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X:\RAQ\RAQ Project\2020\Current\"/>
    </mc:Choice>
  </mc:AlternateContent>
  <xr:revisionPtr revIDLastSave="0" documentId="13_ncr:1_{6ECD82AE-E423-4D8C-B913-5DB6B6A87E66}" xr6:coauthVersionLast="45" xr6:coauthVersionMax="45" xr10:uidLastSave="{00000000-0000-0000-0000-000000000000}"/>
  <bookViews>
    <workbookView xWindow="-120" yWindow="-120" windowWidth="29040" windowHeight="15840" xr2:uid="{00000000-000D-0000-FFFF-FFFF00000000}"/>
  </bookViews>
  <sheets>
    <sheet name="Survey" sheetId="1" r:id="rId1"/>
    <sheet name="Guidance" sheetId="21" r:id="rId2"/>
    <sheet name="Validation" sheetId="2" r:id="rId3"/>
    <sheet name="Feeder Fund" sheetId="22" r:id="rId4"/>
    <sheet name="Definitions" sheetId="20" r:id="rId5"/>
    <sheet name="Changes" sheetId="23" r:id="rId6"/>
    <sheet name="Drop-Down" sheetId="15" r:id="rId7"/>
  </sheets>
  <externalReferences>
    <externalReference r:id="rId8"/>
    <externalReference r:id="rId9"/>
  </externalReferences>
  <definedNames>
    <definedName name="_xlnm._FilterDatabase" localSheetId="4" hidden="1">Definitions!$A$1:$I$169</definedName>
    <definedName name="_xlnm._FilterDatabase" localSheetId="0" hidden="1">Survey!$A$2:$FO$299</definedName>
    <definedName name="_xlnm._FilterDatabase" localSheetId="2" hidden="1">Validation!$A$3:$DV$3</definedName>
    <definedName name="_xlcn.WorksheetConnection_T9A2C161" hidden="1">#REF!</definedName>
    <definedName name="CIQWBGuid" hidden="1">"f3f4ea19-8f8a-40da-a530-4c5fbc13bd69"</definedName>
    <definedName name="Closed_end">#REF!</definedName>
    <definedName name="Exempt_fund">#REF!</definedName>
    <definedName name="Flag">INDIRECT([1]Report!$C$2)</definedName>
    <definedName name="Hedge__alternative">#REF!</definedName>
    <definedName name="Hedge__or_alternative">#REF!</definedName>
    <definedName name="Hedge_alternative">#REF!</definedName>
    <definedName name="investor.liquidity">Survey!$FH$4:$FN$101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"09/16/2020 21:28:18"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utual">#REF!</definedName>
    <definedName name="mylist">INDEX(([2]!TableProd[Productivity],[2]!TableGame[Games],[2]!TableUtility[Utility]),,,MATCH([2]Table!$F$4,[2]Table!$A$4:$C$4,0))</definedName>
    <definedName name="Other">#REF!</definedName>
    <definedName name="Pooled">#REF!</definedName>
    <definedName name="Prospectus_fu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O5" i="2" l="1"/>
  <c r="BO6" i="2"/>
  <c r="BO7" i="2"/>
  <c r="BO8" i="2"/>
  <c r="BO9" i="2"/>
  <c r="BO10" i="2"/>
  <c r="BO11" i="2"/>
  <c r="BO12" i="2"/>
  <c r="BO13" i="2"/>
  <c r="BO14" i="2"/>
  <c r="BO15" i="2"/>
  <c r="BO16" i="2"/>
  <c r="BO17" i="2"/>
  <c r="BO18" i="2"/>
  <c r="BO19" i="2"/>
  <c r="BO20" i="2"/>
  <c r="BO21" i="2"/>
  <c r="BO22" i="2"/>
  <c r="BO23"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66" i="2"/>
  <c r="BO67" i="2"/>
  <c r="BO68" i="2"/>
  <c r="BO69" i="2"/>
  <c r="BO70" i="2"/>
  <c r="BO71" i="2"/>
  <c r="BO72" i="2"/>
  <c r="BO73" i="2"/>
  <c r="BO74" i="2"/>
  <c r="BO75" i="2"/>
  <c r="BO76" i="2"/>
  <c r="BO77" i="2"/>
  <c r="BO78" i="2"/>
  <c r="BO79" i="2"/>
  <c r="BO80" i="2"/>
  <c r="BO81" i="2"/>
  <c r="BO82" i="2"/>
  <c r="BO83" i="2"/>
  <c r="BO84" i="2"/>
  <c r="BO85" i="2"/>
  <c r="BO86" i="2"/>
  <c r="BO87" i="2"/>
  <c r="BO88" i="2"/>
  <c r="BO89" i="2"/>
  <c r="BO90" i="2"/>
  <c r="BO91" i="2"/>
  <c r="BO92" i="2"/>
  <c r="BO93" i="2"/>
  <c r="BO94" i="2"/>
  <c r="BO95" i="2"/>
  <c r="BO96" i="2"/>
  <c r="BO97" i="2"/>
  <c r="BO98" i="2"/>
  <c r="BO99" i="2"/>
  <c r="BO100" i="2"/>
  <c r="BO101" i="2"/>
  <c r="BO102" i="2"/>
  <c r="BO103" i="2"/>
  <c r="BO104" i="2"/>
  <c r="BO105" i="2"/>
  <c r="BO106" i="2"/>
  <c r="BO107" i="2"/>
  <c r="BO108" i="2"/>
  <c r="BO109" i="2"/>
  <c r="BO110" i="2"/>
  <c r="BO111" i="2"/>
  <c r="BO112" i="2"/>
  <c r="BO113" i="2"/>
  <c r="BO114" i="2"/>
  <c r="BO115" i="2"/>
  <c r="BO116" i="2"/>
  <c r="BO117" i="2"/>
  <c r="BO118" i="2"/>
  <c r="BO119" i="2"/>
  <c r="BO120" i="2"/>
  <c r="BO121" i="2"/>
  <c r="BO122" i="2"/>
  <c r="BO123" i="2"/>
  <c r="BO124" i="2"/>
  <c r="BO125" i="2"/>
  <c r="BO126" i="2"/>
  <c r="BO127" i="2"/>
  <c r="BO128" i="2"/>
  <c r="BO129" i="2"/>
  <c r="BO130" i="2"/>
  <c r="BO131" i="2"/>
  <c r="BO132" i="2"/>
  <c r="BO133" i="2"/>
  <c r="BO134" i="2"/>
  <c r="BO135" i="2"/>
  <c r="BO136" i="2"/>
  <c r="BO137" i="2"/>
  <c r="BO138" i="2"/>
  <c r="BO139" i="2"/>
  <c r="BO140" i="2"/>
  <c r="BO141" i="2"/>
  <c r="BO142" i="2"/>
  <c r="BO143" i="2"/>
  <c r="BO144" i="2"/>
  <c r="BO145" i="2"/>
  <c r="BO146" i="2"/>
  <c r="BO147" i="2"/>
  <c r="BO148" i="2"/>
  <c r="BO149" i="2"/>
  <c r="BO150" i="2"/>
  <c r="BO151" i="2"/>
  <c r="BO152" i="2"/>
  <c r="BO153" i="2"/>
  <c r="BO154" i="2"/>
  <c r="BO155" i="2"/>
  <c r="BO156" i="2"/>
  <c r="BO157" i="2"/>
  <c r="BO158" i="2"/>
  <c r="BO159" i="2"/>
  <c r="BO160" i="2"/>
  <c r="BO161" i="2"/>
  <c r="BO162" i="2"/>
  <c r="BO163" i="2"/>
  <c r="BO164" i="2"/>
  <c r="BO165" i="2"/>
  <c r="BO166" i="2"/>
  <c r="BO167" i="2"/>
  <c r="BO168" i="2"/>
  <c r="BO169" i="2"/>
  <c r="BO170" i="2"/>
  <c r="BO171" i="2"/>
  <c r="BO172" i="2"/>
  <c r="BO173" i="2"/>
  <c r="BO174" i="2"/>
  <c r="BO175" i="2"/>
  <c r="BO176" i="2"/>
  <c r="BO177" i="2"/>
  <c r="BO178" i="2"/>
  <c r="BO179" i="2"/>
  <c r="BO180" i="2"/>
  <c r="BO181" i="2"/>
  <c r="BO182" i="2"/>
  <c r="BO183" i="2"/>
  <c r="BO184" i="2"/>
  <c r="BO185" i="2"/>
  <c r="BO186" i="2"/>
  <c r="BO187" i="2"/>
  <c r="BO188" i="2"/>
  <c r="BO189" i="2"/>
  <c r="BO190" i="2"/>
  <c r="BO191" i="2"/>
  <c r="BO192" i="2"/>
  <c r="BO193" i="2"/>
  <c r="BO194" i="2"/>
  <c r="BO195" i="2"/>
  <c r="BO196" i="2"/>
  <c r="BO197" i="2"/>
  <c r="BO198" i="2"/>
  <c r="BO199" i="2"/>
  <c r="BO200" i="2"/>
  <c r="BO201" i="2"/>
  <c r="BO202" i="2"/>
  <c r="BO203" i="2"/>
  <c r="BO204" i="2"/>
  <c r="BO205" i="2"/>
  <c r="BO206" i="2"/>
  <c r="BO207" i="2"/>
  <c r="BO208" i="2"/>
  <c r="BO209" i="2"/>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O251" i="2"/>
  <c r="BO252" i="2"/>
  <c r="BO253" i="2"/>
  <c r="BO254" i="2"/>
  <c r="BO255" i="2"/>
  <c r="BO256" i="2"/>
  <c r="BO257" i="2"/>
  <c r="BO258" i="2"/>
  <c r="BO259" i="2"/>
  <c r="BO260" i="2"/>
  <c r="BO261" i="2"/>
  <c r="BO262" i="2"/>
  <c r="BO263" i="2"/>
  <c r="BO264" i="2"/>
  <c r="BO265" i="2"/>
  <c r="BO266" i="2"/>
  <c r="BO267" i="2"/>
  <c r="BO268" i="2"/>
  <c r="BO269" i="2"/>
  <c r="BO270" i="2"/>
  <c r="BO271" i="2"/>
  <c r="BO272" i="2"/>
  <c r="BO273" i="2"/>
  <c r="BO274" i="2"/>
  <c r="BO275" i="2"/>
  <c r="BO276" i="2"/>
  <c r="BO277" i="2"/>
  <c r="BO278" i="2"/>
  <c r="BO279" i="2"/>
  <c r="BO280" i="2"/>
  <c r="BO281" i="2"/>
  <c r="BO282" i="2"/>
  <c r="BO283" i="2"/>
  <c r="BO284" i="2"/>
  <c r="BO285" i="2"/>
  <c r="BO286" i="2"/>
  <c r="BO287" i="2"/>
  <c r="BO288" i="2"/>
  <c r="BO289" i="2"/>
  <c r="BO290" i="2"/>
  <c r="BO291" i="2"/>
  <c r="BO292" i="2"/>
  <c r="BO293" i="2"/>
  <c r="BO294" i="2"/>
  <c r="BO295" i="2"/>
  <c r="BO296" i="2"/>
  <c r="BO297" i="2"/>
  <c r="BO298" i="2"/>
  <c r="BO299" i="2"/>
  <c r="BO4" i="2"/>
  <c r="B5" i="2" l="1"/>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4" i="2"/>
  <c r="F12" i="2" l="1"/>
  <c r="AL4" i="2" l="1"/>
  <c r="AW5" i="2" l="1"/>
  <c r="AW6" i="2"/>
  <c r="AW7" i="2"/>
  <c r="AW8"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W110" i="2"/>
  <c r="AW111" i="2"/>
  <c r="AW112" i="2"/>
  <c r="AW113" i="2"/>
  <c r="AW114" i="2"/>
  <c r="AW115" i="2"/>
  <c r="AW116" i="2"/>
  <c r="AW117" i="2"/>
  <c r="AW118" i="2"/>
  <c r="AW119" i="2"/>
  <c r="AW120" i="2"/>
  <c r="AW121" i="2"/>
  <c r="AW122" i="2"/>
  <c r="AW123" i="2"/>
  <c r="AW124" i="2"/>
  <c r="AW125" i="2"/>
  <c r="AW126" i="2"/>
  <c r="AW127" i="2"/>
  <c r="AW128" i="2"/>
  <c r="AW129" i="2"/>
  <c r="AW130" i="2"/>
  <c r="AW131" i="2"/>
  <c r="AW132" i="2"/>
  <c r="AW133" i="2"/>
  <c r="AW134" i="2"/>
  <c r="AW135" i="2"/>
  <c r="AW136" i="2"/>
  <c r="AW137" i="2"/>
  <c r="AW138" i="2"/>
  <c r="AW139" i="2"/>
  <c r="AW140" i="2"/>
  <c r="AW141" i="2"/>
  <c r="AW142" i="2"/>
  <c r="AW143" i="2"/>
  <c r="AW144" i="2"/>
  <c r="AW145" i="2"/>
  <c r="AW146" i="2"/>
  <c r="AW147" i="2"/>
  <c r="AW148" i="2"/>
  <c r="AW149" i="2"/>
  <c r="AW150" i="2"/>
  <c r="AW151" i="2"/>
  <c r="AW152" i="2"/>
  <c r="AW153" i="2"/>
  <c r="AW154" i="2"/>
  <c r="AW155" i="2"/>
  <c r="AW156" i="2"/>
  <c r="AW157" i="2"/>
  <c r="AW158" i="2"/>
  <c r="AW159" i="2"/>
  <c r="AW160" i="2"/>
  <c r="AW161" i="2"/>
  <c r="AW162" i="2"/>
  <c r="AW163" i="2"/>
  <c r="AW164" i="2"/>
  <c r="AW165" i="2"/>
  <c r="AW166" i="2"/>
  <c r="AW167" i="2"/>
  <c r="AW168" i="2"/>
  <c r="AW169" i="2"/>
  <c r="AW170" i="2"/>
  <c r="AW171" i="2"/>
  <c r="AW172" i="2"/>
  <c r="AW173" i="2"/>
  <c r="AW174" i="2"/>
  <c r="AW175" i="2"/>
  <c r="AW176" i="2"/>
  <c r="AW177" i="2"/>
  <c r="AW178" i="2"/>
  <c r="AW179" i="2"/>
  <c r="AW180" i="2"/>
  <c r="AW181" i="2"/>
  <c r="AW182" i="2"/>
  <c r="AW183" i="2"/>
  <c r="AW184" i="2"/>
  <c r="AW185" i="2"/>
  <c r="AW186" i="2"/>
  <c r="AW187" i="2"/>
  <c r="AW188" i="2"/>
  <c r="AW189" i="2"/>
  <c r="AW190" i="2"/>
  <c r="AW191" i="2"/>
  <c r="AW192" i="2"/>
  <c r="AW193" i="2"/>
  <c r="AW194" i="2"/>
  <c r="AW195" i="2"/>
  <c r="AW196" i="2"/>
  <c r="AW197" i="2"/>
  <c r="AW198" i="2"/>
  <c r="AW199" i="2"/>
  <c r="AW200" i="2"/>
  <c r="AW201" i="2"/>
  <c r="AW202" i="2"/>
  <c r="AW203" i="2"/>
  <c r="AW204" i="2"/>
  <c r="AW205" i="2"/>
  <c r="AW206" i="2"/>
  <c r="AW207" i="2"/>
  <c r="AW208" i="2"/>
  <c r="AW209" i="2"/>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W233" i="2"/>
  <c r="AW234" i="2"/>
  <c r="AW235" i="2"/>
  <c r="AW236" i="2"/>
  <c r="AW237" i="2"/>
  <c r="AW238" i="2"/>
  <c r="AW239" i="2"/>
  <c r="AW240" i="2"/>
  <c r="AW241" i="2"/>
  <c r="AW242" i="2"/>
  <c r="AW243" i="2"/>
  <c r="AW244" i="2"/>
  <c r="AW245" i="2"/>
  <c r="AW246" i="2"/>
  <c r="AW247" i="2"/>
  <c r="AW248" i="2"/>
  <c r="AW249" i="2"/>
  <c r="AW250" i="2"/>
  <c r="AW251" i="2"/>
  <c r="AW252" i="2"/>
  <c r="AW253" i="2"/>
  <c r="AW254" i="2"/>
  <c r="AW255" i="2"/>
  <c r="AW256" i="2"/>
  <c r="AW257" i="2"/>
  <c r="AW258" i="2"/>
  <c r="AW259" i="2"/>
  <c r="AW260" i="2"/>
  <c r="AW261" i="2"/>
  <c r="AW262" i="2"/>
  <c r="AW263" i="2"/>
  <c r="AW264" i="2"/>
  <c r="AW265" i="2"/>
  <c r="AW266" i="2"/>
  <c r="AW267" i="2"/>
  <c r="AW268" i="2"/>
  <c r="AW269" i="2"/>
  <c r="AW270" i="2"/>
  <c r="AW271" i="2"/>
  <c r="AW272" i="2"/>
  <c r="AW273" i="2"/>
  <c r="AW274" i="2"/>
  <c r="AW275" i="2"/>
  <c r="AW276" i="2"/>
  <c r="AW277" i="2"/>
  <c r="AW278" i="2"/>
  <c r="AW279" i="2"/>
  <c r="AW280" i="2"/>
  <c r="AW281" i="2"/>
  <c r="AW282" i="2"/>
  <c r="AW283" i="2"/>
  <c r="AW284" i="2"/>
  <c r="AW285" i="2"/>
  <c r="AW286" i="2"/>
  <c r="AW287" i="2"/>
  <c r="AW288" i="2"/>
  <c r="AW289" i="2"/>
  <c r="AW290" i="2"/>
  <c r="AW291" i="2"/>
  <c r="AW292" i="2"/>
  <c r="AW293" i="2"/>
  <c r="AW294" i="2"/>
  <c r="AW295" i="2"/>
  <c r="AW296" i="2"/>
  <c r="AW297" i="2"/>
  <c r="AW298" i="2"/>
  <c r="AW299" i="2"/>
  <c r="AW4" i="2"/>
  <c r="C5" i="2" l="1"/>
  <c r="D5" i="2"/>
  <c r="I5" i="2"/>
  <c r="H5" i="2" s="1"/>
  <c r="K5" i="2"/>
  <c r="L5" i="2"/>
  <c r="N5" i="2"/>
  <c r="O5" i="2"/>
  <c r="Q5" i="2"/>
  <c r="R5" i="2"/>
  <c r="T5" i="2"/>
  <c r="U5" i="2"/>
  <c r="W5" i="2"/>
  <c r="X5" i="2"/>
  <c r="Z5" i="2"/>
  <c r="AA5" i="2"/>
  <c r="AC5" i="2"/>
  <c r="AD5" i="2"/>
  <c r="AF5" i="2"/>
  <c r="AG5" i="2"/>
  <c r="AI5" i="2"/>
  <c r="AJ5" i="2"/>
  <c r="AL5" i="2"/>
  <c r="AM5" i="2"/>
  <c r="AO5" i="2"/>
  <c r="AN5" i="2" s="1"/>
  <c r="AQ5" i="2"/>
  <c r="AR5" i="2"/>
  <c r="AS5" i="2" s="1"/>
  <c r="AP5" i="2" s="1"/>
  <c r="AV5" i="2"/>
  <c r="AU5" i="2" s="1"/>
  <c r="AY5" i="2"/>
  <c r="AZ5" i="2" a="1"/>
  <c r="AZ5" i="2" s="1"/>
  <c r="BA5" i="2" s="1"/>
  <c r="AX5" i="2" s="1"/>
  <c r="BD5" i="2"/>
  <c r="BE5" i="2" a="1"/>
  <c r="BE5" i="2" s="1"/>
  <c r="BF5" i="2" s="1"/>
  <c r="BC5" i="2" s="1"/>
  <c r="BI5" i="2"/>
  <c r="BJ5" i="2"/>
  <c r="BL5" i="2"/>
  <c r="BM5" i="2"/>
  <c r="BR5" i="2"/>
  <c r="BT5" i="2"/>
  <c r="BU5" i="2"/>
  <c r="BW5" i="2"/>
  <c r="BX5" i="2"/>
  <c r="CH5" i="2" s="1"/>
  <c r="CB5" i="2"/>
  <c r="CC5" i="2"/>
  <c r="CE5" i="2"/>
  <c r="CF5" i="2"/>
  <c r="CI5" i="2" a="1"/>
  <c r="CI5" i="2" s="1"/>
  <c r="CM5" i="2"/>
  <c r="CN5" i="2" s="1"/>
  <c r="CP5" i="2"/>
  <c r="CR5" i="2"/>
  <c r="CS5" i="2" s="1"/>
  <c r="CU5" i="2"/>
  <c r="CW5" i="2"/>
  <c r="CX5" i="2"/>
  <c r="CZ5" i="2"/>
  <c r="DA5" i="2" s="1"/>
  <c r="DD5" i="2"/>
  <c r="DC5" i="2" s="1"/>
  <c r="C6" i="2"/>
  <c r="D6" i="2"/>
  <c r="I6" i="2"/>
  <c r="H6" i="2" s="1"/>
  <c r="K6" i="2"/>
  <c r="L6" i="2"/>
  <c r="N6" i="2"/>
  <c r="O6" i="2"/>
  <c r="Q6" i="2"/>
  <c r="R6" i="2"/>
  <c r="T6" i="2"/>
  <c r="U6" i="2"/>
  <c r="W6" i="2"/>
  <c r="X6" i="2"/>
  <c r="Z6" i="2"/>
  <c r="AA6" i="2"/>
  <c r="AC6" i="2"/>
  <c r="AD6" i="2"/>
  <c r="AF6" i="2"/>
  <c r="AG6" i="2"/>
  <c r="AI6" i="2"/>
  <c r="AJ6" i="2"/>
  <c r="AL6" i="2"/>
  <c r="AM6" i="2"/>
  <c r="AO6" i="2"/>
  <c r="AN6" i="2" s="1"/>
  <c r="AQ6" i="2"/>
  <c r="AR6" i="2"/>
  <c r="AS6" i="2" s="1"/>
  <c r="AP6" i="2" s="1"/>
  <c r="AV6" i="2"/>
  <c r="AU6" i="2" s="1"/>
  <c r="AY6" i="2"/>
  <c r="AZ6" i="2" a="1"/>
  <c r="AZ6" i="2" s="1"/>
  <c r="BD6" i="2"/>
  <c r="BE6" i="2" a="1"/>
  <c r="BE6" i="2" s="1"/>
  <c r="BF6" i="2" s="1"/>
  <c r="BC6" i="2" s="1"/>
  <c r="BI6" i="2"/>
  <c r="BJ6" i="2"/>
  <c r="BL6" i="2"/>
  <c r="BM6" i="2"/>
  <c r="BR6" i="2"/>
  <c r="BT6" i="2"/>
  <c r="BU6" i="2"/>
  <c r="BW6" i="2"/>
  <c r="BX6" i="2"/>
  <c r="CH6" i="2" s="1"/>
  <c r="CB6" i="2"/>
  <c r="CC6" i="2"/>
  <c r="CE6" i="2"/>
  <c r="CF6" i="2"/>
  <c r="CI6" i="2" a="1"/>
  <c r="CI6" i="2" s="1"/>
  <c r="CM6" i="2"/>
  <c r="CN6" i="2" s="1"/>
  <c r="CP6" i="2"/>
  <c r="CR6" i="2"/>
  <c r="CS6" i="2" s="1"/>
  <c r="CU6" i="2"/>
  <c r="CW6" i="2"/>
  <c r="CX6" i="2"/>
  <c r="CZ6" i="2"/>
  <c r="CY6" i="2" s="1"/>
  <c r="DD6" i="2"/>
  <c r="DC6" i="2" s="1"/>
  <c r="C7" i="2"/>
  <c r="D7" i="2"/>
  <c r="I7" i="2"/>
  <c r="H7" i="2" s="1"/>
  <c r="K7" i="2"/>
  <c r="L7" i="2"/>
  <c r="N7" i="2"/>
  <c r="O7" i="2"/>
  <c r="Q7" i="2"/>
  <c r="R7" i="2"/>
  <c r="T7" i="2"/>
  <c r="U7" i="2"/>
  <c r="W7" i="2"/>
  <c r="X7" i="2"/>
  <c r="Z7" i="2"/>
  <c r="AA7" i="2"/>
  <c r="AC7" i="2"/>
  <c r="AD7" i="2"/>
  <c r="AF7" i="2"/>
  <c r="AG7" i="2"/>
  <c r="AI7" i="2"/>
  <c r="AJ7" i="2"/>
  <c r="AL7" i="2"/>
  <c r="AM7" i="2"/>
  <c r="AO7" i="2"/>
  <c r="AN7" i="2" s="1"/>
  <c r="AQ7" i="2"/>
  <c r="AR7" i="2"/>
  <c r="AS7" i="2" s="1"/>
  <c r="AP7" i="2" s="1"/>
  <c r="AV7" i="2"/>
  <c r="AU7" i="2" s="1"/>
  <c r="AY7" i="2"/>
  <c r="AZ7" i="2" a="1"/>
  <c r="AZ7" i="2" s="1"/>
  <c r="BD7" i="2"/>
  <c r="BE7" i="2" a="1"/>
  <c r="BE7" i="2" s="1"/>
  <c r="BF7" i="2" s="1"/>
  <c r="BC7" i="2" s="1"/>
  <c r="BI7" i="2"/>
  <c r="BJ7" i="2"/>
  <c r="BL7" i="2"/>
  <c r="BM7" i="2"/>
  <c r="BR7" i="2"/>
  <c r="BT7" i="2"/>
  <c r="BU7" i="2"/>
  <c r="BW7" i="2"/>
  <c r="BX7" i="2"/>
  <c r="CB7" i="2"/>
  <c r="CC7" i="2"/>
  <c r="CE7" i="2"/>
  <c r="CF7" i="2"/>
  <c r="CI7" i="2" a="1"/>
  <c r="CI7" i="2" s="1"/>
  <c r="CM7" i="2"/>
  <c r="CN7" i="2" s="1"/>
  <c r="CP7" i="2"/>
  <c r="CR7" i="2"/>
  <c r="CS7" i="2" s="1"/>
  <c r="CU7" i="2"/>
  <c r="CW7" i="2"/>
  <c r="CX7" i="2"/>
  <c r="CZ7" i="2"/>
  <c r="CY7" i="2" s="1"/>
  <c r="DD7" i="2"/>
  <c r="DE7" i="2" s="1"/>
  <c r="C8" i="2"/>
  <c r="D8" i="2"/>
  <c r="I8" i="2"/>
  <c r="H8" i="2" s="1"/>
  <c r="K8" i="2"/>
  <c r="L8" i="2"/>
  <c r="N8" i="2"/>
  <c r="O8" i="2"/>
  <c r="Q8" i="2"/>
  <c r="R8" i="2"/>
  <c r="T8" i="2"/>
  <c r="U8" i="2"/>
  <c r="W8" i="2"/>
  <c r="X8" i="2"/>
  <c r="Z8" i="2"/>
  <c r="AA8" i="2"/>
  <c r="AC8" i="2"/>
  <c r="AD8" i="2"/>
  <c r="AF8" i="2"/>
  <c r="AG8" i="2"/>
  <c r="AI8" i="2"/>
  <c r="AJ8" i="2"/>
  <c r="AL8" i="2"/>
  <c r="AM8" i="2"/>
  <c r="AO8" i="2"/>
  <c r="AN8" i="2" s="1"/>
  <c r="AQ8" i="2"/>
  <c r="AR8" i="2"/>
  <c r="AS8" i="2" s="1"/>
  <c r="AP8" i="2" s="1"/>
  <c r="AV8" i="2"/>
  <c r="AU8" i="2" s="1"/>
  <c r="AY8" i="2"/>
  <c r="AZ8" i="2" a="1"/>
  <c r="AZ8" i="2" s="1"/>
  <c r="BD8" i="2"/>
  <c r="BE8" i="2" a="1"/>
  <c r="BE8" i="2" s="1"/>
  <c r="BF8" i="2" s="1"/>
  <c r="BC8" i="2" s="1"/>
  <c r="BI8" i="2"/>
  <c r="BJ8" i="2"/>
  <c r="BL8" i="2"/>
  <c r="BM8" i="2"/>
  <c r="BR8" i="2"/>
  <c r="BT8" i="2"/>
  <c r="BU8" i="2"/>
  <c r="BW8" i="2"/>
  <c r="BX8" i="2"/>
  <c r="CB8" i="2"/>
  <c r="CC8" i="2"/>
  <c r="CE8" i="2"/>
  <c r="CF8" i="2"/>
  <c r="CI8" i="2" a="1"/>
  <c r="CI8" i="2" s="1"/>
  <c r="CM8" i="2"/>
  <c r="CN8" i="2" s="1"/>
  <c r="CP8" i="2"/>
  <c r="CR8" i="2"/>
  <c r="CS8" i="2" s="1"/>
  <c r="CU8" i="2"/>
  <c r="CW8" i="2"/>
  <c r="CX8" i="2"/>
  <c r="CZ8" i="2"/>
  <c r="CY8" i="2" s="1"/>
  <c r="DD8" i="2"/>
  <c r="DC8" i="2" s="1"/>
  <c r="C9" i="2"/>
  <c r="D9" i="2"/>
  <c r="I9" i="2"/>
  <c r="H9" i="2" s="1"/>
  <c r="K9" i="2"/>
  <c r="L9" i="2"/>
  <c r="N9" i="2"/>
  <c r="O9" i="2"/>
  <c r="Q9" i="2"/>
  <c r="R9" i="2"/>
  <c r="T9" i="2"/>
  <c r="U9" i="2"/>
  <c r="W9" i="2"/>
  <c r="X9" i="2"/>
  <c r="Z9" i="2"/>
  <c r="AA9" i="2"/>
  <c r="AC9" i="2"/>
  <c r="AD9" i="2"/>
  <c r="AF9" i="2"/>
  <c r="AG9" i="2"/>
  <c r="AI9" i="2"/>
  <c r="AJ9" i="2"/>
  <c r="AL9" i="2"/>
  <c r="AM9" i="2"/>
  <c r="AO9" i="2"/>
  <c r="AN9" i="2" s="1"/>
  <c r="AQ9" i="2"/>
  <c r="AR9" i="2"/>
  <c r="AS9" i="2" s="1"/>
  <c r="AP9" i="2" s="1"/>
  <c r="AV9" i="2"/>
  <c r="AU9" i="2" s="1"/>
  <c r="AY9" i="2"/>
  <c r="AZ9" i="2" a="1"/>
  <c r="AZ9" i="2" s="1"/>
  <c r="BA9" i="2" s="1"/>
  <c r="AX9" i="2" s="1"/>
  <c r="BD9" i="2"/>
  <c r="BE9" i="2" a="1"/>
  <c r="BE9" i="2" s="1"/>
  <c r="BF9" i="2" s="1"/>
  <c r="BC9" i="2" s="1"/>
  <c r="BI9" i="2"/>
  <c r="BJ9" i="2"/>
  <c r="BL9" i="2"/>
  <c r="BM9" i="2"/>
  <c r="BQ9" i="2"/>
  <c r="BR9" i="2"/>
  <c r="BT9" i="2"/>
  <c r="BU9" i="2"/>
  <c r="BW9" i="2"/>
  <c r="BX9" i="2"/>
  <c r="CB9" i="2"/>
  <c r="CC9" i="2"/>
  <c r="CE9" i="2"/>
  <c r="CF9" i="2"/>
  <c r="CI9" i="2" a="1"/>
  <c r="CI9" i="2" s="1"/>
  <c r="CJ9" i="2" s="1"/>
  <c r="CM9" i="2"/>
  <c r="CN9" i="2" s="1"/>
  <c r="CP9" i="2"/>
  <c r="CR9" i="2"/>
  <c r="CU9" i="2"/>
  <c r="CW9" i="2"/>
  <c r="CX9" i="2"/>
  <c r="CZ9" i="2"/>
  <c r="DD9" i="2"/>
  <c r="DE9" i="2" s="1"/>
  <c r="C10" i="2"/>
  <c r="D10" i="2"/>
  <c r="I10" i="2"/>
  <c r="H10" i="2" s="1"/>
  <c r="K10" i="2"/>
  <c r="L10" i="2"/>
  <c r="N10" i="2"/>
  <c r="O10" i="2"/>
  <c r="Q10" i="2"/>
  <c r="R10" i="2"/>
  <c r="T10" i="2"/>
  <c r="U10" i="2"/>
  <c r="W10" i="2"/>
  <c r="X10" i="2"/>
  <c r="Z10" i="2"/>
  <c r="AA10" i="2"/>
  <c r="AC10" i="2"/>
  <c r="AD10" i="2"/>
  <c r="AF10" i="2"/>
  <c r="AG10" i="2"/>
  <c r="AI10" i="2"/>
  <c r="AJ10" i="2"/>
  <c r="AL10" i="2"/>
  <c r="AM10" i="2"/>
  <c r="AO10" i="2"/>
  <c r="AN10" i="2" s="1"/>
  <c r="AQ10" i="2"/>
  <c r="AR10" i="2"/>
  <c r="AV10" i="2"/>
  <c r="AU10" i="2" s="1"/>
  <c r="AY10" i="2"/>
  <c r="AZ10" i="2" a="1"/>
  <c r="AZ10" i="2" s="1"/>
  <c r="BA10" i="2" s="1"/>
  <c r="AX10" i="2" s="1"/>
  <c r="BD10" i="2"/>
  <c r="BE10" i="2" a="1"/>
  <c r="BE10" i="2" s="1"/>
  <c r="BF10" i="2" s="1"/>
  <c r="BC10" i="2" s="1"/>
  <c r="BI10" i="2"/>
  <c r="BJ10" i="2"/>
  <c r="BL10" i="2"/>
  <c r="BM10" i="2"/>
  <c r="BR10" i="2"/>
  <c r="BT10" i="2"/>
  <c r="BU10" i="2"/>
  <c r="BW10" i="2"/>
  <c r="BX10" i="2"/>
  <c r="CB10" i="2"/>
  <c r="CC10" i="2"/>
  <c r="CE10" i="2"/>
  <c r="CF10" i="2"/>
  <c r="CI10" i="2" a="1"/>
  <c r="CI10" i="2" s="1"/>
  <c r="CJ10" i="2" s="1"/>
  <c r="CM10" i="2"/>
  <c r="CN10" i="2" s="1"/>
  <c r="CP10" i="2"/>
  <c r="CR10" i="2"/>
  <c r="CU10" i="2"/>
  <c r="CW10" i="2"/>
  <c r="CX10" i="2"/>
  <c r="CZ10" i="2"/>
  <c r="DD10" i="2"/>
  <c r="DC10" i="2" s="1"/>
  <c r="C11" i="2"/>
  <c r="D11" i="2"/>
  <c r="I11" i="2"/>
  <c r="H11" i="2" s="1"/>
  <c r="K11" i="2"/>
  <c r="L11" i="2"/>
  <c r="N11" i="2"/>
  <c r="O11" i="2"/>
  <c r="Q11" i="2"/>
  <c r="R11" i="2"/>
  <c r="T11" i="2"/>
  <c r="U11" i="2"/>
  <c r="W11" i="2"/>
  <c r="X11" i="2"/>
  <c r="Z11" i="2"/>
  <c r="AA11" i="2"/>
  <c r="AC11" i="2"/>
  <c r="AD11" i="2"/>
  <c r="AF11" i="2"/>
  <c r="AG11" i="2"/>
  <c r="AI11" i="2"/>
  <c r="AJ11" i="2"/>
  <c r="AL11" i="2"/>
  <c r="AM11" i="2"/>
  <c r="AO11" i="2"/>
  <c r="AN11" i="2" s="1"/>
  <c r="AQ11" i="2"/>
  <c r="AR11" i="2"/>
  <c r="AV11" i="2"/>
  <c r="AU11" i="2" s="1"/>
  <c r="AY11" i="2"/>
  <c r="AZ11" i="2" a="1"/>
  <c r="AZ11" i="2" s="1"/>
  <c r="BA11" i="2" s="1"/>
  <c r="AX11" i="2" s="1"/>
  <c r="BD11" i="2"/>
  <c r="BE11" i="2" a="1"/>
  <c r="BE11" i="2" s="1"/>
  <c r="BF11" i="2" s="1"/>
  <c r="BC11" i="2" s="1"/>
  <c r="BI11" i="2"/>
  <c r="BJ11" i="2"/>
  <c r="BL11" i="2"/>
  <c r="BM11" i="2"/>
  <c r="BP11" i="2"/>
  <c r="BR11" i="2"/>
  <c r="BT11" i="2"/>
  <c r="BU11" i="2"/>
  <c r="BW11" i="2"/>
  <c r="BX11" i="2"/>
  <c r="CH11" i="2" s="1"/>
  <c r="CB11" i="2"/>
  <c r="CC11" i="2"/>
  <c r="CE11" i="2"/>
  <c r="CF11" i="2"/>
  <c r="CI11" i="2" a="1"/>
  <c r="CI11" i="2" s="1"/>
  <c r="CM11" i="2"/>
  <c r="CN11" i="2" s="1"/>
  <c r="CP11" i="2"/>
  <c r="CR11" i="2"/>
  <c r="CU11" i="2"/>
  <c r="CW11" i="2"/>
  <c r="CX11" i="2"/>
  <c r="CZ11" i="2"/>
  <c r="DD11" i="2"/>
  <c r="C12" i="2"/>
  <c r="D12" i="2"/>
  <c r="I12" i="2"/>
  <c r="H12" i="2" s="1"/>
  <c r="K12" i="2"/>
  <c r="L12" i="2"/>
  <c r="N12" i="2"/>
  <c r="O12" i="2"/>
  <c r="Q12" i="2"/>
  <c r="R12" i="2"/>
  <c r="T12" i="2"/>
  <c r="U12" i="2"/>
  <c r="W12" i="2"/>
  <c r="X12" i="2"/>
  <c r="Z12" i="2"/>
  <c r="AA12" i="2"/>
  <c r="AC12" i="2"/>
  <c r="AD12" i="2"/>
  <c r="AF12" i="2"/>
  <c r="AG12" i="2"/>
  <c r="AI12" i="2"/>
  <c r="AJ12" i="2"/>
  <c r="AL12" i="2"/>
  <c r="AM12" i="2"/>
  <c r="AO12" i="2"/>
  <c r="AN12" i="2" s="1"/>
  <c r="AQ12" i="2"/>
  <c r="AR12" i="2"/>
  <c r="AV12" i="2"/>
  <c r="AU12" i="2" s="1"/>
  <c r="AY12" i="2"/>
  <c r="AZ12" i="2" a="1"/>
  <c r="AZ12" i="2" s="1"/>
  <c r="BD12" i="2"/>
  <c r="BE12" i="2" a="1"/>
  <c r="BE12" i="2" s="1"/>
  <c r="BF12" i="2" s="1"/>
  <c r="BC12" i="2" s="1"/>
  <c r="BI12" i="2"/>
  <c r="BJ12" i="2"/>
  <c r="BL12" i="2"/>
  <c r="BM12" i="2"/>
  <c r="BR12" i="2"/>
  <c r="BT12" i="2"/>
  <c r="BU12" i="2"/>
  <c r="BW12" i="2"/>
  <c r="BX12" i="2"/>
  <c r="CB12" i="2"/>
  <c r="CC12" i="2"/>
  <c r="CE12" i="2"/>
  <c r="CF12" i="2"/>
  <c r="CI12" i="2" a="1"/>
  <c r="CI12" i="2" s="1"/>
  <c r="CK12" i="2" s="1"/>
  <c r="CM12" i="2"/>
  <c r="CP12" i="2"/>
  <c r="CR12" i="2"/>
  <c r="CU12" i="2"/>
  <c r="CW12" i="2"/>
  <c r="CX12" i="2"/>
  <c r="CZ12" i="2"/>
  <c r="DD12" i="2"/>
  <c r="DC12" i="2" s="1"/>
  <c r="C13" i="2"/>
  <c r="D13" i="2"/>
  <c r="I13" i="2"/>
  <c r="H13" i="2" s="1"/>
  <c r="K13" i="2"/>
  <c r="L13" i="2"/>
  <c r="N13" i="2"/>
  <c r="O13" i="2"/>
  <c r="Q13" i="2"/>
  <c r="R13" i="2"/>
  <c r="T13" i="2"/>
  <c r="U13" i="2"/>
  <c r="W13" i="2"/>
  <c r="X13" i="2"/>
  <c r="Z13" i="2"/>
  <c r="AA13" i="2"/>
  <c r="AC13" i="2"/>
  <c r="AD13" i="2"/>
  <c r="AF13" i="2"/>
  <c r="AG13" i="2"/>
  <c r="AI13" i="2"/>
  <c r="AJ13" i="2"/>
  <c r="AL13" i="2"/>
  <c r="AM13" i="2"/>
  <c r="AO13" i="2"/>
  <c r="AN13" i="2" s="1"/>
  <c r="AQ13" i="2"/>
  <c r="AR13" i="2"/>
  <c r="AV13" i="2"/>
  <c r="AU13" i="2" s="1"/>
  <c r="AY13" i="2"/>
  <c r="AZ13" i="2" a="1"/>
  <c r="AZ13" i="2" s="1"/>
  <c r="BD13" i="2"/>
  <c r="BE13" i="2" a="1"/>
  <c r="BE13" i="2" s="1"/>
  <c r="BF13" i="2" s="1"/>
  <c r="BC13" i="2" s="1"/>
  <c r="BI13" i="2"/>
  <c r="BJ13" i="2"/>
  <c r="BL13" i="2"/>
  <c r="BM13" i="2"/>
  <c r="BR13" i="2"/>
  <c r="BT13" i="2"/>
  <c r="BU13" i="2"/>
  <c r="BW13" i="2"/>
  <c r="BX13" i="2"/>
  <c r="CB13" i="2"/>
  <c r="CC13" i="2"/>
  <c r="CE13" i="2"/>
  <c r="CF13" i="2"/>
  <c r="CI13" i="2" a="1"/>
  <c r="CI13" i="2" s="1"/>
  <c r="CM13" i="2"/>
  <c r="CP13" i="2"/>
  <c r="CR13" i="2"/>
  <c r="CS13" i="2" s="1"/>
  <c r="CU13" i="2"/>
  <c r="CW13" i="2"/>
  <c r="CX13" i="2"/>
  <c r="CZ13" i="2"/>
  <c r="DA13" i="2" s="1"/>
  <c r="DD13" i="2"/>
  <c r="DC13" i="2" s="1"/>
  <c r="C14" i="2"/>
  <c r="D14" i="2"/>
  <c r="I14" i="2"/>
  <c r="H14" i="2" s="1"/>
  <c r="K14" i="2"/>
  <c r="L14" i="2"/>
  <c r="N14" i="2"/>
  <c r="O14" i="2"/>
  <c r="Q14" i="2"/>
  <c r="R14" i="2"/>
  <c r="T14" i="2"/>
  <c r="U14" i="2"/>
  <c r="W14" i="2"/>
  <c r="X14" i="2"/>
  <c r="Z14" i="2"/>
  <c r="AA14" i="2"/>
  <c r="AC14" i="2"/>
  <c r="AD14" i="2"/>
  <c r="AF14" i="2"/>
  <c r="AG14" i="2"/>
  <c r="AI14" i="2"/>
  <c r="AJ14" i="2"/>
  <c r="AL14" i="2"/>
  <c r="AM14" i="2"/>
  <c r="AO14" i="2"/>
  <c r="AN14" i="2" s="1"/>
  <c r="AQ14" i="2"/>
  <c r="AR14" i="2"/>
  <c r="AS14" i="2" s="1"/>
  <c r="AP14" i="2" s="1"/>
  <c r="AV14" i="2"/>
  <c r="AU14" i="2" s="1"/>
  <c r="AY14" i="2"/>
  <c r="AZ14" i="2" a="1"/>
  <c r="AZ14" i="2" s="1"/>
  <c r="BA14" i="2" s="1"/>
  <c r="AX14" i="2" s="1"/>
  <c r="BD14" i="2"/>
  <c r="BE14" i="2" a="1"/>
  <c r="BE14" i="2" s="1"/>
  <c r="BF14" i="2" s="1"/>
  <c r="BC14" i="2" s="1"/>
  <c r="BI14" i="2"/>
  <c r="BJ14" i="2"/>
  <c r="BL14" i="2"/>
  <c r="BM14" i="2"/>
  <c r="BR14" i="2"/>
  <c r="BT14" i="2"/>
  <c r="BU14" i="2"/>
  <c r="BW14" i="2"/>
  <c r="BX14" i="2"/>
  <c r="CB14" i="2"/>
  <c r="CC14" i="2"/>
  <c r="CE14" i="2"/>
  <c r="CF14" i="2"/>
  <c r="CI14" i="2" a="1"/>
  <c r="CI14" i="2" s="1"/>
  <c r="CM14" i="2"/>
  <c r="CP14" i="2"/>
  <c r="CR14" i="2"/>
  <c r="CU14" i="2"/>
  <c r="CW14" i="2"/>
  <c r="CX14" i="2"/>
  <c r="CZ14" i="2"/>
  <c r="DA14" i="2" s="1"/>
  <c r="DD14" i="2"/>
  <c r="DF14" i="2" s="1"/>
  <c r="C15" i="2"/>
  <c r="D15" i="2"/>
  <c r="I15" i="2"/>
  <c r="H15" i="2" s="1"/>
  <c r="K15" i="2"/>
  <c r="L15" i="2"/>
  <c r="N15" i="2"/>
  <c r="O15" i="2"/>
  <c r="Q15" i="2"/>
  <c r="R15" i="2"/>
  <c r="T15" i="2"/>
  <c r="U15" i="2"/>
  <c r="W15" i="2"/>
  <c r="X15" i="2"/>
  <c r="Z15" i="2"/>
  <c r="AA15" i="2"/>
  <c r="AC15" i="2"/>
  <c r="AD15" i="2"/>
  <c r="AF15" i="2"/>
  <c r="AG15" i="2"/>
  <c r="AI15" i="2"/>
  <c r="AJ15" i="2"/>
  <c r="AL15" i="2"/>
  <c r="AM15" i="2"/>
  <c r="AO15" i="2"/>
  <c r="AN15" i="2" s="1"/>
  <c r="AQ15" i="2"/>
  <c r="AR15" i="2"/>
  <c r="AS15" i="2" s="1"/>
  <c r="AP15" i="2" s="1"/>
  <c r="AV15" i="2"/>
  <c r="AU15" i="2" s="1"/>
  <c r="AY15" i="2"/>
  <c r="AZ15" i="2" a="1"/>
  <c r="AZ15" i="2" s="1"/>
  <c r="BA15" i="2" s="1"/>
  <c r="AX15" i="2" s="1"/>
  <c r="BD15" i="2"/>
  <c r="BE15" i="2" a="1"/>
  <c r="BE15" i="2" s="1"/>
  <c r="BF15" i="2" s="1"/>
  <c r="BC15" i="2" s="1"/>
  <c r="BI15" i="2"/>
  <c r="BJ15" i="2"/>
  <c r="BL15" i="2"/>
  <c r="BM15" i="2"/>
  <c r="BR15" i="2"/>
  <c r="BT15" i="2"/>
  <c r="BU15" i="2"/>
  <c r="BW15" i="2"/>
  <c r="BX15" i="2"/>
  <c r="CB15" i="2"/>
  <c r="CC15" i="2"/>
  <c r="CE15" i="2"/>
  <c r="CF15" i="2"/>
  <c r="CI15" i="2" a="1"/>
  <c r="CI15" i="2" s="1"/>
  <c r="CM15" i="2"/>
  <c r="CP15" i="2"/>
  <c r="CR15" i="2"/>
  <c r="CS15" i="2" s="1"/>
  <c r="CU15" i="2"/>
  <c r="CW15" i="2"/>
  <c r="CX15" i="2"/>
  <c r="CZ15" i="2"/>
  <c r="DA15" i="2" s="1"/>
  <c r="DD15" i="2"/>
  <c r="DC15" i="2" s="1"/>
  <c r="C16" i="2"/>
  <c r="D16" i="2"/>
  <c r="I16" i="2"/>
  <c r="H16" i="2" s="1"/>
  <c r="K16" i="2"/>
  <c r="L16" i="2"/>
  <c r="N16" i="2"/>
  <c r="O16" i="2"/>
  <c r="Q16" i="2"/>
  <c r="R16" i="2"/>
  <c r="T16" i="2"/>
  <c r="U16" i="2"/>
  <c r="W16" i="2"/>
  <c r="X16" i="2"/>
  <c r="Z16" i="2"/>
  <c r="AA16" i="2"/>
  <c r="AC16" i="2"/>
  <c r="AD16" i="2"/>
  <c r="AF16" i="2"/>
  <c r="AG16" i="2"/>
  <c r="AI16" i="2"/>
  <c r="AJ16" i="2"/>
  <c r="AL16" i="2"/>
  <c r="AM16" i="2"/>
  <c r="AO16" i="2"/>
  <c r="AN16" i="2" s="1"/>
  <c r="AQ16" i="2"/>
  <c r="AR16" i="2"/>
  <c r="AV16" i="2"/>
  <c r="AU16" i="2" s="1"/>
  <c r="AY16" i="2"/>
  <c r="AZ16" i="2" a="1"/>
  <c r="AZ16" i="2" s="1"/>
  <c r="BD16" i="2"/>
  <c r="BE16" i="2" a="1"/>
  <c r="BE16" i="2" s="1"/>
  <c r="BF16" i="2" s="1"/>
  <c r="BC16" i="2" s="1"/>
  <c r="BI16" i="2"/>
  <c r="BJ16" i="2"/>
  <c r="BL16" i="2"/>
  <c r="BM16" i="2"/>
  <c r="BR16" i="2"/>
  <c r="BT16" i="2"/>
  <c r="BU16" i="2"/>
  <c r="BW16" i="2"/>
  <c r="BX16" i="2"/>
  <c r="CB16" i="2"/>
  <c r="CC16" i="2"/>
  <c r="CE16" i="2"/>
  <c r="CF16" i="2"/>
  <c r="CI16" i="2" a="1"/>
  <c r="CI16" i="2" s="1"/>
  <c r="CM16" i="2"/>
  <c r="CP16" i="2"/>
  <c r="CR16" i="2"/>
  <c r="CU16" i="2"/>
  <c r="CW16" i="2"/>
  <c r="CX16" i="2"/>
  <c r="CZ16" i="2"/>
  <c r="DA16" i="2" s="1"/>
  <c r="DD16" i="2"/>
  <c r="DC16" i="2" s="1"/>
  <c r="C17" i="2"/>
  <c r="D17" i="2"/>
  <c r="I17" i="2"/>
  <c r="H17" i="2" s="1"/>
  <c r="K17" i="2"/>
  <c r="L17" i="2"/>
  <c r="N17" i="2"/>
  <c r="O17" i="2"/>
  <c r="Q17" i="2"/>
  <c r="R17" i="2"/>
  <c r="T17" i="2"/>
  <c r="U17" i="2"/>
  <c r="W17" i="2"/>
  <c r="X17" i="2"/>
  <c r="Z17" i="2"/>
  <c r="AA17" i="2"/>
  <c r="AC17" i="2"/>
  <c r="AD17" i="2"/>
  <c r="AF17" i="2"/>
  <c r="AG17" i="2"/>
  <c r="AI17" i="2"/>
  <c r="AJ17" i="2"/>
  <c r="AL17" i="2"/>
  <c r="AM17" i="2"/>
  <c r="AO17" i="2"/>
  <c r="AN17" i="2" s="1"/>
  <c r="AQ17" i="2"/>
  <c r="AR17" i="2"/>
  <c r="AS17" i="2" s="1"/>
  <c r="AP17" i="2" s="1"/>
  <c r="AU17" i="2"/>
  <c r="AV17" i="2"/>
  <c r="AY17" i="2"/>
  <c r="AZ17" i="2" a="1"/>
  <c r="AZ17" i="2" s="1"/>
  <c r="BA17" i="2" s="1"/>
  <c r="AX17" i="2" s="1"/>
  <c r="BD17" i="2"/>
  <c r="BE17" i="2" a="1"/>
  <c r="BE17" i="2" s="1"/>
  <c r="BF17" i="2" s="1"/>
  <c r="BC17" i="2" s="1"/>
  <c r="BI17" i="2"/>
  <c r="BJ17" i="2"/>
  <c r="BL17" i="2"/>
  <c r="BM17" i="2"/>
  <c r="BR17" i="2"/>
  <c r="BT17" i="2"/>
  <c r="BU17" i="2"/>
  <c r="BW17" i="2"/>
  <c r="BX17" i="2"/>
  <c r="CB17" i="2"/>
  <c r="CC17" i="2"/>
  <c r="CE17" i="2"/>
  <c r="CF17" i="2"/>
  <c r="CI17" i="2" a="1"/>
  <c r="CI17" i="2" s="1"/>
  <c r="CM17" i="2"/>
  <c r="CP17" i="2"/>
  <c r="CR17" i="2"/>
  <c r="CU17" i="2"/>
  <c r="CW17" i="2"/>
  <c r="CX17" i="2"/>
  <c r="CZ17" i="2"/>
  <c r="DD17" i="2"/>
  <c r="DF17" i="2" s="1"/>
  <c r="C18" i="2"/>
  <c r="D18" i="2"/>
  <c r="I18" i="2"/>
  <c r="H18" i="2" s="1"/>
  <c r="K18" i="2"/>
  <c r="L18" i="2"/>
  <c r="N18" i="2"/>
  <c r="O18" i="2"/>
  <c r="Q18" i="2"/>
  <c r="R18" i="2"/>
  <c r="T18" i="2"/>
  <c r="U18" i="2"/>
  <c r="W18" i="2"/>
  <c r="X18" i="2"/>
  <c r="Z18" i="2"/>
  <c r="AA18" i="2"/>
  <c r="AC18" i="2"/>
  <c r="AD18" i="2"/>
  <c r="AF18" i="2"/>
  <c r="AG18" i="2"/>
  <c r="AI18" i="2"/>
  <c r="AJ18" i="2"/>
  <c r="AL18" i="2"/>
  <c r="AM18" i="2"/>
  <c r="AO18" i="2"/>
  <c r="AN18" i="2" s="1"/>
  <c r="AQ18" i="2"/>
  <c r="AR18" i="2"/>
  <c r="AS18" i="2" s="1"/>
  <c r="AP18" i="2" s="1"/>
  <c r="AV18" i="2"/>
  <c r="AU18" i="2" s="1"/>
  <c r="AY18" i="2"/>
  <c r="AZ18" i="2" a="1"/>
  <c r="AZ18" i="2" s="1"/>
  <c r="BA18" i="2" s="1"/>
  <c r="AX18" i="2" s="1"/>
  <c r="BD18" i="2"/>
  <c r="BE18" i="2" a="1"/>
  <c r="BE18" i="2" s="1"/>
  <c r="BF18" i="2" s="1"/>
  <c r="BC18" i="2" s="1"/>
  <c r="BI18" i="2"/>
  <c r="BJ18" i="2"/>
  <c r="BL18" i="2"/>
  <c r="BM18" i="2"/>
  <c r="BQ18" i="2"/>
  <c r="BR18" i="2"/>
  <c r="BT18" i="2"/>
  <c r="BU18" i="2"/>
  <c r="BW18" i="2"/>
  <c r="BX18" i="2"/>
  <c r="CH18" i="2" s="1"/>
  <c r="CB18" i="2"/>
  <c r="CC18" i="2"/>
  <c r="CE18" i="2"/>
  <c r="CF18" i="2"/>
  <c r="CI18" i="2" a="1"/>
  <c r="CI18" i="2" s="1"/>
  <c r="CJ18" i="2" s="1"/>
  <c r="CM18" i="2"/>
  <c r="CN18" i="2" s="1"/>
  <c r="CP18" i="2"/>
  <c r="CR18" i="2"/>
  <c r="CU18" i="2"/>
  <c r="CW18" i="2"/>
  <c r="CX18" i="2"/>
  <c r="CZ18" i="2"/>
  <c r="DA18" i="2" s="1"/>
  <c r="DD18" i="2"/>
  <c r="C19" i="2"/>
  <c r="D19" i="2"/>
  <c r="I19" i="2"/>
  <c r="H19" i="2" s="1"/>
  <c r="K19" i="2"/>
  <c r="L19" i="2"/>
  <c r="N19" i="2"/>
  <c r="O19" i="2"/>
  <c r="Q19" i="2"/>
  <c r="R19" i="2"/>
  <c r="T19" i="2"/>
  <c r="U19" i="2"/>
  <c r="W19" i="2"/>
  <c r="X19" i="2"/>
  <c r="Z19" i="2"/>
  <c r="AA19" i="2"/>
  <c r="AC19" i="2"/>
  <c r="AD19" i="2"/>
  <c r="AF19" i="2"/>
  <c r="AG19" i="2"/>
  <c r="AI19" i="2"/>
  <c r="AJ19" i="2"/>
  <c r="AL19" i="2"/>
  <c r="AM19" i="2"/>
  <c r="AO19" i="2"/>
  <c r="AN19" i="2" s="1"/>
  <c r="AQ19" i="2"/>
  <c r="AR19" i="2"/>
  <c r="AS19" i="2" s="1"/>
  <c r="AP19" i="2" s="1"/>
  <c r="AV19" i="2"/>
  <c r="AU19" i="2" s="1"/>
  <c r="AY19" i="2"/>
  <c r="AZ19" i="2" a="1"/>
  <c r="AZ19" i="2" s="1"/>
  <c r="BD19" i="2"/>
  <c r="BE19" i="2" a="1"/>
  <c r="BE19" i="2" s="1"/>
  <c r="BF19" i="2" s="1"/>
  <c r="BC19" i="2" s="1"/>
  <c r="BI19" i="2"/>
  <c r="BJ19" i="2"/>
  <c r="BL19" i="2"/>
  <c r="BM19" i="2"/>
  <c r="BR19" i="2"/>
  <c r="BT19" i="2"/>
  <c r="BU19" i="2"/>
  <c r="BW19" i="2"/>
  <c r="BX19" i="2"/>
  <c r="CB19" i="2"/>
  <c r="CC19" i="2"/>
  <c r="CE19" i="2"/>
  <c r="CF19" i="2"/>
  <c r="CI19" i="2" a="1"/>
  <c r="CI19" i="2" s="1"/>
  <c r="CJ19" i="2" s="1"/>
  <c r="CM19" i="2"/>
  <c r="CN19" i="2" s="1"/>
  <c r="CP19" i="2"/>
  <c r="CR19" i="2"/>
  <c r="CS19" i="2" s="1"/>
  <c r="CU19" i="2"/>
  <c r="CW19" i="2"/>
  <c r="CX19" i="2"/>
  <c r="CZ19" i="2"/>
  <c r="DD19" i="2"/>
  <c r="DC19" i="2" s="1"/>
  <c r="C20" i="2"/>
  <c r="D20" i="2"/>
  <c r="I20" i="2"/>
  <c r="H20" i="2" s="1"/>
  <c r="K20" i="2"/>
  <c r="L20" i="2"/>
  <c r="N20" i="2"/>
  <c r="O20" i="2"/>
  <c r="Q20" i="2"/>
  <c r="R20" i="2"/>
  <c r="T20" i="2"/>
  <c r="U20" i="2"/>
  <c r="W20" i="2"/>
  <c r="X20" i="2"/>
  <c r="Z20" i="2"/>
  <c r="AA20" i="2"/>
  <c r="AC20" i="2"/>
  <c r="AD20" i="2"/>
  <c r="AF20" i="2"/>
  <c r="AG20" i="2"/>
  <c r="AI20" i="2"/>
  <c r="AJ20" i="2"/>
  <c r="AL20" i="2"/>
  <c r="AM20" i="2"/>
  <c r="AO20" i="2"/>
  <c r="AN20" i="2" s="1"/>
  <c r="AQ20" i="2"/>
  <c r="AR20" i="2"/>
  <c r="AV20" i="2"/>
  <c r="AU20" i="2" s="1"/>
  <c r="AY20" i="2"/>
  <c r="AZ20" i="2" a="1"/>
  <c r="AZ20" i="2" s="1"/>
  <c r="BA20" i="2" s="1"/>
  <c r="AX20" i="2" s="1"/>
  <c r="BD20" i="2"/>
  <c r="BE20" i="2" a="1"/>
  <c r="BE20" i="2" s="1"/>
  <c r="BF20" i="2" s="1"/>
  <c r="BC20" i="2" s="1"/>
  <c r="BI20" i="2"/>
  <c r="BJ20" i="2"/>
  <c r="BL20" i="2"/>
  <c r="BM20" i="2"/>
  <c r="BR20" i="2"/>
  <c r="BT20" i="2"/>
  <c r="BU20" i="2"/>
  <c r="BW20" i="2"/>
  <c r="BX20" i="2"/>
  <c r="CB20" i="2"/>
  <c r="CC20" i="2"/>
  <c r="CE20" i="2"/>
  <c r="CF20" i="2"/>
  <c r="CH20" i="2"/>
  <c r="CI20" i="2" a="1"/>
  <c r="CI20" i="2" s="1"/>
  <c r="CM20" i="2"/>
  <c r="CN20" i="2" s="1"/>
  <c r="CP20" i="2"/>
  <c r="CR20" i="2"/>
  <c r="CS20" i="2" s="1"/>
  <c r="CU20" i="2"/>
  <c r="CW20" i="2"/>
  <c r="CX20" i="2"/>
  <c r="CZ20" i="2"/>
  <c r="CY20" i="2" s="1"/>
  <c r="DD20" i="2"/>
  <c r="DF20" i="2" s="1"/>
  <c r="C21" i="2"/>
  <c r="D21" i="2"/>
  <c r="I21" i="2"/>
  <c r="H21" i="2" s="1"/>
  <c r="K21" i="2"/>
  <c r="L21" i="2"/>
  <c r="N21" i="2"/>
  <c r="O21" i="2"/>
  <c r="Q21" i="2"/>
  <c r="R21" i="2"/>
  <c r="T21" i="2"/>
  <c r="U21" i="2"/>
  <c r="W21" i="2"/>
  <c r="X21" i="2"/>
  <c r="Z21" i="2"/>
  <c r="AA21" i="2"/>
  <c r="AC21" i="2"/>
  <c r="AD21" i="2"/>
  <c r="AF21" i="2"/>
  <c r="AG21" i="2"/>
  <c r="AI21" i="2"/>
  <c r="AJ21" i="2"/>
  <c r="AL21" i="2"/>
  <c r="AM21" i="2"/>
  <c r="AO21" i="2"/>
  <c r="AN21" i="2" s="1"/>
  <c r="AQ21" i="2"/>
  <c r="AR21" i="2"/>
  <c r="AV21" i="2"/>
  <c r="AU21" i="2" s="1"/>
  <c r="AY21" i="2"/>
  <c r="AZ21" i="2" a="1"/>
  <c r="AZ21" i="2" s="1"/>
  <c r="BA21" i="2" s="1"/>
  <c r="AX21" i="2" s="1"/>
  <c r="BD21" i="2"/>
  <c r="BE21" i="2" a="1"/>
  <c r="BE21" i="2" s="1"/>
  <c r="BF21" i="2" s="1"/>
  <c r="BC21" i="2" s="1"/>
  <c r="BI21" i="2"/>
  <c r="BJ21" i="2"/>
  <c r="BL21" i="2"/>
  <c r="BM21" i="2"/>
  <c r="BR21" i="2"/>
  <c r="BT21" i="2"/>
  <c r="BU21" i="2"/>
  <c r="BW21" i="2"/>
  <c r="BX21" i="2"/>
  <c r="CB21" i="2"/>
  <c r="CC21" i="2"/>
  <c r="CE21" i="2"/>
  <c r="CF21" i="2"/>
  <c r="CI21" i="2" a="1"/>
  <c r="CI21" i="2" s="1"/>
  <c r="CM21" i="2"/>
  <c r="CN21" i="2" s="1"/>
  <c r="CP21" i="2"/>
  <c r="CR21" i="2"/>
  <c r="CU21" i="2"/>
  <c r="CW21" i="2"/>
  <c r="CX21" i="2"/>
  <c r="CZ21" i="2"/>
  <c r="CY21" i="2" s="1"/>
  <c r="DD21" i="2"/>
  <c r="C22" i="2"/>
  <c r="D22" i="2"/>
  <c r="I22" i="2"/>
  <c r="H22" i="2" s="1"/>
  <c r="K22" i="2"/>
  <c r="L22" i="2"/>
  <c r="N22" i="2"/>
  <c r="O22" i="2"/>
  <c r="Q22" i="2"/>
  <c r="R22" i="2"/>
  <c r="T22" i="2"/>
  <c r="U22" i="2"/>
  <c r="W22" i="2"/>
  <c r="X22" i="2"/>
  <c r="Z22" i="2"/>
  <c r="AA22" i="2"/>
  <c r="AC22" i="2"/>
  <c r="AD22" i="2"/>
  <c r="AF22" i="2"/>
  <c r="AG22" i="2"/>
  <c r="AI22" i="2"/>
  <c r="AJ22" i="2"/>
  <c r="AL22" i="2"/>
  <c r="AM22" i="2"/>
  <c r="AO22" i="2"/>
  <c r="AN22" i="2" s="1"/>
  <c r="AQ22" i="2"/>
  <c r="AR22" i="2"/>
  <c r="AS22" i="2" s="1"/>
  <c r="AP22" i="2" s="1"/>
  <c r="AV22" i="2"/>
  <c r="AU22" i="2" s="1"/>
  <c r="AY22" i="2"/>
  <c r="AZ22" i="2" a="1"/>
  <c r="AZ22" i="2" s="1"/>
  <c r="BD22" i="2"/>
  <c r="BE22" i="2" a="1"/>
  <c r="BE22" i="2" s="1"/>
  <c r="BF22" i="2" s="1"/>
  <c r="BC22" i="2" s="1"/>
  <c r="BI22" i="2"/>
  <c r="BJ22" i="2"/>
  <c r="BL22" i="2"/>
  <c r="BM22" i="2"/>
  <c r="BR22" i="2"/>
  <c r="BT22" i="2"/>
  <c r="BU22" i="2"/>
  <c r="BW22" i="2"/>
  <c r="BX22" i="2"/>
  <c r="CB22" i="2"/>
  <c r="CC22" i="2"/>
  <c r="CE22" i="2"/>
  <c r="CF22" i="2"/>
  <c r="CI22" i="2" a="1"/>
  <c r="CI22" i="2" s="1"/>
  <c r="CJ22" i="2" s="1"/>
  <c r="CM22" i="2"/>
  <c r="CN22" i="2" s="1"/>
  <c r="CP22" i="2"/>
  <c r="CR22" i="2"/>
  <c r="CU22" i="2"/>
  <c r="CW22" i="2"/>
  <c r="CX22" i="2"/>
  <c r="CZ22" i="2"/>
  <c r="DB22" i="2" s="1"/>
  <c r="DD22" i="2"/>
  <c r="C23" i="2"/>
  <c r="D23" i="2"/>
  <c r="I23" i="2"/>
  <c r="H23" i="2" s="1"/>
  <c r="K23" i="2"/>
  <c r="L23" i="2"/>
  <c r="N23" i="2"/>
  <c r="O23" i="2"/>
  <c r="Q23" i="2"/>
  <c r="R23" i="2"/>
  <c r="T23" i="2"/>
  <c r="U23" i="2"/>
  <c r="W23" i="2"/>
  <c r="X23" i="2"/>
  <c r="Z23" i="2"/>
  <c r="AA23" i="2"/>
  <c r="AC23" i="2"/>
  <c r="AD23" i="2"/>
  <c r="AF23" i="2"/>
  <c r="AG23" i="2"/>
  <c r="AI23" i="2"/>
  <c r="AJ23" i="2"/>
  <c r="AL23" i="2"/>
  <c r="AM23" i="2"/>
  <c r="AO23" i="2"/>
  <c r="AN23" i="2" s="1"/>
  <c r="AQ23" i="2"/>
  <c r="AR23" i="2"/>
  <c r="AV23" i="2"/>
  <c r="AU23" i="2" s="1"/>
  <c r="AY23" i="2"/>
  <c r="AZ23" i="2" a="1"/>
  <c r="AZ23" i="2" s="1"/>
  <c r="BA23" i="2" s="1"/>
  <c r="AX23" i="2" s="1"/>
  <c r="BD23" i="2"/>
  <c r="BE23" i="2" a="1"/>
  <c r="BE23" i="2" s="1"/>
  <c r="BF23" i="2" s="1"/>
  <c r="BC23" i="2" s="1"/>
  <c r="BI23" i="2"/>
  <c r="BJ23" i="2"/>
  <c r="BL23" i="2"/>
  <c r="BM23" i="2"/>
  <c r="BQ23" i="2"/>
  <c r="BR23" i="2"/>
  <c r="BT23" i="2"/>
  <c r="BU23" i="2"/>
  <c r="BW23" i="2"/>
  <c r="BX23" i="2"/>
  <c r="CH23" i="2" s="1"/>
  <c r="CB23" i="2"/>
  <c r="CC23" i="2"/>
  <c r="CE23" i="2"/>
  <c r="CF23" i="2"/>
  <c r="CI23" i="2" a="1"/>
  <c r="CI23" i="2" s="1"/>
  <c r="CJ23" i="2" s="1"/>
  <c r="CM23" i="2"/>
  <c r="CN23" i="2" s="1"/>
  <c r="CP23" i="2"/>
  <c r="CR23" i="2"/>
  <c r="CU23" i="2"/>
  <c r="CW23" i="2"/>
  <c r="CX23" i="2"/>
  <c r="CZ23" i="2"/>
  <c r="DB23" i="2" s="1"/>
  <c r="DD23" i="2"/>
  <c r="DF23" i="2" s="1"/>
  <c r="C24" i="2"/>
  <c r="D24" i="2"/>
  <c r="I24" i="2"/>
  <c r="H24" i="2" s="1"/>
  <c r="K24" i="2"/>
  <c r="L24" i="2"/>
  <c r="N24" i="2"/>
  <c r="O24" i="2"/>
  <c r="Q24" i="2"/>
  <c r="R24" i="2"/>
  <c r="T24" i="2"/>
  <c r="U24" i="2"/>
  <c r="W24" i="2"/>
  <c r="X24" i="2"/>
  <c r="Z24" i="2"/>
  <c r="AA24" i="2"/>
  <c r="AC24" i="2"/>
  <c r="AD24" i="2"/>
  <c r="AF24" i="2"/>
  <c r="AG24" i="2"/>
  <c r="AI24" i="2"/>
  <c r="AJ24" i="2"/>
  <c r="AL24" i="2"/>
  <c r="AM24" i="2"/>
  <c r="AO24" i="2"/>
  <c r="AN24" i="2" s="1"/>
  <c r="AQ24" i="2"/>
  <c r="AR24" i="2"/>
  <c r="AS24" i="2" s="1"/>
  <c r="AP24" i="2" s="1"/>
  <c r="AV24" i="2"/>
  <c r="AU24" i="2" s="1"/>
  <c r="AY24" i="2"/>
  <c r="AZ24" i="2" a="1"/>
  <c r="AZ24" i="2" s="1"/>
  <c r="BA24" i="2" s="1"/>
  <c r="AX24" i="2" s="1"/>
  <c r="BD24" i="2"/>
  <c r="BE24" i="2" a="1"/>
  <c r="BE24" i="2" s="1"/>
  <c r="BF24" i="2" s="1"/>
  <c r="BC24" i="2" s="1"/>
  <c r="BI24" i="2"/>
  <c r="BJ24" i="2"/>
  <c r="BL24" i="2"/>
  <c r="BM24" i="2"/>
  <c r="BR24" i="2"/>
  <c r="BT24" i="2"/>
  <c r="BU24" i="2"/>
  <c r="BW24" i="2"/>
  <c r="BX24" i="2"/>
  <c r="CH24" i="2" s="1"/>
  <c r="CB24" i="2"/>
  <c r="CC24" i="2"/>
  <c r="CE24" i="2"/>
  <c r="CF24" i="2"/>
  <c r="CI24" i="2" a="1"/>
  <c r="CI24" i="2" s="1"/>
  <c r="CJ24" i="2" s="1"/>
  <c r="CM24" i="2"/>
  <c r="CP24" i="2"/>
  <c r="CR24" i="2"/>
  <c r="CS24" i="2" s="1"/>
  <c r="CU24" i="2"/>
  <c r="CW24" i="2"/>
  <c r="CX24" i="2"/>
  <c r="CZ24" i="2"/>
  <c r="DB24" i="2" s="1"/>
  <c r="DD24" i="2"/>
  <c r="DC24" i="2" s="1"/>
  <c r="C25" i="2"/>
  <c r="D25" i="2"/>
  <c r="I25" i="2"/>
  <c r="H25" i="2" s="1"/>
  <c r="K25" i="2"/>
  <c r="L25" i="2"/>
  <c r="N25" i="2"/>
  <c r="O25" i="2"/>
  <c r="Q25" i="2"/>
  <c r="R25" i="2"/>
  <c r="T25" i="2"/>
  <c r="U25" i="2"/>
  <c r="W25" i="2"/>
  <c r="X25" i="2"/>
  <c r="Z25" i="2"/>
  <c r="AA25" i="2"/>
  <c r="AC25" i="2"/>
  <c r="AD25" i="2"/>
  <c r="AF25" i="2"/>
  <c r="AG25" i="2"/>
  <c r="AI25" i="2"/>
  <c r="AJ25" i="2"/>
  <c r="AL25" i="2"/>
  <c r="AM25" i="2"/>
  <c r="AO25" i="2"/>
  <c r="AN25" i="2" s="1"/>
  <c r="AQ25" i="2"/>
  <c r="AR25" i="2"/>
  <c r="AS25" i="2" s="1"/>
  <c r="AP25" i="2" s="1"/>
  <c r="AV25" i="2"/>
  <c r="AU25" i="2" s="1"/>
  <c r="AY25" i="2"/>
  <c r="AZ25" i="2" a="1"/>
  <c r="AZ25" i="2" s="1"/>
  <c r="BA25" i="2" s="1"/>
  <c r="AX25" i="2" s="1"/>
  <c r="BD25" i="2"/>
  <c r="BE25" i="2" a="1"/>
  <c r="BE25" i="2" s="1"/>
  <c r="BF25" i="2" s="1"/>
  <c r="BC25" i="2" s="1"/>
  <c r="BI25" i="2"/>
  <c r="BJ25" i="2"/>
  <c r="BL25" i="2"/>
  <c r="BM25" i="2"/>
  <c r="BQ25" i="2"/>
  <c r="BR25" i="2"/>
  <c r="BT25" i="2"/>
  <c r="BU25" i="2"/>
  <c r="BW25" i="2"/>
  <c r="BX25" i="2"/>
  <c r="CB25" i="2"/>
  <c r="CC25" i="2"/>
  <c r="CE25" i="2"/>
  <c r="CF25" i="2"/>
  <c r="CI25" i="2" a="1"/>
  <c r="CI25" i="2" s="1"/>
  <c r="CM25" i="2"/>
  <c r="CN25" i="2" s="1"/>
  <c r="CP25" i="2"/>
  <c r="CR25" i="2"/>
  <c r="CU25" i="2"/>
  <c r="CW25" i="2"/>
  <c r="CX25" i="2"/>
  <c r="CZ25" i="2"/>
  <c r="DB25" i="2" s="1"/>
  <c r="DD25" i="2"/>
  <c r="DF25" i="2" s="1"/>
  <c r="C26" i="2"/>
  <c r="D26" i="2"/>
  <c r="I26" i="2"/>
  <c r="H26" i="2" s="1"/>
  <c r="K26" i="2"/>
  <c r="L26" i="2"/>
  <c r="N26" i="2"/>
  <c r="O26" i="2"/>
  <c r="Q26" i="2"/>
  <c r="R26" i="2"/>
  <c r="T26" i="2"/>
  <c r="U26" i="2"/>
  <c r="W26" i="2"/>
  <c r="X26" i="2"/>
  <c r="Z26" i="2"/>
  <c r="AA26" i="2"/>
  <c r="AC26" i="2"/>
  <c r="AD26" i="2"/>
  <c r="AF26" i="2"/>
  <c r="AG26" i="2"/>
  <c r="AI26" i="2"/>
  <c r="AJ26" i="2"/>
  <c r="AL26" i="2"/>
  <c r="AM26" i="2"/>
  <c r="AO26" i="2"/>
  <c r="AN26" i="2" s="1"/>
  <c r="AQ26" i="2"/>
  <c r="AR26" i="2"/>
  <c r="AS26" i="2" s="1"/>
  <c r="AP26" i="2" s="1"/>
  <c r="AV26" i="2"/>
  <c r="AU26" i="2" s="1"/>
  <c r="AY26" i="2"/>
  <c r="AZ26" i="2" a="1"/>
  <c r="AZ26" i="2" s="1"/>
  <c r="BA26" i="2" s="1"/>
  <c r="AX26" i="2" s="1"/>
  <c r="BD26" i="2"/>
  <c r="BE26" i="2" a="1"/>
  <c r="BE26" i="2" s="1"/>
  <c r="BF26" i="2" s="1"/>
  <c r="BC26" i="2" s="1"/>
  <c r="BI26" i="2"/>
  <c r="BJ26" i="2"/>
  <c r="BL26" i="2"/>
  <c r="BM26" i="2"/>
  <c r="BQ26" i="2"/>
  <c r="BR26" i="2"/>
  <c r="BT26" i="2"/>
  <c r="BU26" i="2"/>
  <c r="BW26" i="2"/>
  <c r="BX26" i="2"/>
  <c r="CB26" i="2"/>
  <c r="CC26" i="2"/>
  <c r="CE26" i="2"/>
  <c r="CF26" i="2"/>
  <c r="CI26" i="2" a="1"/>
  <c r="CI26" i="2" s="1"/>
  <c r="CM26" i="2"/>
  <c r="CP26" i="2"/>
  <c r="CR26" i="2"/>
  <c r="CS26" i="2" s="1"/>
  <c r="CU26" i="2"/>
  <c r="CW26" i="2"/>
  <c r="CX26" i="2"/>
  <c r="CZ26" i="2"/>
  <c r="DD26" i="2"/>
  <c r="DE26" i="2" s="1"/>
  <c r="C27" i="2"/>
  <c r="D27" i="2"/>
  <c r="I27" i="2"/>
  <c r="H27" i="2" s="1"/>
  <c r="K27" i="2"/>
  <c r="L27" i="2"/>
  <c r="N27" i="2"/>
  <c r="O27" i="2"/>
  <c r="Q27" i="2"/>
  <c r="R27" i="2"/>
  <c r="T27" i="2"/>
  <c r="U27" i="2"/>
  <c r="W27" i="2"/>
  <c r="X27" i="2"/>
  <c r="Z27" i="2"/>
  <c r="AA27" i="2"/>
  <c r="AC27" i="2"/>
  <c r="AD27" i="2"/>
  <c r="AF27" i="2"/>
  <c r="AG27" i="2"/>
  <c r="AI27" i="2"/>
  <c r="AJ27" i="2"/>
  <c r="AL27" i="2"/>
  <c r="AM27" i="2"/>
  <c r="AO27" i="2"/>
  <c r="AN27" i="2" s="1"/>
  <c r="AQ27" i="2"/>
  <c r="AR27" i="2"/>
  <c r="AS27" i="2" s="1"/>
  <c r="AP27" i="2" s="1"/>
  <c r="AV27" i="2"/>
  <c r="AU27" i="2" s="1"/>
  <c r="AY27" i="2"/>
  <c r="AZ27" i="2" a="1"/>
  <c r="AZ27" i="2" s="1"/>
  <c r="BA27" i="2" s="1"/>
  <c r="AX27" i="2" s="1"/>
  <c r="BD27" i="2"/>
  <c r="BE27" i="2" a="1"/>
  <c r="BE27" i="2" s="1"/>
  <c r="BI27" i="2"/>
  <c r="BJ27" i="2"/>
  <c r="BL27" i="2"/>
  <c r="BM27" i="2"/>
  <c r="BR27" i="2"/>
  <c r="BT27" i="2"/>
  <c r="BU27" i="2"/>
  <c r="BW27" i="2"/>
  <c r="BX27" i="2"/>
  <c r="CB27" i="2"/>
  <c r="CC27" i="2"/>
  <c r="CE27" i="2"/>
  <c r="CF27" i="2"/>
  <c r="CI27" i="2" a="1"/>
  <c r="CI27" i="2" s="1"/>
  <c r="CM27" i="2"/>
  <c r="CP27" i="2"/>
  <c r="CR27" i="2"/>
  <c r="CU27" i="2"/>
  <c r="CW27" i="2"/>
  <c r="CX27" i="2"/>
  <c r="CZ27" i="2"/>
  <c r="DA27" i="2" s="1"/>
  <c r="DD27" i="2"/>
  <c r="DE27" i="2" s="1"/>
  <c r="C28" i="2"/>
  <c r="D28" i="2"/>
  <c r="I28" i="2"/>
  <c r="H28" i="2" s="1"/>
  <c r="K28" i="2"/>
  <c r="L28" i="2"/>
  <c r="N28" i="2"/>
  <c r="O28" i="2"/>
  <c r="Q28" i="2"/>
  <c r="R28" i="2"/>
  <c r="T28" i="2"/>
  <c r="U28" i="2"/>
  <c r="W28" i="2"/>
  <c r="X28" i="2"/>
  <c r="Z28" i="2"/>
  <c r="AA28" i="2"/>
  <c r="AC28" i="2"/>
  <c r="AD28" i="2"/>
  <c r="AF28" i="2"/>
  <c r="AG28" i="2"/>
  <c r="AI28" i="2"/>
  <c r="AJ28" i="2"/>
  <c r="AL28" i="2"/>
  <c r="AM28" i="2"/>
  <c r="AO28" i="2"/>
  <c r="AN28" i="2" s="1"/>
  <c r="AQ28" i="2"/>
  <c r="AR28" i="2"/>
  <c r="AS28" i="2" s="1"/>
  <c r="AP28" i="2" s="1"/>
  <c r="AV28" i="2"/>
  <c r="AU28" i="2" s="1"/>
  <c r="AY28" i="2"/>
  <c r="AZ28" i="2" a="1"/>
  <c r="AZ28" i="2" s="1"/>
  <c r="BA28" i="2" s="1"/>
  <c r="AX28" i="2" s="1"/>
  <c r="BD28" i="2"/>
  <c r="BE28" i="2" a="1"/>
  <c r="BE28" i="2" s="1"/>
  <c r="BI28" i="2"/>
  <c r="BJ28" i="2"/>
  <c r="BL28" i="2"/>
  <c r="BM28" i="2"/>
  <c r="BP28" i="2"/>
  <c r="BR28" i="2"/>
  <c r="BT28" i="2"/>
  <c r="BU28" i="2"/>
  <c r="BW28" i="2"/>
  <c r="BX28" i="2"/>
  <c r="CB28" i="2"/>
  <c r="CC28" i="2"/>
  <c r="CE28" i="2"/>
  <c r="CF28" i="2"/>
  <c r="CI28" i="2" a="1"/>
  <c r="CI28" i="2" s="1"/>
  <c r="CM28" i="2"/>
  <c r="CP28" i="2"/>
  <c r="CR28" i="2"/>
  <c r="CT28" i="2" s="1"/>
  <c r="CU28" i="2"/>
  <c r="CW28" i="2"/>
  <c r="CX28" i="2"/>
  <c r="CZ28" i="2"/>
  <c r="DB28" i="2" s="1"/>
  <c r="DD28" i="2"/>
  <c r="DE28" i="2" s="1"/>
  <c r="C29" i="2"/>
  <c r="D29" i="2"/>
  <c r="I29" i="2"/>
  <c r="H29" i="2" s="1"/>
  <c r="K29" i="2"/>
  <c r="L29" i="2"/>
  <c r="N29" i="2"/>
  <c r="O29" i="2"/>
  <c r="Q29" i="2"/>
  <c r="R29" i="2"/>
  <c r="T29" i="2"/>
  <c r="U29" i="2"/>
  <c r="W29" i="2"/>
  <c r="X29" i="2"/>
  <c r="Z29" i="2"/>
  <c r="AA29" i="2"/>
  <c r="AC29" i="2"/>
  <c r="AD29" i="2"/>
  <c r="AF29" i="2"/>
  <c r="AG29" i="2"/>
  <c r="AI29" i="2"/>
  <c r="AJ29" i="2"/>
  <c r="AL29" i="2"/>
  <c r="AM29" i="2"/>
  <c r="AO29" i="2"/>
  <c r="AN29" i="2" s="1"/>
  <c r="AQ29" i="2"/>
  <c r="AR29" i="2"/>
  <c r="AS29" i="2" s="1"/>
  <c r="AP29" i="2" s="1"/>
  <c r="AV29" i="2"/>
  <c r="AU29" i="2" s="1"/>
  <c r="AY29" i="2"/>
  <c r="AZ29" i="2" a="1"/>
  <c r="AZ29" i="2" s="1"/>
  <c r="BA29" i="2" s="1"/>
  <c r="AX29" i="2" s="1"/>
  <c r="BD29" i="2"/>
  <c r="BE29" i="2" a="1"/>
  <c r="BE29" i="2" s="1"/>
  <c r="BI29" i="2"/>
  <c r="BJ29" i="2"/>
  <c r="BL29" i="2"/>
  <c r="BM29" i="2"/>
  <c r="BP29" i="2"/>
  <c r="BR29" i="2"/>
  <c r="BT29" i="2"/>
  <c r="BU29" i="2"/>
  <c r="BW29" i="2"/>
  <c r="BX29" i="2"/>
  <c r="CB29" i="2"/>
  <c r="CC29" i="2"/>
  <c r="CE29" i="2"/>
  <c r="CF29" i="2"/>
  <c r="CI29" i="2" a="1"/>
  <c r="CI29" i="2" s="1"/>
  <c r="CM29" i="2"/>
  <c r="CP29" i="2"/>
  <c r="CR29" i="2"/>
  <c r="CS29" i="2" s="1"/>
  <c r="CU29" i="2"/>
  <c r="CW29" i="2"/>
  <c r="CX29" i="2"/>
  <c r="CZ29" i="2"/>
  <c r="DA29" i="2" s="1"/>
  <c r="DD29" i="2"/>
  <c r="DF29" i="2" s="1"/>
  <c r="C30" i="2"/>
  <c r="D30" i="2"/>
  <c r="I30" i="2"/>
  <c r="H30" i="2" s="1"/>
  <c r="K30" i="2"/>
  <c r="L30" i="2"/>
  <c r="N30" i="2"/>
  <c r="O30" i="2"/>
  <c r="Q30" i="2"/>
  <c r="R30" i="2"/>
  <c r="T30" i="2"/>
  <c r="U30" i="2"/>
  <c r="W30" i="2"/>
  <c r="X30" i="2"/>
  <c r="Z30" i="2"/>
  <c r="AA30" i="2"/>
  <c r="AC30" i="2"/>
  <c r="AD30" i="2"/>
  <c r="AF30" i="2"/>
  <c r="AG30" i="2"/>
  <c r="AI30" i="2"/>
  <c r="AJ30" i="2"/>
  <c r="AL30" i="2"/>
  <c r="AM30" i="2"/>
  <c r="AO30" i="2"/>
  <c r="AN30" i="2" s="1"/>
  <c r="AQ30" i="2"/>
  <c r="AR30" i="2"/>
  <c r="AS30" i="2" s="1"/>
  <c r="AP30" i="2" s="1"/>
  <c r="AV30" i="2"/>
  <c r="AU30" i="2" s="1"/>
  <c r="AY30" i="2"/>
  <c r="AZ30" i="2" a="1"/>
  <c r="AZ30" i="2" s="1"/>
  <c r="BA30" i="2" s="1"/>
  <c r="AX30" i="2" s="1"/>
  <c r="BD30" i="2"/>
  <c r="BE30" i="2" a="1"/>
  <c r="BE30" i="2" s="1"/>
  <c r="BI30" i="2"/>
  <c r="BJ30" i="2"/>
  <c r="BL30" i="2"/>
  <c r="BM30" i="2"/>
  <c r="BP30" i="2"/>
  <c r="BR30" i="2"/>
  <c r="BT30" i="2"/>
  <c r="BU30" i="2"/>
  <c r="BW30" i="2"/>
  <c r="BX30" i="2"/>
  <c r="CB30" i="2"/>
  <c r="CC30" i="2"/>
  <c r="CE30" i="2"/>
  <c r="CF30" i="2"/>
  <c r="CI30" i="2" a="1"/>
  <c r="CI30" i="2" s="1"/>
  <c r="CM30" i="2"/>
  <c r="CP30" i="2"/>
  <c r="CR30" i="2"/>
  <c r="CS30" i="2" s="1"/>
  <c r="CU30" i="2"/>
  <c r="CW30" i="2"/>
  <c r="CX30" i="2"/>
  <c r="CZ30" i="2"/>
  <c r="DA30" i="2" s="1"/>
  <c r="DD30" i="2"/>
  <c r="C31" i="2"/>
  <c r="D31" i="2"/>
  <c r="I31" i="2"/>
  <c r="H31" i="2" s="1"/>
  <c r="K31" i="2"/>
  <c r="L31" i="2"/>
  <c r="N31" i="2"/>
  <c r="O31" i="2"/>
  <c r="Q31" i="2"/>
  <c r="R31" i="2"/>
  <c r="T31" i="2"/>
  <c r="U31" i="2"/>
  <c r="W31" i="2"/>
  <c r="X31" i="2"/>
  <c r="Z31" i="2"/>
  <c r="AA31" i="2"/>
  <c r="AC31" i="2"/>
  <c r="AD31" i="2"/>
  <c r="AF31" i="2"/>
  <c r="AG31" i="2"/>
  <c r="AI31" i="2"/>
  <c r="AJ31" i="2"/>
  <c r="AL31" i="2"/>
  <c r="AM31" i="2"/>
  <c r="AO31" i="2"/>
  <c r="AN31" i="2" s="1"/>
  <c r="AQ31" i="2"/>
  <c r="AR31" i="2"/>
  <c r="AS31" i="2" s="1"/>
  <c r="AP31" i="2" s="1"/>
  <c r="AV31" i="2"/>
  <c r="AU31" i="2" s="1"/>
  <c r="AY31" i="2"/>
  <c r="AZ31" i="2" a="1"/>
  <c r="AZ31" i="2" s="1"/>
  <c r="BA31" i="2" s="1"/>
  <c r="AX31" i="2" s="1"/>
  <c r="BD31" i="2"/>
  <c r="BE31" i="2" a="1"/>
  <c r="BE31" i="2" s="1"/>
  <c r="BI31" i="2"/>
  <c r="BJ31" i="2"/>
  <c r="BL31" i="2"/>
  <c r="BM31" i="2"/>
  <c r="BP31" i="2"/>
  <c r="BR31" i="2"/>
  <c r="BT31" i="2"/>
  <c r="BU31" i="2"/>
  <c r="BW31" i="2"/>
  <c r="BX31" i="2"/>
  <c r="CB31" i="2"/>
  <c r="CC31" i="2"/>
  <c r="CE31" i="2"/>
  <c r="CF31" i="2"/>
  <c r="CI31" i="2" a="1"/>
  <c r="CI31" i="2" s="1"/>
  <c r="CJ31" i="2" s="1"/>
  <c r="CM31" i="2"/>
  <c r="CP31" i="2"/>
  <c r="CR31" i="2"/>
  <c r="CU31" i="2"/>
  <c r="CW31" i="2"/>
  <c r="CX31" i="2"/>
  <c r="CZ31" i="2"/>
  <c r="DD31" i="2"/>
  <c r="DE31" i="2" s="1"/>
  <c r="C32" i="2"/>
  <c r="D32" i="2"/>
  <c r="I32" i="2"/>
  <c r="H32" i="2" s="1"/>
  <c r="K32" i="2"/>
  <c r="L32" i="2"/>
  <c r="N32" i="2"/>
  <c r="O32" i="2"/>
  <c r="Q32" i="2"/>
  <c r="R32" i="2"/>
  <c r="T32" i="2"/>
  <c r="U32" i="2"/>
  <c r="W32" i="2"/>
  <c r="X32" i="2"/>
  <c r="Z32" i="2"/>
  <c r="AA32" i="2"/>
  <c r="AC32" i="2"/>
  <c r="AD32" i="2"/>
  <c r="AF32" i="2"/>
  <c r="AG32" i="2"/>
  <c r="AI32" i="2"/>
  <c r="AJ32" i="2"/>
  <c r="AL32" i="2"/>
  <c r="AM32" i="2"/>
  <c r="AO32" i="2"/>
  <c r="AN32" i="2" s="1"/>
  <c r="AQ32" i="2"/>
  <c r="AR32" i="2"/>
  <c r="AS32" i="2" s="1"/>
  <c r="AP32" i="2" s="1"/>
  <c r="AV32" i="2"/>
  <c r="AU32" i="2" s="1"/>
  <c r="AY32" i="2"/>
  <c r="AZ32" i="2" a="1"/>
  <c r="AZ32" i="2" s="1"/>
  <c r="BA32" i="2" s="1"/>
  <c r="AX32" i="2" s="1"/>
  <c r="BD32" i="2"/>
  <c r="BE32" i="2" a="1"/>
  <c r="BE32" i="2" s="1"/>
  <c r="BI32" i="2"/>
  <c r="BJ32" i="2"/>
  <c r="BL32" i="2"/>
  <c r="BM32" i="2"/>
  <c r="BP32" i="2"/>
  <c r="BR32" i="2"/>
  <c r="BT32" i="2"/>
  <c r="BU32" i="2"/>
  <c r="BW32" i="2"/>
  <c r="BX32" i="2"/>
  <c r="CB32" i="2"/>
  <c r="CC32" i="2"/>
  <c r="CE32" i="2"/>
  <c r="CF32" i="2"/>
  <c r="CI32" i="2" a="1"/>
  <c r="CI32" i="2" s="1"/>
  <c r="CJ32" i="2" s="1"/>
  <c r="CM32" i="2"/>
  <c r="CP32" i="2"/>
  <c r="CR32" i="2"/>
  <c r="CU32" i="2"/>
  <c r="CW32" i="2"/>
  <c r="CX32" i="2"/>
  <c r="CZ32" i="2"/>
  <c r="DD32" i="2"/>
  <c r="DE32" i="2" s="1"/>
  <c r="C33" i="2"/>
  <c r="D33" i="2"/>
  <c r="I33" i="2"/>
  <c r="H33" i="2" s="1"/>
  <c r="K33" i="2"/>
  <c r="L33" i="2"/>
  <c r="N33" i="2"/>
  <c r="O33" i="2"/>
  <c r="Q33" i="2"/>
  <c r="R33" i="2"/>
  <c r="T33" i="2"/>
  <c r="U33" i="2"/>
  <c r="W33" i="2"/>
  <c r="X33" i="2"/>
  <c r="Z33" i="2"/>
  <c r="AA33" i="2"/>
  <c r="AC33" i="2"/>
  <c r="AD33" i="2"/>
  <c r="AF33" i="2"/>
  <c r="AG33" i="2"/>
  <c r="AI33" i="2"/>
  <c r="AJ33" i="2"/>
  <c r="AL33" i="2"/>
  <c r="AM33" i="2"/>
  <c r="AO33" i="2"/>
  <c r="AN33" i="2" s="1"/>
  <c r="AQ33" i="2"/>
  <c r="AR33" i="2"/>
  <c r="AS33" i="2" s="1"/>
  <c r="AP33" i="2" s="1"/>
  <c r="AV33" i="2"/>
  <c r="AU33" i="2" s="1"/>
  <c r="AY33" i="2"/>
  <c r="AZ33" i="2" a="1"/>
  <c r="AZ33" i="2" s="1"/>
  <c r="BA33" i="2" s="1"/>
  <c r="AX33" i="2" s="1"/>
  <c r="BD33" i="2"/>
  <c r="BE33" i="2" a="1"/>
  <c r="BE33" i="2" s="1"/>
  <c r="BI33" i="2"/>
  <c r="BJ33" i="2"/>
  <c r="BL33" i="2"/>
  <c r="BM33" i="2"/>
  <c r="BP33" i="2"/>
  <c r="BR33" i="2"/>
  <c r="BT33" i="2"/>
  <c r="BU33" i="2"/>
  <c r="BW33" i="2"/>
  <c r="BX33" i="2"/>
  <c r="CB33" i="2"/>
  <c r="CC33" i="2"/>
  <c r="CE33" i="2"/>
  <c r="CF33" i="2"/>
  <c r="CI33" i="2" a="1"/>
  <c r="CI33" i="2" s="1"/>
  <c r="CJ33" i="2" s="1"/>
  <c r="CM33" i="2"/>
  <c r="CP33" i="2"/>
  <c r="CR33" i="2"/>
  <c r="CU33" i="2"/>
  <c r="CW33" i="2"/>
  <c r="CX33" i="2"/>
  <c r="CZ33" i="2"/>
  <c r="DD33" i="2"/>
  <c r="C34" i="2"/>
  <c r="D34" i="2"/>
  <c r="I34" i="2"/>
  <c r="H34" i="2" s="1"/>
  <c r="K34" i="2"/>
  <c r="L34" i="2"/>
  <c r="N34" i="2"/>
  <c r="O34" i="2"/>
  <c r="Q34" i="2"/>
  <c r="R34" i="2"/>
  <c r="T34" i="2"/>
  <c r="U34" i="2"/>
  <c r="W34" i="2"/>
  <c r="X34" i="2"/>
  <c r="Z34" i="2"/>
  <c r="AA34" i="2"/>
  <c r="AC34" i="2"/>
  <c r="AD34" i="2"/>
  <c r="AF34" i="2"/>
  <c r="AG34" i="2"/>
  <c r="AI34" i="2"/>
  <c r="AJ34" i="2"/>
  <c r="AL34" i="2"/>
  <c r="AM34" i="2"/>
  <c r="AK34" i="2" s="1"/>
  <c r="AO34" i="2"/>
  <c r="AN34" i="2" s="1"/>
  <c r="AQ34" i="2"/>
  <c r="AR34" i="2"/>
  <c r="AS34" i="2" s="1"/>
  <c r="AP34" i="2" s="1"/>
  <c r="AV34" i="2"/>
  <c r="AU34" i="2" s="1"/>
  <c r="AY34" i="2"/>
  <c r="AZ34" i="2" a="1"/>
  <c r="AZ34" i="2" s="1"/>
  <c r="BA34" i="2" s="1"/>
  <c r="AX34" i="2" s="1"/>
  <c r="BD34" i="2"/>
  <c r="BE34" i="2" a="1"/>
  <c r="BE34" i="2" s="1"/>
  <c r="BI34" i="2"/>
  <c r="BJ34" i="2"/>
  <c r="BL34" i="2"/>
  <c r="BM34" i="2"/>
  <c r="BP34" i="2"/>
  <c r="BR34" i="2"/>
  <c r="BT34" i="2"/>
  <c r="BU34" i="2"/>
  <c r="BW34" i="2"/>
  <c r="BX34" i="2"/>
  <c r="CB34" i="2"/>
  <c r="CC34" i="2"/>
  <c r="CE34" i="2"/>
  <c r="CF34" i="2"/>
  <c r="CI34" i="2" a="1"/>
  <c r="CI34" i="2" s="1"/>
  <c r="CM34" i="2"/>
  <c r="CP34" i="2"/>
  <c r="CR34" i="2"/>
  <c r="CU34" i="2"/>
  <c r="CW34" i="2"/>
  <c r="CX34" i="2"/>
  <c r="CZ34" i="2"/>
  <c r="DD34" i="2"/>
  <c r="DE34" i="2" s="1"/>
  <c r="DF34" i="2"/>
  <c r="C35" i="2"/>
  <c r="D35" i="2"/>
  <c r="I35" i="2"/>
  <c r="H35" i="2" s="1"/>
  <c r="K35" i="2"/>
  <c r="L35" i="2"/>
  <c r="N35" i="2"/>
  <c r="O35" i="2"/>
  <c r="Q35" i="2"/>
  <c r="R35" i="2"/>
  <c r="T35" i="2"/>
  <c r="U35" i="2"/>
  <c r="W35" i="2"/>
  <c r="X35" i="2"/>
  <c r="Z35" i="2"/>
  <c r="AA35" i="2"/>
  <c r="AC35" i="2"/>
  <c r="AD35" i="2"/>
  <c r="AF35" i="2"/>
  <c r="AG35" i="2"/>
  <c r="AI35" i="2"/>
  <c r="AJ35" i="2"/>
  <c r="AL35" i="2"/>
  <c r="AM35" i="2"/>
  <c r="AO35" i="2"/>
  <c r="AN35" i="2" s="1"/>
  <c r="AQ35" i="2"/>
  <c r="AR35" i="2"/>
  <c r="AS35" i="2" s="1"/>
  <c r="AP35" i="2" s="1"/>
  <c r="AV35" i="2"/>
  <c r="AU35" i="2" s="1"/>
  <c r="AY35" i="2"/>
  <c r="AZ35" i="2" a="1"/>
  <c r="AZ35" i="2" s="1"/>
  <c r="BA35" i="2" s="1"/>
  <c r="AX35" i="2" s="1"/>
  <c r="BD35" i="2"/>
  <c r="BE35" i="2" a="1"/>
  <c r="BE35" i="2" s="1"/>
  <c r="BI35" i="2"/>
  <c r="BJ35" i="2"/>
  <c r="BL35" i="2"/>
  <c r="BM35" i="2"/>
  <c r="BP35" i="2"/>
  <c r="BR35" i="2"/>
  <c r="BT35" i="2"/>
  <c r="BU35" i="2"/>
  <c r="BW35" i="2"/>
  <c r="BX35" i="2"/>
  <c r="CB35" i="2"/>
  <c r="CC35" i="2"/>
  <c r="CE35" i="2"/>
  <c r="CF35" i="2"/>
  <c r="CI35" i="2" a="1"/>
  <c r="CI35" i="2" s="1"/>
  <c r="CM35" i="2"/>
  <c r="CP35" i="2"/>
  <c r="CR35" i="2"/>
  <c r="CT35" i="2" s="1"/>
  <c r="CU35" i="2"/>
  <c r="CW35" i="2"/>
  <c r="CX35" i="2"/>
  <c r="CZ35" i="2"/>
  <c r="DB35" i="2" s="1"/>
  <c r="DD35" i="2"/>
  <c r="DE35" i="2" s="1"/>
  <c r="C36" i="2"/>
  <c r="D36" i="2"/>
  <c r="I36" i="2"/>
  <c r="H36" i="2" s="1"/>
  <c r="K36" i="2"/>
  <c r="L36" i="2"/>
  <c r="N36" i="2"/>
  <c r="O36" i="2"/>
  <c r="Q36" i="2"/>
  <c r="R36" i="2"/>
  <c r="T36" i="2"/>
  <c r="U36" i="2"/>
  <c r="W36" i="2"/>
  <c r="X36" i="2"/>
  <c r="Z36" i="2"/>
  <c r="AA36" i="2"/>
  <c r="AC36" i="2"/>
  <c r="AD36" i="2"/>
  <c r="AB36" i="2" s="1"/>
  <c r="AF36" i="2"/>
  <c r="AG36" i="2"/>
  <c r="AI36" i="2"/>
  <c r="AJ36" i="2"/>
  <c r="AL36" i="2"/>
  <c r="AM36" i="2"/>
  <c r="AO36" i="2"/>
  <c r="AN36" i="2" s="1"/>
  <c r="AQ36" i="2"/>
  <c r="AR36" i="2"/>
  <c r="AV36" i="2"/>
  <c r="AU36" i="2" s="1"/>
  <c r="AY36" i="2"/>
  <c r="AZ36" i="2" a="1"/>
  <c r="AZ36" i="2" s="1"/>
  <c r="BD36" i="2"/>
  <c r="BE36" i="2" a="1"/>
  <c r="BE36" i="2" s="1"/>
  <c r="BI36" i="2"/>
  <c r="BJ36" i="2"/>
  <c r="BL36" i="2"/>
  <c r="BM36" i="2"/>
  <c r="BR36" i="2"/>
  <c r="BT36" i="2"/>
  <c r="BU36" i="2"/>
  <c r="BW36" i="2"/>
  <c r="BX36" i="2"/>
  <c r="CB36" i="2"/>
  <c r="CC36" i="2"/>
  <c r="CE36" i="2"/>
  <c r="CF36" i="2"/>
  <c r="CI36" i="2" a="1"/>
  <c r="CI36" i="2" s="1"/>
  <c r="CK36" i="2" s="1"/>
  <c r="CM36" i="2"/>
  <c r="CP36" i="2"/>
  <c r="CR36" i="2"/>
  <c r="CS36" i="2" s="1"/>
  <c r="CU36" i="2"/>
  <c r="CW36" i="2"/>
  <c r="CX36" i="2"/>
  <c r="CZ36" i="2"/>
  <c r="CY36" i="2" s="1"/>
  <c r="DD36" i="2"/>
  <c r="DE36" i="2" s="1"/>
  <c r="C37" i="2"/>
  <c r="D37" i="2"/>
  <c r="I37" i="2"/>
  <c r="H37" i="2" s="1"/>
  <c r="K37" i="2"/>
  <c r="L37" i="2"/>
  <c r="N37" i="2"/>
  <c r="O37" i="2"/>
  <c r="Q37" i="2"/>
  <c r="R37" i="2"/>
  <c r="T37" i="2"/>
  <c r="U37" i="2"/>
  <c r="W37" i="2"/>
  <c r="X37" i="2"/>
  <c r="Z37" i="2"/>
  <c r="AA37" i="2"/>
  <c r="AC37" i="2"/>
  <c r="AD37" i="2"/>
  <c r="AF37" i="2"/>
  <c r="AG37" i="2"/>
  <c r="AI37" i="2"/>
  <c r="AJ37" i="2"/>
  <c r="AL37" i="2"/>
  <c r="AM37" i="2"/>
  <c r="AO37" i="2"/>
  <c r="AN37" i="2" s="1"/>
  <c r="AQ37" i="2"/>
  <c r="AR37" i="2"/>
  <c r="AS37" i="2" s="1"/>
  <c r="AP37" i="2" s="1"/>
  <c r="AV37" i="2"/>
  <c r="AU37" i="2" s="1"/>
  <c r="AY37" i="2"/>
  <c r="AZ37" i="2" a="1"/>
  <c r="AZ37" i="2" s="1"/>
  <c r="BA37" i="2" s="1"/>
  <c r="AX37" i="2" s="1"/>
  <c r="BD37" i="2"/>
  <c r="BE37" i="2" a="1"/>
  <c r="BE37" i="2" s="1"/>
  <c r="BI37" i="2"/>
  <c r="BJ37" i="2"/>
  <c r="BL37" i="2"/>
  <c r="BM37" i="2"/>
  <c r="BR37" i="2"/>
  <c r="BT37" i="2"/>
  <c r="BU37" i="2"/>
  <c r="BW37" i="2"/>
  <c r="BX37" i="2"/>
  <c r="CH37" i="2" s="1"/>
  <c r="CB37" i="2"/>
  <c r="CC37" i="2"/>
  <c r="CE37" i="2"/>
  <c r="CF37" i="2"/>
  <c r="CI37" i="2" a="1"/>
  <c r="CI37" i="2" s="1"/>
  <c r="CJ37" i="2" s="1"/>
  <c r="CM37" i="2"/>
  <c r="CN37" i="2" s="1"/>
  <c r="CP37" i="2"/>
  <c r="CR37" i="2"/>
  <c r="CS37" i="2" s="1"/>
  <c r="CU37" i="2"/>
  <c r="CW37" i="2"/>
  <c r="CX37" i="2"/>
  <c r="CZ37" i="2"/>
  <c r="DA37" i="2" s="1"/>
  <c r="DD37" i="2"/>
  <c r="DF37" i="2" s="1"/>
  <c r="C38" i="2"/>
  <c r="D38" i="2"/>
  <c r="I38" i="2"/>
  <c r="H38" i="2" s="1"/>
  <c r="K38" i="2"/>
  <c r="L38" i="2"/>
  <c r="N38" i="2"/>
  <c r="O38" i="2"/>
  <c r="Q38" i="2"/>
  <c r="R38" i="2"/>
  <c r="T38" i="2"/>
  <c r="U38" i="2"/>
  <c r="W38" i="2"/>
  <c r="X38" i="2"/>
  <c r="Z38" i="2"/>
  <c r="AA38" i="2"/>
  <c r="AC38" i="2"/>
  <c r="AD38" i="2"/>
  <c r="AF38" i="2"/>
  <c r="AG38" i="2"/>
  <c r="AI38" i="2"/>
  <c r="AJ38" i="2"/>
  <c r="AL38" i="2"/>
  <c r="AM38" i="2"/>
  <c r="AO38" i="2"/>
  <c r="AN38" i="2" s="1"/>
  <c r="AQ38" i="2"/>
  <c r="AR38" i="2"/>
  <c r="AS38" i="2" s="1"/>
  <c r="AP38" i="2" s="1"/>
  <c r="AV38" i="2"/>
  <c r="AU38" i="2" s="1"/>
  <c r="AY38" i="2"/>
  <c r="AZ38" i="2" a="1"/>
  <c r="AZ38" i="2" s="1"/>
  <c r="BA38" i="2" s="1"/>
  <c r="AX38" i="2" s="1"/>
  <c r="BD38" i="2"/>
  <c r="BE38" i="2" a="1"/>
  <c r="BE38" i="2" s="1"/>
  <c r="BF38" i="2" s="1"/>
  <c r="BC38" i="2" s="1"/>
  <c r="BI38" i="2"/>
  <c r="BJ38" i="2"/>
  <c r="BL38" i="2"/>
  <c r="BM38" i="2"/>
  <c r="BR38" i="2"/>
  <c r="BT38" i="2"/>
  <c r="BU38" i="2"/>
  <c r="BW38" i="2"/>
  <c r="BX38" i="2"/>
  <c r="CB38" i="2"/>
  <c r="CC38" i="2"/>
  <c r="CE38" i="2"/>
  <c r="CF38" i="2"/>
  <c r="CI38" i="2" a="1"/>
  <c r="CI38" i="2" s="1"/>
  <c r="CJ38" i="2" s="1"/>
  <c r="CM38" i="2"/>
  <c r="CN38" i="2" s="1"/>
  <c r="CP38" i="2"/>
  <c r="CR38" i="2"/>
  <c r="CT38" i="2" s="1"/>
  <c r="CU38" i="2"/>
  <c r="CW38" i="2"/>
  <c r="CX38" i="2"/>
  <c r="CZ38" i="2"/>
  <c r="DA38" i="2" s="1"/>
  <c r="DD38" i="2"/>
  <c r="DE38" i="2" s="1"/>
  <c r="C39" i="2"/>
  <c r="D39" i="2"/>
  <c r="I39" i="2"/>
  <c r="H39" i="2" s="1"/>
  <c r="K39" i="2"/>
  <c r="L39" i="2"/>
  <c r="N39" i="2"/>
  <c r="O39" i="2"/>
  <c r="Q39" i="2"/>
  <c r="R39" i="2"/>
  <c r="T39" i="2"/>
  <c r="U39" i="2"/>
  <c r="W39" i="2"/>
  <c r="X39" i="2"/>
  <c r="Z39" i="2"/>
  <c r="AA39" i="2"/>
  <c r="AC39" i="2"/>
  <c r="AD39" i="2"/>
  <c r="AF39" i="2"/>
  <c r="AG39" i="2"/>
  <c r="AI39" i="2"/>
  <c r="AJ39" i="2"/>
  <c r="AL39" i="2"/>
  <c r="AM39" i="2"/>
  <c r="AO39" i="2"/>
  <c r="AN39" i="2" s="1"/>
  <c r="AQ39" i="2"/>
  <c r="AR39" i="2"/>
  <c r="AS39" i="2" s="1"/>
  <c r="AP39" i="2" s="1"/>
  <c r="AV39" i="2"/>
  <c r="AU39" i="2" s="1"/>
  <c r="AY39" i="2"/>
  <c r="AZ39" i="2" a="1"/>
  <c r="AZ39" i="2" s="1"/>
  <c r="BD39" i="2"/>
  <c r="BE39" i="2" a="1"/>
  <c r="BE39" i="2" s="1"/>
  <c r="BF39" i="2" s="1"/>
  <c r="BC39" i="2" s="1"/>
  <c r="BI39" i="2"/>
  <c r="BJ39" i="2"/>
  <c r="BL39" i="2"/>
  <c r="BM39" i="2"/>
  <c r="BR39" i="2"/>
  <c r="BT39" i="2"/>
  <c r="BU39" i="2"/>
  <c r="BW39" i="2"/>
  <c r="BX39" i="2"/>
  <c r="CH39" i="2" s="1"/>
  <c r="CB39" i="2"/>
  <c r="CC39" i="2"/>
  <c r="CE39" i="2"/>
  <c r="CF39" i="2"/>
  <c r="CI39" i="2" a="1"/>
  <c r="CI39" i="2" s="1"/>
  <c r="CJ39" i="2" s="1"/>
  <c r="CM39" i="2"/>
  <c r="CN39" i="2" s="1"/>
  <c r="CP39" i="2"/>
  <c r="CR39" i="2"/>
  <c r="CT39" i="2" s="1"/>
  <c r="CU39" i="2"/>
  <c r="CW39" i="2"/>
  <c r="CX39" i="2"/>
  <c r="CZ39" i="2"/>
  <c r="DA39" i="2" s="1"/>
  <c r="DD39" i="2"/>
  <c r="DE39" i="2" s="1"/>
  <c r="C40" i="2"/>
  <c r="D40" i="2"/>
  <c r="I40" i="2"/>
  <c r="H40" i="2" s="1"/>
  <c r="K40" i="2"/>
  <c r="L40" i="2"/>
  <c r="N40" i="2"/>
  <c r="O40" i="2"/>
  <c r="Q40" i="2"/>
  <c r="R40" i="2"/>
  <c r="T40" i="2"/>
  <c r="U40" i="2"/>
  <c r="W40" i="2"/>
  <c r="X40" i="2"/>
  <c r="Z40" i="2"/>
  <c r="AA40" i="2"/>
  <c r="AC40" i="2"/>
  <c r="AD40" i="2"/>
  <c r="AF40" i="2"/>
  <c r="AG40" i="2"/>
  <c r="AI40" i="2"/>
  <c r="AJ40" i="2"/>
  <c r="AL40" i="2"/>
  <c r="AM40" i="2"/>
  <c r="AK40" i="2" s="1"/>
  <c r="AO40" i="2"/>
  <c r="AN40" i="2" s="1"/>
  <c r="AQ40" i="2"/>
  <c r="AR40" i="2"/>
  <c r="AS40" i="2" s="1"/>
  <c r="AP40" i="2" s="1"/>
  <c r="AV40" i="2"/>
  <c r="AU40" i="2" s="1"/>
  <c r="AY40" i="2"/>
  <c r="AZ40" i="2" a="1"/>
  <c r="AZ40" i="2" s="1"/>
  <c r="BD40" i="2"/>
  <c r="BE40" i="2" a="1"/>
  <c r="BE40" i="2" s="1"/>
  <c r="BF40" i="2" s="1"/>
  <c r="BC40" i="2" s="1"/>
  <c r="BI40" i="2"/>
  <c r="BJ40" i="2"/>
  <c r="BL40" i="2"/>
  <c r="BM40" i="2"/>
  <c r="BR40" i="2"/>
  <c r="BT40" i="2"/>
  <c r="BU40" i="2"/>
  <c r="BW40" i="2"/>
  <c r="BX40" i="2"/>
  <c r="CH40" i="2" s="1"/>
  <c r="CB40" i="2"/>
  <c r="CC40" i="2"/>
  <c r="CE40" i="2"/>
  <c r="CF40" i="2"/>
  <c r="CI40" i="2" a="1"/>
  <c r="CI40" i="2" s="1"/>
  <c r="CJ40" i="2"/>
  <c r="CM40" i="2"/>
  <c r="CN40" i="2" s="1"/>
  <c r="CP40" i="2"/>
  <c r="CR40" i="2"/>
  <c r="CU40" i="2"/>
  <c r="CW40" i="2"/>
  <c r="CX40" i="2"/>
  <c r="CZ40" i="2"/>
  <c r="DA40" i="2" s="1"/>
  <c r="DD40" i="2"/>
  <c r="C41" i="2"/>
  <c r="D41" i="2"/>
  <c r="I41" i="2"/>
  <c r="H41" i="2" s="1"/>
  <c r="K41" i="2"/>
  <c r="L41" i="2"/>
  <c r="N41" i="2"/>
  <c r="M41" i="2" s="1"/>
  <c r="O41" i="2"/>
  <c r="Q41" i="2"/>
  <c r="R41" i="2"/>
  <c r="T41" i="2"/>
  <c r="U41" i="2"/>
  <c r="W41" i="2"/>
  <c r="X41" i="2"/>
  <c r="Z41" i="2"/>
  <c r="AA41" i="2"/>
  <c r="AC41" i="2"/>
  <c r="AB41" i="2" s="1"/>
  <c r="AD41" i="2"/>
  <c r="AF41" i="2"/>
  <c r="AG41" i="2"/>
  <c r="AI41" i="2"/>
  <c r="AJ41" i="2"/>
  <c r="AL41" i="2"/>
  <c r="AM41" i="2"/>
  <c r="AO41" i="2"/>
  <c r="AN41" i="2" s="1"/>
  <c r="AQ41" i="2"/>
  <c r="AR41" i="2"/>
  <c r="AS41" i="2" s="1"/>
  <c r="AP41" i="2" s="1"/>
  <c r="AV41" i="2"/>
  <c r="AU41" i="2" s="1"/>
  <c r="AY41" i="2"/>
  <c r="AZ41" i="2" a="1"/>
  <c r="AZ41" i="2" s="1"/>
  <c r="BD41" i="2"/>
  <c r="BE41" i="2" a="1"/>
  <c r="BE41" i="2" s="1"/>
  <c r="BF41" i="2" s="1"/>
  <c r="BC41" i="2" s="1"/>
  <c r="BI41" i="2"/>
  <c r="BJ41" i="2"/>
  <c r="BL41" i="2"/>
  <c r="BM41" i="2"/>
  <c r="BR41" i="2"/>
  <c r="BT41" i="2"/>
  <c r="BU41" i="2"/>
  <c r="BW41" i="2"/>
  <c r="BX41" i="2"/>
  <c r="CB41" i="2"/>
  <c r="CC41" i="2"/>
  <c r="CE41" i="2"/>
  <c r="CF41" i="2"/>
  <c r="CI41" i="2" a="1"/>
  <c r="CI41" i="2" s="1"/>
  <c r="CJ41" i="2" s="1"/>
  <c r="CM41" i="2"/>
  <c r="CN41" i="2" s="1"/>
  <c r="CP41" i="2"/>
  <c r="CR41" i="2"/>
  <c r="CT41" i="2" s="1"/>
  <c r="CU41" i="2"/>
  <c r="CW41" i="2"/>
  <c r="CX41" i="2"/>
  <c r="CZ41" i="2"/>
  <c r="DA41" i="2" s="1"/>
  <c r="DD41" i="2"/>
  <c r="DE41" i="2" s="1"/>
  <c r="C42" i="2"/>
  <c r="D42" i="2"/>
  <c r="I42" i="2"/>
  <c r="H42" i="2" s="1"/>
  <c r="K42" i="2"/>
  <c r="L42" i="2"/>
  <c r="N42" i="2"/>
  <c r="O42" i="2"/>
  <c r="Q42" i="2"/>
  <c r="R42" i="2"/>
  <c r="T42" i="2"/>
  <c r="U42" i="2"/>
  <c r="W42" i="2"/>
  <c r="X42" i="2"/>
  <c r="Z42" i="2"/>
  <c r="AA42" i="2"/>
  <c r="AC42" i="2"/>
  <c r="AD42" i="2"/>
  <c r="AF42" i="2"/>
  <c r="AG42" i="2"/>
  <c r="AI42" i="2"/>
  <c r="AJ42" i="2"/>
  <c r="AL42" i="2"/>
  <c r="AM42" i="2"/>
  <c r="AO42" i="2"/>
  <c r="AN42" i="2" s="1"/>
  <c r="AQ42" i="2"/>
  <c r="AR42" i="2"/>
  <c r="AS42" i="2" s="1"/>
  <c r="AP42" i="2" s="1"/>
  <c r="AV42" i="2"/>
  <c r="AU42" i="2" s="1"/>
  <c r="AY42" i="2"/>
  <c r="AZ42" i="2" a="1"/>
  <c r="AZ42" i="2" s="1"/>
  <c r="BD42" i="2"/>
  <c r="BE42" i="2" a="1"/>
  <c r="BE42" i="2" s="1"/>
  <c r="BF42" i="2" s="1"/>
  <c r="BC42" i="2" s="1"/>
  <c r="BI42" i="2"/>
  <c r="BJ42" i="2"/>
  <c r="BL42" i="2"/>
  <c r="BM42" i="2"/>
  <c r="BQ42" i="2"/>
  <c r="BR42" i="2"/>
  <c r="BT42" i="2"/>
  <c r="BU42" i="2"/>
  <c r="BW42" i="2"/>
  <c r="BX42" i="2"/>
  <c r="CB42" i="2"/>
  <c r="CC42" i="2"/>
  <c r="CE42" i="2"/>
  <c r="CF42" i="2"/>
  <c r="CI42" i="2" a="1"/>
  <c r="CI42" i="2" s="1"/>
  <c r="CJ42" i="2" s="1"/>
  <c r="CM42" i="2"/>
  <c r="CP42" i="2"/>
  <c r="CR42" i="2"/>
  <c r="CU42" i="2"/>
  <c r="CW42" i="2"/>
  <c r="CX42" i="2"/>
  <c r="CZ42" i="2"/>
  <c r="DD42" i="2"/>
  <c r="C43" i="2"/>
  <c r="D43" i="2"/>
  <c r="I43" i="2"/>
  <c r="H43" i="2" s="1"/>
  <c r="K43" i="2"/>
  <c r="L43" i="2"/>
  <c r="N43" i="2"/>
  <c r="O43" i="2"/>
  <c r="Q43" i="2"/>
  <c r="R43" i="2"/>
  <c r="T43" i="2"/>
  <c r="U43" i="2"/>
  <c r="W43" i="2"/>
  <c r="X43" i="2"/>
  <c r="Z43" i="2"/>
  <c r="AA43" i="2"/>
  <c r="AC43" i="2"/>
  <c r="AD43" i="2"/>
  <c r="AF43" i="2"/>
  <c r="AG43" i="2"/>
  <c r="AI43" i="2"/>
  <c r="AJ43" i="2"/>
  <c r="AL43" i="2"/>
  <c r="AM43" i="2"/>
  <c r="AO43" i="2"/>
  <c r="AN43" i="2" s="1"/>
  <c r="AQ43" i="2"/>
  <c r="AR43" i="2"/>
  <c r="AV43" i="2"/>
  <c r="AU43" i="2" s="1"/>
  <c r="AY43" i="2"/>
  <c r="AZ43" i="2" a="1"/>
  <c r="AZ43" i="2" s="1"/>
  <c r="BA43" i="2" s="1"/>
  <c r="AX43" i="2" s="1"/>
  <c r="BD43" i="2"/>
  <c r="BE43" i="2" a="1"/>
  <c r="BE43" i="2" s="1"/>
  <c r="BF43" i="2" s="1"/>
  <c r="BC43" i="2" s="1"/>
  <c r="BI43" i="2"/>
  <c r="BJ43" i="2"/>
  <c r="BL43" i="2"/>
  <c r="BM43" i="2"/>
  <c r="BR43" i="2"/>
  <c r="BT43" i="2"/>
  <c r="BU43" i="2"/>
  <c r="BW43" i="2"/>
  <c r="BX43" i="2"/>
  <c r="CH43" i="2" s="1"/>
  <c r="CB43" i="2"/>
  <c r="CC43" i="2"/>
  <c r="CE43" i="2"/>
  <c r="CF43" i="2"/>
  <c r="CI43" i="2" a="1"/>
  <c r="CI43" i="2" s="1"/>
  <c r="CJ43" i="2" s="1"/>
  <c r="CM43" i="2"/>
  <c r="CP43" i="2"/>
  <c r="CR43" i="2"/>
  <c r="CU43" i="2"/>
  <c r="CW43" i="2"/>
  <c r="CX43" i="2"/>
  <c r="CZ43" i="2"/>
  <c r="DA43" i="2" s="1"/>
  <c r="DD43" i="2"/>
  <c r="DC43" i="2" s="1"/>
  <c r="C44" i="2"/>
  <c r="D44" i="2"/>
  <c r="I44" i="2"/>
  <c r="H44" i="2" s="1"/>
  <c r="K44" i="2"/>
  <c r="L44" i="2"/>
  <c r="N44" i="2"/>
  <c r="O44" i="2"/>
  <c r="Q44" i="2"/>
  <c r="R44" i="2"/>
  <c r="T44" i="2"/>
  <c r="U44" i="2"/>
  <c r="W44" i="2"/>
  <c r="X44" i="2"/>
  <c r="Z44" i="2"/>
  <c r="AA44" i="2"/>
  <c r="AC44" i="2"/>
  <c r="AD44" i="2"/>
  <c r="AF44" i="2"/>
  <c r="AG44" i="2"/>
  <c r="AI44" i="2"/>
  <c r="AJ44" i="2"/>
  <c r="AL44" i="2"/>
  <c r="AM44" i="2"/>
  <c r="AO44" i="2"/>
  <c r="AN44" i="2" s="1"/>
  <c r="AQ44" i="2"/>
  <c r="AR44" i="2"/>
  <c r="AV44" i="2"/>
  <c r="AU44" i="2" s="1"/>
  <c r="AY44" i="2"/>
  <c r="AZ44" i="2" a="1"/>
  <c r="AZ44" i="2" s="1"/>
  <c r="BD44" i="2"/>
  <c r="BE44" i="2" a="1"/>
  <c r="BE44" i="2" s="1"/>
  <c r="BF44" i="2" s="1"/>
  <c r="BC44" i="2" s="1"/>
  <c r="BI44" i="2"/>
  <c r="BJ44" i="2"/>
  <c r="BL44" i="2"/>
  <c r="BM44" i="2"/>
  <c r="BR44" i="2"/>
  <c r="BT44" i="2"/>
  <c r="BU44" i="2"/>
  <c r="BW44" i="2"/>
  <c r="BX44" i="2"/>
  <c r="CH44" i="2" s="1"/>
  <c r="CB44" i="2"/>
  <c r="CC44" i="2"/>
  <c r="CE44" i="2"/>
  <c r="CF44" i="2"/>
  <c r="CI44" i="2" a="1"/>
  <c r="CI44" i="2" s="1"/>
  <c r="CJ44" i="2" s="1"/>
  <c r="CM44" i="2"/>
  <c r="CN44" i="2" s="1"/>
  <c r="CP44" i="2"/>
  <c r="CR44" i="2"/>
  <c r="CT44" i="2" s="1"/>
  <c r="CU44" i="2"/>
  <c r="CW44" i="2"/>
  <c r="CX44" i="2"/>
  <c r="CZ44" i="2"/>
  <c r="DD44" i="2"/>
  <c r="DC44" i="2" s="1"/>
  <c r="C45" i="2"/>
  <c r="D45" i="2"/>
  <c r="I45" i="2"/>
  <c r="H45" i="2" s="1"/>
  <c r="K45" i="2"/>
  <c r="L45" i="2"/>
  <c r="N45" i="2"/>
  <c r="O45" i="2"/>
  <c r="Q45" i="2"/>
  <c r="R45" i="2"/>
  <c r="T45" i="2"/>
  <c r="U45" i="2"/>
  <c r="W45" i="2"/>
  <c r="X45" i="2"/>
  <c r="Z45" i="2"/>
  <c r="AA45" i="2"/>
  <c r="AC45" i="2"/>
  <c r="AD45" i="2"/>
  <c r="AF45" i="2"/>
  <c r="AG45" i="2"/>
  <c r="AI45" i="2"/>
  <c r="AJ45" i="2"/>
  <c r="AL45" i="2"/>
  <c r="AM45" i="2"/>
  <c r="AO45" i="2"/>
  <c r="AN45" i="2" s="1"/>
  <c r="AQ45" i="2"/>
  <c r="AR45" i="2"/>
  <c r="AS45" i="2" s="1"/>
  <c r="AP45" i="2" s="1"/>
  <c r="AV45" i="2"/>
  <c r="AU45" i="2" s="1"/>
  <c r="AY45" i="2"/>
  <c r="AZ45" i="2" a="1"/>
  <c r="AZ45" i="2" s="1"/>
  <c r="BA45" i="2" s="1"/>
  <c r="AX45" i="2" s="1"/>
  <c r="BD45" i="2"/>
  <c r="BE45" i="2" a="1"/>
  <c r="BE45" i="2" s="1"/>
  <c r="BF45" i="2" s="1"/>
  <c r="BC45" i="2" s="1"/>
  <c r="BI45" i="2"/>
  <c r="BJ45" i="2"/>
  <c r="BL45" i="2"/>
  <c r="BM45" i="2"/>
  <c r="BR45" i="2"/>
  <c r="BT45" i="2"/>
  <c r="BU45" i="2"/>
  <c r="BW45" i="2"/>
  <c r="BX45" i="2"/>
  <c r="CH45" i="2" s="1"/>
  <c r="CB45" i="2"/>
  <c r="CC45" i="2"/>
  <c r="CE45" i="2"/>
  <c r="CF45" i="2"/>
  <c r="CI45" i="2" a="1"/>
  <c r="CI45" i="2" s="1"/>
  <c r="CJ45" i="2" s="1"/>
  <c r="CM45" i="2"/>
  <c r="CN45" i="2" s="1"/>
  <c r="CP45" i="2"/>
  <c r="CR45" i="2"/>
  <c r="CS45" i="2" s="1"/>
  <c r="CU45" i="2"/>
  <c r="CW45" i="2"/>
  <c r="CX45" i="2"/>
  <c r="CZ45" i="2"/>
  <c r="DD45" i="2"/>
  <c r="DF45" i="2" s="1"/>
  <c r="C46" i="2"/>
  <c r="D46" i="2"/>
  <c r="I46" i="2"/>
  <c r="H46" i="2" s="1"/>
  <c r="K46" i="2"/>
  <c r="L46" i="2"/>
  <c r="N46" i="2"/>
  <c r="O46" i="2"/>
  <c r="Q46" i="2"/>
  <c r="R46" i="2"/>
  <c r="T46" i="2"/>
  <c r="U46" i="2"/>
  <c r="W46" i="2"/>
  <c r="X46" i="2"/>
  <c r="Z46" i="2"/>
  <c r="AA46" i="2"/>
  <c r="AC46" i="2"/>
  <c r="AD46" i="2"/>
  <c r="AF46" i="2"/>
  <c r="AG46" i="2"/>
  <c r="AI46" i="2"/>
  <c r="AJ46" i="2"/>
  <c r="AL46" i="2"/>
  <c r="AM46" i="2"/>
  <c r="AO46" i="2"/>
  <c r="AN46" i="2" s="1"/>
  <c r="AQ46" i="2"/>
  <c r="AR46" i="2"/>
  <c r="AV46" i="2"/>
  <c r="AU46" i="2" s="1"/>
  <c r="AY46" i="2"/>
  <c r="AZ46" i="2" a="1"/>
  <c r="AZ46" i="2" s="1"/>
  <c r="BA46" i="2" s="1"/>
  <c r="AX46" i="2" s="1"/>
  <c r="BD46" i="2"/>
  <c r="BE46" i="2" a="1"/>
  <c r="BE46" i="2" s="1"/>
  <c r="BI46" i="2"/>
  <c r="BJ46" i="2"/>
  <c r="BL46" i="2"/>
  <c r="BM46" i="2"/>
  <c r="BR46" i="2"/>
  <c r="BT46" i="2"/>
  <c r="BU46" i="2"/>
  <c r="BW46" i="2"/>
  <c r="BX46" i="2"/>
  <c r="CH46" i="2" s="1"/>
  <c r="CB46" i="2"/>
  <c r="CC46" i="2"/>
  <c r="CE46" i="2"/>
  <c r="CF46" i="2"/>
  <c r="CI46" i="2" a="1"/>
  <c r="CI46" i="2" s="1"/>
  <c r="CK46" i="2" s="1"/>
  <c r="CM46" i="2"/>
  <c r="CP46" i="2"/>
  <c r="CR46" i="2"/>
  <c r="CS46" i="2" s="1"/>
  <c r="CU46" i="2"/>
  <c r="CW46" i="2"/>
  <c r="CX46" i="2"/>
  <c r="CZ46" i="2"/>
  <c r="DA46" i="2" s="1"/>
  <c r="DD46" i="2"/>
  <c r="DC46" i="2" s="1"/>
  <c r="C47" i="2"/>
  <c r="D47" i="2"/>
  <c r="I47" i="2"/>
  <c r="H47" i="2" s="1"/>
  <c r="K47" i="2"/>
  <c r="L47" i="2"/>
  <c r="N47" i="2"/>
  <c r="O47" i="2"/>
  <c r="Q47" i="2"/>
  <c r="R47" i="2"/>
  <c r="T47" i="2"/>
  <c r="U47" i="2"/>
  <c r="W47" i="2"/>
  <c r="X47" i="2"/>
  <c r="Z47" i="2"/>
  <c r="AA47" i="2"/>
  <c r="AC47" i="2"/>
  <c r="AD47" i="2"/>
  <c r="AF47" i="2"/>
  <c r="AG47" i="2"/>
  <c r="AI47" i="2"/>
  <c r="AJ47" i="2"/>
  <c r="AL47" i="2"/>
  <c r="AM47" i="2"/>
  <c r="AO47" i="2"/>
  <c r="AN47" i="2" s="1"/>
  <c r="AQ47" i="2"/>
  <c r="AR47" i="2"/>
  <c r="AV47" i="2"/>
  <c r="AU47" i="2" s="1"/>
  <c r="AY47" i="2"/>
  <c r="AZ47" i="2" a="1"/>
  <c r="AZ47" i="2" s="1"/>
  <c r="BD47" i="2"/>
  <c r="BE47" i="2" a="1"/>
  <c r="BE47" i="2" s="1"/>
  <c r="BF47" i="2" s="1"/>
  <c r="BC47" i="2" s="1"/>
  <c r="BI47" i="2"/>
  <c r="BJ47" i="2"/>
  <c r="BL47" i="2"/>
  <c r="BM47" i="2"/>
  <c r="BR47" i="2"/>
  <c r="BT47" i="2"/>
  <c r="BU47" i="2"/>
  <c r="BW47" i="2"/>
  <c r="BX47" i="2"/>
  <c r="CH47" i="2" s="1"/>
  <c r="CB47" i="2"/>
  <c r="CC47" i="2"/>
  <c r="CE47" i="2"/>
  <c r="CF47" i="2"/>
  <c r="CI47" i="2" a="1"/>
  <c r="CI47" i="2" s="1"/>
  <c r="CM47" i="2"/>
  <c r="CP47" i="2"/>
  <c r="CR47" i="2"/>
  <c r="CT47" i="2" s="1"/>
  <c r="CU47" i="2"/>
  <c r="CW47" i="2"/>
  <c r="CX47" i="2"/>
  <c r="CZ47" i="2"/>
  <c r="DA47" i="2" s="1"/>
  <c r="DD47" i="2"/>
  <c r="DF47" i="2" s="1"/>
  <c r="C48" i="2"/>
  <c r="D48" i="2"/>
  <c r="I48" i="2"/>
  <c r="H48" i="2" s="1"/>
  <c r="K48" i="2"/>
  <c r="L48" i="2"/>
  <c r="N48" i="2"/>
  <c r="O48" i="2"/>
  <c r="Q48" i="2"/>
  <c r="R48" i="2"/>
  <c r="T48" i="2"/>
  <c r="U48" i="2"/>
  <c r="W48" i="2"/>
  <c r="X48" i="2"/>
  <c r="Z48" i="2"/>
  <c r="AA48" i="2"/>
  <c r="AC48" i="2"/>
  <c r="AD48" i="2"/>
  <c r="AF48" i="2"/>
  <c r="AG48" i="2"/>
  <c r="AI48" i="2"/>
  <c r="AJ48" i="2"/>
  <c r="AL48" i="2"/>
  <c r="AM48" i="2"/>
  <c r="AO48" i="2"/>
  <c r="AN48" i="2" s="1"/>
  <c r="AQ48" i="2"/>
  <c r="AR48" i="2"/>
  <c r="AV48" i="2"/>
  <c r="AU48" i="2" s="1"/>
  <c r="AY48" i="2"/>
  <c r="AZ48" i="2" a="1"/>
  <c r="AZ48" i="2" s="1"/>
  <c r="BD48" i="2"/>
  <c r="BE48" i="2" a="1"/>
  <c r="BE48" i="2" s="1"/>
  <c r="BI48" i="2"/>
  <c r="BJ48" i="2"/>
  <c r="BL48" i="2"/>
  <c r="BM48" i="2"/>
  <c r="BR48" i="2"/>
  <c r="BT48" i="2"/>
  <c r="BU48" i="2"/>
  <c r="BW48" i="2"/>
  <c r="BX48" i="2"/>
  <c r="CB48" i="2"/>
  <c r="CC48" i="2"/>
  <c r="CE48" i="2"/>
  <c r="CF48" i="2"/>
  <c r="CI48" i="2" a="1"/>
  <c r="CI48" i="2" s="1"/>
  <c r="CM48" i="2"/>
  <c r="CN48" i="2" s="1"/>
  <c r="CP48" i="2"/>
  <c r="CR48" i="2"/>
  <c r="CU48" i="2"/>
  <c r="CW48" i="2"/>
  <c r="CX48" i="2"/>
  <c r="CZ48" i="2"/>
  <c r="DA48" i="2" s="1"/>
  <c r="DD48" i="2"/>
  <c r="DF48" i="2" s="1"/>
  <c r="C49" i="2"/>
  <c r="D49" i="2"/>
  <c r="I49" i="2"/>
  <c r="H49" i="2" s="1"/>
  <c r="K49" i="2"/>
  <c r="L49" i="2"/>
  <c r="N49" i="2"/>
  <c r="O49" i="2"/>
  <c r="Q49" i="2"/>
  <c r="R49" i="2"/>
  <c r="T49" i="2"/>
  <c r="U49" i="2"/>
  <c r="W49" i="2"/>
  <c r="X49" i="2"/>
  <c r="Z49" i="2"/>
  <c r="AA49" i="2"/>
  <c r="AC49" i="2"/>
  <c r="AD49" i="2"/>
  <c r="AF49" i="2"/>
  <c r="AG49" i="2"/>
  <c r="AI49" i="2"/>
  <c r="AJ49" i="2"/>
  <c r="AL49" i="2"/>
  <c r="AM49" i="2"/>
  <c r="AO49" i="2"/>
  <c r="AN49" i="2" s="1"/>
  <c r="AQ49" i="2"/>
  <c r="AR49" i="2"/>
  <c r="AV49" i="2"/>
  <c r="AU49" i="2" s="1"/>
  <c r="AY49" i="2"/>
  <c r="AZ49" i="2" a="1"/>
  <c r="AZ49" i="2" s="1"/>
  <c r="BD49" i="2"/>
  <c r="BE49" i="2" a="1"/>
  <c r="BE49" i="2" s="1"/>
  <c r="BF49" i="2" s="1"/>
  <c r="BC49" i="2" s="1"/>
  <c r="BI49" i="2"/>
  <c r="BJ49" i="2"/>
  <c r="BL49" i="2"/>
  <c r="BM49" i="2"/>
  <c r="BR49" i="2"/>
  <c r="BT49" i="2"/>
  <c r="BU49" i="2"/>
  <c r="BW49" i="2"/>
  <c r="BX49" i="2"/>
  <c r="CB49" i="2"/>
  <c r="CC49" i="2"/>
  <c r="CE49" i="2"/>
  <c r="CF49" i="2"/>
  <c r="CI49" i="2" a="1"/>
  <c r="CI49" i="2" s="1"/>
  <c r="CM49" i="2"/>
  <c r="CP49" i="2"/>
  <c r="CR49" i="2"/>
  <c r="CU49" i="2"/>
  <c r="CW49" i="2"/>
  <c r="CX49" i="2"/>
  <c r="CZ49" i="2"/>
  <c r="DA49" i="2" s="1"/>
  <c r="DD49" i="2"/>
  <c r="DE49" i="2" s="1"/>
  <c r="C50" i="2"/>
  <c r="D50" i="2"/>
  <c r="I50" i="2"/>
  <c r="H50" i="2" s="1"/>
  <c r="K50" i="2"/>
  <c r="L50" i="2"/>
  <c r="N50" i="2"/>
  <c r="O50" i="2"/>
  <c r="Q50" i="2"/>
  <c r="R50" i="2"/>
  <c r="T50" i="2"/>
  <c r="U50" i="2"/>
  <c r="W50" i="2"/>
  <c r="X50" i="2"/>
  <c r="Z50" i="2"/>
  <c r="AA50" i="2"/>
  <c r="AC50" i="2"/>
  <c r="AD50" i="2"/>
  <c r="AF50" i="2"/>
  <c r="AG50" i="2"/>
  <c r="AI50" i="2"/>
  <c r="AJ50" i="2"/>
  <c r="AL50" i="2"/>
  <c r="AM50" i="2"/>
  <c r="AO50" i="2"/>
  <c r="AN50" i="2" s="1"/>
  <c r="AQ50" i="2"/>
  <c r="AR50" i="2"/>
  <c r="AV50" i="2"/>
  <c r="AU50" i="2" s="1"/>
  <c r="AY50" i="2"/>
  <c r="AZ50" i="2" a="1"/>
  <c r="AZ50" i="2" s="1"/>
  <c r="BD50" i="2"/>
  <c r="BE50" i="2" a="1"/>
  <c r="BE50" i="2" s="1"/>
  <c r="BI50" i="2"/>
  <c r="BJ50" i="2"/>
  <c r="BL50" i="2"/>
  <c r="BM50" i="2"/>
  <c r="BR50" i="2"/>
  <c r="BT50" i="2"/>
  <c r="BU50" i="2"/>
  <c r="BW50" i="2"/>
  <c r="BX50" i="2"/>
  <c r="CB50" i="2"/>
  <c r="CC50" i="2"/>
  <c r="CE50" i="2"/>
  <c r="CF50" i="2"/>
  <c r="CI50" i="2" a="1"/>
  <c r="CI50" i="2" s="1"/>
  <c r="CK50" i="2" s="1"/>
  <c r="CM50" i="2"/>
  <c r="CN50" i="2" s="1"/>
  <c r="CP50" i="2"/>
  <c r="CR50" i="2"/>
  <c r="CT50" i="2" s="1"/>
  <c r="CU50" i="2"/>
  <c r="CW50" i="2"/>
  <c r="CX50" i="2"/>
  <c r="CZ50" i="2"/>
  <c r="DA50" i="2" s="1"/>
  <c r="DD50" i="2"/>
  <c r="DC50" i="2" s="1"/>
  <c r="C51" i="2"/>
  <c r="D51" i="2"/>
  <c r="I51" i="2"/>
  <c r="H51" i="2" s="1"/>
  <c r="K51" i="2"/>
  <c r="L51" i="2"/>
  <c r="N51" i="2"/>
  <c r="O51" i="2"/>
  <c r="Q51" i="2"/>
  <c r="R51" i="2"/>
  <c r="T51" i="2"/>
  <c r="U51" i="2"/>
  <c r="W51" i="2"/>
  <c r="X51" i="2"/>
  <c r="Z51" i="2"/>
  <c r="AA51" i="2"/>
  <c r="AC51" i="2"/>
  <c r="AD51" i="2"/>
  <c r="AF51" i="2"/>
  <c r="AG51" i="2"/>
  <c r="AI51" i="2"/>
  <c r="AJ51" i="2"/>
  <c r="AL51" i="2"/>
  <c r="AM51" i="2"/>
  <c r="AO51" i="2"/>
  <c r="AN51" i="2" s="1"/>
  <c r="AQ51" i="2"/>
  <c r="AR51" i="2"/>
  <c r="AV51" i="2"/>
  <c r="AU51" i="2" s="1"/>
  <c r="AY51" i="2"/>
  <c r="AZ51" i="2" a="1"/>
  <c r="AZ51" i="2" s="1"/>
  <c r="BD51" i="2"/>
  <c r="BE51" i="2" a="1"/>
  <c r="BE51" i="2" s="1"/>
  <c r="BF51" i="2" s="1"/>
  <c r="BC51" i="2" s="1"/>
  <c r="BI51" i="2"/>
  <c r="BJ51" i="2"/>
  <c r="BL51" i="2"/>
  <c r="BM51" i="2"/>
  <c r="BR51" i="2"/>
  <c r="BT51" i="2"/>
  <c r="BU51" i="2"/>
  <c r="BW51" i="2"/>
  <c r="BX51" i="2"/>
  <c r="CB51" i="2"/>
  <c r="CC51" i="2"/>
  <c r="CE51" i="2"/>
  <c r="CF51" i="2"/>
  <c r="CI51" i="2" a="1"/>
  <c r="CI51" i="2" s="1"/>
  <c r="CJ51" i="2" s="1"/>
  <c r="CM51" i="2"/>
  <c r="CN51" i="2" s="1"/>
  <c r="CP51" i="2"/>
  <c r="CR51" i="2"/>
  <c r="CT51" i="2" s="1"/>
  <c r="CU51" i="2"/>
  <c r="CW51" i="2"/>
  <c r="CX51" i="2"/>
  <c r="CZ51" i="2"/>
  <c r="DA51" i="2" s="1"/>
  <c r="DD51" i="2"/>
  <c r="DE51" i="2" s="1"/>
  <c r="C52" i="2"/>
  <c r="D52" i="2"/>
  <c r="I52" i="2"/>
  <c r="H52" i="2" s="1"/>
  <c r="K52" i="2"/>
  <c r="L52" i="2"/>
  <c r="N52" i="2"/>
  <c r="O52" i="2"/>
  <c r="Q52" i="2"/>
  <c r="R52" i="2"/>
  <c r="T52" i="2"/>
  <c r="U52" i="2"/>
  <c r="W52" i="2"/>
  <c r="X52" i="2"/>
  <c r="Z52" i="2"/>
  <c r="AA52" i="2"/>
  <c r="AC52" i="2"/>
  <c r="AD52" i="2"/>
  <c r="AF52" i="2"/>
  <c r="AG52" i="2"/>
  <c r="AI52" i="2"/>
  <c r="AJ52" i="2"/>
  <c r="AL52" i="2"/>
  <c r="AM52" i="2"/>
  <c r="AO52" i="2"/>
  <c r="AN52" i="2" s="1"/>
  <c r="AQ52" i="2"/>
  <c r="AR52" i="2"/>
  <c r="AV52" i="2"/>
  <c r="AU52" i="2" s="1"/>
  <c r="AY52" i="2"/>
  <c r="AZ52" i="2" a="1"/>
  <c r="AZ52" i="2" s="1"/>
  <c r="BD52" i="2"/>
  <c r="BE52" i="2" a="1"/>
  <c r="BE52" i="2" s="1"/>
  <c r="BI52" i="2"/>
  <c r="BJ52" i="2"/>
  <c r="BL52" i="2"/>
  <c r="BM52" i="2"/>
  <c r="BR52" i="2"/>
  <c r="BT52" i="2"/>
  <c r="BU52" i="2"/>
  <c r="BW52" i="2"/>
  <c r="BX52" i="2"/>
  <c r="CB52" i="2"/>
  <c r="CC52" i="2"/>
  <c r="CE52" i="2"/>
  <c r="CF52" i="2"/>
  <c r="CI52" i="2" a="1"/>
  <c r="CI52" i="2" s="1"/>
  <c r="CK52" i="2" s="1"/>
  <c r="CM52" i="2"/>
  <c r="CN52" i="2" s="1"/>
  <c r="CP52" i="2"/>
  <c r="CR52" i="2"/>
  <c r="CT52" i="2" s="1"/>
  <c r="CU52" i="2"/>
  <c r="CW52" i="2"/>
  <c r="CX52" i="2"/>
  <c r="CZ52" i="2"/>
  <c r="DA52" i="2" s="1"/>
  <c r="DD52" i="2"/>
  <c r="DC52" i="2" s="1"/>
  <c r="C53" i="2"/>
  <c r="D53" i="2"/>
  <c r="I53" i="2"/>
  <c r="H53" i="2" s="1"/>
  <c r="K53" i="2"/>
  <c r="L53" i="2"/>
  <c r="N53" i="2"/>
  <c r="O53" i="2"/>
  <c r="Q53" i="2"/>
  <c r="R53" i="2"/>
  <c r="T53" i="2"/>
  <c r="U53" i="2"/>
  <c r="W53" i="2"/>
  <c r="X53" i="2"/>
  <c r="Z53" i="2"/>
  <c r="AA53" i="2"/>
  <c r="AC53" i="2"/>
  <c r="AD53" i="2"/>
  <c r="AF53" i="2"/>
  <c r="AG53" i="2"/>
  <c r="AI53" i="2"/>
  <c r="AJ53" i="2"/>
  <c r="AL53" i="2"/>
  <c r="AM53" i="2"/>
  <c r="AO53" i="2"/>
  <c r="AN53" i="2" s="1"/>
  <c r="AQ53" i="2"/>
  <c r="AR53" i="2"/>
  <c r="AV53" i="2"/>
  <c r="AU53" i="2" s="1"/>
  <c r="AY53" i="2"/>
  <c r="AZ53" i="2" a="1"/>
  <c r="AZ53" i="2" s="1"/>
  <c r="BD53" i="2"/>
  <c r="BE53" i="2" a="1"/>
  <c r="BE53" i="2" s="1"/>
  <c r="BF53" i="2" s="1"/>
  <c r="BC53" i="2" s="1"/>
  <c r="BI53" i="2"/>
  <c r="BJ53" i="2"/>
  <c r="BL53" i="2"/>
  <c r="BM53" i="2"/>
  <c r="BR53" i="2"/>
  <c r="BT53" i="2"/>
  <c r="BU53" i="2"/>
  <c r="BW53" i="2"/>
  <c r="BX53" i="2"/>
  <c r="CB53" i="2"/>
  <c r="CC53" i="2"/>
  <c r="CE53" i="2"/>
  <c r="CF53" i="2"/>
  <c r="CI53" i="2" a="1"/>
  <c r="CI53" i="2" s="1"/>
  <c r="CJ53" i="2" s="1"/>
  <c r="CM53" i="2"/>
  <c r="CN53" i="2" s="1"/>
  <c r="CP53" i="2"/>
  <c r="CR53" i="2"/>
  <c r="CT53" i="2" s="1"/>
  <c r="CU53" i="2"/>
  <c r="CW53" i="2"/>
  <c r="CX53" i="2"/>
  <c r="CZ53" i="2"/>
  <c r="DA53" i="2" s="1"/>
  <c r="DD53" i="2"/>
  <c r="C54" i="2"/>
  <c r="D54" i="2"/>
  <c r="I54" i="2"/>
  <c r="H54" i="2" s="1"/>
  <c r="K54" i="2"/>
  <c r="L54" i="2"/>
  <c r="N54" i="2"/>
  <c r="O54" i="2"/>
  <c r="Q54" i="2"/>
  <c r="R54" i="2"/>
  <c r="T54" i="2"/>
  <c r="U54" i="2"/>
  <c r="W54" i="2"/>
  <c r="X54" i="2"/>
  <c r="Z54" i="2"/>
  <c r="AA54" i="2"/>
  <c r="AC54" i="2"/>
  <c r="AD54" i="2"/>
  <c r="AF54" i="2"/>
  <c r="AG54" i="2"/>
  <c r="AI54" i="2"/>
  <c r="AJ54" i="2"/>
  <c r="AL54" i="2"/>
  <c r="AM54" i="2"/>
  <c r="AO54" i="2"/>
  <c r="AN54" i="2" s="1"/>
  <c r="AQ54" i="2"/>
  <c r="AR54" i="2"/>
  <c r="AV54" i="2"/>
  <c r="AU54" i="2" s="1"/>
  <c r="AY54" i="2"/>
  <c r="AZ54" i="2" a="1"/>
  <c r="AZ54" i="2" s="1"/>
  <c r="BD54" i="2"/>
  <c r="BE54" i="2" a="1"/>
  <c r="BE54" i="2" s="1"/>
  <c r="BF54" i="2" s="1"/>
  <c r="BC54" i="2" s="1"/>
  <c r="BI54" i="2"/>
  <c r="BJ54" i="2"/>
  <c r="BL54" i="2"/>
  <c r="BM54" i="2"/>
  <c r="BR54" i="2"/>
  <c r="BT54" i="2"/>
  <c r="BU54" i="2"/>
  <c r="BW54" i="2"/>
  <c r="BX54" i="2"/>
  <c r="CB54" i="2"/>
  <c r="CC54" i="2"/>
  <c r="CE54" i="2"/>
  <c r="CF54" i="2"/>
  <c r="CI54" i="2" a="1"/>
  <c r="CI54" i="2" s="1"/>
  <c r="CJ54" i="2" s="1"/>
  <c r="CM54" i="2"/>
  <c r="CN54" i="2" s="1"/>
  <c r="CP54" i="2"/>
  <c r="CR54" i="2"/>
  <c r="CT54" i="2" s="1"/>
  <c r="CU54" i="2"/>
  <c r="CW54" i="2"/>
  <c r="CX54" i="2"/>
  <c r="CZ54" i="2"/>
  <c r="DA54" i="2" s="1"/>
  <c r="DD54" i="2"/>
  <c r="DE54" i="2" s="1"/>
  <c r="C55" i="2"/>
  <c r="D55" i="2"/>
  <c r="I55" i="2"/>
  <c r="H55" i="2" s="1"/>
  <c r="K55" i="2"/>
  <c r="L55" i="2"/>
  <c r="N55" i="2"/>
  <c r="O55" i="2"/>
  <c r="Q55" i="2"/>
  <c r="R55" i="2"/>
  <c r="T55" i="2"/>
  <c r="U55" i="2"/>
  <c r="W55" i="2"/>
  <c r="X55" i="2"/>
  <c r="Z55" i="2"/>
  <c r="AA55" i="2"/>
  <c r="AC55" i="2"/>
  <c r="AD55" i="2"/>
  <c r="AF55" i="2"/>
  <c r="AG55" i="2"/>
  <c r="AI55" i="2"/>
  <c r="AJ55" i="2"/>
  <c r="AL55" i="2"/>
  <c r="AM55" i="2"/>
  <c r="AO55" i="2"/>
  <c r="AN55" i="2" s="1"/>
  <c r="AQ55" i="2"/>
  <c r="AR55" i="2"/>
  <c r="AV55" i="2"/>
  <c r="AU55" i="2" s="1"/>
  <c r="AY55" i="2"/>
  <c r="AZ55" i="2" a="1"/>
  <c r="AZ55" i="2" s="1"/>
  <c r="BD55" i="2"/>
  <c r="BE55" i="2" a="1"/>
  <c r="BE55" i="2" s="1"/>
  <c r="BF55" i="2" s="1"/>
  <c r="BC55" i="2" s="1"/>
  <c r="BI55" i="2"/>
  <c r="BJ55" i="2"/>
  <c r="BL55" i="2"/>
  <c r="BM55" i="2"/>
  <c r="BR55" i="2"/>
  <c r="BT55" i="2"/>
  <c r="BU55" i="2"/>
  <c r="BW55" i="2"/>
  <c r="BX55" i="2"/>
  <c r="CB55" i="2"/>
  <c r="CC55" i="2"/>
  <c r="CE55" i="2"/>
  <c r="CF55" i="2"/>
  <c r="CI55" i="2" a="1"/>
  <c r="CI55" i="2" s="1"/>
  <c r="CJ55" i="2" s="1"/>
  <c r="CM55" i="2"/>
  <c r="CN55" i="2" s="1"/>
  <c r="CP55" i="2"/>
  <c r="CR55" i="2"/>
  <c r="CT55" i="2" s="1"/>
  <c r="CU55" i="2"/>
  <c r="CW55" i="2"/>
  <c r="CX55" i="2"/>
  <c r="CZ55" i="2"/>
  <c r="DA55" i="2" s="1"/>
  <c r="DD55" i="2"/>
  <c r="C56" i="2"/>
  <c r="D56" i="2"/>
  <c r="I56" i="2"/>
  <c r="H56" i="2" s="1"/>
  <c r="K56" i="2"/>
  <c r="L56" i="2"/>
  <c r="N56" i="2"/>
  <c r="O56" i="2"/>
  <c r="Q56" i="2"/>
  <c r="R56" i="2"/>
  <c r="T56" i="2"/>
  <c r="U56" i="2"/>
  <c r="W56" i="2"/>
  <c r="X56" i="2"/>
  <c r="Z56" i="2"/>
  <c r="AA56" i="2"/>
  <c r="AC56" i="2"/>
  <c r="AD56" i="2"/>
  <c r="AF56" i="2"/>
  <c r="AG56" i="2"/>
  <c r="AI56" i="2"/>
  <c r="AJ56" i="2"/>
  <c r="AL56" i="2"/>
  <c r="AM56" i="2"/>
  <c r="AO56" i="2"/>
  <c r="AN56" i="2" s="1"/>
  <c r="AQ56" i="2"/>
  <c r="AR56" i="2"/>
  <c r="AV56" i="2"/>
  <c r="AU56" i="2" s="1"/>
  <c r="AY56" i="2"/>
  <c r="AZ56" i="2" a="1"/>
  <c r="AZ56" i="2" s="1"/>
  <c r="BD56" i="2"/>
  <c r="BE56" i="2" a="1"/>
  <c r="BE56" i="2" s="1"/>
  <c r="BF56" i="2" s="1"/>
  <c r="BC56" i="2" s="1"/>
  <c r="BI56" i="2"/>
  <c r="BJ56" i="2"/>
  <c r="BL56" i="2"/>
  <c r="BM56" i="2"/>
  <c r="BR56" i="2"/>
  <c r="BT56" i="2"/>
  <c r="BU56" i="2"/>
  <c r="BW56" i="2"/>
  <c r="BX56" i="2"/>
  <c r="CB56" i="2"/>
  <c r="CC56" i="2"/>
  <c r="CE56" i="2"/>
  <c r="CF56" i="2"/>
  <c r="CI56" i="2" a="1"/>
  <c r="CI56" i="2" s="1"/>
  <c r="CJ56" i="2" s="1"/>
  <c r="CM56" i="2"/>
  <c r="CP56" i="2"/>
  <c r="CR56" i="2"/>
  <c r="CT56" i="2" s="1"/>
  <c r="CU56" i="2"/>
  <c r="CW56" i="2"/>
  <c r="CX56" i="2"/>
  <c r="CZ56" i="2"/>
  <c r="DA56" i="2" s="1"/>
  <c r="DD56" i="2"/>
  <c r="C57" i="2"/>
  <c r="D57" i="2"/>
  <c r="I57" i="2"/>
  <c r="H57" i="2" s="1"/>
  <c r="K57" i="2"/>
  <c r="L57" i="2"/>
  <c r="N57" i="2"/>
  <c r="O57" i="2"/>
  <c r="Q57" i="2"/>
  <c r="R57" i="2"/>
  <c r="T57" i="2"/>
  <c r="U57" i="2"/>
  <c r="W57" i="2"/>
  <c r="X57" i="2"/>
  <c r="Z57" i="2"/>
  <c r="AA57" i="2"/>
  <c r="AC57" i="2"/>
  <c r="AD57" i="2"/>
  <c r="AF57" i="2"/>
  <c r="AG57" i="2"/>
  <c r="AI57" i="2"/>
  <c r="AJ57" i="2"/>
  <c r="AL57" i="2"/>
  <c r="AM57" i="2"/>
  <c r="AO57" i="2"/>
  <c r="AN57" i="2" s="1"/>
  <c r="AQ57" i="2"/>
  <c r="AR57" i="2"/>
  <c r="AV57" i="2"/>
  <c r="AU57" i="2" s="1"/>
  <c r="AY57" i="2"/>
  <c r="AZ57" i="2" a="1"/>
  <c r="AZ57" i="2" s="1"/>
  <c r="BD57" i="2"/>
  <c r="BE57" i="2" a="1"/>
  <c r="BE57" i="2" s="1"/>
  <c r="BF57" i="2" s="1"/>
  <c r="BC57" i="2" s="1"/>
  <c r="BI57" i="2"/>
  <c r="BJ57" i="2"/>
  <c r="BL57" i="2"/>
  <c r="BM57" i="2"/>
  <c r="BR57" i="2"/>
  <c r="BT57" i="2"/>
  <c r="BU57" i="2"/>
  <c r="BW57" i="2"/>
  <c r="BX57" i="2"/>
  <c r="CB57" i="2"/>
  <c r="CC57" i="2"/>
  <c r="CE57" i="2"/>
  <c r="CF57" i="2"/>
  <c r="CI57" i="2" a="1"/>
  <c r="CI57" i="2" s="1"/>
  <c r="CJ57" i="2" s="1"/>
  <c r="CM57" i="2"/>
  <c r="CP57" i="2"/>
  <c r="CR57" i="2"/>
  <c r="CT57" i="2" s="1"/>
  <c r="CU57" i="2"/>
  <c r="CW57" i="2"/>
  <c r="CX57" i="2"/>
  <c r="CZ57" i="2"/>
  <c r="DA57" i="2" s="1"/>
  <c r="DD57" i="2"/>
  <c r="DE57" i="2" s="1"/>
  <c r="C58" i="2"/>
  <c r="D58" i="2"/>
  <c r="I58" i="2"/>
  <c r="H58" i="2" s="1"/>
  <c r="K58" i="2"/>
  <c r="L58" i="2"/>
  <c r="N58" i="2"/>
  <c r="O58" i="2"/>
  <c r="M58" i="2" s="1"/>
  <c r="Q58" i="2"/>
  <c r="R58" i="2"/>
  <c r="T58" i="2"/>
  <c r="U58" i="2"/>
  <c r="W58" i="2"/>
  <c r="X58" i="2"/>
  <c r="Z58" i="2"/>
  <c r="AA58" i="2"/>
  <c r="AC58" i="2"/>
  <c r="AD58" i="2"/>
  <c r="AF58" i="2"/>
  <c r="AG58" i="2"/>
  <c r="AI58" i="2"/>
  <c r="AJ58" i="2"/>
  <c r="AL58" i="2"/>
  <c r="AM58" i="2"/>
  <c r="AK58" i="2" s="1"/>
  <c r="AO58" i="2"/>
  <c r="AN58" i="2" s="1"/>
  <c r="AQ58" i="2"/>
  <c r="AR58" i="2"/>
  <c r="AS58" i="2" s="1"/>
  <c r="AP58" i="2" s="1"/>
  <c r="AV58" i="2"/>
  <c r="AU58" i="2" s="1"/>
  <c r="AY58" i="2"/>
  <c r="AZ58" i="2" a="1"/>
  <c r="AZ58" i="2" s="1"/>
  <c r="BA58" i="2" s="1"/>
  <c r="AX58" i="2" s="1"/>
  <c r="BD58" i="2"/>
  <c r="BE58" i="2" a="1"/>
  <c r="BE58" i="2" s="1"/>
  <c r="BF58" i="2" s="1"/>
  <c r="BC58" i="2" s="1"/>
  <c r="BI58" i="2"/>
  <c r="BJ58" i="2"/>
  <c r="BL58" i="2"/>
  <c r="BM58" i="2"/>
  <c r="BQ58" i="2"/>
  <c r="BR58" i="2"/>
  <c r="BT58" i="2"/>
  <c r="BU58" i="2"/>
  <c r="BW58" i="2"/>
  <c r="BX58" i="2"/>
  <c r="CB58" i="2"/>
  <c r="CC58" i="2"/>
  <c r="CE58" i="2"/>
  <c r="CF58" i="2"/>
  <c r="CI58" i="2" a="1"/>
  <c r="CI58" i="2" s="1"/>
  <c r="CM58" i="2"/>
  <c r="CP58" i="2"/>
  <c r="CR58" i="2"/>
  <c r="CT58" i="2" s="1"/>
  <c r="CU58" i="2"/>
  <c r="CW58" i="2"/>
  <c r="CX58" i="2"/>
  <c r="CZ58" i="2"/>
  <c r="DA58" i="2" s="1"/>
  <c r="DD58" i="2"/>
  <c r="DE58" i="2" s="1"/>
  <c r="C59" i="2"/>
  <c r="D59" i="2"/>
  <c r="I59" i="2"/>
  <c r="H59" i="2" s="1"/>
  <c r="K59" i="2"/>
  <c r="L59" i="2"/>
  <c r="N59" i="2"/>
  <c r="O59" i="2"/>
  <c r="Q59" i="2"/>
  <c r="R59" i="2"/>
  <c r="T59" i="2"/>
  <c r="U59" i="2"/>
  <c r="W59" i="2"/>
  <c r="X59" i="2"/>
  <c r="Z59" i="2"/>
  <c r="AA59" i="2"/>
  <c r="AC59" i="2"/>
  <c r="AD59" i="2"/>
  <c r="AF59" i="2"/>
  <c r="AG59" i="2"/>
  <c r="AI59" i="2"/>
  <c r="AJ59" i="2"/>
  <c r="AL59" i="2"/>
  <c r="AM59" i="2"/>
  <c r="AO59" i="2"/>
  <c r="AN59" i="2" s="1"/>
  <c r="AQ59" i="2"/>
  <c r="AR59" i="2"/>
  <c r="AV59" i="2"/>
  <c r="AU59" i="2" s="1"/>
  <c r="AY59" i="2"/>
  <c r="AZ59" i="2" a="1"/>
  <c r="AZ59" i="2" s="1"/>
  <c r="BD59" i="2"/>
  <c r="BE59" i="2" a="1"/>
  <c r="BE59" i="2" s="1"/>
  <c r="BF59" i="2" s="1"/>
  <c r="BC59" i="2" s="1"/>
  <c r="BI59" i="2"/>
  <c r="BJ59" i="2"/>
  <c r="BL59" i="2"/>
  <c r="BM59" i="2"/>
  <c r="BQ59" i="2"/>
  <c r="BR59" i="2"/>
  <c r="BT59" i="2"/>
  <c r="BU59" i="2"/>
  <c r="BW59" i="2"/>
  <c r="BX59" i="2"/>
  <c r="CB59" i="2"/>
  <c r="CC59" i="2"/>
  <c r="CE59" i="2"/>
  <c r="CF59" i="2"/>
  <c r="CI59" i="2" a="1"/>
  <c r="CI59" i="2" s="1"/>
  <c r="CJ59" i="2" s="1"/>
  <c r="CM59" i="2"/>
  <c r="CP59" i="2"/>
  <c r="CR59" i="2"/>
  <c r="CT59" i="2" s="1"/>
  <c r="CU59" i="2"/>
  <c r="CW59" i="2"/>
  <c r="CX59" i="2"/>
  <c r="CZ59" i="2"/>
  <c r="DA59" i="2" s="1"/>
  <c r="DD59" i="2"/>
  <c r="DE59" i="2" s="1"/>
  <c r="C60" i="2"/>
  <c r="D60" i="2"/>
  <c r="I60" i="2"/>
  <c r="H60" i="2" s="1"/>
  <c r="K60" i="2"/>
  <c r="L60" i="2"/>
  <c r="N60" i="2"/>
  <c r="O60" i="2"/>
  <c r="Q60" i="2"/>
  <c r="R60" i="2"/>
  <c r="T60" i="2"/>
  <c r="U60" i="2"/>
  <c r="W60" i="2"/>
  <c r="X60" i="2"/>
  <c r="Z60" i="2"/>
  <c r="AA60" i="2"/>
  <c r="AC60" i="2"/>
  <c r="AD60" i="2"/>
  <c r="AF60" i="2"/>
  <c r="AG60" i="2"/>
  <c r="AI60" i="2"/>
  <c r="AJ60" i="2"/>
  <c r="AL60" i="2"/>
  <c r="AM60" i="2"/>
  <c r="AO60" i="2"/>
  <c r="AN60" i="2" s="1"/>
  <c r="AQ60" i="2"/>
  <c r="AR60" i="2"/>
  <c r="AS60" i="2" s="1"/>
  <c r="AP60" i="2" s="1"/>
  <c r="AV60" i="2"/>
  <c r="AU60" i="2" s="1"/>
  <c r="AY60" i="2"/>
  <c r="AZ60" i="2" a="1"/>
  <c r="AZ60" i="2" s="1"/>
  <c r="BA60" i="2" s="1"/>
  <c r="AX60" i="2" s="1"/>
  <c r="BD60" i="2"/>
  <c r="BE60" i="2" a="1"/>
  <c r="BE60" i="2" s="1"/>
  <c r="BI60" i="2"/>
  <c r="BJ60" i="2"/>
  <c r="BL60" i="2"/>
  <c r="BM60" i="2"/>
  <c r="BR60" i="2"/>
  <c r="BT60" i="2"/>
  <c r="BU60" i="2"/>
  <c r="BW60" i="2"/>
  <c r="BX60" i="2"/>
  <c r="CB60" i="2"/>
  <c r="CC60" i="2"/>
  <c r="CA60" i="2" s="1"/>
  <c r="CE60" i="2"/>
  <c r="CF60" i="2"/>
  <c r="CI60" i="2" a="1"/>
  <c r="CI60" i="2" s="1"/>
  <c r="CJ60" i="2" s="1"/>
  <c r="CM60" i="2"/>
  <c r="CP60" i="2"/>
  <c r="CR60" i="2"/>
  <c r="CU60" i="2"/>
  <c r="CW60" i="2"/>
  <c r="CX60" i="2"/>
  <c r="CZ60" i="2"/>
  <c r="DA60" i="2" s="1"/>
  <c r="DD60" i="2"/>
  <c r="DE60" i="2" s="1"/>
  <c r="C61" i="2"/>
  <c r="D61" i="2"/>
  <c r="I61" i="2"/>
  <c r="H61" i="2" s="1"/>
  <c r="K61" i="2"/>
  <c r="L61" i="2"/>
  <c r="J61" i="2" s="1"/>
  <c r="N61" i="2"/>
  <c r="O61" i="2"/>
  <c r="Q61" i="2"/>
  <c r="R61" i="2"/>
  <c r="T61" i="2"/>
  <c r="U61" i="2"/>
  <c r="W61" i="2"/>
  <c r="X61" i="2"/>
  <c r="Z61" i="2"/>
  <c r="AA61" i="2"/>
  <c r="AC61" i="2"/>
  <c r="AD61" i="2"/>
  <c r="AF61" i="2"/>
  <c r="AG61" i="2"/>
  <c r="AI61" i="2"/>
  <c r="AJ61" i="2"/>
  <c r="AL61" i="2"/>
  <c r="AM61" i="2"/>
  <c r="AO61" i="2"/>
  <c r="AN61" i="2" s="1"/>
  <c r="AQ61" i="2"/>
  <c r="AR61" i="2"/>
  <c r="AV61" i="2"/>
  <c r="AU61" i="2" s="1"/>
  <c r="AY61" i="2"/>
  <c r="AZ61" i="2" a="1"/>
  <c r="AZ61" i="2" s="1"/>
  <c r="BD61" i="2"/>
  <c r="BE61" i="2" a="1"/>
  <c r="BE61" i="2" s="1"/>
  <c r="BF61" i="2" s="1"/>
  <c r="BC61" i="2" s="1"/>
  <c r="BI61" i="2"/>
  <c r="BJ61" i="2"/>
  <c r="BL61" i="2"/>
  <c r="BM61" i="2"/>
  <c r="BR61" i="2"/>
  <c r="BT61" i="2"/>
  <c r="BU61" i="2"/>
  <c r="BW61" i="2"/>
  <c r="BX61" i="2"/>
  <c r="CB61" i="2"/>
  <c r="CC61" i="2"/>
  <c r="CE61" i="2"/>
  <c r="CF61" i="2"/>
  <c r="CD61" i="2" s="1"/>
  <c r="CI61" i="2" a="1"/>
  <c r="CI61" i="2" s="1"/>
  <c r="CJ61" i="2" s="1"/>
  <c r="CM61" i="2"/>
  <c r="CP61" i="2"/>
  <c r="CR61" i="2"/>
  <c r="CU61" i="2"/>
  <c r="CW61" i="2"/>
  <c r="CX61" i="2"/>
  <c r="CZ61" i="2"/>
  <c r="DA61" i="2" s="1"/>
  <c r="DD61" i="2"/>
  <c r="DE61" i="2" s="1"/>
  <c r="C62" i="2"/>
  <c r="D62" i="2"/>
  <c r="I62" i="2"/>
  <c r="H62" i="2" s="1"/>
  <c r="K62" i="2"/>
  <c r="L62" i="2"/>
  <c r="N62" i="2"/>
  <c r="O62" i="2"/>
  <c r="Q62" i="2"/>
  <c r="R62" i="2"/>
  <c r="T62" i="2"/>
  <c r="U62" i="2"/>
  <c r="W62" i="2"/>
  <c r="X62" i="2"/>
  <c r="Z62" i="2"/>
  <c r="AA62" i="2"/>
  <c r="AC62" i="2"/>
  <c r="AD62" i="2"/>
  <c r="AF62" i="2"/>
  <c r="AG62" i="2"/>
  <c r="AI62" i="2"/>
  <c r="AJ62" i="2"/>
  <c r="AL62" i="2"/>
  <c r="AM62" i="2"/>
  <c r="AO62" i="2"/>
  <c r="AN62" i="2" s="1"/>
  <c r="AQ62" i="2"/>
  <c r="AR62" i="2"/>
  <c r="AS62" i="2" s="1"/>
  <c r="AP62" i="2" s="1"/>
  <c r="AV62" i="2"/>
  <c r="AU62" i="2" s="1"/>
  <c r="AY62" i="2"/>
  <c r="AZ62" i="2" a="1"/>
  <c r="AZ62" i="2" s="1"/>
  <c r="BD62" i="2"/>
  <c r="BE62" i="2" a="1"/>
  <c r="BE62" i="2" s="1"/>
  <c r="BF62" i="2" s="1"/>
  <c r="BC62" i="2" s="1"/>
  <c r="BI62" i="2"/>
  <c r="BJ62" i="2"/>
  <c r="BL62" i="2"/>
  <c r="BM62" i="2"/>
  <c r="BP62" i="2"/>
  <c r="BR62" i="2"/>
  <c r="BT62" i="2"/>
  <c r="BU62" i="2"/>
  <c r="BW62" i="2"/>
  <c r="BX62" i="2"/>
  <c r="CB62" i="2"/>
  <c r="CC62" i="2"/>
  <c r="CE62" i="2"/>
  <c r="CF62" i="2"/>
  <c r="CI62" i="2" a="1"/>
  <c r="CI62" i="2" s="1"/>
  <c r="CK62" i="2" s="1"/>
  <c r="CM62" i="2"/>
  <c r="CP62" i="2"/>
  <c r="CR62" i="2"/>
  <c r="CU62" i="2"/>
  <c r="CW62" i="2"/>
  <c r="CX62" i="2"/>
  <c r="CZ62" i="2"/>
  <c r="DD62" i="2"/>
  <c r="DE62" i="2" s="1"/>
  <c r="C63" i="2"/>
  <c r="D63" i="2"/>
  <c r="I63" i="2"/>
  <c r="H63" i="2" s="1"/>
  <c r="K63" i="2"/>
  <c r="L63" i="2"/>
  <c r="N63" i="2"/>
  <c r="O63" i="2"/>
  <c r="Q63" i="2"/>
  <c r="R63" i="2"/>
  <c r="T63" i="2"/>
  <c r="U63" i="2"/>
  <c r="W63" i="2"/>
  <c r="X63" i="2"/>
  <c r="Z63" i="2"/>
  <c r="AA63" i="2"/>
  <c r="AC63" i="2"/>
  <c r="AD63" i="2"/>
  <c r="AF63" i="2"/>
  <c r="AG63" i="2"/>
  <c r="AI63" i="2"/>
  <c r="AJ63" i="2"/>
  <c r="AL63" i="2"/>
  <c r="AM63" i="2"/>
  <c r="AO63" i="2"/>
  <c r="AN63" i="2" s="1"/>
  <c r="AQ63" i="2"/>
  <c r="AR63" i="2"/>
  <c r="AS63" i="2" s="1"/>
  <c r="AP63" i="2" s="1"/>
  <c r="AV63" i="2"/>
  <c r="AU63" i="2" s="1"/>
  <c r="AY63" i="2"/>
  <c r="AZ63" i="2" a="1"/>
  <c r="AZ63" i="2" s="1"/>
  <c r="BA63" i="2" s="1"/>
  <c r="AX63" i="2" s="1"/>
  <c r="BD63" i="2"/>
  <c r="BE63" i="2" a="1"/>
  <c r="BE63" i="2" s="1"/>
  <c r="BI63" i="2"/>
  <c r="BJ63" i="2"/>
  <c r="BL63" i="2"/>
  <c r="BM63" i="2"/>
  <c r="BQ63" i="2"/>
  <c r="BR63" i="2"/>
  <c r="BT63" i="2"/>
  <c r="BU63" i="2"/>
  <c r="BW63" i="2"/>
  <c r="BX63" i="2"/>
  <c r="CB63" i="2"/>
  <c r="CC63" i="2"/>
  <c r="CE63" i="2"/>
  <c r="CF63" i="2"/>
  <c r="CI63" i="2" a="1"/>
  <c r="CI63" i="2" s="1"/>
  <c r="CJ63" i="2" s="1"/>
  <c r="CM63" i="2"/>
  <c r="CP63" i="2"/>
  <c r="CR63" i="2"/>
  <c r="CT63" i="2" s="1"/>
  <c r="CU63" i="2"/>
  <c r="CW63" i="2"/>
  <c r="CX63" i="2"/>
  <c r="CZ63" i="2"/>
  <c r="CY63" i="2" s="1"/>
  <c r="DD63" i="2"/>
  <c r="C64" i="2"/>
  <c r="D64" i="2"/>
  <c r="I64" i="2"/>
  <c r="H64" i="2" s="1"/>
  <c r="K64" i="2"/>
  <c r="L64" i="2"/>
  <c r="N64" i="2"/>
  <c r="O64" i="2"/>
  <c r="Q64" i="2"/>
  <c r="R64" i="2"/>
  <c r="T64" i="2"/>
  <c r="U64" i="2"/>
  <c r="W64" i="2"/>
  <c r="X64" i="2"/>
  <c r="Z64" i="2"/>
  <c r="AA64" i="2"/>
  <c r="AC64" i="2"/>
  <c r="AD64" i="2"/>
  <c r="AF64" i="2"/>
  <c r="AG64" i="2"/>
  <c r="AI64" i="2"/>
  <c r="AJ64" i="2"/>
  <c r="AL64" i="2"/>
  <c r="AM64" i="2"/>
  <c r="AO64" i="2"/>
  <c r="AN64" i="2" s="1"/>
  <c r="AQ64" i="2"/>
  <c r="AR64" i="2"/>
  <c r="AS64" i="2" s="1"/>
  <c r="AP64" i="2" s="1"/>
  <c r="AV64" i="2"/>
  <c r="AU64" i="2" s="1"/>
  <c r="AY64" i="2"/>
  <c r="AZ64" i="2" a="1"/>
  <c r="AZ64" i="2" s="1"/>
  <c r="BD64" i="2"/>
  <c r="BE64" i="2" a="1"/>
  <c r="BE64" i="2" s="1"/>
  <c r="BI64" i="2"/>
  <c r="BJ64" i="2"/>
  <c r="BL64" i="2"/>
  <c r="BM64" i="2"/>
  <c r="BQ64" i="2"/>
  <c r="BR64" i="2"/>
  <c r="BT64" i="2"/>
  <c r="BU64" i="2"/>
  <c r="BW64" i="2"/>
  <c r="BX64" i="2"/>
  <c r="CB64" i="2"/>
  <c r="CC64" i="2"/>
  <c r="CE64" i="2"/>
  <c r="CF64" i="2"/>
  <c r="CI64" i="2" a="1"/>
  <c r="CI64" i="2" s="1"/>
  <c r="CJ64" i="2" s="1"/>
  <c r="CM64" i="2"/>
  <c r="CO64" i="2" s="1"/>
  <c r="CP64" i="2"/>
  <c r="CR64" i="2"/>
  <c r="CU64" i="2"/>
  <c r="CW64" i="2"/>
  <c r="CX64" i="2"/>
  <c r="CZ64" i="2"/>
  <c r="CY64" i="2" s="1"/>
  <c r="DD64" i="2"/>
  <c r="DE64" i="2" s="1"/>
  <c r="C65" i="2"/>
  <c r="D65" i="2"/>
  <c r="I65" i="2"/>
  <c r="H65" i="2" s="1"/>
  <c r="K65" i="2"/>
  <c r="L65" i="2"/>
  <c r="N65" i="2"/>
  <c r="O65" i="2"/>
  <c r="Q65" i="2"/>
  <c r="R65" i="2"/>
  <c r="T65" i="2"/>
  <c r="U65" i="2"/>
  <c r="W65" i="2"/>
  <c r="X65" i="2"/>
  <c r="Z65" i="2"/>
  <c r="AA65" i="2"/>
  <c r="AC65" i="2"/>
  <c r="AD65" i="2"/>
  <c r="AF65" i="2"/>
  <c r="AG65" i="2"/>
  <c r="AI65" i="2"/>
  <c r="AJ65" i="2"/>
  <c r="AL65" i="2"/>
  <c r="AM65" i="2"/>
  <c r="AO65" i="2"/>
  <c r="AN65" i="2" s="1"/>
  <c r="AQ65" i="2"/>
  <c r="AR65" i="2"/>
  <c r="AV65" i="2"/>
  <c r="AU65" i="2" s="1"/>
  <c r="AY65" i="2"/>
  <c r="AZ65" i="2" a="1"/>
  <c r="AZ65" i="2" s="1"/>
  <c r="BD65" i="2"/>
  <c r="BE65" i="2" a="1"/>
  <c r="BE65" i="2" s="1"/>
  <c r="BF65" i="2" s="1"/>
  <c r="BC65" i="2" s="1"/>
  <c r="BI65" i="2"/>
  <c r="BJ65" i="2"/>
  <c r="BL65" i="2"/>
  <c r="BM65" i="2"/>
  <c r="BR65" i="2"/>
  <c r="BT65" i="2"/>
  <c r="BU65" i="2"/>
  <c r="BW65" i="2"/>
  <c r="BX65" i="2"/>
  <c r="CH65" i="2" s="1"/>
  <c r="CB65" i="2"/>
  <c r="CC65" i="2"/>
  <c r="CE65" i="2"/>
  <c r="CF65" i="2"/>
  <c r="CI65" i="2" a="1"/>
  <c r="CI65" i="2" s="1"/>
  <c r="CM65" i="2"/>
  <c r="CP65" i="2"/>
  <c r="CR65" i="2"/>
  <c r="CU65" i="2"/>
  <c r="CW65" i="2"/>
  <c r="CX65" i="2"/>
  <c r="CZ65" i="2"/>
  <c r="DA65" i="2" s="1"/>
  <c r="DD65" i="2"/>
  <c r="C66" i="2"/>
  <c r="D66" i="2"/>
  <c r="I66" i="2"/>
  <c r="H66" i="2" s="1"/>
  <c r="K66" i="2"/>
  <c r="L66" i="2"/>
  <c r="N66" i="2"/>
  <c r="O66" i="2"/>
  <c r="Q66" i="2"/>
  <c r="R66" i="2"/>
  <c r="T66" i="2"/>
  <c r="U66" i="2"/>
  <c r="W66" i="2"/>
  <c r="X66" i="2"/>
  <c r="Z66" i="2"/>
  <c r="AA66" i="2"/>
  <c r="AC66" i="2"/>
  <c r="AD66" i="2"/>
  <c r="AF66" i="2"/>
  <c r="AG66" i="2"/>
  <c r="AI66" i="2"/>
  <c r="AJ66" i="2"/>
  <c r="AL66" i="2"/>
  <c r="AM66" i="2"/>
  <c r="AO66" i="2"/>
  <c r="AN66" i="2" s="1"/>
  <c r="AQ66" i="2"/>
  <c r="AR66" i="2"/>
  <c r="AS66" i="2" s="1"/>
  <c r="AP66" i="2" s="1"/>
  <c r="AV66" i="2"/>
  <c r="AU66" i="2" s="1"/>
  <c r="AY66" i="2"/>
  <c r="AZ66" i="2" a="1"/>
  <c r="AZ66" i="2" s="1"/>
  <c r="BA66" i="2" s="1"/>
  <c r="AX66" i="2" s="1"/>
  <c r="BD66" i="2"/>
  <c r="BE66" i="2" a="1"/>
  <c r="BE66" i="2" s="1"/>
  <c r="BF66" i="2" s="1"/>
  <c r="BC66" i="2" s="1"/>
  <c r="BI66" i="2"/>
  <c r="BJ66" i="2"/>
  <c r="BL66" i="2"/>
  <c r="BM66" i="2"/>
  <c r="BR66" i="2"/>
  <c r="BT66" i="2"/>
  <c r="BU66" i="2"/>
  <c r="BW66" i="2"/>
  <c r="BX66" i="2"/>
  <c r="CH66" i="2" s="1"/>
  <c r="CB66" i="2"/>
  <c r="CC66" i="2"/>
  <c r="CE66" i="2"/>
  <c r="CF66" i="2"/>
  <c r="CI66" i="2" a="1"/>
  <c r="CI66" i="2" s="1"/>
  <c r="CK66" i="2" s="1"/>
  <c r="CM66" i="2"/>
  <c r="CP66" i="2"/>
  <c r="CR66" i="2"/>
  <c r="CU66" i="2"/>
  <c r="CW66" i="2"/>
  <c r="CV66" i="2" s="1"/>
  <c r="CX66" i="2"/>
  <c r="CZ66" i="2"/>
  <c r="DD66" i="2"/>
  <c r="DC66" i="2" s="1"/>
  <c r="C67" i="2"/>
  <c r="D67" i="2"/>
  <c r="I67" i="2"/>
  <c r="H67" i="2" s="1"/>
  <c r="K67" i="2"/>
  <c r="L67" i="2"/>
  <c r="N67" i="2"/>
  <c r="O67" i="2"/>
  <c r="Q67" i="2"/>
  <c r="R67" i="2"/>
  <c r="T67" i="2"/>
  <c r="U67" i="2"/>
  <c r="W67" i="2"/>
  <c r="X67" i="2"/>
  <c r="Z67" i="2"/>
  <c r="AA67" i="2"/>
  <c r="AC67" i="2"/>
  <c r="AD67" i="2"/>
  <c r="AF67" i="2"/>
  <c r="AG67" i="2"/>
  <c r="AI67" i="2"/>
  <c r="AJ67" i="2"/>
  <c r="AL67" i="2"/>
  <c r="AM67" i="2"/>
  <c r="AO67" i="2"/>
  <c r="AN67" i="2" s="1"/>
  <c r="AQ67" i="2"/>
  <c r="AR67" i="2"/>
  <c r="AV67" i="2"/>
  <c r="AU67" i="2" s="1"/>
  <c r="AY67" i="2"/>
  <c r="AZ67" i="2" a="1"/>
  <c r="AZ67" i="2" s="1"/>
  <c r="BA67" i="2" s="1"/>
  <c r="AX67" i="2" s="1"/>
  <c r="BD67" i="2"/>
  <c r="BE67" i="2" a="1"/>
  <c r="BE67" i="2" s="1"/>
  <c r="BF67" i="2" s="1"/>
  <c r="BC67" i="2" s="1"/>
  <c r="BI67" i="2"/>
  <c r="BJ67" i="2"/>
  <c r="BL67" i="2"/>
  <c r="BM67" i="2"/>
  <c r="BR67" i="2"/>
  <c r="BT67" i="2"/>
  <c r="BU67" i="2"/>
  <c r="BW67" i="2"/>
  <c r="BX67" i="2"/>
  <c r="CB67" i="2"/>
  <c r="CC67" i="2"/>
  <c r="CE67" i="2"/>
  <c r="CF67" i="2"/>
  <c r="CI67" i="2" a="1"/>
  <c r="CI67" i="2" s="1"/>
  <c r="CM67" i="2"/>
  <c r="CO67" i="2" s="1"/>
  <c r="CP67" i="2"/>
  <c r="CR67" i="2"/>
  <c r="CS67" i="2" s="1"/>
  <c r="CU67" i="2"/>
  <c r="CW67" i="2"/>
  <c r="CX67" i="2"/>
  <c r="CZ67" i="2"/>
  <c r="DD67" i="2"/>
  <c r="DC67" i="2" s="1"/>
  <c r="C68" i="2"/>
  <c r="D68" i="2"/>
  <c r="I68" i="2"/>
  <c r="H68" i="2" s="1"/>
  <c r="K68" i="2"/>
  <c r="L68" i="2"/>
  <c r="N68" i="2"/>
  <c r="O68" i="2"/>
  <c r="Q68" i="2"/>
  <c r="R68" i="2"/>
  <c r="T68" i="2"/>
  <c r="U68" i="2"/>
  <c r="W68" i="2"/>
  <c r="X68" i="2"/>
  <c r="Z68" i="2"/>
  <c r="AA68" i="2"/>
  <c r="AC68" i="2"/>
  <c r="AD68" i="2"/>
  <c r="AF68" i="2"/>
  <c r="AG68" i="2"/>
  <c r="AI68" i="2"/>
  <c r="AJ68" i="2"/>
  <c r="AL68" i="2"/>
  <c r="AM68" i="2"/>
  <c r="AO68" i="2"/>
  <c r="AN68" i="2" s="1"/>
  <c r="AQ68" i="2"/>
  <c r="AR68" i="2"/>
  <c r="AS68" i="2" s="1"/>
  <c r="AP68" i="2" s="1"/>
  <c r="AV68" i="2"/>
  <c r="AU68" i="2" s="1"/>
  <c r="AY68" i="2"/>
  <c r="AZ68" i="2" a="1"/>
  <c r="AZ68" i="2" s="1"/>
  <c r="BA68" i="2" s="1"/>
  <c r="AX68" i="2" s="1"/>
  <c r="BD68" i="2"/>
  <c r="BE68" i="2" a="1"/>
  <c r="BE68" i="2" s="1"/>
  <c r="BF68" i="2" s="1"/>
  <c r="BC68" i="2" s="1"/>
  <c r="BI68" i="2"/>
  <c r="BJ68" i="2"/>
  <c r="BL68" i="2"/>
  <c r="BM68" i="2"/>
  <c r="BR68" i="2"/>
  <c r="BT68" i="2"/>
  <c r="BU68" i="2"/>
  <c r="BW68" i="2"/>
  <c r="BX68" i="2"/>
  <c r="CH68" i="2" s="1"/>
  <c r="CB68" i="2"/>
  <c r="CC68" i="2"/>
  <c r="CE68" i="2"/>
  <c r="CF68" i="2"/>
  <c r="CI68" i="2" a="1"/>
  <c r="CI68" i="2" s="1"/>
  <c r="CM68" i="2"/>
  <c r="CO68" i="2" s="1"/>
  <c r="CP68" i="2"/>
  <c r="CR68" i="2"/>
  <c r="CS68" i="2" s="1"/>
  <c r="CU68" i="2"/>
  <c r="CW68" i="2"/>
  <c r="CX68" i="2"/>
  <c r="CZ68" i="2"/>
  <c r="CY68" i="2" s="1"/>
  <c r="DD68" i="2"/>
  <c r="DE68" i="2" s="1"/>
  <c r="C69" i="2"/>
  <c r="D69" i="2"/>
  <c r="I69" i="2"/>
  <c r="H69" i="2" s="1"/>
  <c r="K69" i="2"/>
  <c r="L69" i="2"/>
  <c r="N69" i="2"/>
  <c r="O69" i="2"/>
  <c r="Q69" i="2"/>
  <c r="R69" i="2"/>
  <c r="T69" i="2"/>
  <c r="U69" i="2"/>
  <c r="W69" i="2"/>
  <c r="X69" i="2"/>
  <c r="Z69" i="2"/>
  <c r="AA69" i="2"/>
  <c r="AC69" i="2"/>
  <c r="AD69" i="2"/>
  <c r="AF69" i="2"/>
  <c r="AG69" i="2"/>
  <c r="AI69" i="2"/>
  <c r="AJ69" i="2"/>
  <c r="AL69" i="2"/>
  <c r="AM69" i="2"/>
  <c r="AO69" i="2"/>
  <c r="AN69" i="2" s="1"/>
  <c r="AQ69" i="2"/>
  <c r="AR69" i="2"/>
  <c r="AS69" i="2" s="1"/>
  <c r="AP69" i="2" s="1"/>
  <c r="AV69" i="2"/>
  <c r="AU69" i="2" s="1"/>
  <c r="AY69" i="2"/>
  <c r="AZ69" i="2" a="1"/>
  <c r="AZ69" i="2" s="1"/>
  <c r="BA69" i="2" s="1"/>
  <c r="AX69" i="2" s="1"/>
  <c r="BD69" i="2"/>
  <c r="BE69" i="2" a="1"/>
  <c r="BE69" i="2" s="1"/>
  <c r="BF69" i="2" s="1"/>
  <c r="BC69" i="2" s="1"/>
  <c r="BI69" i="2"/>
  <c r="BJ69" i="2"/>
  <c r="BL69" i="2"/>
  <c r="BM69" i="2"/>
  <c r="BQ69" i="2"/>
  <c r="BR69" i="2"/>
  <c r="BT69" i="2"/>
  <c r="BU69" i="2"/>
  <c r="BW69" i="2"/>
  <c r="BX69" i="2"/>
  <c r="CB69" i="2"/>
  <c r="CC69" i="2"/>
  <c r="CE69" i="2"/>
  <c r="CF69" i="2"/>
  <c r="CI69" i="2" a="1"/>
  <c r="CI69" i="2" s="1"/>
  <c r="CM69" i="2"/>
  <c r="CP69" i="2"/>
  <c r="CR69" i="2"/>
  <c r="CU69" i="2"/>
  <c r="CW69" i="2"/>
  <c r="CX69" i="2"/>
  <c r="CZ69" i="2"/>
  <c r="CY69" i="2" s="1"/>
  <c r="DD69" i="2"/>
  <c r="C70" i="2"/>
  <c r="D70" i="2"/>
  <c r="I70" i="2"/>
  <c r="H70" i="2" s="1"/>
  <c r="K70" i="2"/>
  <c r="L70" i="2"/>
  <c r="N70" i="2"/>
  <c r="O70" i="2"/>
  <c r="Q70" i="2"/>
  <c r="R70" i="2"/>
  <c r="T70" i="2"/>
  <c r="U70" i="2"/>
  <c r="W70" i="2"/>
  <c r="X70" i="2"/>
  <c r="Z70" i="2"/>
  <c r="AA70" i="2"/>
  <c r="AC70" i="2"/>
  <c r="AD70" i="2"/>
  <c r="AF70" i="2"/>
  <c r="AG70" i="2"/>
  <c r="AI70" i="2"/>
  <c r="AJ70" i="2"/>
  <c r="AL70" i="2"/>
  <c r="AM70" i="2"/>
  <c r="AO70" i="2"/>
  <c r="AN70" i="2" s="1"/>
  <c r="AQ70" i="2"/>
  <c r="AR70" i="2"/>
  <c r="AS70" i="2" s="1"/>
  <c r="AP70" i="2" s="1"/>
  <c r="AV70" i="2"/>
  <c r="AU70" i="2" s="1"/>
  <c r="AY70" i="2"/>
  <c r="AZ70" i="2" a="1"/>
  <c r="AZ70" i="2" s="1"/>
  <c r="BA70" i="2" s="1"/>
  <c r="AX70" i="2" s="1"/>
  <c r="BD70" i="2"/>
  <c r="BE70" i="2" a="1"/>
  <c r="BE70" i="2" s="1"/>
  <c r="BF70" i="2" s="1"/>
  <c r="BC70" i="2" s="1"/>
  <c r="BI70" i="2"/>
  <c r="BJ70" i="2"/>
  <c r="BL70" i="2"/>
  <c r="BM70" i="2"/>
  <c r="BQ70" i="2"/>
  <c r="BR70" i="2"/>
  <c r="BT70" i="2"/>
  <c r="BU70" i="2"/>
  <c r="BW70" i="2"/>
  <c r="BX70" i="2"/>
  <c r="CH70" i="2" s="1"/>
  <c r="CB70" i="2"/>
  <c r="CC70" i="2"/>
  <c r="CE70" i="2"/>
  <c r="CF70" i="2"/>
  <c r="CI70" i="2" a="1"/>
  <c r="CI70" i="2" s="1"/>
  <c r="CM70" i="2"/>
  <c r="CN70" i="2" s="1"/>
  <c r="CP70" i="2"/>
  <c r="CR70" i="2"/>
  <c r="CU70" i="2"/>
  <c r="CW70" i="2"/>
  <c r="CX70" i="2"/>
  <c r="CZ70" i="2"/>
  <c r="DB70" i="2" s="1"/>
  <c r="DD70" i="2"/>
  <c r="C71" i="2"/>
  <c r="D71" i="2"/>
  <c r="I71" i="2"/>
  <c r="H71" i="2" s="1"/>
  <c r="K71" i="2"/>
  <c r="L71" i="2"/>
  <c r="N71" i="2"/>
  <c r="O71" i="2"/>
  <c r="Q71" i="2"/>
  <c r="R71" i="2"/>
  <c r="T71" i="2"/>
  <c r="U71" i="2"/>
  <c r="W71" i="2"/>
  <c r="X71" i="2"/>
  <c r="Z71" i="2"/>
  <c r="AA71" i="2"/>
  <c r="AC71" i="2"/>
  <c r="AD71" i="2"/>
  <c r="AF71" i="2"/>
  <c r="AG71" i="2"/>
  <c r="AI71" i="2"/>
  <c r="AJ71" i="2"/>
  <c r="AL71" i="2"/>
  <c r="AM71" i="2"/>
  <c r="AO71" i="2"/>
  <c r="AN71" i="2" s="1"/>
  <c r="AQ71" i="2"/>
  <c r="AR71" i="2"/>
  <c r="AV71" i="2"/>
  <c r="AU71" i="2" s="1"/>
  <c r="AY71" i="2"/>
  <c r="AZ71" i="2" a="1"/>
  <c r="AZ71" i="2" s="1"/>
  <c r="BA71" i="2" s="1"/>
  <c r="AX71" i="2" s="1"/>
  <c r="BD71" i="2"/>
  <c r="BE71" i="2" a="1"/>
  <c r="BE71" i="2" s="1"/>
  <c r="BF71" i="2" s="1"/>
  <c r="BC71" i="2" s="1"/>
  <c r="BI71" i="2"/>
  <c r="BJ71" i="2"/>
  <c r="BL71" i="2"/>
  <c r="BM71" i="2"/>
  <c r="BR71" i="2"/>
  <c r="BT71" i="2"/>
  <c r="BU71" i="2"/>
  <c r="BW71" i="2"/>
  <c r="BX71" i="2"/>
  <c r="CB71" i="2"/>
  <c r="CC71" i="2"/>
  <c r="CE71" i="2"/>
  <c r="CF71" i="2"/>
  <c r="CI71" i="2" a="1"/>
  <c r="CI71" i="2" s="1"/>
  <c r="CJ71" i="2" s="1"/>
  <c r="CM71" i="2"/>
  <c r="CN71" i="2" s="1"/>
  <c r="CP71" i="2"/>
  <c r="CR71" i="2"/>
  <c r="CU71" i="2"/>
  <c r="CW71" i="2"/>
  <c r="CX71" i="2"/>
  <c r="CZ71" i="2"/>
  <c r="DB71" i="2" s="1"/>
  <c r="DD71" i="2"/>
  <c r="DC71" i="2" s="1"/>
  <c r="C72" i="2"/>
  <c r="D72" i="2"/>
  <c r="I72" i="2"/>
  <c r="H72" i="2" s="1"/>
  <c r="K72" i="2"/>
  <c r="L72" i="2"/>
  <c r="N72" i="2"/>
  <c r="O72" i="2"/>
  <c r="Q72" i="2"/>
  <c r="R72" i="2"/>
  <c r="T72" i="2"/>
  <c r="U72" i="2"/>
  <c r="W72" i="2"/>
  <c r="X72" i="2"/>
  <c r="Z72" i="2"/>
  <c r="AA72" i="2"/>
  <c r="AC72" i="2"/>
  <c r="AD72" i="2"/>
  <c r="AF72" i="2"/>
  <c r="AG72" i="2"/>
  <c r="AI72" i="2"/>
  <c r="AJ72" i="2"/>
  <c r="AL72" i="2"/>
  <c r="AM72" i="2"/>
  <c r="AO72" i="2"/>
  <c r="AN72" i="2" s="1"/>
  <c r="AQ72" i="2"/>
  <c r="AR72" i="2"/>
  <c r="AS72" i="2" s="1"/>
  <c r="AP72" i="2" s="1"/>
  <c r="AV72" i="2"/>
  <c r="AU72" i="2" s="1"/>
  <c r="AY72" i="2"/>
  <c r="AZ72" i="2" a="1"/>
  <c r="AZ72" i="2" s="1"/>
  <c r="BD72" i="2"/>
  <c r="BE72" i="2" a="1"/>
  <c r="BE72" i="2" s="1"/>
  <c r="BF72" i="2" s="1"/>
  <c r="BC72" i="2" s="1"/>
  <c r="BI72" i="2"/>
  <c r="BJ72" i="2"/>
  <c r="BL72" i="2"/>
  <c r="BM72" i="2"/>
  <c r="BP72" i="2"/>
  <c r="BR72" i="2"/>
  <c r="BT72" i="2"/>
  <c r="BU72" i="2"/>
  <c r="BW72" i="2"/>
  <c r="BX72" i="2"/>
  <c r="CB72" i="2"/>
  <c r="CC72" i="2"/>
  <c r="CE72" i="2"/>
  <c r="CF72" i="2"/>
  <c r="CI72" i="2" a="1"/>
  <c r="CI72" i="2" s="1"/>
  <c r="CJ72" i="2" s="1"/>
  <c r="CM72" i="2"/>
  <c r="CN72" i="2" s="1"/>
  <c r="CP72" i="2"/>
  <c r="CR72" i="2"/>
  <c r="CS72" i="2" s="1"/>
  <c r="CU72" i="2"/>
  <c r="CW72" i="2"/>
  <c r="CX72" i="2"/>
  <c r="CZ72" i="2"/>
  <c r="DB72" i="2" s="1"/>
  <c r="DD72" i="2"/>
  <c r="C73" i="2"/>
  <c r="D73" i="2"/>
  <c r="I73" i="2"/>
  <c r="H73" i="2" s="1"/>
  <c r="K73" i="2"/>
  <c r="L73" i="2"/>
  <c r="N73" i="2"/>
  <c r="O73" i="2"/>
  <c r="Q73" i="2"/>
  <c r="R73" i="2"/>
  <c r="T73" i="2"/>
  <c r="U73" i="2"/>
  <c r="W73" i="2"/>
  <c r="X73" i="2"/>
  <c r="Z73" i="2"/>
  <c r="AA73" i="2"/>
  <c r="AC73" i="2"/>
  <c r="AD73" i="2"/>
  <c r="AF73" i="2"/>
  <c r="AG73" i="2"/>
  <c r="AI73" i="2"/>
  <c r="AJ73" i="2"/>
  <c r="AL73" i="2"/>
  <c r="AM73" i="2"/>
  <c r="AO73" i="2"/>
  <c r="AN73" i="2" s="1"/>
  <c r="AQ73" i="2"/>
  <c r="AR73" i="2"/>
  <c r="AS73" i="2" s="1"/>
  <c r="AP73" i="2" s="1"/>
  <c r="AV73" i="2"/>
  <c r="AU73" i="2" s="1"/>
  <c r="AY73" i="2"/>
  <c r="AZ73" i="2" a="1"/>
  <c r="AZ73" i="2" s="1"/>
  <c r="BD73" i="2"/>
  <c r="BE73" i="2" a="1"/>
  <c r="BE73" i="2" s="1"/>
  <c r="BF73" i="2" s="1"/>
  <c r="BC73" i="2" s="1"/>
  <c r="BI73" i="2"/>
  <c r="BJ73" i="2"/>
  <c r="BL73" i="2"/>
  <c r="BM73" i="2"/>
  <c r="BR73" i="2"/>
  <c r="BT73" i="2"/>
  <c r="BU73" i="2"/>
  <c r="BW73" i="2"/>
  <c r="BX73" i="2"/>
  <c r="CH73" i="2" s="1"/>
  <c r="CB73" i="2"/>
  <c r="CC73" i="2"/>
  <c r="CE73" i="2"/>
  <c r="CF73" i="2"/>
  <c r="CI73" i="2" a="1"/>
  <c r="CI73" i="2" s="1"/>
  <c r="CM73" i="2"/>
  <c r="CP73" i="2"/>
  <c r="CR73" i="2"/>
  <c r="CU73" i="2"/>
  <c r="CW73" i="2"/>
  <c r="CX73" i="2"/>
  <c r="CZ73" i="2"/>
  <c r="DB73" i="2" s="1"/>
  <c r="DD73" i="2"/>
  <c r="DE73" i="2" s="1"/>
  <c r="C74" i="2"/>
  <c r="D74" i="2"/>
  <c r="I74" i="2"/>
  <c r="H74" i="2" s="1"/>
  <c r="K74" i="2"/>
  <c r="L74" i="2"/>
  <c r="N74" i="2"/>
  <c r="O74" i="2"/>
  <c r="Q74" i="2"/>
  <c r="R74" i="2"/>
  <c r="T74" i="2"/>
  <c r="U74" i="2"/>
  <c r="W74" i="2"/>
  <c r="X74" i="2"/>
  <c r="Z74" i="2"/>
  <c r="AA74" i="2"/>
  <c r="AC74" i="2"/>
  <c r="AD74" i="2"/>
  <c r="AF74" i="2"/>
  <c r="AG74" i="2"/>
  <c r="AI74" i="2"/>
  <c r="AJ74" i="2"/>
  <c r="AL74" i="2"/>
  <c r="AM74" i="2"/>
  <c r="AO74" i="2"/>
  <c r="AN74" i="2" s="1"/>
  <c r="AQ74" i="2"/>
  <c r="AR74" i="2"/>
  <c r="AV74" i="2"/>
  <c r="AU74" i="2" s="1"/>
  <c r="AY74" i="2"/>
  <c r="AZ74" i="2" a="1"/>
  <c r="AZ74" i="2" s="1"/>
  <c r="BA74" i="2" s="1"/>
  <c r="AX74" i="2" s="1"/>
  <c r="BD74" i="2"/>
  <c r="BE74" i="2" a="1"/>
  <c r="BE74" i="2" s="1"/>
  <c r="BF74" i="2" s="1"/>
  <c r="BC74" i="2" s="1"/>
  <c r="BI74" i="2"/>
  <c r="BJ74" i="2"/>
  <c r="BL74" i="2"/>
  <c r="BM74" i="2"/>
  <c r="BR74" i="2"/>
  <c r="BT74" i="2"/>
  <c r="BU74" i="2"/>
  <c r="BW74" i="2"/>
  <c r="BX74" i="2"/>
  <c r="CB74" i="2"/>
  <c r="CC74" i="2"/>
  <c r="CE74" i="2"/>
  <c r="CF74" i="2"/>
  <c r="CI74" i="2" a="1"/>
  <c r="CI74" i="2" s="1"/>
  <c r="CJ74" i="2" s="1"/>
  <c r="CM74" i="2"/>
  <c r="CN74" i="2" s="1"/>
  <c r="CP74" i="2"/>
  <c r="CR74" i="2"/>
  <c r="CU74" i="2"/>
  <c r="CW74" i="2"/>
  <c r="CV74" i="2" s="1"/>
  <c r="CX74" i="2"/>
  <c r="CZ74" i="2"/>
  <c r="DB74" i="2" s="1"/>
  <c r="DD74" i="2"/>
  <c r="DE74" i="2" s="1"/>
  <c r="C75" i="2"/>
  <c r="D75" i="2"/>
  <c r="I75" i="2"/>
  <c r="H75" i="2" s="1"/>
  <c r="K75" i="2"/>
  <c r="L75" i="2"/>
  <c r="N75" i="2"/>
  <c r="O75" i="2"/>
  <c r="Q75" i="2"/>
  <c r="R75" i="2"/>
  <c r="T75" i="2"/>
  <c r="U75" i="2"/>
  <c r="W75" i="2"/>
  <c r="X75" i="2"/>
  <c r="Z75" i="2"/>
  <c r="AA75" i="2"/>
  <c r="AC75" i="2"/>
  <c r="AD75" i="2"/>
  <c r="AF75" i="2"/>
  <c r="AG75" i="2"/>
  <c r="AI75" i="2"/>
  <c r="AJ75" i="2"/>
  <c r="AL75" i="2"/>
  <c r="AM75" i="2"/>
  <c r="AO75" i="2"/>
  <c r="AN75" i="2" s="1"/>
  <c r="AQ75" i="2"/>
  <c r="AR75" i="2"/>
  <c r="AS75" i="2" s="1"/>
  <c r="AP75" i="2" s="1"/>
  <c r="AV75" i="2"/>
  <c r="AU75" i="2" s="1"/>
  <c r="AY75" i="2"/>
  <c r="AZ75" i="2" a="1"/>
  <c r="AZ75" i="2" s="1"/>
  <c r="BA75" i="2" s="1"/>
  <c r="AX75" i="2" s="1"/>
  <c r="BD75" i="2"/>
  <c r="BE75" i="2" a="1"/>
  <c r="BE75" i="2" s="1"/>
  <c r="BF75" i="2" s="1"/>
  <c r="BC75" i="2" s="1"/>
  <c r="BI75" i="2"/>
  <c r="BJ75" i="2"/>
  <c r="BL75" i="2"/>
  <c r="BM75" i="2"/>
  <c r="BR75" i="2"/>
  <c r="BT75" i="2"/>
  <c r="BU75" i="2"/>
  <c r="BW75" i="2"/>
  <c r="BX75" i="2"/>
  <c r="CB75" i="2"/>
  <c r="CC75" i="2"/>
  <c r="CE75" i="2"/>
  <c r="CF75" i="2"/>
  <c r="CI75" i="2" a="1"/>
  <c r="CI75" i="2" s="1"/>
  <c r="CJ75" i="2" s="1"/>
  <c r="CM75" i="2"/>
  <c r="CN75" i="2" s="1"/>
  <c r="CP75" i="2"/>
  <c r="CR75" i="2"/>
  <c r="CS75" i="2" s="1"/>
  <c r="CU75" i="2"/>
  <c r="CW75" i="2"/>
  <c r="CX75" i="2"/>
  <c r="CZ75" i="2"/>
  <c r="DB75" i="2" s="1"/>
  <c r="DD75" i="2"/>
  <c r="DE75" i="2" s="1"/>
  <c r="C76" i="2"/>
  <c r="D76" i="2"/>
  <c r="I76" i="2"/>
  <c r="H76" i="2" s="1"/>
  <c r="K76" i="2"/>
  <c r="L76" i="2"/>
  <c r="N76" i="2"/>
  <c r="O76" i="2"/>
  <c r="Q76" i="2"/>
  <c r="R76" i="2"/>
  <c r="T76" i="2"/>
  <c r="U76" i="2"/>
  <c r="W76" i="2"/>
  <c r="X76" i="2"/>
  <c r="Z76" i="2"/>
  <c r="AA76" i="2"/>
  <c r="AC76" i="2"/>
  <c r="AD76" i="2"/>
  <c r="AF76" i="2"/>
  <c r="AG76" i="2"/>
  <c r="AI76" i="2"/>
  <c r="AJ76" i="2"/>
  <c r="AL76" i="2"/>
  <c r="AM76" i="2"/>
  <c r="AO76" i="2"/>
  <c r="AN76" i="2" s="1"/>
  <c r="AQ76" i="2"/>
  <c r="AR76" i="2"/>
  <c r="AS76" i="2" s="1"/>
  <c r="AP76" i="2" s="1"/>
  <c r="AV76" i="2"/>
  <c r="AU76" i="2" s="1"/>
  <c r="AY76" i="2"/>
  <c r="AZ76" i="2" a="1"/>
  <c r="AZ76" i="2" s="1"/>
  <c r="BA76" i="2" s="1"/>
  <c r="AX76" i="2" s="1"/>
  <c r="BD76" i="2"/>
  <c r="BE76" i="2" a="1"/>
  <c r="BE76" i="2" s="1"/>
  <c r="BF76" i="2" s="1"/>
  <c r="BC76" i="2" s="1"/>
  <c r="BI76" i="2"/>
  <c r="BJ76" i="2"/>
  <c r="BL76" i="2"/>
  <c r="BM76" i="2"/>
  <c r="BR76" i="2"/>
  <c r="BT76" i="2"/>
  <c r="BU76" i="2"/>
  <c r="BW76" i="2"/>
  <c r="BX76" i="2"/>
  <c r="CB76" i="2"/>
  <c r="CC76" i="2"/>
  <c r="CE76" i="2"/>
  <c r="CF76" i="2"/>
  <c r="CI76" i="2" a="1"/>
  <c r="CI76" i="2" s="1"/>
  <c r="CJ76" i="2" s="1"/>
  <c r="CM76" i="2"/>
  <c r="CN76" i="2" s="1"/>
  <c r="CP76" i="2"/>
  <c r="CR76" i="2"/>
  <c r="CS76" i="2" s="1"/>
  <c r="CU76" i="2"/>
  <c r="CW76" i="2"/>
  <c r="CX76" i="2"/>
  <c r="CZ76" i="2"/>
  <c r="DB76" i="2" s="1"/>
  <c r="DD76" i="2"/>
  <c r="DE76" i="2" s="1"/>
  <c r="C77" i="2"/>
  <c r="D77" i="2"/>
  <c r="I77" i="2"/>
  <c r="H77" i="2" s="1"/>
  <c r="K77" i="2"/>
  <c r="L77" i="2"/>
  <c r="N77" i="2"/>
  <c r="O77" i="2"/>
  <c r="Q77" i="2"/>
  <c r="R77" i="2"/>
  <c r="T77" i="2"/>
  <c r="U77" i="2"/>
  <c r="W77" i="2"/>
  <c r="X77" i="2"/>
  <c r="Z77" i="2"/>
  <c r="AA77" i="2"/>
  <c r="AC77" i="2"/>
  <c r="AD77" i="2"/>
  <c r="AF77" i="2"/>
  <c r="AG77" i="2"/>
  <c r="AI77" i="2"/>
  <c r="AJ77" i="2"/>
  <c r="AL77" i="2"/>
  <c r="AM77" i="2"/>
  <c r="AO77" i="2"/>
  <c r="AN77" i="2" s="1"/>
  <c r="AQ77" i="2"/>
  <c r="AR77" i="2"/>
  <c r="AS77" i="2" s="1"/>
  <c r="AP77" i="2" s="1"/>
  <c r="AV77" i="2"/>
  <c r="AU77" i="2" s="1"/>
  <c r="AY77" i="2"/>
  <c r="AZ77" i="2" a="1"/>
  <c r="AZ77" i="2" s="1"/>
  <c r="BA77" i="2" s="1"/>
  <c r="AX77" i="2" s="1"/>
  <c r="BD77" i="2"/>
  <c r="BE77" i="2" a="1"/>
  <c r="BE77" i="2" s="1"/>
  <c r="BF77" i="2" s="1"/>
  <c r="BC77" i="2" s="1"/>
  <c r="BI77" i="2"/>
  <c r="BJ77" i="2"/>
  <c r="BL77" i="2"/>
  <c r="BM77" i="2"/>
  <c r="BR77" i="2"/>
  <c r="BT77" i="2"/>
  <c r="BU77" i="2"/>
  <c r="BW77" i="2"/>
  <c r="BX77" i="2"/>
  <c r="CH77" i="2" s="1"/>
  <c r="CB77" i="2"/>
  <c r="CC77" i="2"/>
  <c r="CE77" i="2"/>
  <c r="CF77" i="2"/>
  <c r="CI77" i="2" a="1"/>
  <c r="CI77" i="2" s="1"/>
  <c r="CJ77" i="2" s="1"/>
  <c r="CM77" i="2"/>
  <c r="CP77" i="2"/>
  <c r="CR77" i="2"/>
  <c r="CS77" i="2" s="1"/>
  <c r="CU77" i="2"/>
  <c r="CW77" i="2"/>
  <c r="CX77" i="2"/>
  <c r="CZ77" i="2"/>
  <c r="DB77" i="2" s="1"/>
  <c r="DD77" i="2"/>
  <c r="C78" i="2"/>
  <c r="D78" i="2"/>
  <c r="I78" i="2"/>
  <c r="H78" i="2" s="1"/>
  <c r="K78" i="2"/>
  <c r="L78" i="2"/>
  <c r="N78" i="2"/>
  <c r="O78" i="2"/>
  <c r="Q78" i="2"/>
  <c r="R78" i="2"/>
  <c r="T78" i="2"/>
  <c r="U78" i="2"/>
  <c r="W78" i="2"/>
  <c r="X78" i="2"/>
  <c r="Z78" i="2"/>
  <c r="AA78" i="2"/>
  <c r="AC78" i="2"/>
  <c r="AD78" i="2"/>
  <c r="AF78" i="2"/>
  <c r="AG78" i="2"/>
  <c r="AI78" i="2"/>
  <c r="AJ78" i="2"/>
  <c r="AL78" i="2"/>
  <c r="AM78" i="2"/>
  <c r="AO78" i="2"/>
  <c r="AN78" i="2" s="1"/>
  <c r="AQ78" i="2"/>
  <c r="AR78" i="2"/>
  <c r="AS78" i="2" s="1"/>
  <c r="AP78" i="2" s="1"/>
  <c r="AV78" i="2"/>
  <c r="AU78" i="2" s="1"/>
  <c r="AY78" i="2"/>
  <c r="AZ78" i="2" a="1"/>
  <c r="AZ78" i="2" s="1"/>
  <c r="BA78" i="2" s="1"/>
  <c r="AX78" i="2" s="1"/>
  <c r="BD78" i="2"/>
  <c r="BE78" i="2" a="1"/>
  <c r="BE78" i="2" s="1"/>
  <c r="BF78" i="2" s="1"/>
  <c r="BC78" i="2" s="1"/>
  <c r="BI78" i="2"/>
  <c r="BJ78" i="2"/>
  <c r="BL78" i="2"/>
  <c r="BM78" i="2"/>
  <c r="BR78" i="2"/>
  <c r="BT78" i="2"/>
  <c r="BU78" i="2"/>
  <c r="BW78" i="2"/>
  <c r="BX78" i="2"/>
  <c r="CB78" i="2"/>
  <c r="CC78" i="2"/>
  <c r="CE78" i="2"/>
  <c r="CF78" i="2"/>
  <c r="CI78" i="2" a="1"/>
  <c r="CI78" i="2" s="1"/>
  <c r="CJ78" i="2" s="1"/>
  <c r="CM78" i="2"/>
  <c r="CN78" i="2" s="1"/>
  <c r="CP78" i="2"/>
  <c r="CR78" i="2"/>
  <c r="CS78" i="2" s="1"/>
  <c r="CU78" i="2"/>
  <c r="CW78" i="2"/>
  <c r="CX78" i="2"/>
  <c r="CZ78" i="2"/>
  <c r="DB78" i="2" s="1"/>
  <c r="DD78" i="2"/>
  <c r="DF78" i="2" s="1"/>
  <c r="C79" i="2"/>
  <c r="D79" i="2"/>
  <c r="I79" i="2"/>
  <c r="H79" i="2" s="1"/>
  <c r="K79" i="2"/>
  <c r="L79" i="2"/>
  <c r="N79" i="2"/>
  <c r="O79" i="2"/>
  <c r="Q79" i="2"/>
  <c r="R79" i="2"/>
  <c r="T79" i="2"/>
  <c r="U79" i="2"/>
  <c r="W79" i="2"/>
  <c r="X79" i="2"/>
  <c r="Z79" i="2"/>
  <c r="AA79" i="2"/>
  <c r="AC79" i="2"/>
  <c r="AD79" i="2"/>
  <c r="AF79" i="2"/>
  <c r="AG79" i="2"/>
  <c r="AI79" i="2"/>
  <c r="AJ79" i="2"/>
  <c r="AL79" i="2"/>
  <c r="AM79" i="2"/>
  <c r="AO79" i="2"/>
  <c r="AN79" i="2" s="1"/>
  <c r="AQ79" i="2"/>
  <c r="AR79" i="2"/>
  <c r="AS79" i="2" s="1"/>
  <c r="AP79" i="2" s="1"/>
  <c r="AV79" i="2"/>
  <c r="AU79" i="2" s="1"/>
  <c r="AY79" i="2"/>
  <c r="AZ79" i="2" a="1"/>
  <c r="AZ79" i="2" s="1"/>
  <c r="BA79" i="2" s="1"/>
  <c r="AX79" i="2" s="1"/>
  <c r="BD79" i="2"/>
  <c r="BE79" i="2" a="1"/>
  <c r="BE79" i="2" s="1"/>
  <c r="BF79" i="2" s="1"/>
  <c r="BC79" i="2" s="1"/>
  <c r="BI79" i="2"/>
  <c r="BJ79" i="2"/>
  <c r="BL79" i="2"/>
  <c r="BM79" i="2"/>
  <c r="BR79" i="2"/>
  <c r="BT79" i="2"/>
  <c r="BU79" i="2"/>
  <c r="BW79" i="2"/>
  <c r="BX79" i="2"/>
  <c r="CH79" i="2" s="1"/>
  <c r="CB79" i="2"/>
  <c r="CC79" i="2"/>
  <c r="CE79" i="2"/>
  <c r="CF79" i="2"/>
  <c r="CI79" i="2" a="1"/>
  <c r="CI79" i="2" s="1"/>
  <c r="CJ79" i="2" s="1"/>
  <c r="CM79" i="2"/>
  <c r="CN79" i="2" s="1"/>
  <c r="CP79" i="2"/>
  <c r="CR79" i="2"/>
  <c r="CS79" i="2" s="1"/>
  <c r="CU79" i="2"/>
  <c r="CW79" i="2"/>
  <c r="CX79" i="2"/>
  <c r="CZ79" i="2"/>
  <c r="DB79" i="2" s="1"/>
  <c r="DD79" i="2"/>
  <c r="DF79" i="2" s="1"/>
  <c r="C80" i="2"/>
  <c r="D80" i="2"/>
  <c r="I80" i="2"/>
  <c r="H80" i="2" s="1"/>
  <c r="K80" i="2"/>
  <c r="L80" i="2"/>
  <c r="N80" i="2"/>
  <c r="O80" i="2"/>
  <c r="Q80" i="2"/>
  <c r="R80" i="2"/>
  <c r="T80" i="2"/>
  <c r="U80" i="2"/>
  <c r="W80" i="2"/>
  <c r="X80" i="2"/>
  <c r="Z80" i="2"/>
  <c r="AA80" i="2"/>
  <c r="AC80" i="2"/>
  <c r="AD80" i="2"/>
  <c r="AF80" i="2"/>
  <c r="AG80" i="2"/>
  <c r="AI80" i="2"/>
  <c r="AJ80" i="2"/>
  <c r="AL80" i="2"/>
  <c r="AM80" i="2"/>
  <c r="AO80" i="2"/>
  <c r="AN80" i="2" s="1"/>
  <c r="AQ80" i="2"/>
  <c r="AR80" i="2"/>
  <c r="AS80" i="2" s="1"/>
  <c r="AP80" i="2" s="1"/>
  <c r="AV80" i="2"/>
  <c r="AU80" i="2" s="1"/>
  <c r="AY80" i="2"/>
  <c r="AZ80" i="2" a="1"/>
  <c r="AZ80" i="2" s="1"/>
  <c r="BA80" i="2" s="1"/>
  <c r="AX80" i="2" s="1"/>
  <c r="BD80" i="2"/>
  <c r="BE80" i="2" a="1"/>
  <c r="BE80" i="2" s="1"/>
  <c r="BF80" i="2" s="1"/>
  <c r="BC80" i="2" s="1"/>
  <c r="BI80" i="2"/>
  <c r="BJ80" i="2"/>
  <c r="BL80" i="2"/>
  <c r="BM80" i="2"/>
  <c r="BR80" i="2"/>
  <c r="BT80" i="2"/>
  <c r="BU80" i="2"/>
  <c r="BW80" i="2"/>
  <c r="BX80" i="2"/>
  <c r="CB80" i="2"/>
  <c r="CC80" i="2"/>
  <c r="CE80" i="2"/>
  <c r="CF80" i="2"/>
  <c r="CI80" i="2" a="1"/>
  <c r="CI80" i="2" s="1"/>
  <c r="CJ80" i="2" s="1"/>
  <c r="CM80" i="2"/>
  <c r="CN80" i="2" s="1"/>
  <c r="CP80" i="2"/>
  <c r="CR80" i="2"/>
  <c r="CU80" i="2"/>
  <c r="CW80" i="2"/>
  <c r="CX80" i="2"/>
  <c r="CZ80" i="2"/>
  <c r="DB80" i="2" s="1"/>
  <c r="DD80" i="2"/>
  <c r="DF80" i="2" s="1"/>
  <c r="C81" i="2"/>
  <c r="D81" i="2"/>
  <c r="I81" i="2"/>
  <c r="H81" i="2" s="1"/>
  <c r="K81" i="2"/>
  <c r="L81" i="2"/>
  <c r="N81" i="2"/>
  <c r="O81" i="2"/>
  <c r="Q81" i="2"/>
  <c r="R81" i="2"/>
  <c r="T81" i="2"/>
  <c r="U81" i="2"/>
  <c r="W81" i="2"/>
  <c r="X81" i="2"/>
  <c r="Z81" i="2"/>
  <c r="AA81" i="2"/>
  <c r="AC81" i="2"/>
  <c r="AD81" i="2"/>
  <c r="AF81" i="2"/>
  <c r="AG81" i="2"/>
  <c r="AI81" i="2"/>
  <c r="AJ81" i="2"/>
  <c r="AL81" i="2"/>
  <c r="AM81" i="2"/>
  <c r="AO81" i="2"/>
  <c r="AN81" i="2" s="1"/>
  <c r="AQ81" i="2"/>
  <c r="AR81" i="2"/>
  <c r="AV81" i="2"/>
  <c r="AU81" i="2" s="1"/>
  <c r="AY81" i="2"/>
  <c r="AZ81" i="2" a="1"/>
  <c r="AZ81" i="2" s="1"/>
  <c r="BD81" i="2"/>
  <c r="BE81" i="2" a="1"/>
  <c r="BE81" i="2" s="1"/>
  <c r="BF81" i="2" s="1"/>
  <c r="BC81" i="2" s="1"/>
  <c r="BI81" i="2"/>
  <c r="BJ81" i="2"/>
  <c r="BL81" i="2"/>
  <c r="BM81" i="2"/>
  <c r="BR81" i="2"/>
  <c r="BT81" i="2"/>
  <c r="BU81" i="2"/>
  <c r="BW81" i="2"/>
  <c r="BX81" i="2"/>
  <c r="CH81" i="2" s="1"/>
  <c r="CB81" i="2"/>
  <c r="CC81" i="2"/>
  <c r="CE81" i="2"/>
  <c r="CF81" i="2"/>
  <c r="CI81" i="2" a="1"/>
  <c r="CI81" i="2" s="1"/>
  <c r="CJ81" i="2" s="1"/>
  <c r="CM81" i="2"/>
  <c r="CO81" i="2" s="1"/>
  <c r="CP81" i="2"/>
  <c r="CR81" i="2"/>
  <c r="CS81" i="2" s="1"/>
  <c r="CU81" i="2"/>
  <c r="CW81" i="2"/>
  <c r="CX81" i="2"/>
  <c r="CZ81" i="2"/>
  <c r="DD81" i="2"/>
  <c r="DC81" i="2" s="1"/>
  <c r="C82" i="2"/>
  <c r="D82" i="2"/>
  <c r="I82" i="2"/>
  <c r="H82" i="2" s="1"/>
  <c r="K82" i="2"/>
  <c r="L82" i="2"/>
  <c r="N82" i="2"/>
  <c r="O82" i="2"/>
  <c r="Q82" i="2"/>
  <c r="R82" i="2"/>
  <c r="T82" i="2"/>
  <c r="U82" i="2"/>
  <c r="W82" i="2"/>
  <c r="X82" i="2"/>
  <c r="Z82" i="2"/>
  <c r="AA82" i="2"/>
  <c r="AC82" i="2"/>
  <c r="AD82" i="2"/>
  <c r="AF82" i="2"/>
  <c r="AG82" i="2"/>
  <c r="AI82" i="2"/>
  <c r="AJ82" i="2"/>
  <c r="AL82" i="2"/>
  <c r="AM82" i="2"/>
  <c r="AO82" i="2"/>
  <c r="AN82" i="2" s="1"/>
  <c r="AQ82" i="2"/>
  <c r="AR82" i="2"/>
  <c r="AV82" i="2"/>
  <c r="AU82" i="2" s="1"/>
  <c r="AY82" i="2"/>
  <c r="AZ82" i="2" a="1"/>
  <c r="AZ82" i="2" s="1"/>
  <c r="BD82" i="2"/>
  <c r="BE82" i="2" a="1"/>
  <c r="BE82" i="2" s="1"/>
  <c r="BF82" i="2" s="1"/>
  <c r="BC82" i="2" s="1"/>
  <c r="BI82" i="2"/>
  <c r="BJ82" i="2"/>
  <c r="BL82" i="2"/>
  <c r="BM82" i="2"/>
  <c r="BR82" i="2"/>
  <c r="BT82" i="2"/>
  <c r="BU82" i="2"/>
  <c r="BW82" i="2"/>
  <c r="BX82" i="2"/>
  <c r="CH82" i="2" s="1"/>
  <c r="CB82" i="2"/>
  <c r="CC82" i="2"/>
  <c r="CE82" i="2"/>
  <c r="CF82" i="2"/>
  <c r="CI82" i="2" a="1"/>
  <c r="CI82" i="2" s="1"/>
  <c r="CK82" i="2" s="1"/>
  <c r="CM82" i="2"/>
  <c r="CP82" i="2"/>
  <c r="CR82" i="2"/>
  <c r="CS82" i="2" s="1"/>
  <c r="CU82" i="2"/>
  <c r="CW82" i="2"/>
  <c r="CX82" i="2"/>
  <c r="CZ82" i="2"/>
  <c r="DA82" i="2" s="1"/>
  <c r="DD82" i="2"/>
  <c r="DF82" i="2" s="1"/>
  <c r="C83" i="2"/>
  <c r="D83" i="2"/>
  <c r="I83" i="2"/>
  <c r="H83" i="2" s="1"/>
  <c r="K83" i="2"/>
  <c r="L83" i="2"/>
  <c r="N83" i="2"/>
  <c r="O83" i="2"/>
  <c r="Q83" i="2"/>
  <c r="R83" i="2"/>
  <c r="T83" i="2"/>
  <c r="U83" i="2"/>
  <c r="W83" i="2"/>
  <c r="X83" i="2"/>
  <c r="Z83" i="2"/>
  <c r="AA83" i="2"/>
  <c r="AC83" i="2"/>
  <c r="AD83" i="2"/>
  <c r="AF83" i="2"/>
  <c r="AG83" i="2"/>
  <c r="AI83" i="2"/>
  <c r="AJ83" i="2"/>
  <c r="AL83" i="2"/>
  <c r="AM83" i="2"/>
  <c r="AO83" i="2"/>
  <c r="AN83" i="2" s="1"/>
  <c r="AQ83" i="2"/>
  <c r="AR83" i="2"/>
  <c r="AS83" i="2" s="1"/>
  <c r="AP83" i="2" s="1"/>
  <c r="AU83" i="2"/>
  <c r="AV83" i="2"/>
  <c r="AY83" i="2"/>
  <c r="AZ83" i="2" a="1"/>
  <c r="AZ83" i="2" s="1"/>
  <c r="BD83" i="2"/>
  <c r="BE83" i="2" a="1"/>
  <c r="BE83" i="2" s="1"/>
  <c r="BF83" i="2" s="1"/>
  <c r="BC83" i="2" s="1"/>
  <c r="BI83" i="2"/>
  <c r="BJ83" i="2"/>
  <c r="BL83" i="2"/>
  <c r="BK83" i="2" s="1"/>
  <c r="BM83" i="2"/>
  <c r="BQ83" i="2"/>
  <c r="BR83" i="2"/>
  <c r="BT83" i="2"/>
  <c r="BU83" i="2"/>
  <c r="BW83" i="2"/>
  <c r="BX83" i="2"/>
  <c r="CB83" i="2"/>
  <c r="CC83" i="2"/>
  <c r="CE83" i="2"/>
  <c r="CF83" i="2"/>
  <c r="CI83" i="2" a="1"/>
  <c r="CI83" i="2" s="1"/>
  <c r="CM83" i="2"/>
  <c r="CN83" i="2" s="1"/>
  <c r="CP83" i="2"/>
  <c r="CR83" i="2"/>
  <c r="CT83" i="2" s="1"/>
  <c r="CU83" i="2"/>
  <c r="CW83" i="2"/>
  <c r="CX83" i="2"/>
  <c r="CZ83" i="2"/>
  <c r="DB83" i="2" s="1"/>
  <c r="DD83" i="2"/>
  <c r="DF83" i="2" s="1"/>
  <c r="C84" i="2"/>
  <c r="D84" i="2"/>
  <c r="I84" i="2"/>
  <c r="H84" i="2" s="1"/>
  <c r="K84" i="2"/>
  <c r="L84" i="2"/>
  <c r="N84" i="2"/>
  <c r="O84" i="2"/>
  <c r="Q84" i="2"/>
  <c r="R84" i="2"/>
  <c r="T84" i="2"/>
  <c r="U84" i="2"/>
  <c r="W84" i="2"/>
  <c r="X84" i="2"/>
  <c r="Z84" i="2"/>
  <c r="AA84" i="2"/>
  <c r="AC84" i="2"/>
  <c r="AD84" i="2"/>
  <c r="AF84" i="2"/>
  <c r="AG84" i="2"/>
  <c r="AI84" i="2"/>
  <c r="AJ84" i="2"/>
  <c r="AL84" i="2"/>
  <c r="AM84" i="2"/>
  <c r="AO84" i="2"/>
  <c r="AN84" i="2" s="1"/>
  <c r="AQ84" i="2"/>
  <c r="AR84" i="2"/>
  <c r="AS84" i="2" s="1"/>
  <c r="AP84" i="2" s="1"/>
  <c r="AV84" i="2"/>
  <c r="AU84" i="2" s="1"/>
  <c r="AY84" i="2"/>
  <c r="AZ84" i="2" a="1"/>
  <c r="AZ84" i="2" s="1"/>
  <c r="BA84" i="2" s="1"/>
  <c r="AX84" i="2" s="1"/>
  <c r="BD84" i="2"/>
  <c r="BE84" i="2" a="1"/>
  <c r="BE84" i="2" s="1"/>
  <c r="BF84" i="2" s="1"/>
  <c r="BC84" i="2" s="1"/>
  <c r="BI84" i="2"/>
  <c r="BJ84" i="2"/>
  <c r="BL84" i="2"/>
  <c r="BM84" i="2"/>
  <c r="BR84" i="2"/>
  <c r="BT84" i="2"/>
  <c r="BU84" i="2"/>
  <c r="BW84" i="2"/>
  <c r="BX84" i="2"/>
  <c r="CH84" i="2" s="1"/>
  <c r="CB84" i="2"/>
  <c r="CC84" i="2"/>
  <c r="CE84" i="2"/>
  <c r="CF84" i="2"/>
  <c r="CI84" i="2" a="1"/>
  <c r="CI84" i="2" s="1"/>
  <c r="CJ84" i="2" s="1"/>
  <c r="CM84" i="2"/>
  <c r="CN84" i="2" s="1"/>
  <c r="CP84" i="2"/>
  <c r="CR84" i="2"/>
  <c r="CU84" i="2"/>
  <c r="CW84" i="2"/>
  <c r="CX84" i="2"/>
  <c r="CZ84" i="2"/>
  <c r="DA84" i="2" s="1"/>
  <c r="DD84" i="2"/>
  <c r="DF84" i="2" s="1"/>
  <c r="C85" i="2"/>
  <c r="D85" i="2"/>
  <c r="I85" i="2"/>
  <c r="H85" i="2" s="1"/>
  <c r="K85" i="2"/>
  <c r="L85" i="2"/>
  <c r="N85" i="2"/>
  <c r="O85" i="2"/>
  <c r="Q85" i="2"/>
  <c r="R85" i="2"/>
  <c r="T85" i="2"/>
  <c r="U85" i="2"/>
  <c r="W85" i="2"/>
  <c r="X85" i="2"/>
  <c r="Z85" i="2"/>
  <c r="AA85" i="2"/>
  <c r="AC85" i="2"/>
  <c r="AD85" i="2"/>
  <c r="AF85" i="2"/>
  <c r="AG85" i="2"/>
  <c r="AI85" i="2"/>
  <c r="AJ85" i="2"/>
  <c r="AL85" i="2"/>
  <c r="AM85" i="2"/>
  <c r="AO85" i="2"/>
  <c r="AN85" i="2" s="1"/>
  <c r="AQ85" i="2"/>
  <c r="AR85" i="2"/>
  <c r="AS85" i="2" s="1"/>
  <c r="AP85" i="2" s="1"/>
  <c r="AV85" i="2"/>
  <c r="AU85" i="2" s="1"/>
  <c r="AY85" i="2"/>
  <c r="AZ85" i="2" a="1"/>
  <c r="AZ85" i="2" s="1"/>
  <c r="BA85" i="2" s="1"/>
  <c r="AX85" i="2" s="1"/>
  <c r="BD85" i="2"/>
  <c r="BE85" i="2" a="1"/>
  <c r="BE85" i="2" s="1"/>
  <c r="BI85" i="2"/>
  <c r="BJ85" i="2"/>
  <c r="BL85" i="2"/>
  <c r="BM85" i="2"/>
  <c r="BP85" i="2"/>
  <c r="BR85" i="2"/>
  <c r="BT85" i="2"/>
  <c r="BU85" i="2"/>
  <c r="BW85" i="2"/>
  <c r="BX85" i="2"/>
  <c r="CB85" i="2"/>
  <c r="CC85" i="2"/>
  <c r="CE85" i="2"/>
  <c r="CF85" i="2"/>
  <c r="CI85" i="2" a="1"/>
  <c r="CI85" i="2" s="1"/>
  <c r="CM85" i="2"/>
  <c r="CN85" i="2" s="1"/>
  <c r="CP85" i="2"/>
  <c r="CR85" i="2"/>
  <c r="CU85" i="2"/>
  <c r="CW85" i="2"/>
  <c r="CX85" i="2"/>
  <c r="CZ85" i="2"/>
  <c r="DD85" i="2"/>
  <c r="C86" i="2"/>
  <c r="D86" i="2"/>
  <c r="I86" i="2"/>
  <c r="H86" i="2" s="1"/>
  <c r="K86" i="2"/>
  <c r="L86" i="2"/>
  <c r="N86" i="2"/>
  <c r="O86" i="2"/>
  <c r="Q86" i="2"/>
  <c r="R86" i="2"/>
  <c r="T86" i="2"/>
  <c r="U86" i="2"/>
  <c r="W86" i="2"/>
  <c r="X86" i="2"/>
  <c r="Z86" i="2"/>
  <c r="AA86" i="2"/>
  <c r="AC86" i="2"/>
  <c r="AD86" i="2"/>
  <c r="AF86" i="2"/>
  <c r="AG86" i="2"/>
  <c r="AI86" i="2"/>
  <c r="AJ86" i="2"/>
  <c r="AL86" i="2"/>
  <c r="AM86" i="2"/>
  <c r="AO86" i="2"/>
  <c r="AN86" i="2" s="1"/>
  <c r="AQ86" i="2"/>
  <c r="AR86" i="2"/>
  <c r="AS86" i="2" s="1"/>
  <c r="AP86" i="2" s="1"/>
  <c r="AV86" i="2"/>
  <c r="AU86" i="2" s="1"/>
  <c r="AY86" i="2"/>
  <c r="AZ86" i="2" a="1"/>
  <c r="AZ86" i="2" s="1"/>
  <c r="BA86" i="2" s="1"/>
  <c r="AX86" i="2" s="1"/>
  <c r="BD86" i="2"/>
  <c r="BE86" i="2" a="1"/>
  <c r="BE86" i="2" s="1"/>
  <c r="BF86" i="2" s="1"/>
  <c r="BC86" i="2" s="1"/>
  <c r="BI86" i="2"/>
  <c r="BJ86" i="2"/>
  <c r="BL86" i="2"/>
  <c r="BM86" i="2"/>
  <c r="BR86" i="2"/>
  <c r="BT86" i="2"/>
  <c r="BU86" i="2"/>
  <c r="BW86" i="2"/>
  <c r="BX86" i="2"/>
  <c r="CH86" i="2" s="1"/>
  <c r="CB86" i="2"/>
  <c r="CC86" i="2"/>
  <c r="CE86" i="2"/>
  <c r="CF86" i="2"/>
  <c r="CI86" i="2" a="1"/>
  <c r="CI86" i="2" s="1"/>
  <c r="CM86" i="2"/>
  <c r="CN86" i="2" s="1"/>
  <c r="CP86" i="2"/>
  <c r="CR86" i="2"/>
  <c r="CU86" i="2"/>
  <c r="CW86" i="2"/>
  <c r="CX86" i="2"/>
  <c r="CZ86" i="2"/>
  <c r="DA86" i="2" s="1"/>
  <c r="DD86" i="2"/>
  <c r="DE86" i="2" s="1"/>
  <c r="C87" i="2"/>
  <c r="D87" i="2"/>
  <c r="I87" i="2"/>
  <c r="H87" i="2" s="1"/>
  <c r="K87" i="2"/>
  <c r="L87" i="2"/>
  <c r="N87" i="2"/>
  <c r="O87" i="2"/>
  <c r="Q87" i="2"/>
  <c r="R87" i="2"/>
  <c r="T87" i="2"/>
  <c r="S87" i="2" s="1"/>
  <c r="U87" i="2"/>
  <c r="W87" i="2"/>
  <c r="X87" i="2"/>
  <c r="Z87" i="2"/>
  <c r="AA87" i="2"/>
  <c r="AC87" i="2"/>
  <c r="AD87" i="2"/>
  <c r="AF87" i="2"/>
  <c r="AG87" i="2"/>
  <c r="AI87" i="2"/>
  <c r="AJ87" i="2"/>
  <c r="AL87" i="2"/>
  <c r="AM87" i="2"/>
  <c r="AO87" i="2"/>
  <c r="AN87" i="2" s="1"/>
  <c r="AQ87" i="2"/>
  <c r="AR87" i="2"/>
  <c r="AS87" i="2" s="1"/>
  <c r="AP87" i="2" s="1"/>
  <c r="AV87" i="2"/>
  <c r="AU87" i="2" s="1"/>
  <c r="AY87" i="2"/>
  <c r="AZ87" i="2" a="1"/>
  <c r="AZ87" i="2" s="1"/>
  <c r="BA87" i="2" s="1"/>
  <c r="AX87" i="2" s="1"/>
  <c r="BD87" i="2"/>
  <c r="BE87" i="2" a="1"/>
  <c r="BE87" i="2" s="1"/>
  <c r="BF87" i="2" s="1"/>
  <c r="BC87" i="2" s="1"/>
  <c r="BI87" i="2"/>
  <c r="BJ87" i="2"/>
  <c r="BL87" i="2"/>
  <c r="BM87" i="2"/>
  <c r="BR87" i="2"/>
  <c r="BT87" i="2"/>
  <c r="BU87" i="2"/>
  <c r="BW87" i="2"/>
  <c r="BX87" i="2"/>
  <c r="CB87" i="2"/>
  <c r="CC87" i="2"/>
  <c r="CE87" i="2"/>
  <c r="CF87" i="2"/>
  <c r="CI87" i="2" a="1"/>
  <c r="CI87" i="2" s="1"/>
  <c r="CJ87" i="2" s="1"/>
  <c r="CM87" i="2"/>
  <c r="CN87" i="2" s="1"/>
  <c r="CP87" i="2"/>
  <c r="CR87" i="2"/>
  <c r="CS87" i="2" s="1"/>
  <c r="CU87" i="2"/>
  <c r="CW87" i="2"/>
  <c r="CX87" i="2"/>
  <c r="CZ87" i="2"/>
  <c r="DD87" i="2"/>
  <c r="DF87" i="2" s="1"/>
  <c r="C88" i="2"/>
  <c r="D88" i="2"/>
  <c r="I88" i="2"/>
  <c r="H88" i="2" s="1"/>
  <c r="K88" i="2"/>
  <c r="L88" i="2"/>
  <c r="N88" i="2"/>
  <c r="O88" i="2"/>
  <c r="Q88" i="2"/>
  <c r="R88" i="2"/>
  <c r="T88" i="2"/>
  <c r="U88" i="2"/>
  <c r="W88" i="2"/>
  <c r="X88" i="2"/>
  <c r="Z88" i="2"/>
  <c r="AA88" i="2"/>
  <c r="AC88" i="2"/>
  <c r="AD88" i="2"/>
  <c r="AF88" i="2"/>
  <c r="AG88" i="2"/>
  <c r="AI88" i="2"/>
  <c r="AJ88" i="2"/>
  <c r="AL88" i="2"/>
  <c r="AM88" i="2"/>
  <c r="AO88" i="2"/>
  <c r="AN88" i="2" s="1"/>
  <c r="AQ88" i="2"/>
  <c r="AR88" i="2"/>
  <c r="AS88" i="2" s="1"/>
  <c r="AP88" i="2" s="1"/>
  <c r="AV88" i="2"/>
  <c r="AU88" i="2" s="1"/>
  <c r="AY88" i="2"/>
  <c r="AZ88" i="2" a="1"/>
  <c r="AZ88" i="2" s="1"/>
  <c r="BA88" i="2" s="1"/>
  <c r="AX88" i="2" s="1"/>
  <c r="BD88" i="2"/>
  <c r="BE88" i="2" a="1"/>
  <c r="BE88" i="2" s="1"/>
  <c r="BF88" i="2" s="1"/>
  <c r="BC88" i="2" s="1"/>
  <c r="BI88" i="2"/>
  <c r="BJ88" i="2"/>
  <c r="BL88" i="2"/>
  <c r="BM88" i="2"/>
  <c r="BR88" i="2"/>
  <c r="BT88" i="2"/>
  <c r="BU88" i="2"/>
  <c r="BW88" i="2"/>
  <c r="BX88" i="2"/>
  <c r="CB88" i="2"/>
  <c r="CC88" i="2"/>
  <c r="CE88" i="2"/>
  <c r="CF88" i="2"/>
  <c r="CI88" i="2" a="1"/>
  <c r="CI88" i="2" s="1"/>
  <c r="CK88" i="2" s="1"/>
  <c r="CM88" i="2"/>
  <c r="CN88" i="2" s="1"/>
  <c r="CP88" i="2"/>
  <c r="CR88" i="2"/>
  <c r="CU88" i="2"/>
  <c r="CW88" i="2"/>
  <c r="CX88" i="2"/>
  <c r="CZ88" i="2"/>
  <c r="CY88" i="2" s="1"/>
  <c r="DD88" i="2"/>
  <c r="DC88" i="2" s="1"/>
  <c r="C89" i="2"/>
  <c r="D89" i="2"/>
  <c r="I89" i="2"/>
  <c r="H89" i="2" s="1"/>
  <c r="K89" i="2"/>
  <c r="L89" i="2"/>
  <c r="N89" i="2"/>
  <c r="O89" i="2"/>
  <c r="Q89" i="2"/>
  <c r="R89" i="2"/>
  <c r="T89" i="2"/>
  <c r="U89" i="2"/>
  <c r="W89" i="2"/>
  <c r="X89" i="2"/>
  <c r="Z89" i="2"/>
  <c r="AA89" i="2"/>
  <c r="AC89" i="2"/>
  <c r="AD89" i="2"/>
  <c r="AF89" i="2"/>
  <c r="AG89" i="2"/>
  <c r="AI89" i="2"/>
  <c r="AJ89" i="2"/>
  <c r="AL89" i="2"/>
  <c r="AM89" i="2"/>
  <c r="AO89" i="2"/>
  <c r="AN89" i="2" s="1"/>
  <c r="AQ89" i="2"/>
  <c r="AR89" i="2"/>
  <c r="AS89" i="2" s="1"/>
  <c r="AP89" i="2" s="1"/>
  <c r="AV89" i="2"/>
  <c r="AU89" i="2" s="1"/>
  <c r="AY89" i="2"/>
  <c r="AZ89" i="2" a="1"/>
  <c r="AZ89" i="2" s="1"/>
  <c r="BA89" i="2" s="1"/>
  <c r="AX89" i="2" s="1"/>
  <c r="BD89" i="2"/>
  <c r="BE89" i="2" a="1"/>
  <c r="BE89" i="2" s="1"/>
  <c r="BF89" i="2" s="1"/>
  <c r="BC89" i="2" s="1"/>
  <c r="BI89" i="2"/>
  <c r="BJ89" i="2"/>
  <c r="BL89" i="2"/>
  <c r="BM89" i="2"/>
  <c r="BR89" i="2"/>
  <c r="BT89" i="2"/>
  <c r="BU89" i="2"/>
  <c r="BW89" i="2"/>
  <c r="BX89" i="2"/>
  <c r="CH89" i="2" s="1"/>
  <c r="CB89" i="2"/>
  <c r="CC89" i="2"/>
  <c r="CE89" i="2"/>
  <c r="CF89" i="2"/>
  <c r="CI89" i="2" a="1"/>
  <c r="CI89" i="2" s="1"/>
  <c r="CM89" i="2"/>
  <c r="CN89" i="2" s="1"/>
  <c r="CP89" i="2"/>
  <c r="CR89" i="2"/>
  <c r="CS89" i="2" s="1"/>
  <c r="CU89" i="2"/>
  <c r="CW89" i="2"/>
  <c r="CX89" i="2"/>
  <c r="CZ89" i="2"/>
  <c r="CY89" i="2" s="1"/>
  <c r="DD89" i="2"/>
  <c r="DC89" i="2" s="1"/>
  <c r="C90" i="2"/>
  <c r="D90" i="2"/>
  <c r="I90" i="2"/>
  <c r="H90" i="2" s="1"/>
  <c r="K90" i="2"/>
  <c r="L90" i="2"/>
  <c r="N90" i="2"/>
  <c r="O90" i="2"/>
  <c r="Q90" i="2"/>
  <c r="R90" i="2"/>
  <c r="T90" i="2"/>
  <c r="U90" i="2"/>
  <c r="W90" i="2"/>
  <c r="X90" i="2"/>
  <c r="Z90" i="2"/>
  <c r="AA90" i="2"/>
  <c r="AC90" i="2"/>
  <c r="AD90" i="2"/>
  <c r="AF90" i="2"/>
  <c r="AG90" i="2"/>
  <c r="AI90" i="2"/>
  <c r="AJ90" i="2"/>
  <c r="AL90" i="2"/>
  <c r="AM90" i="2"/>
  <c r="AO90" i="2"/>
  <c r="AN90" i="2" s="1"/>
  <c r="AQ90" i="2"/>
  <c r="AR90" i="2"/>
  <c r="AS90" i="2" s="1"/>
  <c r="AP90" i="2" s="1"/>
  <c r="AV90" i="2"/>
  <c r="AU90" i="2" s="1"/>
  <c r="AY90" i="2"/>
  <c r="AZ90" i="2" a="1"/>
  <c r="AZ90" i="2" s="1"/>
  <c r="BA90" i="2" s="1"/>
  <c r="AX90" i="2" s="1"/>
  <c r="BD90" i="2"/>
  <c r="BE90" i="2" a="1"/>
  <c r="BE90" i="2" s="1"/>
  <c r="BF90" i="2" s="1"/>
  <c r="BC90" i="2" s="1"/>
  <c r="BI90" i="2"/>
  <c r="BJ90" i="2"/>
  <c r="BL90" i="2"/>
  <c r="BM90" i="2"/>
  <c r="BR90" i="2"/>
  <c r="BT90" i="2"/>
  <c r="BU90" i="2"/>
  <c r="BW90" i="2"/>
  <c r="BX90" i="2"/>
  <c r="CB90" i="2"/>
  <c r="CC90" i="2"/>
  <c r="CE90" i="2"/>
  <c r="CF90" i="2"/>
  <c r="CI90" i="2" a="1"/>
  <c r="CI90" i="2" s="1"/>
  <c r="CK90" i="2" s="1"/>
  <c r="CM90" i="2"/>
  <c r="CO90" i="2" s="1"/>
  <c r="CP90" i="2"/>
  <c r="CR90" i="2"/>
  <c r="CS90" i="2" s="1"/>
  <c r="CU90" i="2"/>
  <c r="CW90" i="2"/>
  <c r="CX90" i="2"/>
  <c r="CZ90" i="2"/>
  <c r="CY90" i="2" s="1"/>
  <c r="DD90" i="2"/>
  <c r="C91" i="2"/>
  <c r="D91" i="2"/>
  <c r="I91" i="2"/>
  <c r="H91" i="2" s="1"/>
  <c r="K91" i="2"/>
  <c r="L91" i="2"/>
  <c r="N91" i="2"/>
  <c r="O91" i="2"/>
  <c r="Q91" i="2"/>
  <c r="R91" i="2"/>
  <c r="T91" i="2"/>
  <c r="U91" i="2"/>
  <c r="W91" i="2"/>
  <c r="X91" i="2"/>
  <c r="Z91" i="2"/>
  <c r="AA91" i="2"/>
  <c r="AC91" i="2"/>
  <c r="AD91" i="2"/>
  <c r="AF91" i="2"/>
  <c r="AG91" i="2"/>
  <c r="AI91" i="2"/>
  <c r="AJ91" i="2"/>
  <c r="AL91" i="2"/>
  <c r="AM91" i="2"/>
  <c r="AO91" i="2"/>
  <c r="AN91" i="2" s="1"/>
  <c r="AQ91" i="2"/>
  <c r="AR91" i="2"/>
  <c r="AS91" i="2" s="1"/>
  <c r="AP91" i="2" s="1"/>
  <c r="AV91" i="2"/>
  <c r="AU91" i="2" s="1"/>
  <c r="AY91" i="2"/>
  <c r="AZ91" i="2" a="1"/>
  <c r="AZ91" i="2" s="1"/>
  <c r="BA91" i="2" s="1"/>
  <c r="AX91" i="2" s="1"/>
  <c r="BD91" i="2"/>
  <c r="BE91" i="2" a="1"/>
  <c r="BE91" i="2" s="1"/>
  <c r="BF91" i="2" s="1"/>
  <c r="BC91" i="2" s="1"/>
  <c r="BI91" i="2"/>
  <c r="BJ91" i="2"/>
  <c r="BL91" i="2"/>
  <c r="BM91" i="2"/>
  <c r="BR91" i="2"/>
  <c r="BT91" i="2"/>
  <c r="BU91" i="2"/>
  <c r="BW91" i="2"/>
  <c r="BX91" i="2"/>
  <c r="CB91" i="2"/>
  <c r="CC91" i="2"/>
  <c r="CE91" i="2"/>
  <c r="CF91" i="2"/>
  <c r="CI91" i="2" a="1"/>
  <c r="CI91" i="2" s="1"/>
  <c r="CK91" i="2" s="1"/>
  <c r="CM91" i="2"/>
  <c r="CN91" i="2" s="1"/>
  <c r="CP91" i="2"/>
  <c r="CR91" i="2"/>
  <c r="CU91" i="2"/>
  <c r="CW91" i="2"/>
  <c r="CX91" i="2"/>
  <c r="CZ91" i="2"/>
  <c r="CY91" i="2" s="1"/>
  <c r="DD91" i="2"/>
  <c r="DC91" i="2" s="1"/>
  <c r="C92" i="2"/>
  <c r="D92" i="2"/>
  <c r="I92" i="2"/>
  <c r="H92" i="2" s="1"/>
  <c r="K92" i="2"/>
  <c r="L92" i="2"/>
  <c r="N92" i="2"/>
  <c r="O92" i="2"/>
  <c r="Q92" i="2"/>
  <c r="R92" i="2"/>
  <c r="T92" i="2"/>
  <c r="U92" i="2"/>
  <c r="W92" i="2"/>
  <c r="X92" i="2"/>
  <c r="Z92" i="2"/>
  <c r="AA92" i="2"/>
  <c r="AC92" i="2"/>
  <c r="AD92" i="2"/>
  <c r="AF92" i="2"/>
  <c r="AG92" i="2"/>
  <c r="AI92" i="2"/>
  <c r="AJ92" i="2"/>
  <c r="AL92" i="2"/>
  <c r="AM92" i="2"/>
  <c r="AO92" i="2"/>
  <c r="AN92" i="2" s="1"/>
  <c r="AQ92" i="2"/>
  <c r="AR92" i="2"/>
  <c r="AS92" i="2" s="1"/>
  <c r="AP92" i="2" s="1"/>
  <c r="AV92" i="2"/>
  <c r="AU92" i="2" s="1"/>
  <c r="AY92" i="2"/>
  <c r="AZ92" i="2" a="1"/>
  <c r="AZ92" i="2" s="1"/>
  <c r="BD92" i="2"/>
  <c r="BE92" i="2" a="1"/>
  <c r="BE92" i="2" s="1"/>
  <c r="BI92" i="2"/>
  <c r="BJ92" i="2"/>
  <c r="BL92" i="2"/>
  <c r="BM92" i="2"/>
  <c r="BR92" i="2"/>
  <c r="BT92" i="2"/>
  <c r="BU92" i="2"/>
  <c r="BW92" i="2"/>
  <c r="BX92" i="2"/>
  <c r="CB92" i="2"/>
  <c r="CC92" i="2"/>
  <c r="CE92" i="2"/>
  <c r="CF92" i="2"/>
  <c r="CI92" i="2" a="1"/>
  <c r="CI92" i="2" s="1"/>
  <c r="CJ92" i="2" s="1"/>
  <c r="CM92" i="2"/>
  <c r="CN92" i="2" s="1"/>
  <c r="CP92" i="2"/>
  <c r="CR92" i="2"/>
  <c r="CU92" i="2"/>
  <c r="CW92" i="2"/>
  <c r="CX92" i="2"/>
  <c r="CZ92" i="2"/>
  <c r="DD92" i="2"/>
  <c r="DE92" i="2" s="1"/>
  <c r="C93" i="2"/>
  <c r="D93" i="2"/>
  <c r="I93" i="2"/>
  <c r="H93" i="2" s="1"/>
  <c r="K93" i="2"/>
  <c r="L93" i="2"/>
  <c r="N93" i="2"/>
  <c r="O93" i="2"/>
  <c r="Q93" i="2"/>
  <c r="R93" i="2"/>
  <c r="T93" i="2"/>
  <c r="U93" i="2"/>
  <c r="W93" i="2"/>
  <c r="X93" i="2"/>
  <c r="Z93" i="2"/>
  <c r="AA93" i="2"/>
  <c r="AC93" i="2"/>
  <c r="AD93" i="2"/>
  <c r="AF93" i="2"/>
  <c r="AG93" i="2"/>
  <c r="AI93" i="2"/>
  <c r="AJ93" i="2"/>
  <c r="AL93" i="2"/>
  <c r="AM93" i="2"/>
  <c r="AO93" i="2"/>
  <c r="AN93" i="2" s="1"/>
  <c r="AQ93" i="2"/>
  <c r="AR93" i="2"/>
  <c r="AV93" i="2"/>
  <c r="AU93" i="2" s="1"/>
  <c r="AY93" i="2"/>
  <c r="AZ93" i="2" a="1"/>
  <c r="AZ93" i="2" s="1"/>
  <c r="BD93" i="2"/>
  <c r="BE93" i="2" a="1"/>
  <c r="BE93" i="2" s="1"/>
  <c r="BI93" i="2"/>
  <c r="BJ93" i="2"/>
  <c r="BL93" i="2"/>
  <c r="BM93" i="2"/>
  <c r="BR93" i="2"/>
  <c r="BT93" i="2"/>
  <c r="BU93" i="2"/>
  <c r="BW93" i="2"/>
  <c r="BX93" i="2"/>
  <c r="CB93" i="2"/>
  <c r="CC93" i="2"/>
  <c r="CE93" i="2"/>
  <c r="CF93" i="2"/>
  <c r="CI93" i="2" a="1"/>
  <c r="CI93" i="2" s="1"/>
  <c r="CK93" i="2" s="1"/>
  <c r="CM93" i="2"/>
  <c r="CN93" i="2" s="1"/>
  <c r="CP93" i="2"/>
  <c r="CR93" i="2"/>
  <c r="CU93" i="2"/>
  <c r="CW93" i="2"/>
  <c r="CX93" i="2"/>
  <c r="CZ93" i="2"/>
  <c r="CY93" i="2" s="1"/>
  <c r="DD93" i="2"/>
  <c r="DC93" i="2" s="1"/>
  <c r="C94" i="2"/>
  <c r="D94" i="2"/>
  <c r="I94" i="2"/>
  <c r="H94" i="2" s="1"/>
  <c r="K94" i="2"/>
  <c r="L94" i="2"/>
  <c r="N94" i="2"/>
  <c r="O94" i="2"/>
  <c r="Q94" i="2"/>
  <c r="R94" i="2"/>
  <c r="T94" i="2"/>
  <c r="U94" i="2"/>
  <c r="W94" i="2"/>
  <c r="X94" i="2"/>
  <c r="Z94" i="2"/>
  <c r="AA94" i="2"/>
  <c r="AC94" i="2"/>
  <c r="AD94" i="2"/>
  <c r="AF94" i="2"/>
  <c r="AG94" i="2"/>
  <c r="AI94" i="2"/>
  <c r="AJ94" i="2"/>
  <c r="AL94" i="2"/>
  <c r="AM94" i="2"/>
  <c r="AO94" i="2"/>
  <c r="AN94" i="2" s="1"/>
  <c r="AQ94" i="2"/>
  <c r="AR94" i="2"/>
  <c r="AS94" i="2" s="1"/>
  <c r="AP94" i="2" s="1"/>
  <c r="AV94" i="2"/>
  <c r="AU94" i="2" s="1"/>
  <c r="AY94" i="2"/>
  <c r="AZ94" i="2" a="1"/>
  <c r="AZ94" i="2" s="1"/>
  <c r="BD94" i="2"/>
  <c r="BE94" i="2" a="1"/>
  <c r="BE94" i="2" s="1"/>
  <c r="BF94" i="2" s="1"/>
  <c r="BC94" i="2" s="1"/>
  <c r="BI94" i="2"/>
  <c r="BJ94" i="2"/>
  <c r="BL94" i="2"/>
  <c r="BM94" i="2"/>
  <c r="BR94" i="2"/>
  <c r="BT94" i="2"/>
  <c r="BU94" i="2"/>
  <c r="BW94" i="2"/>
  <c r="BX94" i="2"/>
  <c r="CB94" i="2"/>
  <c r="CC94" i="2"/>
  <c r="CE94" i="2"/>
  <c r="CF94" i="2"/>
  <c r="CI94" i="2" a="1"/>
  <c r="CI94" i="2" s="1"/>
  <c r="CM94" i="2"/>
  <c r="CN94" i="2" s="1"/>
  <c r="CP94" i="2"/>
  <c r="CR94" i="2"/>
  <c r="CT94" i="2" s="1"/>
  <c r="CU94" i="2"/>
  <c r="CW94" i="2"/>
  <c r="CX94" i="2"/>
  <c r="CZ94" i="2"/>
  <c r="CY94" i="2" s="1"/>
  <c r="DD94" i="2"/>
  <c r="DF94" i="2" s="1"/>
  <c r="C95" i="2"/>
  <c r="D95" i="2"/>
  <c r="I95" i="2"/>
  <c r="H95" i="2" s="1"/>
  <c r="K95" i="2"/>
  <c r="L95" i="2"/>
  <c r="N95" i="2"/>
  <c r="O95" i="2"/>
  <c r="Q95" i="2"/>
  <c r="R95" i="2"/>
  <c r="T95" i="2"/>
  <c r="U95" i="2"/>
  <c r="W95" i="2"/>
  <c r="X95" i="2"/>
  <c r="Z95" i="2"/>
  <c r="AA95" i="2"/>
  <c r="AC95" i="2"/>
  <c r="AD95" i="2"/>
  <c r="AF95" i="2"/>
  <c r="AG95" i="2"/>
  <c r="AI95" i="2"/>
  <c r="AJ95" i="2"/>
  <c r="AL95" i="2"/>
  <c r="AM95" i="2"/>
  <c r="AO95" i="2"/>
  <c r="AN95" i="2" s="1"/>
  <c r="AQ95" i="2"/>
  <c r="AR95" i="2"/>
  <c r="AS95" i="2" s="1"/>
  <c r="AP95" i="2" s="1"/>
  <c r="AV95" i="2"/>
  <c r="AU95" i="2" s="1"/>
  <c r="AY95" i="2"/>
  <c r="AZ95" i="2" a="1"/>
  <c r="AZ95" i="2" s="1"/>
  <c r="BD95" i="2"/>
  <c r="BE95" i="2" a="1"/>
  <c r="BE95" i="2" s="1"/>
  <c r="BI95" i="2"/>
  <c r="BJ95" i="2"/>
  <c r="BL95" i="2"/>
  <c r="BM95" i="2"/>
  <c r="BR95" i="2"/>
  <c r="BT95" i="2"/>
  <c r="BU95" i="2"/>
  <c r="BW95" i="2"/>
  <c r="BX95" i="2"/>
  <c r="CB95" i="2"/>
  <c r="CC95" i="2"/>
  <c r="CE95" i="2"/>
  <c r="CF95" i="2"/>
  <c r="CI95" i="2" a="1"/>
  <c r="CI95" i="2" s="1"/>
  <c r="CJ95" i="2" s="1"/>
  <c r="CM95" i="2"/>
  <c r="CN95" i="2" s="1"/>
  <c r="CP95" i="2"/>
  <c r="CR95" i="2"/>
  <c r="CS95" i="2" s="1"/>
  <c r="CU95" i="2"/>
  <c r="CW95" i="2"/>
  <c r="CX95" i="2"/>
  <c r="CZ95" i="2"/>
  <c r="DD95" i="2"/>
  <c r="DC95" i="2" s="1"/>
  <c r="C96" i="2"/>
  <c r="D96" i="2"/>
  <c r="I96" i="2"/>
  <c r="H96" i="2" s="1"/>
  <c r="K96" i="2"/>
  <c r="L96" i="2"/>
  <c r="N96" i="2"/>
  <c r="O96" i="2"/>
  <c r="Q96" i="2"/>
  <c r="R96" i="2"/>
  <c r="T96" i="2"/>
  <c r="U96" i="2"/>
  <c r="W96" i="2"/>
  <c r="X96" i="2"/>
  <c r="Z96" i="2"/>
  <c r="AA96" i="2"/>
  <c r="AC96" i="2"/>
  <c r="AD96" i="2"/>
  <c r="AF96" i="2"/>
  <c r="AG96" i="2"/>
  <c r="AI96" i="2"/>
  <c r="AJ96" i="2"/>
  <c r="AL96" i="2"/>
  <c r="AM96" i="2"/>
  <c r="AO96" i="2"/>
  <c r="AN96" i="2" s="1"/>
  <c r="AQ96" i="2"/>
  <c r="AR96" i="2"/>
  <c r="AS96" i="2" s="1"/>
  <c r="AP96" i="2" s="1"/>
  <c r="AV96" i="2"/>
  <c r="AU96" i="2" s="1"/>
  <c r="AY96" i="2"/>
  <c r="AZ96" i="2" a="1"/>
  <c r="AZ96" i="2" s="1"/>
  <c r="BA96" i="2" s="1"/>
  <c r="AX96" i="2" s="1"/>
  <c r="BD96" i="2"/>
  <c r="BE96" i="2" a="1"/>
  <c r="BE96" i="2" s="1"/>
  <c r="BF96" i="2" s="1"/>
  <c r="BC96" i="2" s="1"/>
  <c r="BI96" i="2"/>
  <c r="BJ96" i="2"/>
  <c r="BL96" i="2"/>
  <c r="BM96" i="2"/>
  <c r="BR96" i="2"/>
  <c r="BT96" i="2"/>
  <c r="BU96" i="2"/>
  <c r="BW96" i="2"/>
  <c r="BX96" i="2"/>
  <c r="CB96" i="2"/>
  <c r="CC96" i="2"/>
  <c r="CE96" i="2"/>
  <c r="CF96" i="2"/>
  <c r="CI96" i="2" a="1"/>
  <c r="CI96" i="2" s="1"/>
  <c r="CJ96" i="2" s="1"/>
  <c r="CM96" i="2"/>
  <c r="CP96" i="2"/>
  <c r="CR96" i="2"/>
  <c r="CU96" i="2"/>
  <c r="CW96" i="2"/>
  <c r="CX96" i="2"/>
  <c r="CZ96" i="2"/>
  <c r="CY96" i="2" s="1"/>
  <c r="DD96" i="2"/>
  <c r="C97" i="2"/>
  <c r="D97" i="2"/>
  <c r="I97" i="2"/>
  <c r="H97" i="2" s="1"/>
  <c r="K97" i="2"/>
  <c r="L97" i="2"/>
  <c r="N97" i="2"/>
  <c r="O97" i="2"/>
  <c r="Q97" i="2"/>
  <c r="R97" i="2"/>
  <c r="T97" i="2"/>
  <c r="U97" i="2"/>
  <c r="W97" i="2"/>
  <c r="X97" i="2"/>
  <c r="Z97" i="2"/>
  <c r="AA97" i="2"/>
  <c r="AC97" i="2"/>
  <c r="AD97" i="2"/>
  <c r="AF97" i="2"/>
  <c r="AG97" i="2"/>
  <c r="AI97" i="2"/>
  <c r="AJ97" i="2"/>
  <c r="AL97" i="2"/>
  <c r="AM97" i="2"/>
  <c r="AO97" i="2"/>
  <c r="AN97" i="2" s="1"/>
  <c r="AQ97" i="2"/>
  <c r="AR97" i="2"/>
  <c r="AV97" i="2"/>
  <c r="AU97" i="2" s="1"/>
  <c r="AY97" i="2"/>
  <c r="AZ97" i="2" a="1"/>
  <c r="AZ97" i="2" s="1"/>
  <c r="BD97" i="2"/>
  <c r="BE97" i="2" a="1"/>
  <c r="BE97" i="2" s="1"/>
  <c r="BF97" i="2" s="1"/>
  <c r="BC97" i="2" s="1"/>
  <c r="BI97" i="2"/>
  <c r="BJ97" i="2"/>
  <c r="BL97" i="2"/>
  <c r="BM97" i="2"/>
  <c r="BR97" i="2"/>
  <c r="BT97" i="2"/>
  <c r="BU97" i="2"/>
  <c r="BW97" i="2"/>
  <c r="BX97" i="2"/>
  <c r="CB97" i="2"/>
  <c r="CC97" i="2"/>
  <c r="CE97" i="2"/>
  <c r="CF97" i="2"/>
  <c r="CI97" i="2" a="1"/>
  <c r="CI97" i="2" s="1"/>
  <c r="CJ97" i="2" s="1"/>
  <c r="CM97" i="2"/>
  <c r="CP97" i="2"/>
  <c r="CR97" i="2"/>
  <c r="CS97" i="2" s="1"/>
  <c r="CU97" i="2"/>
  <c r="CW97" i="2"/>
  <c r="CX97" i="2"/>
  <c r="CZ97" i="2"/>
  <c r="CY97" i="2" s="1"/>
  <c r="DD97" i="2"/>
  <c r="DE97" i="2" s="1"/>
  <c r="C98" i="2"/>
  <c r="D98" i="2"/>
  <c r="I98" i="2"/>
  <c r="H98" i="2" s="1"/>
  <c r="K98" i="2"/>
  <c r="L98" i="2"/>
  <c r="N98" i="2"/>
  <c r="O98" i="2"/>
  <c r="Q98" i="2"/>
  <c r="R98" i="2"/>
  <c r="T98" i="2"/>
  <c r="U98" i="2"/>
  <c r="W98" i="2"/>
  <c r="X98" i="2"/>
  <c r="Z98" i="2"/>
  <c r="AA98" i="2"/>
  <c r="AC98" i="2"/>
  <c r="AD98" i="2"/>
  <c r="AF98" i="2"/>
  <c r="AG98" i="2"/>
  <c r="AI98" i="2"/>
  <c r="AJ98" i="2"/>
  <c r="AL98" i="2"/>
  <c r="AM98" i="2"/>
  <c r="AO98" i="2"/>
  <c r="AN98" i="2" s="1"/>
  <c r="AQ98" i="2"/>
  <c r="AR98" i="2"/>
  <c r="AV98" i="2"/>
  <c r="AU98" i="2" s="1"/>
  <c r="AY98" i="2"/>
  <c r="AZ98" i="2" a="1"/>
  <c r="AZ98" i="2" s="1"/>
  <c r="BA98" i="2" s="1"/>
  <c r="AX98" i="2" s="1"/>
  <c r="BD98" i="2"/>
  <c r="BE98" i="2" a="1"/>
  <c r="BE98" i="2" s="1"/>
  <c r="BF98" i="2" s="1"/>
  <c r="BC98" i="2" s="1"/>
  <c r="BI98" i="2"/>
  <c r="BJ98" i="2"/>
  <c r="BL98" i="2"/>
  <c r="BM98" i="2"/>
  <c r="BR98" i="2"/>
  <c r="BT98" i="2"/>
  <c r="BU98" i="2"/>
  <c r="BW98" i="2"/>
  <c r="BX98" i="2"/>
  <c r="CB98" i="2"/>
  <c r="CC98" i="2"/>
  <c r="CE98" i="2"/>
  <c r="CF98" i="2"/>
  <c r="CI98" i="2" a="1"/>
  <c r="CI98" i="2" s="1"/>
  <c r="CJ98" i="2" s="1"/>
  <c r="CM98" i="2"/>
  <c r="CP98" i="2"/>
  <c r="CR98" i="2"/>
  <c r="CT98" i="2" s="1"/>
  <c r="CU98" i="2"/>
  <c r="CW98" i="2"/>
  <c r="CX98" i="2"/>
  <c r="CZ98" i="2"/>
  <c r="CY98" i="2" s="1"/>
  <c r="DD98" i="2"/>
  <c r="C99" i="2"/>
  <c r="D99" i="2"/>
  <c r="I99" i="2"/>
  <c r="H99" i="2" s="1"/>
  <c r="K99" i="2"/>
  <c r="L99" i="2"/>
  <c r="N99" i="2"/>
  <c r="O99" i="2"/>
  <c r="Q99" i="2"/>
  <c r="R99" i="2"/>
  <c r="T99" i="2"/>
  <c r="U99" i="2"/>
  <c r="W99" i="2"/>
  <c r="X99" i="2"/>
  <c r="Z99" i="2"/>
  <c r="AA99" i="2"/>
  <c r="AC99" i="2"/>
  <c r="AD99" i="2"/>
  <c r="AF99" i="2"/>
  <c r="AG99" i="2"/>
  <c r="AI99" i="2"/>
  <c r="AJ99" i="2"/>
  <c r="AL99" i="2"/>
  <c r="AM99" i="2"/>
  <c r="AO99" i="2"/>
  <c r="AN99" i="2" s="1"/>
  <c r="AQ99" i="2"/>
  <c r="AR99" i="2"/>
  <c r="AS99" i="2" s="1"/>
  <c r="AP99" i="2" s="1"/>
  <c r="AV99" i="2"/>
  <c r="AU99" i="2" s="1"/>
  <c r="AY99" i="2"/>
  <c r="AZ99" i="2" a="1"/>
  <c r="AZ99" i="2" s="1"/>
  <c r="BD99" i="2"/>
  <c r="BE99" i="2" a="1"/>
  <c r="BE99" i="2" s="1"/>
  <c r="BI99" i="2"/>
  <c r="BJ99" i="2"/>
  <c r="BL99" i="2"/>
  <c r="BM99" i="2"/>
  <c r="BR99" i="2"/>
  <c r="BT99" i="2"/>
  <c r="BU99" i="2"/>
  <c r="BW99" i="2"/>
  <c r="BX99" i="2"/>
  <c r="CB99" i="2"/>
  <c r="CC99" i="2"/>
  <c r="CE99" i="2"/>
  <c r="CF99" i="2"/>
  <c r="CI99" i="2" a="1"/>
  <c r="CI99" i="2" s="1"/>
  <c r="CJ99" i="2" s="1"/>
  <c r="CM99" i="2"/>
  <c r="CP99" i="2"/>
  <c r="CR99" i="2"/>
  <c r="CU99" i="2"/>
  <c r="CW99" i="2"/>
  <c r="CX99" i="2"/>
  <c r="CZ99" i="2"/>
  <c r="DA99" i="2" s="1"/>
  <c r="DD99" i="2"/>
  <c r="DC99" i="2" s="1"/>
  <c r="C100" i="2"/>
  <c r="D100" i="2"/>
  <c r="I100" i="2"/>
  <c r="H100" i="2" s="1"/>
  <c r="K100" i="2"/>
  <c r="L100" i="2"/>
  <c r="N100" i="2"/>
  <c r="O100" i="2"/>
  <c r="Q100" i="2"/>
  <c r="R100" i="2"/>
  <c r="T100" i="2"/>
  <c r="U100" i="2"/>
  <c r="W100" i="2"/>
  <c r="X100" i="2"/>
  <c r="Z100" i="2"/>
  <c r="AA100" i="2"/>
  <c r="AC100" i="2"/>
  <c r="AD100" i="2"/>
  <c r="AF100" i="2"/>
  <c r="AG100" i="2"/>
  <c r="AI100" i="2"/>
  <c r="AJ100" i="2"/>
  <c r="AL100" i="2"/>
  <c r="AM100" i="2"/>
  <c r="AO100" i="2"/>
  <c r="AN100" i="2" s="1"/>
  <c r="AQ100" i="2"/>
  <c r="AR100" i="2"/>
  <c r="AS100" i="2" s="1"/>
  <c r="AP100" i="2" s="1"/>
  <c r="AV100" i="2"/>
  <c r="AU100" i="2" s="1"/>
  <c r="AY100" i="2"/>
  <c r="AZ100" i="2" a="1"/>
  <c r="AZ100" i="2" s="1"/>
  <c r="BA100" i="2" s="1"/>
  <c r="AX100" i="2" s="1"/>
  <c r="BD100" i="2"/>
  <c r="BE100" i="2" a="1"/>
  <c r="BE100" i="2" s="1"/>
  <c r="BF100" i="2" s="1"/>
  <c r="BC100" i="2" s="1"/>
  <c r="BI100" i="2"/>
  <c r="BJ100" i="2"/>
  <c r="BL100" i="2"/>
  <c r="BM100" i="2"/>
  <c r="BR100" i="2"/>
  <c r="BT100" i="2"/>
  <c r="BU100" i="2"/>
  <c r="BW100" i="2"/>
  <c r="BX100" i="2"/>
  <c r="CB100" i="2"/>
  <c r="CC100" i="2"/>
  <c r="CE100" i="2"/>
  <c r="CF100" i="2"/>
  <c r="CI100" i="2" a="1"/>
  <c r="CI100" i="2" s="1"/>
  <c r="CM100" i="2"/>
  <c r="CP100" i="2"/>
  <c r="CR100" i="2"/>
  <c r="CT100" i="2" s="1"/>
  <c r="CU100" i="2"/>
  <c r="CW100" i="2"/>
  <c r="CX100" i="2"/>
  <c r="CZ100" i="2"/>
  <c r="DA100" i="2" s="1"/>
  <c r="DD100" i="2"/>
  <c r="C101" i="2"/>
  <c r="D101" i="2"/>
  <c r="I101" i="2"/>
  <c r="H101" i="2" s="1"/>
  <c r="K101" i="2"/>
  <c r="L101" i="2"/>
  <c r="N101" i="2"/>
  <c r="O101" i="2"/>
  <c r="Q101" i="2"/>
  <c r="R101" i="2"/>
  <c r="T101" i="2"/>
  <c r="U101" i="2"/>
  <c r="W101" i="2"/>
  <c r="X101" i="2"/>
  <c r="Z101" i="2"/>
  <c r="AA101" i="2"/>
  <c r="AC101" i="2"/>
  <c r="AD101" i="2"/>
  <c r="AF101" i="2"/>
  <c r="AG101" i="2"/>
  <c r="AI101" i="2"/>
  <c r="AJ101" i="2"/>
  <c r="AL101" i="2"/>
  <c r="AM101" i="2"/>
  <c r="AO101" i="2"/>
  <c r="AN101" i="2" s="1"/>
  <c r="AQ101" i="2"/>
  <c r="AR101" i="2"/>
  <c r="AS101" i="2" s="1"/>
  <c r="AP101" i="2" s="1"/>
  <c r="AV101" i="2"/>
  <c r="AU101" i="2" s="1"/>
  <c r="AY101" i="2"/>
  <c r="AZ101" i="2" a="1"/>
  <c r="AZ101" i="2" s="1"/>
  <c r="BA101" i="2" s="1"/>
  <c r="AX101" i="2" s="1"/>
  <c r="BD101" i="2"/>
  <c r="BE101" i="2" a="1"/>
  <c r="BE101" i="2" s="1"/>
  <c r="BF101" i="2" s="1"/>
  <c r="BC101" i="2" s="1"/>
  <c r="BI101" i="2"/>
  <c r="BJ101" i="2"/>
  <c r="BL101" i="2"/>
  <c r="BM101" i="2"/>
  <c r="BR101" i="2"/>
  <c r="BT101" i="2"/>
  <c r="BU101" i="2"/>
  <c r="BW101" i="2"/>
  <c r="BX101" i="2"/>
  <c r="CB101" i="2"/>
  <c r="CC101" i="2"/>
  <c r="CE101" i="2"/>
  <c r="CF101" i="2"/>
  <c r="CI101" i="2" a="1"/>
  <c r="CI101" i="2" s="1"/>
  <c r="CJ101" i="2" s="1"/>
  <c r="CM101" i="2"/>
  <c r="CP101" i="2"/>
  <c r="CR101" i="2"/>
  <c r="CS101" i="2" s="1"/>
  <c r="CU101" i="2"/>
  <c r="CW101" i="2"/>
  <c r="CX101" i="2"/>
  <c r="CZ101" i="2"/>
  <c r="CY101" i="2" s="1"/>
  <c r="DD101" i="2"/>
  <c r="C102" i="2"/>
  <c r="D102" i="2"/>
  <c r="I102" i="2"/>
  <c r="H102" i="2" s="1"/>
  <c r="K102" i="2"/>
  <c r="L102" i="2"/>
  <c r="N102" i="2"/>
  <c r="O102" i="2"/>
  <c r="Q102" i="2"/>
  <c r="R102" i="2"/>
  <c r="T102" i="2"/>
  <c r="U102" i="2"/>
  <c r="W102" i="2"/>
  <c r="X102" i="2"/>
  <c r="Z102" i="2"/>
  <c r="AA102" i="2"/>
  <c r="AC102" i="2"/>
  <c r="AD102" i="2"/>
  <c r="AF102" i="2"/>
  <c r="AG102" i="2"/>
  <c r="AI102" i="2"/>
  <c r="AJ102" i="2"/>
  <c r="AL102" i="2"/>
  <c r="AM102" i="2"/>
  <c r="AO102" i="2"/>
  <c r="AN102" i="2" s="1"/>
  <c r="AQ102" i="2"/>
  <c r="AR102" i="2"/>
  <c r="AS102" i="2" s="1"/>
  <c r="AP102" i="2" s="1"/>
  <c r="AV102" i="2"/>
  <c r="AU102" i="2" s="1"/>
  <c r="AY102" i="2"/>
  <c r="AZ102" i="2" a="1"/>
  <c r="AZ102" i="2" s="1"/>
  <c r="BD102" i="2"/>
  <c r="BE102" i="2" a="1"/>
  <c r="BE102" i="2" s="1"/>
  <c r="BF102" i="2" s="1"/>
  <c r="BC102" i="2" s="1"/>
  <c r="BI102" i="2"/>
  <c r="BJ102" i="2"/>
  <c r="BL102" i="2"/>
  <c r="BM102" i="2"/>
  <c r="BR102" i="2"/>
  <c r="BT102" i="2"/>
  <c r="BU102" i="2"/>
  <c r="BW102" i="2"/>
  <c r="BX102" i="2"/>
  <c r="CH102" i="2" s="1"/>
  <c r="CB102" i="2"/>
  <c r="CC102" i="2"/>
  <c r="CE102" i="2"/>
  <c r="CF102" i="2"/>
  <c r="CI102" i="2" a="1"/>
  <c r="CI102" i="2" s="1"/>
  <c r="CM102" i="2"/>
  <c r="CN102" i="2" s="1"/>
  <c r="CP102" i="2"/>
  <c r="CR102" i="2"/>
  <c r="CS102" i="2" s="1"/>
  <c r="CU102" i="2"/>
  <c r="CW102" i="2"/>
  <c r="CX102" i="2"/>
  <c r="CZ102" i="2"/>
  <c r="DA102" i="2" s="1"/>
  <c r="DD102" i="2"/>
  <c r="DF102" i="2" s="1"/>
  <c r="C103" i="2"/>
  <c r="D103" i="2"/>
  <c r="I103" i="2"/>
  <c r="H103" i="2" s="1"/>
  <c r="K103" i="2"/>
  <c r="L103" i="2"/>
  <c r="N103" i="2"/>
  <c r="O103" i="2"/>
  <c r="Q103" i="2"/>
  <c r="R103" i="2"/>
  <c r="T103" i="2"/>
  <c r="U103" i="2"/>
  <c r="W103" i="2"/>
  <c r="X103" i="2"/>
  <c r="Z103" i="2"/>
  <c r="AA103" i="2"/>
  <c r="AC103" i="2"/>
  <c r="AD103" i="2"/>
  <c r="AF103" i="2"/>
  <c r="AG103" i="2"/>
  <c r="AI103" i="2"/>
  <c r="AJ103" i="2"/>
  <c r="AL103" i="2"/>
  <c r="AM103" i="2"/>
  <c r="AO103" i="2"/>
  <c r="AN103" i="2" s="1"/>
  <c r="AQ103" i="2"/>
  <c r="AR103" i="2"/>
  <c r="AS103" i="2" s="1"/>
  <c r="AP103" i="2" s="1"/>
  <c r="AV103" i="2"/>
  <c r="AU103" i="2" s="1"/>
  <c r="AY103" i="2"/>
  <c r="AZ103" i="2" a="1"/>
  <c r="AZ103" i="2" s="1"/>
  <c r="BD103" i="2"/>
  <c r="BE103" i="2" a="1"/>
  <c r="BE103" i="2" s="1"/>
  <c r="BF103" i="2" s="1"/>
  <c r="BC103" i="2" s="1"/>
  <c r="BI103" i="2"/>
  <c r="BJ103" i="2"/>
  <c r="BL103" i="2"/>
  <c r="BM103" i="2"/>
  <c r="BQ103" i="2"/>
  <c r="BR103" i="2"/>
  <c r="BT103" i="2"/>
  <c r="BU103" i="2"/>
  <c r="BW103" i="2"/>
  <c r="BX103" i="2"/>
  <c r="CH103" i="2" s="1"/>
  <c r="CB103" i="2"/>
  <c r="CC103" i="2"/>
  <c r="CE103" i="2"/>
  <c r="CF103" i="2"/>
  <c r="CI103" i="2" a="1"/>
  <c r="CI103" i="2" s="1"/>
  <c r="CM103" i="2"/>
  <c r="CN103" i="2" s="1"/>
  <c r="CP103" i="2"/>
  <c r="CR103" i="2"/>
  <c r="CS103" i="2" s="1"/>
  <c r="CU103" i="2"/>
  <c r="CW103" i="2"/>
  <c r="CX103" i="2"/>
  <c r="CZ103" i="2"/>
  <c r="CY103" i="2" s="1"/>
  <c r="DD103" i="2"/>
  <c r="C104" i="2"/>
  <c r="D104" i="2"/>
  <c r="I104" i="2"/>
  <c r="H104" i="2" s="1"/>
  <c r="K104" i="2"/>
  <c r="L104" i="2"/>
  <c r="N104" i="2"/>
  <c r="O104" i="2"/>
  <c r="Q104" i="2"/>
  <c r="R104" i="2"/>
  <c r="T104" i="2"/>
  <c r="U104" i="2"/>
  <c r="W104" i="2"/>
  <c r="X104" i="2"/>
  <c r="Z104" i="2"/>
  <c r="AA104" i="2"/>
  <c r="AC104" i="2"/>
  <c r="AD104" i="2"/>
  <c r="AF104" i="2"/>
  <c r="AG104" i="2"/>
  <c r="AI104" i="2"/>
  <c r="AJ104" i="2"/>
  <c r="AL104" i="2"/>
  <c r="AM104" i="2"/>
  <c r="AO104" i="2"/>
  <c r="AN104" i="2" s="1"/>
  <c r="AQ104" i="2"/>
  <c r="AR104" i="2"/>
  <c r="AS104" i="2" s="1"/>
  <c r="AP104" i="2" s="1"/>
  <c r="AV104" i="2"/>
  <c r="AU104" i="2" s="1"/>
  <c r="AY104" i="2"/>
  <c r="AZ104" i="2" a="1"/>
  <c r="AZ104" i="2" s="1"/>
  <c r="BA104" i="2" s="1"/>
  <c r="AX104" i="2" s="1"/>
  <c r="BD104" i="2"/>
  <c r="BE104" i="2" a="1"/>
  <c r="BE104" i="2" s="1"/>
  <c r="BF104" i="2" s="1"/>
  <c r="BC104" i="2" s="1"/>
  <c r="BI104" i="2"/>
  <c r="BJ104" i="2"/>
  <c r="BL104" i="2"/>
  <c r="BM104" i="2"/>
  <c r="BR104" i="2"/>
  <c r="BT104" i="2"/>
  <c r="BU104" i="2"/>
  <c r="BW104" i="2"/>
  <c r="BX104" i="2"/>
  <c r="CB104" i="2"/>
  <c r="CC104" i="2"/>
  <c r="CE104" i="2"/>
  <c r="CF104" i="2"/>
  <c r="CI104" i="2" a="1"/>
  <c r="CI104" i="2" s="1"/>
  <c r="CM104" i="2"/>
  <c r="CN104" i="2" s="1"/>
  <c r="CP104" i="2"/>
  <c r="CR104" i="2"/>
  <c r="CS104" i="2" s="1"/>
  <c r="CU104" i="2"/>
  <c r="CW104" i="2"/>
  <c r="CX104" i="2"/>
  <c r="CZ104" i="2"/>
  <c r="CY104" i="2" s="1"/>
  <c r="DD104" i="2"/>
  <c r="DC104" i="2" s="1"/>
  <c r="C105" i="2"/>
  <c r="D105" i="2"/>
  <c r="I105" i="2"/>
  <c r="H105" i="2" s="1"/>
  <c r="K105" i="2"/>
  <c r="L105" i="2"/>
  <c r="N105" i="2"/>
  <c r="O105" i="2"/>
  <c r="Q105" i="2"/>
  <c r="R105" i="2"/>
  <c r="T105" i="2"/>
  <c r="U105" i="2"/>
  <c r="W105" i="2"/>
  <c r="X105" i="2"/>
  <c r="Z105" i="2"/>
  <c r="AA105" i="2"/>
  <c r="AC105" i="2"/>
  <c r="AD105" i="2"/>
  <c r="AF105" i="2"/>
  <c r="AG105" i="2"/>
  <c r="AI105" i="2"/>
  <c r="AJ105" i="2"/>
  <c r="AL105" i="2"/>
  <c r="AM105" i="2"/>
  <c r="AO105" i="2"/>
  <c r="AN105" i="2" s="1"/>
  <c r="AQ105" i="2"/>
  <c r="AR105" i="2"/>
  <c r="AS105" i="2" s="1"/>
  <c r="AP105" i="2" s="1"/>
  <c r="AV105" i="2"/>
  <c r="AU105" i="2" s="1"/>
  <c r="AY105" i="2"/>
  <c r="AZ105" i="2" a="1"/>
  <c r="AZ105" i="2" s="1"/>
  <c r="BA105" i="2" s="1"/>
  <c r="AX105" i="2" s="1"/>
  <c r="BD105" i="2"/>
  <c r="BE105" i="2" a="1"/>
  <c r="BE105" i="2" s="1"/>
  <c r="BF105" i="2" s="1"/>
  <c r="BC105" i="2" s="1"/>
  <c r="BI105" i="2"/>
  <c r="BJ105" i="2"/>
  <c r="BL105" i="2"/>
  <c r="BM105" i="2"/>
  <c r="BQ105" i="2"/>
  <c r="BR105" i="2"/>
  <c r="BT105" i="2"/>
  <c r="BU105" i="2"/>
  <c r="BW105" i="2"/>
  <c r="BX105" i="2"/>
  <c r="CB105" i="2"/>
  <c r="CC105" i="2"/>
  <c r="CE105" i="2"/>
  <c r="CF105" i="2"/>
  <c r="CI105" i="2" a="1"/>
  <c r="CI105" i="2" s="1"/>
  <c r="CM105" i="2"/>
  <c r="CP105" i="2"/>
  <c r="CR105" i="2"/>
  <c r="CS105" i="2" s="1"/>
  <c r="CU105" i="2"/>
  <c r="CW105" i="2"/>
  <c r="CX105" i="2"/>
  <c r="CZ105" i="2"/>
  <c r="CY105" i="2" s="1"/>
  <c r="DD105" i="2"/>
  <c r="C106" i="2"/>
  <c r="D106" i="2"/>
  <c r="I106" i="2"/>
  <c r="H106" i="2" s="1"/>
  <c r="K106" i="2"/>
  <c r="L106" i="2"/>
  <c r="N106" i="2"/>
  <c r="O106" i="2"/>
  <c r="Q106" i="2"/>
  <c r="R106" i="2"/>
  <c r="T106" i="2"/>
  <c r="U106" i="2"/>
  <c r="W106" i="2"/>
  <c r="X106" i="2"/>
  <c r="Z106" i="2"/>
  <c r="AA106" i="2"/>
  <c r="AC106" i="2"/>
  <c r="AD106" i="2"/>
  <c r="AF106" i="2"/>
  <c r="AG106" i="2"/>
  <c r="AI106" i="2"/>
  <c r="AJ106" i="2"/>
  <c r="AL106" i="2"/>
  <c r="AM106" i="2"/>
  <c r="AO106" i="2"/>
  <c r="AN106" i="2" s="1"/>
  <c r="AQ106" i="2"/>
  <c r="AR106" i="2"/>
  <c r="AV106" i="2"/>
  <c r="AU106" i="2" s="1"/>
  <c r="AY106" i="2"/>
  <c r="AZ106" i="2" a="1"/>
  <c r="AZ106" i="2" s="1"/>
  <c r="BA106" i="2" s="1"/>
  <c r="AX106" i="2" s="1"/>
  <c r="BD106" i="2"/>
  <c r="BE106" i="2" a="1"/>
  <c r="BE106" i="2" s="1"/>
  <c r="BF106" i="2" s="1"/>
  <c r="BC106" i="2" s="1"/>
  <c r="BI106" i="2"/>
  <c r="BJ106" i="2"/>
  <c r="BL106" i="2"/>
  <c r="BM106" i="2"/>
  <c r="BR106" i="2"/>
  <c r="BT106" i="2"/>
  <c r="BU106" i="2"/>
  <c r="BW106" i="2"/>
  <c r="BX106" i="2"/>
  <c r="CB106" i="2"/>
  <c r="CC106" i="2"/>
  <c r="CE106" i="2"/>
  <c r="CF106" i="2"/>
  <c r="CI106" i="2" a="1"/>
  <c r="CI106" i="2" s="1"/>
  <c r="CJ106" i="2" s="1"/>
  <c r="CM106" i="2"/>
  <c r="CN106" i="2" s="1"/>
  <c r="CP106" i="2"/>
  <c r="CR106" i="2"/>
  <c r="CU106" i="2"/>
  <c r="CW106" i="2"/>
  <c r="CX106" i="2"/>
  <c r="CZ106" i="2"/>
  <c r="DD106" i="2"/>
  <c r="DE106" i="2" s="1"/>
  <c r="C107" i="2"/>
  <c r="D107" i="2"/>
  <c r="I107" i="2"/>
  <c r="H107" i="2" s="1"/>
  <c r="K107" i="2"/>
  <c r="L107" i="2"/>
  <c r="N107" i="2"/>
  <c r="O107" i="2"/>
  <c r="Q107" i="2"/>
  <c r="R107" i="2"/>
  <c r="T107" i="2"/>
  <c r="U107" i="2"/>
  <c r="W107" i="2"/>
  <c r="X107" i="2"/>
  <c r="Z107" i="2"/>
  <c r="AA107" i="2"/>
  <c r="AC107" i="2"/>
  <c r="AD107" i="2"/>
  <c r="AF107" i="2"/>
  <c r="AG107" i="2"/>
  <c r="AI107" i="2"/>
  <c r="AJ107" i="2"/>
  <c r="AL107" i="2"/>
  <c r="AM107" i="2"/>
  <c r="AO107" i="2"/>
  <c r="AN107" i="2" s="1"/>
  <c r="AQ107" i="2"/>
  <c r="AR107" i="2"/>
  <c r="AV107" i="2"/>
  <c r="AU107" i="2" s="1"/>
  <c r="AY107" i="2"/>
  <c r="AZ107" i="2" a="1"/>
  <c r="AZ107" i="2" s="1"/>
  <c r="BA107" i="2" s="1"/>
  <c r="AX107" i="2" s="1"/>
  <c r="BD107" i="2"/>
  <c r="BE107" i="2" a="1"/>
  <c r="BE107" i="2" s="1"/>
  <c r="BF107" i="2" s="1"/>
  <c r="BC107" i="2" s="1"/>
  <c r="BI107" i="2"/>
  <c r="BJ107" i="2"/>
  <c r="BL107" i="2"/>
  <c r="BM107" i="2"/>
  <c r="BR107" i="2"/>
  <c r="BT107" i="2"/>
  <c r="BU107" i="2"/>
  <c r="BW107" i="2"/>
  <c r="BX107" i="2"/>
  <c r="CB107" i="2"/>
  <c r="CC107" i="2"/>
  <c r="CE107" i="2"/>
  <c r="CF107" i="2"/>
  <c r="CI107" i="2" a="1"/>
  <c r="CI107" i="2" s="1"/>
  <c r="CJ107" i="2" s="1"/>
  <c r="CM107" i="2"/>
  <c r="CN107" i="2" s="1"/>
  <c r="CP107" i="2"/>
  <c r="CR107" i="2"/>
  <c r="CU107" i="2"/>
  <c r="CW107" i="2"/>
  <c r="CX107" i="2"/>
  <c r="CZ107" i="2"/>
  <c r="DD107" i="2"/>
  <c r="DC107" i="2" s="1"/>
  <c r="C108" i="2"/>
  <c r="D108" i="2"/>
  <c r="I108" i="2"/>
  <c r="H108" i="2" s="1"/>
  <c r="K108" i="2"/>
  <c r="L108" i="2"/>
  <c r="N108" i="2"/>
  <c r="O108" i="2"/>
  <c r="Q108" i="2"/>
  <c r="R108" i="2"/>
  <c r="T108" i="2"/>
  <c r="U108" i="2"/>
  <c r="W108" i="2"/>
  <c r="X108" i="2"/>
  <c r="Z108" i="2"/>
  <c r="AA108" i="2"/>
  <c r="AC108" i="2"/>
  <c r="AD108" i="2"/>
  <c r="AF108" i="2"/>
  <c r="AG108" i="2"/>
  <c r="AI108" i="2"/>
  <c r="AJ108" i="2"/>
  <c r="AL108" i="2"/>
  <c r="AM108" i="2"/>
  <c r="AO108" i="2"/>
  <c r="AN108" i="2" s="1"/>
  <c r="AQ108" i="2"/>
  <c r="AR108" i="2"/>
  <c r="AS108" i="2" s="1"/>
  <c r="AP108" i="2" s="1"/>
  <c r="AV108" i="2"/>
  <c r="AU108" i="2" s="1"/>
  <c r="AY108" i="2"/>
  <c r="AZ108" i="2" a="1"/>
  <c r="AZ108" i="2" s="1"/>
  <c r="BA108" i="2" s="1"/>
  <c r="AX108" i="2" s="1"/>
  <c r="BD108" i="2"/>
  <c r="BE108" i="2" a="1"/>
  <c r="BE108" i="2" s="1"/>
  <c r="BF108" i="2" s="1"/>
  <c r="BC108" i="2" s="1"/>
  <c r="BI108" i="2"/>
  <c r="BJ108" i="2"/>
  <c r="BL108" i="2"/>
  <c r="BM108" i="2"/>
  <c r="BQ108" i="2"/>
  <c r="BR108" i="2"/>
  <c r="BT108" i="2"/>
  <c r="BU108" i="2"/>
  <c r="BW108" i="2"/>
  <c r="BX108" i="2"/>
  <c r="CB108" i="2"/>
  <c r="CC108" i="2"/>
  <c r="CE108" i="2"/>
  <c r="CF108" i="2"/>
  <c r="CI108" i="2" a="1"/>
  <c r="CI108" i="2" s="1"/>
  <c r="CJ108" i="2" s="1"/>
  <c r="CM108" i="2"/>
  <c r="CN108" i="2" s="1"/>
  <c r="CP108" i="2"/>
  <c r="CR108" i="2"/>
  <c r="CS108" i="2" s="1"/>
  <c r="CU108" i="2"/>
  <c r="CW108" i="2"/>
  <c r="CX108" i="2"/>
  <c r="CZ108" i="2"/>
  <c r="DB108" i="2" s="1"/>
  <c r="DD108" i="2"/>
  <c r="C109" i="2"/>
  <c r="D109" i="2"/>
  <c r="I109" i="2"/>
  <c r="H109" i="2" s="1"/>
  <c r="K109" i="2"/>
  <c r="L109" i="2"/>
  <c r="N109" i="2"/>
  <c r="O109" i="2"/>
  <c r="Q109" i="2"/>
  <c r="R109" i="2"/>
  <c r="T109" i="2"/>
  <c r="U109" i="2"/>
  <c r="W109" i="2"/>
  <c r="X109" i="2"/>
  <c r="Z109" i="2"/>
  <c r="AA109" i="2"/>
  <c r="AC109" i="2"/>
  <c r="AD109" i="2"/>
  <c r="AF109" i="2"/>
  <c r="AG109" i="2"/>
  <c r="AI109" i="2"/>
  <c r="AJ109" i="2"/>
  <c r="AL109" i="2"/>
  <c r="AM109" i="2"/>
  <c r="AO109" i="2"/>
  <c r="AN109" i="2" s="1"/>
  <c r="AQ109" i="2"/>
  <c r="AR109" i="2"/>
  <c r="AS109" i="2" s="1"/>
  <c r="AP109" i="2" s="1"/>
  <c r="AV109" i="2"/>
  <c r="AU109" i="2" s="1"/>
  <c r="AY109" i="2"/>
  <c r="AZ109" i="2" a="1"/>
  <c r="AZ109" i="2" s="1"/>
  <c r="BA109" i="2" s="1"/>
  <c r="AX109" i="2" s="1"/>
  <c r="BD109" i="2"/>
  <c r="BE109" i="2" a="1"/>
  <c r="BE109" i="2" s="1"/>
  <c r="BF109" i="2" s="1"/>
  <c r="BC109" i="2" s="1"/>
  <c r="BI109" i="2"/>
  <c r="BJ109" i="2"/>
  <c r="BL109" i="2"/>
  <c r="BM109" i="2"/>
  <c r="BQ109" i="2"/>
  <c r="BR109" i="2"/>
  <c r="BT109" i="2"/>
  <c r="BU109" i="2"/>
  <c r="BW109" i="2"/>
  <c r="BX109" i="2"/>
  <c r="CH109" i="2" s="1"/>
  <c r="CB109" i="2"/>
  <c r="CC109" i="2"/>
  <c r="CE109" i="2"/>
  <c r="CF109" i="2"/>
  <c r="CI109" i="2" a="1"/>
  <c r="CI109" i="2" s="1"/>
  <c r="CJ109" i="2" s="1"/>
  <c r="CM109" i="2"/>
  <c r="CP109" i="2"/>
  <c r="CR109" i="2"/>
  <c r="CS109" i="2" s="1"/>
  <c r="CU109" i="2"/>
  <c r="CW109" i="2"/>
  <c r="CX109" i="2"/>
  <c r="CZ109" i="2"/>
  <c r="DB109" i="2" s="1"/>
  <c r="DD109" i="2"/>
  <c r="DE109" i="2" s="1"/>
  <c r="C110" i="2"/>
  <c r="D110" i="2"/>
  <c r="I110" i="2"/>
  <c r="H110" i="2" s="1"/>
  <c r="K110" i="2"/>
  <c r="L110" i="2"/>
  <c r="N110" i="2"/>
  <c r="O110" i="2"/>
  <c r="Q110" i="2"/>
  <c r="R110" i="2"/>
  <c r="T110" i="2"/>
  <c r="U110" i="2"/>
  <c r="W110" i="2"/>
  <c r="X110" i="2"/>
  <c r="Z110" i="2"/>
  <c r="AA110" i="2"/>
  <c r="AC110" i="2"/>
  <c r="AD110" i="2"/>
  <c r="AF110" i="2"/>
  <c r="AG110" i="2"/>
  <c r="AI110" i="2"/>
  <c r="AJ110" i="2"/>
  <c r="AL110" i="2"/>
  <c r="AM110" i="2"/>
  <c r="AO110" i="2"/>
  <c r="AN110" i="2" s="1"/>
  <c r="AQ110" i="2"/>
  <c r="AR110" i="2"/>
  <c r="AS110" i="2" s="1"/>
  <c r="AP110" i="2" s="1"/>
  <c r="AV110" i="2"/>
  <c r="AU110" i="2" s="1"/>
  <c r="AY110" i="2"/>
  <c r="AZ110" i="2" a="1"/>
  <c r="AZ110" i="2" s="1"/>
  <c r="BA110" i="2" s="1"/>
  <c r="AX110" i="2" s="1"/>
  <c r="BD110" i="2"/>
  <c r="BE110" i="2" a="1"/>
  <c r="BE110" i="2" s="1"/>
  <c r="BF110" i="2" s="1"/>
  <c r="BC110" i="2" s="1"/>
  <c r="BI110" i="2"/>
  <c r="BJ110" i="2"/>
  <c r="BL110" i="2"/>
  <c r="BM110" i="2"/>
  <c r="BR110" i="2"/>
  <c r="BT110" i="2"/>
  <c r="BU110" i="2"/>
  <c r="BW110" i="2"/>
  <c r="BX110" i="2"/>
  <c r="CH110" i="2" s="1"/>
  <c r="CB110" i="2"/>
  <c r="CC110" i="2"/>
  <c r="CE110" i="2"/>
  <c r="CF110" i="2"/>
  <c r="CI110" i="2" a="1"/>
  <c r="CI110" i="2" s="1"/>
  <c r="CJ110" i="2" s="1"/>
  <c r="CM110" i="2"/>
  <c r="CN110" i="2" s="1"/>
  <c r="CP110" i="2"/>
  <c r="CR110" i="2"/>
  <c r="CS110" i="2" s="1"/>
  <c r="CU110" i="2"/>
  <c r="CW110" i="2"/>
  <c r="CX110" i="2"/>
  <c r="CZ110" i="2"/>
  <c r="DB110" i="2" s="1"/>
  <c r="DD110" i="2"/>
  <c r="DF110" i="2" s="1"/>
  <c r="C111" i="2"/>
  <c r="D111" i="2"/>
  <c r="I111" i="2"/>
  <c r="H111" i="2" s="1"/>
  <c r="K111" i="2"/>
  <c r="L111" i="2"/>
  <c r="N111" i="2"/>
  <c r="O111" i="2"/>
  <c r="Q111" i="2"/>
  <c r="R111" i="2"/>
  <c r="T111" i="2"/>
  <c r="U111" i="2"/>
  <c r="W111" i="2"/>
  <c r="X111" i="2"/>
  <c r="Z111" i="2"/>
  <c r="AA111" i="2"/>
  <c r="AC111" i="2"/>
  <c r="AD111" i="2"/>
  <c r="AF111" i="2"/>
  <c r="AG111" i="2"/>
  <c r="AI111" i="2"/>
  <c r="AJ111" i="2"/>
  <c r="AL111" i="2"/>
  <c r="AM111" i="2"/>
  <c r="AO111" i="2"/>
  <c r="AN111" i="2" s="1"/>
  <c r="AQ111" i="2"/>
  <c r="AR111" i="2"/>
  <c r="AS111" i="2" s="1"/>
  <c r="AP111" i="2" s="1"/>
  <c r="AV111" i="2"/>
  <c r="AU111" i="2" s="1"/>
  <c r="AY111" i="2"/>
  <c r="AZ111" i="2" a="1"/>
  <c r="AZ111" i="2" s="1"/>
  <c r="BA111" i="2" s="1"/>
  <c r="AX111" i="2" s="1"/>
  <c r="BD111" i="2"/>
  <c r="BE111" i="2" a="1"/>
  <c r="BE111" i="2" s="1"/>
  <c r="BF111" i="2" s="1"/>
  <c r="BC111" i="2" s="1"/>
  <c r="BI111" i="2"/>
  <c r="BJ111" i="2"/>
  <c r="BL111" i="2"/>
  <c r="BM111" i="2"/>
  <c r="BQ111" i="2"/>
  <c r="BR111" i="2"/>
  <c r="BT111" i="2"/>
  <c r="BU111" i="2"/>
  <c r="BW111" i="2"/>
  <c r="BX111" i="2"/>
  <c r="CB111" i="2"/>
  <c r="CC111" i="2"/>
  <c r="CE111" i="2"/>
  <c r="CF111" i="2"/>
  <c r="CI111" i="2" a="1"/>
  <c r="CI111" i="2" s="1"/>
  <c r="CM111" i="2"/>
  <c r="CN111" i="2" s="1"/>
  <c r="CP111" i="2"/>
  <c r="CR111" i="2"/>
  <c r="CS111" i="2" s="1"/>
  <c r="CU111" i="2"/>
  <c r="CW111" i="2"/>
  <c r="CX111" i="2"/>
  <c r="CZ111" i="2"/>
  <c r="DB111" i="2" s="1"/>
  <c r="DD111" i="2"/>
  <c r="DC111" i="2" s="1"/>
  <c r="C112" i="2"/>
  <c r="D112" i="2"/>
  <c r="I112" i="2"/>
  <c r="H112" i="2" s="1"/>
  <c r="K112" i="2"/>
  <c r="L112" i="2"/>
  <c r="N112" i="2"/>
  <c r="O112" i="2"/>
  <c r="Q112" i="2"/>
  <c r="R112" i="2"/>
  <c r="T112" i="2"/>
  <c r="U112" i="2"/>
  <c r="W112" i="2"/>
  <c r="X112" i="2"/>
  <c r="Z112" i="2"/>
  <c r="AA112" i="2"/>
  <c r="AC112" i="2"/>
  <c r="AD112" i="2"/>
  <c r="AF112" i="2"/>
  <c r="AG112" i="2"/>
  <c r="AI112" i="2"/>
  <c r="AJ112" i="2"/>
  <c r="AL112" i="2"/>
  <c r="AM112" i="2"/>
  <c r="AO112" i="2"/>
  <c r="AN112" i="2" s="1"/>
  <c r="AQ112" i="2"/>
  <c r="AR112" i="2"/>
  <c r="AS112" i="2" s="1"/>
  <c r="AP112" i="2" s="1"/>
  <c r="AV112" i="2"/>
  <c r="AU112" i="2" s="1"/>
  <c r="AY112" i="2"/>
  <c r="AZ112" i="2" a="1"/>
  <c r="AZ112" i="2" s="1"/>
  <c r="BD112" i="2"/>
  <c r="BE112" i="2" a="1"/>
  <c r="BE112" i="2" s="1"/>
  <c r="BF112" i="2" s="1"/>
  <c r="BC112" i="2" s="1"/>
  <c r="BI112" i="2"/>
  <c r="BJ112" i="2"/>
  <c r="BL112" i="2"/>
  <c r="BM112" i="2"/>
  <c r="BQ112" i="2"/>
  <c r="BR112" i="2"/>
  <c r="BT112" i="2"/>
  <c r="BU112" i="2"/>
  <c r="BW112" i="2"/>
  <c r="BX112" i="2"/>
  <c r="CB112" i="2"/>
  <c r="CC112" i="2"/>
  <c r="CE112" i="2"/>
  <c r="CF112" i="2"/>
  <c r="CI112" i="2" a="1"/>
  <c r="CI112" i="2" s="1"/>
  <c r="CJ112" i="2" s="1"/>
  <c r="CM112" i="2"/>
  <c r="CO112" i="2" s="1"/>
  <c r="CP112" i="2"/>
  <c r="CR112" i="2"/>
  <c r="CS112" i="2" s="1"/>
  <c r="CU112" i="2"/>
  <c r="CW112" i="2"/>
  <c r="CX112" i="2"/>
  <c r="CZ112" i="2"/>
  <c r="DB112" i="2" s="1"/>
  <c r="DD112" i="2"/>
  <c r="DC112" i="2" s="1"/>
  <c r="C113" i="2"/>
  <c r="D113" i="2"/>
  <c r="I113" i="2"/>
  <c r="H113" i="2" s="1"/>
  <c r="K113" i="2"/>
  <c r="L113" i="2"/>
  <c r="N113" i="2"/>
  <c r="O113" i="2"/>
  <c r="Q113" i="2"/>
  <c r="R113" i="2"/>
  <c r="T113" i="2"/>
  <c r="U113" i="2"/>
  <c r="W113" i="2"/>
  <c r="X113" i="2"/>
  <c r="Z113" i="2"/>
  <c r="AA113" i="2"/>
  <c r="AC113" i="2"/>
  <c r="AD113" i="2"/>
  <c r="AF113" i="2"/>
  <c r="AG113" i="2"/>
  <c r="AI113" i="2"/>
  <c r="AJ113" i="2"/>
  <c r="AL113" i="2"/>
  <c r="AM113" i="2"/>
  <c r="AO113" i="2"/>
  <c r="AN113" i="2" s="1"/>
  <c r="AQ113" i="2"/>
  <c r="AR113" i="2"/>
  <c r="AS113" i="2" s="1"/>
  <c r="AP113" i="2" s="1"/>
  <c r="AV113" i="2"/>
  <c r="AU113" i="2" s="1"/>
  <c r="AY113" i="2"/>
  <c r="AZ113" i="2" a="1"/>
  <c r="AZ113" i="2" s="1"/>
  <c r="BD113" i="2"/>
  <c r="BE113" i="2" a="1"/>
  <c r="BE113" i="2" s="1"/>
  <c r="BF113" i="2" s="1"/>
  <c r="BC113" i="2" s="1"/>
  <c r="BI113" i="2"/>
  <c r="BJ113" i="2"/>
  <c r="BL113" i="2"/>
  <c r="BM113" i="2"/>
  <c r="BR113" i="2"/>
  <c r="BT113" i="2"/>
  <c r="BU113" i="2"/>
  <c r="BW113" i="2"/>
  <c r="BX113" i="2"/>
  <c r="CB113" i="2"/>
  <c r="CC113" i="2"/>
  <c r="CE113" i="2"/>
  <c r="CF113" i="2"/>
  <c r="CI113" i="2" a="1"/>
  <c r="CI113" i="2" s="1"/>
  <c r="CK113" i="2" s="1"/>
  <c r="CM113" i="2"/>
  <c r="CN113" i="2" s="1"/>
  <c r="CP113" i="2"/>
  <c r="CR113" i="2"/>
  <c r="CS113" i="2" s="1"/>
  <c r="CU113" i="2"/>
  <c r="CW113" i="2"/>
  <c r="CX113" i="2"/>
  <c r="CZ113" i="2"/>
  <c r="CY113" i="2" s="1"/>
  <c r="DD113" i="2"/>
  <c r="DF113" i="2" s="1"/>
  <c r="C114" i="2"/>
  <c r="D114" i="2"/>
  <c r="I114" i="2"/>
  <c r="H114" i="2" s="1"/>
  <c r="K114" i="2"/>
  <c r="L114" i="2"/>
  <c r="N114" i="2"/>
  <c r="O114" i="2"/>
  <c r="Q114" i="2"/>
  <c r="R114" i="2"/>
  <c r="T114" i="2"/>
  <c r="U114" i="2"/>
  <c r="W114" i="2"/>
  <c r="X114" i="2"/>
  <c r="Z114" i="2"/>
  <c r="AA114" i="2"/>
  <c r="AC114" i="2"/>
  <c r="AD114" i="2"/>
  <c r="AF114" i="2"/>
  <c r="AG114" i="2"/>
  <c r="AI114" i="2"/>
  <c r="AJ114" i="2"/>
  <c r="AL114" i="2"/>
  <c r="AM114" i="2"/>
  <c r="AO114" i="2"/>
  <c r="AN114" i="2" s="1"/>
  <c r="AQ114" i="2"/>
  <c r="AR114" i="2"/>
  <c r="AV114" i="2"/>
  <c r="AU114" i="2" s="1"/>
  <c r="AY114" i="2"/>
  <c r="AZ114" i="2" a="1"/>
  <c r="AZ114" i="2" s="1"/>
  <c r="BD114" i="2"/>
  <c r="BE114" i="2" a="1"/>
  <c r="BE114" i="2" s="1"/>
  <c r="BF114" i="2" s="1"/>
  <c r="BC114" i="2" s="1"/>
  <c r="BI114" i="2"/>
  <c r="BJ114" i="2"/>
  <c r="BL114" i="2"/>
  <c r="BM114" i="2"/>
  <c r="BR114" i="2"/>
  <c r="BT114" i="2"/>
  <c r="BU114" i="2"/>
  <c r="BW114" i="2"/>
  <c r="BX114" i="2"/>
  <c r="CB114" i="2"/>
  <c r="CC114" i="2"/>
  <c r="CE114" i="2"/>
  <c r="CF114" i="2"/>
  <c r="CI114" i="2" a="1"/>
  <c r="CI114" i="2" s="1"/>
  <c r="CJ114" i="2" s="1"/>
  <c r="CM114" i="2"/>
  <c r="CP114" i="2"/>
  <c r="CR114" i="2"/>
  <c r="CU114" i="2"/>
  <c r="CW114" i="2"/>
  <c r="CX114" i="2"/>
  <c r="CZ114" i="2"/>
  <c r="CY114" i="2" s="1"/>
  <c r="DD114" i="2"/>
  <c r="C115" i="2"/>
  <c r="D115" i="2"/>
  <c r="I115" i="2"/>
  <c r="H115" i="2" s="1"/>
  <c r="K115" i="2"/>
  <c r="L115" i="2"/>
  <c r="N115" i="2"/>
  <c r="O115" i="2"/>
  <c r="Q115" i="2"/>
  <c r="R115" i="2"/>
  <c r="T115" i="2"/>
  <c r="U115" i="2"/>
  <c r="W115" i="2"/>
  <c r="X115" i="2"/>
  <c r="Z115" i="2"/>
  <c r="AA115" i="2"/>
  <c r="AC115" i="2"/>
  <c r="AD115" i="2"/>
  <c r="AF115" i="2"/>
  <c r="AG115" i="2"/>
  <c r="AI115" i="2"/>
  <c r="AJ115" i="2"/>
  <c r="AL115" i="2"/>
  <c r="AM115" i="2"/>
  <c r="AO115" i="2"/>
  <c r="AN115" i="2" s="1"/>
  <c r="AQ115" i="2"/>
  <c r="AR115" i="2"/>
  <c r="AV115" i="2"/>
  <c r="AU115" i="2" s="1"/>
  <c r="AY115" i="2"/>
  <c r="AZ115" i="2" a="1"/>
  <c r="AZ115" i="2" s="1"/>
  <c r="BA115" i="2" s="1"/>
  <c r="AX115" i="2" s="1"/>
  <c r="BD115" i="2"/>
  <c r="BE115" i="2" a="1"/>
  <c r="BE115" i="2" s="1"/>
  <c r="BI115" i="2"/>
  <c r="BJ115" i="2"/>
  <c r="BL115" i="2"/>
  <c r="BM115" i="2"/>
  <c r="BR115" i="2"/>
  <c r="BT115" i="2"/>
  <c r="BU115" i="2"/>
  <c r="BW115" i="2"/>
  <c r="BX115" i="2"/>
  <c r="CH115" i="2" s="1"/>
  <c r="CB115" i="2"/>
  <c r="CC115" i="2"/>
  <c r="CE115" i="2"/>
  <c r="CF115" i="2"/>
  <c r="CI115" i="2" a="1"/>
  <c r="CI115" i="2" s="1"/>
  <c r="CJ115" i="2" s="1"/>
  <c r="CM115" i="2"/>
  <c r="CP115" i="2"/>
  <c r="CR115" i="2"/>
  <c r="CU115" i="2"/>
  <c r="CW115" i="2"/>
  <c r="CX115" i="2"/>
  <c r="CZ115" i="2"/>
  <c r="DD115" i="2"/>
  <c r="DC115" i="2" s="1"/>
  <c r="C116" i="2"/>
  <c r="D116" i="2"/>
  <c r="I116" i="2"/>
  <c r="H116" i="2" s="1"/>
  <c r="K116" i="2"/>
  <c r="L116" i="2"/>
  <c r="N116" i="2"/>
  <c r="O116" i="2"/>
  <c r="Q116" i="2"/>
  <c r="R116" i="2"/>
  <c r="T116" i="2"/>
  <c r="U116" i="2"/>
  <c r="W116" i="2"/>
  <c r="X116" i="2"/>
  <c r="Z116" i="2"/>
  <c r="AA116" i="2"/>
  <c r="AC116" i="2"/>
  <c r="AD116" i="2"/>
  <c r="AF116" i="2"/>
  <c r="AG116" i="2"/>
  <c r="AI116" i="2"/>
  <c r="AJ116" i="2"/>
  <c r="AL116" i="2"/>
  <c r="AM116" i="2"/>
  <c r="AO116" i="2"/>
  <c r="AN116" i="2" s="1"/>
  <c r="AQ116" i="2"/>
  <c r="AR116" i="2"/>
  <c r="AS116" i="2" s="1"/>
  <c r="AP116" i="2" s="1"/>
  <c r="AV116" i="2"/>
  <c r="AU116" i="2" s="1"/>
  <c r="AY116" i="2"/>
  <c r="AZ116" i="2" a="1"/>
  <c r="AZ116" i="2" s="1"/>
  <c r="BD116" i="2"/>
  <c r="BE116" i="2" a="1"/>
  <c r="BE116" i="2" s="1"/>
  <c r="BI116" i="2"/>
  <c r="BJ116" i="2"/>
  <c r="BL116" i="2"/>
  <c r="BM116" i="2"/>
  <c r="BR116" i="2"/>
  <c r="BT116" i="2"/>
  <c r="BU116" i="2"/>
  <c r="BW116" i="2"/>
  <c r="BX116" i="2"/>
  <c r="CH116" i="2" s="1"/>
  <c r="CB116" i="2"/>
  <c r="CC116" i="2"/>
  <c r="CE116" i="2"/>
  <c r="CF116" i="2"/>
  <c r="CI116" i="2" a="1"/>
  <c r="CI116" i="2" s="1"/>
  <c r="CM116" i="2"/>
  <c r="CP116" i="2"/>
  <c r="CR116" i="2"/>
  <c r="CT116" i="2" s="1"/>
  <c r="CU116" i="2"/>
  <c r="CW116" i="2"/>
  <c r="CV116" i="2" s="1"/>
  <c r="CX116" i="2"/>
  <c r="CZ116" i="2"/>
  <c r="CY116" i="2" s="1"/>
  <c r="DD116" i="2"/>
  <c r="DC116" i="2" s="1"/>
  <c r="C117" i="2"/>
  <c r="D117" i="2"/>
  <c r="I117" i="2"/>
  <c r="H117" i="2" s="1"/>
  <c r="K117" i="2"/>
  <c r="L117" i="2"/>
  <c r="N117" i="2"/>
  <c r="O117" i="2"/>
  <c r="Q117" i="2"/>
  <c r="R117" i="2"/>
  <c r="T117" i="2"/>
  <c r="U117" i="2"/>
  <c r="W117" i="2"/>
  <c r="X117" i="2"/>
  <c r="Z117" i="2"/>
  <c r="AA117" i="2"/>
  <c r="AC117" i="2"/>
  <c r="AD117" i="2"/>
  <c r="AF117" i="2"/>
  <c r="AG117" i="2"/>
  <c r="AI117" i="2"/>
  <c r="AJ117" i="2"/>
  <c r="AL117" i="2"/>
  <c r="AM117" i="2"/>
  <c r="AO117" i="2"/>
  <c r="AN117" i="2" s="1"/>
  <c r="AQ117" i="2"/>
  <c r="AR117" i="2"/>
  <c r="AS117" i="2" s="1"/>
  <c r="AP117" i="2" s="1"/>
  <c r="AV117" i="2"/>
  <c r="AU117" i="2" s="1"/>
  <c r="AY117" i="2"/>
  <c r="AZ117" i="2" a="1"/>
  <c r="AZ117" i="2" s="1"/>
  <c r="BD117" i="2"/>
  <c r="BE117" i="2" a="1"/>
  <c r="BE117" i="2" s="1"/>
  <c r="BI117" i="2"/>
  <c r="BJ117" i="2"/>
  <c r="BL117" i="2"/>
  <c r="BM117" i="2"/>
  <c r="BR117" i="2"/>
  <c r="BT117" i="2"/>
  <c r="BU117" i="2"/>
  <c r="BW117" i="2"/>
  <c r="BX117" i="2"/>
  <c r="CH117" i="2" s="1"/>
  <c r="CB117" i="2"/>
  <c r="CC117" i="2"/>
  <c r="CE117" i="2"/>
  <c r="CF117" i="2"/>
  <c r="CI117" i="2" a="1"/>
  <c r="CI117" i="2" s="1"/>
  <c r="CM117" i="2"/>
  <c r="CP117" i="2"/>
  <c r="CR117" i="2"/>
  <c r="CT117" i="2" s="1"/>
  <c r="CU117" i="2"/>
  <c r="CW117" i="2"/>
  <c r="CX117" i="2"/>
  <c r="CZ117" i="2"/>
  <c r="DD117" i="2"/>
  <c r="DC117" i="2" s="1"/>
  <c r="C118" i="2"/>
  <c r="D118" i="2"/>
  <c r="I118" i="2"/>
  <c r="H118" i="2" s="1"/>
  <c r="K118" i="2"/>
  <c r="L118" i="2"/>
  <c r="N118" i="2"/>
  <c r="O118" i="2"/>
  <c r="Q118" i="2"/>
  <c r="R118" i="2"/>
  <c r="T118" i="2"/>
  <c r="U118" i="2"/>
  <c r="W118" i="2"/>
  <c r="X118" i="2"/>
  <c r="Z118" i="2"/>
  <c r="AA118" i="2"/>
  <c r="AC118" i="2"/>
  <c r="AD118" i="2"/>
  <c r="AF118" i="2"/>
  <c r="AG118" i="2"/>
  <c r="AI118" i="2"/>
  <c r="AJ118" i="2"/>
  <c r="AL118" i="2"/>
  <c r="AM118" i="2"/>
  <c r="AO118" i="2"/>
  <c r="AN118" i="2" s="1"/>
  <c r="AQ118" i="2"/>
  <c r="AR118" i="2"/>
  <c r="AS118" i="2" s="1"/>
  <c r="AP118" i="2" s="1"/>
  <c r="AV118" i="2"/>
  <c r="AU118" i="2" s="1"/>
  <c r="AY118" i="2"/>
  <c r="AZ118" i="2" a="1"/>
  <c r="AZ118" i="2" s="1"/>
  <c r="BD118" i="2"/>
  <c r="BE118" i="2" a="1"/>
  <c r="BE118" i="2" s="1"/>
  <c r="BI118" i="2"/>
  <c r="BJ118" i="2"/>
  <c r="BL118" i="2"/>
  <c r="BM118" i="2"/>
  <c r="BR118" i="2"/>
  <c r="BT118" i="2"/>
  <c r="BU118" i="2"/>
  <c r="BW118" i="2"/>
  <c r="BX118" i="2"/>
  <c r="CH118" i="2" s="1"/>
  <c r="CB118" i="2"/>
  <c r="CC118" i="2"/>
  <c r="CE118" i="2"/>
  <c r="CF118" i="2"/>
  <c r="CI118" i="2" a="1"/>
  <c r="CI118" i="2" s="1"/>
  <c r="CK118" i="2" s="1"/>
  <c r="CM118" i="2"/>
  <c r="CN118" i="2" s="1"/>
  <c r="CP118" i="2"/>
  <c r="CR118" i="2"/>
  <c r="CT118" i="2" s="1"/>
  <c r="CU118" i="2"/>
  <c r="CW118" i="2"/>
  <c r="CX118" i="2"/>
  <c r="CZ118" i="2"/>
  <c r="DD118" i="2"/>
  <c r="DC118" i="2" s="1"/>
  <c r="C119" i="2"/>
  <c r="D119" i="2"/>
  <c r="I119" i="2"/>
  <c r="H119" i="2" s="1"/>
  <c r="K119" i="2"/>
  <c r="L119" i="2"/>
  <c r="N119" i="2"/>
  <c r="O119" i="2"/>
  <c r="Q119" i="2"/>
  <c r="R119" i="2"/>
  <c r="T119" i="2"/>
  <c r="U119" i="2"/>
  <c r="W119" i="2"/>
  <c r="X119" i="2"/>
  <c r="Z119" i="2"/>
  <c r="AA119" i="2"/>
  <c r="AC119" i="2"/>
  <c r="AD119" i="2"/>
  <c r="AF119" i="2"/>
  <c r="AG119" i="2"/>
  <c r="AI119" i="2"/>
  <c r="AJ119" i="2"/>
  <c r="AL119" i="2"/>
  <c r="AM119" i="2"/>
  <c r="AO119" i="2"/>
  <c r="AN119" i="2" s="1"/>
  <c r="AQ119" i="2"/>
  <c r="AR119" i="2"/>
  <c r="AV119" i="2"/>
  <c r="AU119" i="2" s="1"/>
  <c r="AY119" i="2"/>
  <c r="AZ119" i="2" a="1"/>
  <c r="AZ119" i="2" s="1"/>
  <c r="BD119" i="2"/>
  <c r="BE119" i="2" a="1"/>
  <c r="BE119" i="2" s="1"/>
  <c r="BF119" i="2" s="1"/>
  <c r="BC119" i="2" s="1"/>
  <c r="BI119" i="2"/>
  <c r="BJ119" i="2"/>
  <c r="BL119" i="2"/>
  <c r="BM119" i="2"/>
  <c r="BR119" i="2"/>
  <c r="BT119" i="2"/>
  <c r="BU119" i="2"/>
  <c r="BW119" i="2"/>
  <c r="BX119" i="2"/>
  <c r="CH119" i="2" s="1"/>
  <c r="CB119" i="2"/>
  <c r="CC119" i="2"/>
  <c r="CE119" i="2"/>
  <c r="CF119" i="2"/>
  <c r="CI119" i="2" a="1"/>
  <c r="CI119" i="2" s="1"/>
  <c r="CK119" i="2" s="1"/>
  <c r="CM119" i="2"/>
  <c r="CN119" i="2" s="1"/>
  <c r="CP119" i="2"/>
  <c r="CR119" i="2"/>
  <c r="CT119" i="2" s="1"/>
  <c r="CU119" i="2"/>
  <c r="CW119" i="2"/>
  <c r="CX119" i="2"/>
  <c r="CZ119" i="2"/>
  <c r="DD119" i="2"/>
  <c r="DC119" i="2" s="1"/>
  <c r="C120" i="2"/>
  <c r="D120" i="2"/>
  <c r="I120" i="2"/>
  <c r="H120" i="2" s="1"/>
  <c r="K120" i="2"/>
  <c r="L120" i="2"/>
  <c r="N120" i="2"/>
  <c r="O120" i="2"/>
  <c r="Q120" i="2"/>
  <c r="R120" i="2"/>
  <c r="T120" i="2"/>
  <c r="U120" i="2"/>
  <c r="W120" i="2"/>
  <c r="X120" i="2"/>
  <c r="Z120" i="2"/>
  <c r="AA120" i="2"/>
  <c r="AC120" i="2"/>
  <c r="AD120" i="2"/>
  <c r="AF120" i="2"/>
  <c r="AG120" i="2"/>
  <c r="AI120" i="2"/>
  <c r="AJ120" i="2"/>
  <c r="AL120" i="2"/>
  <c r="AM120" i="2"/>
  <c r="AO120" i="2"/>
  <c r="AN120" i="2" s="1"/>
  <c r="AQ120" i="2"/>
  <c r="AR120" i="2"/>
  <c r="AS120" i="2" s="1"/>
  <c r="AP120" i="2" s="1"/>
  <c r="AV120" i="2"/>
  <c r="AU120" i="2" s="1"/>
  <c r="AY120" i="2"/>
  <c r="AZ120" i="2" a="1"/>
  <c r="AZ120" i="2" s="1"/>
  <c r="BD120" i="2"/>
  <c r="BE120" i="2" a="1"/>
  <c r="BE120" i="2" s="1"/>
  <c r="BF120" i="2" s="1"/>
  <c r="BC120" i="2" s="1"/>
  <c r="BI120" i="2"/>
  <c r="BJ120" i="2"/>
  <c r="BL120" i="2"/>
  <c r="BM120" i="2"/>
  <c r="BR120" i="2"/>
  <c r="BT120" i="2"/>
  <c r="BU120" i="2"/>
  <c r="BW120" i="2"/>
  <c r="BX120" i="2"/>
  <c r="CH120" i="2" s="1"/>
  <c r="CB120" i="2"/>
  <c r="CC120" i="2"/>
  <c r="CE120" i="2"/>
  <c r="CF120" i="2"/>
  <c r="CI120" i="2" a="1"/>
  <c r="CI120" i="2" s="1"/>
  <c r="CK120" i="2" s="1"/>
  <c r="CM120" i="2"/>
  <c r="CN120" i="2" s="1"/>
  <c r="CP120" i="2"/>
  <c r="CR120" i="2"/>
  <c r="CU120" i="2"/>
  <c r="CW120" i="2"/>
  <c r="CX120" i="2"/>
  <c r="CZ120" i="2"/>
  <c r="DD120" i="2"/>
  <c r="DC120" i="2" s="1"/>
  <c r="C121" i="2"/>
  <c r="D121" i="2"/>
  <c r="I121" i="2"/>
  <c r="H121" i="2" s="1"/>
  <c r="K121" i="2"/>
  <c r="L121" i="2"/>
  <c r="N121" i="2"/>
  <c r="O121" i="2"/>
  <c r="Q121" i="2"/>
  <c r="R121" i="2"/>
  <c r="T121" i="2"/>
  <c r="U121" i="2"/>
  <c r="W121" i="2"/>
  <c r="X121" i="2"/>
  <c r="Z121" i="2"/>
  <c r="AA121" i="2"/>
  <c r="AC121" i="2"/>
  <c r="AD121" i="2"/>
  <c r="AF121" i="2"/>
  <c r="AG121" i="2"/>
  <c r="AI121" i="2"/>
  <c r="AJ121" i="2"/>
  <c r="AL121" i="2"/>
  <c r="AM121" i="2"/>
  <c r="AO121" i="2"/>
  <c r="AN121" i="2" s="1"/>
  <c r="AQ121" i="2"/>
  <c r="AR121" i="2"/>
  <c r="AS121" i="2" s="1"/>
  <c r="AP121" i="2" s="1"/>
  <c r="AV121" i="2"/>
  <c r="AU121" i="2" s="1"/>
  <c r="AY121" i="2"/>
  <c r="AZ121" i="2" a="1"/>
  <c r="AZ121" i="2" s="1"/>
  <c r="BD121" i="2"/>
  <c r="BE121" i="2" a="1"/>
  <c r="BE121" i="2" s="1"/>
  <c r="BI121" i="2"/>
  <c r="BJ121" i="2"/>
  <c r="BL121" i="2"/>
  <c r="BM121" i="2"/>
  <c r="BR121" i="2"/>
  <c r="BT121" i="2"/>
  <c r="BU121" i="2"/>
  <c r="BW121" i="2"/>
  <c r="BX121" i="2"/>
  <c r="CB121" i="2"/>
  <c r="CC121" i="2"/>
  <c r="CE121" i="2"/>
  <c r="CF121" i="2"/>
  <c r="CI121" i="2" a="1"/>
  <c r="CI121" i="2" s="1"/>
  <c r="CM121" i="2"/>
  <c r="CP121" i="2"/>
  <c r="CR121" i="2"/>
  <c r="CT121" i="2" s="1"/>
  <c r="CU121" i="2"/>
  <c r="CW121" i="2"/>
  <c r="CX121" i="2"/>
  <c r="CZ121" i="2"/>
  <c r="DB121" i="2" s="1"/>
  <c r="DD121" i="2"/>
  <c r="DC121" i="2" s="1"/>
  <c r="C122" i="2"/>
  <c r="D122" i="2"/>
  <c r="I122" i="2"/>
  <c r="H122" i="2" s="1"/>
  <c r="K122" i="2"/>
  <c r="L122" i="2"/>
  <c r="N122" i="2"/>
  <c r="O122" i="2"/>
  <c r="Q122" i="2"/>
  <c r="R122" i="2"/>
  <c r="T122" i="2"/>
  <c r="U122" i="2"/>
  <c r="W122" i="2"/>
  <c r="X122" i="2"/>
  <c r="Z122" i="2"/>
  <c r="AA122" i="2"/>
  <c r="AC122" i="2"/>
  <c r="AD122" i="2"/>
  <c r="AF122" i="2"/>
  <c r="AG122" i="2"/>
  <c r="AI122" i="2"/>
  <c r="AJ122" i="2"/>
  <c r="AL122" i="2"/>
  <c r="AM122" i="2"/>
  <c r="AO122" i="2"/>
  <c r="AN122" i="2" s="1"/>
  <c r="AQ122" i="2"/>
  <c r="AR122" i="2"/>
  <c r="AV122" i="2"/>
  <c r="AU122" i="2" s="1"/>
  <c r="AY122" i="2"/>
  <c r="AZ122" i="2" a="1"/>
  <c r="AZ122" i="2" s="1"/>
  <c r="BD122" i="2"/>
  <c r="BE122" i="2" a="1"/>
  <c r="BE122" i="2" s="1"/>
  <c r="BF122" i="2" s="1"/>
  <c r="BC122" i="2" s="1"/>
  <c r="BI122" i="2"/>
  <c r="BJ122" i="2"/>
  <c r="BL122" i="2"/>
  <c r="BM122" i="2"/>
  <c r="BR122" i="2"/>
  <c r="BT122" i="2"/>
  <c r="BU122" i="2"/>
  <c r="BW122" i="2"/>
  <c r="BX122" i="2"/>
  <c r="CB122" i="2"/>
  <c r="CC122" i="2"/>
  <c r="CE122" i="2"/>
  <c r="CF122" i="2"/>
  <c r="CI122" i="2" a="1"/>
  <c r="CI122" i="2" s="1"/>
  <c r="CK122" i="2" s="1"/>
  <c r="CM122" i="2"/>
  <c r="CP122" i="2"/>
  <c r="CR122" i="2"/>
  <c r="CT122" i="2" s="1"/>
  <c r="CU122" i="2"/>
  <c r="CW122" i="2"/>
  <c r="CX122" i="2"/>
  <c r="CZ122" i="2"/>
  <c r="DD122" i="2"/>
  <c r="DC122" i="2" s="1"/>
  <c r="C123" i="2"/>
  <c r="D123" i="2"/>
  <c r="I123" i="2"/>
  <c r="H123" i="2" s="1"/>
  <c r="K123" i="2"/>
  <c r="L123" i="2"/>
  <c r="N123" i="2"/>
  <c r="O123" i="2"/>
  <c r="Q123" i="2"/>
  <c r="R123" i="2"/>
  <c r="T123" i="2"/>
  <c r="U123" i="2"/>
  <c r="W123" i="2"/>
  <c r="X123" i="2"/>
  <c r="Z123" i="2"/>
  <c r="AA123" i="2"/>
  <c r="AC123" i="2"/>
  <c r="AD123" i="2"/>
  <c r="AF123" i="2"/>
  <c r="AG123" i="2"/>
  <c r="AI123" i="2"/>
  <c r="AJ123" i="2"/>
  <c r="AL123" i="2"/>
  <c r="AM123" i="2"/>
  <c r="AO123" i="2"/>
  <c r="AN123" i="2" s="1"/>
  <c r="AQ123" i="2"/>
  <c r="AR123" i="2"/>
  <c r="AV123" i="2"/>
  <c r="AU123" i="2" s="1"/>
  <c r="AY123" i="2"/>
  <c r="AZ123" i="2" a="1"/>
  <c r="AZ123" i="2" s="1"/>
  <c r="BD123" i="2"/>
  <c r="BE123" i="2" a="1"/>
  <c r="BE123" i="2" s="1"/>
  <c r="BI123" i="2"/>
  <c r="BJ123" i="2"/>
  <c r="BL123" i="2"/>
  <c r="BM123" i="2"/>
  <c r="BR123" i="2"/>
  <c r="BT123" i="2"/>
  <c r="BU123" i="2"/>
  <c r="BW123" i="2"/>
  <c r="BX123" i="2"/>
  <c r="CB123" i="2"/>
  <c r="CC123" i="2"/>
  <c r="CE123" i="2"/>
  <c r="CF123" i="2"/>
  <c r="CD123" i="2" s="1"/>
  <c r="CI123" i="2" a="1"/>
  <c r="CI123" i="2" s="1"/>
  <c r="CM123" i="2"/>
  <c r="CP123" i="2"/>
  <c r="CR123" i="2"/>
  <c r="CT123" i="2" s="1"/>
  <c r="CU123" i="2"/>
  <c r="CW123" i="2"/>
  <c r="CX123" i="2"/>
  <c r="CZ123" i="2"/>
  <c r="DA123" i="2" s="1"/>
  <c r="DD123" i="2"/>
  <c r="DC123" i="2" s="1"/>
  <c r="C124" i="2"/>
  <c r="D124" i="2"/>
  <c r="I124" i="2"/>
  <c r="H124" i="2" s="1"/>
  <c r="K124" i="2"/>
  <c r="L124" i="2"/>
  <c r="N124" i="2"/>
  <c r="O124" i="2"/>
  <c r="Q124" i="2"/>
  <c r="R124" i="2"/>
  <c r="T124" i="2"/>
  <c r="U124" i="2"/>
  <c r="W124" i="2"/>
  <c r="X124" i="2"/>
  <c r="Z124" i="2"/>
  <c r="AA124" i="2"/>
  <c r="AC124" i="2"/>
  <c r="AD124" i="2"/>
  <c r="AF124" i="2"/>
  <c r="AG124" i="2"/>
  <c r="AI124" i="2"/>
  <c r="AJ124" i="2"/>
  <c r="AL124" i="2"/>
  <c r="AM124" i="2"/>
  <c r="AO124" i="2"/>
  <c r="AN124" i="2" s="1"/>
  <c r="AQ124" i="2"/>
  <c r="AR124" i="2"/>
  <c r="AS124" i="2" s="1"/>
  <c r="AP124" i="2" s="1"/>
  <c r="AV124" i="2"/>
  <c r="AU124" i="2" s="1"/>
  <c r="AY124" i="2"/>
  <c r="AZ124" i="2" a="1"/>
  <c r="AZ124" i="2" s="1"/>
  <c r="BD124" i="2"/>
  <c r="BE124" i="2" a="1"/>
  <c r="BE124" i="2" s="1"/>
  <c r="BI124" i="2"/>
  <c r="BJ124" i="2"/>
  <c r="BL124" i="2"/>
  <c r="BM124" i="2"/>
  <c r="BR124" i="2"/>
  <c r="BT124" i="2"/>
  <c r="BU124" i="2"/>
  <c r="BW124" i="2"/>
  <c r="BX124" i="2"/>
  <c r="CH124" i="2" s="1"/>
  <c r="CB124" i="2"/>
  <c r="CC124" i="2"/>
  <c r="CE124" i="2"/>
  <c r="CF124" i="2"/>
  <c r="CI124" i="2" a="1"/>
  <c r="CI124" i="2" s="1"/>
  <c r="CK124" i="2" s="1"/>
  <c r="CJ124" i="2"/>
  <c r="CM124" i="2"/>
  <c r="CO124" i="2" s="1"/>
  <c r="CP124" i="2"/>
  <c r="CR124" i="2"/>
  <c r="CU124" i="2"/>
  <c r="CW124" i="2"/>
  <c r="CX124" i="2"/>
  <c r="CZ124" i="2"/>
  <c r="DA124" i="2" s="1"/>
  <c r="DD124" i="2"/>
  <c r="C125" i="2"/>
  <c r="D125" i="2"/>
  <c r="I125" i="2"/>
  <c r="H125" i="2" s="1"/>
  <c r="K125" i="2"/>
  <c r="L125" i="2"/>
  <c r="N125" i="2"/>
  <c r="O125" i="2"/>
  <c r="Q125" i="2"/>
  <c r="R125" i="2"/>
  <c r="T125" i="2"/>
  <c r="U125" i="2"/>
  <c r="W125" i="2"/>
  <c r="X125" i="2"/>
  <c r="Z125" i="2"/>
  <c r="AA125" i="2"/>
  <c r="AC125" i="2"/>
  <c r="AD125" i="2"/>
  <c r="AF125" i="2"/>
  <c r="AG125" i="2"/>
  <c r="AI125" i="2"/>
  <c r="AJ125" i="2"/>
  <c r="AL125" i="2"/>
  <c r="AM125" i="2"/>
  <c r="AO125" i="2"/>
  <c r="AN125" i="2" s="1"/>
  <c r="AQ125" i="2"/>
  <c r="AR125" i="2"/>
  <c r="AV125" i="2"/>
  <c r="AU125" i="2" s="1"/>
  <c r="AY125" i="2"/>
  <c r="AZ125" i="2" a="1"/>
  <c r="AZ125" i="2" s="1"/>
  <c r="BA125" i="2" s="1"/>
  <c r="AX125" i="2" s="1"/>
  <c r="BD125" i="2"/>
  <c r="BE125" i="2" a="1"/>
  <c r="BE125" i="2" s="1"/>
  <c r="BF125" i="2" s="1"/>
  <c r="BC125" i="2" s="1"/>
  <c r="BI125" i="2"/>
  <c r="BJ125" i="2"/>
  <c r="BL125" i="2"/>
  <c r="BM125" i="2"/>
  <c r="BQ125" i="2"/>
  <c r="BR125" i="2"/>
  <c r="BT125" i="2"/>
  <c r="BU125" i="2"/>
  <c r="BW125" i="2"/>
  <c r="BX125" i="2"/>
  <c r="CH125" i="2" s="1"/>
  <c r="CB125" i="2"/>
  <c r="CC125" i="2"/>
  <c r="CE125" i="2"/>
  <c r="CF125" i="2"/>
  <c r="CI125" i="2" a="1"/>
  <c r="CI125" i="2" s="1"/>
  <c r="CM125" i="2"/>
  <c r="CO125" i="2" s="1"/>
  <c r="CP125" i="2"/>
  <c r="CR125" i="2"/>
  <c r="CT125" i="2" s="1"/>
  <c r="CU125" i="2"/>
  <c r="CW125" i="2"/>
  <c r="CX125" i="2"/>
  <c r="CZ125" i="2"/>
  <c r="DA125" i="2" s="1"/>
  <c r="DD125" i="2"/>
  <c r="DC125" i="2" s="1"/>
  <c r="C126" i="2"/>
  <c r="D126" i="2"/>
  <c r="I126" i="2"/>
  <c r="H126" i="2" s="1"/>
  <c r="K126" i="2"/>
  <c r="L126" i="2"/>
  <c r="N126" i="2"/>
  <c r="O126" i="2"/>
  <c r="Q126" i="2"/>
  <c r="R126" i="2"/>
  <c r="T126" i="2"/>
  <c r="U126" i="2"/>
  <c r="W126" i="2"/>
  <c r="X126" i="2"/>
  <c r="Z126" i="2"/>
  <c r="AA126" i="2"/>
  <c r="AC126" i="2"/>
  <c r="AD126" i="2"/>
  <c r="AF126" i="2"/>
  <c r="AG126" i="2"/>
  <c r="AI126" i="2"/>
  <c r="AJ126" i="2"/>
  <c r="AL126" i="2"/>
  <c r="AM126" i="2"/>
  <c r="AO126" i="2"/>
  <c r="AN126" i="2" s="1"/>
  <c r="AQ126" i="2"/>
  <c r="AR126" i="2"/>
  <c r="AV126" i="2"/>
  <c r="AU126" i="2" s="1"/>
  <c r="AY126" i="2"/>
  <c r="AZ126" i="2" a="1"/>
  <c r="AZ126" i="2" s="1"/>
  <c r="BD126" i="2"/>
  <c r="BE126" i="2" a="1"/>
  <c r="BE126" i="2" s="1"/>
  <c r="BF126" i="2" s="1"/>
  <c r="BC126" i="2" s="1"/>
  <c r="BI126" i="2"/>
  <c r="BJ126" i="2"/>
  <c r="BL126" i="2"/>
  <c r="BM126" i="2"/>
  <c r="BP126" i="2"/>
  <c r="BR126" i="2"/>
  <c r="BT126" i="2"/>
  <c r="BU126" i="2"/>
  <c r="BW126" i="2"/>
  <c r="BX126" i="2"/>
  <c r="CB126" i="2"/>
  <c r="CC126" i="2"/>
  <c r="CE126" i="2"/>
  <c r="CF126" i="2"/>
  <c r="CI126" i="2" a="1"/>
  <c r="CI126" i="2" s="1"/>
  <c r="CJ126" i="2" s="1"/>
  <c r="CM126" i="2"/>
  <c r="CO126" i="2" s="1"/>
  <c r="CP126" i="2"/>
  <c r="CR126" i="2"/>
  <c r="CT126" i="2" s="1"/>
  <c r="CU126" i="2"/>
  <c r="CW126" i="2"/>
  <c r="CX126" i="2"/>
  <c r="CZ126" i="2"/>
  <c r="DA126" i="2" s="1"/>
  <c r="DD126" i="2"/>
  <c r="C127" i="2"/>
  <c r="D127" i="2"/>
  <c r="I127" i="2"/>
  <c r="H127" i="2" s="1"/>
  <c r="K127" i="2"/>
  <c r="L127" i="2"/>
  <c r="N127" i="2"/>
  <c r="O127" i="2"/>
  <c r="Q127" i="2"/>
  <c r="R127" i="2"/>
  <c r="T127" i="2"/>
  <c r="U127" i="2"/>
  <c r="W127" i="2"/>
  <c r="X127" i="2"/>
  <c r="Z127" i="2"/>
  <c r="AA127" i="2"/>
  <c r="AC127" i="2"/>
  <c r="AD127" i="2"/>
  <c r="AF127" i="2"/>
  <c r="AG127" i="2"/>
  <c r="AI127" i="2"/>
  <c r="AJ127" i="2"/>
  <c r="AL127" i="2"/>
  <c r="AM127" i="2"/>
  <c r="AO127" i="2"/>
  <c r="AN127" i="2" s="1"/>
  <c r="AQ127" i="2"/>
  <c r="AR127" i="2"/>
  <c r="AV127" i="2"/>
  <c r="AU127" i="2" s="1"/>
  <c r="AY127" i="2"/>
  <c r="AZ127" i="2" a="1"/>
  <c r="AZ127" i="2" s="1"/>
  <c r="BA127" i="2" s="1"/>
  <c r="AX127" i="2" s="1"/>
  <c r="BD127" i="2"/>
  <c r="BE127" i="2" a="1"/>
  <c r="BE127" i="2" s="1"/>
  <c r="BF127" i="2" s="1"/>
  <c r="BC127" i="2" s="1"/>
  <c r="BI127" i="2"/>
  <c r="BJ127" i="2"/>
  <c r="BL127" i="2"/>
  <c r="BM127" i="2"/>
  <c r="BP127" i="2"/>
  <c r="BR127" i="2"/>
  <c r="BT127" i="2"/>
  <c r="BU127" i="2"/>
  <c r="BW127" i="2"/>
  <c r="BX127" i="2"/>
  <c r="CH127" i="2" s="1"/>
  <c r="CB127" i="2"/>
  <c r="CC127" i="2"/>
  <c r="CE127" i="2"/>
  <c r="CF127" i="2"/>
  <c r="CI127" i="2" a="1"/>
  <c r="CI127" i="2" s="1"/>
  <c r="CM127" i="2"/>
  <c r="CO127" i="2" s="1"/>
  <c r="CP127" i="2"/>
  <c r="CR127" i="2"/>
  <c r="CT127" i="2" s="1"/>
  <c r="CU127" i="2"/>
  <c r="CW127" i="2"/>
  <c r="CX127" i="2"/>
  <c r="CZ127" i="2"/>
  <c r="DD127" i="2"/>
  <c r="DE127" i="2" s="1"/>
  <c r="C128" i="2"/>
  <c r="D128" i="2"/>
  <c r="I128" i="2"/>
  <c r="H128" i="2" s="1"/>
  <c r="K128" i="2"/>
  <c r="L128" i="2"/>
  <c r="N128" i="2"/>
  <c r="O128" i="2"/>
  <c r="Q128" i="2"/>
  <c r="R128" i="2"/>
  <c r="T128" i="2"/>
  <c r="U128" i="2"/>
  <c r="W128" i="2"/>
  <c r="X128" i="2"/>
  <c r="Z128" i="2"/>
  <c r="AA128" i="2"/>
  <c r="AC128" i="2"/>
  <c r="AD128" i="2"/>
  <c r="AF128" i="2"/>
  <c r="AG128" i="2"/>
  <c r="AI128" i="2"/>
  <c r="AJ128" i="2"/>
  <c r="AL128" i="2"/>
  <c r="AM128" i="2"/>
  <c r="AO128" i="2"/>
  <c r="AN128" i="2" s="1"/>
  <c r="AQ128" i="2"/>
  <c r="AR128" i="2"/>
  <c r="AV128" i="2"/>
  <c r="AU128" i="2" s="1"/>
  <c r="AY128" i="2"/>
  <c r="AZ128" i="2" a="1"/>
  <c r="AZ128" i="2" s="1"/>
  <c r="BD128" i="2"/>
  <c r="BE128" i="2" a="1"/>
  <c r="BE128" i="2" s="1"/>
  <c r="BI128" i="2"/>
  <c r="BJ128" i="2"/>
  <c r="BL128" i="2"/>
  <c r="BM128" i="2"/>
  <c r="BQ128" i="2"/>
  <c r="BR128" i="2"/>
  <c r="BT128" i="2"/>
  <c r="BU128" i="2"/>
  <c r="BW128" i="2"/>
  <c r="BX128" i="2"/>
  <c r="CH128" i="2" s="1"/>
  <c r="CB128" i="2"/>
  <c r="CC128" i="2"/>
  <c r="CE128" i="2"/>
  <c r="CF128" i="2"/>
  <c r="CI128" i="2" a="1"/>
  <c r="CI128" i="2" s="1"/>
  <c r="CM128" i="2"/>
  <c r="CO128" i="2" s="1"/>
  <c r="CP128" i="2"/>
  <c r="CR128" i="2"/>
  <c r="CT128" i="2" s="1"/>
  <c r="CU128" i="2"/>
  <c r="CW128" i="2"/>
  <c r="CX128" i="2"/>
  <c r="CZ128" i="2"/>
  <c r="DA128" i="2" s="1"/>
  <c r="DD128" i="2"/>
  <c r="DE128" i="2" s="1"/>
  <c r="C129" i="2"/>
  <c r="D129" i="2"/>
  <c r="I129" i="2"/>
  <c r="H129" i="2" s="1"/>
  <c r="K129" i="2"/>
  <c r="L129" i="2"/>
  <c r="N129" i="2"/>
  <c r="O129" i="2"/>
  <c r="Q129" i="2"/>
  <c r="R129" i="2"/>
  <c r="T129" i="2"/>
  <c r="U129" i="2"/>
  <c r="W129" i="2"/>
  <c r="X129" i="2"/>
  <c r="Z129" i="2"/>
  <c r="AA129" i="2"/>
  <c r="AC129" i="2"/>
  <c r="AD129" i="2"/>
  <c r="AF129" i="2"/>
  <c r="AG129" i="2"/>
  <c r="AI129" i="2"/>
  <c r="AJ129" i="2"/>
  <c r="AL129" i="2"/>
  <c r="AM129" i="2"/>
  <c r="AO129" i="2"/>
  <c r="AN129" i="2" s="1"/>
  <c r="AQ129" i="2"/>
  <c r="AR129" i="2"/>
  <c r="AV129" i="2"/>
  <c r="AU129" i="2" s="1"/>
  <c r="AY129" i="2"/>
  <c r="AZ129" i="2" a="1"/>
  <c r="AZ129" i="2" s="1"/>
  <c r="BA129" i="2" s="1"/>
  <c r="AX129" i="2" s="1"/>
  <c r="BD129" i="2"/>
  <c r="BE129" i="2" a="1"/>
  <c r="BE129" i="2" s="1"/>
  <c r="BI129" i="2"/>
  <c r="BJ129" i="2"/>
  <c r="BL129" i="2"/>
  <c r="BM129" i="2"/>
  <c r="BR129" i="2"/>
  <c r="BT129" i="2"/>
  <c r="BU129" i="2"/>
  <c r="BW129" i="2"/>
  <c r="BX129" i="2"/>
  <c r="CH129" i="2" s="1"/>
  <c r="CB129" i="2"/>
  <c r="CC129" i="2"/>
  <c r="CE129" i="2"/>
  <c r="CF129" i="2"/>
  <c r="CI129" i="2" a="1"/>
  <c r="CI129" i="2" s="1"/>
  <c r="CJ129" i="2" s="1"/>
  <c r="CM129" i="2"/>
  <c r="CP129" i="2"/>
  <c r="CR129" i="2"/>
  <c r="CU129" i="2"/>
  <c r="CW129" i="2"/>
  <c r="CX129" i="2"/>
  <c r="CZ129" i="2"/>
  <c r="DA129" i="2" s="1"/>
  <c r="DD129" i="2"/>
  <c r="C130" i="2"/>
  <c r="D130" i="2"/>
  <c r="I130" i="2"/>
  <c r="H130" i="2" s="1"/>
  <c r="K130" i="2"/>
  <c r="L130" i="2"/>
  <c r="N130" i="2"/>
  <c r="O130" i="2"/>
  <c r="Q130" i="2"/>
  <c r="R130" i="2"/>
  <c r="T130" i="2"/>
  <c r="U130" i="2"/>
  <c r="W130" i="2"/>
  <c r="X130" i="2"/>
  <c r="Z130" i="2"/>
  <c r="AA130" i="2"/>
  <c r="AC130" i="2"/>
  <c r="AD130" i="2"/>
  <c r="AF130" i="2"/>
  <c r="AG130" i="2"/>
  <c r="AI130" i="2"/>
  <c r="AJ130" i="2"/>
  <c r="AL130" i="2"/>
  <c r="AM130" i="2"/>
  <c r="AO130" i="2"/>
  <c r="AN130" i="2" s="1"/>
  <c r="AQ130" i="2"/>
  <c r="AR130" i="2"/>
  <c r="AV130" i="2"/>
  <c r="AU130" i="2" s="1"/>
  <c r="AY130" i="2"/>
  <c r="AZ130" i="2" a="1"/>
  <c r="AZ130" i="2" s="1"/>
  <c r="BA130" i="2" s="1"/>
  <c r="AX130" i="2" s="1"/>
  <c r="BD130" i="2"/>
  <c r="BE130" i="2" a="1"/>
  <c r="BE130" i="2" s="1"/>
  <c r="BF130" i="2" s="1"/>
  <c r="BC130" i="2" s="1"/>
  <c r="BI130" i="2"/>
  <c r="BJ130" i="2"/>
  <c r="BL130" i="2"/>
  <c r="BM130" i="2"/>
  <c r="BP130" i="2"/>
  <c r="BR130" i="2"/>
  <c r="BT130" i="2"/>
  <c r="BU130" i="2"/>
  <c r="BW130" i="2"/>
  <c r="BX130" i="2"/>
  <c r="CH130" i="2" s="1"/>
  <c r="CB130" i="2"/>
  <c r="CC130" i="2"/>
  <c r="CE130" i="2"/>
  <c r="CF130" i="2"/>
  <c r="CI130" i="2" a="1"/>
  <c r="CI130" i="2" s="1"/>
  <c r="CJ130" i="2" s="1"/>
  <c r="CM130" i="2"/>
  <c r="CP130" i="2"/>
  <c r="CR130" i="2"/>
  <c r="CT130" i="2" s="1"/>
  <c r="CU130" i="2"/>
  <c r="CW130" i="2"/>
  <c r="CX130" i="2"/>
  <c r="CZ130" i="2"/>
  <c r="DA130" i="2" s="1"/>
  <c r="DD130" i="2"/>
  <c r="C131" i="2"/>
  <c r="D131" i="2"/>
  <c r="I131" i="2"/>
  <c r="H131" i="2" s="1"/>
  <c r="K131" i="2"/>
  <c r="L131" i="2"/>
  <c r="N131" i="2"/>
  <c r="O131" i="2"/>
  <c r="Q131" i="2"/>
  <c r="R131" i="2"/>
  <c r="T131" i="2"/>
  <c r="U131" i="2"/>
  <c r="W131" i="2"/>
  <c r="X131" i="2"/>
  <c r="Z131" i="2"/>
  <c r="AA131" i="2"/>
  <c r="AC131" i="2"/>
  <c r="AD131" i="2"/>
  <c r="AF131" i="2"/>
  <c r="AG131" i="2"/>
  <c r="AI131" i="2"/>
  <c r="AJ131" i="2"/>
  <c r="AL131" i="2"/>
  <c r="AM131" i="2"/>
  <c r="AO131" i="2"/>
  <c r="AN131" i="2" s="1"/>
  <c r="AQ131" i="2"/>
  <c r="AR131" i="2"/>
  <c r="AV131" i="2"/>
  <c r="AU131" i="2" s="1"/>
  <c r="AY131" i="2"/>
  <c r="AZ131" i="2" a="1"/>
  <c r="AZ131" i="2" s="1"/>
  <c r="BD131" i="2"/>
  <c r="BE131" i="2" a="1"/>
  <c r="BE131" i="2" s="1"/>
  <c r="BF131" i="2" s="1"/>
  <c r="BC131" i="2" s="1"/>
  <c r="BI131" i="2"/>
  <c r="BJ131" i="2"/>
  <c r="BL131" i="2"/>
  <c r="BM131" i="2"/>
  <c r="BR131" i="2"/>
  <c r="BT131" i="2"/>
  <c r="BU131" i="2"/>
  <c r="BW131" i="2"/>
  <c r="BX131" i="2"/>
  <c r="CH131" i="2" s="1"/>
  <c r="CB131" i="2"/>
  <c r="CC131" i="2"/>
  <c r="CE131" i="2"/>
  <c r="CF131" i="2"/>
  <c r="CI131" i="2" a="1"/>
  <c r="CI131" i="2" s="1"/>
  <c r="CM131" i="2"/>
  <c r="CO131" i="2" s="1"/>
  <c r="CP131" i="2"/>
  <c r="CR131" i="2"/>
  <c r="CT131" i="2" s="1"/>
  <c r="CU131" i="2"/>
  <c r="CW131" i="2"/>
  <c r="CX131" i="2"/>
  <c r="CZ131" i="2"/>
  <c r="CY131" i="2" s="1"/>
  <c r="DD131" i="2"/>
  <c r="DE131" i="2" s="1"/>
  <c r="C132" i="2"/>
  <c r="D132" i="2"/>
  <c r="I132" i="2"/>
  <c r="H132" i="2" s="1"/>
  <c r="K132" i="2"/>
  <c r="L132" i="2"/>
  <c r="N132" i="2"/>
  <c r="O132" i="2"/>
  <c r="Q132" i="2"/>
  <c r="R132" i="2"/>
  <c r="T132" i="2"/>
  <c r="U132" i="2"/>
  <c r="W132" i="2"/>
  <c r="X132" i="2"/>
  <c r="Z132" i="2"/>
  <c r="AA132" i="2"/>
  <c r="AC132" i="2"/>
  <c r="AD132" i="2"/>
  <c r="AF132" i="2"/>
  <c r="AG132" i="2"/>
  <c r="AI132" i="2"/>
  <c r="AJ132" i="2"/>
  <c r="AL132" i="2"/>
  <c r="AM132" i="2"/>
  <c r="AO132" i="2"/>
  <c r="AN132" i="2" s="1"/>
  <c r="AQ132" i="2"/>
  <c r="AR132" i="2"/>
  <c r="AS132" i="2" s="1"/>
  <c r="AP132" i="2" s="1"/>
  <c r="AV132" i="2"/>
  <c r="AU132" i="2" s="1"/>
  <c r="AY132" i="2"/>
  <c r="AZ132" i="2" a="1"/>
  <c r="AZ132" i="2" s="1"/>
  <c r="BD132" i="2"/>
  <c r="BE132" i="2" a="1"/>
  <c r="BE132" i="2" s="1"/>
  <c r="BI132" i="2"/>
  <c r="BJ132" i="2"/>
  <c r="BL132" i="2"/>
  <c r="BM132" i="2"/>
  <c r="BR132" i="2"/>
  <c r="BT132" i="2"/>
  <c r="BU132" i="2"/>
  <c r="BW132" i="2"/>
  <c r="BX132" i="2"/>
  <c r="CH132" i="2" s="1"/>
  <c r="CB132" i="2"/>
  <c r="CC132" i="2"/>
  <c r="CE132" i="2"/>
  <c r="CF132" i="2"/>
  <c r="CI132" i="2" a="1"/>
  <c r="CI132" i="2" s="1"/>
  <c r="CK132" i="2" s="1"/>
  <c r="CM132" i="2"/>
  <c r="CP132" i="2"/>
  <c r="CR132" i="2"/>
  <c r="CU132" i="2"/>
  <c r="CW132" i="2"/>
  <c r="CX132" i="2"/>
  <c r="CZ132" i="2"/>
  <c r="CY132" i="2" s="1"/>
  <c r="DD132" i="2"/>
  <c r="DE132" i="2" s="1"/>
  <c r="C133" i="2"/>
  <c r="D133" i="2"/>
  <c r="I133" i="2"/>
  <c r="H133" i="2" s="1"/>
  <c r="K133" i="2"/>
  <c r="L133" i="2"/>
  <c r="N133" i="2"/>
  <c r="O133" i="2"/>
  <c r="Q133" i="2"/>
  <c r="R133" i="2"/>
  <c r="T133" i="2"/>
  <c r="U133" i="2"/>
  <c r="W133" i="2"/>
  <c r="X133" i="2"/>
  <c r="Z133" i="2"/>
  <c r="AA133" i="2"/>
  <c r="AC133" i="2"/>
  <c r="AD133" i="2"/>
  <c r="AF133" i="2"/>
  <c r="AG133" i="2"/>
  <c r="AI133" i="2"/>
  <c r="AJ133" i="2"/>
  <c r="AL133" i="2"/>
  <c r="AM133" i="2"/>
  <c r="AO133" i="2"/>
  <c r="AN133" i="2" s="1"/>
  <c r="AQ133" i="2"/>
  <c r="AR133" i="2"/>
  <c r="AS133" i="2" s="1"/>
  <c r="AP133" i="2" s="1"/>
  <c r="AV133" i="2"/>
  <c r="AU133" i="2" s="1"/>
  <c r="AY133" i="2"/>
  <c r="AZ133" i="2" a="1"/>
  <c r="AZ133" i="2" s="1"/>
  <c r="BD133" i="2"/>
  <c r="BE133" i="2" a="1"/>
  <c r="BE133" i="2" s="1"/>
  <c r="BF133" i="2" s="1"/>
  <c r="BC133" i="2" s="1"/>
  <c r="BI133" i="2"/>
  <c r="BJ133" i="2"/>
  <c r="BL133" i="2"/>
  <c r="BM133" i="2"/>
  <c r="BQ133" i="2"/>
  <c r="BR133" i="2"/>
  <c r="BT133" i="2"/>
  <c r="BU133" i="2"/>
  <c r="BW133" i="2"/>
  <c r="BX133" i="2"/>
  <c r="CH133" i="2" s="1"/>
  <c r="CB133" i="2"/>
  <c r="CC133" i="2"/>
  <c r="CE133" i="2"/>
  <c r="CF133" i="2"/>
  <c r="CI133" i="2" a="1"/>
  <c r="CI133" i="2" s="1"/>
  <c r="CJ133" i="2" s="1"/>
  <c r="CM133" i="2"/>
  <c r="CO133" i="2" s="1"/>
  <c r="CP133" i="2"/>
  <c r="CR133" i="2"/>
  <c r="CS133" i="2" s="1"/>
  <c r="CU133" i="2"/>
  <c r="CW133" i="2"/>
  <c r="CX133" i="2"/>
  <c r="CZ133" i="2"/>
  <c r="DD133" i="2"/>
  <c r="DE133" i="2" s="1"/>
  <c r="C134" i="2"/>
  <c r="D134" i="2"/>
  <c r="I134" i="2"/>
  <c r="H134" i="2" s="1"/>
  <c r="K134" i="2"/>
  <c r="L134" i="2"/>
  <c r="N134" i="2"/>
  <c r="O134" i="2"/>
  <c r="Q134" i="2"/>
  <c r="R134" i="2"/>
  <c r="T134" i="2"/>
  <c r="U134" i="2"/>
  <c r="W134" i="2"/>
  <c r="X134" i="2"/>
  <c r="Z134" i="2"/>
  <c r="AA134" i="2"/>
  <c r="AC134" i="2"/>
  <c r="AD134" i="2"/>
  <c r="AF134" i="2"/>
  <c r="AG134" i="2"/>
  <c r="AI134" i="2"/>
  <c r="AJ134" i="2"/>
  <c r="AL134" i="2"/>
  <c r="AM134" i="2"/>
  <c r="AO134" i="2"/>
  <c r="AN134" i="2" s="1"/>
  <c r="AQ134" i="2"/>
  <c r="AR134" i="2"/>
  <c r="AS134" i="2" s="1"/>
  <c r="AP134" i="2" s="1"/>
  <c r="AV134" i="2"/>
  <c r="AU134" i="2" s="1"/>
  <c r="AY134" i="2"/>
  <c r="AZ134" i="2" a="1"/>
  <c r="AZ134" i="2" s="1"/>
  <c r="BD134" i="2"/>
  <c r="BE134" i="2" a="1"/>
  <c r="BE134" i="2" s="1"/>
  <c r="BI134" i="2"/>
  <c r="BJ134" i="2"/>
  <c r="BL134" i="2"/>
  <c r="BM134" i="2"/>
  <c r="BR134" i="2"/>
  <c r="BT134" i="2"/>
  <c r="BU134" i="2"/>
  <c r="BW134" i="2"/>
  <c r="BX134" i="2"/>
  <c r="CH134" i="2" s="1"/>
  <c r="CB134" i="2"/>
  <c r="CC134" i="2"/>
  <c r="CE134" i="2"/>
  <c r="CF134" i="2"/>
  <c r="CI134" i="2" a="1"/>
  <c r="CI134" i="2" s="1"/>
  <c r="CM134" i="2"/>
  <c r="CO134" i="2" s="1"/>
  <c r="CP134" i="2"/>
  <c r="CR134" i="2"/>
  <c r="CT134" i="2" s="1"/>
  <c r="CU134" i="2"/>
  <c r="CW134" i="2"/>
  <c r="CX134" i="2"/>
  <c r="CZ134" i="2"/>
  <c r="CY134" i="2" s="1"/>
  <c r="DD134" i="2"/>
  <c r="DE134" i="2" s="1"/>
  <c r="C135" i="2"/>
  <c r="D135" i="2"/>
  <c r="I135" i="2"/>
  <c r="H135" i="2" s="1"/>
  <c r="K135" i="2"/>
  <c r="L135" i="2"/>
  <c r="N135" i="2"/>
  <c r="O135" i="2"/>
  <c r="Q135" i="2"/>
  <c r="R135" i="2"/>
  <c r="T135" i="2"/>
  <c r="U135" i="2"/>
  <c r="W135" i="2"/>
  <c r="X135" i="2"/>
  <c r="Z135" i="2"/>
  <c r="AA135" i="2"/>
  <c r="AC135" i="2"/>
  <c r="AD135" i="2"/>
  <c r="AF135" i="2"/>
  <c r="AG135" i="2"/>
  <c r="AI135" i="2"/>
  <c r="AJ135" i="2"/>
  <c r="AL135" i="2"/>
  <c r="AM135" i="2"/>
  <c r="AO135" i="2"/>
  <c r="AN135" i="2" s="1"/>
  <c r="AQ135" i="2"/>
  <c r="AR135" i="2"/>
  <c r="AV135" i="2"/>
  <c r="AU135" i="2" s="1"/>
  <c r="AY135" i="2"/>
  <c r="AZ135" i="2" a="1"/>
  <c r="AZ135" i="2" s="1"/>
  <c r="BA135" i="2" s="1"/>
  <c r="AX135" i="2" s="1"/>
  <c r="BD135" i="2"/>
  <c r="BE135" i="2" a="1"/>
  <c r="BE135" i="2" s="1"/>
  <c r="BF135" i="2" s="1"/>
  <c r="BC135" i="2" s="1"/>
  <c r="BI135" i="2"/>
  <c r="BJ135" i="2"/>
  <c r="BL135" i="2"/>
  <c r="BM135" i="2"/>
  <c r="BR135" i="2"/>
  <c r="BT135" i="2"/>
  <c r="BU135" i="2"/>
  <c r="BW135" i="2"/>
  <c r="BX135" i="2"/>
  <c r="CH135" i="2" s="1"/>
  <c r="CB135" i="2"/>
  <c r="CC135" i="2"/>
  <c r="CE135" i="2"/>
  <c r="CF135" i="2"/>
  <c r="CI135" i="2" a="1"/>
  <c r="CI135" i="2" s="1"/>
  <c r="CM135" i="2"/>
  <c r="CO135" i="2" s="1"/>
  <c r="CP135" i="2"/>
  <c r="CR135" i="2"/>
  <c r="CS135" i="2" s="1"/>
  <c r="CU135" i="2"/>
  <c r="CW135" i="2"/>
  <c r="CX135" i="2"/>
  <c r="CZ135" i="2"/>
  <c r="CY135" i="2" s="1"/>
  <c r="DD135" i="2"/>
  <c r="DE135" i="2" s="1"/>
  <c r="C136" i="2"/>
  <c r="D136" i="2"/>
  <c r="I136" i="2"/>
  <c r="H136" i="2" s="1"/>
  <c r="K136" i="2"/>
  <c r="L136" i="2"/>
  <c r="N136" i="2"/>
  <c r="O136" i="2"/>
  <c r="Q136" i="2"/>
  <c r="R136" i="2"/>
  <c r="T136" i="2"/>
  <c r="U136" i="2"/>
  <c r="W136" i="2"/>
  <c r="X136" i="2"/>
  <c r="Z136" i="2"/>
  <c r="AA136" i="2"/>
  <c r="AC136" i="2"/>
  <c r="AD136" i="2"/>
  <c r="AF136" i="2"/>
  <c r="AG136" i="2"/>
  <c r="AI136" i="2"/>
  <c r="AJ136" i="2"/>
  <c r="AL136" i="2"/>
  <c r="AM136" i="2"/>
  <c r="AO136" i="2"/>
  <c r="AN136" i="2" s="1"/>
  <c r="AQ136" i="2"/>
  <c r="AR136" i="2"/>
  <c r="AS136" i="2" s="1"/>
  <c r="AP136" i="2" s="1"/>
  <c r="AV136" i="2"/>
  <c r="AU136" i="2" s="1"/>
  <c r="AY136" i="2"/>
  <c r="AZ136" i="2" a="1"/>
  <c r="AZ136" i="2" s="1"/>
  <c r="BD136" i="2"/>
  <c r="BE136" i="2" a="1"/>
  <c r="BE136" i="2" s="1"/>
  <c r="BF136" i="2" s="1"/>
  <c r="BC136" i="2" s="1"/>
  <c r="BI136" i="2"/>
  <c r="BJ136" i="2"/>
  <c r="BL136" i="2"/>
  <c r="BM136" i="2"/>
  <c r="BR136" i="2"/>
  <c r="BT136" i="2"/>
  <c r="BU136" i="2"/>
  <c r="BW136" i="2"/>
  <c r="BX136" i="2"/>
  <c r="CH136" i="2" s="1"/>
  <c r="CB136" i="2"/>
  <c r="CC136" i="2"/>
  <c r="CE136" i="2"/>
  <c r="CF136" i="2"/>
  <c r="CI136" i="2" a="1"/>
  <c r="CI136" i="2" s="1"/>
  <c r="CM136" i="2"/>
  <c r="CO136" i="2" s="1"/>
  <c r="CP136" i="2"/>
  <c r="CR136" i="2"/>
  <c r="CT136" i="2" s="1"/>
  <c r="CU136" i="2"/>
  <c r="CW136" i="2"/>
  <c r="CX136" i="2"/>
  <c r="CZ136" i="2"/>
  <c r="DD136" i="2"/>
  <c r="DE136" i="2" s="1"/>
  <c r="C137" i="2"/>
  <c r="D137" i="2"/>
  <c r="I137" i="2"/>
  <c r="H137" i="2" s="1"/>
  <c r="K137" i="2"/>
  <c r="L137" i="2"/>
  <c r="N137" i="2"/>
  <c r="O137" i="2"/>
  <c r="Q137" i="2"/>
  <c r="R137" i="2"/>
  <c r="T137" i="2"/>
  <c r="U137" i="2"/>
  <c r="W137" i="2"/>
  <c r="X137" i="2"/>
  <c r="Z137" i="2"/>
  <c r="AA137" i="2"/>
  <c r="AC137" i="2"/>
  <c r="AD137" i="2"/>
  <c r="AF137" i="2"/>
  <c r="AG137" i="2"/>
  <c r="AI137" i="2"/>
  <c r="AJ137" i="2"/>
  <c r="AL137" i="2"/>
  <c r="AM137" i="2"/>
  <c r="AO137" i="2"/>
  <c r="AN137" i="2" s="1"/>
  <c r="AQ137" i="2"/>
  <c r="AR137" i="2"/>
  <c r="AV137" i="2"/>
  <c r="AU137" i="2" s="1"/>
  <c r="AY137" i="2"/>
  <c r="AZ137" i="2" a="1"/>
  <c r="AZ137" i="2" s="1"/>
  <c r="BD137" i="2"/>
  <c r="BE137" i="2" a="1"/>
  <c r="BE137" i="2" s="1"/>
  <c r="BI137" i="2"/>
  <c r="BJ137" i="2"/>
  <c r="BL137" i="2"/>
  <c r="BM137" i="2"/>
  <c r="BR137" i="2"/>
  <c r="BT137" i="2"/>
  <c r="BU137" i="2"/>
  <c r="BW137" i="2"/>
  <c r="BX137" i="2"/>
  <c r="CB137" i="2"/>
  <c r="CC137" i="2"/>
  <c r="CE137" i="2"/>
  <c r="CF137" i="2"/>
  <c r="CI137" i="2" a="1"/>
  <c r="CI137" i="2" s="1"/>
  <c r="CK137" i="2" s="1"/>
  <c r="CM137" i="2"/>
  <c r="CO137" i="2" s="1"/>
  <c r="CP137" i="2"/>
  <c r="CR137" i="2"/>
  <c r="CT137" i="2" s="1"/>
  <c r="CU137" i="2"/>
  <c r="CW137" i="2"/>
  <c r="CX137" i="2"/>
  <c r="CZ137" i="2"/>
  <c r="CY137" i="2" s="1"/>
  <c r="DD137" i="2"/>
  <c r="DF137" i="2" s="1"/>
  <c r="C138" i="2"/>
  <c r="D138" i="2"/>
  <c r="I138" i="2"/>
  <c r="H138" i="2" s="1"/>
  <c r="K138" i="2"/>
  <c r="L138" i="2"/>
  <c r="N138" i="2"/>
  <c r="O138" i="2"/>
  <c r="Q138" i="2"/>
  <c r="R138" i="2"/>
  <c r="T138" i="2"/>
  <c r="U138" i="2"/>
  <c r="W138" i="2"/>
  <c r="X138" i="2"/>
  <c r="Z138" i="2"/>
  <c r="AA138" i="2"/>
  <c r="AC138" i="2"/>
  <c r="AD138" i="2"/>
  <c r="AF138" i="2"/>
  <c r="AG138" i="2"/>
  <c r="AI138" i="2"/>
  <c r="AJ138" i="2"/>
  <c r="AL138" i="2"/>
  <c r="AM138" i="2"/>
  <c r="AO138" i="2"/>
  <c r="AN138" i="2" s="1"/>
  <c r="AQ138" i="2"/>
  <c r="AR138" i="2"/>
  <c r="AV138" i="2"/>
  <c r="AU138" i="2" s="1"/>
  <c r="AY138" i="2"/>
  <c r="AZ138" i="2" a="1"/>
  <c r="AZ138" i="2" s="1"/>
  <c r="BA138" i="2" s="1"/>
  <c r="AX138" i="2" s="1"/>
  <c r="BD138" i="2"/>
  <c r="BE138" i="2" a="1"/>
  <c r="BE138" i="2" s="1"/>
  <c r="BF138" i="2" s="1"/>
  <c r="BC138" i="2" s="1"/>
  <c r="BI138" i="2"/>
  <c r="BJ138" i="2"/>
  <c r="BL138" i="2"/>
  <c r="BM138" i="2"/>
  <c r="BP138" i="2"/>
  <c r="BR138" i="2"/>
  <c r="BT138" i="2"/>
  <c r="BU138" i="2"/>
  <c r="BW138" i="2"/>
  <c r="BX138" i="2"/>
  <c r="CH138" i="2" s="1"/>
  <c r="CB138" i="2"/>
  <c r="CC138" i="2"/>
  <c r="CE138" i="2"/>
  <c r="CF138" i="2"/>
  <c r="CI138" i="2" a="1"/>
  <c r="CI138" i="2" s="1"/>
  <c r="CM138" i="2"/>
  <c r="CN138" i="2" s="1"/>
  <c r="CP138" i="2"/>
  <c r="CR138" i="2"/>
  <c r="CU138" i="2"/>
  <c r="CW138" i="2"/>
  <c r="CX138" i="2"/>
  <c r="CZ138" i="2"/>
  <c r="CY138" i="2" s="1"/>
  <c r="DD138" i="2"/>
  <c r="DC138" i="2" s="1"/>
  <c r="C139" i="2"/>
  <c r="D139" i="2"/>
  <c r="I139" i="2"/>
  <c r="H139" i="2" s="1"/>
  <c r="K139" i="2"/>
  <c r="L139" i="2"/>
  <c r="N139" i="2"/>
  <c r="O139" i="2"/>
  <c r="Q139" i="2"/>
  <c r="R139" i="2"/>
  <c r="T139" i="2"/>
  <c r="U139" i="2"/>
  <c r="W139" i="2"/>
  <c r="X139" i="2"/>
  <c r="Z139" i="2"/>
  <c r="AA139" i="2"/>
  <c r="AC139" i="2"/>
  <c r="AD139" i="2"/>
  <c r="AF139" i="2"/>
  <c r="AG139" i="2"/>
  <c r="AI139" i="2"/>
  <c r="AJ139" i="2"/>
  <c r="AL139" i="2"/>
  <c r="AM139" i="2"/>
  <c r="AO139" i="2"/>
  <c r="AN139" i="2" s="1"/>
  <c r="AQ139" i="2"/>
  <c r="AR139" i="2"/>
  <c r="AS139" i="2" s="1"/>
  <c r="AP139" i="2" s="1"/>
  <c r="AV139" i="2"/>
  <c r="AY139" i="2"/>
  <c r="AZ139" i="2" a="1"/>
  <c r="AZ139" i="2" s="1"/>
  <c r="BA139" i="2" s="1"/>
  <c r="AX139" i="2" s="1"/>
  <c r="BD139" i="2"/>
  <c r="BE139" i="2" a="1"/>
  <c r="BE139" i="2" s="1"/>
  <c r="BF139" i="2" s="1"/>
  <c r="BC139" i="2" s="1"/>
  <c r="BI139" i="2"/>
  <c r="BJ139" i="2"/>
  <c r="BL139" i="2"/>
  <c r="BM139" i="2"/>
  <c r="BP139" i="2"/>
  <c r="BR139" i="2"/>
  <c r="BT139" i="2"/>
  <c r="BU139" i="2"/>
  <c r="BS139" i="2" s="1"/>
  <c r="BW139" i="2"/>
  <c r="BX139" i="2"/>
  <c r="CH139" i="2" s="1"/>
  <c r="CB139" i="2"/>
  <c r="CC139" i="2"/>
  <c r="CE139" i="2"/>
  <c r="CF139" i="2"/>
  <c r="CI139" i="2" a="1"/>
  <c r="CI139" i="2" s="1"/>
  <c r="CM139" i="2"/>
  <c r="CP139" i="2"/>
  <c r="CR139" i="2"/>
  <c r="CT139" i="2" s="1"/>
  <c r="CU139" i="2"/>
  <c r="CW139" i="2"/>
  <c r="CX139" i="2"/>
  <c r="CZ139" i="2"/>
  <c r="CY139" i="2" s="1"/>
  <c r="DD139" i="2"/>
  <c r="DC139" i="2" s="1"/>
  <c r="C140" i="2"/>
  <c r="D140" i="2"/>
  <c r="I140" i="2"/>
  <c r="H140" i="2" s="1"/>
  <c r="K140" i="2"/>
  <c r="L140" i="2"/>
  <c r="N140" i="2"/>
  <c r="O140" i="2"/>
  <c r="Q140" i="2"/>
  <c r="R140" i="2"/>
  <c r="T140" i="2"/>
  <c r="U140" i="2"/>
  <c r="W140" i="2"/>
  <c r="X140" i="2"/>
  <c r="Z140" i="2"/>
  <c r="AA140" i="2"/>
  <c r="AC140" i="2"/>
  <c r="AD140" i="2"/>
  <c r="AF140" i="2"/>
  <c r="AG140" i="2"/>
  <c r="AI140" i="2"/>
  <c r="AJ140" i="2"/>
  <c r="AL140" i="2"/>
  <c r="AM140" i="2"/>
  <c r="AO140" i="2"/>
  <c r="AN140" i="2" s="1"/>
  <c r="AQ140" i="2"/>
  <c r="AR140" i="2"/>
  <c r="AS140" i="2" s="1"/>
  <c r="AP140" i="2" s="1"/>
  <c r="AV140" i="2"/>
  <c r="AY140" i="2"/>
  <c r="AZ140" i="2" a="1"/>
  <c r="AZ140" i="2" s="1"/>
  <c r="BA140" i="2" s="1"/>
  <c r="AX140" i="2" s="1"/>
  <c r="BD140" i="2"/>
  <c r="BE140" i="2" a="1"/>
  <c r="BE140" i="2" s="1"/>
  <c r="BF140" i="2" s="1"/>
  <c r="BC140" i="2" s="1"/>
  <c r="BI140" i="2"/>
  <c r="BJ140" i="2"/>
  <c r="BL140" i="2"/>
  <c r="BM140" i="2"/>
  <c r="BR140" i="2"/>
  <c r="BT140" i="2"/>
  <c r="BU140" i="2"/>
  <c r="BW140" i="2"/>
  <c r="BX140" i="2"/>
  <c r="CB140" i="2"/>
  <c r="CC140" i="2"/>
  <c r="CE140" i="2"/>
  <c r="CF140" i="2"/>
  <c r="CI140" i="2" a="1"/>
  <c r="CI140" i="2" s="1"/>
  <c r="CK140" i="2" s="1"/>
  <c r="CM140" i="2"/>
  <c r="CO140" i="2" s="1"/>
  <c r="CP140" i="2"/>
  <c r="CR140" i="2"/>
  <c r="CU140" i="2"/>
  <c r="CW140" i="2"/>
  <c r="CX140" i="2"/>
  <c r="CZ140" i="2"/>
  <c r="DB140" i="2" s="1"/>
  <c r="DD140" i="2"/>
  <c r="C141" i="2"/>
  <c r="D141" i="2"/>
  <c r="I141" i="2"/>
  <c r="H141" i="2" s="1"/>
  <c r="K141" i="2"/>
  <c r="L141" i="2"/>
  <c r="N141" i="2"/>
  <c r="O141" i="2"/>
  <c r="Q141" i="2"/>
  <c r="R141" i="2"/>
  <c r="T141" i="2"/>
  <c r="U141" i="2"/>
  <c r="W141" i="2"/>
  <c r="X141" i="2"/>
  <c r="Z141" i="2"/>
  <c r="AA141" i="2"/>
  <c r="AC141" i="2"/>
  <c r="AD141" i="2"/>
  <c r="AF141" i="2"/>
  <c r="AG141" i="2"/>
  <c r="AI141" i="2"/>
  <c r="AJ141" i="2"/>
  <c r="AL141" i="2"/>
  <c r="AM141" i="2"/>
  <c r="AO141" i="2"/>
  <c r="AN141" i="2" s="1"/>
  <c r="AQ141" i="2"/>
  <c r="AR141" i="2"/>
  <c r="AV141" i="2"/>
  <c r="AY141" i="2"/>
  <c r="AZ141" i="2" a="1"/>
  <c r="AZ141" i="2" s="1"/>
  <c r="BD141" i="2"/>
  <c r="BE141" i="2" a="1"/>
  <c r="BE141" i="2" s="1"/>
  <c r="BF141" i="2" s="1"/>
  <c r="BC141" i="2" s="1"/>
  <c r="BI141" i="2"/>
  <c r="BJ141" i="2"/>
  <c r="BL141" i="2"/>
  <c r="BM141" i="2"/>
  <c r="BP141" i="2"/>
  <c r="BR141" i="2"/>
  <c r="BT141" i="2"/>
  <c r="BU141" i="2"/>
  <c r="BW141" i="2"/>
  <c r="BX141" i="2"/>
  <c r="CH141" i="2" s="1"/>
  <c r="CB141" i="2"/>
  <c r="CC141" i="2"/>
  <c r="CE141" i="2"/>
  <c r="CF141" i="2"/>
  <c r="CI141" i="2" a="1"/>
  <c r="CI141" i="2" s="1"/>
  <c r="CM141" i="2"/>
  <c r="CO141" i="2" s="1"/>
  <c r="CP141" i="2"/>
  <c r="CR141" i="2"/>
  <c r="CS141" i="2" s="1"/>
  <c r="CU141" i="2"/>
  <c r="CW141" i="2"/>
  <c r="CX141" i="2"/>
  <c r="CZ141" i="2"/>
  <c r="DB141" i="2" s="1"/>
  <c r="DD141" i="2"/>
  <c r="DC141" i="2" s="1"/>
  <c r="C142" i="2"/>
  <c r="D142" i="2"/>
  <c r="I142" i="2"/>
  <c r="H142" i="2" s="1"/>
  <c r="K142" i="2"/>
  <c r="L142" i="2"/>
  <c r="N142" i="2"/>
  <c r="O142" i="2"/>
  <c r="Q142" i="2"/>
  <c r="R142" i="2"/>
  <c r="T142" i="2"/>
  <c r="U142" i="2"/>
  <c r="W142" i="2"/>
  <c r="X142" i="2"/>
  <c r="Z142" i="2"/>
  <c r="AA142" i="2"/>
  <c r="AC142" i="2"/>
  <c r="AD142" i="2"/>
  <c r="AF142" i="2"/>
  <c r="AG142" i="2"/>
  <c r="AI142" i="2"/>
  <c r="AJ142" i="2"/>
  <c r="AL142" i="2"/>
  <c r="AM142" i="2"/>
  <c r="AO142" i="2"/>
  <c r="AN142" i="2" s="1"/>
  <c r="AQ142" i="2"/>
  <c r="AR142" i="2"/>
  <c r="AS142" i="2" s="1"/>
  <c r="AP142" i="2" s="1"/>
  <c r="AV142" i="2"/>
  <c r="AU142" i="2" s="1"/>
  <c r="AY142" i="2"/>
  <c r="AZ142" i="2" a="1"/>
  <c r="AZ142" i="2" s="1"/>
  <c r="BD142" i="2"/>
  <c r="BE142" i="2" a="1"/>
  <c r="BE142" i="2" s="1"/>
  <c r="BF142" i="2" s="1"/>
  <c r="BC142" i="2" s="1"/>
  <c r="BI142" i="2"/>
  <c r="BJ142" i="2"/>
  <c r="BL142" i="2"/>
  <c r="BM142" i="2"/>
  <c r="BP142" i="2"/>
  <c r="BR142" i="2"/>
  <c r="BT142" i="2"/>
  <c r="BU142" i="2"/>
  <c r="BW142" i="2"/>
  <c r="BX142" i="2"/>
  <c r="CB142" i="2"/>
  <c r="CC142" i="2"/>
  <c r="CE142" i="2"/>
  <c r="CF142" i="2"/>
  <c r="CI142" i="2" a="1"/>
  <c r="CI142" i="2" s="1"/>
  <c r="CK142" i="2" s="1"/>
  <c r="CM142" i="2"/>
  <c r="CP142" i="2"/>
  <c r="CR142" i="2"/>
  <c r="CS142" i="2" s="1"/>
  <c r="CU142" i="2"/>
  <c r="CW142" i="2"/>
  <c r="CX142" i="2"/>
  <c r="CZ142" i="2"/>
  <c r="DB142" i="2" s="1"/>
  <c r="DD142" i="2"/>
  <c r="DC142" i="2" s="1"/>
  <c r="C143" i="2"/>
  <c r="D143" i="2"/>
  <c r="I143" i="2"/>
  <c r="H143" i="2" s="1"/>
  <c r="K143" i="2"/>
  <c r="L143" i="2"/>
  <c r="N143" i="2"/>
  <c r="O143" i="2"/>
  <c r="Q143" i="2"/>
  <c r="R143" i="2"/>
  <c r="T143" i="2"/>
  <c r="U143" i="2"/>
  <c r="W143" i="2"/>
  <c r="X143" i="2"/>
  <c r="Z143" i="2"/>
  <c r="AA143" i="2"/>
  <c r="AC143" i="2"/>
  <c r="AD143" i="2"/>
  <c r="AF143" i="2"/>
  <c r="AG143" i="2"/>
  <c r="AI143" i="2"/>
  <c r="AJ143" i="2"/>
  <c r="AL143" i="2"/>
  <c r="AM143" i="2"/>
  <c r="AO143" i="2"/>
  <c r="AN143" i="2" s="1"/>
  <c r="AQ143" i="2"/>
  <c r="AR143" i="2"/>
  <c r="AS143" i="2" s="1"/>
  <c r="AP143" i="2" s="1"/>
  <c r="AV143" i="2"/>
  <c r="AU143" i="2" s="1"/>
  <c r="AY143" i="2"/>
  <c r="AZ143" i="2" a="1"/>
  <c r="AZ143" i="2" s="1"/>
  <c r="BA143" i="2" s="1"/>
  <c r="AX143" i="2" s="1"/>
  <c r="BD143" i="2"/>
  <c r="BE143" i="2" a="1"/>
  <c r="BE143" i="2" s="1"/>
  <c r="BF143" i="2" s="1"/>
  <c r="BC143" i="2" s="1"/>
  <c r="BI143" i="2"/>
  <c r="BJ143" i="2"/>
  <c r="BL143" i="2"/>
  <c r="BM143" i="2"/>
  <c r="BP143" i="2"/>
  <c r="BR143" i="2"/>
  <c r="BT143" i="2"/>
  <c r="BU143" i="2"/>
  <c r="BW143" i="2"/>
  <c r="BX143" i="2"/>
  <c r="CH143" i="2" s="1"/>
  <c r="CB143" i="2"/>
  <c r="CC143" i="2"/>
  <c r="CE143" i="2"/>
  <c r="CF143" i="2"/>
  <c r="CI143" i="2" a="1"/>
  <c r="CI143" i="2" s="1"/>
  <c r="CK143" i="2" s="1"/>
  <c r="CM143" i="2"/>
  <c r="CO143" i="2" s="1"/>
  <c r="CP143" i="2"/>
  <c r="CR143" i="2"/>
  <c r="CS143" i="2" s="1"/>
  <c r="CU143" i="2"/>
  <c r="CW143" i="2"/>
  <c r="CX143" i="2"/>
  <c r="CZ143" i="2"/>
  <c r="DD143" i="2"/>
  <c r="DC143" i="2" s="1"/>
  <c r="C144" i="2"/>
  <c r="D144" i="2"/>
  <c r="I144" i="2"/>
  <c r="H144" i="2" s="1"/>
  <c r="K144" i="2"/>
  <c r="L144" i="2"/>
  <c r="N144" i="2"/>
  <c r="O144" i="2"/>
  <c r="Q144" i="2"/>
  <c r="R144" i="2"/>
  <c r="T144" i="2"/>
  <c r="U144" i="2"/>
  <c r="W144" i="2"/>
  <c r="X144" i="2"/>
  <c r="Z144" i="2"/>
  <c r="AA144" i="2"/>
  <c r="AC144" i="2"/>
  <c r="AD144" i="2"/>
  <c r="AF144" i="2"/>
  <c r="AG144" i="2"/>
  <c r="AI144" i="2"/>
  <c r="AJ144" i="2"/>
  <c r="AL144" i="2"/>
  <c r="AM144" i="2"/>
  <c r="AO144" i="2"/>
  <c r="AN144" i="2" s="1"/>
  <c r="AQ144" i="2"/>
  <c r="AR144" i="2"/>
  <c r="AS144" i="2" s="1"/>
  <c r="AP144" i="2" s="1"/>
  <c r="AV144" i="2"/>
  <c r="AY144" i="2"/>
  <c r="AZ144" i="2" a="1"/>
  <c r="AZ144" i="2" s="1"/>
  <c r="BD144" i="2"/>
  <c r="BE144" i="2" a="1"/>
  <c r="BE144" i="2" s="1"/>
  <c r="BF144" i="2" s="1"/>
  <c r="BC144" i="2" s="1"/>
  <c r="BI144" i="2"/>
  <c r="BJ144" i="2"/>
  <c r="BL144" i="2"/>
  <c r="BM144" i="2"/>
  <c r="BR144" i="2"/>
  <c r="BT144" i="2"/>
  <c r="BU144" i="2"/>
  <c r="BW144" i="2"/>
  <c r="BX144" i="2"/>
  <c r="CH144" i="2" s="1"/>
  <c r="CB144" i="2"/>
  <c r="CC144" i="2"/>
  <c r="CE144" i="2"/>
  <c r="CF144" i="2"/>
  <c r="CI144" i="2" a="1"/>
  <c r="CI144" i="2" s="1"/>
  <c r="CK144" i="2" s="1"/>
  <c r="CM144" i="2"/>
  <c r="CN144" i="2" s="1"/>
  <c r="CP144" i="2"/>
  <c r="CR144" i="2"/>
  <c r="CS144" i="2" s="1"/>
  <c r="CU144" i="2"/>
  <c r="CW144" i="2"/>
  <c r="CX144" i="2"/>
  <c r="CZ144" i="2"/>
  <c r="DB144" i="2" s="1"/>
  <c r="DD144" i="2"/>
  <c r="DC144" i="2" s="1"/>
  <c r="C145" i="2"/>
  <c r="D145" i="2"/>
  <c r="I145" i="2"/>
  <c r="H145" i="2" s="1"/>
  <c r="K145" i="2"/>
  <c r="L145" i="2"/>
  <c r="N145" i="2"/>
  <c r="O145" i="2"/>
  <c r="Q145" i="2"/>
  <c r="R145" i="2"/>
  <c r="T145" i="2"/>
  <c r="U145" i="2"/>
  <c r="W145" i="2"/>
  <c r="X145" i="2"/>
  <c r="Z145" i="2"/>
  <c r="AA145" i="2"/>
  <c r="AC145" i="2"/>
  <c r="AD145" i="2"/>
  <c r="AF145" i="2"/>
  <c r="AG145" i="2"/>
  <c r="AI145" i="2"/>
  <c r="AJ145" i="2"/>
  <c r="AL145" i="2"/>
  <c r="AM145" i="2"/>
  <c r="AO145" i="2"/>
  <c r="AN145" i="2" s="1"/>
  <c r="AQ145" i="2"/>
  <c r="AR145" i="2"/>
  <c r="AS145" i="2" s="1"/>
  <c r="AP145" i="2" s="1"/>
  <c r="AV145" i="2"/>
  <c r="AU145" i="2" s="1"/>
  <c r="AY145" i="2"/>
  <c r="AZ145" i="2" a="1"/>
  <c r="AZ145" i="2" s="1"/>
  <c r="BA145" i="2" s="1"/>
  <c r="AX145" i="2" s="1"/>
  <c r="BD145" i="2"/>
  <c r="BE145" i="2" a="1"/>
  <c r="BE145" i="2" s="1"/>
  <c r="BF145" i="2" s="1"/>
  <c r="BC145" i="2" s="1"/>
  <c r="BI145" i="2"/>
  <c r="BJ145" i="2"/>
  <c r="BL145" i="2"/>
  <c r="BM145" i="2"/>
  <c r="BR145" i="2"/>
  <c r="BT145" i="2"/>
  <c r="BU145" i="2"/>
  <c r="BW145" i="2"/>
  <c r="BX145" i="2"/>
  <c r="CB145" i="2"/>
  <c r="CC145" i="2"/>
  <c r="CE145" i="2"/>
  <c r="CF145" i="2"/>
  <c r="CI145" i="2" a="1"/>
  <c r="CI145" i="2" s="1"/>
  <c r="CK145" i="2" s="1"/>
  <c r="CM145" i="2"/>
  <c r="CN145" i="2" s="1"/>
  <c r="CP145" i="2"/>
  <c r="CR145" i="2"/>
  <c r="CU145" i="2"/>
  <c r="CW145" i="2"/>
  <c r="CX145" i="2"/>
  <c r="CZ145" i="2"/>
  <c r="DB145" i="2" s="1"/>
  <c r="DD145" i="2"/>
  <c r="DC145" i="2" s="1"/>
  <c r="C146" i="2"/>
  <c r="D146" i="2"/>
  <c r="I146" i="2"/>
  <c r="H146" i="2" s="1"/>
  <c r="K146" i="2"/>
  <c r="L146" i="2"/>
  <c r="N146" i="2"/>
  <c r="O146" i="2"/>
  <c r="Q146" i="2"/>
  <c r="R146" i="2"/>
  <c r="T146" i="2"/>
  <c r="U146" i="2"/>
  <c r="W146" i="2"/>
  <c r="X146" i="2"/>
  <c r="Z146" i="2"/>
  <c r="AA146" i="2"/>
  <c r="AC146" i="2"/>
  <c r="AD146" i="2"/>
  <c r="AF146" i="2"/>
  <c r="AG146" i="2"/>
  <c r="AI146" i="2"/>
  <c r="AJ146" i="2"/>
  <c r="AL146" i="2"/>
  <c r="AM146" i="2"/>
  <c r="AO146" i="2"/>
  <c r="AN146" i="2" s="1"/>
  <c r="AQ146" i="2"/>
  <c r="AR146" i="2"/>
  <c r="AS146" i="2" s="1"/>
  <c r="AP146" i="2" s="1"/>
  <c r="AV146" i="2"/>
  <c r="AU146" i="2" s="1"/>
  <c r="AY146" i="2"/>
  <c r="AZ146" i="2" a="1"/>
  <c r="AZ146" i="2" s="1"/>
  <c r="BA146" i="2" s="1"/>
  <c r="AX146" i="2" s="1"/>
  <c r="BD146" i="2"/>
  <c r="BE146" i="2" a="1"/>
  <c r="BE146" i="2" s="1"/>
  <c r="BF146" i="2" s="1"/>
  <c r="BC146" i="2" s="1"/>
  <c r="BI146" i="2"/>
  <c r="BJ146" i="2"/>
  <c r="BL146" i="2"/>
  <c r="BM146" i="2"/>
  <c r="BR146" i="2"/>
  <c r="BT146" i="2"/>
  <c r="BU146" i="2"/>
  <c r="BW146" i="2"/>
  <c r="BX146" i="2"/>
  <c r="CB146" i="2"/>
  <c r="CC146" i="2"/>
  <c r="CE146" i="2"/>
  <c r="CF146" i="2"/>
  <c r="CI146" i="2" a="1"/>
  <c r="CI146" i="2" s="1"/>
  <c r="CK146" i="2" s="1"/>
  <c r="CM146" i="2"/>
  <c r="CN146" i="2" s="1"/>
  <c r="CP146" i="2"/>
  <c r="CR146" i="2"/>
  <c r="CU146" i="2"/>
  <c r="CW146" i="2"/>
  <c r="CX146" i="2"/>
  <c r="CZ146" i="2"/>
  <c r="DB146" i="2" s="1"/>
  <c r="DD146" i="2"/>
  <c r="DC146" i="2" s="1"/>
  <c r="C147" i="2"/>
  <c r="D147" i="2"/>
  <c r="I147" i="2"/>
  <c r="H147" i="2" s="1"/>
  <c r="K147" i="2"/>
  <c r="L147" i="2"/>
  <c r="N147" i="2"/>
  <c r="O147" i="2"/>
  <c r="Q147" i="2"/>
  <c r="R147" i="2"/>
  <c r="T147" i="2"/>
  <c r="U147" i="2"/>
  <c r="W147" i="2"/>
  <c r="X147" i="2"/>
  <c r="Z147" i="2"/>
  <c r="AA147" i="2"/>
  <c r="AC147" i="2"/>
  <c r="AD147" i="2"/>
  <c r="AF147" i="2"/>
  <c r="AG147" i="2"/>
  <c r="AI147" i="2"/>
  <c r="AJ147" i="2"/>
  <c r="AL147" i="2"/>
  <c r="AM147" i="2"/>
  <c r="AO147" i="2"/>
  <c r="AN147" i="2" s="1"/>
  <c r="AQ147" i="2"/>
  <c r="AR147" i="2"/>
  <c r="AS147" i="2" s="1"/>
  <c r="AP147" i="2" s="1"/>
  <c r="AV147" i="2"/>
  <c r="AU147" i="2" s="1"/>
  <c r="AY147" i="2"/>
  <c r="AZ147" i="2" a="1"/>
  <c r="AZ147" i="2" s="1"/>
  <c r="BA147" i="2" s="1"/>
  <c r="AX147" i="2" s="1"/>
  <c r="BD147" i="2"/>
  <c r="BE147" i="2" a="1"/>
  <c r="BE147" i="2" s="1"/>
  <c r="BF147" i="2" s="1"/>
  <c r="BC147" i="2" s="1"/>
  <c r="BI147" i="2"/>
  <c r="BJ147" i="2"/>
  <c r="BL147" i="2"/>
  <c r="BM147" i="2"/>
  <c r="BP147" i="2"/>
  <c r="BR147" i="2"/>
  <c r="BT147" i="2"/>
  <c r="BU147" i="2"/>
  <c r="BW147" i="2"/>
  <c r="BX147" i="2"/>
  <c r="CB147" i="2"/>
  <c r="CC147" i="2"/>
  <c r="CE147" i="2"/>
  <c r="CF147" i="2"/>
  <c r="CI147" i="2" a="1"/>
  <c r="CI147" i="2" s="1"/>
  <c r="CK147" i="2" s="1"/>
  <c r="CM147" i="2"/>
  <c r="CN147" i="2" s="1"/>
  <c r="CP147" i="2"/>
  <c r="CR147" i="2"/>
  <c r="CU147" i="2"/>
  <c r="CW147" i="2"/>
  <c r="CX147" i="2"/>
  <c r="CZ147" i="2"/>
  <c r="DB147" i="2" s="1"/>
  <c r="DD147" i="2"/>
  <c r="DC147" i="2" s="1"/>
  <c r="C148" i="2"/>
  <c r="D148" i="2"/>
  <c r="I148" i="2"/>
  <c r="H148" i="2" s="1"/>
  <c r="K148" i="2"/>
  <c r="L148" i="2"/>
  <c r="N148" i="2"/>
  <c r="O148" i="2"/>
  <c r="Q148" i="2"/>
  <c r="R148" i="2"/>
  <c r="T148" i="2"/>
  <c r="U148" i="2"/>
  <c r="W148" i="2"/>
  <c r="X148" i="2"/>
  <c r="Z148" i="2"/>
  <c r="AA148" i="2"/>
  <c r="AC148" i="2"/>
  <c r="AD148" i="2"/>
  <c r="AF148" i="2"/>
  <c r="AG148" i="2"/>
  <c r="AI148" i="2"/>
  <c r="AJ148" i="2"/>
  <c r="AL148" i="2"/>
  <c r="AM148" i="2"/>
  <c r="AO148" i="2"/>
  <c r="AN148" i="2" s="1"/>
  <c r="AQ148" i="2"/>
  <c r="AR148" i="2"/>
  <c r="AS148" i="2" s="1"/>
  <c r="AP148" i="2" s="1"/>
  <c r="AV148" i="2"/>
  <c r="AU148" i="2" s="1"/>
  <c r="AY148" i="2"/>
  <c r="AZ148" i="2" a="1"/>
  <c r="AZ148" i="2" s="1"/>
  <c r="BD148" i="2"/>
  <c r="BE148" i="2" a="1"/>
  <c r="BE148" i="2" s="1"/>
  <c r="BF148" i="2" s="1"/>
  <c r="BC148" i="2" s="1"/>
  <c r="BI148" i="2"/>
  <c r="BJ148" i="2"/>
  <c r="BL148" i="2"/>
  <c r="BM148" i="2"/>
  <c r="BR148" i="2"/>
  <c r="BT148" i="2"/>
  <c r="BU148" i="2"/>
  <c r="BW148" i="2"/>
  <c r="BX148" i="2"/>
  <c r="CB148" i="2"/>
  <c r="CC148" i="2"/>
  <c r="CE148" i="2"/>
  <c r="CF148" i="2"/>
  <c r="CI148" i="2" a="1"/>
  <c r="CI148" i="2" s="1"/>
  <c r="CK148" i="2" s="1"/>
  <c r="CM148" i="2"/>
  <c r="CN148" i="2" s="1"/>
  <c r="CP148" i="2"/>
  <c r="CR148" i="2"/>
  <c r="CS148" i="2" s="1"/>
  <c r="CU148" i="2"/>
  <c r="CW148" i="2"/>
  <c r="CX148" i="2"/>
  <c r="CZ148" i="2"/>
  <c r="DB148" i="2" s="1"/>
  <c r="DD148" i="2"/>
  <c r="DC148" i="2" s="1"/>
  <c r="C149" i="2"/>
  <c r="D149" i="2"/>
  <c r="I149" i="2"/>
  <c r="H149" i="2" s="1"/>
  <c r="K149" i="2"/>
  <c r="L149" i="2"/>
  <c r="N149" i="2"/>
  <c r="O149" i="2"/>
  <c r="Q149" i="2"/>
  <c r="R149" i="2"/>
  <c r="T149" i="2"/>
  <c r="U149" i="2"/>
  <c r="W149" i="2"/>
  <c r="X149" i="2"/>
  <c r="Z149" i="2"/>
  <c r="AA149" i="2"/>
  <c r="AC149" i="2"/>
  <c r="AD149" i="2"/>
  <c r="AF149" i="2"/>
  <c r="AG149" i="2"/>
  <c r="AI149" i="2"/>
  <c r="AJ149" i="2"/>
  <c r="AL149" i="2"/>
  <c r="AM149" i="2"/>
  <c r="AO149" i="2"/>
  <c r="AN149" i="2" s="1"/>
  <c r="AQ149" i="2"/>
  <c r="AR149" i="2"/>
  <c r="AS149" i="2" s="1"/>
  <c r="AP149" i="2" s="1"/>
  <c r="AV149" i="2"/>
  <c r="AU149" i="2" s="1"/>
  <c r="AY149" i="2"/>
  <c r="AZ149" i="2" a="1"/>
  <c r="AZ149" i="2" s="1"/>
  <c r="BD149" i="2"/>
  <c r="BE149" i="2" a="1"/>
  <c r="BE149" i="2" s="1"/>
  <c r="BF149" i="2" s="1"/>
  <c r="BC149" i="2" s="1"/>
  <c r="BI149" i="2"/>
  <c r="BJ149" i="2"/>
  <c r="BL149" i="2"/>
  <c r="BM149" i="2"/>
  <c r="BR149" i="2"/>
  <c r="BT149" i="2"/>
  <c r="BU149" i="2"/>
  <c r="BW149" i="2"/>
  <c r="BX149" i="2"/>
  <c r="CB149" i="2"/>
  <c r="CC149" i="2"/>
  <c r="CE149" i="2"/>
  <c r="CF149" i="2"/>
  <c r="CI149" i="2" a="1"/>
  <c r="CI149" i="2" s="1"/>
  <c r="CJ149" i="2" s="1"/>
  <c r="CM149" i="2"/>
  <c r="CP149" i="2"/>
  <c r="CR149" i="2"/>
  <c r="CU149" i="2"/>
  <c r="CW149" i="2"/>
  <c r="CX149" i="2"/>
  <c r="CZ149" i="2"/>
  <c r="CY149" i="2" s="1"/>
  <c r="DD149" i="2"/>
  <c r="DC149" i="2" s="1"/>
  <c r="C150" i="2"/>
  <c r="D150" i="2"/>
  <c r="I150" i="2"/>
  <c r="H150" i="2" s="1"/>
  <c r="K150" i="2"/>
  <c r="L150" i="2"/>
  <c r="N150" i="2"/>
  <c r="O150" i="2"/>
  <c r="Q150" i="2"/>
  <c r="R150" i="2"/>
  <c r="T150" i="2"/>
  <c r="U150" i="2"/>
  <c r="W150" i="2"/>
  <c r="X150" i="2"/>
  <c r="Z150" i="2"/>
  <c r="AA150" i="2"/>
  <c r="AC150" i="2"/>
  <c r="AD150" i="2"/>
  <c r="AF150" i="2"/>
  <c r="AG150" i="2"/>
  <c r="AI150" i="2"/>
  <c r="AJ150" i="2"/>
  <c r="AL150" i="2"/>
  <c r="AM150" i="2"/>
  <c r="AO150" i="2"/>
  <c r="AN150" i="2" s="1"/>
  <c r="AQ150" i="2"/>
  <c r="AR150" i="2"/>
  <c r="AS150" i="2" s="1"/>
  <c r="AP150" i="2" s="1"/>
  <c r="AV150" i="2"/>
  <c r="AU150" i="2" s="1"/>
  <c r="AY150" i="2"/>
  <c r="AZ150" i="2" a="1"/>
  <c r="AZ150" i="2" s="1"/>
  <c r="BA150" i="2" s="1"/>
  <c r="AX150" i="2" s="1"/>
  <c r="BD150" i="2"/>
  <c r="BE150" i="2" a="1"/>
  <c r="BE150" i="2" s="1"/>
  <c r="BI150" i="2"/>
  <c r="BJ150" i="2"/>
  <c r="BL150" i="2"/>
  <c r="BM150" i="2"/>
  <c r="BR150" i="2"/>
  <c r="BT150" i="2"/>
  <c r="BU150" i="2"/>
  <c r="BW150" i="2"/>
  <c r="BX150" i="2"/>
  <c r="CB150" i="2"/>
  <c r="CC150" i="2"/>
  <c r="CE150" i="2"/>
  <c r="CF150" i="2"/>
  <c r="CI150" i="2" a="1"/>
  <c r="CI150" i="2" s="1"/>
  <c r="CM150" i="2"/>
  <c r="CO150" i="2" s="1"/>
  <c r="CP150" i="2"/>
  <c r="CR150" i="2"/>
  <c r="CS150" i="2" s="1"/>
  <c r="CU150" i="2"/>
  <c r="CW150" i="2"/>
  <c r="CX150" i="2"/>
  <c r="CZ150" i="2"/>
  <c r="DA150" i="2" s="1"/>
  <c r="DD150" i="2"/>
  <c r="DC150" i="2" s="1"/>
  <c r="C151" i="2"/>
  <c r="D151" i="2"/>
  <c r="I151" i="2"/>
  <c r="H151" i="2" s="1"/>
  <c r="K151" i="2"/>
  <c r="L151" i="2"/>
  <c r="N151" i="2"/>
  <c r="O151" i="2"/>
  <c r="Q151" i="2"/>
  <c r="R151" i="2"/>
  <c r="T151" i="2"/>
  <c r="U151" i="2"/>
  <c r="W151" i="2"/>
  <c r="X151" i="2"/>
  <c r="Z151" i="2"/>
  <c r="AA151" i="2"/>
  <c r="AC151" i="2"/>
  <c r="AD151" i="2"/>
  <c r="AF151" i="2"/>
  <c r="AG151" i="2"/>
  <c r="AI151" i="2"/>
  <c r="AJ151" i="2"/>
  <c r="AL151" i="2"/>
  <c r="AM151" i="2"/>
  <c r="AO151" i="2"/>
  <c r="AN151" i="2" s="1"/>
  <c r="AQ151" i="2"/>
  <c r="AR151" i="2"/>
  <c r="AS151" i="2" s="1"/>
  <c r="AP151" i="2" s="1"/>
  <c r="AV151" i="2"/>
  <c r="AU151" i="2" s="1"/>
  <c r="AY151" i="2"/>
  <c r="AZ151" i="2" a="1"/>
  <c r="AZ151" i="2" s="1"/>
  <c r="BA151" i="2" s="1"/>
  <c r="AX151" i="2" s="1"/>
  <c r="BD151" i="2"/>
  <c r="BE151" i="2" a="1"/>
  <c r="BE151" i="2" s="1"/>
  <c r="BI151" i="2"/>
  <c r="BJ151" i="2"/>
  <c r="BL151" i="2"/>
  <c r="BM151" i="2"/>
  <c r="BR151" i="2"/>
  <c r="BT151" i="2"/>
  <c r="BU151" i="2"/>
  <c r="BW151" i="2"/>
  <c r="BX151" i="2"/>
  <c r="CH151" i="2" s="1"/>
  <c r="CB151" i="2"/>
  <c r="CC151" i="2"/>
  <c r="CE151" i="2"/>
  <c r="CF151" i="2"/>
  <c r="CI151" i="2" a="1"/>
  <c r="CI151" i="2" s="1"/>
  <c r="CM151" i="2"/>
  <c r="CN151" i="2" s="1"/>
  <c r="CP151" i="2"/>
  <c r="CR151" i="2"/>
  <c r="CS151" i="2" s="1"/>
  <c r="CU151" i="2"/>
  <c r="CW151" i="2"/>
  <c r="CX151" i="2"/>
  <c r="CZ151" i="2"/>
  <c r="DA151" i="2" s="1"/>
  <c r="DD151" i="2"/>
  <c r="DC151" i="2" s="1"/>
  <c r="C152" i="2"/>
  <c r="D152" i="2"/>
  <c r="I152" i="2"/>
  <c r="H152" i="2" s="1"/>
  <c r="K152" i="2"/>
  <c r="L152" i="2"/>
  <c r="N152" i="2"/>
  <c r="O152" i="2"/>
  <c r="Q152" i="2"/>
  <c r="R152" i="2"/>
  <c r="T152" i="2"/>
  <c r="U152" i="2"/>
  <c r="W152" i="2"/>
  <c r="X152" i="2"/>
  <c r="Z152" i="2"/>
  <c r="AA152" i="2"/>
  <c r="AC152" i="2"/>
  <c r="AD152" i="2"/>
  <c r="AF152" i="2"/>
  <c r="AG152" i="2"/>
  <c r="AI152" i="2"/>
  <c r="AJ152" i="2"/>
  <c r="AL152" i="2"/>
  <c r="AM152" i="2"/>
  <c r="AO152" i="2"/>
  <c r="AN152" i="2" s="1"/>
  <c r="AQ152" i="2"/>
  <c r="AR152" i="2"/>
  <c r="AS152" i="2" s="1"/>
  <c r="AP152" i="2" s="1"/>
  <c r="AV152" i="2"/>
  <c r="AU152" i="2" s="1"/>
  <c r="AY152" i="2"/>
  <c r="AZ152" i="2" a="1"/>
  <c r="AZ152" i="2" s="1"/>
  <c r="BA152" i="2" s="1"/>
  <c r="AX152" i="2" s="1"/>
  <c r="BD152" i="2"/>
  <c r="BE152" i="2" a="1"/>
  <c r="BE152" i="2" s="1"/>
  <c r="BI152" i="2"/>
  <c r="BJ152" i="2"/>
  <c r="BL152" i="2"/>
  <c r="BM152" i="2"/>
  <c r="BP152" i="2"/>
  <c r="BR152" i="2"/>
  <c r="BT152" i="2"/>
  <c r="BU152" i="2"/>
  <c r="BW152" i="2"/>
  <c r="BX152" i="2"/>
  <c r="CH152" i="2" s="1"/>
  <c r="CB152" i="2"/>
  <c r="CC152" i="2"/>
  <c r="CE152" i="2"/>
  <c r="CF152" i="2"/>
  <c r="CI152" i="2" a="1"/>
  <c r="CI152" i="2" s="1"/>
  <c r="CM152" i="2"/>
  <c r="CN152" i="2" s="1"/>
  <c r="CP152" i="2"/>
  <c r="CR152" i="2"/>
  <c r="CS152" i="2" s="1"/>
  <c r="CU152" i="2"/>
  <c r="CW152" i="2"/>
  <c r="CX152" i="2"/>
  <c r="CZ152" i="2"/>
  <c r="DD152" i="2"/>
  <c r="DC152" i="2" s="1"/>
  <c r="C153" i="2"/>
  <c r="D153" i="2"/>
  <c r="I153" i="2"/>
  <c r="H153" i="2" s="1"/>
  <c r="K153" i="2"/>
  <c r="L153" i="2"/>
  <c r="N153" i="2"/>
  <c r="O153" i="2"/>
  <c r="Q153" i="2"/>
  <c r="R153" i="2"/>
  <c r="T153" i="2"/>
  <c r="U153" i="2"/>
  <c r="W153" i="2"/>
  <c r="X153" i="2"/>
  <c r="Z153" i="2"/>
  <c r="AA153" i="2"/>
  <c r="AC153" i="2"/>
  <c r="AD153" i="2"/>
  <c r="AF153" i="2"/>
  <c r="AG153" i="2"/>
  <c r="AI153" i="2"/>
  <c r="AJ153" i="2"/>
  <c r="AL153" i="2"/>
  <c r="AM153" i="2"/>
  <c r="AO153" i="2"/>
  <c r="AN153" i="2" s="1"/>
  <c r="AQ153" i="2"/>
  <c r="AR153" i="2"/>
  <c r="AS153" i="2" s="1"/>
  <c r="AP153" i="2" s="1"/>
  <c r="AV153" i="2"/>
  <c r="AU153" i="2" s="1"/>
  <c r="AY153" i="2"/>
  <c r="AZ153" i="2" a="1"/>
  <c r="AZ153" i="2" s="1"/>
  <c r="BA153" i="2" s="1"/>
  <c r="AX153" i="2" s="1"/>
  <c r="BD153" i="2"/>
  <c r="BE153" i="2" a="1"/>
  <c r="BE153" i="2" s="1"/>
  <c r="BI153" i="2"/>
  <c r="BJ153" i="2"/>
  <c r="BL153" i="2"/>
  <c r="BM153" i="2"/>
  <c r="BQ153" i="2"/>
  <c r="BR153" i="2"/>
  <c r="BT153" i="2"/>
  <c r="BU153" i="2"/>
  <c r="BW153" i="2"/>
  <c r="BX153" i="2"/>
  <c r="CH153" i="2" s="1"/>
  <c r="CB153" i="2"/>
  <c r="CC153" i="2"/>
  <c r="CE153" i="2"/>
  <c r="CF153" i="2"/>
  <c r="CI153" i="2" a="1"/>
  <c r="CI153" i="2" s="1"/>
  <c r="CM153" i="2"/>
  <c r="CP153" i="2"/>
  <c r="CR153" i="2"/>
  <c r="CS153" i="2" s="1"/>
  <c r="CU153" i="2"/>
  <c r="CQ153" i="2" s="1"/>
  <c r="CW153" i="2"/>
  <c r="CX153" i="2"/>
  <c r="CZ153" i="2"/>
  <c r="DD153" i="2"/>
  <c r="DC153" i="2" s="1"/>
  <c r="C154" i="2"/>
  <c r="D154" i="2"/>
  <c r="I154" i="2"/>
  <c r="H154" i="2" s="1"/>
  <c r="K154" i="2"/>
  <c r="L154" i="2"/>
  <c r="N154" i="2"/>
  <c r="O154" i="2"/>
  <c r="Q154" i="2"/>
  <c r="R154" i="2"/>
  <c r="T154" i="2"/>
  <c r="S154" i="2" s="1"/>
  <c r="U154" i="2"/>
  <c r="W154" i="2"/>
  <c r="X154" i="2"/>
  <c r="Z154" i="2"/>
  <c r="AA154" i="2"/>
  <c r="AC154" i="2"/>
  <c r="AD154" i="2"/>
  <c r="AF154" i="2"/>
  <c r="AE154" i="2" s="1"/>
  <c r="AG154" i="2"/>
  <c r="AI154" i="2"/>
  <c r="AJ154" i="2"/>
  <c r="AL154" i="2"/>
  <c r="AM154" i="2"/>
  <c r="AO154" i="2"/>
  <c r="AN154" i="2" s="1"/>
  <c r="AQ154" i="2"/>
  <c r="AR154" i="2"/>
  <c r="AS154" i="2" s="1"/>
  <c r="AP154" i="2" s="1"/>
  <c r="AV154" i="2"/>
  <c r="AU154" i="2" s="1"/>
  <c r="AY154" i="2"/>
  <c r="AZ154" i="2" a="1"/>
  <c r="AZ154" i="2" s="1"/>
  <c r="BA154" i="2" s="1"/>
  <c r="AX154" i="2" s="1"/>
  <c r="BD154" i="2"/>
  <c r="BE154" i="2" a="1"/>
  <c r="BE154" i="2" s="1"/>
  <c r="BI154" i="2"/>
  <c r="BJ154" i="2"/>
  <c r="BL154" i="2"/>
  <c r="BM154" i="2"/>
  <c r="BR154" i="2"/>
  <c r="BT154" i="2"/>
  <c r="BU154" i="2"/>
  <c r="BW154" i="2"/>
  <c r="BX154" i="2"/>
  <c r="CB154" i="2"/>
  <c r="CC154" i="2"/>
  <c r="CE154" i="2"/>
  <c r="CF154" i="2"/>
  <c r="CI154" i="2" a="1"/>
  <c r="CI154" i="2" s="1"/>
  <c r="CJ154" i="2" s="1"/>
  <c r="CM154" i="2"/>
  <c r="CN154" i="2" s="1"/>
  <c r="CP154" i="2"/>
  <c r="CR154" i="2"/>
  <c r="CU154" i="2"/>
  <c r="CW154" i="2"/>
  <c r="CX154" i="2"/>
  <c r="CZ154" i="2"/>
  <c r="DD154" i="2"/>
  <c r="DC154" i="2" s="1"/>
  <c r="C155" i="2"/>
  <c r="D155" i="2"/>
  <c r="I155" i="2"/>
  <c r="H155" i="2" s="1"/>
  <c r="K155" i="2"/>
  <c r="L155" i="2"/>
  <c r="N155" i="2"/>
  <c r="O155" i="2"/>
  <c r="Q155" i="2"/>
  <c r="R155" i="2"/>
  <c r="T155" i="2"/>
  <c r="U155" i="2"/>
  <c r="W155" i="2"/>
  <c r="X155" i="2"/>
  <c r="Z155" i="2"/>
  <c r="AA155" i="2"/>
  <c r="AC155" i="2"/>
  <c r="AD155" i="2"/>
  <c r="AF155" i="2"/>
  <c r="AG155" i="2"/>
  <c r="AI155" i="2"/>
  <c r="AJ155" i="2"/>
  <c r="AL155" i="2"/>
  <c r="AM155" i="2"/>
  <c r="AO155" i="2"/>
  <c r="AN155" i="2" s="1"/>
  <c r="AQ155" i="2"/>
  <c r="AR155" i="2"/>
  <c r="AS155" i="2" s="1"/>
  <c r="AP155" i="2" s="1"/>
  <c r="AV155" i="2"/>
  <c r="AU155" i="2" s="1"/>
  <c r="AY155" i="2"/>
  <c r="AZ155" i="2" a="1"/>
  <c r="AZ155" i="2" s="1"/>
  <c r="BA155" i="2" s="1"/>
  <c r="AX155" i="2" s="1"/>
  <c r="BD155" i="2"/>
  <c r="BE155" i="2" a="1"/>
  <c r="BE155" i="2" s="1"/>
  <c r="BI155" i="2"/>
  <c r="BJ155" i="2"/>
  <c r="BL155" i="2"/>
  <c r="BM155" i="2"/>
  <c r="BR155" i="2"/>
  <c r="BT155" i="2"/>
  <c r="BU155" i="2"/>
  <c r="BW155" i="2"/>
  <c r="BX155" i="2"/>
  <c r="CB155" i="2"/>
  <c r="CC155" i="2"/>
  <c r="CE155" i="2"/>
  <c r="CD155" i="2" s="1"/>
  <c r="CF155" i="2"/>
  <c r="CI155" i="2" a="1"/>
  <c r="CI155" i="2" s="1"/>
  <c r="CM155" i="2"/>
  <c r="CN155" i="2" s="1"/>
  <c r="CP155" i="2"/>
  <c r="CR155" i="2"/>
  <c r="CU155" i="2"/>
  <c r="CW155" i="2"/>
  <c r="CX155" i="2"/>
  <c r="CZ155" i="2"/>
  <c r="DD155" i="2"/>
  <c r="C156" i="2"/>
  <c r="D156" i="2"/>
  <c r="I156" i="2"/>
  <c r="H156" i="2" s="1"/>
  <c r="K156" i="2"/>
  <c r="L156" i="2"/>
  <c r="N156" i="2"/>
  <c r="O156" i="2"/>
  <c r="Q156" i="2"/>
  <c r="R156" i="2"/>
  <c r="T156" i="2"/>
  <c r="S156" i="2" s="1"/>
  <c r="U156" i="2"/>
  <c r="W156" i="2"/>
  <c r="X156" i="2"/>
  <c r="Z156" i="2"/>
  <c r="AA156" i="2"/>
  <c r="AC156" i="2"/>
  <c r="AD156" i="2"/>
  <c r="AF156" i="2"/>
  <c r="AE156" i="2" s="1"/>
  <c r="AG156" i="2"/>
  <c r="AI156" i="2"/>
  <c r="AJ156" i="2"/>
  <c r="AL156" i="2"/>
  <c r="AM156" i="2"/>
  <c r="AO156" i="2"/>
  <c r="AN156" i="2" s="1"/>
  <c r="AQ156" i="2"/>
  <c r="AR156" i="2"/>
  <c r="AS156" i="2" s="1"/>
  <c r="AP156" i="2" s="1"/>
  <c r="AV156" i="2"/>
  <c r="AU156" i="2" s="1"/>
  <c r="AY156" i="2"/>
  <c r="AZ156" i="2" a="1"/>
  <c r="AZ156" i="2" s="1"/>
  <c r="BA156" i="2" s="1"/>
  <c r="AX156" i="2" s="1"/>
  <c r="BD156" i="2"/>
  <c r="BE156" i="2" a="1"/>
  <c r="BE156" i="2" s="1"/>
  <c r="BI156" i="2"/>
  <c r="BJ156" i="2"/>
  <c r="BL156" i="2"/>
  <c r="BM156" i="2"/>
  <c r="BR156" i="2"/>
  <c r="BT156" i="2"/>
  <c r="BS156" i="2" s="1"/>
  <c r="BU156" i="2"/>
  <c r="BW156" i="2"/>
  <c r="BX156" i="2"/>
  <c r="CH156" i="2" s="1"/>
  <c r="CB156" i="2"/>
  <c r="CC156" i="2"/>
  <c r="CE156" i="2"/>
  <c r="CF156" i="2"/>
  <c r="CI156" i="2" a="1"/>
  <c r="CI156" i="2" s="1"/>
  <c r="CK156" i="2" s="1"/>
  <c r="CM156" i="2"/>
  <c r="CN156" i="2"/>
  <c r="CP156" i="2"/>
  <c r="CR156" i="2"/>
  <c r="CU156" i="2"/>
  <c r="CW156" i="2"/>
  <c r="CX156" i="2"/>
  <c r="CZ156" i="2"/>
  <c r="CY156" i="2" s="1"/>
  <c r="DD156" i="2"/>
  <c r="DC156" i="2" s="1"/>
  <c r="C157" i="2"/>
  <c r="D157" i="2"/>
  <c r="I157" i="2"/>
  <c r="H157" i="2" s="1"/>
  <c r="K157" i="2"/>
  <c r="L157" i="2"/>
  <c r="N157" i="2"/>
  <c r="O157" i="2"/>
  <c r="Q157" i="2"/>
  <c r="R157" i="2"/>
  <c r="T157" i="2"/>
  <c r="U157" i="2"/>
  <c r="W157" i="2"/>
  <c r="X157" i="2"/>
  <c r="Z157" i="2"/>
  <c r="AA157" i="2"/>
  <c r="AC157" i="2"/>
  <c r="AD157" i="2"/>
  <c r="AF157" i="2"/>
  <c r="AG157" i="2"/>
  <c r="AI157" i="2"/>
  <c r="AJ157" i="2"/>
  <c r="AL157" i="2"/>
  <c r="AM157" i="2"/>
  <c r="AO157" i="2"/>
  <c r="AN157" i="2" s="1"/>
  <c r="AQ157" i="2"/>
  <c r="AR157" i="2"/>
  <c r="AS157" i="2" s="1"/>
  <c r="AP157" i="2" s="1"/>
  <c r="AV157" i="2"/>
  <c r="AU157" i="2" s="1"/>
  <c r="AY157" i="2"/>
  <c r="AZ157" i="2" a="1"/>
  <c r="AZ157" i="2" s="1"/>
  <c r="BA157" i="2" s="1"/>
  <c r="AX157" i="2" s="1"/>
  <c r="BD157" i="2"/>
  <c r="BE157" i="2" a="1"/>
  <c r="BE157" i="2" s="1"/>
  <c r="BI157" i="2"/>
  <c r="BJ157" i="2"/>
  <c r="BL157" i="2"/>
  <c r="BM157" i="2"/>
  <c r="BR157" i="2"/>
  <c r="BT157" i="2"/>
  <c r="BU157" i="2"/>
  <c r="BW157" i="2"/>
  <c r="BX157" i="2"/>
  <c r="CH157" i="2" s="1"/>
  <c r="CB157" i="2"/>
  <c r="CC157" i="2"/>
  <c r="CE157" i="2"/>
  <c r="CF157" i="2"/>
  <c r="CI157" i="2" a="1"/>
  <c r="CI157" i="2" s="1"/>
  <c r="CM157" i="2"/>
  <c r="CP157" i="2"/>
  <c r="CR157" i="2"/>
  <c r="CU157" i="2"/>
  <c r="CW157" i="2"/>
  <c r="CX157" i="2"/>
  <c r="CZ157" i="2"/>
  <c r="DD157" i="2"/>
  <c r="DC157" i="2" s="1"/>
  <c r="C158" i="2"/>
  <c r="D158" i="2"/>
  <c r="I158" i="2"/>
  <c r="H158" i="2" s="1"/>
  <c r="K158" i="2"/>
  <c r="L158" i="2"/>
  <c r="N158" i="2"/>
  <c r="O158" i="2"/>
  <c r="Q158" i="2"/>
  <c r="R158" i="2"/>
  <c r="T158" i="2"/>
  <c r="U158" i="2"/>
  <c r="W158" i="2"/>
  <c r="X158" i="2"/>
  <c r="Z158" i="2"/>
  <c r="AA158" i="2"/>
  <c r="AC158" i="2"/>
  <c r="AD158" i="2"/>
  <c r="AF158" i="2"/>
  <c r="AG158" i="2"/>
  <c r="AI158" i="2"/>
  <c r="AJ158" i="2"/>
  <c r="AL158" i="2"/>
  <c r="AM158" i="2"/>
  <c r="AO158" i="2"/>
  <c r="AN158" i="2" s="1"/>
  <c r="AQ158" i="2"/>
  <c r="AR158" i="2"/>
  <c r="AS158" i="2" s="1"/>
  <c r="AP158" i="2" s="1"/>
  <c r="AV158" i="2"/>
  <c r="AU158" i="2" s="1"/>
  <c r="AY158" i="2"/>
  <c r="AZ158" i="2" a="1"/>
  <c r="AZ158" i="2" s="1"/>
  <c r="BA158" i="2" s="1"/>
  <c r="AX158" i="2" s="1"/>
  <c r="BD158" i="2"/>
  <c r="BE158" i="2" a="1"/>
  <c r="BE158" i="2" s="1"/>
  <c r="BI158" i="2"/>
  <c r="BJ158" i="2"/>
  <c r="BL158" i="2"/>
  <c r="BM158" i="2"/>
  <c r="BQ158" i="2"/>
  <c r="BR158" i="2"/>
  <c r="BT158" i="2"/>
  <c r="BU158" i="2"/>
  <c r="BW158" i="2"/>
  <c r="BX158" i="2"/>
  <c r="CH158" i="2" s="1"/>
  <c r="CB158" i="2"/>
  <c r="CC158" i="2"/>
  <c r="CE158" i="2"/>
  <c r="CF158" i="2"/>
  <c r="CI158" i="2" a="1"/>
  <c r="CI158" i="2" s="1"/>
  <c r="CM158" i="2"/>
  <c r="CN158" i="2" s="1"/>
  <c r="CP158" i="2"/>
  <c r="CR158" i="2"/>
  <c r="CU158" i="2"/>
  <c r="CW158" i="2"/>
  <c r="CX158" i="2"/>
  <c r="CZ158" i="2"/>
  <c r="CY158" i="2" s="1"/>
  <c r="DD158" i="2"/>
  <c r="C159" i="2"/>
  <c r="D159" i="2"/>
  <c r="I159" i="2"/>
  <c r="H159" i="2" s="1"/>
  <c r="K159" i="2"/>
  <c r="L159" i="2"/>
  <c r="N159" i="2"/>
  <c r="O159" i="2"/>
  <c r="Q159" i="2"/>
  <c r="R159" i="2"/>
  <c r="T159" i="2"/>
  <c r="U159" i="2"/>
  <c r="W159" i="2"/>
  <c r="X159" i="2"/>
  <c r="Z159" i="2"/>
  <c r="AA159" i="2"/>
  <c r="AC159" i="2"/>
  <c r="AD159" i="2"/>
  <c r="AF159" i="2"/>
  <c r="AG159" i="2"/>
  <c r="AI159" i="2"/>
  <c r="AJ159" i="2"/>
  <c r="AL159" i="2"/>
  <c r="AM159" i="2"/>
  <c r="AO159" i="2"/>
  <c r="AN159" i="2" s="1"/>
  <c r="AQ159" i="2"/>
  <c r="AR159" i="2"/>
  <c r="AS159" i="2" s="1"/>
  <c r="AP159" i="2" s="1"/>
  <c r="AV159" i="2"/>
  <c r="AU159" i="2" s="1"/>
  <c r="AY159" i="2"/>
  <c r="AZ159" i="2" a="1"/>
  <c r="AZ159" i="2" s="1"/>
  <c r="BA159" i="2" s="1"/>
  <c r="AX159" i="2" s="1"/>
  <c r="BD159" i="2"/>
  <c r="BE159" i="2" a="1"/>
  <c r="BE159" i="2" s="1"/>
  <c r="BI159" i="2"/>
  <c r="BJ159" i="2"/>
  <c r="BL159" i="2"/>
  <c r="BM159" i="2"/>
  <c r="BR159" i="2"/>
  <c r="BT159" i="2"/>
  <c r="BU159" i="2"/>
  <c r="BW159" i="2"/>
  <c r="BX159" i="2"/>
  <c r="CB159" i="2"/>
  <c r="CC159" i="2"/>
  <c r="CE159" i="2"/>
  <c r="CF159" i="2"/>
  <c r="CI159" i="2" a="1"/>
  <c r="CI159" i="2" s="1"/>
  <c r="CM159" i="2"/>
  <c r="CN159" i="2" s="1"/>
  <c r="CP159" i="2"/>
  <c r="CR159" i="2"/>
  <c r="CU159" i="2"/>
  <c r="CW159" i="2"/>
  <c r="CX159" i="2"/>
  <c r="CZ159" i="2"/>
  <c r="CY159" i="2" s="1"/>
  <c r="DD159" i="2"/>
  <c r="DC159" i="2" s="1"/>
  <c r="C160" i="2"/>
  <c r="D160" i="2"/>
  <c r="I160" i="2"/>
  <c r="H160" i="2" s="1"/>
  <c r="K160" i="2"/>
  <c r="L160" i="2"/>
  <c r="N160" i="2"/>
  <c r="O160" i="2"/>
  <c r="Q160" i="2"/>
  <c r="R160" i="2"/>
  <c r="T160" i="2"/>
  <c r="U160" i="2"/>
  <c r="W160" i="2"/>
  <c r="X160" i="2"/>
  <c r="Z160" i="2"/>
  <c r="AA160" i="2"/>
  <c r="AC160" i="2"/>
  <c r="AD160" i="2"/>
  <c r="AF160" i="2"/>
  <c r="AG160" i="2"/>
  <c r="AI160" i="2"/>
  <c r="AJ160" i="2"/>
  <c r="AL160" i="2"/>
  <c r="AM160" i="2"/>
  <c r="AO160" i="2"/>
  <c r="AN160" i="2" s="1"/>
  <c r="AQ160" i="2"/>
  <c r="AR160" i="2"/>
  <c r="AS160" i="2" s="1"/>
  <c r="AP160" i="2" s="1"/>
  <c r="AV160" i="2"/>
  <c r="AU160" i="2" s="1"/>
  <c r="AY160" i="2"/>
  <c r="AZ160" i="2" a="1"/>
  <c r="AZ160" i="2" s="1"/>
  <c r="BA160" i="2" s="1"/>
  <c r="AX160" i="2" s="1"/>
  <c r="BD160" i="2"/>
  <c r="BE160" i="2" a="1"/>
  <c r="BE160" i="2" s="1"/>
  <c r="BI160" i="2"/>
  <c r="BJ160" i="2"/>
  <c r="BL160" i="2"/>
  <c r="BM160" i="2"/>
  <c r="BR160" i="2"/>
  <c r="BT160" i="2"/>
  <c r="BU160" i="2"/>
  <c r="BW160" i="2"/>
  <c r="BX160" i="2"/>
  <c r="CH160" i="2" s="1"/>
  <c r="CB160" i="2"/>
  <c r="CC160" i="2"/>
  <c r="CE160" i="2"/>
  <c r="CF160" i="2"/>
  <c r="CI160" i="2" a="1"/>
  <c r="CI160" i="2" s="1"/>
  <c r="CM160" i="2"/>
  <c r="CN160" i="2" s="1"/>
  <c r="CP160" i="2"/>
  <c r="CR160" i="2"/>
  <c r="CU160" i="2"/>
  <c r="CW160" i="2"/>
  <c r="CX160" i="2"/>
  <c r="CZ160" i="2"/>
  <c r="DD160" i="2"/>
  <c r="C161" i="2"/>
  <c r="D161" i="2"/>
  <c r="I161" i="2"/>
  <c r="H161" i="2" s="1"/>
  <c r="K161" i="2"/>
  <c r="L161" i="2"/>
  <c r="N161" i="2"/>
  <c r="O161" i="2"/>
  <c r="Q161" i="2"/>
  <c r="R161" i="2"/>
  <c r="T161" i="2"/>
  <c r="U161" i="2"/>
  <c r="W161" i="2"/>
  <c r="X161" i="2"/>
  <c r="Z161" i="2"/>
  <c r="AA161" i="2"/>
  <c r="AC161" i="2"/>
  <c r="AD161" i="2"/>
  <c r="AF161" i="2"/>
  <c r="AG161" i="2"/>
  <c r="AI161" i="2"/>
  <c r="AJ161" i="2"/>
  <c r="AL161" i="2"/>
  <c r="AM161" i="2"/>
  <c r="AO161" i="2"/>
  <c r="AN161" i="2" s="1"/>
  <c r="AQ161" i="2"/>
  <c r="AR161" i="2"/>
  <c r="AS161" i="2" s="1"/>
  <c r="AP161" i="2" s="1"/>
  <c r="AV161" i="2"/>
  <c r="AU161" i="2" s="1"/>
  <c r="AY161" i="2"/>
  <c r="AZ161" i="2" a="1"/>
  <c r="AZ161" i="2" s="1"/>
  <c r="BA161" i="2" s="1"/>
  <c r="AX161" i="2" s="1"/>
  <c r="BD161" i="2"/>
  <c r="BE161" i="2" a="1"/>
  <c r="BE161" i="2" s="1"/>
  <c r="BI161" i="2"/>
  <c r="BJ161" i="2"/>
  <c r="BL161" i="2"/>
  <c r="BM161" i="2"/>
  <c r="BP161" i="2"/>
  <c r="BR161" i="2"/>
  <c r="BT161" i="2"/>
  <c r="BU161" i="2"/>
  <c r="BW161" i="2"/>
  <c r="BX161" i="2"/>
  <c r="CH161" i="2" s="1"/>
  <c r="CB161" i="2"/>
  <c r="CC161" i="2"/>
  <c r="CE161" i="2"/>
  <c r="CF161" i="2"/>
  <c r="CI161" i="2" a="1"/>
  <c r="CI161" i="2" s="1"/>
  <c r="CM161" i="2"/>
  <c r="CN161" i="2" s="1"/>
  <c r="CP161" i="2"/>
  <c r="CR161" i="2"/>
  <c r="CU161" i="2"/>
  <c r="CW161" i="2"/>
  <c r="CX161" i="2"/>
  <c r="CZ161" i="2"/>
  <c r="CY161" i="2" s="1"/>
  <c r="DD161" i="2"/>
  <c r="C162" i="2"/>
  <c r="D162" i="2"/>
  <c r="I162" i="2"/>
  <c r="H162" i="2" s="1"/>
  <c r="K162" i="2"/>
  <c r="L162" i="2"/>
  <c r="N162" i="2"/>
  <c r="O162" i="2"/>
  <c r="Q162" i="2"/>
  <c r="R162" i="2"/>
  <c r="T162" i="2"/>
  <c r="U162" i="2"/>
  <c r="W162" i="2"/>
  <c r="X162" i="2"/>
  <c r="Z162" i="2"/>
  <c r="AA162" i="2"/>
  <c r="AC162" i="2"/>
  <c r="AD162" i="2"/>
  <c r="AF162" i="2"/>
  <c r="AG162" i="2"/>
  <c r="AI162" i="2"/>
  <c r="AJ162" i="2"/>
  <c r="AL162" i="2"/>
  <c r="AM162" i="2"/>
  <c r="AO162" i="2"/>
  <c r="AN162" i="2" s="1"/>
  <c r="AQ162" i="2"/>
  <c r="AR162" i="2"/>
  <c r="AS162" i="2" s="1"/>
  <c r="AP162" i="2" s="1"/>
  <c r="AV162" i="2"/>
  <c r="AU162" i="2" s="1"/>
  <c r="AY162" i="2"/>
  <c r="AZ162" i="2" a="1"/>
  <c r="AZ162" i="2" s="1"/>
  <c r="BD162" i="2"/>
  <c r="BE162" i="2" a="1"/>
  <c r="BE162" i="2" s="1"/>
  <c r="BI162" i="2"/>
  <c r="BJ162" i="2"/>
  <c r="BL162" i="2"/>
  <c r="BM162" i="2"/>
  <c r="BR162" i="2"/>
  <c r="BT162" i="2"/>
  <c r="BU162" i="2"/>
  <c r="BW162" i="2"/>
  <c r="BX162" i="2"/>
  <c r="CH162" i="2" s="1"/>
  <c r="CB162" i="2"/>
  <c r="CC162" i="2"/>
  <c r="CE162" i="2"/>
  <c r="CF162" i="2"/>
  <c r="CI162" i="2" a="1"/>
  <c r="CI162" i="2" s="1"/>
  <c r="CM162" i="2"/>
  <c r="CP162" i="2"/>
  <c r="CR162" i="2"/>
  <c r="CS162" i="2" s="1"/>
  <c r="CU162" i="2"/>
  <c r="CW162" i="2"/>
  <c r="CX162" i="2"/>
  <c r="CZ162" i="2"/>
  <c r="DA162" i="2" s="1"/>
  <c r="DD162" i="2"/>
  <c r="C163" i="2"/>
  <c r="D163" i="2"/>
  <c r="I163" i="2"/>
  <c r="H163" i="2" s="1"/>
  <c r="K163" i="2"/>
  <c r="L163" i="2"/>
  <c r="N163" i="2"/>
  <c r="O163" i="2"/>
  <c r="Q163" i="2"/>
  <c r="R163" i="2"/>
  <c r="T163" i="2"/>
  <c r="U163" i="2"/>
  <c r="W163" i="2"/>
  <c r="X163" i="2"/>
  <c r="Z163" i="2"/>
  <c r="AA163" i="2"/>
  <c r="AC163" i="2"/>
  <c r="AD163" i="2"/>
  <c r="AF163" i="2"/>
  <c r="AG163" i="2"/>
  <c r="AI163" i="2"/>
  <c r="AJ163" i="2"/>
  <c r="AL163" i="2"/>
  <c r="AM163" i="2"/>
  <c r="AO163" i="2"/>
  <c r="AN163" i="2" s="1"/>
  <c r="AQ163" i="2"/>
  <c r="AR163" i="2"/>
  <c r="AS163" i="2" s="1"/>
  <c r="AP163" i="2" s="1"/>
  <c r="AV163" i="2"/>
  <c r="AU163" i="2" s="1"/>
  <c r="AY163" i="2"/>
  <c r="AZ163" i="2" a="1"/>
  <c r="AZ163" i="2" s="1"/>
  <c r="BA163" i="2" s="1"/>
  <c r="AX163" i="2" s="1"/>
  <c r="BD163" i="2"/>
  <c r="BE163" i="2" a="1"/>
  <c r="BE163" i="2" s="1"/>
  <c r="BI163" i="2"/>
  <c r="BJ163" i="2"/>
  <c r="BL163" i="2"/>
  <c r="BM163" i="2"/>
  <c r="BR163" i="2"/>
  <c r="BT163" i="2"/>
  <c r="BU163" i="2"/>
  <c r="BW163" i="2"/>
  <c r="BX163" i="2"/>
  <c r="CB163" i="2"/>
  <c r="CC163" i="2"/>
  <c r="CE163" i="2"/>
  <c r="CF163" i="2"/>
  <c r="CI163" i="2" a="1"/>
  <c r="CI163" i="2" s="1"/>
  <c r="CM163" i="2"/>
  <c r="CO163" i="2" s="1"/>
  <c r="CP163" i="2"/>
  <c r="CR163" i="2"/>
  <c r="CU163" i="2"/>
  <c r="CW163" i="2"/>
  <c r="CX163" i="2"/>
  <c r="CZ163" i="2"/>
  <c r="DA163" i="2" s="1"/>
  <c r="DD163" i="2"/>
  <c r="DE163" i="2" s="1"/>
  <c r="C164" i="2"/>
  <c r="D164" i="2"/>
  <c r="I164" i="2"/>
  <c r="H164" i="2" s="1"/>
  <c r="K164" i="2"/>
  <c r="L164" i="2"/>
  <c r="N164" i="2"/>
  <c r="O164" i="2"/>
  <c r="Q164" i="2"/>
  <c r="R164" i="2"/>
  <c r="T164" i="2"/>
  <c r="U164" i="2"/>
  <c r="W164" i="2"/>
  <c r="X164" i="2"/>
  <c r="Z164" i="2"/>
  <c r="AA164" i="2"/>
  <c r="AC164" i="2"/>
  <c r="AD164" i="2"/>
  <c r="AF164" i="2"/>
  <c r="AG164" i="2"/>
  <c r="AI164" i="2"/>
  <c r="AJ164" i="2"/>
  <c r="AL164" i="2"/>
  <c r="AM164" i="2"/>
  <c r="AO164" i="2"/>
  <c r="AN164" i="2" s="1"/>
  <c r="AQ164" i="2"/>
  <c r="AR164" i="2"/>
  <c r="AS164" i="2" s="1"/>
  <c r="AP164" i="2" s="1"/>
  <c r="AV164" i="2"/>
  <c r="AU164" i="2" s="1"/>
  <c r="AY164" i="2"/>
  <c r="AZ164" i="2" a="1"/>
  <c r="AZ164" i="2" s="1"/>
  <c r="BA164" i="2" s="1"/>
  <c r="AX164" i="2" s="1"/>
  <c r="BD164" i="2"/>
  <c r="BE164" i="2" a="1"/>
  <c r="BE164" i="2" s="1"/>
  <c r="BF164" i="2" s="1"/>
  <c r="BC164" i="2" s="1"/>
  <c r="BI164" i="2"/>
  <c r="BJ164" i="2"/>
  <c r="BL164" i="2"/>
  <c r="BM164" i="2"/>
  <c r="BR164" i="2"/>
  <c r="BT164" i="2"/>
  <c r="BU164" i="2"/>
  <c r="BW164" i="2"/>
  <c r="BX164" i="2"/>
  <c r="CB164" i="2"/>
  <c r="CC164" i="2"/>
  <c r="CE164" i="2"/>
  <c r="CF164" i="2"/>
  <c r="CI164" i="2" a="1"/>
  <c r="CI164" i="2" s="1"/>
  <c r="CM164" i="2"/>
  <c r="CO164" i="2" s="1"/>
  <c r="CP164" i="2"/>
  <c r="CR164" i="2"/>
  <c r="CU164" i="2"/>
  <c r="CW164" i="2"/>
  <c r="CX164" i="2"/>
  <c r="CZ164" i="2"/>
  <c r="DD164" i="2"/>
  <c r="DE164" i="2" s="1"/>
  <c r="C165" i="2"/>
  <c r="D165" i="2"/>
  <c r="I165" i="2"/>
  <c r="H165" i="2" s="1"/>
  <c r="K165" i="2"/>
  <c r="L165" i="2"/>
  <c r="N165" i="2"/>
  <c r="O165" i="2"/>
  <c r="Q165" i="2"/>
  <c r="R165" i="2"/>
  <c r="T165" i="2"/>
  <c r="U165" i="2"/>
  <c r="W165" i="2"/>
  <c r="X165" i="2"/>
  <c r="Z165" i="2"/>
  <c r="AA165" i="2"/>
  <c r="AC165" i="2"/>
  <c r="AD165" i="2"/>
  <c r="AF165" i="2"/>
  <c r="AG165" i="2"/>
  <c r="AI165" i="2"/>
  <c r="AJ165" i="2"/>
  <c r="AL165" i="2"/>
  <c r="AM165" i="2"/>
  <c r="AO165" i="2"/>
  <c r="AN165" i="2" s="1"/>
  <c r="AQ165" i="2"/>
  <c r="AR165" i="2"/>
  <c r="AS165" i="2" s="1"/>
  <c r="AP165" i="2" s="1"/>
  <c r="AV165" i="2"/>
  <c r="AU165" i="2" s="1"/>
  <c r="AY165" i="2"/>
  <c r="AZ165" i="2" a="1"/>
  <c r="AZ165" i="2" s="1"/>
  <c r="BA165" i="2" s="1"/>
  <c r="AX165" i="2" s="1"/>
  <c r="BD165" i="2"/>
  <c r="BE165" i="2" a="1"/>
  <c r="BE165" i="2" s="1"/>
  <c r="BI165" i="2"/>
  <c r="BJ165" i="2"/>
  <c r="BL165" i="2"/>
  <c r="BM165" i="2"/>
  <c r="BR165" i="2"/>
  <c r="BT165" i="2"/>
  <c r="BU165" i="2"/>
  <c r="BW165" i="2"/>
  <c r="BX165" i="2"/>
  <c r="CB165" i="2"/>
  <c r="CC165" i="2"/>
  <c r="CE165" i="2"/>
  <c r="CF165" i="2"/>
  <c r="CI165" i="2" a="1"/>
  <c r="CI165" i="2" s="1"/>
  <c r="CM165" i="2"/>
  <c r="CO165" i="2" s="1"/>
  <c r="CP165" i="2"/>
  <c r="CR165" i="2"/>
  <c r="CU165" i="2"/>
  <c r="CW165" i="2"/>
  <c r="CX165" i="2"/>
  <c r="CZ165" i="2"/>
  <c r="DA165" i="2" s="1"/>
  <c r="DD165" i="2"/>
  <c r="DE165" i="2" s="1"/>
  <c r="C166" i="2"/>
  <c r="D166" i="2"/>
  <c r="I166" i="2"/>
  <c r="H166" i="2" s="1"/>
  <c r="K166" i="2"/>
  <c r="L166" i="2"/>
  <c r="N166" i="2"/>
  <c r="O166" i="2"/>
  <c r="Q166" i="2"/>
  <c r="R166" i="2"/>
  <c r="T166" i="2"/>
  <c r="U166" i="2"/>
  <c r="W166" i="2"/>
  <c r="X166" i="2"/>
  <c r="Z166" i="2"/>
  <c r="AA166" i="2"/>
  <c r="AC166" i="2"/>
  <c r="AD166" i="2"/>
  <c r="AF166" i="2"/>
  <c r="AG166" i="2"/>
  <c r="AI166" i="2"/>
  <c r="AJ166" i="2"/>
  <c r="AL166" i="2"/>
  <c r="AM166" i="2"/>
  <c r="AO166" i="2"/>
  <c r="AN166" i="2" s="1"/>
  <c r="AQ166" i="2"/>
  <c r="AR166" i="2"/>
  <c r="AS166" i="2" s="1"/>
  <c r="AP166" i="2" s="1"/>
  <c r="AV166" i="2"/>
  <c r="AU166" i="2" s="1"/>
  <c r="AY166" i="2"/>
  <c r="AZ166" i="2" a="1"/>
  <c r="AZ166" i="2" s="1"/>
  <c r="BA166" i="2" s="1"/>
  <c r="AX166" i="2" s="1"/>
  <c r="BD166" i="2"/>
  <c r="BE166" i="2" a="1"/>
  <c r="BE166" i="2" s="1"/>
  <c r="BI166" i="2"/>
  <c r="BJ166" i="2"/>
  <c r="BL166" i="2"/>
  <c r="BM166" i="2"/>
  <c r="BR166" i="2"/>
  <c r="BT166" i="2"/>
  <c r="BU166" i="2"/>
  <c r="BW166" i="2"/>
  <c r="BX166" i="2"/>
  <c r="CH166" i="2" s="1"/>
  <c r="CB166" i="2"/>
  <c r="CC166" i="2"/>
  <c r="CE166" i="2"/>
  <c r="CF166" i="2"/>
  <c r="CI166" i="2" a="1"/>
  <c r="CI166" i="2" s="1"/>
  <c r="CM166" i="2"/>
  <c r="CP166" i="2"/>
  <c r="CR166" i="2"/>
  <c r="CU166" i="2"/>
  <c r="CW166" i="2"/>
  <c r="CX166" i="2"/>
  <c r="CZ166" i="2"/>
  <c r="DA166" i="2" s="1"/>
  <c r="DD166" i="2"/>
  <c r="DE166" i="2" s="1"/>
  <c r="C167" i="2"/>
  <c r="D167" i="2"/>
  <c r="I167" i="2"/>
  <c r="H167" i="2" s="1"/>
  <c r="K167" i="2"/>
  <c r="L167" i="2"/>
  <c r="N167" i="2"/>
  <c r="O167" i="2"/>
  <c r="Q167" i="2"/>
  <c r="R167" i="2"/>
  <c r="T167" i="2"/>
  <c r="U167" i="2"/>
  <c r="W167" i="2"/>
  <c r="X167" i="2"/>
  <c r="Z167" i="2"/>
  <c r="AA167" i="2"/>
  <c r="AC167" i="2"/>
  <c r="AD167" i="2"/>
  <c r="AF167" i="2"/>
  <c r="AG167" i="2"/>
  <c r="AI167" i="2"/>
  <c r="AJ167" i="2"/>
  <c r="AL167" i="2"/>
  <c r="AM167" i="2"/>
  <c r="AO167" i="2"/>
  <c r="AN167" i="2" s="1"/>
  <c r="AQ167" i="2"/>
  <c r="AR167" i="2"/>
  <c r="AS167" i="2" s="1"/>
  <c r="AP167" i="2" s="1"/>
  <c r="AV167" i="2"/>
  <c r="AU167" i="2" s="1"/>
  <c r="AY167" i="2"/>
  <c r="AZ167" i="2" a="1"/>
  <c r="AZ167" i="2" s="1"/>
  <c r="BA167" i="2" s="1"/>
  <c r="AX167" i="2" s="1"/>
  <c r="BD167" i="2"/>
  <c r="BE167" i="2" a="1"/>
  <c r="BE167" i="2" s="1"/>
  <c r="BI167" i="2"/>
  <c r="BJ167" i="2"/>
  <c r="BL167" i="2"/>
  <c r="BM167" i="2"/>
  <c r="BP167" i="2"/>
  <c r="BR167" i="2"/>
  <c r="BT167" i="2"/>
  <c r="BU167" i="2"/>
  <c r="BW167" i="2"/>
  <c r="BX167" i="2"/>
  <c r="CH167" i="2" s="1"/>
  <c r="CB167" i="2"/>
  <c r="CC167" i="2"/>
  <c r="CE167" i="2"/>
  <c r="CF167" i="2"/>
  <c r="CI167" i="2" a="1"/>
  <c r="CI167" i="2" s="1"/>
  <c r="CM167" i="2"/>
  <c r="CO167" i="2" s="1"/>
  <c r="CP167" i="2"/>
  <c r="CR167" i="2"/>
  <c r="CU167" i="2"/>
  <c r="CW167" i="2"/>
  <c r="CX167" i="2"/>
  <c r="CZ167" i="2"/>
  <c r="CY167" i="2" s="1"/>
  <c r="DD167" i="2"/>
  <c r="DF167" i="2" s="1"/>
  <c r="C168" i="2"/>
  <c r="D168" i="2"/>
  <c r="I168" i="2"/>
  <c r="H168" i="2" s="1"/>
  <c r="K168" i="2"/>
  <c r="L168" i="2"/>
  <c r="N168" i="2"/>
  <c r="O168" i="2"/>
  <c r="Q168" i="2"/>
  <c r="R168" i="2"/>
  <c r="T168" i="2"/>
  <c r="U168" i="2"/>
  <c r="W168" i="2"/>
  <c r="X168" i="2"/>
  <c r="Z168" i="2"/>
  <c r="AA168" i="2"/>
  <c r="AC168" i="2"/>
  <c r="AD168" i="2"/>
  <c r="AF168" i="2"/>
  <c r="AG168" i="2"/>
  <c r="AI168" i="2"/>
  <c r="AJ168" i="2"/>
  <c r="AL168" i="2"/>
  <c r="AM168" i="2"/>
  <c r="AO168" i="2"/>
  <c r="AN168" i="2" s="1"/>
  <c r="AQ168" i="2"/>
  <c r="AR168" i="2"/>
  <c r="AS168" i="2" s="1"/>
  <c r="AP168" i="2" s="1"/>
  <c r="AV168" i="2"/>
  <c r="AU168" i="2" s="1"/>
  <c r="AY168" i="2"/>
  <c r="AZ168" i="2" a="1"/>
  <c r="AZ168" i="2" s="1"/>
  <c r="BA168" i="2" s="1"/>
  <c r="AX168" i="2" s="1"/>
  <c r="BD168" i="2"/>
  <c r="BE168" i="2" a="1"/>
  <c r="BE168" i="2" s="1"/>
  <c r="BF168" i="2" s="1"/>
  <c r="BC168" i="2" s="1"/>
  <c r="BI168" i="2"/>
  <c r="BJ168" i="2"/>
  <c r="BL168" i="2"/>
  <c r="BM168" i="2"/>
  <c r="BR168" i="2"/>
  <c r="BT168" i="2"/>
  <c r="BU168" i="2"/>
  <c r="BW168" i="2"/>
  <c r="BX168" i="2"/>
  <c r="CH168" i="2" s="1"/>
  <c r="CB168" i="2"/>
  <c r="CC168" i="2"/>
  <c r="CE168" i="2"/>
  <c r="CF168" i="2"/>
  <c r="CI168" i="2" a="1"/>
  <c r="CI168" i="2"/>
  <c r="CK168" i="2" s="1"/>
  <c r="CM168" i="2"/>
  <c r="CO168" i="2" s="1"/>
  <c r="CP168" i="2"/>
  <c r="CR168" i="2"/>
  <c r="CT168" i="2" s="1"/>
  <c r="CU168" i="2"/>
  <c r="CW168" i="2"/>
  <c r="CX168" i="2"/>
  <c r="CZ168" i="2"/>
  <c r="DB168" i="2" s="1"/>
  <c r="DD168" i="2"/>
  <c r="C169" i="2"/>
  <c r="D169" i="2"/>
  <c r="I169" i="2"/>
  <c r="H169" i="2" s="1"/>
  <c r="K169" i="2"/>
  <c r="L169" i="2"/>
  <c r="N169" i="2"/>
  <c r="O169" i="2"/>
  <c r="Q169" i="2"/>
  <c r="R169" i="2"/>
  <c r="T169" i="2"/>
  <c r="U169" i="2"/>
  <c r="W169" i="2"/>
  <c r="X169" i="2"/>
  <c r="Z169" i="2"/>
  <c r="AA169" i="2"/>
  <c r="AC169" i="2"/>
  <c r="AD169" i="2"/>
  <c r="AF169" i="2"/>
  <c r="AG169" i="2"/>
  <c r="AI169" i="2"/>
  <c r="AJ169" i="2"/>
  <c r="AL169" i="2"/>
  <c r="AM169" i="2"/>
  <c r="AO169" i="2"/>
  <c r="AN169" i="2" s="1"/>
  <c r="AQ169" i="2"/>
  <c r="AR169" i="2"/>
  <c r="AS169" i="2" s="1"/>
  <c r="AP169" i="2" s="1"/>
  <c r="AV169" i="2"/>
  <c r="AU169" i="2" s="1"/>
  <c r="AY169" i="2"/>
  <c r="AZ169" i="2" a="1"/>
  <c r="AZ169" i="2" s="1"/>
  <c r="BA169" i="2" s="1"/>
  <c r="AX169" i="2" s="1"/>
  <c r="BD169" i="2"/>
  <c r="BE169" i="2" a="1"/>
  <c r="BE169" i="2" s="1"/>
  <c r="BI169" i="2"/>
  <c r="BJ169" i="2"/>
  <c r="BL169" i="2"/>
  <c r="BM169" i="2"/>
  <c r="BQ169" i="2"/>
  <c r="BR169" i="2"/>
  <c r="BT169" i="2"/>
  <c r="BU169" i="2"/>
  <c r="BW169" i="2"/>
  <c r="BX169" i="2"/>
  <c r="CH169" i="2" s="1"/>
  <c r="CB169" i="2"/>
  <c r="CC169" i="2"/>
  <c r="CE169" i="2"/>
  <c r="CF169" i="2"/>
  <c r="CI169" i="2" a="1"/>
  <c r="CI169" i="2" s="1"/>
  <c r="CM169" i="2"/>
  <c r="CO169" i="2" s="1"/>
  <c r="CP169" i="2"/>
  <c r="CR169" i="2"/>
  <c r="CT169" i="2" s="1"/>
  <c r="CU169" i="2"/>
  <c r="CW169" i="2"/>
  <c r="CX169" i="2"/>
  <c r="CZ169" i="2"/>
  <c r="DB169" i="2" s="1"/>
  <c r="DD169" i="2"/>
  <c r="DE169" i="2" s="1"/>
  <c r="C170" i="2"/>
  <c r="D170" i="2"/>
  <c r="I170" i="2"/>
  <c r="H170" i="2" s="1"/>
  <c r="K170" i="2"/>
  <c r="L170" i="2"/>
  <c r="N170" i="2"/>
  <c r="O170" i="2"/>
  <c r="Q170" i="2"/>
  <c r="R170" i="2"/>
  <c r="T170" i="2"/>
  <c r="U170" i="2"/>
  <c r="W170" i="2"/>
  <c r="X170" i="2"/>
  <c r="Z170" i="2"/>
  <c r="AA170" i="2"/>
  <c r="AC170" i="2"/>
  <c r="AD170" i="2"/>
  <c r="AF170" i="2"/>
  <c r="AG170" i="2"/>
  <c r="AI170" i="2"/>
  <c r="AJ170" i="2"/>
  <c r="AL170" i="2"/>
  <c r="AM170" i="2"/>
  <c r="AO170" i="2"/>
  <c r="AN170" i="2" s="1"/>
  <c r="AQ170" i="2"/>
  <c r="AR170" i="2"/>
  <c r="AS170" i="2" s="1"/>
  <c r="AP170" i="2" s="1"/>
  <c r="AV170" i="2"/>
  <c r="AU170" i="2" s="1"/>
  <c r="AY170" i="2"/>
  <c r="AZ170" i="2" a="1"/>
  <c r="AZ170" i="2" s="1"/>
  <c r="BD170" i="2"/>
  <c r="BE170" i="2" a="1"/>
  <c r="BE170" i="2" s="1"/>
  <c r="BF170" i="2" s="1"/>
  <c r="BC170" i="2" s="1"/>
  <c r="BI170" i="2"/>
  <c r="BJ170" i="2"/>
  <c r="BL170" i="2"/>
  <c r="BM170" i="2"/>
  <c r="BR170" i="2"/>
  <c r="BT170" i="2"/>
  <c r="BU170" i="2"/>
  <c r="BW170" i="2"/>
  <c r="BX170" i="2"/>
  <c r="CH170" i="2" s="1"/>
  <c r="CB170" i="2"/>
  <c r="CC170" i="2"/>
  <c r="CE170" i="2"/>
  <c r="CF170" i="2"/>
  <c r="CI170" i="2" a="1"/>
  <c r="CI170" i="2" s="1"/>
  <c r="CM170" i="2"/>
  <c r="CO170" i="2" s="1"/>
  <c r="CP170" i="2"/>
  <c r="CR170" i="2"/>
  <c r="CS170" i="2" s="1"/>
  <c r="CU170" i="2"/>
  <c r="CW170" i="2"/>
  <c r="CX170" i="2"/>
  <c r="CZ170" i="2"/>
  <c r="DA170" i="2" s="1"/>
  <c r="DD170" i="2"/>
  <c r="DE170" i="2" s="1"/>
  <c r="C171" i="2"/>
  <c r="D171" i="2"/>
  <c r="I171" i="2"/>
  <c r="H171" i="2" s="1"/>
  <c r="K171" i="2"/>
  <c r="L171" i="2"/>
  <c r="N171" i="2"/>
  <c r="O171" i="2"/>
  <c r="Q171" i="2"/>
  <c r="R171" i="2"/>
  <c r="T171" i="2"/>
  <c r="U171" i="2"/>
  <c r="W171" i="2"/>
  <c r="X171" i="2"/>
  <c r="Z171" i="2"/>
  <c r="AA171" i="2"/>
  <c r="AC171" i="2"/>
  <c r="AD171" i="2"/>
  <c r="AF171" i="2"/>
  <c r="AG171" i="2"/>
  <c r="AI171" i="2"/>
  <c r="AJ171" i="2"/>
  <c r="AL171" i="2"/>
  <c r="AM171" i="2"/>
  <c r="AO171" i="2"/>
  <c r="AN171" i="2" s="1"/>
  <c r="AQ171" i="2"/>
  <c r="AR171" i="2"/>
  <c r="AS171" i="2" s="1"/>
  <c r="AP171" i="2" s="1"/>
  <c r="AV171" i="2"/>
  <c r="AU171" i="2" s="1"/>
  <c r="AY171" i="2"/>
  <c r="AZ171" i="2" a="1"/>
  <c r="AZ171" i="2" s="1"/>
  <c r="BA171" i="2" s="1"/>
  <c r="AX171" i="2" s="1"/>
  <c r="BD171" i="2"/>
  <c r="BE171" i="2" a="1"/>
  <c r="BE171" i="2" s="1"/>
  <c r="BI171" i="2"/>
  <c r="BJ171" i="2"/>
  <c r="BL171" i="2"/>
  <c r="BM171" i="2"/>
  <c r="BP171" i="2"/>
  <c r="BR171" i="2"/>
  <c r="BT171" i="2"/>
  <c r="BU171" i="2"/>
  <c r="BW171" i="2"/>
  <c r="BX171" i="2"/>
  <c r="CH171" i="2" s="1"/>
  <c r="CB171" i="2"/>
  <c r="CC171" i="2"/>
  <c r="CE171" i="2"/>
  <c r="CF171" i="2"/>
  <c r="CI171" i="2" a="1"/>
  <c r="CI171" i="2" s="1"/>
  <c r="CM171" i="2"/>
  <c r="CO171" i="2" s="1"/>
  <c r="CP171" i="2"/>
  <c r="CR171" i="2"/>
  <c r="CS171" i="2" s="1"/>
  <c r="CU171" i="2"/>
  <c r="CW171" i="2"/>
  <c r="CX171" i="2"/>
  <c r="CZ171" i="2"/>
  <c r="CY171" i="2" s="1"/>
  <c r="DD171" i="2"/>
  <c r="C172" i="2"/>
  <c r="D172" i="2"/>
  <c r="I172" i="2"/>
  <c r="H172" i="2" s="1"/>
  <c r="K172" i="2"/>
  <c r="L172" i="2"/>
  <c r="N172" i="2"/>
  <c r="O172" i="2"/>
  <c r="Q172" i="2"/>
  <c r="R172" i="2"/>
  <c r="T172" i="2"/>
  <c r="U172" i="2"/>
  <c r="W172" i="2"/>
  <c r="X172" i="2"/>
  <c r="Z172" i="2"/>
  <c r="AA172" i="2"/>
  <c r="AC172" i="2"/>
  <c r="AD172" i="2"/>
  <c r="AF172" i="2"/>
  <c r="AG172" i="2"/>
  <c r="AI172" i="2"/>
  <c r="AJ172" i="2"/>
  <c r="AL172" i="2"/>
  <c r="AM172" i="2"/>
  <c r="AO172" i="2"/>
  <c r="AN172" i="2" s="1"/>
  <c r="AQ172" i="2"/>
  <c r="AR172" i="2"/>
  <c r="AS172" i="2" s="1"/>
  <c r="AP172" i="2" s="1"/>
  <c r="AV172" i="2"/>
  <c r="AY172" i="2"/>
  <c r="AZ172" i="2" a="1"/>
  <c r="AZ172" i="2" s="1"/>
  <c r="BA172" i="2" s="1"/>
  <c r="AX172" i="2" s="1"/>
  <c r="BD172" i="2"/>
  <c r="BE172" i="2" a="1"/>
  <c r="BE172" i="2" s="1"/>
  <c r="BF172" i="2" s="1"/>
  <c r="BC172" i="2" s="1"/>
  <c r="BI172" i="2"/>
  <c r="BJ172" i="2"/>
  <c r="BL172" i="2"/>
  <c r="BM172" i="2"/>
  <c r="BR172" i="2"/>
  <c r="BT172" i="2"/>
  <c r="BU172" i="2"/>
  <c r="BW172" i="2"/>
  <c r="BX172" i="2"/>
  <c r="CH172" i="2" s="1"/>
  <c r="CB172" i="2"/>
  <c r="CC172" i="2"/>
  <c r="CE172" i="2"/>
  <c r="CF172" i="2"/>
  <c r="CI172" i="2" a="1"/>
  <c r="CI172" i="2" s="1"/>
  <c r="CJ172" i="2" s="1"/>
  <c r="CM172" i="2"/>
  <c r="CN172" i="2" s="1"/>
  <c r="CP172" i="2"/>
  <c r="CR172" i="2"/>
  <c r="CS172" i="2" s="1"/>
  <c r="CU172" i="2"/>
  <c r="CW172" i="2"/>
  <c r="CX172" i="2"/>
  <c r="CZ172" i="2"/>
  <c r="DA172" i="2" s="1"/>
  <c r="DD172" i="2"/>
  <c r="DF172" i="2" s="1"/>
  <c r="C173" i="2"/>
  <c r="D173" i="2"/>
  <c r="I173" i="2"/>
  <c r="H173" i="2" s="1"/>
  <c r="K173" i="2"/>
  <c r="L173" i="2"/>
  <c r="N173" i="2"/>
  <c r="O173" i="2"/>
  <c r="Q173" i="2"/>
  <c r="R173" i="2"/>
  <c r="T173" i="2"/>
  <c r="U173" i="2"/>
  <c r="W173" i="2"/>
  <c r="X173" i="2"/>
  <c r="Z173" i="2"/>
  <c r="AA173" i="2"/>
  <c r="AC173" i="2"/>
  <c r="AD173" i="2"/>
  <c r="AF173" i="2"/>
  <c r="AG173" i="2"/>
  <c r="AI173" i="2"/>
  <c r="AJ173" i="2"/>
  <c r="AL173" i="2"/>
  <c r="AM173" i="2"/>
  <c r="AO173" i="2"/>
  <c r="AN173" i="2" s="1"/>
  <c r="AQ173" i="2"/>
  <c r="AR173" i="2"/>
  <c r="AS173" i="2" s="1"/>
  <c r="AP173" i="2" s="1"/>
  <c r="AV173" i="2"/>
  <c r="AU173" i="2" s="1"/>
  <c r="AY173" i="2"/>
  <c r="AZ173" i="2" a="1"/>
  <c r="AZ173" i="2" s="1"/>
  <c r="BA173" i="2" s="1"/>
  <c r="AX173" i="2" s="1"/>
  <c r="BD173" i="2"/>
  <c r="BE173" i="2" a="1"/>
  <c r="BE173" i="2" s="1"/>
  <c r="BF173" i="2" s="1"/>
  <c r="BC173" i="2" s="1"/>
  <c r="BI173" i="2"/>
  <c r="BJ173" i="2"/>
  <c r="BL173" i="2"/>
  <c r="BM173" i="2"/>
  <c r="BR173" i="2"/>
  <c r="BT173" i="2"/>
  <c r="BU173" i="2"/>
  <c r="BW173" i="2"/>
  <c r="BX173" i="2"/>
  <c r="CB173" i="2"/>
  <c r="CC173" i="2"/>
  <c r="CE173" i="2"/>
  <c r="CF173" i="2"/>
  <c r="CI173" i="2" a="1"/>
  <c r="CI173" i="2" s="1"/>
  <c r="CJ173" i="2" s="1"/>
  <c r="CM173" i="2"/>
  <c r="CO173" i="2" s="1"/>
  <c r="CP173" i="2"/>
  <c r="CR173" i="2"/>
  <c r="CU173" i="2"/>
  <c r="CW173" i="2"/>
  <c r="CX173" i="2"/>
  <c r="CZ173" i="2"/>
  <c r="DA173" i="2" s="1"/>
  <c r="DD173" i="2"/>
  <c r="DE173" i="2" s="1"/>
  <c r="C174" i="2"/>
  <c r="D174" i="2"/>
  <c r="I174" i="2"/>
  <c r="H174" i="2" s="1"/>
  <c r="K174" i="2"/>
  <c r="L174" i="2"/>
  <c r="N174" i="2"/>
  <c r="O174" i="2"/>
  <c r="Q174" i="2"/>
  <c r="R174" i="2"/>
  <c r="T174" i="2"/>
  <c r="U174" i="2"/>
  <c r="W174" i="2"/>
  <c r="X174" i="2"/>
  <c r="Z174" i="2"/>
  <c r="AA174" i="2"/>
  <c r="AC174" i="2"/>
  <c r="AD174" i="2"/>
  <c r="AF174" i="2"/>
  <c r="AG174" i="2"/>
  <c r="AI174" i="2"/>
  <c r="AJ174" i="2"/>
  <c r="AL174" i="2"/>
  <c r="AM174" i="2"/>
  <c r="AO174" i="2"/>
  <c r="AN174" i="2" s="1"/>
  <c r="AQ174" i="2"/>
  <c r="AR174" i="2"/>
  <c r="AS174" i="2" s="1"/>
  <c r="AP174" i="2" s="1"/>
  <c r="AV174" i="2"/>
  <c r="AU174" i="2" s="1"/>
  <c r="AY174" i="2"/>
  <c r="AZ174" i="2" a="1"/>
  <c r="AZ174" i="2" s="1"/>
  <c r="BA174" i="2" s="1"/>
  <c r="AX174" i="2" s="1"/>
  <c r="BD174" i="2"/>
  <c r="BE174" i="2" a="1"/>
  <c r="BE174" i="2" s="1"/>
  <c r="BF174" i="2" s="1"/>
  <c r="BC174" i="2" s="1"/>
  <c r="BI174" i="2"/>
  <c r="BJ174" i="2"/>
  <c r="BL174" i="2"/>
  <c r="BM174" i="2"/>
  <c r="BP174" i="2"/>
  <c r="BR174" i="2"/>
  <c r="BT174" i="2"/>
  <c r="BU174" i="2"/>
  <c r="BW174" i="2"/>
  <c r="BX174" i="2"/>
  <c r="CH174" i="2" s="1"/>
  <c r="CB174" i="2"/>
  <c r="CC174" i="2"/>
  <c r="CE174" i="2"/>
  <c r="CF174" i="2"/>
  <c r="CI174" i="2" a="1"/>
  <c r="CI174" i="2" s="1"/>
  <c r="CJ174" i="2" s="1"/>
  <c r="CM174" i="2"/>
  <c r="CN174" i="2" s="1"/>
  <c r="CP174" i="2"/>
  <c r="CR174" i="2"/>
  <c r="CS174" i="2" s="1"/>
  <c r="CU174" i="2"/>
  <c r="CW174" i="2"/>
  <c r="CX174" i="2"/>
  <c r="CZ174" i="2"/>
  <c r="DA174" i="2" s="1"/>
  <c r="DD174" i="2"/>
  <c r="DE174" i="2" s="1"/>
  <c r="C175" i="2"/>
  <c r="D175" i="2"/>
  <c r="I175" i="2"/>
  <c r="H175" i="2" s="1"/>
  <c r="K175" i="2"/>
  <c r="L175" i="2"/>
  <c r="N175" i="2"/>
  <c r="O175" i="2"/>
  <c r="Q175" i="2"/>
  <c r="R175" i="2"/>
  <c r="T175" i="2"/>
  <c r="U175" i="2"/>
  <c r="W175" i="2"/>
  <c r="X175" i="2"/>
  <c r="Z175" i="2"/>
  <c r="AA175" i="2"/>
  <c r="AC175" i="2"/>
  <c r="AD175" i="2"/>
  <c r="AF175" i="2"/>
  <c r="AG175" i="2"/>
  <c r="AI175" i="2"/>
  <c r="AJ175" i="2"/>
  <c r="AL175" i="2"/>
  <c r="AM175" i="2"/>
  <c r="AO175" i="2"/>
  <c r="AN175" i="2" s="1"/>
  <c r="AQ175" i="2"/>
  <c r="AR175" i="2"/>
  <c r="AS175" i="2" s="1"/>
  <c r="AP175" i="2" s="1"/>
  <c r="AV175" i="2"/>
  <c r="AU175" i="2" s="1"/>
  <c r="AY175" i="2"/>
  <c r="AZ175" i="2" a="1"/>
  <c r="AZ175" i="2" s="1"/>
  <c r="BA175" i="2" s="1"/>
  <c r="AX175" i="2" s="1"/>
  <c r="BD175" i="2"/>
  <c r="BE175" i="2" a="1"/>
  <c r="BE175" i="2" s="1"/>
  <c r="BF175" i="2" s="1"/>
  <c r="BC175" i="2" s="1"/>
  <c r="BI175" i="2"/>
  <c r="BJ175" i="2"/>
  <c r="BL175" i="2"/>
  <c r="BM175" i="2"/>
  <c r="BR175" i="2"/>
  <c r="BT175" i="2"/>
  <c r="BU175" i="2"/>
  <c r="BW175" i="2"/>
  <c r="BX175" i="2"/>
  <c r="CB175" i="2"/>
  <c r="CC175" i="2"/>
  <c r="CE175" i="2"/>
  <c r="CF175" i="2"/>
  <c r="CI175" i="2" a="1"/>
  <c r="CI175" i="2" s="1"/>
  <c r="CM175" i="2"/>
  <c r="CN175" i="2" s="1"/>
  <c r="CP175" i="2"/>
  <c r="CR175" i="2"/>
  <c r="CS175" i="2" s="1"/>
  <c r="CU175" i="2"/>
  <c r="CW175" i="2"/>
  <c r="CX175" i="2"/>
  <c r="CZ175" i="2"/>
  <c r="DA175" i="2" s="1"/>
  <c r="DD175" i="2"/>
  <c r="DE175" i="2" s="1"/>
  <c r="C176" i="2"/>
  <c r="D176" i="2"/>
  <c r="I176" i="2"/>
  <c r="H176" i="2" s="1"/>
  <c r="K176" i="2"/>
  <c r="L176" i="2"/>
  <c r="N176" i="2"/>
  <c r="O176" i="2"/>
  <c r="Q176" i="2"/>
  <c r="R176" i="2"/>
  <c r="T176" i="2"/>
  <c r="U176" i="2"/>
  <c r="W176" i="2"/>
  <c r="X176" i="2"/>
  <c r="Z176" i="2"/>
  <c r="AA176" i="2"/>
  <c r="AC176" i="2"/>
  <c r="AD176" i="2"/>
  <c r="AF176" i="2"/>
  <c r="AG176" i="2"/>
  <c r="AI176" i="2"/>
  <c r="AJ176" i="2"/>
  <c r="AL176" i="2"/>
  <c r="AM176" i="2"/>
  <c r="AO176" i="2"/>
  <c r="AN176" i="2" s="1"/>
  <c r="AQ176" i="2"/>
  <c r="AR176" i="2"/>
  <c r="AS176" i="2" s="1"/>
  <c r="AP176" i="2" s="1"/>
  <c r="AV176" i="2"/>
  <c r="AY176" i="2"/>
  <c r="AZ176" i="2" a="1"/>
  <c r="AZ176" i="2" s="1"/>
  <c r="BA176" i="2" s="1"/>
  <c r="AX176" i="2" s="1"/>
  <c r="BD176" i="2"/>
  <c r="BE176" i="2" a="1"/>
  <c r="BE176" i="2" s="1"/>
  <c r="BF176" i="2" s="1"/>
  <c r="BC176" i="2" s="1"/>
  <c r="BI176" i="2"/>
  <c r="BJ176" i="2"/>
  <c r="BL176" i="2"/>
  <c r="BM176" i="2"/>
  <c r="BP176" i="2"/>
  <c r="BR176" i="2"/>
  <c r="BT176" i="2"/>
  <c r="BU176" i="2"/>
  <c r="BW176" i="2"/>
  <c r="BX176" i="2"/>
  <c r="CH176" i="2" s="1"/>
  <c r="CB176" i="2"/>
  <c r="CC176" i="2"/>
  <c r="CE176" i="2"/>
  <c r="CF176" i="2"/>
  <c r="CI176" i="2" a="1"/>
  <c r="CI176" i="2" s="1"/>
  <c r="CM176" i="2"/>
  <c r="CO176" i="2" s="1"/>
  <c r="CP176" i="2"/>
  <c r="CR176" i="2"/>
  <c r="CU176" i="2"/>
  <c r="CW176" i="2"/>
  <c r="CX176" i="2"/>
  <c r="CZ176" i="2"/>
  <c r="DA176" i="2" s="1"/>
  <c r="DD176" i="2"/>
  <c r="DE176" i="2" s="1"/>
  <c r="C177" i="2"/>
  <c r="D177" i="2"/>
  <c r="I177" i="2"/>
  <c r="H177" i="2" s="1"/>
  <c r="K177" i="2"/>
  <c r="L177" i="2"/>
  <c r="N177" i="2"/>
  <c r="O177" i="2"/>
  <c r="Q177" i="2"/>
  <c r="R177" i="2"/>
  <c r="T177" i="2"/>
  <c r="U177" i="2"/>
  <c r="W177" i="2"/>
  <c r="X177" i="2"/>
  <c r="Z177" i="2"/>
  <c r="AA177" i="2"/>
  <c r="AC177" i="2"/>
  <c r="AD177" i="2"/>
  <c r="AF177" i="2"/>
  <c r="AG177" i="2"/>
  <c r="AI177" i="2"/>
  <c r="AJ177" i="2"/>
  <c r="AL177" i="2"/>
  <c r="AM177" i="2"/>
  <c r="AO177" i="2"/>
  <c r="AN177" i="2" s="1"/>
  <c r="AQ177" i="2"/>
  <c r="AR177" i="2"/>
  <c r="AS177" i="2" s="1"/>
  <c r="AP177" i="2" s="1"/>
  <c r="AV177" i="2"/>
  <c r="AY177" i="2"/>
  <c r="AZ177" i="2" a="1"/>
  <c r="AZ177" i="2" s="1"/>
  <c r="BA177" i="2" s="1"/>
  <c r="AX177" i="2" s="1"/>
  <c r="BD177" i="2"/>
  <c r="BE177" i="2" a="1"/>
  <c r="BE177" i="2" s="1"/>
  <c r="BF177" i="2" s="1"/>
  <c r="BC177" i="2" s="1"/>
  <c r="BI177" i="2"/>
  <c r="BJ177" i="2"/>
  <c r="BL177" i="2"/>
  <c r="BM177" i="2"/>
  <c r="BR177" i="2"/>
  <c r="BT177" i="2"/>
  <c r="BU177" i="2"/>
  <c r="BW177" i="2"/>
  <c r="BX177" i="2"/>
  <c r="CB177" i="2"/>
  <c r="CC177" i="2"/>
  <c r="CE177" i="2"/>
  <c r="CF177" i="2"/>
  <c r="CI177" i="2" a="1"/>
  <c r="CI177" i="2" s="1"/>
  <c r="CM177" i="2"/>
  <c r="CO177" i="2" s="1"/>
  <c r="CP177" i="2"/>
  <c r="CR177" i="2"/>
  <c r="CS177" i="2" s="1"/>
  <c r="CU177" i="2"/>
  <c r="CW177" i="2"/>
  <c r="CX177" i="2"/>
  <c r="CZ177" i="2"/>
  <c r="DA177" i="2" s="1"/>
  <c r="DD177" i="2"/>
  <c r="DE177" i="2" s="1"/>
  <c r="C178" i="2"/>
  <c r="D178" i="2"/>
  <c r="I178" i="2"/>
  <c r="H178" i="2" s="1"/>
  <c r="K178" i="2"/>
  <c r="L178" i="2"/>
  <c r="N178" i="2"/>
  <c r="O178" i="2"/>
  <c r="Q178" i="2"/>
  <c r="R178" i="2"/>
  <c r="T178" i="2"/>
  <c r="U178" i="2"/>
  <c r="W178" i="2"/>
  <c r="X178" i="2"/>
  <c r="Z178" i="2"/>
  <c r="AA178" i="2"/>
  <c r="AC178" i="2"/>
  <c r="AD178" i="2"/>
  <c r="AF178" i="2"/>
  <c r="AG178" i="2"/>
  <c r="AI178" i="2"/>
  <c r="AJ178" i="2"/>
  <c r="AL178" i="2"/>
  <c r="AM178" i="2"/>
  <c r="AO178" i="2"/>
  <c r="AN178" i="2" s="1"/>
  <c r="AQ178" i="2"/>
  <c r="AR178" i="2"/>
  <c r="AS178" i="2" s="1"/>
  <c r="AP178" i="2" s="1"/>
  <c r="AV178" i="2"/>
  <c r="AY178" i="2"/>
  <c r="AZ178" i="2" a="1"/>
  <c r="AZ178" i="2" s="1"/>
  <c r="BA178" i="2" s="1"/>
  <c r="AX178" i="2" s="1"/>
  <c r="BD178" i="2"/>
  <c r="BE178" i="2" a="1"/>
  <c r="BE178" i="2" s="1"/>
  <c r="BF178" i="2" s="1"/>
  <c r="BC178" i="2" s="1"/>
  <c r="BI178" i="2"/>
  <c r="BJ178" i="2"/>
  <c r="BL178" i="2"/>
  <c r="BM178" i="2"/>
  <c r="BP178" i="2"/>
  <c r="BR178" i="2"/>
  <c r="BT178" i="2"/>
  <c r="BU178" i="2"/>
  <c r="BW178" i="2"/>
  <c r="BX178" i="2"/>
  <c r="CH178" i="2" s="1"/>
  <c r="CB178" i="2"/>
  <c r="CC178" i="2"/>
  <c r="CE178" i="2"/>
  <c r="CF178" i="2"/>
  <c r="CI178" i="2" a="1"/>
  <c r="CI178" i="2" s="1"/>
  <c r="CM178" i="2"/>
  <c r="CN178" i="2" s="1"/>
  <c r="CP178" i="2"/>
  <c r="CR178" i="2"/>
  <c r="CU178" i="2"/>
  <c r="CW178" i="2"/>
  <c r="CX178" i="2"/>
  <c r="CZ178" i="2"/>
  <c r="CY178" i="2" s="1"/>
  <c r="DD178" i="2"/>
  <c r="DC178" i="2" s="1"/>
  <c r="C179" i="2"/>
  <c r="D179" i="2"/>
  <c r="I179" i="2"/>
  <c r="H179" i="2" s="1"/>
  <c r="K179" i="2"/>
  <c r="L179" i="2"/>
  <c r="N179" i="2"/>
  <c r="O179" i="2"/>
  <c r="Q179" i="2"/>
  <c r="R179" i="2"/>
  <c r="T179" i="2"/>
  <c r="U179" i="2"/>
  <c r="W179" i="2"/>
  <c r="X179" i="2"/>
  <c r="Z179" i="2"/>
  <c r="AA179" i="2"/>
  <c r="AC179" i="2"/>
  <c r="AD179" i="2"/>
  <c r="AF179" i="2"/>
  <c r="AG179" i="2"/>
  <c r="AI179" i="2"/>
  <c r="AJ179" i="2"/>
  <c r="AL179" i="2"/>
  <c r="AM179" i="2"/>
  <c r="AO179" i="2"/>
  <c r="AN179" i="2" s="1"/>
  <c r="AQ179" i="2"/>
  <c r="AR179" i="2"/>
  <c r="AS179" i="2" s="1"/>
  <c r="AP179" i="2" s="1"/>
  <c r="AV179" i="2"/>
  <c r="AY179" i="2"/>
  <c r="AZ179" i="2" a="1"/>
  <c r="AZ179" i="2" s="1"/>
  <c r="BA179" i="2" s="1"/>
  <c r="AX179" i="2" s="1"/>
  <c r="BD179" i="2"/>
  <c r="BE179" i="2" a="1"/>
  <c r="BE179" i="2" s="1"/>
  <c r="BF179" i="2" s="1"/>
  <c r="BC179" i="2" s="1"/>
  <c r="BI179" i="2"/>
  <c r="BJ179" i="2"/>
  <c r="BL179" i="2"/>
  <c r="BM179" i="2"/>
  <c r="BP179" i="2"/>
  <c r="BR179" i="2"/>
  <c r="BT179" i="2"/>
  <c r="BU179" i="2"/>
  <c r="BW179" i="2"/>
  <c r="BX179" i="2"/>
  <c r="CH179" i="2" s="1"/>
  <c r="CB179" i="2"/>
  <c r="CC179" i="2"/>
  <c r="CE179" i="2"/>
  <c r="CF179" i="2"/>
  <c r="CI179" i="2" a="1"/>
  <c r="CI179" i="2" s="1"/>
  <c r="CK179" i="2" s="1"/>
  <c r="CM179" i="2"/>
  <c r="CN179" i="2" s="1"/>
  <c r="CP179" i="2"/>
  <c r="CR179" i="2"/>
  <c r="CU179" i="2"/>
  <c r="CW179" i="2"/>
  <c r="CX179" i="2"/>
  <c r="CZ179" i="2"/>
  <c r="DB179" i="2" s="1"/>
  <c r="DD179" i="2"/>
  <c r="DC179" i="2" s="1"/>
  <c r="C180" i="2"/>
  <c r="D180" i="2"/>
  <c r="I180" i="2"/>
  <c r="H180" i="2" s="1"/>
  <c r="K180" i="2"/>
  <c r="L180" i="2"/>
  <c r="N180" i="2"/>
  <c r="O180" i="2"/>
  <c r="Q180" i="2"/>
  <c r="R180" i="2"/>
  <c r="T180" i="2"/>
  <c r="U180" i="2"/>
  <c r="W180" i="2"/>
  <c r="X180" i="2"/>
  <c r="Z180" i="2"/>
  <c r="AA180" i="2"/>
  <c r="AC180" i="2"/>
  <c r="AD180" i="2"/>
  <c r="AF180" i="2"/>
  <c r="AG180" i="2"/>
  <c r="AI180" i="2"/>
  <c r="AJ180" i="2"/>
  <c r="AL180" i="2"/>
  <c r="AM180" i="2"/>
  <c r="AO180" i="2"/>
  <c r="AN180" i="2" s="1"/>
  <c r="AQ180" i="2"/>
  <c r="AR180" i="2"/>
  <c r="AS180" i="2" s="1"/>
  <c r="AP180" i="2" s="1"/>
  <c r="AV180" i="2"/>
  <c r="AU180" i="2" s="1"/>
  <c r="AY180" i="2"/>
  <c r="AZ180" i="2" a="1"/>
  <c r="AZ180" i="2" s="1"/>
  <c r="BA180" i="2" s="1"/>
  <c r="AX180" i="2" s="1"/>
  <c r="BD180" i="2"/>
  <c r="BE180" i="2" a="1"/>
  <c r="BE180" i="2" s="1"/>
  <c r="BF180" i="2" s="1"/>
  <c r="BC180" i="2" s="1"/>
  <c r="BI180" i="2"/>
  <c r="BJ180" i="2"/>
  <c r="BL180" i="2"/>
  <c r="BM180" i="2"/>
  <c r="BP180" i="2"/>
  <c r="BR180" i="2"/>
  <c r="BT180" i="2"/>
  <c r="BU180" i="2"/>
  <c r="BW180" i="2"/>
  <c r="BX180" i="2"/>
  <c r="CH180" i="2" s="1"/>
  <c r="CB180" i="2"/>
  <c r="CC180" i="2"/>
  <c r="CE180" i="2"/>
  <c r="CF180" i="2"/>
  <c r="CI180" i="2" a="1"/>
  <c r="CI180" i="2" s="1"/>
  <c r="CK180" i="2" s="1"/>
  <c r="CM180" i="2"/>
  <c r="CN180" i="2" s="1"/>
  <c r="CP180" i="2"/>
  <c r="CR180" i="2"/>
  <c r="CT180" i="2" s="1"/>
  <c r="CU180" i="2"/>
  <c r="CW180" i="2"/>
  <c r="CX180" i="2"/>
  <c r="CZ180" i="2"/>
  <c r="DD180" i="2"/>
  <c r="DC180" i="2" s="1"/>
  <c r="C181" i="2"/>
  <c r="D181" i="2"/>
  <c r="I181" i="2"/>
  <c r="H181" i="2" s="1"/>
  <c r="K181" i="2"/>
  <c r="L181" i="2"/>
  <c r="N181" i="2"/>
  <c r="O181" i="2"/>
  <c r="Q181" i="2"/>
  <c r="R181" i="2"/>
  <c r="T181" i="2"/>
  <c r="U181" i="2"/>
  <c r="W181" i="2"/>
  <c r="X181" i="2"/>
  <c r="Z181" i="2"/>
  <c r="AA181" i="2"/>
  <c r="AC181" i="2"/>
  <c r="AD181" i="2"/>
  <c r="AF181" i="2"/>
  <c r="AG181" i="2"/>
  <c r="AI181" i="2"/>
  <c r="AJ181" i="2"/>
  <c r="AL181" i="2"/>
  <c r="AM181" i="2"/>
  <c r="AO181" i="2"/>
  <c r="AN181" i="2" s="1"/>
  <c r="AQ181" i="2"/>
  <c r="AR181" i="2"/>
  <c r="AS181" i="2" s="1"/>
  <c r="AP181" i="2" s="1"/>
  <c r="AV181" i="2"/>
  <c r="AU181" i="2" s="1"/>
  <c r="AY181" i="2"/>
  <c r="AZ181" i="2" a="1"/>
  <c r="AZ181" i="2" s="1"/>
  <c r="BA181" i="2" s="1"/>
  <c r="AX181" i="2" s="1"/>
  <c r="BD181" i="2"/>
  <c r="BE181" i="2" a="1"/>
  <c r="BE181" i="2" s="1"/>
  <c r="BF181" i="2" s="1"/>
  <c r="BC181" i="2" s="1"/>
  <c r="BI181" i="2"/>
  <c r="BJ181" i="2"/>
  <c r="BL181" i="2"/>
  <c r="BM181" i="2"/>
  <c r="BR181" i="2"/>
  <c r="BT181" i="2"/>
  <c r="BU181" i="2"/>
  <c r="BW181" i="2"/>
  <c r="BX181" i="2"/>
  <c r="CH181" i="2" s="1"/>
  <c r="CB181" i="2"/>
  <c r="CC181" i="2"/>
  <c r="CE181" i="2"/>
  <c r="CF181" i="2"/>
  <c r="CI181" i="2" a="1"/>
  <c r="CI181" i="2" s="1"/>
  <c r="CK181" i="2" s="1"/>
  <c r="CM181" i="2"/>
  <c r="CP181" i="2"/>
  <c r="CR181" i="2"/>
  <c r="CT181" i="2" s="1"/>
  <c r="CU181" i="2"/>
  <c r="CW181" i="2"/>
  <c r="CX181" i="2"/>
  <c r="CZ181" i="2"/>
  <c r="DB181" i="2" s="1"/>
  <c r="DD181" i="2"/>
  <c r="DC181" i="2" s="1"/>
  <c r="C182" i="2"/>
  <c r="D182" i="2"/>
  <c r="I182" i="2"/>
  <c r="H182" i="2" s="1"/>
  <c r="K182" i="2"/>
  <c r="L182" i="2"/>
  <c r="N182" i="2"/>
  <c r="O182" i="2"/>
  <c r="Q182" i="2"/>
  <c r="R182" i="2"/>
  <c r="T182" i="2"/>
  <c r="U182" i="2"/>
  <c r="W182" i="2"/>
  <c r="X182" i="2"/>
  <c r="Z182" i="2"/>
  <c r="AA182" i="2"/>
  <c r="AC182" i="2"/>
  <c r="AD182" i="2"/>
  <c r="AF182" i="2"/>
  <c r="AG182" i="2"/>
  <c r="AI182" i="2"/>
  <c r="AJ182" i="2"/>
  <c r="AL182" i="2"/>
  <c r="AM182" i="2"/>
  <c r="AO182" i="2"/>
  <c r="AN182" i="2" s="1"/>
  <c r="AQ182" i="2"/>
  <c r="AR182" i="2"/>
  <c r="AS182" i="2" s="1"/>
  <c r="AP182" i="2" s="1"/>
  <c r="AV182" i="2"/>
  <c r="AY182" i="2"/>
  <c r="AZ182" i="2" a="1"/>
  <c r="AZ182" i="2" s="1"/>
  <c r="BA182" i="2" s="1"/>
  <c r="AX182" i="2" s="1"/>
  <c r="BD182" i="2"/>
  <c r="BE182" i="2" a="1"/>
  <c r="BE182" i="2" s="1"/>
  <c r="BF182" i="2" s="1"/>
  <c r="BC182" i="2" s="1"/>
  <c r="BI182" i="2"/>
  <c r="BJ182" i="2"/>
  <c r="BL182" i="2"/>
  <c r="BM182" i="2"/>
  <c r="BR182" i="2"/>
  <c r="BT182" i="2"/>
  <c r="BU182" i="2"/>
  <c r="BW182" i="2"/>
  <c r="BX182" i="2"/>
  <c r="CH182" i="2" s="1"/>
  <c r="CB182" i="2"/>
  <c r="CC182" i="2"/>
  <c r="CE182" i="2"/>
  <c r="CF182" i="2"/>
  <c r="CI182" i="2" a="1"/>
  <c r="CI182" i="2" s="1"/>
  <c r="CK182" i="2" s="1"/>
  <c r="CM182" i="2"/>
  <c r="CP182" i="2"/>
  <c r="CR182" i="2"/>
  <c r="CT182" i="2" s="1"/>
  <c r="CU182" i="2"/>
  <c r="CW182" i="2"/>
  <c r="CX182" i="2"/>
  <c r="CZ182" i="2"/>
  <c r="DB182" i="2" s="1"/>
  <c r="DD182" i="2"/>
  <c r="DC182" i="2" s="1"/>
  <c r="C183" i="2"/>
  <c r="D183" i="2"/>
  <c r="I183" i="2"/>
  <c r="H183" i="2" s="1"/>
  <c r="K183" i="2"/>
  <c r="L183" i="2"/>
  <c r="N183" i="2"/>
  <c r="O183" i="2"/>
  <c r="Q183" i="2"/>
  <c r="R183" i="2"/>
  <c r="T183" i="2"/>
  <c r="U183" i="2"/>
  <c r="W183" i="2"/>
  <c r="X183" i="2"/>
  <c r="Z183" i="2"/>
  <c r="AA183" i="2"/>
  <c r="AC183" i="2"/>
  <c r="AD183" i="2"/>
  <c r="AF183" i="2"/>
  <c r="AG183" i="2"/>
  <c r="AI183" i="2"/>
  <c r="AJ183" i="2"/>
  <c r="AL183" i="2"/>
  <c r="AM183" i="2"/>
  <c r="AO183" i="2"/>
  <c r="AN183" i="2" s="1"/>
  <c r="AQ183" i="2"/>
  <c r="AR183" i="2"/>
  <c r="AS183" i="2" s="1"/>
  <c r="AP183" i="2" s="1"/>
  <c r="AV183" i="2"/>
  <c r="AU183" i="2" s="1"/>
  <c r="AY183" i="2"/>
  <c r="AZ183" i="2" a="1"/>
  <c r="AZ183" i="2" s="1"/>
  <c r="BA183" i="2" s="1"/>
  <c r="AX183" i="2" s="1"/>
  <c r="BD183" i="2"/>
  <c r="BE183" i="2" a="1"/>
  <c r="BE183" i="2" s="1"/>
  <c r="BF183" i="2" s="1"/>
  <c r="BC183" i="2" s="1"/>
  <c r="BI183" i="2"/>
  <c r="BJ183" i="2"/>
  <c r="BL183" i="2"/>
  <c r="BM183" i="2"/>
  <c r="BP183" i="2"/>
  <c r="BR183" i="2"/>
  <c r="BT183" i="2"/>
  <c r="BU183" i="2"/>
  <c r="BW183" i="2"/>
  <c r="BX183" i="2"/>
  <c r="CH183" i="2" s="1"/>
  <c r="CB183" i="2"/>
  <c r="CC183" i="2"/>
  <c r="CE183" i="2"/>
  <c r="CF183" i="2"/>
  <c r="CI183" i="2" a="1"/>
  <c r="CI183" i="2" s="1"/>
  <c r="CM183" i="2"/>
  <c r="CN183" i="2" s="1"/>
  <c r="CP183" i="2"/>
  <c r="CR183" i="2"/>
  <c r="CS183" i="2" s="1"/>
  <c r="CU183" i="2"/>
  <c r="CW183" i="2"/>
  <c r="CX183" i="2"/>
  <c r="CZ183" i="2"/>
  <c r="DA183" i="2" s="1"/>
  <c r="DD183" i="2"/>
  <c r="DE183" i="2" s="1"/>
  <c r="C184" i="2"/>
  <c r="D184" i="2"/>
  <c r="I184" i="2"/>
  <c r="H184" i="2" s="1"/>
  <c r="K184" i="2"/>
  <c r="L184" i="2"/>
  <c r="N184" i="2"/>
  <c r="O184" i="2"/>
  <c r="Q184" i="2"/>
  <c r="R184" i="2"/>
  <c r="T184" i="2"/>
  <c r="U184" i="2"/>
  <c r="W184" i="2"/>
  <c r="X184" i="2"/>
  <c r="Z184" i="2"/>
  <c r="AA184" i="2"/>
  <c r="AC184" i="2"/>
  <c r="AD184" i="2"/>
  <c r="AF184" i="2"/>
  <c r="AG184" i="2"/>
  <c r="AI184" i="2"/>
  <c r="AJ184" i="2"/>
  <c r="AL184" i="2"/>
  <c r="AM184" i="2"/>
  <c r="AO184" i="2"/>
  <c r="AN184" i="2" s="1"/>
  <c r="AQ184" i="2"/>
  <c r="AR184" i="2"/>
  <c r="AS184" i="2" s="1"/>
  <c r="AP184" i="2" s="1"/>
  <c r="AV184" i="2"/>
  <c r="AU184" i="2" s="1"/>
  <c r="AY184" i="2"/>
  <c r="AZ184" i="2" a="1"/>
  <c r="AZ184" i="2" s="1"/>
  <c r="BA184" i="2" s="1"/>
  <c r="AX184" i="2" s="1"/>
  <c r="BD184" i="2"/>
  <c r="BE184" i="2" a="1"/>
  <c r="BE184" i="2" s="1"/>
  <c r="BF184" i="2" s="1"/>
  <c r="BC184" i="2" s="1"/>
  <c r="BI184" i="2"/>
  <c r="BJ184" i="2"/>
  <c r="BL184" i="2"/>
  <c r="BM184" i="2"/>
  <c r="BP184" i="2"/>
  <c r="BR184" i="2"/>
  <c r="BT184" i="2"/>
  <c r="BU184" i="2"/>
  <c r="BW184" i="2"/>
  <c r="BX184" i="2"/>
  <c r="CB184" i="2"/>
  <c r="CC184" i="2"/>
  <c r="CE184" i="2"/>
  <c r="CF184" i="2"/>
  <c r="CI184" i="2" a="1"/>
  <c r="CI184" i="2" s="1"/>
  <c r="CM184" i="2"/>
  <c r="CN184" i="2" s="1"/>
  <c r="CP184" i="2"/>
  <c r="CR184" i="2"/>
  <c r="CS184" i="2" s="1"/>
  <c r="CU184" i="2"/>
  <c r="CW184" i="2"/>
  <c r="CX184" i="2"/>
  <c r="CZ184" i="2"/>
  <c r="DA184" i="2" s="1"/>
  <c r="DD184" i="2"/>
  <c r="DC184" i="2" s="1"/>
  <c r="C185" i="2"/>
  <c r="D185" i="2"/>
  <c r="I185" i="2"/>
  <c r="H185" i="2" s="1"/>
  <c r="K185" i="2"/>
  <c r="L185" i="2"/>
  <c r="N185" i="2"/>
  <c r="O185" i="2"/>
  <c r="Q185" i="2"/>
  <c r="R185" i="2"/>
  <c r="T185" i="2"/>
  <c r="U185" i="2"/>
  <c r="W185" i="2"/>
  <c r="X185" i="2"/>
  <c r="Z185" i="2"/>
  <c r="AA185" i="2"/>
  <c r="AC185" i="2"/>
  <c r="AD185" i="2"/>
  <c r="AF185" i="2"/>
  <c r="AG185" i="2"/>
  <c r="AI185" i="2"/>
  <c r="AJ185" i="2"/>
  <c r="AL185" i="2"/>
  <c r="AM185" i="2"/>
  <c r="AO185" i="2"/>
  <c r="AN185" i="2" s="1"/>
  <c r="AQ185" i="2"/>
  <c r="AR185" i="2"/>
  <c r="AS185" i="2" s="1"/>
  <c r="AP185" i="2" s="1"/>
  <c r="AV185" i="2"/>
  <c r="AU185" i="2" s="1"/>
  <c r="AY185" i="2"/>
  <c r="AZ185" i="2" a="1"/>
  <c r="AZ185" i="2" s="1"/>
  <c r="BA185" i="2" s="1"/>
  <c r="AX185" i="2" s="1"/>
  <c r="BD185" i="2"/>
  <c r="BE185" i="2" a="1"/>
  <c r="BE185" i="2" s="1"/>
  <c r="BF185" i="2" s="1"/>
  <c r="BC185" i="2" s="1"/>
  <c r="BI185" i="2"/>
  <c r="BJ185" i="2"/>
  <c r="BL185" i="2"/>
  <c r="BM185" i="2"/>
  <c r="BP185" i="2"/>
  <c r="BR185" i="2"/>
  <c r="BT185" i="2"/>
  <c r="BU185" i="2"/>
  <c r="BW185" i="2"/>
  <c r="BX185" i="2"/>
  <c r="CB185" i="2"/>
  <c r="CC185" i="2"/>
  <c r="CE185" i="2"/>
  <c r="CF185" i="2"/>
  <c r="CI185" i="2" a="1"/>
  <c r="CI185" i="2" s="1"/>
  <c r="CM185" i="2"/>
  <c r="CO185" i="2" s="1"/>
  <c r="CP185" i="2"/>
  <c r="CR185" i="2"/>
  <c r="CS185" i="2" s="1"/>
  <c r="CU185" i="2"/>
  <c r="CW185" i="2"/>
  <c r="CX185" i="2"/>
  <c r="CZ185" i="2"/>
  <c r="DA185" i="2" s="1"/>
  <c r="DD185" i="2"/>
  <c r="DC185" i="2" s="1"/>
  <c r="C186" i="2"/>
  <c r="D186" i="2"/>
  <c r="I186" i="2"/>
  <c r="H186" i="2" s="1"/>
  <c r="K186" i="2"/>
  <c r="L186" i="2"/>
  <c r="N186" i="2"/>
  <c r="O186" i="2"/>
  <c r="Q186" i="2"/>
  <c r="R186" i="2"/>
  <c r="T186" i="2"/>
  <c r="U186" i="2"/>
  <c r="W186" i="2"/>
  <c r="X186" i="2"/>
  <c r="Z186" i="2"/>
  <c r="AA186" i="2"/>
  <c r="AC186" i="2"/>
  <c r="AD186" i="2"/>
  <c r="AF186" i="2"/>
  <c r="AG186" i="2"/>
  <c r="AI186" i="2"/>
  <c r="AJ186" i="2"/>
  <c r="AL186" i="2"/>
  <c r="AM186" i="2"/>
  <c r="AO186" i="2"/>
  <c r="AN186" i="2" s="1"/>
  <c r="AQ186" i="2"/>
  <c r="AR186" i="2"/>
  <c r="AS186" i="2" s="1"/>
  <c r="AP186" i="2" s="1"/>
  <c r="AV186" i="2"/>
  <c r="AU186" i="2" s="1"/>
  <c r="AY186" i="2"/>
  <c r="AZ186" i="2" a="1"/>
  <c r="AZ186" i="2" s="1"/>
  <c r="BA186" i="2" s="1"/>
  <c r="AX186" i="2" s="1"/>
  <c r="BD186" i="2"/>
  <c r="BE186" i="2" a="1"/>
  <c r="BE186" i="2" s="1"/>
  <c r="BF186" i="2" s="1"/>
  <c r="BC186" i="2" s="1"/>
  <c r="BI186" i="2"/>
  <c r="BJ186" i="2"/>
  <c r="BL186" i="2"/>
  <c r="BM186" i="2"/>
  <c r="BR186" i="2"/>
  <c r="BT186" i="2"/>
  <c r="BU186" i="2"/>
  <c r="BW186" i="2"/>
  <c r="BX186" i="2"/>
  <c r="CB186" i="2"/>
  <c r="CC186" i="2"/>
  <c r="CE186" i="2"/>
  <c r="CF186" i="2"/>
  <c r="CI186" i="2" a="1"/>
  <c r="CI186" i="2" s="1"/>
  <c r="CM186" i="2"/>
  <c r="CN186" i="2" s="1"/>
  <c r="CP186" i="2"/>
  <c r="CR186" i="2"/>
  <c r="CS186" i="2" s="1"/>
  <c r="CU186" i="2"/>
  <c r="CW186" i="2"/>
  <c r="CX186" i="2"/>
  <c r="CZ186" i="2"/>
  <c r="DD186" i="2"/>
  <c r="DE186" i="2" s="1"/>
  <c r="C187" i="2"/>
  <c r="D187" i="2"/>
  <c r="I187" i="2"/>
  <c r="H187" i="2" s="1"/>
  <c r="K187" i="2"/>
  <c r="L187" i="2"/>
  <c r="N187" i="2"/>
  <c r="O187" i="2"/>
  <c r="Q187" i="2"/>
  <c r="R187" i="2"/>
  <c r="T187" i="2"/>
  <c r="U187" i="2"/>
  <c r="W187" i="2"/>
  <c r="X187" i="2"/>
  <c r="Z187" i="2"/>
  <c r="AA187" i="2"/>
  <c r="AC187" i="2"/>
  <c r="AD187" i="2"/>
  <c r="AF187" i="2"/>
  <c r="AG187" i="2"/>
  <c r="AI187" i="2"/>
  <c r="AJ187" i="2"/>
  <c r="AL187" i="2"/>
  <c r="AM187" i="2"/>
  <c r="AO187" i="2"/>
  <c r="AN187" i="2" s="1"/>
  <c r="AQ187" i="2"/>
  <c r="AR187" i="2"/>
  <c r="AS187" i="2" s="1"/>
  <c r="AP187" i="2" s="1"/>
  <c r="AV187" i="2"/>
  <c r="AU187" i="2" s="1"/>
  <c r="AY187" i="2"/>
  <c r="AZ187" i="2" a="1"/>
  <c r="AZ187" i="2" s="1"/>
  <c r="BA187" i="2" s="1"/>
  <c r="AX187" i="2" s="1"/>
  <c r="BD187" i="2"/>
  <c r="BE187" i="2" a="1"/>
  <c r="BE187" i="2" s="1"/>
  <c r="BF187" i="2" s="1"/>
  <c r="BC187" i="2" s="1"/>
  <c r="BI187" i="2"/>
  <c r="BJ187" i="2"/>
  <c r="BL187" i="2"/>
  <c r="BM187" i="2"/>
  <c r="BP187" i="2"/>
  <c r="BR187" i="2"/>
  <c r="BT187" i="2"/>
  <c r="BU187" i="2"/>
  <c r="BW187" i="2"/>
  <c r="BX187" i="2"/>
  <c r="CB187" i="2"/>
  <c r="CC187" i="2"/>
  <c r="CE187" i="2"/>
  <c r="CF187" i="2"/>
  <c r="CI187" i="2" a="1"/>
  <c r="CI187" i="2" s="1"/>
  <c r="CM187" i="2"/>
  <c r="CN187" i="2" s="1"/>
  <c r="CP187" i="2"/>
  <c r="CR187" i="2"/>
  <c r="CS187" i="2" s="1"/>
  <c r="CU187" i="2"/>
  <c r="CW187" i="2"/>
  <c r="CX187" i="2"/>
  <c r="CZ187" i="2"/>
  <c r="DA187" i="2" s="1"/>
  <c r="DD187" i="2"/>
  <c r="DC187" i="2" s="1"/>
  <c r="C188" i="2"/>
  <c r="D188" i="2"/>
  <c r="I188" i="2"/>
  <c r="H188" i="2" s="1"/>
  <c r="K188" i="2"/>
  <c r="L188" i="2"/>
  <c r="N188" i="2"/>
  <c r="O188" i="2"/>
  <c r="Q188" i="2"/>
  <c r="R188" i="2"/>
  <c r="T188" i="2"/>
  <c r="U188" i="2"/>
  <c r="W188" i="2"/>
  <c r="X188" i="2"/>
  <c r="Z188" i="2"/>
  <c r="AA188" i="2"/>
  <c r="AC188" i="2"/>
  <c r="AD188" i="2"/>
  <c r="AF188" i="2"/>
  <c r="AG188" i="2"/>
  <c r="AI188" i="2"/>
  <c r="AJ188" i="2"/>
  <c r="AL188" i="2"/>
  <c r="AM188" i="2"/>
  <c r="AO188" i="2"/>
  <c r="AN188" i="2" s="1"/>
  <c r="AQ188" i="2"/>
  <c r="AR188" i="2"/>
  <c r="AS188" i="2" s="1"/>
  <c r="AP188" i="2" s="1"/>
  <c r="AV188" i="2"/>
  <c r="AU188" i="2" s="1"/>
  <c r="AY188" i="2"/>
  <c r="AZ188" i="2" a="1"/>
  <c r="AZ188" i="2" s="1"/>
  <c r="BA188" i="2" s="1"/>
  <c r="AX188" i="2" s="1"/>
  <c r="BD188" i="2"/>
  <c r="BE188" i="2" a="1"/>
  <c r="BE188" i="2" s="1"/>
  <c r="BF188" i="2" s="1"/>
  <c r="BC188" i="2" s="1"/>
  <c r="BI188" i="2"/>
  <c r="BJ188" i="2"/>
  <c r="BL188" i="2"/>
  <c r="BM188" i="2"/>
  <c r="BP188" i="2"/>
  <c r="BR188" i="2"/>
  <c r="BT188" i="2"/>
  <c r="BU188" i="2"/>
  <c r="BW188" i="2"/>
  <c r="BX188" i="2"/>
  <c r="CB188" i="2"/>
  <c r="CC188" i="2"/>
  <c r="CE188" i="2"/>
  <c r="CF188" i="2"/>
  <c r="CI188" i="2" a="1"/>
  <c r="CI188" i="2" s="1"/>
  <c r="CM188" i="2"/>
  <c r="CP188" i="2"/>
  <c r="CR188" i="2"/>
  <c r="CS188" i="2" s="1"/>
  <c r="CU188" i="2"/>
  <c r="CW188" i="2"/>
  <c r="CX188" i="2"/>
  <c r="CZ188" i="2"/>
  <c r="DA188" i="2" s="1"/>
  <c r="DD188" i="2"/>
  <c r="DC188" i="2" s="1"/>
  <c r="C189" i="2"/>
  <c r="D189" i="2"/>
  <c r="I189" i="2"/>
  <c r="H189" i="2" s="1"/>
  <c r="K189" i="2"/>
  <c r="L189" i="2"/>
  <c r="N189" i="2"/>
  <c r="O189" i="2"/>
  <c r="Q189" i="2"/>
  <c r="R189" i="2"/>
  <c r="T189" i="2"/>
  <c r="U189" i="2"/>
  <c r="W189" i="2"/>
  <c r="X189" i="2"/>
  <c r="Z189" i="2"/>
  <c r="AA189" i="2"/>
  <c r="AC189" i="2"/>
  <c r="AD189" i="2"/>
  <c r="AF189" i="2"/>
  <c r="AG189" i="2"/>
  <c r="AI189" i="2"/>
  <c r="AJ189" i="2"/>
  <c r="AL189" i="2"/>
  <c r="AM189" i="2"/>
  <c r="AO189" i="2"/>
  <c r="AN189" i="2" s="1"/>
  <c r="AQ189" i="2"/>
  <c r="AR189" i="2"/>
  <c r="AS189" i="2" s="1"/>
  <c r="AP189" i="2" s="1"/>
  <c r="AV189" i="2"/>
  <c r="AU189" i="2" s="1"/>
  <c r="AY189" i="2"/>
  <c r="AZ189" i="2" a="1"/>
  <c r="AZ189" i="2" s="1"/>
  <c r="BA189" i="2" s="1"/>
  <c r="AX189" i="2" s="1"/>
  <c r="BD189" i="2"/>
  <c r="BE189" i="2" a="1"/>
  <c r="BE189" i="2" s="1"/>
  <c r="BF189" i="2" s="1"/>
  <c r="BC189" i="2" s="1"/>
  <c r="BI189" i="2"/>
  <c r="BJ189" i="2"/>
  <c r="BL189" i="2"/>
  <c r="BM189" i="2"/>
  <c r="BR189" i="2"/>
  <c r="BT189" i="2"/>
  <c r="BU189" i="2"/>
  <c r="BW189" i="2"/>
  <c r="BX189" i="2"/>
  <c r="CB189" i="2"/>
  <c r="CC189" i="2"/>
  <c r="CE189" i="2"/>
  <c r="CF189" i="2"/>
  <c r="CI189" i="2" a="1"/>
  <c r="CI189" i="2" s="1"/>
  <c r="CM189" i="2"/>
  <c r="CO189" i="2" s="1"/>
  <c r="CP189" i="2"/>
  <c r="CR189" i="2"/>
  <c r="CS189" i="2" s="1"/>
  <c r="CU189" i="2"/>
  <c r="CW189" i="2"/>
  <c r="CX189" i="2"/>
  <c r="CZ189" i="2"/>
  <c r="DA189" i="2" s="1"/>
  <c r="DD189" i="2"/>
  <c r="DF189" i="2" s="1"/>
  <c r="C190" i="2"/>
  <c r="D190" i="2"/>
  <c r="I190" i="2"/>
  <c r="H190" i="2" s="1"/>
  <c r="K190" i="2"/>
  <c r="L190" i="2"/>
  <c r="N190" i="2"/>
  <c r="O190" i="2"/>
  <c r="Q190" i="2"/>
  <c r="R190" i="2"/>
  <c r="T190" i="2"/>
  <c r="U190" i="2"/>
  <c r="W190" i="2"/>
  <c r="X190" i="2"/>
  <c r="Z190" i="2"/>
  <c r="AA190" i="2"/>
  <c r="AC190" i="2"/>
  <c r="AD190" i="2"/>
  <c r="AF190" i="2"/>
  <c r="AG190" i="2"/>
  <c r="AI190" i="2"/>
  <c r="AJ190" i="2"/>
  <c r="AL190" i="2"/>
  <c r="AM190" i="2"/>
  <c r="AO190" i="2"/>
  <c r="AN190" i="2" s="1"/>
  <c r="AQ190" i="2"/>
  <c r="AR190" i="2"/>
  <c r="AS190" i="2" s="1"/>
  <c r="AP190" i="2" s="1"/>
  <c r="AV190" i="2"/>
  <c r="AU190" i="2" s="1"/>
  <c r="AY190" i="2"/>
  <c r="AZ190" i="2" a="1"/>
  <c r="AZ190" i="2" s="1"/>
  <c r="BA190" i="2" s="1"/>
  <c r="AX190" i="2" s="1"/>
  <c r="BD190" i="2"/>
  <c r="BE190" i="2" a="1"/>
  <c r="BE190" i="2" s="1"/>
  <c r="BF190" i="2" s="1"/>
  <c r="BC190" i="2" s="1"/>
  <c r="BI190" i="2"/>
  <c r="BJ190" i="2"/>
  <c r="BL190" i="2"/>
  <c r="BM190" i="2"/>
  <c r="BR190" i="2"/>
  <c r="BT190" i="2"/>
  <c r="BU190" i="2"/>
  <c r="BW190" i="2"/>
  <c r="BX190" i="2"/>
  <c r="CB190" i="2"/>
  <c r="CC190" i="2"/>
  <c r="CE190" i="2"/>
  <c r="CF190" i="2"/>
  <c r="CI190" i="2" a="1"/>
  <c r="CI190" i="2" s="1"/>
  <c r="CM190" i="2"/>
  <c r="CN190" i="2" s="1"/>
  <c r="CP190" i="2"/>
  <c r="CR190" i="2"/>
  <c r="CS190" i="2" s="1"/>
  <c r="CU190" i="2"/>
  <c r="CW190" i="2"/>
  <c r="CX190" i="2"/>
  <c r="CZ190" i="2"/>
  <c r="DA190" i="2" s="1"/>
  <c r="DD190" i="2"/>
  <c r="DE190" i="2" s="1"/>
  <c r="C191" i="2"/>
  <c r="D191" i="2"/>
  <c r="I191" i="2"/>
  <c r="H191" i="2" s="1"/>
  <c r="K191" i="2"/>
  <c r="L191" i="2"/>
  <c r="N191" i="2"/>
  <c r="O191" i="2"/>
  <c r="Q191" i="2"/>
  <c r="R191" i="2"/>
  <c r="T191" i="2"/>
  <c r="U191" i="2"/>
  <c r="W191" i="2"/>
  <c r="X191" i="2"/>
  <c r="Z191" i="2"/>
  <c r="AA191" i="2"/>
  <c r="AC191" i="2"/>
  <c r="AD191" i="2"/>
  <c r="AF191" i="2"/>
  <c r="AG191" i="2"/>
  <c r="AI191" i="2"/>
  <c r="AJ191" i="2"/>
  <c r="AL191" i="2"/>
  <c r="AM191" i="2"/>
  <c r="AO191" i="2"/>
  <c r="AN191" i="2" s="1"/>
  <c r="AQ191" i="2"/>
  <c r="AR191" i="2"/>
  <c r="AS191" i="2" s="1"/>
  <c r="AP191" i="2" s="1"/>
  <c r="AV191" i="2"/>
  <c r="AU191" i="2" s="1"/>
  <c r="AY191" i="2"/>
  <c r="AZ191" i="2" a="1"/>
  <c r="AZ191" i="2" s="1"/>
  <c r="BA191" i="2" s="1"/>
  <c r="AX191" i="2" s="1"/>
  <c r="BD191" i="2"/>
  <c r="BE191" i="2" a="1"/>
  <c r="BE191" i="2" s="1"/>
  <c r="BF191" i="2" s="1"/>
  <c r="BC191" i="2" s="1"/>
  <c r="BI191" i="2"/>
  <c r="BJ191" i="2"/>
  <c r="BL191" i="2"/>
  <c r="BM191" i="2"/>
  <c r="BP191" i="2"/>
  <c r="BR191" i="2"/>
  <c r="BT191" i="2"/>
  <c r="BU191" i="2"/>
  <c r="BW191" i="2"/>
  <c r="BX191" i="2"/>
  <c r="CB191" i="2"/>
  <c r="CC191" i="2"/>
  <c r="CE191" i="2"/>
  <c r="CF191" i="2"/>
  <c r="CI191" i="2" a="1"/>
  <c r="CI191" i="2" s="1"/>
  <c r="CM191" i="2"/>
  <c r="CN191" i="2" s="1"/>
  <c r="CP191" i="2"/>
  <c r="CR191" i="2"/>
  <c r="CS191" i="2" s="1"/>
  <c r="CU191" i="2"/>
  <c r="CW191" i="2"/>
  <c r="CX191" i="2"/>
  <c r="CZ191" i="2"/>
  <c r="DA191" i="2" s="1"/>
  <c r="DD191" i="2"/>
  <c r="DF191" i="2" s="1"/>
  <c r="C192" i="2"/>
  <c r="D192" i="2"/>
  <c r="I192" i="2"/>
  <c r="H192" i="2" s="1"/>
  <c r="K192" i="2"/>
  <c r="L192" i="2"/>
  <c r="N192" i="2"/>
  <c r="O192" i="2"/>
  <c r="Q192" i="2"/>
  <c r="R192" i="2"/>
  <c r="T192" i="2"/>
  <c r="U192" i="2"/>
  <c r="W192" i="2"/>
  <c r="X192" i="2"/>
  <c r="Z192" i="2"/>
  <c r="AA192" i="2"/>
  <c r="AC192" i="2"/>
  <c r="AD192" i="2"/>
  <c r="AF192" i="2"/>
  <c r="AG192" i="2"/>
  <c r="AI192" i="2"/>
  <c r="AJ192" i="2"/>
  <c r="AL192" i="2"/>
  <c r="AM192" i="2"/>
  <c r="AO192" i="2"/>
  <c r="AN192" i="2" s="1"/>
  <c r="AQ192" i="2"/>
  <c r="AR192" i="2"/>
  <c r="AS192" i="2" s="1"/>
  <c r="AP192" i="2" s="1"/>
  <c r="AV192" i="2"/>
  <c r="AU192" i="2" s="1"/>
  <c r="AY192" i="2"/>
  <c r="AZ192" i="2" a="1"/>
  <c r="AZ192" i="2" s="1"/>
  <c r="BA192" i="2" s="1"/>
  <c r="AX192" i="2" s="1"/>
  <c r="BD192" i="2"/>
  <c r="BE192" i="2" a="1"/>
  <c r="BE192" i="2" s="1"/>
  <c r="BF192" i="2" s="1"/>
  <c r="BC192" i="2" s="1"/>
  <c r="BI192" i="2"/>
  <c r="BJ192" i="2"/>
  <c r="BL192" i="2"/>
  <c r="BM192" i="2"/>
  <c r="BP192" i="2"/>
  <c r="BR192" i="2"/>
  <c r="BT192" i="2"/>
  <c r="BU192" i="2"/>
  <c r="BW192" i="2"/>
  <c r="BX192" i="2"/>
  <c r="CB192" i="2"/>
  <c r="CC192" i="2"/>
  <c r="CE192" i="2"/>
  <c r="CF192" i="2"/>
  <c r="CI192" i="2" a="1"/>
  <c r="CI192" i="2" s="1"/>
  <c r="CM192" i="2"/>
  <c r="CN192" i="2" s="1"/>
  <c r="CP192" i="2"/>
  <c r="CR192" i="2"/>
  <c r="CS192" i="2" s="1"/>
  <c r="CU192" i="2"/>
  <c r="CW192" i="2"/>
  <c r="CX192" i="2"/>
  <c r="CZ192" i="2"/>
  <c r="DA192" i="2" s="1"/>
  <c r="DD192" i="2"/>
  <c r="DC192" i="2" s="1"/>
  <c r="C193" i="2"/>
  <c r="D193" i="2"/>
  <c r="I193" i="2"/>
  <c r="H193" i="2" s="1"/>
  <c r="K193" i="2"/>
  <c r="L193" i="2"/>
  <c r="N193" i="2"/>
  <c r="O193" i="2"/>
  <c r="Q193" i="2"/>
  <c r="R193" i="2"/>
  <c r="T193" i="2"/>
  <c r="U193" i="2"/>
  <c r="W193" i="2"/>
  <c r="X193" i="2"/>
  <c r="Z193" i="2"/>
  <c r="AA193" i="2"/>
  <c r="AC193" i="2"/>
  <c r="AD193" i="2"/>
  <c r="AF193" i="2"/>
  <c r="AG193" i="2"/>
  <c r="AI193" i="2"/>
  <c r="AJ193" i="2"/>
  <c r="AL193" i="2"/>
  <c r="AM193" i="2"/>
  <c r="AO193" i="2"/>
  <c r="AN193" i="2" s="1"/>
  <c r="AQ193" i="2"/>
  <c r="AR193" i="2"/>
  <c r="AS193" i="2" s="1"/>
  <c r="AP193" i="2" s="1"/>
  <c r="AV193" i="2"/>
  <c r="AU193" i="2" s="1"/>
  <c r="AY193" i="2"/>
  <c r="AZ193" i="2" a="1"/>
  <c r="AZ193" i="2" s="1"/>
  <c r="BA193" i="2" s="1"/>
  <c r="AX193" i="2" s="1"/>
  <c r="BD193" i="2"/>
  <c r="BE193" i="2" a="1"/>
  <c r="BE193" i="2" s="1"/>
  <c r="BF193" i="2" s="1"/>
  <c r="BC193" i="2" s="1"/>
  <c r="BI193" i="2"/>
  <c r="BJ193" i="2"/>
  <c r="BL193" i="2"/>
  <c r="BM193" i="2"/>
  <c r="BR193" i="2"/>
  <c r="BT193" i="2"/>
  <c r="BU193" i="2"/>
  <c r="BW193" i="2"/>
  <c r="BX193" i="2"/>
  <c r="CB193" i="2"/>
  <c r="CC193" i="2"/>
  <c r="CE193" i="2"/>
  <c r="CF193" i="2"/>
  <c r="CI193" i="2" a="1"/>
  <c r="CI193" i="2" s="1"/>
  <c r="CM193" i="2"/>
  <c r="CO193" i="2" s="1"/>
  <c r="CP193" i="2"/>
  <c r="CR193" i="2"/>
  <c r="CS193" i="2" s="1"/>
  <c r="CU193" i="2"/>
  <c r="CW193" i="2"/>
  <c r="CX193" i="2"/>
  <c r="CZ193" i="2"/>
  <c r="DA193" i="2" s="1"/>
  <c r="DD193" i="2"/>
  <c r="DF193" i="2" s="1"/>
  <c r="C194" i="2"/>
  <c r="D194" i="2"/>
  <c r="I194" i="2"/>
  <c r="H194" i="2" s="1"/>
  <c r="K194" i="2"/>
  <c r="L194" i="2"/>
  <c r="N194" i="2"/>
  <c r="O194" i="2"/>
  <c r="Q194" i="2"/>
  <c r="R194" i="2"/>
  <c r="T194" i="2"/>
  <c r="U194" i="2"/>
  <c r="W194" i="2"/>
  <c r="X194" i="2"/>
  <c r="Z194" i="2"/>
  <c r="AA194" i="2"/>
  <c r="AC194" i="2"/>
  <c r="AD194" i="2"/>
  <c r="AF194" i="2"/>
  <c r="AG194" i="2"/>
  <c r="AI194" i="2"/>
  <c r="AJ194" i="2"/>
  <c r="AL194" i="2"/>
  <c r="AM194" i="2"/>
  <c r="AO194" i="2"/>
  <c r="AN194" i="2" s="1"/>
  <c r="AQ194" i="2"/>
  <c r="AR194" i="2"/>
  <c r="AS194" i="2" s="1"/>
  <c r="AP194" i="2" s="1"/>
  <c r="AV194" i="2"/>
  <c r="AU194" i="2" s="1"/>
  <c r="AY194" i="2"/>
  <c r="AZ194" i="2" a="1"/>
  <c r="AZ194" i="2" s="1"/>
  <c r="BA194" i="2" s="1"/>
  <c r="AX194" i="2" s="1"/>
  <c r="BD194" i="2"/>
  <c r="BE194" i="2" a="1"/>
  <c r="BE194" i="2" s="1"/>
  <c r="BF194" i="2" s="1"/>
  <c r="BC194" i="2" s="1"/>
  <c r="BI194" i="2"/>
  <c r="BJ194" i="2"/>
  <c r="BL194" i="2"/>
  <c r="BM194" i="2"/>
  <c r="BR194" i="2"/>
  <c r="BT194" i="2"/>
  <c r="BU194" i="2"/>
  <c r="BW194" i="2"/>
  <c r="BX194" i="2"/>
  <c r="CB194" i="2"/>
  <c r="CC194" i="2"/>
  <c r="CE194" i="2"/>
  <c r="CF194" i="2"/>
  <c r="CI194" i="2" a="1"/>
  <c r="CI194" i="2" s="1"/>
  <c r="CM194" i="2"/>
  <c r="CP194" i="2"/>
  <c r="CR194" i="2"/>
  <c r="CS194" i="2" s="1"/>
  <c r="CU194" i="2"/>
  <c r="CW194" i="2"/>
  <c r="CX194" i="2"/>
  <c r="CZ194" i="2"/>
  <c r="DA194" i="2" s="1"/>
  <c r="DD194" i="2"/>
  <c r="C195" i="2"/>
  <c r="D195" i="2"/>
  <c r="I195" i="2"/>
  <c r="H195" i="2" s="1"/>
  <c r="K195" i="2"/>
  <c r="L195" i="2"/>
  <c r="N195" i="2"/>
  <c r="O195" i="2"/>
  <c r="Q195" i="2"/>
  <c r="R195" i="2"/>
  <c r="T195" i="2"/>
  <c r="U195" i="2"/>
  <c r="W195" i="2"/>
  <c r="X195" i="2"/>
  <c r="Z195" i="2"/>
  <c r="AA195" i="2"/>
  <c r="AC195" i="2"/>
  <c r="AD195" i="2"/>
  <c r="AF195" i="2"/>
  <c r="AG195" i="2"/>
  <c r="AI195" i="2"/>
  <c r="AJ195" i="2"/>
  <c r="AL195" i="2"/>
  <c r="AM195" i="2"/>
  <c r="AO195" i="2"/>
  <c r="AN195" i="2" s="1"/>
  <c r="AQ195" i="2"/>
  <c r="AR195" i="2"/>
  <c r="AS195" i="2" s="1"/>
  <c r="AP195" i="2" s="1"/>
  <c r="AV195" i="2"/>
  <c r="AU195" i="2" s="1"/>
  <c r="AY195" i="2"/>
  <c r="AZ195" i="2" a="1"/>
  <c r="AZ195" i="2" s="1"/>
  <c r="BA195" i="2" s="1"/>
  <c r="AX195" i="2" s="1"/>
  <c r="BD195" i="2"/>
  <c r="BE195" i="2" a="1"/>
  <c r="BE195" i="2" s="1"/>
  <c r="BF195" i="2" s="1"/>
  <c r="BC195" i="2" s="1"/>
  <c r="BI195" i="2"/>
  <c r="BJ195" i="2"/>
  <c r="BL195" i="2"/>
  <c r="BM195" i="2"/>
  <c r="BR195" i="2"/>
  <c r="BT195" i="2"/>
  <c r="BU195" i="2"/>
  <c r="BW195" i="2"/>
  <c r="BX195" i="2"/>
  <c r="CB195" i="2"/>
  <c r="CC195" i="2"/>
  <c r="CE195" i="2"/>
  <c r="CF195" i="2"/>
  <c r="CI195" i="2" a="1"/>
  <c r="CI195" i="2" s="1"/>
  <c r="CM195" i="2"/>
  <c r="CN195" i="2" s="1"/>
  <c r="CP195" i="2"/>
  <c r="CR195" i="2"/>
  <c r="CS195" i="2" s="1"/>
  <c r="CU195" i="2"/>
  <c r="CW195" i="2"/>
  <c r="CX195" i="2"/>
  <c r="CZ195" i="2"/>
  <c r="CY195" i="2" s="1"/>
  <c r="DD195" i="2"/>
  <c r="DE195" i="2" s="1"/>
  <c r="C196" i="2"/>
  <c r="D196" i="2"/>
  <c r="I196" i="2"/>
  <c r="H196" i="2" s="1"/>
  <c r="K196" i="2"/>
  <c r="L196" i="2"/>
  <c r="N196" i="2"/>
  <c r="O196" i="2"/>
  <c r="Q196" i="2"/>
  <c r="R196" i="2"/>
  <c r="T196" i="2"/>
  <c r="U196" i="2"/>
  <c r="W196" i="2"/>
  <c r="X196" i="2"/>
  <c r="Z196" i="2"/>
  <c r="AA196" i="2"/>
  <c r="AC196" i="2"/>
  <c r="AD196" i="2"/>
  <c r="AF196" i="2"/>
  <c r="AG196" i="2"/>
  <c r="AI196" i="2"/>
  <c r="AJ196" i="2"/>
  <c r="AL196" i="2"/>
  <c r="AM196" i="2"/>
  <c r="AO196" i="2"/>
  <c r="AN196" i="2" s="1"/>
  <c r="AQ196" i="2"/>
  <c r="AR196" i="2"/>
  <c r="AS196" i="2" s="1"/>
  <c r="AP196" i="2" s="1"/>
  <c r="AV196" i="2"/>
  <c r="AU196" i="2" s="1"/>
  <c r="AY196" i="2"/>
  <c r="AZ196" i="2" a="1"/>
  <c r="AZ196" i="2" s="1"/>
  <c r="BD196" i="2"/>
  <c r="BE196" i="2" a="1"/>
  <c r="BE196" i="2" s="1"/>
  <c r="BF196" i="2" s="1"/>
  <c r="BC196" i="2" s="1"/>
  <c r="BI196" i="2"/>
  <c r="BJ196" i="2"/>
  <c r="BL196" i="2"/>
  <c r="BM196" i="2"/>
  <c r="BR196" i="2"/>
  <c r="BT196" i="2"/>
  <c r="BU196" i="2"/>
  <c r="BW196" i="2"/>
  <c r="BX196" i="2"/>
  <c r="CH196" i="2" s="1"/>
  <c r="CB196" i="2"/>
  <c r="CC196" i="2"/>
  <c r="CE196" i="2"/>
  <c r="CF196" i="2"/>
  <c r="CI196" i="2" a="1"/>
  <c r="CI196" i="2" s="1"/>
  <c r="CM196" i="2"/>
  <c r="CN196" i="2" s="1"/>
  <c r="CP196" i="2"/>
  <c r="CR196" i="2"/>
  <c r="CS196" i="2" s="1"/>
  <c r="CU196" i="2"/>
  <c r="CW196" i="2"/>
  <c r="CX196" i="2"/>
  <c r="CZ196" i="2"/>
  <c r="CY196" i="2" s="1"/>
  <c r="DD196" i="2"/>
  <c r="DE196" i="2" s="1"/>
  <c r="C197" i="2"/>
  <c r="D197" i="2"/>
  <c r="I197" i="2"/>
  <c r="H197" i="2" s="1"/>
  <c r="K197" i="2"/>
  <c r="L197" i="2"/>
  <c r="N197" i="2"/>
  <c r="O197" i="2"/>
  <c r="Q197" i="2"/>
  <c r="R197" i="2"/>
  <c r="T197" i="2"/>
  <c r="U197" i="2"/>
  <c r="W197" i="2"/>
  <c r="X197" i="2"/>
  <c r="Z197" i="2"/>
  <c r="AA197" i="2"/>
  <c r="AC197" i="2"/>
  <c r="AD197" i="2"/>
  <c r="AF197" i="2"/>
  <c r="AG197" i="2"/>
  <c r="AI197" i="2"/>
  <c r="AJ197" i="2"/>
  <c r="AL197" i="2"/>
  <c r="AM197" i="2"/>
  <c r="AO197" i="2"/>
  <c r="AN197" i="2" s="1"/>
  <c r="AQ197" i="2"/>
  <c r="AR197" i="2"/>
  <c r="AS197" i="2" s="1"/>
  <c r="AP197" i="2" s="1"/>
  <c r="AV197" i="2"/>
  <c r="AU197" i="2" s="1"/>
  <c r="AY197" i="2"/>
  <c r="AZ197" i="2" a="1"/>
  <c r="AZ197" i="2" s="1"/>
  <c r="BD197" i="2"/>
  <c r="BE197" i="2" a="1"/>
  <c r="BE197" i="2" s="1"/>
  <c r="BF197" i="2" s="1"/>
  <c r="BC197" i="2" s="1"/>
  <c r="BI197" i="2"/>
  <c r="BJ197" i="2"/>
  <c r="BL197" i="2"/>
  <c r="BM197" i="2"/>
  <c r="BR197" i="2"/>
  <c r="BT197" i="2"/>
  <c r="BU197" i="2"/>
  <c r="BW197" i="2"/>
  <c r="BX197" i="2"/>
  <c r="CH197" i="2" s="1"/>
  <c r="CB197" i="2"/>
  <c r="CC197" i="2"/>
  <c r="CE197" i="2"/>
  <c r="CF197" i="2"/>
  <c r="CI197" i="2" a="1"/>
  <c r="CI197" i="2" s="1"/>
  <c r="CM197" i="2"/>
  <c r="CN197" i="2" s="1"/>
  <c r="CP197" i="2"/>
  <c r="CR197" i="2"/>
  <c r="CS197" i="2" s="1"/>
  <c r="CU197" i="2"/>
  <c r="CW197" i="2"/>
  <c r="CX197" i="2"/>
  <c r="CZ197" i="2"/>
  <c r="CY197" i="2" s="1"/>
  <c r="DD197" i="2"/>
  <c r="DE197" i="2" s="1"/>
  <c r="C198" i="2"/>
  <c r="D198" i="2"/>
  <c r="I198" i="2"/>
  <c r="H198" i="2" s="1"/>
  <c r="K198" i="2"/>
  <c r="L198" i="2"/>
  <c r="N198" i="2"/>
  <c r="O198" i="2"/>
  <c r="Q198" i="2"/>
  <c r="R198" i="2"/>
  <c r="T198" i="2"/>
  <c r="U198" i="2"/>
  <c r="W198" i="2"/>
  <c r="X198" i="2"/>
  <c r="Z198" i="2"/>
  <c r="AA198" i="2"/>
  <c r="AC198" i="2"/>
  <c r="AD198" i="2"/>
  <c r="AF198" i="2"/>
  <c r="AG198" i="2"/>
  <c r="AI198" i="2"/>
  <c r="AJ198" i="2"/>
  <c r="AL198" i="2"/>
  <c r="AM198" i="2"/>
  <c r="AO198" i="2"/>
  <c r="AN198" i="2" s="1"/>
  <c r="AQ198" i="2"/>
  <c r="AR198" i="2"/>
  <c r="AS198" i="2" s="1"/>
  <c r="AP198" i="2" s="1"/>
  <c r="AV198" i="2"/>
  <c r="AU198" i="2" s="1"/>
  <c r="AY198" i="2"/>
  <c r="AZ198" i="2" a="1"/>
  <c r="AZ198" i="2" s="1"/>
  <c r="BD198" i="2"/>
  <c r="BE198" i="2" a="1"/>
  <c r="BE198" i="2" s="1"/>
  <c r="BF198" i="2" s="1"/>
  <c r="BC198" i="2" s="1"/>
  <c r="BI198" i="2"/>
  <c r="BJ198" i="2"/>
  <c r="BL198" i="2"/>
  <c r="BM198" i="2"/>
  <c r="BR198" i="2"/>
  <c r="BT198" i="2"/>
  <c r="BU198" i="2"/>
  <c r="BW198" i="2"/>
  <c r="BX198" i="2"/>
  <c r="CH198" i="2" s="1"/>
  <c r="CB198" i="2"/>
  <c r="CC198" i="2"/>
  <c r="CE198" i="2"/>
  <c r="CF198" i="2"/>
  <c r="CI198" i="2" a="1"/>
  <c r="CI198" i="2" s="1"/>
  <c r="CM198" i="2"/>
  <c r="CP198" i="2"/>
  <c r="CR198" i="2"/>
  <c r="CS198" i="2" s="1"/>
  <c r="CU198" i="2"/>
  <c r="CW198" i="2"/>
  <c r="CX198" i="2"/>
  <c r="CZ198" i="2"/>
  <c r="CY198" i="2" s="1"/>
  <c r="DD198" i="2"/>
  <c r="DE198" i="2" s="1"/>
  <c r="C199" i="2"/>
  <c r="D199" i="2"/>
  <c r="I199" i="2"/>
  <c r="H199" i="2" s="1"/>
  <c r="K199" i="2"/>
  <c r="L199" i="2"/>
  <c r="N199" i="2"/>
  <c r="O199" i="2"/>
  <c r="Q199" i="2"/>
  <c r="R199" i="2"/>
  <c r="T199" i="2"/>
  <c r="U199" i="2"/>
  <c r="W199" i="2"/>
  <c r="X199" i="2"/>
  <c r="Z199" i="2"/>
  <c r="AA199" i="2"/>
  <c r="AC199" i="2"/>
  <c r="AD199" i="2"/>
  <c r="AF199" i="2"/>
  <c r="AG199" i="2"/>
  <c r="AI199" i="2"/>
  <c r="AJ199" i="2"/>
  <c r="AL199" i="2"/>
  <c r="AM199" i="2"/>
  <c r="AO199" i="2"/>
  <c r="AN199" i="2" s="1"/>
  <c r="AQ199" i="2"/>
  <c r="AR199" i="2"/>
  <c r="AS199" i="2" s="1"/>
  <c r="AP199" i="2" s="1"/>
  <c r="AV199" i="2"/>
  <c r="AU199" i="2" s="1"/>
  <c r="AY199" i="2"/>
  <c r="AZ199" i="2" a="1"/>
  <c r="AZ199" i="2" s="1"/>
  <c r="BD199" i="2"/>
  <c r="BE199" i="2" a="1"/>
  <c r="BE199" i="2" s="1"/>
  <c r="BF199" i="2" s="1"/>
  <c r="BC199" i="2" s="1"/>
  <c r="BI199" i="2"/>
  <c r="BJ199" i="2"/>
  <c r="BL199" i="2"/>
  <c r="BM199" i="2"/>
  <c r="BR199" i="2"/>
  <c r="BT199" i="2"/>
  <c r="BU199" i="2"/>
  <c r="BW199" i="2"/>
  <c r="BX199" i="2"/>
  <c r="CB199" i="2"/>
  <c r="CC199" i="2"/>
  <c r="CE199" i="2"/>
  <c r="CF199" i="2"/>
  <c r="CI199" i="2" a="1"/>
  <c r="CI199" i="2" s="1"/>
  <c r="CM199" i="2"/>
  <c r="CO199" i="2" s="1"/>
  <c r="CP199" i="2"/>
  <c r="CR199" i="2"/>
  <c r="CS199" i="2" s="1"/>
  <c r="CU199" i="2"/>
  <c r="CW199" i="2"/>
  <c r="CX199" i="2"/>
  <c r="CZ199" i="2"/>
  <c r="CY199" i="2" s="1"/>
  <c r="DD199" i="2"/>
  <c r="DE199" i="2" s="1"/>
  <c r="C200" i="2"/>
  <c r="D200" i="2"/>
  <c r="I200" i="2"/>
  <c r="H200" i="2" s="1"/>
  <c r="K200" i="2"/>
  <c r="L200" i="2"/>
  <c r="N200" i="2"/>
  <c r="O200" i="2"/>
  <c r="Q200" i="2"/>
  <c r="R200" i="2"/>
  <c r="T200" i="2"/>
  <c r="U200" i="2"/>
  <c r="W200" i="2"/>
  <c r="X200" i="2"/>
  <c r="Z200" i="2"/>
  <c r="AA200" i="2"/>
  <c r="AC200" i="2"/>
  <c r="AD200" i="2"/>
  <c r="AF200" i="2"/>
  <c r="AG200" i="2"/>
  <c r="AI200" i="2"/>
  <c r="AJ200" i="2"/>
  <c r="AL200" i="2"/>
  <c r="AM200" i="2"/>
  <c r="AO200" i="2"/>
  <c r="AN200" i="2" s="1"/>
  <c r="AQ200" i="2"/>
  <c r="AR200" i="2"/>
  <c r="AS200" i="2" s="1"/>
  <c r="AP200" i="2" s="1"/>
  <c r="AV200" i="2"/>
  <c r="AU200" i="2" s="1"/>
  <c r="AY200" i="2"/>
  <c r="AZ200" i="2" a="1"/>
  <c r="AZ200" i="2" s="1"/>
  <c r="BD200" i="2"/>
  <c r="BE200" i="2" a="1"/>
  <c r="BE200" i="2" s="1"/>
  <c r="BF200" i="2" s="1"/>
  <c r="BC200" i="2" s="1"/>
  <c r="BI200" i="2"/>
  <c r="BJ200" i="2"/>
  <c r="BL200" i="2"/>
  <c r="BM200" i="2"/>
  <c r="BR200" i="2"/>
  <c r="BT200" i="2"/>
  <c r="BU200" i="2"/>
  <c r="BW200" i="2"/>
  <c r="BX200" i="2"/>
  <c r="CB200" i="2"/>
  <c r="CC200" i="2"/>
  <c r="CE200" i="2"/>
  <c r="CF200" i="2"/>
  <c r="CI200" i="2" a="1"/>
  <c r="CI200" i="2" s="1"/>
  <c r="CM200" i="2"/>
  <c r="CN200" i="2" s="1"/>
  <c r="CP200" i="2"/>
  <c r="CR200" i="2"/>
  <c r="CS200" i="2" s="1"/>
  <c r="CU200" i="2"/>
  <c r="CW200" i="2"/>
  <c r="CX200" i="2"/>
  <c r="CZ200" i="2"/>
  <c r="CY200" i="2" s="1"/>
  <c r="DD200" i="2"/>
  <c r="DE200" i="2" s="1"/>
  <c r="C201" i="2"/>
  <c r="D201" i="2"/>
  <c r="I201" i="2"/>
  <c r="H201" i="2" s="1"/>
  <c r="K201" i="2"/>
  <c r="L201" i="2"/>
  <c r="N201" i="2"/>
  <c r="O201" i="2"/>
  <c r="Q201" i="2"/>
  <c r="R201" i="2"/>
  <c r="T201" i="2"/>
  <c r="U201" i="2"/>
  <c r="W201" i="2"/>
  <c r="X201" i="2"/>
  <c r="Z201" i="2"/>
  <c r="AA201" i="2"/>
  <c r="AC201" i="2"/>
  <c r="AD201" i="2"/>
  <c r="AF201" i="2"/>
  <c r="AG201" i="2"/>
  <c r="AI201" i="2"/>
  <c r="AJ201" i="2"/>
  <c r="AL201" i="2"/>
  <c r="AM201" i="2"/>
  <c r="AO201" i="2"/>
  <c r="AN201" i="2" s="1"/>
  <c r="AQ201" i="2"/>
  <c r="AR201" i="2"/>
  <c r="AS201" i="2" s="1"/>
  <c r="AP201" i="2" s="1"/>
  <c r="AV201" i="2"/>
  <c r="AU201" i="2" s="1"/>
  <c r="AY201" i="2"/>
  <c r="AZ201" i="2" a="1"/>
  <c r="AZ201" i="2" s="1"/>
  <c r="BD201" i="2"/>
  <c r="BE201" i="2" a="1"/>
  <c r="BE201" i="2" s="1"/>
  <c r="BF201" i="2" s="1"/>
  <c r="BC201" i="2" s="1"/>
  <c r="BI201" i="2"/>
  <c r="BJ201" i="2"/>
  <c r="BL201" i="2"/>
  <c r="BM201" i="2"/>
  <c r="BR201" i="2"/>
  <c r="BT201" i="2"/>
  <c r="BU201" i="2"/>
  <c r="BW201" i="2"/>
  <c r="BX201" i="2"/>
  <c r="CH201" i="2" s="1"/>
  <c r="CB201" i="2"/>
  <c r="CC201" i="2"/>
  <c r="CE201" i="2"/>
  <c r="CF201" i="2"/>
  <c r="CI201" i="2" a="1"/>
  <c r="CI201" i="2" s="1"/>
  <c r="CM201" i="2"/>
  <c r="CO201" i="2" s="1"/>
  <c r="CP201" i="2"/>
  <c r="CR201" i="2"/>
  <c r="CS201" i="2" s="1"/>
  <c r="CU201" i="2"/>
  <c r="CW201" i="2"/>
  <c r="CX201" i="2"/>
  <c r="CZ201" i="2"/>
  <c r="CY201" i="2" s="1"/>
  <c r="DD201" i="2"/>
  <c r="DE201" i="2" s="1"/>
  <c r="C202" i="2"/>
  <c r="D202" i="2"/>
  <c r="I202" i="2"/>
  <c r="H202" i="2" s="1"/>
  <c r="K202" i="2"/>
  <c r="L202" i="2"/>
  <c r="N202" i="2"/>
  <c r="O202" i="2"/>
  <c r="Q202" i="2"/>
  <c r="R202" i="2"/>
  <c r="T202" i="2"/>
  <c r="U202" i="2"/>
  <c r="W202" i="2"/>
  <c r="X202" i="2"/>
  <c r="Z202" i="2"/>
  <c r="AA202" i="2"/>
  <c r="AC202" i="2"/>
  <c r="AD202" i="2"/>
  <c r="AF202" i="2"/>
  <c r="AG202" i="2"/>
  <c r="AI202" i="2"/>
  <c r="AJ202" i="2"/>
  <c r="AL202" i="2"/>
  <c r="AM202" i="2"/>
  <c r="AO202" i="2"/>
  <c r="AN202" i="2" s="1"/>
  <c r="AQ202" i="2"/>
  <c r="AR202" i="2"/>
  <c r="AS202" i="2" s="1"/>
  <c r="AP202" i="2" s="1"/>
  <c r="AV202" i="2"/>
  <c r="AU202" i="2" s="1"/>
  <c r="AY202" i="2"/>
  <c r="AZ202" i="2" a="1"/>
  <c r="AZ202" i="2" s="1"/>
  <c r="BD202" i="2"/>
  <c r="BE202" i="2" a="1"/>
  <c r="BE202" i="2" s="1"/>
  <c r="BF202" i="2" s="1"/>
  <c r="BC202" i="2" s="1"/>
  <c r="BI202" i="2"/>
  <c r="BJ202" i="2"/>
  <c r="BL202" i="2"/>
  <c r="BM202" i="2"/>
  <c r="BQ202" i="2"/>
  <c r="BR202" i="2"/>
  <c r="BT202" i="2"/>
  <c r="BU202" i="2"/>
  <c r="BW202" i="2"/>
  <c r="BX202" i="2"/>
  <c r="CB202" i="2"/>
  <c r="CC202" i="2"/>
  <c r="CE202" i="2"/>
  <c r="CF202" i="2"/>
  <c r="CI202" i="2" a="1"/>
  <c r="CI202" i="2" s="1"/>
  <c r="CM202" i="2"/>
  <c r="CP202" i="2"/>
  <c r="CR202" i="2"/>
  <c r="CS202" i="2" s="1"/>
  <c r="CU202" i="2"/>
  <c r="CW202" i="2"/>
  <c r="CX202" i="2"/>
  <c r="CZ202" i="2"/>
  <c r="CY202" i="2" s="1"/>
  <c r="DD202" i="2"/>
  <c r="C203" i="2"/>
  <c r="D203" i="2"/>
  <c r="I203" i="2"/>
  <c r="H203" i="2" s="1"/>
  <c r="K203" i="2"/>
  <c r="L203" i="2"/>
  <c r="N203" i="2"/>
  <c r="O203" i="2"/>
  <c r="Q203" i="2"/>
  <c r="R203" i="2"/>
  <c r="T203" i="2"/>
  <c r="U203" i="2"/>
  <c r="W203" i="2"/>
  <c r="X203" i="2"/>
  <c r="Z203" i="2"/>
  <c r="AA203" i="2"/>
  <c r="Y203" i="2" s="1"/>
  <c r="AC203" i="2"/>
  <c r="AD203" i="2"/>
  <c r="AF203" i="2"/>
  <c r="AG203" i="2"/>
  <c r="AI203" i="2"/>
  <c r="AJ203" i="2"/>
  <c r="AL203" i="2"/>
  <c r="AM203" i="2"/>
  <c r="AO203" i="2"/>
  <c r="AN203" i="2" s="1"/>
  <c r="AQ203" i="2"/>
  <c r="AR203" i="2"/>
  <c r="AS203" i="2" s="1"/>
  <c r="AP203" i="2" s="1"/>
  <c r="AV203" i="2"/>
  <c r="AU203" i="2" s="1"/>
  <c r="AY203" i="2"/>
  <c r="AZ203" i="2" a="1"/>
  <c r="AZ203" i="2" s="1"/>
  <c r="BD203" i="2"/>
  <c r="BE203" i="2" a="1"/>
  <c r="BE203" i="2" s="1"/>
  <c r="BF203" i="2" s="1"/>
  <c r="BC203" i="2" s="1"/>
  <c r="BI203" i="2"/>
  <c r="BJ203" i="2"/>
  <c r="BL203" i="2"/>
  <c r="BM203" i="2"/>
  <c r="BQ203" i="2"/>
  <c r="BR203" i="2"/>
  <c r="BT203" i="2"/>
  <c r="BU203" i="2"/>
  <c r="BS203" i="2" s="1"/>
  <c r="BW203" i="2"/>
  <c r="BX203" i="2"/>
  <c r="BY203" i="2" s="1"/>
  <c r="BV203" i="2" s="1"/>
  <c r="CB203" i="2"/>
  <c r="CC203" i="2"/>
  <c r="CE203" i="2"/>
  <c r="CF203" i="2"/>
  <c r="CI203" i="2" a="1"/>
  <c r="CI203" i="2" s="1"/>
  <c r="CM203" i="2"/>
  <c r="CN203" i="2" s="1"/>
  <c r="CP203" i="2"/>
  <c r="CR203" i="2"/>
  <c r="CS203" i="2" s="1"/>
  <c r="CU203" i="2"/>
  <c r="CW203" i="2"/>
  <c r="CX203" i="2"/>
  <c r="CZ203" i="2"/>
  <c r="CY203" i="2" s="1"/>
  <c r="DD203" i="2"/>
  <c r="C204" i="2"/>
  <c r="D204" i="2"/>
  <c r="I204" i="2"/>
  <c r="H204" i="2" s="1"/>
  <c r="K204" i="2"/>
  <c r="L204" i="2"/>
  <c r="N204" i="2"/>
  <c r="O204" i="2"/>
  <c r="Q204" i="2"/>
  <c r="R204" i="2"/>
  <c r="T204" i="2"/>
  <c r="U204" i="2"/>
  <c r="W204" i="2"/>
  <c r="X204" i="2"/>
  <c r="Z204" i="2"/>
  <c r="AA204" i="2"/>
  <c r="AC204" i="2"/>
  <c r="AD204" i="2"/>
  <c r="AF204" i="2"/>
  <c r="AG204" i="2"/>
  <c r="AI204" i="2"/>
  <c r="AJ204" i="2"/>
  <c r="AL204" i="2"/>
  <c r="AM204" i="2"/>
  <c r="AO204" i="2"/>
  <c r="AN204" i="2" s="1"/>
  <c r="AQ204" i="2"/>
  <c r="AR204" i="2"/>
  <c r="AV204" i="2"/>
  <c r="AU204" i="2" s="1"/>
  <c r="AY204" i="2"/>
  <c r="AZ204" i="2" a="1"/>
  <c r="AZ204" i="2" s="1"/>
  <c r="BD204" i="2"/>
  <c r="BE204" i="2" a="1"/>
  <c r="BE204" i="2" s="1"/>
  <c r="BF204" i="2" s="1"/>
  <c r="BC204" i="2" s="1"/>
  <c r="BI204" i="2"/>
  <c r="BJ204" i="2"/>
  <c r="BL204" i="2"/>
  <c r="BM204" i="2"/>
  <c r="BR204" i="2"/>
  <c r="BT204" i="2"/>
  <c r="BU204" i="2"/>
  <c r="BW204" i="2"/>
  <c r="BX204" i="2"/>
  <c r="CB204" i="2"/>
  <c r="CC204" i="2"/>
  <c r="CE204" i="2"/>
  <c r="CF204" i="2"/>
  <c r="CI204" i="2" a="1"/>
  <c r="CI204" i="2" s="1"/>
  <c r="CK204" i="2" s="1"/>
  <c r="CM204" i="2"/>
  <c r="CN204" i="2" s="1"/>
  <c r="CP204" i="2"/>
  <c r="CR204" i="2"/>
  <c r="CU204" i="2"/>
  <c r="CW204" i="2"/>
  <c r="CX204" i="2"/>
  <c r="CZ204" i="2"/>
  <c r="DD204" i="2"/>
  <c r="C205" i="2"/>
  <c r="D205" i="2"/>
  <c r="I205" i="2"/>
  <c r="H205" i="2" s="1"/>
  <c r="K205" i="2"/>
  <c r="L205" i="2"/>
  <c r="N205" i="2"/>
  <c r="O205" i="2"/>
  <c r="Q205" i="2"/>
  <c r="R205" i="2"/>
  <c r="T205" i="2"/>
  <c r="U205" i="2"/>
  <c r="W205" i="2"/>
  <c r="X205" i="2"/>
  <c r="Z205" i="2"/>
  <c r="AA205" i="2"/>
  <c r="AC205" i="2"/>
  <c r="AD205" i="2"/>
  <c r="AF205" i="2"/>
  <c r="AG205" i="2"/>
  <c r="AI205" i="2"/>
  <c r="AJ205" i="2"/>
  <c r="AL205" i="2"/>
  <c r="AM205" i="2"/>
  <c r="AO205" i="2"/>
  <c r="AN205" i="2" s="1"/>
  <c r="AQ205" i="2"/>
  <c r="AR205" i="2"/>
  <c r="AV205" i="2"/>
  <c r="AU205" i="2" s="1"/>
  <c r="AY205" i="2"/>
  <c r="AZ205" i="2" a="1"/>
  <c r="AZ205" i="2" s="1"/>
  <c r="BD205" i="2"/>
  <c r="BE205" i="2" a="1"/>
  <c r="BE205" i="2" s="1"/>
  <c r="BF205" i="2" s="1"/>
  <c r="BC205" i="2" s="1"/>
  <c r="BI205" i="2"/>
  <c r="BJ205" i="2"/>
  <c r="BL205" i="2"/>
  <c r="BM205" i="2"/>
  <c r="BP205" i="2"/>
  <c r="BR205" i="2"/>
  <c r="BT205" i="2"/>
  <c r="BU205" i="2"/>
  <c r="BW205" i="2"/>
  <c r="BX205" i="2"/>
  <c r="CB205" i="2"/>
  <c r="CC205" i="2"/>
  <c r="CE205" i="2"/>
  <c r="CF205" i="2"/>
  <c r="CI205" i="2" a="1"/>
  <c r="CI205" i="2" s="1"/>
  <c r="CK205" i="2" s="1"/>
  <c r="CM205" i="2"/>
  <c r="CO205" i="2" s="1"/>
  <c r="CP205" i="2"/>
  <c r="CR205" i="2"/>
  <c r="CU205" i="2"/>
  <c r="CW205" i="2"/>
  <c r="CV205" i="2" s="1"/>
  <c r="CX205" i="2"/>
  <c r="CZ205" i="2"/>
  <c r="DD205" i="2"/>
  <c r="C206" i="2"/>
  <c r="D206" i="2"/>
  <c r="I206" i="2"/>
  <c r="H206" i="2" s="1"/>
  <c r="K206" i="2"/>
  <c r="L206" i="2"/>
  <c r="N206" i="2"/>
  <c r="O206" i="2"/>
  <c r="Q206" i="2"/>
  <c r="R206" i="2"/>
  <c r="T206" i="2"/>
  <c r="U206" i="2"/>
  <c r="W206" i="2"/>
  <c r="X206" i="2"/>
  <c r="Z206" i="2"/>
  <c r="AA206" i="2"/>
  <c r="AC206" i="2"/>
  <c r="AD206" i="2"/>
  <c r="AF206" i="2"/>
  <c r="AG206" i="2"/>
  <c r="AI206" i="2"/>
  <c r="AJ206" i="2"/>
  <c r="AL206" i="2"/>
  <c r="AM206" i="2"/>
  <c r="AO206" i="2"/>
  <c r="AN206" i="2" s="1"/>
  <c r="AQ206" i="2"/>
  <c r="AR206" i="2"/>
  <c r="AV206" i="2"/>
  <c r="AU206" i="2" s="1"/>
  <c r="AY206" i="2"/>
  <c r="AZ206" i="2" a="1"/>
  <c r="AZ206" i="2" s="1"/>
  <c r="BD206" i="2"/>
  <c r="BE206" i="2" a="1"/>
  <c r="BE206" i="2" s="1"/>
  <c r="BF206" i="2" s="1"/>
  <c r="BC206" i="2" s="1"/>
  <c r="BI206" i="2"/>
  <c r="BJ206" i="2"/>
  <c r="BL206" i="2"/>
  <c r="BM206" i="2"/>
  <c r="BP206" i="2"/>
  <c r="BR206" i="2"/>
  <c r="BT206" i="2"/>
  <c r="BU206" i="2"/>
  <c r="BW206" i="2"/>
  <c r="BX206" i="2"/>
  <c r="CH206" i="2" s="1"/>
  <c r="CB206" i="2"/>
  <c r="CC206" i="2"/>
  <c r="CE206" i="2"/>
  <c r="CF206" i="2"/>
  <c r="CI206" i="2" a="1"/>
  <c r="CI206" i="2" s="1"/>
  <c r="CK206" i="2" s="1"/>
  <c r="CM206" i="2"/>
  <c r="CN206" i="2" s="1"/>
  <c r="CP206" i="2"/>
  <c r="CR206" i="2"/>
  <c r="CU206" i="2"/>
  <c r="CW206" i="2"/>
  <c r="CX206" i="2"/>
  <c r="CZ206" i="2"/>
  <c r="DD206" i="2"/>
  <c r="C207" i="2"/>
  <c r="D207" i="2"/>
  <c r="I207" i="2"/>
  <c r="H207" i="2" s="1"/>
  <c r="K207" i="2"/>
  <c r="L207" i="2"/>
  <c r="N207" i="2"/>
  <c r="O207" i="2"/>
  <c r="Q207" i="2"/>
  <c r="R207" i="2"/>
  <c r="T207" i="2"/>
  <c r="U207" i="2"/>
  <c r="W207" i="2"/>
  <c r="X207" i="2"/>
  <c r="Z207" i="2"/>
  <c r="AA207" i="2"/>
  <c r="AC207" i="2"/>
  <c r="AD207" i="2"/>
  <c r="AB207" i="2" s="1"/>
  <c r="AF207" i="2"/>
  <c r="AG207" i="2"/>
  <c r="AI207" i="2"/>
  <c r="AJ207" i="2"/>
  <c r="AL207" i="2"/>
  <c r="AM207" i="2"/>
  <c r="AO207" i="2"/>
  <c r="AN207" i="2" s="1"/>
  <c r="AQ207" i="2"/>
  <c r="AR207" i="2"/>
  <c r="AV207" i="2"/>
  <c r="AU207" i="2" s="1"/>
  <c r="AY207" i="2"/>
  <c r="AZ207" i="2" a="1"/>
  <c r="AZ207" i="2" s="1"/>
  <c r="BD207" i="2"/>
  <c r="BE207" i="2" a="1"/>
  <c r="BE207" i="2" s="1"/>
  <c r="BF207" i="2" s="1"/>
  <c r="BC207" i="2" s="1"/>
  <c r="BI207" i="2"/>
  <c r="BJ207" i="2"/>
  <c r="BL207" i="2"/>
  <c r="BM207" i="2"/>
  <c r="BP207" i="2"/>
  <c r="BR207" i="2"/>
  <c r="BT207" i="2"/>
  <c r="BU207" i="2"/>
  <c r="BW207" i="2"/>
  <c r="BX207" i="2"/>
  <c r="BZ207" i="2" s="1"/>
  <c r="CB207" i="2"/>
  <c r="CC207" i="2"/>
  <c r="CE207" i="2"/>
  <c r="CF207" i="2"/>
  <c r="CI207" i="2" a="1"/>
  <c r="CI207" i="2" s="1"/>
  <c r="CK207" i="2" s="1"/>
  <c r="CM207" i="2"/>
  <c r="CP207" i="2"/>
  <c r="CR207" i="2"/>
  <c r="CU207" i="2"/>
  <c r="CW207" i="2"/>
  <c r="CX207" i="2"/>
  <c r="CZ207" i="2"/>
  <c r="DD207" i="2"/>
  <c r="C208" i="2"/>
  <c r="D208" i="2"/>
  <c r="I208" i="2"/>
  <c r="H208" i="2" s="1"/>
  <c r="K208" i="2"/>
  <c r="L208" i="2"/>
  <c r="N208" i="2"/>
  <c r="O208" i="2"/>
  <c r="Q208" i="2"/>
  <c r="R208" i="2"/>
  <c r="T208" i="2"/>
  <c r="U208" i="2"/>
  <c r="W208" i="2"/>
  <c r="X208" i="2"/>
  <c r="Z208" i="2"/>
  <c r="AA208" i="2"/>
  <c r="AC208" i="2"/>
  <c r="AD208" i="2"/>
  <c r="AF208" i="2"/>
  <c r="AG208" i="2"/>
  <c r="AI208" i="2"/>
  <c r="AJ208" i="2"/>
  <c r="AL208" i="2"/>
  <c r="AM208" i="2"/>
  <c r="AO208" i="2"/>
  <c r="AN208" i="2" s="1"/>
  <c r="AQ208" i="2"/>
  <c r="AR208" i="2"/>
  <c r="AV208" i="2"/>
  <c r="AU208" i="2" s="1"/>
  <c r="AY208" i="2"/>
  <c r="AZ208" i="2" a="1"/>
  <c r="AZ208" i="2" s="1"/>
  <c r="BD208" i="2"/>
  <c r="BE208" i="2" a="1"/>
  <c r="BE208" i="2" s="1"/>
  <c r="BF208" i="2" s="1"/>
  <c r="BC208" i="2" s="1"/>
  <c r="BI208" i="2"/>
  <c r="BJ208" i="2"/>
  <c r="BL208" i="2"/>
  <c r="BM208" i="2"/>
  <c r="BP208" i="2"/>
  <c r="BR208" i="2"/>
  <c r="BT208" i="2"/>
  <c r="BU208" i="2"/>
  <c r="BW208" i="2"/>
  <c r="BX208" i="2"/>
  <c r="CB208" i="2"/>
  <c r="CC208" i="2"/>
  <c r="CE208" i="2"/>
  <c r="CF208" i="2"/>
  <c r="CI208" i="2" a="1"/>
  <c r="CI208" i="2" s="1"/>
  <c r="CK208" i="2" s="1"/>
  <c r="CM208" i="2"/>
  <c r="CP208" i="2"/>
  <c r="CR208" i="2"/>
  <c r="CU208" i="2"/>
  <c r="CW208" i="2"/>
  <c r="CX208" i="2"/>
  <c r="CZ208" i="2"/>
  <c r="DD208" i="2"/>
  <c r="C209" i="2"/>
  <c r="D209" i="2"/>
  <c r="I209" i="2"/>
  <c r="H209" i="2" s="1"/>
  <c r="K209" i="2"/>
  <c r="L209" i="2"/>
  <c r="N209" i="2"/>
  <c r="O209" i="2"/>
  <c r="Q209" i="2"/>
  <c r="R209" i="2"/>
  <c r="T209" i="2"/>
  <c r="U209" i="2"/>
  <c r="W209" i="2"/>
  <c r="X209" i="2"/>
  <c r="Z209" i="2"/>
  <c r="AA209" i="2"/>
  <c r="AC209" i="2"/>
  <c r="AD209" i="2"/>
  <c r="AF209" i="2"/>
  <c r="AG209" i="2"/>
  <c r="AI209" i="2"/>
  <c r="AJ209" i="2"/>
  <c r="AL209" i="2"/>
  <c r="AM209" i="2"/>
  <c r="AO209" i="2"/>
  <c r="AN209" i="2" s="1"/>
  <c r="AQ209" i="2"/>
  <c r="AR209" i="2"/>
  <c r="AV209" i="2"/>
  <c r="AU209" i="2" s="1"/>
  <c r="AY209" i="2"/>
  <c r="AZ209" i="2" a="1"/>
  <c r="AZ209" i="2" s="1"/>
  <c r="BD209" i="2"/>
  <c r="BE209" i="2" a="1"/>
  <c r="BE209" i="2" s="1"/>
  <c r="BF209" i="2" s="1"/>
  <c r="BC209" i="2" s="1"/>
  <c r="BI209" i="2"/>
  <c r="BJ209" i="2"/>
  <c r="BL209" i="2"/>
  <c r="BM209" i="2"/>
  <c r="BP209" i="2"/>
  <c r="BR209" i="2"/>
  <c r="BT209" i="2"/>
  <c r="BU209" i="2"/>
  <c r="BW209" i="2"/>
  <c r="BX209" i="2"/>
  <c r="CB209" i="2"/>
  <c r="CC209" i="2"/>
  <c r="CE209" i="2"/>
  <c r="CF209" i="2"/>
  <c r="CI209" i="2" a="1"/>
  <c r="CI209" i="2" s="1"/>
  <c r="CM209" i="2"/>
  <c r="CO209" i="2" s="1"/>
  <c r="CP209" i="2"/>
  <c r="CR209" i="2"/>
  <c r="CU209" i="2"/>
  <c r="CW209" i="2"/>
  <c r="CX209" i="2"/>
  <c r="CZ209" i="2"/>
  <c r="DD209" i="2"/>
  <c r="C210" i="2"/>
  <c r="D210" i="2"/>
  <c r="I210" i="2"/>
  <c r="H210" i="2" s="1"/>
  <c r="K210" i="2"/>
  <c r="L210" i="2"/>
  <c r="N210" i="2"/>
  <c r="O210" i="2"/>
  <c r="Q210" i="2"/>
  <c r="R210" i="2"/>
  <c r="T210" i="2"/>
  <c r="U210" i="2"/>
  <c r="W210" i="2"/>
  <c r="X210" i="2"/>
  <c r="Z210" i="2"/>
  <c r="AA210" i="2"/>
  <c r="AC210" i="2"/>
  <c r="AD210" i="2"/>
  <c r="AF210" i="2"/>
  <c r="AG210" i="2"/>
  <c r="AI210" i="2"/>
  <c r="AJ210" i="2"/>
  <c r="AL210" i="2"/>
  <c r="AM210" i="2"/>
  <c r="AO210" i="2"/>
  <c r="AN210" i="2" s="1"/>
  <c r="AQ210" i="2"/>
  <c r="AR210" i="2"/>
  <c r="AV210" i="2"/>
  <c r="AU210" i="2" s="1"/>
  <c r="AY210" i="2"/>
  <c r="AZ210" i="2" a="1"/>
  <c r="AZ210" i="2" s="1"/>
  <c r="BD210" i="2"/>
  <c r="BE210" i="2" a="1"/>
  <c r="BE210" i="2" s="1"/>
  <c r="BF210" i="2" s="1"/>
  <c r="BC210" i="2" s="1"/>
  <c r="BI210" i="2"/>
  <c r="BJ210" i="2"/>
  <c r="BL210" i="2"/>
  <c r="BM210" i="2"/>
  <c r="BP210" i="2"/>
  <c r="BR210" i="2"/>
  <c r="BT210" i="2"/>
  <c r="BU210" i="2"/>
  <c r="BW210" i="2"/>
  <c r="BX210" i="2"/>
  <c r="CB210" i="2"/>
  <c r="CC210" i="2"/>
  <c r="CE210" i="2"/>
  <c r="CF210" i="2"/>
  <c r="CI210" i="2" a="1"/>
  <c r="CI210" i="2" s="1"/>
  <c r="CM210" i="2"/>
  <c r="CO210" i="2" s="1"/>
  <c r="CP210" i="2"/>
  <c r="CR210" i="2"/>
  <c r="CU210" i="2"/>
  <c r="CW210" i="2"/>
  <c r="CX210" i="2"/>
  <c r="CZ210" i="2"/>
  <c r="DD210" i="2"/>
  <c r="DE210" i="2" s="1"/>
  <c r="C211" i="2"/>
  <c r="D211" i="2"/>
  <c r="I211" i="2"/>
  <c r="H211" i="2" s="1"/>
  <c r="K211" i="2"/>
  <c r="L211" i="2"/>
  <c r="N211" i="2"/>
  <c r="O211" i="2"/>
  <c r="Q211" i="2"/>
  <c r="R211" i="2"/>
  <c r="T211" i="2"/>
  <c r="U211" i="2"/>
  <c r="W211" i="2"/>
  <c r="X211" i="2"/>
  <c r="Z211" i="2"/>
  <c r="AA211" i="2"/>
  <c r="AC211" i="2"/>
  <c r="AD211" i="2"/>
  <c r="AF211" i="2"/>
  <c r="AG211" i="2"/>
  <c r="AI211" i="2"/>
  <c r="AJ211" i="2"/>
  <c r="AL211" i="2"/>
  <c r="AM211" i="2"/>
  <c r="AO211" i="2"/>
  <c r="AN211" i="2" s="1"/>
  <c r="AQ211" i="2"/>
  <c r="AR211" i="2"/>
  <c r="AV211" i="2"/>
  <c r="AU211" i="2" s="1"/>
  <c r="AY211" i="2"/>
  <c r="AZ211" i="2" a="1"/>
  <c r="AZ211" i="2" s="1"/>
  <c r="BA211" i="2" s="1"/>
  <c r="AX211" i="2" s="1"/>
  <c r="BD211" i="2"/>
  <c r="BE211" i="2" a="1"/>
  <c r="BE211" i="2" s="1"/>
  <c r="BF211" i="2" s="1"/>
  <c r="BC211" i="2" s="1"/>
  <c r="BI211" i="2"/>
  <c r="BJ211" i="2"/>
  <c r="BL211" i="2"/>
  <c r="BM211" i="2"/>
  <c r="BR211" i="2"/>
  <c r="BT211" i="2"/>
  <c r="BU211" i="2"/>
  <c r="BW211" i="2"/>
  <c r="BX211" i="2"/>
  <c r="CB211" i="2"/>
  <c r="CC211" i="2"/>
  <c r="CE211" i="2"/>
  <c r="CF211" i="2"/>
  <c r="CI211" i="2" a="1"/>
  <c r="CI211" i="2" s="1"/>
  <c r="CK211" i="2" s="1"/>
  <c r="CM211" i="2"/>
  <c r="CP211" i="2"/>
  <c r="CR211" i="2"/>
  <c r="CU211" i="2"/>
  <c r="CW211" i="2"/>
  <c r="CX211" i="2"/>
  <c r="CZ211" i="2"/>
  <c r="DD211" i="2"/>
  <c r="C212" i="2"/>
  <c r="D212" i="2"/>
  <c r="I212" i="2"/>
  <c r="H212" i="2" s="1"/>
  <c r="K212" i="2"/>
  <c r="L212" i="2"/>
  <c r="N212" i="2"/>
  <c r="O212" i="2"/>
  <c r="Q212" i="2"/>
  <c r="R212" i="2"/>
  <c r="T212" i="2"/>
  <c r="U212" i="2"/>
  <c r="W212" i="2"/>
  <c r="X212" i="2"/>
  <c r="Z212" i="2"/>
  <c r="AA212" i="2"/>
  <c r="AC212" i="2"/>
  <c r="AD212" i="2"/>
  <c r="AF212" i="2"/>
  <c r="AG212" i="2"/>
  <c r="AI212" i="2"/>
  <c r="AJ212" i="2"/>
  <c r="AL212" i="2"/>
  <c r="AM212" i="2"/>
  <c r="AO212" i="2"/>
  <c r="AN212" i="2" s="1"/>
  <c r="AQ212" i="2"/>
  <c r="AR212" i="2"/>
  <c r="AV212" i="2"/>
  <c r="AU212" i="2" s="1"/>
  <c r="AY212" i="2"/>
  <c r="AZ212" i="2" a="1"/>
  <c r="AZ212" i="2" s="1"/>
  <c r="BA212" i="2" s="1"/>
  <c r="AX212" i="2" s="1"/>
  <c r="BD212" i="2"/>
  <c r="BE212" i="2" a="1"/>
  <c r="BE212" i="2" s="1"/>
  <c r="BF212" i="2" s="1"/>
  <c r="BC212" i="2" s="1"/>
  <c r="BI212" i="2"/>
  <c r="BJ212" i="2"/>
  <c r="BL212" i="2"/>
  <c r="BM212" i="2"/>
  <c r="BP212" i="2"/>
  <c r="BR212" i="2"/>
  <c r="BT212" i="2"/>
  <c r="BU212" i="2"/>
  <c r="BW212" i="2"/>
  <c r="BX212" i="2"/>
  <c r="CB212" i="2"/>
  <c r="CC212" i="2"/>
  <c r="CE212" i="2"/>
  <c r="CF212" i="2"/>
  <c r="CI212" i="2" a="1"/>
  <c r="CI212" i="2" s="1"/>
  <c r="CK212" i="2" s="1"/>
  <c r="CM212" i="2"/>
  <c r="CO212" i="2" s="1"/>
  <c r="CP212" i="2"/>
  <c r="CR212" i="2"/>
  <c r="CU212" i="2"/>
  <c r="CW212" i="2"/>
  <c r="CX212" i="2"/>
  <c r="CZ212" i="2"/>
  <c r="DD212" i="2"/>
  <c r="DE212" i="2" s="1"/>
  <c r="C213" i="2"/>
  <c r="D213" i="2"/>
  <c r="I213" i="2"/>
  <c r="H213" i="2" s="1"/>
  <c r="K213" i="2"/>
  <c r="L213" i="2"/>
  <c r="N213" i="2"/>
  <c r="O213" i="2"/>
  <c r="Q213" i="2"/>
  <c r="R213" i="2"/>
  <c r="T213" i="2"/>
  <c r="U213" i="2"/>
  <c r="W213" i="2"/>
  <c r="X213" i="2"/>
  <c r="Z213" i="2"/>
  <c r="AA213" i="2"/>
  <c r="AC213" i="2"/>
  <c r="AD213" i="2"/>
  <c r="AF213" i="2"/>
  <c r="AG213" i="2"/>
  <c r="AI213" i="2"/>
  <c r="AJ213" i="2"/>
  <c r="AL213" i="2"/>
  <c r="AM213" i="2"/>
  <c r="AO213" i="2"/>
  <c r="AN213" i="2" s="1"/>
  <c r="AQ213" i="2"/>
  <c r="AR213" i="2"/>
  <c r="AV213" i="2"/>
  <c r="AU213" i="2" s="1"/>
  <c r="AY213" i="2"/>
  <c r="AZ213" i="2" a="1"/>
  <c r="AZ213" i="2" s="1"/>
  <c r="BA213" i="2" s="1"/>
  <c r="AX213" i="2" s="1"/>
  <c r="BD213" i="2"/>
  <c r="BE213" i="2" a="1"/>
  <c r="BE213" i="2" s="1"/>
  <c r="BF213" i="2" s="1"/>
  <c r="BC213" i="2" s="1"/>
  <c r="BI213" i="2"/>
  <c r="BJ213" i="2"/>
  <c r="BL213" i="2"/>
  <c r="BM213" i="2"/>
  <c r="BQ213" i="2"/>
  <c r="BR213" i="2"/>
  <c r="BT213" i="2"/>
  <c r="BU213" i="2"/>
  <c r="BW213" i="2"/>
  <c r="BX213" i="2"/>
  <c r="CB213" i="2"/>
  <c r="CC213" i="2"/>
  <c r="CE213" i="2"/>
  <c r="CF213" i="2"/>
  <c r="CI213" i="2" a="1"/>
  <c r="CI213" i="2" s="1"/>
  <c r="CK213" i="2" s="1"/>
  <c r="CM213" i="2"/>
  <c r="CO213" i="2" s="1"/>
  <c r="CP213" i="2"/>
  <c r="CR213" i="2"/>
  <c r="CU213" i="2"/>
  <c r="CW213" i="2"/>
  <c r="CX213" i="2"/>
  <c r="CZ213" i="2"/>
  <c r="DD213" i="2"/>
  <c r="DE213" i="2" s="1"/>
  <c r="C214" i="2"/>
  <c r="D214" i="2"/>
  <c r="I214" i="2"/>
  <c r="H214" i="2" s="1"/>
  <c r="K214" i="2"/>
  <c r="L214" i="2"/>
  <c r="N214" i="2"/>
  <c r="O214" i="2"/>
  <c r="Q214" i="2"/>
  <c r="R214" i="2"/>
  <c r="T214" i="2"/>
  <c r="U214" i="2"/>
  <c r="W214" i="2"/>
  <c r="X214" i="2"/>
  <c r="Z214" i="2"/>
  <c r="AA214" i="2"/>
  <c r="AC214" i="2"/>
  <c r="AD214" i="2"/>
  <c r="AF214" i="2"/>
  <c r="AG214" i="2"/>
  <c r="AI214" i="2"/>
  <c r="AJ214" i="2"/>
  <c r="AL214" i="2"/>
  <c r="AM214" i="2"/>
  <c r="AO214" i="2"/>
  <c r="AN214" i="2" s="1"/>
  <c r="AQ214" i="2"/>
  <c r="AR214" i="2"/>
  <c r="AV214" i="2"/>
  <c r="AU214" i="2" s="1"/>
  <c r="AY214" i="2"/>
  <c r="AZ214" i="2" a="1"/>
  <c r="AZ214" i="2" s="1"/>
  <c r="BA214" i="2" s="1"/>
  <c r="AX214" i="2" s="1"/>
  <c r="BD214" i="2"/>
  <c r="BE214" i="2" a="1"/>
  <c r="BE214" i="2" s="1"/>
  <c r="BF214" i="2" s="1"/>
  <c r="BC214" i="2" s="1"/>
  <c r="BI214" i="2"/>
  <c r="BJ214" i="2"/>
  <c r="BL214" i="2"/>
  <c r="BM214" i="2"/>
  <c r="BQ214" i="2"/>
  <c r="BR214" i="2"/>
  <c r="BT214" i="2"/>
  <c r="BU214" i="2"/>
  <c r="BW214" i="2"/>
  <c r="BX214" i="2"/>
  <c r="CB214" i="2"/>
  <c r="CC214" i="2"/>
  <c r="CE214" i="2"/>
  <c r="CF214" i="2"/>
  <c r="CI214" i="2" a="1"/>
  <c r="CI214" i="2" s="1"/>
  <c r="CK214" i="2" s="1"/>
  <c r="CM214" i="2"/>
  <c r="CO214" i="2" s="1"/>
  <c r="CP214" i="2"/>
  <c r="CR214" i="2"/>
  <c r="CU214" i="2"/>
  <c r="CW214" i="2"/>
  <c r="CX214" i="2"/>
  <c r="CZ214" i="2"/>
  <c r="DD214" i="2"/>
  <c r="DE214" i="2" s="1"/>
  <c r="C215" i="2"/>
  <c r="D215" i="2"/>
  <c r="I215" i="2"/>
  <c r="H215" i="2" s="1"/>
  <c r="K215" i="2"/>
  <c r="L215" i="2"/>
  <c r="N215" i="2"/>
  <c r="O215" i="2"/>
  <c r="Q215" i="2"/>
  <c r="R215" i="2"/>
  <c r="T215" i="2"/>
  <c r="U215" i="2"/>
  <c r="W215" i="2"/>
  <c r="X215" i="2"/>
  <c r="Z215" i="2"/>
  <c r="AA215" i="2"/>
  <c r="AC215" i="2"/>
  <c r="AD215" i="2"/>
  <c r="AF215" i="2"/>
  <c r="AG215" i="2"/>
  <c r="AI215" i="2"/>
  <c r="AJ215" i="2"/>
  <c r="AL215" i="2"/>
  <c r="AM215" i="2"/>
  <c r="AO215" i="2"/>
  <c r="AN215" i="2" s="1"/>
  <c r="AQ215" i="2"/>
  <c r="AR215" i="2"/>
  <c r="AV215" i="2"/>
  <c r="AU215" i="2" s="1"/>
  <c r="AY215" i="2"/>
  <c r="AZ215" i="2" a="1"/>
  <c r="AZ215" i="2" s="1"/>
  <c r="BA215" i="2" s="1"/>
  <c r="AX215" i="2" s="1"/>
  <c r="BD215" i="2"/>
  <c r="BE215" i="2" a="1"/>
  <c r="BE215" i="2" s="1"/>
  <c r="BF215" i="2" s="1"/>
  <c r="BC215" i="2" s="1"/>
  <c r="BI215" i="2"/>
  <c r="BJ215" i="2"/>
  <c r="BL215" i="2"/>
  <c r="BM215" i="2"/>
  <c r="BQ215" i="2"/>
  <c r="BR215" i="2"/>
  <c r="BT215" i="2"/>
  <c r="BU215" i="2"/>
  <c r="BW215" i="2"/>
  <c r="BX215" i="2"/>
  <c r="CB215" i="2"/>
  <c r="CC215" i="2"/>
  <c r="CE215" i="2"/>
  <c r="CF215" i="2"/>
  <c r="CI215" i="2" a="1"/>
  <c r="CI215" i="2" s="1"/>
  <c r="CK215" i="2" s="1"/>
  <c r="CM215" i="2"/>
  <c r="CO215" i="2" s="1"/>
  <c r="CP215" i="2"/>
  <c r="CR215" i="2"/>
  <c r="CU215" i="2"/>
  <c r="CW215" i="2"/>
  <c r="CX215" i="2"/>
  <c r="CZ215" i="2"/>
  <c r="DD215" i="2"/>
  <c r="DE215" i="2" s="1"/>
  <c r="C216" i="2"/>
  <c r="D216" i="2"/>
  <c r="I216" i="2"/>
  <c r="H216" i="2" s="1"/>
  <c r="K216" i="2"/>
  <c r="L216" i="2"/>
  <c r="N216" i="2"/>
  <c r="O216" i="2"/>
  <c r="Q216" i="2"/>
  <c r="R216" i="2"/>
  <c r="T216" i="2"/>
  <c r="U216" i="2"/>
  <c r="W216" i="2"/>
  <c r="X216" i="2"/>
  <c r="Z216" i="2"/>
  <c r="AA216" i="2"/>
  <c r="AC216" i="2"/>
  <c r="AD216" i="2"/>
  <c r="AF216" i="2"/>
  <c r="AG216" i="2"/>
  <c r="AI216" i="2"/>
  <c r="AJ216" i="2"/>
  <c r="AL216" i="2"/>
  <c r="AM216" i="2"/>
  <c r="AO216" i="2"/>
  <c r="AN216" i="2" s="1"/>
  <c r="AQ216" i="2"/>
  <c r="AR216" i="2"/>
  <c r="AV216" i="2"/>
  <c r="AU216" i="2" s="1"/>
  <c r="AY216" i="2"/>
  <c r="AZ216" i="2" a="1"/>
  <c r="AZ216" i="2" s="1"/>
  <c r="BA216" i="2" s="1"/>
  <c r="AX216" i="2" s="1"/>
  <c r="BD216" i="2"/>
  <c r="BE216" i="2" a="1"/>
  <c r="BE216" i="2" s="1"/>
  <c r="BF216" i="2" s="1"/>
  <c r="BC216" i="2" s="1"/>
  <c r="BI216" i="2"/>
  <c r="BJ216" i="2"/>
  <c r="BL216" i="2"/>
  <c r="BM216" i="2"/>
  <c r="BQ216" i="2"/>
  <c r="BR216" i="2"/>
  <c r="BT216" i="2"/>
  <c r="BU216" i="2"/>
  <c r="BW216" i="2"/>
  <c r="BX216" i="2"/>
  <c r="CH216" i="2" s="1"/>
  <c r="CB216" i="2"/>
  <c r="CC216" i="2"/>
  <c r="CE216" i="2"/>
  <c r="CF216" i="2"/>
  <c r="CI216" i="2" a="1"/>
  <c r="CI216" i="2" s="1"/>
  <c r="CK216" i="2" s="1"/>
  <c r="CM216" i="2"/>
  <c r="CO216" i="2" s="1"/>
  <c r="CP216" i="2"/>
  <c r="CR216" i="2"/>
  <c r="CU216" i="2"/>
  <c r="CW216" i="2"/>
  <c r="CX216" i="2"/>
  <c r="CZ216" i="2"/>
  <c r="DD216" i="2"/>
  <c r="DE216" i="2" s="1"/>
  <c r="C217" i="2"/>
  <c r="D217" i="2"/>
  <c r="I217" i="2"/>
  <c r="H217" i="2" s="1"/>
  <c r="K217" i="2"/>
  <c r="L217" i="2"/>
  <c r="N217" i="2"/>
  <c r="O217" i="2"/>
  <c r="Q217" i="2"/>
  <c r="R217" i="2"/>
  <c r="T217" i="2"/>
  <c r="U217" i="2"/>
  <c r="W217" i="2"/>
  <c r="X217" i="2"/>
  <c r="Z217" i="2"/>
  <c r="AA217" i="2"/>
  <c r="AC217" i="2"/>
  <c r="AD217" i="2"/>
  <c r="AF217" i="2"/>
  <c r="AG217" i="2"/>
  <c r="AI217" i="2"/>
  <c r="AJ217" i="2"/>
  <c r="AL217" i="2"/>
  <c r="AM217" i="2"/>
  <c r="AO217" i="2"/>
  <c r="AN217" i="2" s="1"/>
  <c r="AQ217" i="2"/>
  <c r="AR217" i="2"/>
  <c r="AV217" i="2"/>
  <c r="AU217" i="2" s="1"/>
  <c r="AY217" i="2"/>
  <c r="AZ217" i="2" a="1"/>
  <c r="AZ217" i="2" s="1"/>
  <c r="BA217" i="2" s="1"/>
  <c r="AX217" i="2" s="1"/>
  <c r="BD217" i="2"/>
  <c r="BE217" i="2" a="1"/>
  <c r="BE217" i="2" s="1"/>
  <c r="BF217" i="2" s="1"/>
  <c r="BC217" i="2" s="1"/>
  <c r="BI217" i="2"/>
  <c r="BJ217" i="2"/>
  <c r="BL217" i="2"/>
  <c r="BM217" i="2"/>
  <c r="BP217" i="2"/>
  <c r="BR217" i="2"/>
  <c r="BT217" i="2"/>
  <c r="BU217" i="2"/>
  <c r="BW217" i="2"/>
  <c r="BX217" i="2"/>
  <c r="CH217" i="2" s="1"/>
  <c r="CB217" i="2"/>
  <c r="CC217" i="2"/>
  <c r="CE217" i="2"/>
  <c r="CF217" i="2"/>
  <c r="CI217" i="2" a="1"/>
  <c r="CI217" i="2" s="1"/>
  <c r="CK217" i="2" s="1"/>
  <c r="CM217" i="2"/>
  <c r="CP217" i="2"/>
  <c r="CR217" i="2"/>
  <c r="CU217" i="2"/>
  <c r="CW217" i="2"/>
  <c r="CX217" i="2"/>
  <c r="CZ217" i="2"/>
  <c r="DD217" i="2"/>
  <c r="DC217" i="2" s="1"/>
  <c r="C218" i="2"/>
  <c r="D218" i="2"/>
  <c r="I218" i="2"/>
  <c r="H218" i="2" s="1"/>
  <c r="K218" i="2"/>
  <c r="L218" i="2"/>
  <c r="N218" i="2"/>
  <c r="O218" i="2"/>
  <c r="Q218" i="2"/>
  <c r="R218" i="2"/>
  <c r="T218" i="2"/>
  <c r="U218" i="2"/>
  <c r="W218" i="2"/>
  <c r="X218" i="2"/>
  <c r="Z218" i="2"/>
  <c r="AA218" i="2"/>
  <c r="AC218" i="2"/>
  <c r="AD218" i="2"/>
  <c r="AF218" i="2"/>
  <c r="AG218" i="2"/>
  <c r="AI218" i="2"/>
  <c r="AJ218" i="2"/>
  <c r="AL218" i="2"/>
  <c r="AM218" i="2"/>
  <c r="AO218" i="2"/>
  <c r="AN218" i="2" s="1"/>
  <c r="AQ218" i="2"/>
  <c r="AR218" i="2"/>
  <c r="AS218" i="2" s="1"/>
  <c r="AP218" i="2" s="1"/>
  <c r="AV218" i="2"/>
  <c r="AU218" i="2" s="1"/>
  <c r="AY218" i="2"/>
  <c r="AZ218" i="2" a="1"/>
  <c r="AZ218" i="2" s="1"/>
  <c r="BD218" i="2"/>
  <c r="BE218" i="2" a="1"/>
  <c r="BE218" i="2" s="1"/>
  <c r="BF218" i="2" s="1"/>
  <c r="BC218" i="2" s="1"/>
  <c r="BI218" i="2"/>
  <c r="BJ218" i="2"/>
  <c r="BL218" i="2"/>
  <c r="BM218" i="2"/>
  <c r="BP218" i="2"/>
  <c r="BR218" i="2"/>
  <c r="BT218" i="2"/>
  <c r="BU218" i="2"/>
  <c r="BW218" i="2"/>
  <c r="BX218" i="2"/>
  <c r="CB218" i="2"/>
  <c r="CC218" i="2"/>
  <c r="CE218" i="2"/>
  <c r="CF218" i="2"/>
  <c r="CI218" i="2" a="1"/>
  <c r="CI218" i="2" s="1"/>
  <c r="CJ218" i="2" s="1"/>
  <c r="CM218" i="2"/>
  <c r="CN218" i="2" s="1"/>
  <c r="CP218" i="2"/>
  <c r="CR218" i="2"/>
  <c r="CT218" i="2" s="1"/>
  <c r="CU218" i="2"/>
  <c r="CW218" i="2"/>
  <c r="CX218" i="2"/>
  <c r="CZ218" i="2"/>
  <c r="DA218" i="2" s="1"/>
  <c r="DD218" i="2"/>
  <c r="DC218" i="2" s="1"/>
  <c r="C219" i="2"/>
  <c r="D219" i="2"/>
  <c r="I219" i="2"/>
  <c r="H219" i="2" s="1"/>
  <c r="K219" i="2"/>
  <c r="L219" i="2"/>
  <c r="N219" i="2"/>
  <c r="O219" i="2"/>
  <c r="Q219" i="2"/>
  <c r="R219" i="2"/>
  <c r="T219" i="2"/>
  <c r="U219" i="2"/>
  <c r="W219" i="2"/>
  <c r="X219" i="2"/>
  <c r="Z219" i="2"/>
  <c r="AA219" i="2"/>
  <c r="AC219" i="2"/>
  <c r="AD219" i="2"/>
  <c r="AF219" i="2"/>
  <c r="AG219" i="2"/>
  <c r="AI219" i="2"/>
  <c r="AJ219" i="2"/>
  <c r="AL219" i="2"/>
  <c r="AM219" i="2"/>
  <c r="AO219" i="2"/>
  <c r="AN219" i="2" s="1"/>
  <c r="AQ219" i="2"/>
  <c r="AR219" i="2"/>
  <c r="AV219" i="2"/>
  <c r="AU219" i="2" s="1"/>
  <c r="AY219" i="2"/>
  <c r="AZ219" i="2" a="1"/>
  <c r="AZ219" i="2" s="1"/>
  <c r="BA219" i="2" s="1"/>
  <c r="AX219" i="2" s="1"/>
  <c r="BD219" i="2"/>
  <c r="BE219" i="2" a="1"/>
  <c r="BE219" i="2" s="1"/>
  <c r="BF219" i="2" s="1"/>
  <c r="BC219" i="2" s="1"/>
  <c r="BI219" i="2"/>
  <c r="BJ219" i="2"/>
  <c r="BL219" i="2"/>
  <c r="BM219" i="2"/>
  <c r="BP219" i="2"/>
  <c r="BR219" i="2"/>
  <c r="BT219" i="2"/>
  <c r="BU219" i="2"/>
  <c r="BW219" i="2"/>
  <c r="BX219" i="2"/>
  <c r="CB219" i="2"/>
  <c r="CC219" i="2"/>
  <c r="CE219" i="2"/>
  <c r="CF219" i="2"/>
  <c r="CI219" i="2" a="1"/>
  <c r="CI219" i="2" s="1"/>
  <c r="CJ219" i="2" s="1"/>
  <c r="CM219" i="2"/>
  <c r="CN219" i="2" s="1"/>
  <c r="CP219" i="2"/>
  <c r="CR219" i="2"/>
  <c r="CT219" i="2" s="1"/>
  <c r="CU219" i="2"/>
  <c r="CW219" i="2"/>
  <c r="CX219" i="2"/>
  <c r="CZ219" i="2"/>
  <c r="DA219" i="2" s="1"/>
  <c r="DD219" i="2"/>
  <c r="DE219" i="2" s="1"/>
  <c r="C220" i="2"/>
  <c r="D220" i="2"/>
  <c r="I220" i="2"/>
  <c r="H220" i="2" s="1"/>
  <c r="K220" i="2"/>
  <c r="L220" i="2"/>
  <c r="N220" i="2"/>
  <c r="O220" i="2"/>
  <c r="Q220" i="2"/>
  <c r="R220" i="2"/>
  <c r="T220" i="2"/>
  <c r="U220" i="2"/>
  <c r="W220" i="2"/>
  <c r="X220" i="2"/>
  <c r="Z220" i="2"/>
  <c r="AA220" i="2"/>
  <c r="AC220" i="2"/>
  <c r="AD220" i="2"/>
  <c r="AF220" i="2"/>
  <c r="AG220" i="2"/>
  <c r="AI220" i="2"/>
  <c r="AJ220" i="2"/>
  <c r="AL220" i="2"/>
  <c r="AM220" i="2"/>
  <c r="AO220" i="2"/>
  <c r="AN220" i="2" s="1"/>
  <c r="AQ220" i="2"/>
  <c r="AR220" i="2"/>
  <c r="AV220" i="2"/>
  <c r="AU220" i="2" s="1"/>
  <c r="AY220" i="2"/>
  <c r="AZ220" i="2" a="1"/>
  <c r="AZ220" i="2" s="1"/>
  <c r="BD220" i="2"/>
  <c r="BE220" i="2" a="1"/>
  <c r="BE220" i="2" s="1"/>
  <c r="BF220" i="2" s="1"/>
  <c r="BC220" i="2" s="1"/>
  <c r="BI220" i="2"/>
  <c r="BJ220" i="2"/>
  <c r="BL220" i="2"/>
  <c r="BM220" i="2"/>
  <c r="BQ220" i="2"/>
  <c r="BR220" i="2"/>
  <c r="BT220" i="2"/>
  <c r="BU220" i="2"/>
  <c r="BW220" i="2"/>
  <c r="BX220" i="2"/>
  <c r="CB220" i="2"/>
  <c r="CC220" i="2"/>
  <c r="CE220" i="2"/>
  <c r="CF220" i="2"/>
  <c r="CI220" i="2" a="1"/>
  <c r="CI220" i="2" s="1"/>
  <c r="CJ220" i="2" s="1"/>
  <c r="CM220" i="2"/>
  <c r="CP220" i="2"/>
  <c r="CR220" i="2"/>
  <c r="CT220" i="2" s="1"/>
  <c r="CU220" i="2"/>
  <c r="CW220" i="2"/>
  <c r="CX220" i="2"/>
  <c r="CZ220" i="2"/>
  <c r="DA220" i="2" s="1"/>
  <c r="DD220" i="2"/>
  <c r="DC220" i="2" s="1"/>
  <c r="C221" i="2"/>
  <c r="D221" i="2"/>
  <c r="I221" i="2"/>
  <c r="H221" i="2" s="1"/>
  <c r="K221" i="2"/>
  <c r="L221" i="2"/>
  <c r="N221" i="2"/>
  <c r="O221" i="2"/>
  <c r="Q221" i="2"/>
  <c r="R221" i="2"/>
  <c r="T221" i="2"/>
  <c r="U221" i="2"/>
  <c r="W221" i="2"/>
  <c r="X221" i="2"/>
  <c r="Z221" i="2"/>
  <c r="AA221" i="2"/>
  <c r="AC221" i="2"/>
  <c r="AD221" i="2"/>
  <c r="AF221" i="2"/>
  <c r="AG221" i="2"/>
  <c r="AI221" i="2"/>
  <c r="AJ221" i="2"/>
  <c r="AL221" i="2"/>
  <c r="AM221" i="2"/>
  <c r="AO221" i="2"/>
  <c r="AN221" i="2" s="1"/>
  <c r="AQ221" i="2"/>
  <c r="AR221" i="2"/>
  <c r="AS221" i="2" s="1"/>
  <c r="AP221" i="2" s="1"/>
  <c r="AV221" i="2"/>
  <c r="AU221" i="2" s="1"/>
  <c r="AY221" i="2"/>
  <c r="AZ221" i="2" a="1"/>
  <c r="AZ221" i="2" s="1"/>
  <c r="BD221" i="2"/>
  <c r="BE221" i="2" a="1"/>
  <c r="BE221" i="2" s="1"/>
  <c r="BF221" i="2" s="1"/>
  <c r="BC221" i="2" s="1"/>
  <c r="BI221" i="2"/>
  <c r="BJ221" i="2"/>
  <c r="BL221" i="2"/>
  <c r="BM221" i="2"/>
  <c r="BQ221" i="2"/>
  <c r="BR221" i="2"/>
  <c r="BT221" i="2"/>
  <c r="BU221" i="2"/>
  <c r="BW221" i="2"/>
  <c r="BX221" i="2"/>
  <c r="CB221" i="2"/>
  <c r="CC221" i="2"/>
  <c r="CE221" i="2"/>
  <c r="CF221" i="2"/>
  <c r="CI221" i="2" a="1"/>
  <c r="CI221" i="2" s="1"/>
  <c r="CM221" i="2"/>
  <c r="CN221" i="2" s="1"/>
  <c r="CP221" i="2"/>
  <c r="CR221" i="2"/>
  <c r="CT221" i="2" s="1"/>
  <c r="CU221" i="2"/>
  <c r="CW221" i="2"/>
  <c r="CX221" i="2"/>
  <c r="CZ221" i="2"/>
  <c r="DA221" i="2" s="1"/>
  <c r="DD221" i="2"/>
  <c r="DC221" i="2" s="1"/>
  <c r="C222" i="2"/>
  <c r="D222" i="2"/>
  <c r="I222" i="2"/>
  <c r="H222" i="2" s="1"/>
  <c r="K222" i="2"/>
  <c r="L222" i="2"/>
  <c r="N222" i="2"/>
  <c r="O222" i="2"/>
  <c r="Q222" i="2"/>
  <c r="R222" i="2"/>
  <c r="T222" i="2"/>
  <c r="U222" i="2"/>
  <c r="W222" i="2"/>
  <c r="X222" i="2"/>
  <c r="Z222" i="2"/>
  <c r="AA222" i="2"/>
  <c r="AC222" i="2"/>
  <c r="AD222" i="2"/>
  <c r="AF222" i="2"/>
  <c r="AG222" i="2"/>
  <c r="AI222" i="2"/>
  <c r="AJ222" i="2"/>
  <c r="AL222" i="2"/>
  <c r="AM222" i="2"/>
  <c r="AO222" i="2"/>
  <c r="AN222" i="2" s="1"/>
  <c r="AQ222" i="2"/>
  <c r="AR222" i="2"/>
  <c r="AV222" i="2"/>
  <c r="AU222" i="2" s="1"/>
  <c r="AY222" i="2"/>
  <c r="AZ222" i="2" a="1"/>
  <c r="AZ222" i="2" s="1"/>
  <c r="BA222" i="2" s="1"/>
  <c r="AX222" i="2" s="1"/>
  <c r="BD222" i="2"/>
  <c r="BE222" i="2" a="1"/>
  <c r="BE222" i="2" s="1"/>
  <c r="BF222" i="2" s="1"/>
  <c r="BC222" i="2" s="1"/>
  <c r="BI222" i="2"/>
  <c r="BJ222" i="2"/>
  <c r="BL222" i="2"/>
  <c r="BM222" i="2"/>
  <c r="BR222" i="2"/>
  <c r="BT222" i="2"/>
  <c r="BU222" i="2"/>
  <c r="BW222" i="2"/>
  <c r="BX222" i="2"/>
  <c r="CB222" i="2"/>
  <c r="CC222" i="2"/>
  <c r="CE222" i="2"/>
  <c r="CF222" i="2"/>
  <c r="CI222" i="2" a="1"/>
  <c r="CI222" i="2" s="1"/>
  <c r="CK222" i="2" s="1"/>
  <c r="CM222" i="2"/>
  <c r="CP222" i="2"/>
  <c r="CR222" i="2"/>
  <c r="CS222" i="2" s="1"/>
  <c r="CU222" i="2"/>
  <c r="CW222" i="2"/>
  <c r="CX222" i="2"/>
  <c r="CZ222" i="2"/>
  <c r="CY222" i="2" s="1"/>
  <c r="DD222" i="2"/>
  <c r="C223" i="2"/>
  <c r="D223" i="2"/>
  <c r="I223" i="2"/>
  <c r="H223" i="2" s="1"/>
  <c r="K223" i="2"/>
  <c r="L223" i="2"/>
  <c r="N223" i="2"/>
  <c r="O223" i="2"/>
  <c r="Q223" i="2"/>
  <c r="R223" i="2"/>
  <c r="T223" i="2"/>
  <c r="U223" i="2"/>
  <c r="W223" i="2"/>
  <c r="X223" i="2"/>
  <c r="Z223" i="2"/>
  <c r="AA223" i="2"/>
  <c r="AC223" i="2"/>
  <c r="AD223" i="2"/>
  <c r="AF223" i="2"/>
  <c r="AG223" i="2"/>
  <c r="AI223" i="2"/>
  <c r="AJ223" i="2"/>
  <c r="AL223" i="2"/>
  <c r="AM223" i="2"/>
  <c r="AO223" i="2"/>
  <c r="AN223" i="2" s="1"/>
  <c r="AQ223" i="2"/>
  <c r="AR223" i="2"/>
  <c r="AS223" i="2" s="1"/>
  <c r="AP223" i="2" s="1"/>
  <c r="AV223" i="2"/>
  <c r="AU223" i="2" s="1"/>
  <c r="AY223" i="2"/>
  <c r="AZ223" i="2" a="1"/>
  <c r="AZ223" i="2" s="1"/>
  <c r="BD223" i="2"/>
  <c r="BE223" i="2" a="1"/>
  <c r="BE223" i="2" s="1"/>
  <c r="BF223" i="2" s="1"/>
  <c r="BC223" i="2" s="1"/>
  <c r="BI223" i="2"/>
  <c r="BJ223" i="2"/>
  <c r="BL223" i="2"/>
  <c r="BM223" i="2"/>
  <c r="BR223" i="2"/>
  <c r="BT223" i="2"/>
  <c r="BU223" i="2"/>
  <c r="BW223" i="2"/>
  <c r="BX223" i="2"/>
  <c r="CB223" i="2"/>
  <c r="CC223" i="2"/>
  <c r="CE223" i="2"/>
  <c r="CF223" i="2"/>
  <c r="CI223" i="2" a="1"/>
  <c r="CI223" i="2" s="1"/>
  <c r="CK223" i="2" s="1"/>
  <c r="CM223" i="2"/>
  <c r="CN223" i="2" s="1"/>
  <c r="CP223" i="2"/>
  <c r="CR223" i="2"/>
  <c r="CS223" i="2" s="1"/>
  <c r="CU223" i="2"/>
  <c r="CW223" i="2"/>
  <c r="CX223" i="2"/>
  <c r="CZ223" i="2"/>
  <c r="DD223" i="2"/>
  <c r="C224" i="2"/>
  <c r="D224" i="2"/>
  <c r="I224" i="2"/>
  <c r="H224" i="2" s="1"/>
  <c r="K224" i="2"/>
  <c r="L224" i="2"/>
  <c r="N224" i="2"/>
  <c r="O224" i="2"/>
  <c r="Q224" i="2"/>
  <c r="R224" i="2"/>
  <c r="T224" i="2"/>
  <c r="U224" i="2"/>
  <c r="W224" i="2"/>
  <c r="X224" i="2"/>
  <c r="Z224" i="2"/>
  <c r="AA224" i="2"/>
  <c r="AC224" i="2"/>
  <c r="AD224" i="2"/>
  <c r="AF224" i="2"/>
  <c r="AG224" i="2"/>
  <c r="AI224" i="2"/>
  <c r="AJ224" i="2"/>
  <c r="AL224" i="2"/>
  <c r="AM224" i="2"/>
  <c r="AO224" i="2"/>
  <c r="AN224" i="2" s="1"/>
  <c r="AQ224" i="2"/>
  <c r="AR224" i="2"/>
  <c r="AV224" i="2"/>
  <c r="AY224" i="2"/>
  <c r="AZ224" i="2" a="1"/>
  <c r="AZ224" i="2" s="1"/>
  <c r="BD224" i="2"/>
  <c r="BE224" i="2" a="1"/>
  <c r="BE224" i="2" s="1"/>
  <c r="BF224" i="2" s="1"/>
  <c r="BC224" i="2" s="1"/>
  <c r="BI224" i="2"/>
  <c r="BJ224" i="2"/>
  <c r="BL224" i="2"/>
  <c r="BM224" i="2"/>
  <c r="BR224" i="2"/>
  <c r="BT224" i="2"/>
  <c r="BU224" i="2"/>
  <c r="BW224" i="2"/>
  <c r="BX224" i="2"/>
  <c r="CH224" i="2" s="1"/>
  <c r="CB224" i="2"/>
  <c r="CC224" i="2"/>
  <c r="CE224" i="2"/>
  <c r="CF224" i="2"/>
  <c r="CI224" i="2" a="1"/>
  <c r="CI224" i="2" s="1"/>
  <c r="CM224" i="2"/>
  <c r="CN224" i="2" s="1"/>
  <c r="CP224" i="2"/>
  <c r="CR224" i="2"/>
  <c r="CU224" i="2"/>
  <c r="CW224" i="2"/>
  <c r="CX224" i="2"/>
  <c r="CZ224" i="2"/>
  <c r="DA224" i="2" s="1"/>
  <c r="DD224" i="2"/>
  <c r="C225" i="2"/>
  <c r="D225" i="2"/>
  <c r="I225" i="2"/>
  <c r="H225" i="2" s="1"/>
  <c r="K225" i="2"/>
  <c r="L225" i="2"/>
  <c r="N225" i="2"/>
  <c r="O225" i="2"/>
  <c r="Q225" i="2"/>
  <c r="R225" i="2"/>
  <c r="T225" i="2"/>
  <c r="U225" i="2"/>
  <c r="W225" i="2"/>
  <c r="X225" i="2"/>
  <c r="Z225" i="2"/>
  <c r="AA225" i="2"/>
  <c r="AC225" i="2"/>
  <c r="AD225" i="2"/>
  <c r="AF225" i="2"/>
  <c r="AG225" i="2"/>
  <c r="AI225" i="2"/>
  <c r="AJ225" i="2"/>
  <c r="AL225" i="2"/>
  <c r="AM225" i="2"/>
  <c r="AO225" i="2"/>
  <c r="AN225" i="2" s="1"/>
  <c r="AQ225" i="2"/>
  <c r="AR225" i="2"/>
  <c r="AS225" i="2" s="1"/>
  <c r="AP225" i="2" s="1"/>
  <c r="AV225" i="2"/>
  <c r="AU225" i="2" s="1"/>
  <c r="AY225" i="2"/>
  <c r="AZ225" i="2" a="1"/>
  <c r="AZ225" i="2" s="1"/>
  <c r="BA225" i="2" s="1"/>
  <c r="AX225" i="2" s="1"/>
  <c r="BD225" i="2"/>
  <c r="BE225" i="2" a="1"/>
  <c r="BE225" i="2" s="1"/>
  <c r="BF225" i="2" s="1"/>
  <c r="BC225" i="2" s="1"/>
  <c r="BI225" i="2"/>
  <c r="BJ225" i="2"/>
  <c r="BL225" i="2"/>
  <c r="BM225" i="2"/>
  <c r="BQ225" i="2"/>
  <c r="BR225" i="2"/>
  <c r="BT225" i="2"/>
  <c r="BU225" i="2"/>
  <c r="BW225" i="2"/>
  <c r="BX225" i="2"/>
  <c r="CH225" i="2" s="1"/>
  <c r="CB225" i="2"/>
  <c r="CC225" i="2"/>
  <c r="CE225" i="2"/>
  <c r="CF225" i="2"/>
  <c r="CI225" i="2" a="1"/>
  <c r="CI225" i="2" s="1"/>
  <c r="CJ225" i="2" s="1"/>
  <c r="CM225" i="2"/>
  <c r="CN225" i="2" s="1"/>
  <c r="CP225" i="2"/>
  <c r="CR225" i="2"/>
  <c r="CT225" i="2" s="1"/>
  <c r="CU225" i="2"/>
  <c r="CW225" i="2"/>
  <c r="CX225" i="2"/>
  <c r="CZ225" i="2"/>
  <c r="CY225" i="2" s="1"/>
  <c r="DD225" i="2"/>
  <c r="DC225" i="2" s="1"/>
  <c r="C226" i="2"/>
  <c r="D226" i="2"/>
  <c r="I226" i="2"/>
  <c r="H226" i="2" s="1"/>
  <c r="K226" i="2"/>
  <c r="L226" i="2"/>
  <c r="N226" i="2"/>
  <c r="O226" i="2"/>
  <c r="Q226" i="2"/>
  <c r="R226" i="2"/>
  <c r="T226" i="2"/>
  <c r="U226" i="2"/>
  <c r="W226" i="2"/>
  <c r="X226" i="2"/>
  <c r="Z226" i="2"/>
  <c r="AA226" i="2"/>
  <c r="AC226" i="2"/>
  <c r="AD226" i="2"/>
  <c r="AF226" i="2"/>
  <c r="AG226" i="2"/>
  <c r="AI226" i="2"/>
  <c r="AJ226" i="2"/>
  <c r="AL226" i="2"/>
  <c r="AM226" i="2"/>
  <c r="AO226" i="2"/>
  <c r="AN226" i="2" s="1"/>
  <c r="AQ226" i="2"/>
  <c r="AR226" i="2"/>
  <c r="AS226" i="2" s="1"/>
  <c r="AP226" i="2" s="1"/>
  <c r="AV226" i="2"/>
  <c r="AU226" i="2" s="1"/>
  <c r="AY226" i="2"/>
  <c r="AZ226" i="2" a="1"/>
  <c r="AZ226" i="2" s="1"/>
  <c r="BD226" i="2"/>
  <c r="BE226" i="2" a="1"/>
  <c r="BE226" i="2" s="1"/>
  <c r="BF226" i="2" s="1"/>
  <c r="BC226" i="2" s="1"/>
  <c r="BI226" i="2"/>
  <c r="BJ226" i="2"/>
  <c r="BL226" i="2"/>
  <c r="BM226" i="2"/>
  <c r="BR226" i="2"/>
  <c r="BT226" i="2"/>
  <c r="BU226" i="2"/>
  <c r="BW226" i="2"/>
  <c r="BX226" i="2"/>
  <c r="CB226" i="2"/>
  <c r="CC226" i="2"/>
  <c r="CE226" i="2"/>
  <c r="CF226" i="2"/>
  <c r="CI226" i="2" a="1"/>
  <c r="CI226" i="2" s="1"/>
  <c r="CJ226" i="2" s="1"/>
  <c r="CM226" i="2"/>
  <c r="CO226" i="2" s="1"/>
  <c r="CP226" i="2"/>
  <c r="CR226" i="2"/>
  <c r="CT226" i="2" s="1"/>
  <c r="CU226" i="2"/>
  <c r="CW226" i="2"/>
  <c r="CX226" i="2"/>
  <c r="CZ226" i="2"/>
  <c r="DB226" i="2" s="1"/>
  <c r="DD226" i="2"/>
  <c r="DE226" i="2" s="1"/>
  <c r="C227" i="2"/>
  <c r="D227" i="2"/>
  <c r="I227" i="2"/>
  <c r="H227" i="2" s="1"/>
  <c r="K227" i="2"/>
  <c r="L227" i="2"/>
  <c r="N227" i="2"/>
  <c r="O227" i="2"/>
  <c r="Q227" i="2"/>
  <c r="R227" i="2"/>
  <c r="T227" i="2"/>
  <c r="U227" i="2"/>
  <c r="W227" i="2"/>
  <c r="X227" i="2"/>
  <c r="Z227" i="2"/>
  <c r="AA227" i="2"/>
  <c r="AC227" i="2"/>
  <c r="AD227" i="2"/>
  <c r="AF227" i="2"/>
  <c r="AG227" i="2"/>
  <c r="AI227" i="2"/>
  <c r="AJ227" i="2"/>
  <c r="AL227" i="2"/>
  <c r="AM227" i="2"/>
  <c r="AO227" i="2"/>
  <c r="AN227" i="2" s="1"/>
  <c r="AQ227" i="2"/>
  <c r="AR227" i="2"/>
  <c r="AS227" i="2" s="1"/>
  <c r="AP227" i="2" s="1"/>
  <c r="AV227" i="2"/>
  <c r="AU227" i="2" s="1"/>
  <c r="AY227" i="2"/>
  <c r="AZ227" i="2" a="1"/>
  <c r="AZ227" i="2" s="1"/>
  <c r="BA227" i="2" s="1"/>
  <c r="AX227" i="2" s="1"/>
  <c r="BD227" i="2"/>
  <c r="BE227" i="2" a="1"/>
  <c r="BE227" i="2" s="1"/>
  <c r="BF227" i="2" s="1"/>
  <c r="BC227" i="2" s="1"/>
  <c r="BI227" i="2"/>
  <c r="BJ227" i="2"/>
  <c r="BL227" i="2"/>
  <c r="BM227" i="2"/>
  <c r="BP227" i="2"/>
  <c r="BR227" i="2"/>
  <c r="BT227" i="2"/>
  <c r="BU227" i="2"/>
  <c r="BW227" i="2"/>
  <c r="BX227" i="2"/>
  <c r="CH227" i="2" s="1"/>
  <c r="CB227" i="2"/>
  <c r="CC227" i="2"/>
  <c r="CE227" i="2"/>
  <c r="CF227" i="2"/>
  <c r="CI227" i="2" a="1"/>
  <c r="CI227" i="2" s="1"/>
  <c r="CJ227" i="2" s="1"/>
  <c r="CM227" i="2"/>
  <c r="CN227" i="2" s="1"/>
  <c r="CP227" i="2"/>
  <c r="CR227" i="2"/>
  <c r="CS227" i="2" s="1"/>
  <c r="CU227" i="2"/>
  <c r="CW227" i="2"/>
  <c r="CX227" i="2"/>
  <c r="CZ227" i="2"/>
  <c r="CY227" i="2" s="1"/>
  <c r="DD227" i="2"/>
  <c r="DC227" i="2" s="1"/>
  <c r="C228" i="2"/>
  <c r="D228" i="2"/>
  <c r="I228" i="2"/>
  <c r="H228" i="2" s="1"/>
  <c r="K228" i="2"/>
  <c r="L228" i="2"/>
  <c r="N228" i="2"/>
  <c r="O228" i="2"/>
  <c r="Q228" i="2"/>
  <c r="R228" i="2"/>
  <c r="T228" i="2"/>
  <c r="U228" i="2"/>
  <c r="W228" i="2"/>
  <c r="X228" i="2"/>
  <c r="Z228" i="2"/>
  <c r="AA228" i="2"/>
  <c r="AC228" i="2"/>
  <c r="AD228" i="2"/>
  <c r="AF228" i="2"/>
  <c r="AG228" i="2"/>
  <c r="AI228" i="2"/>
  <c r="AJ228" i="2"/>
  <c r="AL228" i="2"/>
  <c r="AM228" i="2"/>
  <c r="AO228" i="2"/>
  <c r="AN228" i="2" s="1"/>
  <c r="AQ228" i="2"/>
  <c r="AR228" i="2"/>
  <c r="AV228" i="2"/>
  <c r="AU228" i="2" s="1"/>
  <c r="AY228" i="2"/>
  <c r="AZ228" i="2" a="1"/>
  <c r="AZ228" i="2" s="1"/>
  <c r="BA228" i="2" s="1"/>
  <c r="AX228" i="2" s="1"/>
  <c r="BD228" i="2"/>
  <c r="BE228" i="2" a="1"/>
  <c r="BE228" i="2" s="1"/>
  <c r="BF228" i="2" s="1"/>
  <c r="BC228" i="2" s="1"/>
  <c r="BI228" i="2"/>
  <c r="BJ228" i="2"/>
  <c r="BL228" i="2"/>
  <c r="BM228" i="2"/>
  <c r="BR228" i="2"/>
  <c r="BT228" i="2"/>
  <c r="BU228" i="2"/>
  <c r="BW228" i="2"/>
  <c r="BX228" i="2"/>
  <c r="CB228" i="2"/>
  <c r="CC228" i="2"/>
  <c r="CE228" i="2"/>
  <c r="CF228" i="2"/>
  <c r="CI228" i="2" a="1"/>
  <c r="CI228" i="2" s="1"/>
  <c r="CM228" i="2"/>
  <c r="CN228" i="2" s="1"/>
  <c r="CP228" i="2"/>
  <c r="CR228" i="2"/>
  <c r="CT228" i="2" s="1"/>
  <c r="CU228" i="2"/>
  <c r="CW228" i="2"/>
  <c r="CX228" i="2"/>
  <c r="CZ228" i="2"/>
  <c r="CY228" i="2" s="1"/>
  <c r="DD228" i="2"/>
  <c r="DE228" i="2" s="1"/>
  <c r="C229" i="2"/>
  <c r="D229" i="2"/>
  <c r="I229" i="2"/>
  <c r="H229" i="2" s="1"/>
  <c r="K229" i="2"/>
  <c r="L229" i="2"/>
  <c r="N229" i="2"/>
  <c r="O229" i="2"/>
  <c r="Q229" i="2"/>
  <c r="R229" i="2"/>
  <c r="T229" i="2"/>
  <c r="U229" i="2"/>
  <c r="W229" i="2"/>
  <c r="X229" i="2"/>
  <c r="Z229" i="2"/>
  <c r="AA229" i="2"/>
  <c r="AC229" i="2"/>
  <c r="AD229" i="2"/>
  <c r="AF229" i="2"/>
  <c r="AG229" i="2"/>
  <c r="AI229" i="2"/>
  <c r="AJ229" i="2"/>
  <c r="AL229" i="2"/>
  <c r="AM229" i="2"/>
  <c r="AO229" i="2"/>
  <c r="AN229" i="2" s="1"/>
  <c r="AQ229" i="2"/>
  <c r="AR229" i="2"/>
  <c r="AS229" i="2" s="1"/>
  <c r="AP229" i="2" s="1"/>
  <c r="AV229" i="2"/>
  <c r="AU229" i="2" s="1"/>
  <c r="AY229" i="2"/>
  <c r="AZ229" i="2" a="1"/>
  <c r="AZ229" i="2" s="1"/>
  <c r="BD229" i="2"/>
  <c r="BE229" i="2" a="1"/>
  <c r="BE229" i="2" s="1"/>
  <c r="BF229" i="2" s="1"/>
  <c r="BC229" i="2" s="1"/>
  <c r="BI229" i="2"/>
  <c r="BJ229" i="2"/>
  <c r="BL229" i="2"/>
  <c r="BM229" i="2"/>
  <c r="BR229" i="2"/>
  <c r="BT229" i="2"/>
  <c r="BU229" i="2"/>
  <c r="BW229" i="2"/>
  <c r="BX229" i="2"/>
  <c r="CB229" i="2"/>
  <c r="CC229" i="2"/>
  <c r="CE229" i="2"/>
  <c r="CF229" i="2"/>
  <c r="CI229" i="2" a="1"/>
  <c r="CI229" i="2" s="1"/>
  <c r="CJ229" i="2" s="1"/>
  <c r="CM229" i="2"/>
  <c r="CO229" i="2" s="1"/>
  <c r="CP229" i="2"/>
  <c r="CR229" i="2"/>
  <c r="CS229" i="2" s="1"/>
  <c r="CU229" i="2"/>
  <c r="CW229" i="2"/>
  <c r="CX229" i="2"/>
  <c r="CZ229" i="2"/>
  <c r="CY229" i="2" s="1"/>
  <c r="DD229" i="2"/>
  <c r="DC229" i="2" s="1"/>
  <c r="C230" i="2"/>
  <c r="D230" i="2"/>
  <c r="I230" i="2"/>
  <c r="H230" i="2" s="1"/>
  <c r="K230" i="2"/>
  <c r="L230" i="2"/>
  <c r="N230" i="2"/>
  <c r="O230" i="2"/>
  <c r="Q230" i="2"/>
  <c r="R230" i="2"/>
  <c r="T230" i="2"/>
  <c r="U230" i="2"/>
  <c r="W230" i="2"/>
  <c r="X230" i="2"/>
  <c r="Z230" i="2"/>
  <c r="AA230" i="2"/>
  <c r="AC230" i="2"/>
  <c r="AD230" i="2"/>
  <c r="AF230" i="2"/>
  <c r="AG230" i="2"/>
  <c r="AI230" i="2"/>
  <c r="AJ230" i="2"/>
  <c r="AL230" i="2"/>
  <c r="AM230" i="2"/>
  <c r="AO230" i="2"/>
  <c r="AN230" i="2" s="1"/>
  <c r="AQ230" i="2"/>
  <c r="AR230" i="2"/>
  <c r="AS230" i="2" s="1"/>
  <c r="AP230" i="2" s="1"/>
  <c r="AV230" i="2"/>
  <c r="AU230" i="2" s="1"/>
  <c r="AY230" i="2"/>
  <c r="AZ230" i="2" a="1"/>
  <c r="AZ230" i="2" s="1"/>
  <c r="BD230" i="2"/>
  <c r="BE230" i="2" a="1"/>
  <c r="BE230" i="2" s="1"/>
  <c r="BF230" i="2" s="1"/>
  <c r="BC230" i="2" s="1"/>
  <c r="BI230" i="2"/>
  <c r="BJ230" i="2"/>
  <c r="BL230" i="2"/>
  <c r="BM230" i="2"/>
  <c r="BR230" i="2"/>
  <c r="BT230" i="2"/>
  <c r="BU230" i="2"/>
  <c r="BW230" i="2"/>
  <c r="BX230" i="2"/>
  <c r="CB230" i="2"/>
  <c r="CC230" i="2"/>
  <c r="CE230" i="2"/>
  <c r="CF230" i="2"/>
  <c r="CI230" i="2" a="1"/>
  <c r="CI230" i="2" s="1"/>
  <c r="CK230" i="2" s="1"/>
  <c r="CM230" i="2"/>
  <c r="CO230" i="2" s="1"/>
  <c r="CP230" i="2"/>
  <c r="CR230" i="2"/>
  <c r="CS230" i="2" s="1"/>
  <c r="CU230" i="2"/>
  <c r="CW230" i="2"/>
  <c r="CX230" i="2"/>
  <c r="CZ230" i="2"/>
  <c r="CY230" i="2" s="1"/>
  <c r="DD230" i="2"/>
  <c r="DC230" i="2" s="1"/>
  <c r="C231" i="2"/>
  <c r="D231" i="2"/>
  <c r="I231" i="2"/>
  <c r="H231" i="2" s="1"/>
  <c r="K231" i="2"/>
  <c r="L231" i="2"/>
  <c r="N231" i="2"/>
  <c r="O231" i="2"/>
  <c r="Q231" i="2"/>
  <c r="R231" i="2"/>
  <c r="T231" i="2"/>
  <c r="U231" i="2"/>
  <c r="W231" i="2"/>
  <c r="X231" i="2"/>
  <c r="Z231" i="2"/>
  <c r="AA231" i="2"/>
  <c r="AC231" i="2"/>
  <c r="AD231" i="2"/>
  <c r="AF231" i="2"/>
  <c r="AG231" i="2"/>
  <c r="AI231" i="2"/>
  <c r="AJ231" i="2"/>
  <c r="AL231" i="2"/>
  <c r="AM231" i="2"/>
  <c r="AO231" i="2"/>
  <c r="AN231" i="2" s="1"/>
  <c r="AQ231" i="2"/>
  <c r="AR231" i="2"/>
  <c r="AS231" i="2" s="1"/>
  <c r="AP231" i="2" s="1"/>
  <c r="AV231" i="2"/>
  <c r="AU231" i="2" s="1"/>
  <c r="AY231" i="2"/>
  <c r="AZ231" i="2" a="1"/>
  <c r="AZ231" i="2" s="1"/>
  <c r="BA231" i="2" s="1"/>
  <c r="AX231" i="2" s="1"/>
  <c r="BD231" i="2"/>
  <c r="BE231" i="2" a="1"/>
  <c r="BE231" i="2" s="1"/>
  <c r="BF231" i="2" s="1"/>
  <c r="BC231" i="2" s="1"/>
  <c r="BI231" i="2"/>
  <c r="BJ231" i="2"/>
  <c r="BL231" i="2"/>
  <c r="BM231" i="2"/>
  <c r="BP231" i="2"/>
  <c r="BR231" i="2"/>
  <c r="BT231" i="2"/>
  <c r="BU231" i="2"/>
  <c r="BW231" i="2"/>
  <c r="BX231" i="2"/>
  <c r="CB231" i="2"/>
  <c r="CC231" i="2"/>
  <c r="CE231" i="2"/>
  <c r="CF231" i="2"/>
  <c r="CI231" i="2" a="1"/>
  <c r="CI231" i="2" s="1"/>
  <c r="CJ231" i="2" s="1"/>
  <c r="CM231" i="2"/>
  <c r="CN231" i="2" s="1"/>
  <c r="CP231" i="2"/>
  <c r="CR231" i="2"/>
  <c r="CU231" i="2"/>
  <c r="CW231" i="2"/>
  <c r="CX231" i="2"/>
  <c r="CZ231" i="2"/>
  <c r="CY231" i="2" s="1"/>
  <c r="DD231" i="2"/>
  <c r="DC231" i="2" s="1"/>
  <c r="C232" i="2"/>
  <c r="D232" i="2"/>
  <c r="I232" i="2"/>
  <c r="H232" i="2" s="1"/>
  <c r="K232" i="2"/>
  <c r="L232" i="2"/>
  <c r="N232" i="2"/>
  <c r="O232" i="2"/>
  <c r="Q232" i="2"/>
  <c r="R232" i="2"/>
  <c r="T232" i="2"/>
  <c r="U232" i="2"/>
  <c r="W232" i="2"/>
  <c r="X232" i="2"/>
  <c r="Z232" i="2"/>
  <c r="AA232" i="2"/>
  <c r="AC232" i="2"/>
  <c r="AD232" i="2"/>
  <c r="AF232" i="2"/>
  <c r="AG232" i="2"/>
  <c r="AI232" i="2"/>
  <c r="AJ232" i="2"/>
  <c r="AL232" i="2"/>
  <c r="AM232" i="2"/>
  <c r="AO232" i="2"/>
  <c r="AN232" i="2" s="1"/>
  <c r="AQ232" i="2"/>
  <c r="AR232" i="2"/>
  <c r="AS232" i="2" s="1"/>
  <c r="AP232" i="2" s="1"/>
  <c r="AV232" i="2"/>
  <c r="AU232" i="2" s="1"/>
  <c r="AY232" i="2"/>
  <c r="AZ232" i="2" a="1"/>
  <c r="AZ232" i="2" s="1"/>
  <c r="BD232" i="2"/>
  <c r="BE232" i="2" a="1"/>
  <c r="BE232" i="2" s="1"/>
  <c r="BF232" i="2" s="1"/>
  <c r="BC232" i="2" s="1"/>
  <c r="BI232" i="2"/>
  <c r="BJ232" i="2"/>
  <c r="BL232" i="2"/>
  <c r="BM232" i="2"/>
  <c r="BR232" i="2"/>
  <c r="BT232" i="2"/>
  <c r="BU232" i="2"/>
  <c r="BW232" i="2"/>
  <c r="BX232" i="2"/>
  <c r="CB232" i="2"/>
  <c r="CC232" i="2"/>
  <c r="CE232" i="2"/>
  <c r="CF232" i="2"/>
  <c r="CI232" i="2" a="1"/>
  <c r="CI232" i="2" s="1"/>
  <c r="CM232" i="2"/>
  <c r="CO232" i="2" s="1"/>
  <c r="CP232" i="2"/>
  <c r="CR232" i="2"/>
  <c r="CU232" i="2"/>
  <c r="CW232" i="2"/>
  <c r="CX232" i="2"/>
  <c r="CZ232" i="2"/>
  <c r="CY232" i="2" s="1"/>
  <c r="DD232" i="2"/>
  <c r="C233" i="2"/>
  <c r="D233" i="2"/>
  <c r="I233" i="2"/>
  <c r="H233" i="2" s="1"/>
  <c r="K233" i="2"/>
  <c r="L233" i="2"/>
  <c r="N233" i="2"/>
  <c r="O233" i="2"/>
  <c r="Q233" i="2"/>
  <c r="R233" i="2"/>
  <c r="T233" i="2"/>
  <c r="U233" i="2"/>
  <c r="W233" i="2"/>
  <c r="X233" i="2"/>
  <c r="Z233" i="2"/>
  <c r="AA233" i="2"/>
  <c r="AC233" i="2"/>
  <c r="AD233" i="2"/>
  <c r="AF233" i="2"/>
  <c r="AG233" i="2"/>
  <c r="AI233" i="2"/>
  <c r="AJ233" i="2"/>
  <c r="AL233" i="2"/>
  <c r="AM233" i="2"/>
  <c r="AO233" i="2"/>
  <c r="AN233" i="2" s="1"/>
  <c r="AQ233" i="2"/>
  <c r="AR233" i="2"/>
  <c r="AS233" i="2" s="1"/>
  <c r="AP233" i="2" s="1"/>
  <c r="AV233" i="2"/>
  <c r="AU233" i="2" s="1"/>
  <c r="AY233" i="2"/>
  <c r="AZ233" i="2" a="1"/>
  <c r="AZ233" i="2" s="1"/>
  <c r="BD233" i="2"/>
  <c r="BE233" i="2" a="1"/>
  <c r="BE233" i="2" s="1"/>
  <c r="BF233" i="2" s="1"/>
  <c r="BC233" i="2" s="1"/>
  <c r="BI233" i="2"/>
  <c r="BJ233" i="2"/>
  <c r="BL233" i="2"/>
  <c r="BM233" i="2"/>
  <c r="BR233" i="2"/>
  <c r="BT233" i="2"/>
  <c r="BU233" i="2"/>
  <c r="BW233" i="2"/>
  <c r="BX233" i="2"/>
  <c r="CB233" i="2"/>
  <c r="CC233" i="2"/>
  <c r="CE233" i="2"/>
  <c r="CF233" i="2"/>
  <c r="CI233" i="2" a="1"/>
  <c r="CI233" i="2" s="1"/>
  <c r="CJ233" i="2" s="1"/>
  <c r="CM233" i="2"/>
  <c r="CO233" i="2" s="1"/>
  <c r="CP233" i="2"/>
  <c r="CR233" i="2"/>
  <c r="CS233" i="2" s="1"/>
  <c r="CU233" i="2"/>
  <c r="CW233" i="2"/>
  <c r="CX233" i="2"/>
  <c r="CZ233" i="2"/>
  <c r="DD233" i="2"/>
  <c r="DC233" i="2" s="1"/>
  <c r="C234" i="2"/>
  <c r="D234" i="2"/>
  <c r="I234" i="2"/>
  <c r="H234" i="2" s="1"/>
  <c r="K234" i="2"/>
  <c r="L234" i="2"/>
  <c r="N234" i="2"/>
  <c r="O234" i="2"/>
  <c r="Q234" i="2"/>
  <c r="R234" i="2"/>
  <c r="T234" i="2"/>
  <c r="U234" i="2"/>
  <c r="W234" i="2"/>
  <c r="X234" i="2"/>
  <c r="Z234" i="2"/>
  <c r="AA234" i="2"/>
  <c r="AC234" i="2"/>
  <c r="AD234" i="2"/>
  <c r="AF234" i="2"/>
  <c r="AG234" i="2"/>
  <c r="AI234" i="2"/>
  <c r="AJ234" i="2"/>
  <c r="AL234" i="2"/>
  <c r="AM234" i="2"/>
  <c r="AO234" i="2"/>
  <c r="AN234" i="2" s="1"/>
  <c r="AQ234" i="2"/>
  <c r="AR234" i="2"/>
  <c r="AS234" i="2" s="1"/>
  <c r="AP234" i="2" s="1"/>
  <c r="AV234" i="2"/>
  <c r="AU234" i="2" s="1"/>
  <c r="AY234" i="2"/>
  <c r="AZ234" i="2" a="1"/>
  <c r="AZ234" i="2" s="1"/>
  <c r="BD234" i="2"/>
  <c r="BE234" i="2" a="1"/>
  <c r="BE234" i="2" s="1"/>
  <c r="BI234" i="2"/>
  <c r="BJ234" i="2"/>
  <c r="BL234" i="2"/>
  <c r="BM234" i="2"/>
  <c r="BP234" i="2"/>
  <c r="BR234" i="2"/>
  <c r="BT234" i="2"/>
  <c r="BU234" i="2"/>
  <c r="BW234" i="2"/>
  <c r="BX234" i="2"/>
  <c r="CB234" i="2"/>
  <c r="CC234" i="2"/>
  <c r="CE234" i="2"/>
  <c r="CF234" i="2"/>
  <c r="CI234" i="2" a="1"/>
  <c r="CI234" i="2" s="1"/>
  <c r="CM234" i="2"/>
  <c r="CN234" i="2" s="1"/>
  <c r="CP234" i="2"/>
  <c r="CR234" i="2"/>
  <c r="CS234" i="2" s="1"/>
  <c r="CU234" i="2"/>
  <c r="CW234" i="2"/>
  <c r="CX234" i="2"/>
  <c r="CZ234" i="2"/>
  <c r="CY234" i="2" s="1"/>
  <c r="DD234" i="2"/>
  <c r="DE234" i="2" s="1"/>
  <c r="C235" i="2"/>
  <c r="D235" i="2"/>
  <c r="I235" i="2"/>
  <c r="H235" i="2" s="1"/>
  <c r="K235" i="2"/>
  <c r="L235" i="2"/>
  <c r="N235" i="2"/>
  <c r="O235" i="2"/>
  <c r="Q235" i="2"/>
  <c r="R235" i="2"/>
  <c r="T235" i="2"/>
  <c r="U235" i="2"/>
  <c r="W235" i="2"/>
  <c r="X235" i="2"/>
  <c r="Z235" i="2"/>
  <c r="AA235" i="2"/>
  <c r="AC235" i="2"/>
  <c r="AD235" i="2"/>
  <c r="AF235" i="2"/>
  <c r="AG235" i="2"/>
  <c r="AI235" i="2"/>
  <c r="AJ235" i="2"/>
  <c r="AL235" i="2"/>
  <c r="AM235" i="2"/>
  <c r="AO235" i="2"/>
  <c r="AN235" i="2" s="1"/>
  <c r="AQ235" i="2"/>
  <c r="AR235" i="2"/>
  <c r="AS235" i="2" s="1"/>
  <c r="AP235" i="2" s="1"/>
  <c r="AV235" i="2"/>
  <c r="AU235" i="2" s="1"/>
  <c r="AY235" i="2"/>
  <c r="AZ235" i="2" a="1"/>
  <c r="AZ235" i="2" s="1"/>
  <c r="BD235" i="2"/>
  <c r="BE235" i="2" a="1"/>
  <c r="BE235" i="2" s="1"/>
  <c r="BI235" i="2"/>
  <c r="BJ235" i="2"/>
  <c r="BL235" i="2"/>
  <c r="BM235" i="2"/>
  <c r="BR235" i="2"/>
  <c r="BT235" i="2"/>
  <c r="BU235" i="2"/>
  <c r="BW235" i="2"/>
  <c r="BX235" i="2"/>
  <c r="CB235" i="2"/>
  <c r="CC235" i="2"/>
  <c r="CE235" i="2"/>
  <c r="CF235" i="2"/>
  <c r="CI235" i="2" a="1"/>
  <c r="CI235" i="2" s="1"/>
  <c r="CM235" i="2"/>
  <c r="CN235" i="2" s="1"/>
  <c r="CP235" i="2"/>
  <c r="CR235" i="2"/>
  <c r="CS235" i="2" s="1"/>
  <c r="CU235" i="2"/>
  <c r="CW235" i="2"/>
  <c r="CX235" i="2"/>
  <c r="CZ235" i="2"/>
  <c r="CY235" i="2" s="1"/>
  <c r="DD235" i="2"/>
  <c r="C236" i="2"/>
  <c r="D236" i="2"/>
  <c r="I236" i="2"/>
  <c r="H236" i="2" s="1"/>
  <c r="K236" i="2"/>
  <c r="L236" i="2"/>
  <c r="N236" i="2"/>
  <c r="O236" i="2"/>
  <c r="Q236" i="2"/>
  <c r="R236" i="2"/>
  <c r="T236" i="2"/>
  <c r="U236" i="2"/>
  <c r="W236" i="2"/>
  <c r="X236" i="2"/>
  <c r="Z236" i="2"/>
  <c r="AA236" i="2"/>
  <c r="AC236" i="2"/>
  <c r="AD236" i="2"/>
  <c r="AF236" i="2"/>
  <c r="AG236" i="2"/>
  <c r="AI236" i="2"/>
  <c r="AJ236" i="2"/>
  <c r="AL236" i="2"/>
  <c r="AM236" i="2"/>
  <c r="AO236" i="2"/>
  <c r="AN236" i="2" s="1"/>
  <c r="AQ236" i="2"/>
  <c r="AR236" i="2"/>
  <c r="AS236" i="2" s="1"/>
  <c r="AP236" i="2" s="1"/>
  <c r="AV236" i="2"/>
  <c r="AU236" i="2" s="1"/>
  <c r="AY236" i="2"/>
  <c r="AZ236" i="2" a="1"/>
  <c r="AZ236" i="2" s="1"/>
  <c r="BD236" i="2"/>
  <c r="BE236" i="2" a="1"/>
  <c r="BE236" i="2" s="1"/>
  <c r="BI236" i="2"/>
  <c r="BJ236" i="2"/>
  <c r="BL236" i="2"/>
  <c r="BM236" i="2"/>
  <c r="BR236" i="2"/>
  <c r="BT236" i="2"/>
  <c r="BU236" i="2"/>
  <c r="BW236" i="2"/>
  <c r="BX236" i="2"/>
  <c r="CB236" i="2"/>
  <c r="CC236" i="2"/>
  <c r="CE236" i="2"/>
  <c r="CF236" i="2"/>
  <c r="CI236" i="2" a="1"/>
  <c r="CI236" i="2" s="1"/>
  <c r="CM236" i="2"/>
  <c r="CN236" i="2" s="1"/>
  <c r="CP236" i="2"/>
  <c r="CR236" i="2"/>
  <c r="CS236" i="2" s="1"/>
  <c r="CU236" i="2"/>
  <c r="CW236" i="2"/>
  <c r="CX236" i="2"/>
  <c r="CZ236" i="2"/>
  <c r="CY236" i="2" s="1"/>
  <c r="DD236" i="2"/>
  <c r="DE236" i="2" s="1"/>
  <c r="C237" i="2"/>
  <c r="D237" i="2"/>
  <c r="I237" i="2"/>
  <c r="H237" i="2" s="1"/>
  <c r="K237" i="2"/>
  <c r="L237" i="2"/>
  <c r="N237" i="2"/>
  <c r="O237" i="2"/>
  <c r="Q237" i="2"/>
  <c r="R237" i="2"/>
  <c r="T237" i="2"/>
  <c r="U237" i="2"/>
  <c r="W237" i="2"/>
  <c r="X237" i="2"/>
  <c r="Z237" i="2"/>
  <c r="AA237" i="2"/>
  <c r="AC237" i="2"/>
  <c r="AD237" i="2"/>
  <c r="AF237" i="2"/>
  <c r="AG237" i="2"/>
  <c r="AI237" i="2"/>
  <c r="AJ237" i="2"/>
  <c r="AL237" i="2"/>
  <c r="AM237" i="2"/>
  <c r="AO237" i="2"/>
  <c r="AN237" i="2" s="1"/>
  <c r="AQ237" i="2"/>
  <c r="AR237" i="2"/>
  <c r="AS237" i="2" s="1"/>
  <c r="AP237" i="2" s="1"/>
  <c r="AV237" i="2"/>
  <c r="AU237" i="2" s="1"/>
  <c r="AY237" i="2"/>
  <c r="AZ237" i="2" a="1"/>
  <c r="AZ237" i="2" s="1"/>
  <c r="BD237" i="2"/>
  <c r="BE237" i="2" a="1"/>
  <c r="BE237" i="2" s="1"/>
  <c r="BI237" i="2"/>
  <c r="BJ237" i="2"/>
  <c r="BL237" i="2"/>
  <c r="BM237" i="2"/>
  <c r="BP237" i="2"/>
  <c r="BR237" i="2"/>
  <c r="BT237" i="2"/>
  <c r="BU237" i="2"/>
  <c r="BW237" i="2"/>
  <c r="BX237" i="2"/>
  <c r="CB237" i="2"/>
  <c r="CC237" i="2"/>
  <c r="CE237" i="2"/>
  <c r="CF237" i="2"/>
  <c r="CI237" i="2" a="1"/>
  <c r="CI237" i="2" s="1"/>
  <c r="CM237" i="2"/>
  <c r="CN237" i="2" s="1"/>
  <c r="CP237" i="2"/>
  <c r="CR237" i="2"/>
  <c r="CS237" i="2" s="1"/>
  <c r="CU237" i="2"/>
  <c r="CW237" i="2"/>
  <c r="CX237" i="2"/>
  <c r="CZ237" i="2"/>
  <c r="CY237" i="2" s="1"/>
  <c r="DD237" i="2"/>
  <c r="C238" i="2"/>
  <c r="D238" i="2"/>
  <c r="I238" i="2"/>
  <c r="H238" i="2" s="1"/>
  <c r="K238" i="2"/>
  <c r="L238" i="2"/>
  <c r="N238" i="2"/>
  <c r="O238" i="2"/>
  <c r="Q238" i="2"/>
  <c r="R238" i="2"/>
  <c r="T238" i="2"/>
  <c r="U238" i="2"/>
  <c r="W238" i="2"/>
  <c r="X238" i="2"/>
  <c r="Z238" i="2"/>
  <c r="AA238" i="2"/>
  <c r="AC238" i="2"/>
  <c r="AD238" i="2"/>
  <c r="AF238" i="2"/>
  <c r="AG238" i="2"/>
  <c r="AI238" i="2"/>
  <c r="AJ238" i="2"/>
  <c r="AL238" i="2"/>
  <c r="AM238" i="2"/>
  <c r="AO238" i="2"/>
  <c r="AN238" i="2" s="1"/>
  <c r="AQ238" i="2"/>
  <c r="AR238" i="2"/>
  <c r="AS238" i="2" s="1"/>
  <c r="AP238" i="2" s="1"/>
  <c r="AV238" i="2"/>
  <c r="AU238" i="2" s="1"/>
  <c r="AY238" i="2"/>
  <c r="AZ238" i="2" a="1"/>
  <c r="AZ238" i="2" s="1"/>
  <c r="BA238" i="2" s="1"/>
  <c r="AX238" i="2" s="1"/>
  <c r="BD238" i="2"/>
  <c r="BE238" i="2" a="1"/>
  <c r="BE238" i="2" s="1"/>
  <c r="BI238" i="2"/>
  <c r="BJ238" i="2"/>
  <c r="BL238" i="2"/>
  <c r="BM238" i="2"/>
  <c r="BR238" i="2"/>
  <c r="BT238" i="2"/>
  <c r="BU238" i="2"/>
  <c r="BW238" i="2"/>
  <c r="BX238" i="2"/>
  <c r="CB238" i="2"/>
  <c r="CC238" i="2"/>
  <c r="CE238" i="2"/>
  <c r="CF238" i="2"/>
  <c r="CI238" i="2" a="1"/>
  <c r="CI238" i="2" s="1"/>
  <c r="CM238" i="2"/>
  <c r="CP238" i="2"/>
  <c r="CR238" i="2"/>
  <c r="CS238" i="2" s="1"/>
  <c r="CU238" i="2"/>
  <c r="CW238" i="2"/>
  <c r="CX238" i="2"/>
  <c r="CZ238" i="2"/>
  <c r="CY238" i="2" s="1"/>
  <c r="DD238" i="2"/>
  <c r="C239" i="2"/>
  <c r="D239" i="2"/>
  <c r="I239" i="2"/>
  <c r="H239" i="2" s="1"/>
  <c r="K239" i="2"/>
  <c r="L239" i="2"/>
  <c r="N239" i="2"/>
  <c r="O239" i="2"/>
  <c r="Q239" i="2"/>
  <c r="R239" i="2"/>
  <c r="T239" i="2"/>
  <c r="U239" i="2"/>
  <c r="W239" i="2"/>
  <c r="X239" i="2"/>
  <c r="Z239" i="2"/>
  <c r="AA239" i="2"/>
  <c r="AC239" i="2"/>
  <c r="AD239" i="2"/>
  <c r="AF239" i="2"/>
  <c r="AG239" i="2"/>
  <c r="AI239" i="2"/>
  <c r="AJ239" i="2"/>
  <c r="AL239" i="2"/>
  <c r="AM239" i="2"/>
  <c r="AO239" i="2"/>
  <c r="AN239" i="2" s="1"/>
  <c r="AQ239" i="2"/>
  <c r="AR239" i="2"/>
  <c r="AS239" i="2" s="1"/>
  <c r="AP239" i="2" s="1"/>
  <c r="AV239" i="2"/>
  <c r="AU239" i="2" s="1"/>
  <c r="AY239" i="2"/>
  <c r="AZ239" i="2" a="1"/>
  <c r="AZ239" i="2" s="1"/>
  <c r="BA239" i="2" s="1"/>
  <c r="AX239" i="2" s="1"/>
  <c r="BD239" i="2"/>
  <c r="BE239" i="2" a="1"/>
  <c r="BE239" i="2" s="1"/>
  <c r="BI239" i="2"/>
  <c r="BJ239" i="2"/>
  <c r="BL239" i="2"/>
  <c r="BM239" i="2"/>
  <c r="BR239" i="2"/>
  <c r="BT239" i="2"/>
  <c r="BU239" i="2"/>
  <c r="BW239" i="2"/>
  <c r="BX239" i="2"/>
  <c r="CB239" i="2"/>
  <c r="CC239" i="2"/>
  <c r="CE239" i="2"/>
  <c r="CF239" i="2"/>
  <c r="CI239" i="2" a="1"/>
  <c r="CI239" i="2" s="1"/>
  <c r="CM239" i="2"/>
  <c r="CP239" i="2"/>
  <c r="CR239" i="2"/>
  <c r="CS239" i="2" s="1"/>
  <c r="CU239" i="2"/>
  <c r="CW239" i="2"/>
  <c r="CX239" i="2"/>
  <c r="CZ239" i="2"/>
  <c r="CY239" i="2" s="1"/>
  <c r="DD239" i="2"/>
  <c r="DE239" i="2" s="1"/>
  <c r="C240" i="2"/>
  <c r="D240" i="2"/>
  <c r="I240" i="2"/>
  <c r="H240" i="2" s="1"/>
  <c r="K240" i="2"/>
  <c r="L240" i="2"/>
  <c r="N240" i="2"/>
  <c r="O240" i="2"/>
  <c r="Q240" i="2"/>
  <c r="R240" i="2"/>
  <c r="T240" i="2"/>
  <c r="U240" i="2"/>
  <c r="W240" i="2"/>
  <c r="X240" i="2"/>
  <c r="Z240" i="2"/>
  <c r="AA240" i="2"/>
  <c r="AC240" i="2"/>
  <c r="AD240" i="2"/>
  <c r="AF240" i="2"/>
  <c r="AG240" i="2"/>
  <c r="AI240" i="2"/>
  <c r="AJ240" i="2"/>
  <c r="AL240" i="2"/>
  <c r="AM240" i="2"/>
  <c r="AO240" i="2"/>
  <c r="AN240" i="2" s="1"/>
  <c r="AQ240" i="2"/>
  <c r="AR240" i="2"/>
  <c r="AS240" i="2" s="1"/>
  <c r="AP240" i="2" s="1"/>
  <c r="AV240" i="2"/>
  <c r="AU240" i="2" s="1"/>
  <c r="AY240" i="2"/>
  <c r="AZ240" i="2" a="1"/>
  <c r="AZ240" i="2" s="1"/>
  <c r="BA240" i="2" s="1"/>
  <c r="AX240" i="2" s="1"/>
  <c r="BD240" i="2"/>
  <c r="BE240" i="2" a="1"/>
  <c r="BE240" i="2" s="1"/>
  <c r="BI240" i="2"/>
  <c r="BJ240" i="2"/>
  <c r="BL240" i="2"/>
  <c r="BM240" i="2"/>
  <c r="BQ240" i="2"/>
  <c r="BR240" i="2"/>
  <c r="BT240" i="2"/>
  <c r="BU240" i="2"/>
  <c r="BW240" i="2"/>
  <c r="BX240" i="2"/>
  <c r="CB240" i="2"/>
  <c r="CC240" i="2"/>
  <c r="CE240" i="2"/>
  <c r="CF240" i="2"/>
  <c r="CI240" i="2" a="1"/>
  <c r="CI240" i="2" s="1"/>
  <c r="CM240" i="2"/>
  <c r="CP240" i="2"/>
  <c r="CR240" i="2"/>
  <c r="CS240" i="2" s="1"/>
  <c r="CU240" i="2"/>
  <c r="CW240" i="2"/>
  <c r="CX240" i="2"/>
  <c r="CZ240" i="2"/>
  <c r="CY240" i="2" s="1"/>
  <c r="DD240" i="2"/>
  <c r="DE240" i="2" s="1"/>
  <c r="C241" i="2"/>
  <c r="D241" i="2"/>
  <c r="I241" i="2"/>
  <c r="H241" i="2" s="1"/>
  <c r="K241" i="2"/>
  <c r="L241" i="2"/>
  <c r="N241" i="2"/>
  <c r="O241" i="2"/>
  <c r="Q241" i="2"/>
  <c r="R241" i="2"/>
  <c r="T241" i="2"/>
  <c r="U241" i="2"/>
  <c r="W241" i="2"/>
  <c r="X241" i="2"/>
  <c r="Z241" i="2"/>
  <c r="AA241" i="2"/>
  <c r="AC241" i="2"/>
  <c r="AD241" i="2"/>
  <c r="AF241" i="2"/>
  <c r="AG241" i="2"/>
  <c r="AI241" i="2"/>
  <c r="AJ241" i="2"/>
  <c r="AL241" i="2"/>
  <c r="AM241" i="2"/>
  <c r="AO241" i="2"/>
  <c r="AN241" i="2" s="1"/>
  <c r="AQ241" i="2"/>
  <c r="AR241" i="2"/>
  <c r="AV241" i="2"/>
  <c r="AU241" i="2" s="1"/>
  <c r="AY241" i="2"/>
  <c r="AZ241" i="2" a="1"/>
  <c r="AZ241" i="2" s="1"/>
  <c r="BA241" i="2" s="1"/>
  <c r="AX241" i="2" s="1"/>
  <c r="BD241" i="2"/>
  <c r="BE241" i="2" a="1"/>
  <c r="BE241" i="2" s="1"/>
  <c r="BI241" i="2"/>
  <c r="BJ241" i="2"/>
  <c r="BL241" i="2"/>
  <c r="BM241" i="2"/>
  <c r="BR241" i="2"/>
  <c r="BT241" i="2"/>
  <c r="BU241" i="2"/>
  <c r="BW241" i="2"/>
  <c r="BX241" i="2"/>
  <c r="CB241" i="2"/>
  <c r="CC241" i="2"/>
  <c r="CE241" i="2"/>
  <c r="CF241" i="2"/>
  <c r="CI241" i="2" a="1"/>
  <c r="CI241" i="2" s="1"/>
  <c r="CJ241" i="2" s="1"/>
  <c r="CM241" i="2"/>
  <c r="CP241" i="2"/>
  <c r="CR241" i="2"/>
  <c r="CU241" i="2"/>
  <c r="CW241" i="2"/>
  <c r="CX241" i="2"/>
  <c r="CZ241" i="2"/>
  <c r="DD241" i="2"/>
  <c r="DE241" i="2" s="1"/>
  <c r="C242" i="2"/>
  <c r="D242" i="2"/>
  <c r="I242" i="2"/>
  <c r="H242" i="2" s="1"/>
  <c r="K242" i="2"/>
  <c r="L242" i="2"/>
  <c r="N242" i="2"/>
  <c r="O242" i="2"/>
  <c r="Q242" i="2"/>
  <c r="R242" i="2"/>
  <c r="T242" i="2"/>
  <c r="U242" i="2"/>
  <c r="W242" i="2"/>
  <c r="X242" i="2"/>
  <c r="Z242" i="2"/>
  <c r="AA242" i="2"/>
  <c r="AC242" i="2"/>
  <c r="AD242" i="2"/>
  <c r="AF242" i="2"/>
  <c r="AG242" i="2"/>
  <c r="AI242" i="2"/>
  <c r="AJ242" i="2"/>
  <c r="AL242" i="2"/>
  <c r="AM242" i="2"/>
  <c r="AO242" i="2"/>
  <c r="AN242" i="2" s="1"/>
  <c r="AQ242" i="2"/>
  <c r="AR242" i="2"/>
  <c r="AV242" i="2"/>
  <c r="AU242" i="2" s="1"/>
  <c r="AY242" i="2"/>
  <c r="AZ242" i="2" a="1"/>
  <c r="AZ242" i="2" s="1"/>
  <c r="BA242" i="2" s="1"/>
  <c r="AX242" i="2" s="1"/>
  <c r="BD242" i="2"/>
  <c r="BE242" i="2" a="1"/>
  <c r="BE242" i="2" s="1"/>
  <c r="BI242" i="2"/>
  <c r="BJ242" i="2"/>
  <c r="BL242" i="2"/>
  <c r="BM242" i="2"/>
  <c r="BP242" i="2"/>
  <c r="BR242" i="2"/>
  <c r="BT242" i="2"/>
  <c r="BU242" i="2"/>
  <c r="BW242" i="2"/>
  <c r="BX242" i="2"/>
  <c r="CB242" i="2"/>
  <c r="CC242" i="2"/>
  <c r="CE242" i="2"/>
  <c r="CF242" i="2"/>
  <c r="CI242" i="2" a="1"/>
  <c r="CI242" i="2" s="1"/>
  <c r="CJ242" i="2" s="1"/>
  <c r="CM242" i="2"/>
  <c r="CP242" i="2"/>
  <c r="CR242" i="2"/>
  <c r="CU242" i="2"/>
  <c r="CW242" i="2"/>
  <c r="CX242" i="2"/>
  <c r="CZ242" i="2"/>
  <c r="DD242" i="2"/>
  <c r="C243" i="2"/>
  <c r="D243" i="2"/>
  <c r="I243" i="2"/>
  <c r="H243" i="2" s="1"/>
  <c r="K243" i="2"/>
  <c r="L243" i="2"/>
  <c r="N243" i="2"/>
  <c r="O243" i="2"/>
  <c r="Q243" i="2"/>
  <c r="R243" i="2"/>
  <c r="T243" i="2"/>
  <c r="U243" i="2"/>
  <c r="W243" i="2"/>
  <c r="X243" i="2"/>
  <c r="Z243" i="2"/>
  <c r="AA243" i="2"/>
  <c r="AC243" i="2"/>
  <c r="AD243" i="2"/>
  <c r="AF243" i="2"/>
  <c r="AG243" i="2"/>
  <c r="AI243" i="2"/>
  <c r="AJ243" i="2"/>
  <c r="AL243" i="2"/>
  <c r="AM243" i="2"/>
  <c r="AO243" i="2"/>
  <c r="AN243" i="2" s="1"/>
  <c r="AQ243" i="2"/>
  <c r="AR243" i="2"/>
  <c r="AV243" i="2"/>
  <c r="AU243" i="2" s="1"/>
  <c r="AY243" i="2"/>
  <c r="AZ243" i="2" a="1"/>
  <c r="AZ243" i="2" s="1"/>
  <c r="BA243" i="2" s="1"/>
  <c r="AX243" i="2" s="1"/>
  <c r="BD243" i="2"/>
  <c r="BE243" i="2" a="1"/>
  <c r="BE243" i="2" s="1"/>
  <c r="BF243" i="2" s="1"/>
  <c r="BC243" i="2" s="1"/>
  <c r="BI243" i="2"/>
  <c r="BJ243" i="2"/>
  <c r="BL243" i="2"/>
  <c r="BM243" i="2"/>
  <c r="BQ243" i="2"/>
  <c r="BR243" i="2"/>
  <c r="BT243" i="2"/>
  <c r="BU243" i="2"/>
  <c r="BW243" i="2"/>
  <c r="BX243" i="2"/>
  <c r="CB243" i="2"/>
  <c r="CC243" i="2"/>
  <c r="CE243" i="2"/>
  <c r="CF243" i="2"/>
  <c r="CI243" i="2" a="1"/>
  <c r="CI243" i="2" s="1"/>
  <c r="CJ243" i="2" s="1"/>
  <c r="CM243" i="2"/>
  <c r="CP243" i="2"/>
  <c r="CR243" i="2"/>
  <c r="CU243" i="2"/>
  <c r="CW243" i="2"/>
  <c r="CX243" i="2"/>
  <c r="CZ243" i="2"/>
  <c r="DD243" i="2"/>
  <c r="DE243" i="2" s="1"/>
  <c r="C244" i="2"/>
  <c r="D244" i="2"/>
  <c r="I244" i="2"/>
  <c r="H244" i="2" s="1"/>
  <c r="K244" i="2"/>
  <c r="L244" i="2"/>
  <c r="N244" i="2"/>
  <c r="O244" i="2"/>
  <c r="Q244" i="2"/>
  <c r="R244" i="2"/>
  <c r="T244" i="2"/>
  <c r="U244" i="2"/>
  <c r="W244" i="2"/>
  <c r="X244" i="2"/>
  <c r="Z244" i="2"/>
  <c r="AA244" i="2"/>
  <c r="AC244" i="2"/>
  <c r="AD244" i="2"/>
  <c r="AF244" i="2"/>
  <c r="AG244" i="2"/>
  <c r="AI244" i="2"/>
  <c r="AJ244" i="2"/>
  <c r="AL244" i="2"/>
  <c r="AM244" i="2"/>
  <c r="AO244" i="2"/>
  <c r="AN244" i="2" s="1"/>
  <c r="AQ244" i="2"/>
  <c r="AR244" i="2"/>
  <c r="AV244" i="2"/>
  <c r="AU244" i="2" s="1"/>
  <c r="AY244" i="2"/>
  <c r="AZ244" i="2" a="1"/>
  <c r="AZ244" i="2" s="1"/>
  <c r="BA244" i="2" s="1"/>
  <c r="AX244" i="2" s="1"/>
  <c r="BD244" i="2"/>
  <c r="BE244" i="2" a="1"/>
  <c r="BE244" i="2" s="1"/>
  <c r="BF244" i="2" s="1"/>
  <c r="BC244" i="2" s="1"/>
  <c r="BI244" i="2"/>
  <c r="BJ244" i="2"/>
  <c r="BL244" i="2"/>
  <c r="BM244" i="2"/>
  <c r="BR244" i="2"/>
  <c r="BT244" i="2"/>
  <c r="BU244" i="2"/>
  <c r="BW244" i="2"/>
  <c r="BX244" i="2"/>
  <c r="CB244" i="2"/>
  <c r="CC244" i="2"/>
  <c r="CE244" i="2"/>
  <c r="CF244" i="2"/>
  <c r="CI244" i="2" a="1"/>
  <c r="CI244" i="2" s="1"/>
  <c r="CJ244" i="2" s="1"/>
  <c r="CM244" i="2"/>
  <c r="CP244" i="2"/>
  <c r="CR244" i="2"/>
  <c r="CU244" i="2"/>
  <c r="CW244" i="2"/>
  <c r="CX244" i="2"/>
  <c r="CZ244" i="2"/>
  <c r="DD244" i="2"/>
  <c r="DE244" i="2" s="1"/>
  <c r="C245" i="2"/>
  <c r="D245" i="2"/>
  <c r="I245" i="2"/>
  <c r="H245" i="2" s="1"/>
  <c r="K245" i="2"/>
  <c r="L245" i="2"/>
  <c r="N245" i="2"/>
  <c r="O245" i="2"/>
  <c r="Q245" i="2"/>
  <c r="R245" i="2"/>
  <c r="T245" i="2"/>
  <c r="U245" i="2"/>
  <c r="W245" i="2"/>
  <c r="X245" i="2"/>
  <c r="Z245" i="2"/>
  <c r="AA245" i="2"/>
  <c r="AC245" i="2"/>
  <c r="AD245" i="2"/>
  <c r="AF245" i="2"/>
  <c r="AG245" i="2"/>
  <c r="AI245" i="2"/>
  <c r="AJ245" i="2"/>
  <c r="AL245" i="2"/>
  <c r="AM245" i="2"/>
  <c r="AO245" i="2"/>
  <c r="AN245" i="2" s="1"/>
  <c r="AQ245" i="2"/>
  <c r="AR245" i="2"/>
  <c r="AV245" i="2"/>
  <c r="AU245" i="2" s="1"/>
  <c r="AY245" i="2"/>
  <c r="AZ245" i="2" a="1"/>
  <c r="AZ245" i="2" s="1"/>
  <c r="BA245" i="2" s="1"/>
  <c r="AX245" i="2" s="1"/>
  <c r="BD245" i="2"/>
  <c r="BE245" i="2" a="1"/>
  <c r="BE245" i="2" s="1"/>
  <c r="BI245" i="2"/>
  <c r="BJ245" i="2"/>
  <c r="BL245" i="2"/>
  <c r="BM245" i="2"/>
  <c r="BR245" i="2"/>
  <c r="BT245" i="2"/>
  <c r="BU245" i="2"/>
  <c r="BW245" i="2"/>
  <c r="BX245" i="2"/>
  <c r="CB245" i="2"/>
  <c r="CC245" i="2"/>
  <c r="CE245" i="2"/>
  <c r="CF245" i="2"/>
  <c r="CI245" i="2" a="1"/>
  <c r="CI245" i="2" s="1"/>
  <c r="CJ245" i="2" s="1"/>
  <c r="CM245" i="2"/>
  <c r="CP245" i="2"/>
  <c r="CR245" i="2"/>
  <c r="CU245" i="2"/>
  <c r="CW245" i="2"/>
  <c r="CX245" i="2"/>
  <c r="CZ245" i="2"/>
  <c r="DD245" i="2"/>
  <c r="C246" i="2"/>
  <c r="D246" i="2"/>
  <c r="I246" i="2"/>
  <c r="H246" i="2" s="1"/>
  <c r="K246" i="2"/>
  <c r="L246" i="2"/>
  <c r="N246" i="2"/>
  <c r="O246" i="2"/>
  <c r="Q246" i="2"/>
  <c r="R246" i="2"/>
  <c r="T246" i="2"/>
  <c r="U246" i="2"/>
  <c r="W246" i="2"/>
  <c r="X246" i="2"/>
  <c r="Z246" i="2"/>
  <c r="AA246" i="2"/>
  <c r="AC246" i="2"/>
  <c r="AD246" i="2"/>
  <c r="AF246" i="2"/>
  <c r="AG246" i="2"/>
  <c r="AI246" i="2"/>
  <c r="AJ246" i="2"/>
  <c r="AL246" i="2"/>
  <c r="AM246" i="2"/>
  <c r="AO246" i="2"/>
  <c r="AN246" i="2" s="1"/>
  <c r="AQ246" i="2"/>
  <c r="AR246" i="2"/>
  <c r="AV246" i="2"/>
  <c r="AU246" i="2" s="1"/>
  <c r="AY246" i="2"/>
  <c r="AZ246" i="2" a="1"/>
  <c r="AZ246" i="2" s="1"/>
  <c r="BA246" i="2" s="1"/>
  <c r="AX246" i="2" s="1"/>
  <c r="BD246" i="2"/>
  <c r="BE246" i="2" a="1"/>
  <c r="BE246" i="2" s="1"/>
  <c r="BF246" i="2" s="1"/>
  <c r="BC246" i="2" s="1"/>
  <c r="BI246" i="2"/>
  <c r="BJ246" i="2"/>
  <c r="BL246" i="2"/>
  <c r="BM246" i="2"/>
  <c r="BQ246" i="2"/>
  <c r="BR246" i="2"/>
  <c r="BT246" i="2"/>
  <c r="BU246" i="2"/>
  <c r="BW246" i="2"/>
  <c r="BX246" i="2"/>
  <c r="CB246" i="2"/>
  <c r="CC246" i="2"/>
  <c r="CE246" i="2"/>
  <c r="CF246" i="2"/>
  <c r="CI246" i="2" a="1"/>
  <c r="CI246" i="2" s="1"/>
  <c r="CJ246" i="2" s="1"/>
  <c r="CM246" i="2"/>
  <c r="CP246" i="2"/>
  <c r="CR246" i="2"/>
  <c r="CU246" i="2"/>
  <c r="CW246" i="2"/>
  <c r="CX246" i="2"/>
  <c r="CZ246" i="2"/>
  <c r="DD246" i="2"/>
  <c r="DE246" i="2" s="1"/>
  <c r="C247" i="2"/>
  <c r="D247" i="2"/>
  <c r="I247" i="2"/>
  <c r="H247" i="2" s="1"/>
  <c r="K247" i="2"/>
  <c r="L247" i="2"/>
  <c r="N247" i="2"/>
  <c r="O247" i="2"/>
  <c r="Q247" i="2"/>
  <c r="R247" i="2"/>
  <c r="T247" i="2"/>
  <c r="U247" i="2"/>
  <c r="W247" i="2"/>
  <c r="X247" i="2"/>
  <c r="Z247" i="2"/>
  <c r="AA247" i="2"/>
  <c r="AC247" i="2"/>
  <c r="AD247" i="2"/>
  <c r="AF247" i="2"/>
  <c r="AG247" i="2"/>
  <c r="AI247" i="2"/>
  <c r="AJ247" i="2"/>
  <c r="AL247" i="2"/>
  <c r="AM247" i="2"/>
  <c r="AO247" i="2"/>
  <c r="AN247" i="2" s="1"/>
  <c r="AQ247" i="2"/>
  <c r="AR247" i="2"/>
  <c r="AV247" i="2"/>
  <c r="AU247" i="2" s="1"/>
  <c r="AY247" i="2"/>
  <c r="AZ247" i="2" a="1"/>
  <c r="AZ247" i="2" s="1"/>
  <c r="BA247" i="2" s="1"/>
  <c r="AX247" i="2" s="1"/>
  <c r="BD247" i="2"/>
  <c r="BE247" i="2" a="1"/>
  <c r="BE247" i="2" s="1"/>
  <c r="BI247" i="2"/>
  <c r="BJ247" i="2"/>
  <c r="BL247" i="2"/>
  <c r="BM247" i="2"/>
  <c r="BQ247" i="2"/>
  <c r="BR247" i="2"/>
  <c r="BT247" i="2"/>
  <c r="BU247" i="2"/>
  <c r="BW247" i="2"/>
  <c r="BX247" i="2"/>
  <c r="CB247" i="2"/>
  <c r="CC247" i="2"/>
  <c r="CE247" i="2"/>
  <c r="CF247" i="2"/>
  <c r="CI247" i="2" a="1"/>
  <c r="CI247" i="2" s="1"/>
  <c r="CJ247" i="2" s="1"/>
  <c r="CM247" i="2"/>
  <c r="CP247" i="2"/>
  <c r="CR247" i="2"/>
  <c r="CU247" i="2"/>
  <c r="CW247" i="2"/>
  <c r="CX247" i="2"/>
  <c r="CZ247" i="2"/>
  <c r="DD247" i="2"/>
  <c r="DE247" i="2" s="1"/>
  <c r="C248" i="2"/>
  <c r="D248" i="2"/>
  <c r="I248" i="2"/>
  <c r="H248" i="2" s="1"/>
  <c r="K248" i="2"/>
  <c r="L248" i="2"/>
  <c r="N248" i="2"/>
  <c r="O248" i="2"/>
  <c r="Q248" i="2"/>
  <c r="R248" i="2"/>
  <c r="T248" i="2"/>
  <c r="U248" i="2"/>
  <c r="W248" i="2"/>
  <c r="X248" i="2"/>
  <c r="Z248" i="2"/>
  <c r="AA248" i="2"/>
  <c r="AC248" i="2"/>
  <c r="AD248" i="2"/>
  <c r="AF248" i="2"/>
  <c r="AG248" i="2"/>
  <c r="AI248" i="2"/>
  <c r="AJ248" i="2"/>
  <c r="AL248" i="2"/>
  <c r="AM248" i="2"/>
  <c r="AO248" i="2"/>
  <c r="AN248" i="2" s="1"/>
  <c r="AQ248" i="2"/>
  <c r="AR248" i="2"/>
  <c r="AV248" i="2"/>
  <c r="AU248" i="2" s="1"/>
  <c r="AY248" i="2"/>
  <c r="AZ248" i="2" a="1"/>
  <c r="AZ248" i="2" s="1"/>
  <c r="BA248" i="2" s="1"/>
  <c r="AX248" i="2" s="1"/>
  <c r="BD248" i="2"/>
  <c r="BE248" i="2" a="1"/>
  <c r="BE248" i="2" s="1"/>
  <c r="BI248" i="2"/>
  <c r="BJ248" i="2"/>
  <c r="BL248" i="2"/>
  <c r="BM248" i="2"/>
  <c r="BR248" i="2"/>
  <c r="BT248" i="2"/>
  <c r="BU248" i="2"/>
  <c r="BW248" i="2"/>
  <c r="BX248" i="2"/>
  <c r="CH248" i="2" s="1"/>
  <c r="CB248" i="2"/>
  <c r="CC248" i="2"/>
  <c r="CE248" i="2"/>
  <c r="CF248" i="2"/>
  <c r="CI248" i="2" a="1"/>
  <c r="CI248" i="2" s="1"/>
  <c r="CK248" i="2" s="1"/>
  <c r="CM248" i="2"/>
  <c r="CO248" i="2" s="1"/>
  <c r="CP248" i="2"/>
  <c r="CR248" i="2"/>
  <c r="CU248" i="2"/>
  <c r="CW248" i="2"/>
  <c r="CX248" i="2"/>
  <c r="CZ248" i="2"/>
  <c r="DD248" i="2"/>
  <c r="DE248" i="2" s="1"/>
  <c r="C249" i="2"/>
  <c r="D249" i="2"/>
  <c r="I249" i="2"/>
  <c r="H249" i="2" s="1"/>
  <c r="K249" i="2"/>
  <c r="L249" i="2"/>
  <c r="N249" i="2"/>
  <c r="O249" i="2"/>
  <c r="Q249" i="2"/>
  <c r="R249" i="2"/>
  <c r="T249" i="2"/>
  <c r="U249" i="2"/>
  <c r="W249" i="2"/>
  <c r="X249" i="2"/>
  <c r="Z249" i="2"/>
  <c r="AA249" i="2"/>
  <c r="AC249" i="2"/>
  <c r="AD249" i="2"/>
  <c r="AF249" i="2"/>
  <c r="AG249" i="2"/>
  <c r="AI249" i="2"/>
  <c r="AJ249" i="2"/>
  <c r="AL249" i="2"/>
  <c r="AM249" i="2"/>
  <c r="AO249" i="2"/>
  <c r="AN249" i="2" s="1"/>
  <c r="AQ249" i="2"/>
  <c r="AR249" i="2"/>
  <c r="AV249" i="2"/>
  <c r="AU249" i="2" s="1"/>
  <c r="AY249" i="2"/>
  <c r="AZ249" i="2" a="1"/>
  <c r="AZ249" i="2" s="1"/>
  <c r="BA249" i="2" s="1"/>
  <c r="AX249" i="2" s="1"/>
  <c r="BD249" i="2"/>
  <c r="BE249" i="2" a="1"/>
  <c r="BE249" i="2" s="1"/>
  <c r="BI249" i="2"/>
  <c r="BJ249" i="2"/>
  <c r="BL249" i="2"/>
  <c r="BM249" i="2"/>
  <c r="BR249" i="2"/>
  <c r="BT249" i="2"/>
  <c r="BU249" i="2"/>
  <c r="BW249" i="2"/>
  <c r="BX249" i="2"/>
  <c r="CH249" i="2" s="1"/>
  <c r="CB249" i="2"/>
  <c r="CC249" i="2"/>
  <c r="CE249" i="2"/>
  <c r="CF249" i="2"/>
  <c r="CI249" i="2" a="1"/>
  <c r="CI249" i="2" s="1"/>
  <c r="CK249" i="2" s="1"/>
  <c r="CM249" i="2"/>
  <c r="CO249" i="2" s="1"/>
  <c r="CP249" i="2"/>
  <c r="CR249" i="2"/>
  <c r="CU249" i="2"/>
  <c r="CW249" i="2"/>
  <c r="CX249" i="2"/>
  <c r="CZ249" i="2"/>
  <c r="DD249" i="2"/>
  <c r="DE249" i="2" s="1"/>
  <c r="C250" i="2"/>
  <c r="D250" i="2"/>
  <c r="I250" i="2"/>
  <c r="H250" i="2" s="1"/>
  <c r="K250" i="2"/>
  <c r="L250" i="2"/>
  <c r="N250" i="2"/>
  <c r="O250" i="2"/>
  <c r="Q250" i="2"/>
  <c r="R250" i="2"/>
  <c r="T250" i="2"/>
  <c r="U250" i="2"/>
  <c r="W250" i="2"/>
  <c r="X250" i="2"/>
  <c r="Z250" i="2"/>
  <c r="AA250" i="2"/>
  <c r="AC250" i="2"/>
  <c r="AD250" i="2"/>
  <c r="AF250" i="2"/>
  <c r="AG250" i="2"/>
  <c r="AI250" i="2"/>
  <c r="AJ250" i="2"/>
  <c r="AL250" i="2"/>
  <c r="AM250" i="2"/>
  <c r="AO250" i="2"/>
  <c r="AN250" i="2" s="1"/>
  <c r="AQ250" i="2"/>
  <c r="AR250" i="2"/>
  <c r="AV250" i="2"/>
  <c r="AU250" i="2" s="1"/>
  <c r="AY250" i="2"/>
  <c r="AZ250" i="2" a="1"/>
  <c r="AZ250" i="2" s="1"/>
  <c r="BA250" i="2" s="1"/>
  <c r="AX250" i="2" s="1"/>
  <c r="BD250" i="2"/>
  <c r="BE250" i="2" a="1"/>
  <c r="BE250" i="2" s="1"/>
  <c r="BI250" i="2"/>
  <c r="BJ250" i="2"/>
  <c r="BL250" i="2"/>
  <c r="BM250" i="2"/>
  <c r="BP250" i="2"/>
  <c r="BR250" i="2"/>
  <c r="BT250" i="2"/>
  <c r="BU250" i="2"/>
  <c r="BW250" i="2"/>
  <c r="BX250" i="2"/>
  <c r="CH250" i="2" s="1"/>
  <c r="CB250" i="2"/>
  <c r="CC250" i="2"/>
  <c r="CE250" i="2"/>
  <c r="CF250" i="2"/>
  <c r="CI250" i="2" a="1"/>
  <c r="CI250" i="2" s="1"/>
  <c r="CK250" i="2" s="1"/>
  <c r="CM250" i="2"/>
  <c r="CO250" i="2" s="1"/>
  <c r="CP250" i="2"/>
  <c r="CR250" i="2"/>
  <c r="CU250" i="2"/>
  <c r="CW250" i="2"/>
  <c r="CX250" i="2"/>
  <c r="CZ250" i="2"/>
  <c r="DD250" i="2"/>
  <c r="DE250" i="2" s="1"/>
  <c r="C251" i="2"/>
  <c r="D251" i="2"/>
  <c r="I251" i="2"/>
  <c r="H251" i="2" s="1"/>
  <c r="K251" i="2"/>
  <c r="L251" i="2"/>
  <c r="N251" i="2"/>
  <c r="O251" i="2"/>
  <c r="Q251" i="2"/>
  <c r="R251" i="2"/>
  <c r="T251" i="2"/>
  <c r="U251" i="2"/>
  <c r="W251" i="2"/>
  <c r="X251" i="2"/>
  <c r="Z251" i="2"/>
  <c r="AA251" i="2"/>
  <c r="AC251" i="2"/>
  <c r="AD251" i="2"/>
  <c r="AF251" i="2"/>
  <c r="AG251" i="2"/>
  <c r="AI251" i="2"/>
  <c r="AJ251" i="2"/>
  <c r="AL251" i="2"/>
  <c r="AM251" i="2"/>
  <c r="AO251" i="2"/>
  <c r="AN251" i="2" s="1"/>
  <c r="AQ251" i="2"/>
  <c r="AR251" i="2"/>
  <c r="AV251" i="2"/>
  <c r="AU251" i="2" s="1"/>
  <c r="AY251" i="2"/>
  <c r="AZ251" i="2" a="1"/>
  <c r="AZ251" i="2" s="1"/>
  <c r="BA251" i="2" s="1"/>
  <c r="AX251" i="2" s="1"/>
  <c r="BD251" i="2"/>
  <c r="BE251" i="2" a="1"/>
  <c r="BE251" i="2" s="1"/>
  <c r="BF251" i="2" s="1"/>
  <c r="BC251" i="2" s="1"/>
  <c r="BI251" i="2"/>
  <c r="BJ251" i="2"/>
  <c r="BL251" i="2"/>
  <c r="BM251" i="2"/>
  <c r="BP251" i="2"/>
  <c r="BR251" i="2"/>
  <c r="BT251" i="2"/>
  <c r="BU251" i="2"/>
  <c r="BW251" i="2"/>
  <c r="BX251" i="2"/>
  <c r="CB251" i="2"/>
  <c r="CC251" i="2"/>
  <c r="CE251" i="2"/>
  <c r="CF251" i="2"/>
  <c r="CI251" i="2" a="1"/>
  <c r="CI251" i="2" s="1"/>
  <c r="CM251" i="2"/>
  <c r="CO251" i="2" s="1"/>
  <c r="CP251" i="2"/>
  <c r="CR251" i="2"/>
  <c r="CU251" i="2"/>
  <c r="CW251" i="2"/>
  <c r="CX251" i="2"/>
  <c r="CZ251" i="2"/>
  <c r="DD251" i="2"/>
  <c r="DE251" i="2" s="1"/>
  <c r="C252" i="2"/>
  <c r="D252" i="2"/>
  <c r="I252" i="2"/>
  <c r="H252" i="2" s="1"/>
  <c r="K252" i="2"/>
  <c r="L252" i="2"/>
  <c r="N252" i="2"/>
  <c r="O252" i="2"/>
  <c r="Q252" i="2"/>
  <c r="R252" i="2"/>
  <c r="T252" i="2"/>
  <c r="U252" i="2"/>
  <c r="W252" i="2"/>
  <c r="X252" i="2"/>
  <c r="Z252" i="2"/>
  <c r="AA252" i="2"/>
  <c r="AC252" i="2"/>
  <c r="AD252" i="2"/>
  <c r="AF252" i="2"/>
  <c r="AG252" i="2"/>
  <c r="AI252" i="2"/>
  <c r="AJ252" i="2"/>
  <c r="AL252" i="2"/>
  <c r="AM252" i="2"/>
  <c r="AO252" i="2"/>
  <c r="AN252" i="2" s="1"/>
  <c r="AQ252" i="2"/>
  <c r="AR252" i="2"/>
  <c r="AV252" i="2"/>
  <c r="AU252" i="2" s="1"/>
  <c r="AY252" i="2"/>
  <c r="AZ252" i="2" a="1"/>
  <c r="AZ252" i="2" s="1"/>
  <c r="BA252" i="2" s="1"/>
  <c r="AX252" i="2" s="1"/>
  <c r="BD252" i="2"/>
  <c r="BE252" i="2" a="1"/>
  <c r="BE252" i="2" s="1"/>
  <c r="BI252" i="2"/>
  <c r="BJ252" i="2"/>
  <c r="BL252" i="2"/>
  <c r="BM252" i="2"/>
  <c r="BR252" i="2"/>
  <c r="BT252" i="2"/>
  <c r="BU252" i="2"/>
  <c r="BW252" i="2"/>
  <c r="BX252" i="2"/>
  <c r="CH252" i="2" s="1"/>
  <c r="CB252" i="2"/>
  <c r="CC252" i="2"/>
  <c r="CE252" i="2"/>
  <c r="CF252" i="2"/>
  <c r="CI252" i="2" a="1"/>
  <c r="CI252" i="2" s="1"/>
  <c r="CK252" i="2" s="1"/>
  <c r="CM252" i="2"/>
  <c r="CO252" i="2" s="1"/>
  <c r="CP252" i="2"/>
  <c r="CR252" i="2"/>
  <c r="CU252" i="2"/>
  <c r="CW252" i="2"/>
  <c r="CX252" i="2"/>
  <c r="CZ252" i="2"/>
  <c r="DD252" i="2"/>
  <c r="DE252" i="2" s="1"/>
  <c r="C253" i="2"/>
  <c r="D253" i="2"/>
  <c r="I253" i="2"/>
  <c r="H253" i="2" s="1"/>
  <c r="K253" i="2"/>
  <c r="L253" i="2"/>
  <c r="N253" i="2"/>
  <c r="O253" i="2"/>
  <c r="Q253" i="2"/>
  <c r="R253" i="2"/>
  <c r="T253" i="2"/>
  <c r="U253" i="2"/>
  <c r="W253" i="2"/>
  <c r="X253" i="2"/>
  <c r="Z253" i="2"/>
  <c r="AA253" i="2"/>
  <c r="AC253" i="2"/>
  <c r="AD253" i="2"/>
  <c r="AF253" i="2"/>
  <c r="AG253" i="2"/>
  <c r="AI253" i="2"/>
  <c r="AJ253" i="2"/>
  <c r="AL253" i="2"/>
  <c r="AM253" i="2"/>
  <c r="AO253" i="2"/>
  <c r="AN253" i="2" s="1"/>
  <c r="AQ253" i="2"/>
  <c r="AR253" i="2"/>
  <c r="AV253" i="2"/>
  <c r="AU253" i="2" s="1"/>
  <c r="AY253" i="2"/>
  <c r="AZ253" i="2" a="1"/>
  <c r="AZ253" i="2" s="1"/>
  <c r="BA253" i="2" s="1"/>
  <c r="AX253" i="2" s="1"/>
  <c r="BD253" i="2"/>
  <c r="BE253" i="2" a="1"/>
  <c r="BE253" i="2" s="1"/>
  <c r="BI253" i="2"/>
  <c r="BJ253" i="2"/>
  <c r="BL253" i="2"/>
  <c r="BM253" i="2"/>
  <c r="BR253" i="2"/>
  <c r="BT253" i="2"/>
  <c r="BU253" i="2"/>
  <c r="BW253" i="2"/>
  <c r="BX253" i="2"/>
  <c r="CH253" i="2" s="1"/>
  <c r="CB253" i="2"/>
  <c r="CC253" i="2"/>
  <c r="CE253" i="2"/>
  <c r="CF253" i="2"/>
  <c r="CI253" i="2" a="1"/>
  <c r="CI253" i="2" s="1"/>
  <c r="CK253" i="2" s="1"/>
  <c r="CM253" i="2"/>
  <c r="CO253" i="2" s="1"/>
  <c r="CP253" i="2"/>
  <c r="CR253" i="2"/>
  <c r="CU253" i="2"/>
  <c r="CW253" i="2"/>
  <c r="CX253" i="2"/>
  <c r="CZ253" i="2"/>
  <c r="DD253" i="2"/>
  <c r="C254" i="2"/>
  <c r="D254" i="2"/>
  <c r="I254" i="2"/>
  <c r="H254" i="2" s="1"/>
  <c r="K254" i="2"/>
  <c r="L254" i="2"/>
  <c r="N254" i="2"/>
  <c r="O254" i="2"/>
  <c r="Q254" i="2"/>
  <c r="R254" i="2"/>
  <c r="T254" i="2"/>
  <c r="U254" i="2"/>
  <c r="W254" i="2"/>
  <c r="X254" i="2"/>
  <c r="Z254" i="2"/>
  <c r="AA254" i="2"/>
  <c r="AC254" i="2"/>
  <c r="AD254" i="2"/>
  <c r="AF254" i="2"/>
  <c r="AG254" i="2"/>
  <c r="AI254" i="2"/>
  <c r="AJ254" i="2"/>
  <c r="AL254" i="2"/>
  <c r="AM254" i="2"/>
  <c r="AO254" i="2"/>
  <c r="AN254" i="2" s="1"/>
  <c r="AQ254" i="2"/>
  <c r="AR254" i="2"/>
  <c r="AV254" i="2"/>
  <c r="AU254" i="2" s="1"/>
  <c r="AY254" i="2"/>
  <c r="AZ254" i="2" a="1"/>
  <c r="AZ254" i="2" s="1"/>
  <c r="BA254" i="2" s="1"/>
  <c r="AX254" i="2" s="1"/>
  <c r="BD254" i="2"/>
  <c r="BE254" i="2" a="1"/>
  <c r="BE254" i="2" s="1"/>
  <c r="BI254" i="2"/>
  <c r="BJ254" i="2"/>
  <c r="BL254" i="2"/>
  <c r="BM254" i="2"/>
  <c r="BR254" i="2"/>
  <c r="BT254" i="2"/>
  <c r="BU254" i="2"/>
  <c r="BW254" i="2"/>
  <c r="BX254" i="2"/>
  <c r="CH254" i="2" s="1"/>
  <c r="CB254" i="2"/>
  <c r="CC254" i="2"/>
  <c r="CE254" i="2"/>
  <c r="CF254" i="2"/>
  <c r="CI254" i="2" a="1"/>
  <c r="CI254" i="2" s="1"/>
  <c r="CK254" i="2" s="1"/>
  <c r="CM254" i="2"/>
  <c r="CO254" i="2" s="1"/>
  <c r="CP254" i="2"/>
  <c r="CR254" i="2"/>
  <c r="CU254" i="2"/>
  <c r="CW254" i="2"/>
  <c r="CX254" i="2"/>
  <c r="CZ254" i="2"/>
  <c r="DD254" i="2"/>
  <c r="DE254" i="2" s="1"/>
  <c r="C255" i="2"/>
  <c r="D255" i="2"/>
  <c r="I255" i="2"/>
  <c r="H255" i="2" s="1"/>
  <c r="K255" i="2"/>
  <c r="L255" i="2"/>
  <c r="N255" i="2"/>
  <c r="O255" i="2"/>
  <c r="Q255" i="2"/>
  <c r="R255" i="2"/>
  <c r="T255" i="2"/>
  <c r="U255" i="2"/>
  <c r="W255" i="2"/>
  <c r="X255" i="2"/>
  <c r="Z255" i="2"/>
  <c r="AA255" i="2"/>
  <c r="AC255" i="2"/>
  <c r="AD255" i="2"/>
  <c r="AF255" i="2"/>
  <c r="AG255" i="2"/>
  <c r="AI255" i="2"/>
  <c r="AJ255" i="2"/>
  <c r="AL255" i="2"/>
  <c r="AM255" i="2"/>
  <c r="AO255" i="2"/>
  <c r="AN255" i="2" s="1"/>
  <c r="AQ255" i="2"/>
  <c r="AR255" i="2"/>
  <c r="AV255" i="2"/>
  <c r="AU255" i="2" s="1"/>
  <c r="AY255" i="2"/>
  <c r="AZ255" i="2" a="1"/>
  <c r="AZ255" i="2" s="1"/>
  <c r="BA255" i="2" s="1"/>
  <c r="AX255" i="2" s="1"/>
  <c r="BD255" i="2"/>
  <c r="BE255" i="2" a="1"/>
  <c r="BE255" i="2" s="1"/>
  <c r="BI255" i="2"/>
  <c r="BJ255" i="2"/>
  <c r="BL255" i="2"/>
  <c r="BM255" i="2"/>
  <c r="BQ255" i="2"/>
  <c r="BR255" i="2"/>
  <c r="BT255" i="2"/>
  <c r="BU255" i="2"/>
  <c r="BW255" i="2"/>
  <c r="BX255" i="2"/>
  <c r="CH255" i="2" s="1"/>
  <c r="CB255" i="2"/>
  <c r="CC255" i="2"/>
  <c r="CE255" i="2"/>
  <c r="CF255" i="2"/>
  <c r="CI255" i="2" a="1"/>
  <c r="CI255" i="2" s="1"/>
  <c r="CK255" i="2" s="1"/>
  <c r="CM255" i="2"/>
  <c r="CO255" i="2" s="1"/>
  <c r="CP255" i="2"/>
  <c r="CR255" i="2"/>
  <c r="CU255" i="2"/>
  <c r="CW255" i="2"/>
  <c r="CX255" i="2"/>
  <c r="CZ255" i="2"/>
  <c r="DD255" i="2"/>
  <c r="DE255" i="2" s="1"/>
  <c r="C256" i="2"/>
  <c r="D256" i="2"/>
  <c r="I256" i="2"/>
  <c r="H256" i="2" s="1"/>
  <c r="K256" i="2"/>
  <c r="L256" i="2"/>
  <c r="N256" i="2"/>
  <c r="O256" i="2"/>
  <c r="Q256" i="2"/>
  <c r="R256" i="2"/>
  <c r="T256" i="2"/>
  <c r="U256" i="2"/>
  <c r="W256" i="2"/>
  <c r="X256" i="2"/>
  <c r="Z256" i="2"/>
  <c r="AA256" i="2"/>
  <c r="AC256" i="2"/>
  <c r="AD256" i="2"/>
  <c r="AF256" i="2"/>
  <c r="AG256" i="2"/>
  <c r="AI256" i="2"/>
  <c r="AJ256" i="2"/>
  <c r="AL256" i="2"/>
  <c r="AM256" i="2"/>
  <c r="AO256" i="2"/>
  <c r="AN256" i="2" s="1"/>
  <c r="AQ256" i="2"/>
  <c r="AR256" i="2"/>
  <c r="AV256" i="2"/>
  <c r="AU256" i="2" s="1"/>
  <c r="AY256" i="2"/>
  <c r="AZ256" i="2" a="1"/>
  <c r="AZ256" i="2" s="1"/>
  <c r="BA256" i="2" s="1"/>
  <c r="AX256" i="2" s="1"/>
  <c r="BD256" i="2"/>
  <c r="BE256" i="2" a="1"/>
  <c r="BE256" i="2" s="1"/>
  <c r="BI256" i="2"/>
  <c r="BJ256" i="2"/>
  <c r="BL256" i="2"/>
  <c r="BM256" i="2"/>
  <c r="BR256" i="2"/>
  <c r="BT256" i="2"/>
  <c r="BU256" i="2"/>
  <c r="BW256" i="2"/>
  <c r="BX256" i="2"/>
  <c r="CH256" i="2" s="1"/>
  <c r="CB256" i="2"/>
  <c r="CC256" i="2"/>
  <c r="CE256" i="2"/>
  <c r="CF256" i="2"/>
  <c r="CI256" i="2" a="1"/>
  <c r="CI256" i="2" s="1"/>
  <c r="CK256" i="2" s="1"/>
  <c r="CM256" i="2"/>
  <c r="CO256" i="2" s="1"/>
  <c r="CP256" i="2"/>
  <c r="CR256" i="2"/>
  <c r="CU256" i="2"/>
  <c r="CW256" i="2"/>
  <c r="CX256" i="2"/>
  <c r="CZ256" i="2"/>
  <c r="DD256" i="2"/>
  <c r="DE256" i="2" s="1"/>
  <c r="C257" i="2"/>
  <c r="D257" i="2"/>
  <c r="I257" i="2"/>
  <c r="H257" i="2" s="1"/>
  <c r="K257" i="2"/>
  <c r="L257" i="2"/>
  <c r="N257" i="2"/>
  <c r="O257" i="2"/>
  <c r="Q257" i="2"/>
  <c r="R257" i="2"/>
  <c r="T257" i="2"/>
  <c r="U257" i="2"/>
  <c r="W257" i="2"/>
  <c r="X257" i="2"/>
  <c r="Z257" i="2"/>
  <c r="AA257" i="2"/>
  <c r="AC257" i="2"/>
  <c r="AD257" i="2"/>
  <c r="AF257" i="2"/>
  <c r="AG257" i="2"/>
  <c r="AI257" i="2"/>
  <c r="AJ257" i="2"/>
  <c r="AL257" i="2"/>
  <c r="AM257" i="2"/>
  <c r="AO257" i="2"/>
  <c r="AN257" i="2" s="1"/>
  <c r="AQ257" i="2"/>
  <c r="AR257" i="2"/>
  <c r="AV257" i="2"/>
  <c r="AU257" i="2" s="1"/>
  <c r="AY257" i="2"/>
  <c r="AZ257" i="2" a="1"/>
  <c r="AZ257" i="2" s="1"/>
  <c r="BA257" i="2" s="1"/>
  <c r="AX257" i="2" s="1"/>
  <c r="BD257" i="2"/>
  <c r="BE257" i="2" a="1"/>
  <c r="BE257" i="2" s="1"/>
  <c r="BI257" i="2"/>
  <c r="BJ257" i="2"/>
  <c r="BL257" i="2"/>
  <c r="BM257" i="2"/>
  <c r="BQ257" i="2"/>
  <c r="BR257" i="2"/>
  <c r="BT257" i="2"/>
  <c r="BU257" i="2"/>
  <c r="BW257" i="2"/>
  <c r="BX257" i="2"/>
  <c r="CH257" i="2" s="1"/>
  <c r="CB257" i="2"/>
  <c r="CC257" i="2"/>
  <c r="CE257" i="2"/>
  <c r="CF257" i="2"/>
  <c r="CI257" i="2" a="1"/>
  <c r="CI257" i="2" s="1"/>
  <c r="CK257" i="2" s="1"/>
  <c r="CM257" i="2"/>
  <c r="CO257" i="2" s="1"/>
  <c r="CP257" i="2"/>
  <c r="CR257" i="2"/>
  <c r="CU257" i="2"/>
  <c r="CW257" i="2"/>
  <c r="CX257" i="2"/>
  <c r="CZ257" i="2"/>
  <c r="DD257" i="2"/>
  <c r="DE257" i="2" s="1"/>
  <c r="C258" i="2"/>
  <c r="D258" i="2"/>
  <c r="I258" i="2"/>
  <c r="H258" i="2" s="1"/>
  <c r="K258" i="2"/>
  <c r="L258" i="2"/>
  <c r="N258" i="2"/>
  <c r="O258" i="2"/>
  <c r="Q258" i="2"/>
  <c r="R258" i="2"/>
  <c r="T258" i="2"/>
  <c r="U258" i="2"/>
  <c r="W258" i="2"/>
  <c r="X258" i="2"/>
  <c r="Z258" i="2"/>
  <c r="AA258" i="2"/>
  <c r="AC258" i="2"/>
  <c r="AD258" i="2"/>
  <c r="AF258" i="2"/>
  <c r="AG258" i="2"/>
  <c r="AI258" i="2"/>
  <c r="AJ258" i="2"/>
  <c r="AL258" i="2"/>
  <c r="AM258" i="2"/>
  <c r="AO258" i="2"/>
  <c r="AN258" i="2" s="1"/>
  <c r="AQ258" i="2"/>
  <c r="AR258" i="2"/>
  <c r="AV258" i="2"/>
  <c r="AU258" i="2" s="1"/>
  <c r="AY258" i="2"/>
  <c r="AZ258" i="2" a="1"/>
  <c r="AZ258" i="2" s="1"/>
  <c r="BA258" i="2" s="1"/>
  <c r="AX258" i="2" s="1"/>
  <c r="BD258" i="2"/>
  <c r="BE258" i="2" a="1"/>
  <c r="BE258" i="2" s="1"/>
  <c r="BI258" i="2"/>
  <c r="BJ258" i="2"/>
  <c r="BL258" i="2"/>
  <c r="BM258" i="2"/>
  <c r="BQ258" i="2"/>
  <c r="BR258" i="2"/>
  <c r="BT258" i="2"/>
  <c r="BU258" i="2"/>
  <c r="BW258" i="2"/>
  <c r="BX258" i="2"/>
  <c r="CH258" i="2" s="1"/>
  <c r="CB258" i="2"/>
  <c r="CC258" i="2"/>
  <c r="CE258" i="2"/>
  <c r="CF258" i="2"/>
  <c r="CI258" i="2" a="1"/>
  <c r="CI258" i="2" s="1"/>
  <c r="CK258" i="2" s="1"/>
  <c r="CM258" i="2"/>
  <c r="CO258" i="2" s="1"/>
  <c r="CP258" i="2"/>
  <c r="CR258" i="2"/>
  <c r="CU258" i="2"/>
  <c r="CW258" i="2"/>
  <c r="CX258" i="2"/>
  <c r="CZ258" i="2"/>
  <c r="DD258" i="2"/>
  <c r="DE258" i="2" s="1"/>
  <c r="C259" i="2"/>
  <c r="D259" i="2"/>
  <c r="I259" i="2"/>
  <c r="H259" i="2" s="1"/>
  <c r="K259" i="2"/>
  <c r="L259" i="2"/>
  <c r="N259" i="2"/>
  <c r="O259" i="2"/>
  <c r="Q259" i="2"/>
  <c r="R259" i="2"/>
  <c r="T259" i="2"/>
  <c r="U259" i="2"/>
  <c r="W259" i="2"/>
  <c r="X259" i="2"/>
  <c r="Z259" i="2"/>
  <c r="AA259" i="2"/>
  <c r="AC259" i="2"/>
  <c r="AD259" i="2"/>
  <c r="AF259" i="2"/>
  <c r="AG259" i="2"/>
  <c r="AI259" i="2"/>
  <c r="AJ259" i="2"/>
  <c r="AL259" i="2"/>
  <c r="AM259" i="2"/>
  <c r="AO259" i="2"/>
  <c r="AN259" i="2" s="1"/>
  <c r="AQ259" i="2"/>
  <c r="AR259" i="2"/>
  <c r="AV259" i="2"/>
  <c r="AU259" i="2" s="1"/>
  <c r="AY259" i="2"/>
  <c r="AZ259" i="2" a="1"/>
  <c r="AZ259" i="2" s="1"/>
  <c r="BA259" i="2" s="1"/>
  <c r="AX259" i="2" s="1"/>
  <c r="BD259" i="2"/>
  <c r="BE259" i="2" a="1"/>
  <c r="BE259" i="2" s="1"/>
  <c r="BI259" i="2"/>
  <c r="BJ259" i="2"/>
  <c r="BL259" i="2"/>
  <c r="BM259" i="2"/>
  <c r="BP259" i="2"/>
  <c r="BR259" i="2"/>
  <c r="BT259" i="2"/>
  <c r="BU259" i="2"/>
  <c r="BW259" i="2"/>
  <c r="BX259" i="2"/>
  <c r="CH259" i="2" s="1"/>
  <c r="CB259" i="2"/>
  <c r="CC259" i="2"/>
  <c r="CE259" i="2"/>
  <c r="CF259" i="2"/>
  <c r="CI259" i="2" a="1"/>
  <c r="CI259" i="2" s="1"/>
  <c r="CK259" i="2" s="1"/>
  <c r="CM259" i="2"/>
  <c r="CO259" i="2" s="1"/>
  <c r="CP259" i="2"/>
  <c r="CR259" i="2"/>
  <c r="CU259" i="2"/>
  <c r="CW259" i="2"/>
  <c r="CX259" i="2"/>
  <c r="CZ259" i="2"/>
  <c r="DD259" i="2"/>
  <c r="DE259" i="2" s="1"/>
  <c r="C260" i="2"/>
  <c r="D260" i="2"/>
  <c r="I260" i="2"/>
  <c r="H260" i="2" s="1"/>
  <c r="K260" i="2"/>
  <c r="L260" i="2"/>
  <c r="N260" i="2"/>
  <c r="O260" i="2"/>
  <c r="Q260" i="2"/>
  <c r="R260" i="2"/>
  <c r="T260" i="2"/>
  <c r="U260" i="2"/>
  <c r="W260" i="2"/>
  <c r="X260" i="2"/>
  <c r="Z260" i="2"/>
  <c r="AA260" i="2"/>
  <c r="AC260" i="2"/>
  <c r="AD260" i="2"/>
  <c r="AF260" i="2"/>
  <c r="AG260" i="2"/>
  <c r="AI260" i="2"/>
  <c r="AJ260" i="2"/>
  <c r="AL260" i="2"/>
  <c r="AM260" i="2"/>
  <c r="AO260" i="2"/>
  <c r="AN260" i="2" s="1"/>
  <c r="AQ260" i="2"/>
  <c r="AR260" i="2"/>
  <c r="AV260" i="2"/>
  <c r="AU260" i="2" s="1"/>
  <c r="AY260" i="2"/>
  <c r="AZ260" i="2" a="1"/>
  <c r="AZ260" i="2" s="1"/>
  <c r="BA260" i="2" s="1"/>
  <c r="AX260" i="2" s="1"/>
  <c r="BD260" i="2"/>
  <c r="BE260" i="2" a="1"/>
  <c r="BE260" i="2" s="1"/>
  <c r="BI260" i="2"/>
  <c r="BJ260" i="2"/>
  <c r="BL260" i="2"/>
  <c r="BM260" i="2"/>
  <c r="BR260" i="2"/>
  <c r="BT260" i="2"/>
  <c r="BU260" i="2"/>
  <c r="BW260" i="2"/>
  <c r="BX260" i="2"/>
  <c r="CH260" i="2" s="1"/>
  <c r="CB260" i="2"/>
  <c r="CC260" i="2"/>
  <c r="CE260" i="2"/>
  <c r="CF260" i="2"/>
  <c r="CI260" i="2" a="1"/>
  <c r="CI260" i="2" s="1"/>
  <c r="CK260" i="2" s="1"/>
  <c r="CM260" i="2"/>
  <c r="CO260" i="2" s="1"/>
  <c r="CP260" i="2"/>
  <c r="CR260" i="2"/>
  <c r="CU260" i="2"/>
  <c r="CW260" i="2"/>
  <c r="CX260" i="2"/>
  <c r="CZ260" i="2"/>
  <c r="DD260" i="2"/>
  <c r="DE260" i="2" s="1"/>
  <c r="C261" i="2"/>
  <c r="D261" i="2"/>
  <c r="I261" i="2"/>
  <c r="H261" i="2" s="1"/>
  <c r="K261" i="2"/>
  <c r="L261" i="2"/>
  <c r="N261" i="2"/>
  <c r="O261" i="2"/>
  <c r="Q261" i="2"/>
  <c r="R261" i="2"/>
  <c r="T261" i="2"/>
  <c r="U261" i="2"/>
  <c r="W261" i="2"/>
  <c r="X261" i="2"/>
  <c r="Z261" i="2"/>
  <c r="AA261" i="2"/>
  <c r="AC261" i="2"/>
  <c r="AD261" i="2"/>
  <c r="AF261" i="2"/>
  <c r="AG261" i="2"/>
  <c r="AI261" i="2"/>
  <c r="AJ261" i="2"/>
  <c r="AL261" i="2"/>
  <c r="AM261" i="2"/>
  <c r="AO261" i="2"/>
  <c r="AN261" i="2" s="1"/>
  <c r="AQ261" i="2"/>
  <c r="AR261" i="2"/>
  <c r="AV261" i="2"/>
  <c r="AU261" i="2" s="1"/>
  <c r="AY261" i="2"/>
  <c r="AZ261" i="2" a="1"/>
  <c r="AZ261" i="2" s="1"/>
  <c r="BA261" i="2" s="1"/>
  <c r="AX261" i="2" s="1"/>
  <c r="BD261" i="2"/>
  <c r="BE261" i="2" a="1"/>
  <c r="BE261" i="2" s="1"/>
  <c r="BI261" i="2"/>
  <c r="BJ261" i="2"/>
  <c r="BL261" i="2"/>
  <c r="BM261" i="2"/>
  <c r="BR261" i="2"/>
  <c r="BT261" i="2"/>
  <c r="BU261" i="2"/>
  <c r="BW261" i="2"/>
  <c r="BX261" i="2"/>
  <c r="CH261" i="2" s="1"/>
  <c r="CB261" i="2"/>
  <c r="CC261" i="2"/>
  <c r="CE261" i="2"/>
  <c r="CF261" i="2"/>
  <c r="CI261" i="2" a="1"/>
  <c r="CI261" i="2" s="1"/>
  <c r="CK261" i="2" s="1"/>
  <c r="CM261" i="2"/>
  <c r="CP261" i="2"/>
  <c r="CR261" i="2"/>
  <c r="CS261" i="2" s="1"/>
  <c r="CU261" i="2"/>
  <c r="CW261" i="2"/>
  <c r="CX261" i="2"/>
  <c r="CZ261" i="2"/>
  <c r="DB261" i="2" s="1"/>
  <c r="DD261" i="2"/>
  <c r="DE261" i="2" s="1"/>
  <c r="C262" i="2"/>
  <c r="D262" i="2"/>
  <c r="I262" i="2"/>
  <c r="H262" i="2" s="1"/>
  <c r="K262" i="2"/>
  <c r="L262" i="2"/>
  <c r="N262" i="2"/>
  <c r="O262" i="2"/>
  <c r="Q262" i="2"/>
  <c r="R262" i="2"/>
  <c r="T262" i="2"/>
  <c r="U262" i="2"/>
  <c r="W262" i="2"/>
  <c r="X262" i="2"/>
  <c r="Z262" i="2"/>
  <c r="AA262" i="2"/>
  <c r="AC262" i="2"/>
  <c r="AD262" i="2"/>
  <c r="AF262" i="2"/>
  <c r="AG262" i="2"/>
  <c r="AI262" i="2"/>
  <c r="AJ262" i="2"/>
  <c r="AL262" i="2"/>
  <c r="AM262" i="2"/>
  <c r="AO262" i="2"/>
  <c r="AN262" i="2" s="1"/>
  <c r="AQ262" i="2"/>
  <c r="AR262" i="2"/>
  <c r="AS262" i="2" s="1"/>
  <c r="AP262" i="2" s="1"/>
  <c r="AV262" i="2"/>
  <c r="AU262" i="2" s="1"/>
  <c r="AY262" i="2"/>
  <c r="AZ262" i="2" a="1"/>
  <c r="AZ262" i="2" s="1"/>
  <c r="BA262" i="2" s="1"/>
  <c r="AX262" i="2" s="1"/>
  <c r="BD262" i="2"/>
  <c r="BE262" i="2" a="1"/>
  <c r="BE262" i="2" s="1"/>
  <c r="BF262" i="2" s="1"/>
  <c r="BC262" i="2" s="1"/>
  <c r="BI262" i="2"/>
  <c r="BJ262" i="2"/>
  <c r="BL262" i="2"/>
  <c r="BM262" i="2"/>
  <c r="BP262" i="2"/>
  <c r="BR262" i="2"/>
  <c r="BT262" i="2"/>
  <c r="BU262" i="2"/>
  <c r="BW262" i="2"/>
  <c r="BX262" i="2"/>
  <c r="CH262" i="2" s="1"/>
  <c r="CB262" i="2"/>
  <c r="CC262" i="2"/>
  <c r="CE262" i="2"/>
  <c r="CF262" i="2"/>
  <c r="CI262" i="2" a="1"/>
  <c r="CI262" i="2" s="1"/>
  <c r="CK262" i="2" s="1"/>
  <c r="CM262" i="2"/>
  <c r="CO262" i="2" s="1"/>
  <c r="CP262" i="2"/>
  <c r="CR262" i="2"/>
  <c r="CS262" i="2" s="1"/>
  <c r="CU262" i="2"/>
  <c r="CW262" i="2"/>
  <c r="CX262" i="2"/>
  <c r="CZ262" i="2"/>
  <c r="CY262" i="2" s="1"/>
  <c r="DD262" i="2"/>
  <c r="DE262" i="2" s="1"/>
  <c r="C263" i="2"/>
  <c r="D263" i="2"/>
  <c r="I263" i="2"/>
  <c r="H263" i="2" s="1"/>
  <c r="K263" i="2"/>
  <c r="L263" i="2"/>
  <c r="N263" i="2"/>
  <c r="O263" i="2"/>
  <c r="Q263" i="2"/>
  <c r="R263" i="2"/>
  <c r="T263" i="2"/>
  <c r="U263" i="2"/>
  <c r="W263" i="2"/>
  <c r="X263" i="2"/>
  <c r="Z263" i="2"/>
  <c r="AA263" i="2"/>
  <c r="AC263" i="2"/>
  <c r="AD263" i="2"/>
  <c r="AF263" i="2"/>
  <c r="AG263" i="2"/>
  <c r="AI263" i="2"/>
  <c r="AJ263" i="2"/>
  <c r="AL263" i="2"/>
  <c r="AM263" i="2"/>
  <c r="AO263" i="2"/>
  <c r="AN263" i="2" s="1"/>
  <c r="AQ263" i="2"/>
  <c r="AR263" i="2"/>
  <c r="AS263" i="2" s="1"/>
  <c r="AP263" i="2" s="1"/>
  <c r="AV263" i="2"/>
  <c r="AU263" i="2" s="1"/>
  <c r="AY263" i="2"/>
  <c r="AZ263" i="2" a="1"/>
  <c r="AZ263" i="2" s="1"/>
  <c r="BD263" i="2"/>
  <c r="BE263" i="2" a="1"/>
  <c r="BE263" i="2" s="1"/>
  <c r="BF263" i="2" s="1"/>
  <c r="BC263" i="2" s="1"/>
  <c r="BI263" i="2"/>
  <c r="BJ263" i="2"/>
  <c r="BL263" i="2"/>
  <c r="BM263" i="2"/>
  <c r="BP263" i="2"/>
  <c r="BR263" i="2"/>
  <c r="BT263" i="2"/>
  <c r="BU263" i="2"/>
  <c r="BW263" i="2"/>
  <c r="BX263" i="2"/>
  <c r="CH263" i="2" s="1"/>
  <c r="CB263" i="2"/>
  <c r="CC263" i="2"/>
  <c r="CE263" i="2"/>
  <c r="CF263" i="2"/>
  <c r="CI263" i="2" a="1"/>
  <c r="CI263" i="2" s="1"/>
  <c r="CK263" i="2" s="1"/>
  <c r="CM263" i="2"/>
  <c r="CO263" i="2" s="1"/>
  <c r="CP263" i="2"/>
  <c r="CR263" i="2"/>
  <c r="CT263" i="2" s="1"/>
  <c r="CU263" i="2"/>
  <c r="CW263" i="2"/>
  <c r="CX263" i="2"/>
  <c r="CZ263" i="2"/>
  <c r="CY263" i="2" s="1"/>
  <c r="DD263" i="2"/>
  <c r="DE263" i="2" s="1"/>
  <c r="C264" i="2"/>
  <c r="D264" i="2"/>
  <c r="I264" i="2"/>
  <c r="H264" i="2" s="1"/>
  <c r="K264" i="2"/>
  <c r="L264" i="2"/>
  <c r="N264" i="2"/>
  <c r="O264" i="2"/>
  <c r="Q264" i="2"/>
  <c r="R264" i="2"/>
  <c r="T264" i="2"/>
  <c r="U264" i="2"/>
  <c r="W264" i="2"/>
  <c r="X264" i="2"/>
  <c r="Z264" i="2"/>
  <c r="AA264" i="2"/>
  <c r="AC264" i="2"/>
  <c r="AD264" i="2"/>
  <c r="AF264" i="2"/>
  <c r="AG264" i="2"/>
  <c r="AI264" i="2"/>
  <c r="AJ264" i="2"/>
  <c r="AL264" i="2"/>
  <c r="AM264" i="2"/>
  <c r="AO264" i="2"/>
  <c r="AN264" i="2" s="1"/>
  <c r="AQ264" i="2"/>
  <c r="AR264" i="2"/>
  <c r="AS264" i="2" s="1"/>
  <c r="AP264" i="2" s="1"/>
  <c r="AV264" i="2"/>
  <c r="AU264" i="2" s="1"/>
  <c r="AY264" i="2"/>
  <c r="AZ264" i="2" a="1"/>
  <c r="AZ264" i="2" s="1"/>
  <c r="BD264" i="2"/>
  <c r="BE264" i="2" a="1"/>
  <c r="BE264" i="2" s="1"/>
  <c r="BF264" i="2" s="1"/>
  <c r="BC264" i="2" s="1"/>
  <c r="BI264" i="2"/>
  <c r="BJ264" i="2"/>
  <c r="BL264" i="2"/>
  <c r="BM264" i="2"/>
  <c r="BR264" i="2"/>
  <c r="BT264" i="2"/>
  <c r="BU264" i="2"/>
  <c r="BW264" i="2"/>
  <c r="BX264" i="2"/>
  <c r="CH264" i="2" s="1"/>
  <c r="CB264" i="2"/>
  <c r="CC264" i="2"/>
  <c r="CE264" i="2"/>
  <c r="CF264" i="2"/>
  <c r="CI264" i="2" a="1"/>
  <c r="CI264" i="2" s="1"/>
  <c r="CM264" i="2"/>
  <c r="CO264" i="2" s="1"/>
  <c r="CP264" i="2"/>
  <c r="CR264" i="2"/>
  <c r="CT264" i="2" s="1"/>
  <c r="CU264" i="2"/>
  <c r="CW264" i="2"/>
  <c r="CX264" i="2"/>
  <c r="CZ264" i="2"/>
  <c r="CY264" i="2" s="1"/>
  <c r="DD264" i="2"/>
  <c r="DE264" i="2" s="1"/>
  <c r="C265" i="2"/>
  <c r="D265" i="2"/>
  <c r="I265" i="2"/>
  <c r="H265" i="2" s="1"/>
  <c r="K265" i="2"/>
  <c r="L265" i="2"/>
  <c r="N265" i="2"/>
  <c r="O265" i="2"/>
  <c r="Q265" i="2"/>
  <c r="R265" i="2"/>
  <c r="T265" i="2"/>
  <c r="U265" i="2"/>
  <c r="W265" i="2"/>
  <c r="X265" i="2"/>
  <c r="Z265" i="2"/>
  <c r="AA265" i="2"/>
  <c r="AC265" i="2"/>
  <c r="AD265" i="2"/>
  <c r="AF265" i="2"/>
  <c r="AG265" i="2"/>
  <c r="AI265" i="2"/>
  <c r="AJ265" i="2"/>
  <c r="AL265" i="2"/>
  <c r="AM265" i="2"/>
  <c r="AO265" i="2"/>
  <c r="AN265" i="2" s="1"/>
  <c r="AQ265" i="2"/>
  <c r="AR265" i="2"/>
  <c r="AV265" i="2"/>
  <c r="AU265" i="2" s="1"/>
  <c r="AY265" i="2"/>
  <c r="AZ265" i="2" a="1"/>
  <c r="AZ265" i="2" s="1"/>
  <c r="BD265" i="2"/>
  <c r="BE265" i="2" a="1"/>
  <c r="BE265" i="2" s="1"/>
  <c r="BF265" i="2" s="1"/>
  <c r="BC265" i="2" s="1"/>
  <c r="BI265" i="2"/>
  <c r="BJ265" i="2"/>
  <c r="BL265" i="2"/>
  <c r="BM265" i="2"/>
  <c r="BR265" i="2"/>
  <c r="BT265" i="2"/>
  <c r="BU265" i="2"/>
  <c r="BW265" i="2"/>
  <c r="BX265" i="2"/>
  <c r="CH265" i="2" s="1"/>
  <c r="CB265" i="2"/>
  <c r="CC265" i="2"/>
  <c r="CE265" i="2"/>
  <c r="CF265" i="2"/>
  <c r="CI265" i="2" a="1"/>
  <c r="CI265" i="2" s="1"/>
  <c r="CM265" i="2"/>
  <c r="CO265" i="2" s="1"/>
  <c r="CP265" i="2"/>
  <c r="CR265" i="2"/>
  <c r="CT265" i="2" s="1"/>
  <c r="CU265" i="2"/>
  <c r="CW265" i="2"/>
  <c r="CX265" i="2"/>
  <c r="CZ265" i="2"/>
  <c r="DD265" i="2"/>
  <c r="DE265" i="2" s="1"/>
  <c r="C266" i="2"/>
  <c r="D266" i="2"/>
  <c r="I266" i="2"/>
  <c r="H266" i="2" s="1"/>
  <c r="K266" i="2"/>
  <c r="L266" i="2"/>
  <c r="N266" i="2"/>
  <c r="O266" i="2"/>
  <c r="Q266" i="2"/>
  <c r="R266" i="2"/>
  <c r="T266" i="2"/>
  <c r="U266" i="2"/>
  <c r="W266" i="2"/>
  <c r="X266" i="2"/>
  <c r="Z266" i="2"/>
  <c r="AA266" i="2"/>
  <c r="AC266" i="2"/>
  <c r="AD266" i="2"/>
  <c r="AF266" i="2"/>
  <c r="AG266" i="2"/>
  <c r="AI266" i="2"/>
  <c r="AJ266" i="2"/>
  <c r="AL266" i="2"/>
  <c r="AM266" i="2"/>
  <c r="AO266" i="2"/>
  <c r="AN266" i="2" s="1"/>
  <c r="AQ266" i="2"/>
  <c r="AR266" i="2"/>
  <c r="AV266" i="2"/>
  <c r="AU266" i="2" s="1"/>
  <c r="AY266" i="2"/>
  <c r="AZ266" i="2" a="1"/>
  <c r="AZ266" i="2" s="1"/>
  <c r="BD266" i="2"/>
  <c r="BE266" i="2" a="1"/>
  <c r="BE266" i="2" s="1"/>
  <c r="BF266" i="2" s="1"/>
  <c r="BC266" i="2" s="1"/>
  <c r="BI266" i="2"/>
  <c r="BJ266" i="2"/>
  <c r="BL266" i="2"/>
  <c r="BM266" i="2"/>
  <c r="BR266" i="2"/>
  <c r="BT266" i="2"/>
  <c r="BU266" i="2"/>
  <c r="BW266" i="2"/>
  <c r="BX266" i="2"/>
  <c r="CH266" i="2" s="1"/>
  <c r="CB266" i="2"/>
  <c r="CC266" i="2"/>
  <c r="CE266" i="2"/>
  <c r="CF266" i="2"/>
  <c r="CI266" i="2" a="1"/>
  <c r="CI266" i="2" s="1"/>
  <c r="CK266" i="2" s="1"/>
  <c r="CM266" i="2"/>
  <c r="CO266" i="2" s="1"/>
  <c r="CP266" i="2"/>
  <c r="CR266" i="2"/>
  <c r="CT266" i="2" s="1"/>
  <c r="CU266" i="2"/>
  <c r="CW266" i="2"/>
  <c r="CX266" i="2"/>
  <c r="CZ266" i="2"/>
  <c r="DD266" i="2"/>
  <c r="C267" i="2"/>
  <c r="D267" i="2"/>
  <c r="I267" i="2"/>
  <c r="H267" i="2" s="1"/>
  <c r="K267" i="2"/>
  <c r="L267" i="2"/>
  <c r="N267" i="2"/>
  <c r="O267" i="2"/>
  <c r="Q267" i="2"/>
  <c r="R267" i="2"/>
  <c r="T267" i="2"/>
  <c r="U267" i="2"/>
  <c r="W267" i="2"/>
  <c r="X267" i="2"/>
  <c r="Z267" i="2"/>
  <c r="AA267" i="2"/>
  <c r="AC267" i="2"/>
  <c r="AD267" i="2"/>
  <c r="AF267" i="2"/>
  <c r="AG267" i="2"/>
  <c r="AI267" i="2"/>
  <c r="AJ267" i="2"/>
  <c r="AL267" i="2"/>
  <c r="AM267" i="2"/>
  <c r="AO267" i="2"/>
  <c r="AN267" i="2" s="1"/>
  <c r="AQ267" i="2"/>
  <c r="AR267" i="2"/>
  <c r="AS267" i="2" s="1"/>
  <c r="AP267" i="2" s="1"/>
  <c r="AV267" i="2"/>
  <c r="AU267" i="2" s="1"/>
  <c r="AY267" i="2"/>
  <c r="AZ267" i="2" a="1"/>
  <c r="AZ267" i="2" s="1"/>
  <c r="BA267" i="2" s="1"/>
  <c r="AX267" i="2" s="1"/>
  <c r="BD267" i="2"/>
  <c r="BE267" i="2" a="1"/>
  <c r="BE267" i="2" s="1"/>
  <c r="BF267" i="2" s="1"/>
  <c r="BC267" i="2" s="1"/>
  <c r="BI267" i="2"/>
  <c r="BJ267" i="2"/>
  <c r="BL267" i="2"/>
  <c r="BM267" i="2"/>
  <c r="BQ267" i="2"/>
  <c r="BR267" i="2"/>
  <c r="BT267" i="2"/>
  <c r="BU267" i="2"/>
  <c r="BW267" i="2"/>
  <c r="BX267" i="2"/>
  <c r="CB267" i="2"/>
  <c r="CC267" i="2"/>
  <c r="CE267" i="2"/>
  <c r="CF267" i="2"/>
  <c r="CI267" i="2" a="1"/>
  <c r="CI267" i="2" s="1"/>
  <c r="CM267" i="2"/>
  <c r="CP267" i="2"/>
  <c r="CR267" i="2"/>
  <c r="CT267" i="2" s="1"/>
  <c r="CU267" i="2"/>
  <c r="CW267" i="2"/>
  <c r="CX267" i="2"/>
  <c r="CZ267" i="2"/>
  <c r="DD267" i="2"/>
  <c r="DC267" i="2" s="1"/>
  <c r="C268" i="2"/>
  <c r="D268" i="2"/>
  <c r="I268" i="2"/>
  <c r="H268" i="2" s="1"/>
  <c r="K268" i="2"/>
  <c r="L268" i="2"/>
  <c r="N268" i="2"/>
  <c r="O268" i="2"/>
  <c r="Q268" i="2"/>
  <c r="R268" i="2"/>
  <c r="T268" i="2"/>
  <c r="U268" i="2"/>
  <c r="W268" i="2"/>
  <c r="X268" i="2"/>
  <c r="Z268" i="2"/>
  <c r="AA268" i="2"/>
  <c r="AC268" i="2"/>
  <c r="AD268" i="2"/>
  <c r="AF268" i="2"/>
  <c r="AG268" i="2"/>
  <c r="AI268" i="2"/>
  <c r="AJ268" i="2"/>
  <c r="AL268" i="2"/>
  <c r="AM268" i="2"/>
  <c r="AO268" i="2"/>
  <c r="AN268" i="2" s="1"/>
  <c r="AQ268" i="2"/>
  <c r="AR268" i="2"/>
  <c r="AS268" i="2" s="1"/>
  <c r="AP268" i="2" s="1"/>
  <c r="AV268" i="2"/>
  <c r="AU268" i="2" s="1"/>
  <c r="AY268" i="2"/>
  <c r="AZ268" i="2" a="1"/>
  <c r="AZ268" i="2" s="1"/>
  <c r="BA268" i="2" s="1"/>
  <c r="AX268" i="2" s="1"/>
  <c r="BD268" i="2"/>
  <c r="BE268" i="2" a="1"/>
  <c r="BE268" i="2" s="1"/>
  <c r="BF268" i="2" s="1"/>
  <c r="BC268" i="2" s="1"/>
  <c r="BI268" i="2"/>
  <c r="BJ268" i="2"/>
  <c r="BL268" i="2"/>
  <c r="BM268" i="2"/>
  <c r="BQ268" i="2"/>
  <c r="BR268" i="2"/>
  <c r="BT268" i="2"/>
  <c r="BU268" i="2"/>
  <c r="BW268" i="2"/>
  <c r="BX268" i="2"/>
  <c r="CB268" i="2"/>
  <c r="CC268" i="2"/>
  <c r="CE268" i="2"/>
  <c r="CF268" i="2"/>
  <c r="CI268" i="2" a="1"/>
  <c r="CI268" i="2" s="1"/>
  <c r="CM268" i="2"/>
  <c r="CP268" i="2"/>
  <c r="CR268" i="2"/>
  <c r="CT268" i="2" s="1"/>
  <c r="CU268" i="2"/>
  <c r="CW268" i="2"/>
  <c r="CX268" i="2"/>
  <c r="CZ268" i="2"/>
  <c r="DB268" i="2" s="1"/>
  <c r="DD268" i="2"/>
  <c r="C269" i="2"/>
  <c r="D269" i="2"/>
  <c r="I269" i="2"/>
  <c r="H269" i="2" s="1"/>
  <c r="K269" i="2"/>
  <c r="L269" i="2"/>
  <c r="N269" i="2"/>
  <c r="O269" i="2"/>
  <c r="Q269" i="2"/>
  <c r="R269" i="2"/>
  <c r="T269" i="2"/>
  <c r="U269" i="2"/>
  <c r="W269" i="2"/>
  <c r="X269" i="2"/>
  <c r="Z269" i="2"/>
  <c r="AA269" i="2"/>
  <c r="AC269" i="2"/>
  <c r="AD269" i="2"/>
  <c r="AF269" i="2"/>
  <c r="AG269" i="2"/>
  <c r="AI269" i="2"/>
  <c r="AJ269" i="2"/>
  <c r="AL269" i="2"/>
  <c r="AM269" i="2"/>
  <c r="AO269" i="2"/>
  <c r="AN269" i="2" s="1"/>
  <c r="AQ269" i="2"/>
  <c r="AR269" i="2"/>
  <c r="AS269" i="2" s="1"/>
  <c r="AP269" i="2" s="1"/>
  <c r="AV269" i="2"/>
  <c r="AU269" i="2" s="1"/>
  <c r="AY269" i="2"/>
  <c r="AZ269" i="2" a="1"/>
  <c r="AZ269" i="2" s="1"/>
  <c r="BA269" i="2" s="1"/>
  <c r="AX269" i="2" s="1"/>
  <c r="BD269" i="2"/>
  <c r="BE269" i="2" a="1"/>
  <c r="BE269" i="2" s="1"/>
  <c r="BF269" i="2" s="1"/>
  <c r="BC269" i="2" s="1"/>
  <c r="BI269" i="2"/>
  <c r="BJ269" i="2"/>
  <c r="BL269" i="2"/>
  <c r="BM269" i="2"/>
  <c r="BQ269" i="2"/>
  <c r="BR269" i="2"/>
  <c r="BT269" i="2"/>
  <c r="BU269" i="2"/>
  <c r="BW269" i="2"/>
  <c r="BX269" i="2"/>
  <c r="CB269" i="2"/>
  <c r="CC269" i="2"/>
  <c r="CE269" i="2"/>
  <c r="CF269" i="2"/>
  <c r="CI269" i="2" a="1"/>
  <c r="CI269" i="2" s="1"/>
  <c r="CM269" i="2"/>
  <c r="CP269" i="2"/>
  <c r="CR269" i="2"/>
  <c r="CT269" i="2" s="1"/>
  <c r="CU269" i="2"/>
  <c r="CW269" i="2"/>
  <c r="CX269" i="2"/>
  <c r="CZ269" i="2"/>
  <c r="DB269" i="2" s="1"/>
  <c r="DD269" i="2"/>
  <c r="DC269" i="2" s="1"/>
  <c r="C270" i="2"/>
  <c r="D270" i="2"/>
  <c r="I270" i="2"/>
  <c r="H270" i="2" s="1"/>
  <c r="K270" i="2"/>
  <c r="L270" i="2"/>
  <c r="N270" i="2"/>
  <c r="O270" i="2"/>
  <c r="Q270" i="2"/>
  <c r="R270" i="2"/>
  <c r="T270" i="2"/>
  <c r="U270" i="2"/>
  <c r="W270" i="2"/>
  <c r="X270" i="2"/>
  <c r="Z270" i="2"/>
  <c r="AA270" i="2"/>
  <c r="AC270" i="2"/>
  <c r="AD270" i="2"/>
  <c r="AF270" i="2"/>
  <c r="AG270" i="2"/>
  <c r="AI270" i="2"/>
  <c r="AJ270" i="2"/>
  <c r="AL270" i="2"/>
  <c r="AM270" i="2"/>
  <c r="AO270" i="2"/>
  <c r="AN270" i="2" s="1"/>
  <c r="AQ270" i="2"/>
  <c r="AR270" i="2"/>
  <c r="AS270" i="2" s="1"/>
  <c r="AP270" i="2" s="1"/>
  <c r="AV270" i="2"/>
  <c r="AU270" i="2" s="1"/>
  <c r="AY270" i="2"/>
  <c r="AZ270" i="2" a="1"/>
  <c r="AZ270" i="2" s="1"/>
  <c r="BA270" i="2" s="1"/>
  <c r="AX270" i="2" s="1"/>
  <c r="BD270" i="2"/>
  <c r="BE270" i="2" a="1"/>
  <c r="BE270" i="2" s="1"/>
  <c r="BF270" i="2" s="1"/>
  <c r="BC270" i="2" s="1"/>
  <c r="BI270" i="2"/>
  <c r="BJ270" i="2"/>
  <c r="BL270" i="2"/>
  <c r="BM270" i="2"/>
  <c r="BQ270" i="2"/>
  <c r="BR270" i="2"/>
  <c r="BT270" i="2"/>
  <c r="BU270" i="2"/>
  <c r="BW270" i="2"/>
  <c r="BX270" i="2"/>
  <c r="CB270" i="2"/>
  <c r="CC270" i="2"/>
  <c r="CE270" i="2"/>
  <c r="CF270" i="2"/>
  <c r="CI270" i="2" a="1"/>
  <c r="CI270" i="2" s="1"/>
  <c r="CM270" i="2"/>
  <c r="CP270" i="2"/>
  <c r="CR270" i="2"/>
  <c r="CU270" i="2"/>
  <c r="CW270" i="2"/>
  <c r="CX270" i="2"/>
  <c r="CZ270" i="2"/>
  <c r="DB270" i="2" s="1"/>
  <c r="DD270" i="2"/>
  <c r="DE270" i="2" s="1"/>
  <c r="C271" i="2"/>
  <c r="D271" i="2"/>
  <c r="I271" i="2"/>
  <c r="H271" i="2" s="1"/>
  <c r="K271" i="2"/>
  <c r="L271" i="2"/>
  <c r="N271" i="2"/>
  <c r="O271" i="2"/>
  <c r="Q271" i="2"/>
  <c r="R271" i="2"/>
  <c r="T271" i="2"/>
  <c r="U271" i="2"/>
  <c r="W271" i="2"/>
  <c r="X271" i="2"/>
  <c r="Z271" i="2"/>
  <c r="AA271" i="2"/>
  <c r="AC271" i="2"/>
  <c r="AD271" i="2"/>
  <c r="AF271" i="2"/>
  <c r="AG271" i="2"/>
  <c r="AI271" i="2"/>
  <c r="AJ271" i="2"/>
  <c r="AL271" i="2"/>
  <c r="AM271" i="2"/>
  <c r="AO271" i="2"/>
  <c r="AN271" i="2" s="1"/>
  <c r="AQ271" i="2"/>
  <c r="AR271" i="2"/>
  <c r="AS271" i="2" s="1"/>
  <c r="AP271" i="2" s="1"/>
  <c r="AV271" i="2"/>
  <c r="AU271" i="2" s="1"/>
  <c r="AY271" i="2"/>
  <c r="AZ271" i="2" a="1"/>
  <c r="AZ271" i="2" s="1"/>
  <c r="BA271" i="2" s="1"/>
  <c r="AX271" i="2" s="1"/>
  <c r="BD271" i="2"/>
  <c r="BE271" i="2" a="1"/>
  <c r="BE271" i="2" s="1"/>
  <c r="BF271" i="2" s="1"/>
  <c r="BC271" i="2" s="1"/>
  <c r="BI271" i="2"/>
  <c r="BJ271" i="2"/>
  <c r="BL271" i="2"/>
  <c r="BM271" i="2"/>
  <c r="BQ271" i="2"/>
  <c r="BR271" i="2"/>
  <c r="BT271" i="2"/>
  <c r="BU271" i="2"/>
  <c r="BW271" i="2"/>
  <c r="BX271" i="2"/>
  <c r="CB271" i="2"/>
  <c r="CC271" i="2"/>
  <c r="CE271" i="2"/>
  <c r="CF271" i="2"/>
  <c r="CI271" i="2" a="1"/>
  <c r="CI271" i="2" s="1"/>
  <c r="CM271" i="2"/>
  <c r="CP271" i="2"/>
  <c r="CR271" i="2"/>
  <c r="CS271" i="2" s="1"/>
  <c r="CU271" i="2"/>
  <c r="CW271" i="2"/>
  <c r="CX271" i="2"/>
  <c r="CZ271" i="2"/>
  <c r="DA271" i="2" s="1"/>
  <c r="DD271" i="2"/>
  <c r="DC271" i="2" s="1"/>
  <c r="C272" i="2"/>
  <c r="D272" i="2"/>
  <c r="I272" i="2"/>
  <c r="H272" i="2" s="1"/>
  <c r="K272" i="2"/>
  <c r="L272" i="2"/>
  <c r="N272" i="2"/>
  <c r="O272" i="2"/>
  <c r="Q272" i="2"/>
  <c r="R272" i="2"/>
  <c r="T272" i="2"/>
  <c r="U272" i="2"/>
  <c r="W272" i="2"/>
  <c r="X272" i="2"/>
  <c r="Z272" i="2"/>
  <c r="AA272" i="2"/>
  <c r="AC272" i="2"/>
  <c r="AD272" i="2"/>
  <c r="AF272" i="2"/>
  <c r="AG272" i="2"/>
  <c r="AI272" i="2"/>
  <c r="AJ272" i="2"/>
  <c r="AL272" i="2"/>
  <c r="AM272" i="2"/>
  <c r="AO272" i="2"/>
  <c r="AN272" i="2" s="1"/>
  <c r="AQ272" i="2"/>
  <c r="AR272" i="2"/>
  <c r="AS272" i="2" s="1"/>
  <c r="AP272" i="2" s="1"/>
  <c r="AV272" i="2"/>
  <c r="AU272" i="2" s="1"/>
  <c r="AY272" i="2"/>
  <c r="AZ272" i="2" a="1"/>
  <c r="AZ272" i="2" s="1"/>
  <c r="BA272" i="2" s="1"/>
  <c r="AX272" i="2" s="1"/>
  <c r="BD272" i="2"/>
  <c r="BE272" i="2" a="1"/>
  <c r="BE272" i="2" s="1"/>
  <c r="BF272" i="2" s="1"/>
  <c r="BC272" i="2" s="1"/>
  <c r="BI272" i="2"/>
  <c r="BJ272" i="2"/>
  <c r="BL272" i="2"/>
  <c r="BM272" i="2"/>
  <c r="BQ272" i="2"/>
  <c r="BR272" i="2"/>
  <c r="BT272" i="2"/>
  <c r="BU272" i="2"/>
  <c r="BW272" i="2"/>
  <c r="BX272" i="2"/>
  <c r="CB272" i="2"/>
  <c r="CC272" i="2"/>
  <c r="CE272" i="2"/>
  <c r="CF272" i="2"/>
  <c r="CI272" i="2" a="1"/>
  <c r="CI272" i="2" s="1"/>
  <c r="CM272" i="2"/>
  <c r="CP272" i="2"/>
  <c r="CR272" i="2"/>
  <c r="CS272" i="2" s="1"/>
  <c r="CU272" i="2"/>
  <c r="CW272" i="2"/>
  <c r="CX272" i="2"/>
  <c r="CZ272" i="2"/>
  <c r="DA272" i="2" s="1"/>
  <c r="DD272" i="2"/>
  <c r="DE272" i="2" s="1"/>
  <c r="C273" i="2"/>
  <c r="D273" i="2"/>
  <c r="I273" i="2"/>
  <c r="H273" i="2" s="1"/>
  <c r="K273" i="2"/>
  <c r="L273" i="2"/>
  <c r="N273" i="2"/>
  <c r="O273" i="2"/>
  <c r="Q273" i="2"/>
  <c r="R273" i="2"/>
  <c r="T273" i="2"/>
  <c r="U273" i="2"/>
  <c r="W273" i="2"/>
  <c r="X273" i="2"/>
  <c r="Z273" i="2"/>
  <c r="AA273" i="2"/>
  <c r="AC273" i="2"/>
  <c r="AD273" i="2"/>
  <c r="AF273" i="2"/>
  <c r="AG273" i="2"/>
  <c r="AI273" i="2"/>
  <c r="AJ273" i="2"/>
  <c r="AL273" i="2"/>
  <c r="AM273" i="2"/>
  <c r="AO273" i="2"/>
  <c r="AN273" i="2" s="1"/>
  <c r="AQ273" i="2"/>
  <c r="AR273" i="2"/>
  <c r="AS273" i="2" s="1"/>
  <c r="AP273" i="2" s="1"/>
  <c r="AV273" i="2"/>
  <c r="AU273" i="2" s="1"/>
  <c r="AY273" i="2"/>
  <c r="AZ273" i="2" a="1"/>
  <c r="AZ273" i="2" s="1"/>
  <c r="BA273" i="2" s="1"/>
  <c r="AX273" i="2" s="1"/>
  <c r="BD273" i="2"/>
  <c r="BE273" i="2" a="1"/>
  <c r="BE273" i="2" s="1"/>
  <c r="BF273" i="2" s="1"/>
  <c r="BC273" i="2" s="1"/>
  <c r="BI273" i="2"/>
  <c r="BJ273" i="2"/>
  <c r="BL273" i="2"/>
  <c r="BM273" i="2"/>
  <c r="BQ273" i="2"/>
  <c r="BR273" i="2"/>
  <c r="BT273" i="2"/>
  <c r="BU273" i="2"/>
  <c r="BW273" i="2"/>
  <c r="BX273" i="2"/>
  <c r="CB273" i="2"/>
  <c r="CC273" i="2"/>
  <c r="CE273" i="2"/>
  <c r="CF273" i="2"/>
  <c r="CI273" i="2" a="1"/>
  <c r="CI273" i="2" s="1"/>
  <c r="CJ273" i="2" s="1"/>
  <c r="CM273" i="2"/>
  <c r="CN273" i="2" s="1"/>
  <c r="CP273" i="2"/>
  <c r="CR273" i="2"/>
  <c r="CU273" i="2"/>
  <c r="CW273" i="2"/>
  <c r="CX273" i="2"/>
  <c r="CZ273" i="2"/>
  <c r="CY273" i="2" s="1"/>
  <c r="DD273" i="2"/>
  <c r="DE273" i="2" s="1"/>
  <c r="C274" i="2"/>
  <c r="D274" i="2"/>
  <c r="I274" i="2"/>
  <c r="H274" i="2" s="1"/>
  <c r="K274" i="2"/>
  <c r="L274" i="2"/>
  <c r="N274" i="2"/>
  <c r="O274" i="2"/>
  <c r="Q274" i="2"/>
  <c r="R274" i="2"/>
  <c r="T274" i="2"/>
  <c r="U274" i="2"/>
  <c r="W274" i="2"/>
  <c r="X274" i="2"/>
  <c r="Z274" i="2"/>
  <c r="AA274" i="2"/>
  <c r="AC274" i="2"/>
  <c r="AD274" i="2"/>
  <c r="AF274" i="2"/>
  <c r="AG274" i="2"/>
  <c r="AI274" i="2"/>
  <c r="AJ274" i="2"/>
  <c r="AL274" i="2"/>
  <c r="AM274" i="2"/>
  <c r="AO274" i="2"/>
  <c r="AN274" i="2" s="1"/>
  <c r="AQ274" i="2"/>
  <c r="AR274" i="2"/>
  <c r="AS274" i="2" s="1"/>
  <c r="AP274" i="2" s="1"/>
  <c r="AV274" i="2"/>
  <c r="AU274" i="2" s="1"/>
  <c r="AY274" i="2"/>
  <c r="AZ274" i="2" a="1"/>
  <c r="AZ274" i="2" s="1"/>
  <c r="BA274" i="2" s="1"/>
  <c r="AX274" i="2" s="1"/>
  <c r="BD274" i="2"/>
  <c r="BE274" i="2" a="1"/>
  <c r="BE274" i="2" s="1"/>
  <c r="BF274" i="2" s="1"/>
  <c r="BC274" i="2" s="1"/>
  <c r="BI274" i="2"/>
  <c r="BJ274" i="2"/>
  <c r="BL274" i="2"/>
  <c r="BM274" i="2"/>
  <c r="BQ274" i="2"/>
  <c r="BR274" i="2"/>
  <c r="BT274" i="2"/>
  <c r="BU274" i="2"/>
  <c r="BW274" i="2"/>
  <c r="BX274" i="2"/>
  <c r="CB274" i="2"/>
  <c r="CC274" i="2"/>
  <c r="CE274" i="2"/>
  <c r="CF274" i="2"/>
  <c r="CI274" i="2" a="1"/>
  <c r="CI274" i="2" s="1"/>
  <c r="CJ274" i="2" s="1"/>
  <c r="CM274" i="2"/>
  <c r="CN274" i="2" s="1"/>
  <c r="CP274" i="2"/>
  <c r="CR274" i="2"/>
  <c r="CU274" i="2"/>
  <c r="CW274" i="2"/>
  <c r="CX274" i="2"/>
  <c r="CZ274" i="2"/>
  <c r="DD274" i="2"/>
  <c r="DF274" i="2" s="1"/>
  <c r="C275" i="2"/>
  <c r="D275" i="2"/>
  <c r="I275" i="2"/>
  <c r="H275" i="2" s="1"/>
  <c r="K275" i="2"/>
  <c r="L275" i="2"/>
  <c r="N275" i="2"/>
  <c r="O275" i="2"/>
  <c r="Q275" i="2"/>
  <c r="R275" i="2"/>
  <c r="T275" i="2"/>
  <c r="U275" i="2"/>
  <c r="W275" i="2"/>
  <c r="X275" i="2"/>
  <c r="Z275" i="2"/>
  <c r="AA275" i="2"/>
  <c r="AC275" i="2"/>
  <c r="AD275" i="2"/>
  <c r="AF275" i="2"/>
  <c r="AG275" i="2"/>
  <c r="AI275" i="2"/>
  <c r="AJ275" i="2"/>
  <c r="AL275" i="2"/>
  <c r="AM275" i="2"/>
  <c r="AO275" i="2"/>
  <c r="AN275" i="2" s="1"/>
  <c r="AQ275" i="2"/>
  <c r="AR275" i="2"/>
  <c r="AS275" i="2" s="1"/>
  <c r="AP275" i="2" s="1"/>
  <c r="AV275" i="2"/>
  <c r="AU275" i="2" s="1"/>
  <c r="AY275" i="2"/>
  <c r="AZ275" i="2" a="1"/>
  <c r="AZ275" i="2" s="1"/>
  <c r="BA275" i="2" s="1"/>
  <c r="AX275" i="2" s="1"/>
  <c r="BD275" i="2"/>
  <c r="BE275" i="2" a="1"/>
  <c r="BE275" i="2" s="1"/>
  <c r="BF275" i="2" s="1"/>
  <c r="BC275" i="2" s="1"/>
  <c r="BI275" i="2"/>
  <c r="BJ275" i="2"/>
  <c r="BL275" i="2"/>
  <c r="BM275" i="2"/>
  <c r="BQ275" i="2"/>
  <c r="BR275" i="2"/>
  <c r="BT275" i="2"/>
  <c r="BU275" i="2"/>
  <c r="BW275" i="2"/>
  <c r="BX275" i="2"/>
  <c r="CH275" i="2" s="1"/>
  <c r="CB275" i="2"/>
  <c r="CC275" i="2"/>
  <c r="CE275" i="2"/>
  <c r="CF275" i="2"/>
  <c r="CI275" i="2" a="1"/>
  <c r="CI275" i="2" s="1"/>
  <c r="CJ275" i="2" s="1"/>
  <c r="CM275" i="2"/>
  <c r="CN275" i="2" s="1"/>
  <c r="CP275" i="2"/>
  <c r="CR275" i="2"/>
  <c r="CU275" i="2"/>
  <c r="CW275" i="2"/>
  <c r="CX275" i="2"/>
  <c r="CZ275" i="2"/>
  <c r="DD275" i="2"/>
  <c r="DC275" i="2" s="1"/>
  <c r="C276" i="2"/>
  <c r="D276" i="2"/>
  <c r="I276" i="2"/>
  <c r="H276" i="2" s="1"/>
  <c r="K276" i="2"/>
  <c r="L276" i="2"/>
  <c r="N276" i="2"/>
  <c r="O276" i="2"/>
  <c r="Q276" i="2"/>
  <c r="R276" i="2"/>
  <c r="T276" i="2"/>
  <c r="U276" i="2"/>
  <c r="W276" i="2"/>
  <c r="X276" i="2"/>
  <c r="Z276" i="2"/>
  <c r="AA276" i="2"/>
  <c r="AC276" i="2"/>
  <c r="AD276" i="2"/>
  <c r="AF276" i="2"/>
  <c r="AG276" i="2"/>
  <c r="AI276" i="2"/>
  <c r="AJ276" i="2"/>
  <c r="AL276" i="2"/>
  <c r="AM276" i="2"/>
  <c r="AO276" i="2"/>
  <c r="AN276" i="2" s="1"/>
  <c r="AQ276" i="2"/>
  <c r="AR276" i="2"/>
  <c r="AS276" i="2" s="1"/>
  <c r="AP276" i="2" s="1"/>
  <c r="AV276" i="2"/>
  <c r="AU276" i="2" s="1"/>
  <c r="AY276" i="2"/>
  <c r="AZ276" i="2" a="1"/>
  <c r="AZ276" i="2" s="1"/>
  <c r="BA276" i="2" s="1"/>
  <c r="AX276" i="2" s="1"/>
  <c r="BD276" i="2"/>
  <c r="BE276" i="2" a="1"/>
  <c r="BE276" i="2" s="1"/>
  <c r="BF276" i="2" s="1"/>
  <c r="BC276" i="2" s="1"/>
  <c r="BI276" i="2"/>
  <c r="BJ276" i="2"/>
  <c r="BL276" i="2"/>
  <c r="BM276" i="2"/>
  <c r="BQ276" i="2"/>
  <c r="BR276" i="2"/>
  <c r="BT276" i="2"/>
  <c r="BU276" i="2"/>
  <c r="BW276" i="2"/>
  <c r="BX276" i="2"/>
  <c r="CB276" i="2"/>
  <c r="CC276" i="2"/>
  <c r="CE276" i="2"/>
  <c r="CF276" i="2"/>
  <c r="CI276" i="2" a="1"/>
  <c r="CI276" i="2" s="1"/>
  <c r="CJ276" i="2" s="1"/>
  <c r="CM276" i="2"/>
  <c r="CN276" i="2" s="1"/>
  <c r="CP276" i="2"/>
  <c r="CR276" i="2"/>
  <c r="CU276" i="2"/>
  <c r="CW276" i="2"/>
  <c r="CX276" i="2"/>
  <c r="CZ276" i="2"/>
  <c r="CY276" i="2" s="1"/>
  <c r="DD276" i="2"/>
  <c r="DC276" i="2" s="1"/>
  <c r="C277" i="2"/>
  <c r="D277" i="2"/>
  <c r="I277" i="2"/>
  <c r="H277" i="2" s="1"/>
  <c r="K277" i="2"/>
  <c r="L277" i="2"/>
  <c r="N277" i="2"/>
  <c r="O277" i="2"/>
  <c r="Q277" i="2"/>
  <c r="R277" i="2"/>
  <c r="T277" i="2"/>
  <c r="U277" i="2"/>
  <c r="W277" i="2"/>
  <c r="X277" i="2"/>
  <c r="Z277" i="2"/>
  <c r="AA277" i="2"/>
  <c r="AC277" i="2"/>
  <c r="AD277" i="2"/>
  <c r="AF277" i="2"/>
  <c r="AG277" i="2"/>
  <c r="AI277" i="2"/>
  <c r="AJ277" i="2"/>
  <c r="AL277" i="2"/>
  <c r="AM277" i="2"/>
  <c r="AO277" i="2"/>
  <c r="AN277" i="2" s="1"/>
  <c r="AQ277" i="2"/>
  <c r="AR277" i="2"/>
  <c r="AS277" i="2" s="1"/>
  <c r="AP277" i="2" s="1"/>
  <c r="AV277" i="2"/>
  <c r="AU277" i="2" s="1"/>
  <c r="AY277" i="2"/>
  <c r="AZ277" i="2" a="1"/>
  <c r="AZ277" i="2" s="1"/>
  <c r="BA277" i="2" s="1"/>
  <c r="AX277" i="2" s="1"/>
  <c r="BD277" i="2"/>
  <c r="BE277" i="2" a="1"/>
  <c r="BE277" i="2" s="1"/>
  <c r="BF277" i="2" s="1"/>
  <c r="BC277" i="2" s="1"/>
  <c r="BI277" i="2"/>
  <c r="BJ277" i="2"/>
  <c r="BL277" i="2"/>
  <c r="BM277" i="2"/>
  <c r="BQ277" i="2"/>
  <c r="BR277" i="2"/>
  <c r="BT277" i="2"/>
  <c r="BU277" i="2"/>
  <c r="BW277" i="2"/>
  <c r="BX277" i="2"/>
  <c r="CB277" i="2"/>
  <c r="CC277" i="2"/>
  <c r="CE277" i="2"/>
  <c r="CF277" i="2"/>
  <c r="CI277" i="2" a="1"/>
  <c r="CI277" i="2" s="1"/>
  <c r="CJ277" i="2" s="1"/>
  <c r="CM277" i="2"/>
  <c r="CN277" i="2" s="1"/>
  <c r="CP277" i="2"/>
  <c r="CR277" i="2"/>
  <c r="CT277" i="2" s="1"/>
  <c r="CU277" i="2"/>
  <c r="CW277" i="2"/>
  <c r="CX277" i="2"/>
  <c r="CZ277" i="2"/>
  <c r="DD277" i="2"/>
  <c r="DF277" i="2" s="1"/>
  <c r="C278" i="2"/>
  <c r="D278" i="2"/>
  <c r="I278" i="2"/>
  <c r="H278" i="2" s="1"/>
  <c r="K278" i="2"/>
  <c r="L278" i="2"/>
  <c r="N278" i="2"/>
  <c r="O278" i="2"/>
  <c r="Q278" i="2"/>
  <c r="R278" i="2"/>
  <c r="T278" i="2"/>
  <c r="U278" i="2"/>
  <c r="W278" i="2"/>
  <c r="X278" i="2"/>
  <c r="Z278" i="2"/>
  <c r="AA278" i="2"/>
  <c r="AC278" i="2"/>
  <c r="AD278" i="2"/>
  <c r="AF278" i="2"/>
  <c r="AG278" i="2"/>
  <c r="AI278" i="2"/>
  <c r="AJ278" i="2"/>
  <c r="AL278" i="2"/>
  <c r="AM278" i="2"/>
  <c r="AO278" i="2"/>
  <c r="AN278" i="2" s="1"/>
  <c r="AQ278" i="2"/>
  <c r="AR278" i="2"/>
  <c r="AS278" i="2" s="1"/>
  <c r="AP278" i="2" s="1"/>
  <c r="AV278" i="2"/>
  <c r="AU278" i="2" s="1"/>
  <c r="AY278" i="2"/>
  <c r="AZ278" i="2" a="1"/>
  <c r="AZ278" i="2" s="1"/>
  <c r="BA278" i="2" s="1"/>
  <c r="AX278" i="2" s="1"/>
  <c r="BD278" i="2"/>
  <c r="BE278" i="2" a="1"/>
  <c r="BE278" i="2" s="1"/>
  <c r="BF278" i="2" s="1"/>
  <c r="BC278" i="2" s="1"/>
  <c r="BI278" i="2"/>
  <c r="BJ278" i="2"/>
  <c r="BL278" i="2"/>
  <c r="BM278" i="2"/>
  <c r="BQ278" i="2"/>
  <c r="BR278" i="2"/>
  <c r="BT278" i="2"/>
  <c r="BU278" i="2"/>
  <c r="BW278" i="2"/>
  <c r="BX278" i="2"/>
  <c r="CB278" i="2"/>
  <c r="CC278" i="2"/>
  <c r="CE278" i="2"/>
  <c r="CF278" i="2"/>
  <c r="CI278" i="2" a="1"/>
  <c r="CI278" i="2" s="1"/>
  <c r="CJ278" i="2" s="1"/>
  <c r="CM278" i="2"/>
  <c r="CN278" i="2" s="1"/>
  <c r="CP278" i="2"/>
  <c r="CR278" i="2"/>
  <c r="CT278" i="2" s="1"/>
  <c r="CU278" i="2"/>
  <c r="CW278" i="2"/>
  <c r="CX278" i="2"/>
  <c r="CZ278" i="2"/>
  <c r="DB278" i="2" s="1"/>
  <c r="DD278" i="2"/>
  <c r="DE278" i="2" s="1"/>
  <c r="C279" i="2"/>
  <c r="D279" i="2"/>
  <c r="I279" i="2"/>
  <c r="H279" i="2" s="1"/>
  <c r="K279" i="2"/>
  <c r="L279" i="2"/>
  <c r="N279" i="2"/>
  <c r="O279" i="2"/>
  <c r="Q279" i="2"/>
  <c r="R279" i="2"/>
  <c r="T279" i="2"/>
  <c r="U279" i="2"/>
  <c r="W279" i="2"/>
  <c r="X279" i="2"/>
  <c r="Z279" i="2"/>
  <c r="AA279" i="2"/>
  <c r="AC279" i="2"/>
  <c r="AD279" i="2"/>
  <c r="AF279" i="2"/>
  <c r="AG279" i="2"/>
  <c r="AI279" i="2"/>
  <c r="AJ279" i="2"/>
  <c r="AL279" i="2"/>
  <c r="AM279" i="2"/>
  <c r="AO279" i="2"/>
  <c r="AN279" i="2" s="1"/>
  <c r="AQ279" i="2"/>
  <c r="AR279" i="2"/>
  <c r="AS279" i="2" s="1"/>
  <c r="AP279" i="2" s="1"/>
  <c r="AV279" i="2"/>
  <c r="AU279" i="2" s="1"/>
  <c r="AY279" i="2"/>
  <c r="AZ279" i="2" a="1"/>
  <c r="AZ279" i="2" s="1"/>
  <c r="BA279" i="2" s="1"/>
  <c r="AX279" i="2" s="1"/>
  <c r="BD279" i="2"/>
  <c r="BE279" i="2" a="1"/>
  <c r="BE279" i="2" s="1"/>
  <c r="BF279" i="2" s="1"/>
  <c r="BC279" i="2" s="1"/>
  <c r="BI279" i="2"/>
  <c r="BJ279" i="2"/>
  <c r="BL279" i="2"/>
  <c r="BM279" i="2"/>
  <c r="BQ279" i="2"/>
  <c r="BR279" i="2"/>
  <c r="BT279" i="2"/>
  <c r="BU279" i="2"/>
  <c r="BW279" i="2"/>
  <c r="BX279" i="2"/>
  <c r="CB279" i="2"/>
  <c r="CC279" i="2"/>
  <c r="CE279" i="2"/>
  <c r="CF279" i="2"/>
  <c r="CI279" i="2" a="1"/>
  <c r="CI279" i="2" s="1"/>
  <c r="CJ279" i="2" s="1"/>
  <c r="CM279" i="2"/>
  <c r="CN279" i="2" s="1"/>
  <c r="CP279" i="2"/>
  <c r="CR279" i="2"/>
  <c r="CT279" i="2" s="1"/>
  <c r="CU279" i="2"/>
  <c r="CW279" i="2"/>
  <c r="CX279" i="2"/>
  <c r="CZ279" i="2"/>
  <c r="DD279" i="2"/>
  <c r="DF279" i="2" s="1"/>
  <c r="C280" i="2"/>
  <c r="D280" i="2"/>
  <c r="I280" i="2"/>
  <c r="H280" i="2" s="1"/>
  <c r="K280" i="2"/>
  <c r="L280" i="2"/>
  <c r="N280" i="2"/>
  <c r="O280" i="2"/>
  <c r="Q280" i="2"/>
  <c r="R280" i="2"/>
  <c r="T280" i="2"/>
  <c r="U280" i="2"/>
  <c r="W280" i="2"/>
  <c r="X280" i="2"/>
  <c r="Z280" i="2"/>
  <c r="AA280" i="2"/>
  <c r="AC280" i="2"/>
  <c r="AD280" i="2"/>
  <c r="AF280" i="2"/>
  <c r="AG280" i="2"/>
  <c r="AI280" i="2"/>
  <c r="AJ280" i="2"/>
  <c r="AL280" i="2"/>
  <c r="AM280" i="2"/>
  <c r="AO280" i="2"/>
  <c r="AN280" i="2" s="1"/>
  <c r="AQ280" i="2"/>
  <c r="AR280" i="2"/>
  <c r="AS280" i="2" s="1"/>
  <c r="AP280" i="2" s="1"/>
  <c r="AV280" i="2"/>
  <c r="AU280" i="2" s="1"/>
  <c r="AY280" i="2"/>
  <c r="AZ280" i="2" a="1"/>
  <c r="AZ280" i="2" s="1"/>
  <c r="BA280" i="2" s="1"/>
  <c r="AX280" i="2" s="1"/>
  <c r="BD280" i="2"/>
  <c r="BE280" i="2" a="1"/>
  <c r="BE280" i="2" s="1"/>
  <c r="BF280" i="2" s="1"/>
  <c r="BC280" i="2" s="1"/>
  <c r="BI280" i="2"/>
  <c r="BJ280" i="2"/>
  <c r="BL280" i="2"/>
  <c r="BM280" i="2"/>
  <c r="BQ280" i="2"/>
  <c r="BR280" i="2"/>
  <c r="BT280" i="2"/>
  <c r="BU280" i="2"/>
  <c r="BW280" i="2"/>
  <c r="BX280" i="2"/>
  <c r="CB280" i="2"/>
  <c r="CC280" i="2"/>
  <c r="CE280" i="2"/>
  <c r="CF280" i="2"/>
  <c r="CI280" i="2" a="1"/>
  <c r="CI280" i="2" s="1"/>
  <c r="CM280" i="2"/>
  <c r="CN280" i="2" s="1"/>
  <c r="CP280" i="2"/>
  <c r="CR280" i="2"/>
  <c r="CT280" i="2" s="1"/>
  <c r="CU280" i="2"/>
  <c r="CW280" i="2"/>
  <c r="CX280" i="2"/>
  <c r="CZ280" i="2"/>
  <c r="DB280" i="2" s="1"/>
  <c r="DD280" i="2"/>
  <c r="DE280" i="2" s="1"/>
  <c r="C281" i="2"/>
  <c r="D281" i="2"/>
  <c r="I281" i="2"/>
  <c r="H281" i="2" s="1"/>
  <c r="K281" i="2"/>
  <c r="L281" i="2"/>
  <c r="N281" i="2"/>
  <c r="O281" i="2"/>
  <c r="Q281" i="2"/>
  <c r="R281" i="2"/>
  <c r="T281" i="2"/>
  <c r="U281" i="2"/>
  <c r="W281" i="2"/>
  <c r="X281" i="2"/>
  <c r="Z281" i="2"/>
  <c r="AA281" i="2"/>
  <c r="AC281" i="2"/>
  <c r="AD281" i="2"/>
  <c r="AF281" i="2"/>
  <c r="AG281" i="2"/>
  <c r="AI281" i="2"/>
  <c r="AJ281" i="2"/>
  <c r="AL281" i="2"/>
  <c r="AM281" i="2"/>
  <c r="AO281" i="2"/>
  <c r="AN281" i="2" s="1"/>
  <c r="AQ281" i="2"/>
  <c r="AR281" i="2"/>
  <c r="AS281" i="2" s="1"/>
  <c r="AP281" i="2" s="1"/>
  <c r="AV281" i="2"/>
  <c r="AU281" i="2" s="1"/>
  <c r="AY281" i="2"/>
  <c r="AZ281" i="2" a="1"/>
  <c r="AZ281" i="2" s="1"/>
  <c r="BA281" i="2" s="1"/>
  <c r="AX281" i="2" s="1"/>
  <c r="BD281" i="2"/>
  <c r="BE281" i="2" a="1"/>
  <c r="BE281" i="2" s="1"/>
  <c r="BF281" i="2" s="1"/>
  <c r="BC281" i="2" s="1"/>
  <c r="BI281" i="2"/>
  <c r="BJ281" i="2"/>
  <c r="BL281" i="2"/>
  <c r="BM281" i="2"/>
  <c r="BQ281" i="2"/>
  <c r="BR281" i="2"/>
  <c r="BT281" i="2"/>
  <c r="BU281" i="2"/>
  <c r="BW281" i="2"/>
  <c r="BX281" i="2"/>
  <c r="CB281" i="2"/>
  <c r="CC281" i="2"/>
  <c r="CE281" i="2"/>
  <c r="CF281" i="2"/>
  <c r="CI281" i="2" a="1"/>
  <c r="CI281" i="2" s="1"/>
  <c r="CJ281" i="2" s="1"/>
  <c r="CM281" i="2"/>
  <c r="CN281" i="2" s="1"/>
  <c r="CP281" i="2"/>
  <c r="CR281" i="2"/>
  <c r="CT281" i="2" s="1"/>
  <c r="CU281" i="2"/>
  <c r="CW281" i="2"/>
  <c r="CX281" i="2"/>
  <c r="CZ281" i="2"/>
  <c r="DB281" i="2" s="1"/>
  <c r="DD281" i="2"/>
  <c r="DE281" i="2" s="1"/>
  <c r="C282" i="2"/>
  <c r="D282" i="2"/>
  <c r="I282" i="2"/>
  <c r="H282" i="2" s="1"/>
  <c r="K282" i="2"/>
  <c r="L282" i="2"/>
  <c r="N282" i="2"/>
  <c r="O282" i="2"/>
  <c r="Q282" i="2"/>
  <c r="R282" i="2"/>
  <c r="T282" i="2"/>
  <c r="U282" i="2"/>
  <c r="W282" i="2"/>
  <c r="X282" i="2"/>
  <c r="Z282" i="2"/>
  <c r="AA282" i="2"/>
  <c r="AC282" i="2"/>
  <c r="AD282" i="2"/>
  <c r="AF282" i="2"/>
  <c r="AG282" i="2"/>
  <c r="AI282" i="2"/>
  <c r="AJ282" i="2"/>
  <c r="AL282" i="2"/>
  <c r="AM282" i="2"/>
  <c r="AO282" i="2"/>
  <c r="AN282" i="2" s="1"/>
  <c r="AQ282" i="2"/>
  <c r="AR282" i="2"/>
  <c r="AS282" i="2" s="1"/>
  <c r="AP282" i="2" s="1"/>
  <c r="AV282" i="2"/>
  <c r="AU282" i="2" s="1"/>
  <c r="AY282" i="2"/>
  <c r="AZ282" i="2" a="1"/>
  <c r="AZ282" i="2" s="1"/>
  <c r="BA282" i="2" s="1"/>
  <c r="AX282" i="2" s="1"/>
  <c r="BD282" i="2"/>
  <c r="BE282" i="2" a="1"/>
  <c r="BE282" i="2" s="1"/>
  <c r="BI282" i="2"/>
  <c r="BJ282" i="2"/>
  <c r="BL282" i="2"/>
  <c r="BM282" i="2"/>
  <c r="BQ282" i="2"/>
  <c r="BR282" i="2"/>
  <c r="BT282" i="2"/>
  <c r="BU282" i="2"/>
  <c r="BW282" i="2"/>
  <c r="BX282" i="2"/>
  <c r="CH282" i="2" s="1"/>
  <c r="CB282" i="2"/>
  <c r="CC282" i="2"/>
  <c r="CE282" i="2"/>
  <c r="CF282" i="2"/>
  <c r="CI282" i="2" a="1"/>
  <c r="CI282" i="2" s="1"/>
  <c r="CM282" i="2"/>
  <c r="CN282" i="2" s="1"/>
  <c r="CP282" i="2"/>
  <c r="CR282" i="2"/>
  <c r="CT282" i="2" s="1"/>
  <c r="CU282" i="2"/>
  <c r="CW282" i="2"/>
  <c r="CX282" i="2"/>
  <c r="CZ282" i="2"/>
  <c r="DB282" i="2" s="1"/>
  <c r="DD282" i="2"/>
  <c r="DC282" i="2" s="1"/>
  <c r="C283" i="2"/>
  <c r="D283" i="2"/>
  <c r="I283" i="2"/>
  <c r="H283" i="2" s="1"/>
  <c r="K283" i="2"/>
  <c r="L283" i="2"/>
  <c r="N283" i="2"/>
  <c r="O283" i="2"/>
  <c r="Q283" i="2"/>
  <c r="R283" i="2"/>
  <c r="T283" i="2"/>
  <c r="U283" i="2"/>
  <c r="W283" i="2"/>
  <c r="X283" i="2"/>
  <c r="Z283" i="2"/>
  <c r="AA283" i="2"/>
  <c r="AC283" i="2"/>
  <c r="AD283" i="2"/>
  <c r="AF283" i="2"/>
  <c r="AG283" i="2"/>
  <c r="AI283" i="2"/>
  <c r="AJ283" i="2"/>
  <c r="AL283" i="2"/>
  <c r="AM283" i="2"/>
  <c r="AO283" i="2"/>
  <c r="AN283" i="2" s="1"/>
  <c r="AQ283" i="2"/>
  <c r="AR283" i="2"/>
  <c r="AS283" i="2" s="1"/>
  <c r="AP283" i="2" s="1"/>
  <c r="AV283" i="2"/>
  <c r="AU283" i="2" s="1"/>
  <c r="AY283" i="2"/>
  <c r="AZ283" i="2" a="1"/>
  <c r="AZ283" i="2" s="1"/>
  <c r="BA283" i="2" s="1"/>
  <c r="AX283" i="2" s="1"/>
  <c r="BD283" i="2"/>
  <c r="BE283" i="2" a="1"/>
  <c r="BE283" i="2" s="1"/>
  <c r="BI283" i="2"/>
  <c r="BJ283" i="2"/>
  <c r="BL283" i="2"/>
  <c r="BM283" i="2"/>
  <c r="BQ283" i="2"/>
  <c r="BR283" i="2"/>
  <c r="BT283" i="2"/>
  <c r="BU283" i="2"/>
  <c r="BW283" i="2"/>
  <c r="BX283" i="2"/>
  <c r="CH283" i="2" s="1"/>
  <c r="CB283" i="2"/>
  <c r="CC283" i="2"/>
  <c r="CE283" i="2"/>
  <c r="CF283" i="2"/>
  <c r="CI283" i="2" a="1"/>
  <c r="CI283" i="2" s="1"/>
  <c r="CM283" i="2"/>
  <c r="CN283" i="2" s="1"/>
  <c r="CP283" i="2"/>
  <c r="CR283" i="2"/>
  <c r="CU283" i="2"/>
  <c r="CW283" i="2"/>
  <c r="CX283" i="2"/>
  <c r="CZ283" i="2"/>
  <c r="DB283" i="2" s="1"/>
  <c r="DD283" i="2"/>
  <c r="DE283" i="2" s="1"/>
  <c r="C284" i="2"/>
  <c r="D284" i="2"/>
  <c r="I284" i="2"/>
  <c r="H284" i="2" s="1"/>
  <c r="K284" i="2"/>
  <c r="L284" i="2"/>
  <c r="N284" i="2"/>
  <c r="O284" i="2"/>
  <c r="Q284" i="2"/>
  <c r="R284" i="2"/>
  <c r="T284" i="2"/>
  <c r="U284" i="2"/>
  <c r="W284" i="2"/>
  <c r="X284" i="2"/>
  <c r="Z284" i="2"/>
  <c r="AA284" i="2"/>
  <c r="AC284" i="2"/>
  <c r="AD284" i="2"/>
  <c r="AF284" i="2"/>
  <c r="AG284" i="2"/>
  <c r="AI284" i="2"/>
  <c r="AJ284" i="2"/>
  <c r="AL284" i="2"/>
  <c r="AM284" i="2"/>
  <c r="AO284" i="2"/>
  <c r="AN284" i="2" s="1"/>
  <c r="AQ284" i="2"/>
  <c r="AR284" i="2"/>
  <c r="AS284" i="2" s="1"/>
  <c r="AP284" i="2" s="1"/>
  <c r="AV284" i="2"/>
  <c r="AU284" i="2" s="1"/>
  <c r="AY284" i="2"/>
  <c r="AZ284" i="2" a="1"/>
  <c r="AZ284" i="2" s="1"/>
  <c r="BA284" i="2" s="1"/>
  <c r="AX284" i="2" s="1"/>
  <c r="BD284" i="2"/>
  <c r="BE284" i="2" a="1"/>
  <c r="BE284" i="2" s="1"/>
  <c r="BF284" i="2" s="1"/>
  <c r="BC284" i="2" s="1"/>
  <c r="BI284" i="2"/>
  <c r="BJ284" i="2"/>
  <c r="BL284" i="2"/>
  <c r="BM284" i="2"/>
  <c r="BQ284" i="2"/>
  <c r="BR284" i="2"/>
  <c r="BT284" i="2"/>
  <c r="BU284" i="2"/>
  <c r="BW284" i="2"/>
  <c r="BX284" i="2"/>
  <c r="CH284" i="2" s="1"/>
  <c r="CB284" i="2"/>
  <c r="CC284" i="2"/>
  <c r="CE284" i="2"/>
  <c r="CF284" i="2"/>
  <c r="CI284" i="2" a="1"/>
  <c r="CI284" i="2" s="1"/>
  <c r="CM284" i="2"/>
  <c r="CN284" i="2" s="1"/>
  <c r="CP284" i="2"/>
  <c r="CR284" i="2"/>
  <c r="CT284" i="2" s="1"/>
  <c r="CU284" i="2"/>
  <c r="CW284" i="2"/>
  <c r="CX284" i="2"/>
  <c r="CZ284" i="2"/>
  <c r="DB284" i="2" s="1"/>
  <c r="DD284" i="2"/>
  <c r="DE284" i="2"/>
  <c r="C285" i="2"/>
  <c r="D285" i="2"/>
  <c r="I285" i="2"/>
  <c r="H285" i="2" s="1"/>
  <c r="K285" i="2"/>
  <c r="L285" i="2"/>
  <c r="N285" i="2"/>
  <c r="O285" i="2"/>
  <c r="Q285" i="2"/>
  <c r="R285" i="2"/>
  <c r="T285" i="2"/>
  <c r="U285" i="2"/>
  <c r="W285" i="2"/>
  <c r="X285" i="2"/>
  <c r="Z285" i="2"/>
  <c r="AA285" i="2"/>
  <c r="AC285" i="2"/>
  <c r="AD285" i="2"/>
  <c r="AF285" i="2"/>
  <c r="AG285" i="2"/>
  <c r="AI285" i="2"/>
  <c r="AJ285" i="2"/>
  <c r="AL285" i="2"/>
  <c r="AM285" i="2"/>
  <c r="AO285" i="2"/>
  <c r="AN285" i="2" s="1"/>
  <c r="AQ285" i="2"/>
  <c r="AR285" i="2"/>
  <c r="AS285" i="2" s="1"/>
  <c r="AP285" i="2" s="1"/>
  <c r="AV285" i="2"/>
  <c r="AU285" i="2" s="1"/>
  <c r="AY285" i="2"/>
  <c r="AZ285" i="2" a="1"/>
  <c r="AZ285" i="2" s="1"/>
  <c r="BA285" i="2" s="1"/>
  <c r="AX285" i="2" s="1"/>
  <c r="BD285" i="2"/>
  <c r="BE285" i="2" a="1"/>
  <c r="BE285" i="2" s="1"/>
  <c r="BF285" i="2" s="1"/>
  <c r="BC285" i="2" s="1"/>
  <c r="BI285" i="2"/>
  <c r="BJ285" i="2"/>
  <c r="BL285" i="2"/>
  <c r="BM285" i="2"/>
  <c r="BQ285" i="2"/>
  <c r="BR285" i="2"/>
  <c r="BT285" i="2"/>
  <c r="BU285" i="2"/>
  <c r="BW285" i="2"/>
  <c r="BX285" i="2"/>
  <c r="CH285" i="2" s="1"/>
  <c r="CB285" i="2"/>
  <c r="CC285" i="2"/>
  <c r="CE285" i="2"/>
  <c r="CF285" i="2"/>
  <c r="CI285" i="2" a="1"/>
  <c r="CI285" i="2" s="1"/>
  <c r="CJ285" i="2" s="1"/>
  <c r="CM285" i="2"/>
  <c r="CN285" i="2" s="1"/>
  <c r="CP285" i="2"/>
  <c r="CR285" i="2"/>
  <c r="CU285" i="2"/>
  <c r="CW285" i="2"/>
  <c r="CX285" i="2"/>
  <c r="CZ285" i="2"/>
  <c r="DB285" i="2" s="1"/>
  <c r="DD285" i="2"/>
  <c r="C286" i="2"/>
  <c r="D286" i="2"/>
  <c r="I286" i="2"/>
  <c r="H286" i="2" s="1"/>
  <c r="K286" i="2"/>
  <c r="L286" i="2"/>
  <c r="N286" i="2"/>
  <c r="O286" i="2"/>
  <c r="Q286" i="2"/>
  <c r="R286" i="2"/>
  <c r="T286" i="2"/>
  <c r="U286" i="2"/>
  <c r="W286" i="2"/>
  <c r="X286" i="2"/>
  <c r="Z286" i="2"/>
  <c r="AA286" i="2"/>
  <c r="AC286" i="2"/>
  <c r="AD286" i="2"/>
  <c r="AF286" i="2"/>
  <c r="AG286" i="2"/>
  <c r="AI286" i="2"/>
  <c r="AJ286" i="2"/>
  <c r="AL286" i="2"/>
  <c r="AM286" i="2"/>
  <c r="AO286" i="2"/>
  <c r="AN286" i="2" s="1"/>
  <c r="AQ286" i="2"/>
  <c r="AR286" i="2"/>
  <c r="AS286" i="2" s="1"/>
  <c r="AP286" i="2" s="1"/>
  <c r="AV286" i="2"/>
  <c r="AU286" i="2" s="1"/>
  <c r="AY286" i="2"/>
  <c r="AZ286" i="2" a="1"/>
  <c r="AZ286" i="2" s="1"/>
  <c r="BA286" i="2" s="1"/>
  <c r="AX286" i="2" s="1"/>
  <c r="BD286" i="2"/>
  <c r="BE286" i="2" a="1"/>
  <c r="BE286" i="2" s="1"/>
  <c r="BI286" i="2"/>
  <c r="BJ286" i="2"/>
  <c r="BL286" i="2"/>
  <c r="BM286" i="2"/>
  <c r="BQ286" i="2"/>
  <c r="BR286" i="2"/>
  <c r="BT286" i="2"/>
  <c r="BU286" i="2"/>
  <c r="BW286" i="2"/>
  <c r="BX286" i="2"/>
  <c r="CB286" i="2"/>
  <c r="CC286" i="2"/>
  <c r="CE286" i="2"/>
  <c r="CF286" i="2"/>
  <c r="CI286" i="2" a="1"/>
  <c r="CI286" i="2" s="1"/>
  <c r="CM286" i="2"/>
  <c r="CN286" i="2" s="1"/>
  <c r="CP286" i="2"/>
  <c r="CR286" i="2"/>
  <c r="CT286" i="2" s="1"/>
  <c r="CU286" i="2"/>
  <c r="CW286" i="2"/>
  <c r="CX286" i="2"/>
  <c r="CZ286" i="2"/>
  <c r="DB286" i="2" s="1"/>
  <c r="DD286" i="2"/>
  <c r="DC286" i="2" s="1"/>
  <c r="C287" i="2"/>
  <c r="D287" i="2"/>
  <c r="I287" i="2"/>
  <c r="H287" i="2" s="1"/>
  <c r="K287" i="2"/>
  <c r="L287" i="2"/>
  <c r="N287" i="2"/>
  <c r="O287" i="2"/>
  <c r="Q287" i="2"/>
  <c r="R287" i="2"/>
  <c r="T287" i="2"/>
  <c r="U287" i="2"/>
  <c r="W287" i="2"/>
  <c r="X287" i="2"/>
  <c r="Z287" i="2"/>
  <c r="AA287" i="2"/>
  <c r="AC287" i="2"/>
  <c r="AD287" i="2"/>
  <c r="AF287" i="2"/>
  <c r="AG287" i="2"/>
  <c r="AI287" i="2"/>
  <c r="AJ287" i="2"/>
  <c r="AL287" i="2"/>
  <c r="AM287" i="2"/>
  <c r="AO287" i="2"/>
  <c r="AN287" i="2" s="1"/>
  <c r="AQ287" i="2"/>
  <c r="AR287" i="2"/>
  <c r="AS287" i="2" s="1"/>
  <c r="AP287" i="2" s="1"/>
  <c r="AV287" i="2"/>
  <c r="AU287" i="2" s="1"/>
  <c r="AY287" i="2"/>
  <c r="AZ287" i="2" a="1"/>
  <c r="AZ287" i="2" s="1"/>
  <c r="BD287" i="2"/>
  <c r="BE287" i="2" a="1"/>
  <c r="BE287" i="2" s="1"/>
  <c r="BI287" i="2"/>
  <c r="BJ287" i="2"/>
  <c r="BL287" i="2"/>
  <c r="BM287" i="2"/>
  <c r="BQ287" i="2"/>
  <c r="BR287" i="2"/>
  <c r="BT287" i="2"/>
  <c r="BU287" i="2"/>
  <c r="BW287" i="2"/>
  <c r="BX287" i="2"/>
  <c r="CH287" i="2" s="1"/>
  <c r="CB287" i="2"/>
  <c r="CC287" i="2"/>
  <c r="CE287" i="2"/>
  <c r="CF287" i="2"/>
  <c r="CI287" i="2" a="1"/>
  <c r="CI287" i="2" s="1"/>
  <c r="CM287" i="2"/>
  <c r="CP287" i="2"/>
  <c r="CR287" i="2"/>
  <c r="CT287" i="2" s="1"/>
  <c r="CU287" i="2"/>
  <c r="CW287" i="2"/>
  <c r="CX287" i="2"/>
  <c r="CZ287" i="2"/>
  <c r="DB287" i="2" s="1"/>
  <c r="DD287" i="2"/>
  <c r="DC287" i="2" s="1"/>
  <c r="C288" i="2"/>
  <c r="D288" i="2"/>
  <c r="I288" i="2"/>
  <c r="H288" i="2" s="1"/>
  <c r="K288" i="2"/>
  <c r="L288" i="2"/>
  <c r="N288" i="2"/>
  <c r="O288" i="2"/>
  <c r="Q288" i="2"/>
  <c r="R288" i="2"/>
  <c r="T288" i="2"/>
  <c r="U288" i="2"/>
  <c r="W288" i="2"/>
  <c r="X288" i="2"/>
  <c r="Z288" i="2"/>
  <c r="AA288" i="2"/>
  <c r="AC288" i="2"/>
  <c r="AD288" i="2"/>
  <c r="AF288" i="2"/>
  <c r="AG288" i="2"/>
  <c r="AI288" i="2"/>
  <c r="AJ288" i="2"/>
  <c r="AL288" i="2"/>
  <c r="AM288" i="2"/>
  <c r="AO288" i="2"/>
  <c r="AN288" i="2" s="1"/>
  <c r="AQ288" i="2"/>
  <c r="AR288" i="2"/>
  <c r="AS288" i="2" s="1"/>
  <c r="AP288" i="2" s="1"/>
  <c r="AV288" i="2"/>
  <c r="AU288" i="2" s="1"/>
  <c r="AY288" i="2"/>
  <c r="AZ288" i="2" a="1"/>
  <c r="AZ288" i="2" s="1"/>
  <c r="BA288" i="2" s="1"/>
  <c r="AX288" i="2" s="1"/>
  <c r="BD288" i="2"/>
  <c r="BE288" i="2" a="1"/>
  <c r="BE288" i="2" s="1"/>
  <c r="BF288" i="2" s="1"/>
  <c r="BC288" i="2" s="1"/>
  <c r="BI288" i="2"/>
  <c r="BJ288" i="2"/>
  <c r="BL288" i="2"/>
  <c r="BM288" i="2"/>
  <c r="BQ288" i="2"/>
  <c r="BR288" i="2"/>
  <c r="BT288" i="2"/>
  <c r="BU288" i="2"/>
  <c r="BW288" i="2"/>
  <c r="BX288" i="2"/>
  <c r="CH288" i="2" s="1"/>
  <c r="CB288" i="2"/>
  <c r="CC288" i="2"/>
  <c r="CE288" i="2"/>
  <c r="CF288" i="2"/>
  <c r="CI288" i="2" a="1"/>
  <c r="CI288" i="2" s="1"/>
  <c r="CM288" i="2"/>
  <c r="CN288" i="2" s="1"/>
  <c r="CP288" i="2"/>
  <c r="CR288" i="2"/>
  <c r="CU288" i="2"/>
  <c r="CW288" i="2"/>
  <c r="CX288" i="2"/>
  <c r="CZ288" i="2"/>
  <c r="DB288" i="2" s="1"/>
  <c r="DD288" i="2"/>
  <c r="DE288" i="2" s="1"/>
  <c r="C289" i="2"/>
  <c r="D289" i="2"/>
  <c r="I289" i="2"/>
  <c r="H289" i="2" s="1"/>
  <c r="K289" i="2"/>
  <c r="L289" i="2"/>
  <c r="N289" i="2"/>
  <c r="O289" i="2"/>
  <c r="Q289" i="2"/>
  <c r="R289" i="2"/>
  <c r="T289" i="2"/>
  <c r="U289" i="2"/>
  <c r="W289" i="2"/>
  <c r="X289" i="2"/>
  <c r="Z289" i="2"/>
  <c r="AA289" i="2"/>
  <c r="AC289" i="2"/>
  <c r="AD289" i="2"/>
  <c r="AF289" i="2"/>
  <c r="AG289" i="2"/>
  <c r="AI289" i="2"/>
  <c r="AJ289" i="2"/>
  <c r="AL289" i="2"/>
  <c r="AM289" i="2"/>
  <c r="AO289" i="2"/>
  <c r="AN289" i="2" s="1"/>
  <c r="AQ289" i="2"/>
  <c r="AR289" i="2"/>
  <c r="AS289" i="2" s="1"/>
  <c r="AP289" i="2" s="1"/>
  <c r="AV289" i="2"/>
  <c r="AU289" i="2" s="1"/>
  <c r="AY289" i="2"/>
  <c r="AZ289" i="2" a="1"/>
  <c r="AZ289" i="2" s="1"/>
  <c r="BA289" i="2" s="1"/>
  <c r="AX289" i="2" s="1"/>
  <c r="BD289" i="2"/>
  <c r="BE289" i="2" a="1"/>
  <c r="BE289" i="2" s="1"/>
  <c r="BF289" i="2" s="1"/>
  <c r="BC289" i="2" s="1"/>
  <c r="BI289" i="2"/>
  <c r="BJ289" i="2"/>
  <c r="BL289" i="2"/>
  <c r="BM289" i="2"/>
  <c r="BQ289" i="2"/>
  <c r="BR289" i="2"/>
  <c r="BT289" i="2"/>
  <c r="BU289" i="2"/>
  <c r="BW289" i="2"/>
  <c r="BX289" i="2"/>
  <c r="CB289" i="2"/>
  <c r="CC289" i="2"/>
  <c r="CE289" i="2"/>
  <c r="CF289" i="2"/>
  <c r="CI289" i="2" a="1"/>
  <c r="CI289" i="2" s="1"/>
  <c r="CJ289" i="2" s="1"/>
  <c r="CM289" i="2"/>
  <c r="CN289" i="2" s="1"/>
  <c r="CP289" i="2"/>
  <c r="CR289" i="2"/>
  <c r="CT289" i="2" s="1"/>
  <c r="CU289" i="2"/>
  <c r="CW289" i="2"/>
  <c r="CX289" i="2"/>
  <c r="CZ289" i="2"/>
  <c r="DB289" i="2" s="1"/>
  <c r="DD289" i="2"/>
  <c r="DE289" i="2" s="1"/>
  <c r="C290" i="2"/>
  <c r="D290" i="2"/>
  <c r="I290" i="2"/>
  <c r="H290" i="2" s="1"/>
  <c r="K290" i="2"/>
  <c r="L290" i="2"/>
  <c r="N290" i="2"/>
  <c r="O290" i="2"/>
  <c r="Q290" i="2"/>
  <c r="R290" i="2"/>
  <c r="T290" i="2"/>
  <c r="U290" i="2"/>
  <c r="W290" i="2"/>
  <c r="X290" i="2"/>
  <c r="Z290" i="2"/>
  <c r="AA290" i="2"/>
  <c r="AC290" i="2"/>
  <c r="AD290" i="2"/>
  <c r="AF290" i="2"/>
  <c r="AG290" i="2"/>
  <c r="AI290" i="2"/>
  <c r="AJ290" i="2"/>
  <c r="AL290" i="2"/>
  <c r="AM290" i="2"/>
  <c r="AO290" i="2"/>
  <c r="AN290" i="2" s="1"/>
  <c r="AQ290" i="2"/>
  <c r="AR290" i="2"/>
  <c r="AS290" i="2" s="1"/>
  <c r="AP290" i="2" s="1"/>
  <c r="AV290" i="2"/>
  <c r="AU290" i="2" s="1"/>
  <c r="AY290" i="2"/>
  <c r="AZ290" i="2" a="1"/>
  <c r="AZ290" i="2" s="1"/>
  <c r="BA290" i="2" s="1"/>
  <c r="AX290" i="2" s="1"/>
  <c r="BD290" i="2"/>
  <c r="BE290" i="2" a="1"/>
  <c r="BE290" i="2" s="1"/>
  <c r="BF290" i="2" s="1"/>
  <c r="BC290" i="2" s="1"/>
  <c r="BI290" i="2"/>
  <c r="BJ290" i="2"/>
  <c r="BL290" i="2"/>
  <c r="BM290" i="2"/>
  <c r="BQ290" i="2"/>
  <c r="BR290" i="2"/>
  <c r="BT290" i="2"/>
  <c r="BU290" i="2"/>
  <c r="BW290" i="2"/>
  <c r="BX290" i="2"/>
  <c r="CH290" i="2" s="1"/>
  <c r="CB290" i="2"/>
  <c r="CC290" i="2"/>
  <c r="CE290" i="2"/>
  <c r="CF290" i="2"/>
  <c r="CI290" i="2" a="1"/>
  <c r="CI290" i="2" s="1"/>
  <c r="CM290" i="2"/>
  <c r="CN290" i="2" s="1"/>
  <c r="CP290" i="2"/>
  <c r="CR290" i="2"/>
  <c r="CT290" i="2" s="1"/>
  <c r="CU290" i="2"/>
  <c r="CW290" i="2"/>
  <c r="CX290" i="2"/>
  <c r="CZ290" i="2"/>
  <c r="DB290" i="2" s="1"/>
  <c r="DD290" i="2"/>
  <c r="DC290" i="2" s="1"/>
  <c r="C291" i="2"/>
  <c r="D291" i="2"/>
  <c r="I291" i="2"/>
  <c r="H291" i="2" s="1"/>
  <c r="K291" i="2"/>
  <c r="L291" i="2"/>
  <c r="N291" i="2"/>
  <c r="O291" i="2"/>
  <c r="Q291" i="2"/>
  <c r="R291" i="2"/>
  <c r="T291" i="2"/>
  <c r="U291" i="2"/>
  <c r="W291" i="2"/>
  <c r="X291" i="2"/>
  <c r="Z291" i="2"/>
  <c r="AA291" i="2"/>
  <c r="AC291" i="2"/>
  <c r="AD291" i="2"/>
  <c r="AF291" i="2"/>
  <c r="AG291" i="2"/>
  <c r="AI291" i="2"/>
  <c r="AJ291" i="2"/>
  <c r="AL291" i="2"/>
  <c r="AM291" i="2"/>
  <c r="AO291" i="2"/>
  <c r="AN291" i="2" s="1"/>
  <c r="AQ291" i="2"/>
  <c r="AR291" i="2"/>
  <c r="AS291" i="2" s="1"/>
  <c r="AP291" i="2" s="1"/>
  <c r="AV291" i="2"/>
  <c r="AU291" i="2" s="1"/>
  <c r="AY291" i="2"/>
  <c r="AZ291" i="2" a="1"/>
  <c r="AZ291" i="2" s="1"/>
  <c r="BD291" i="2"/>
  <c r="BE291" i="2" a="1"/>
  <c r="BE291" i="2" s="1"/>
  <c r="BI291" i="2"/>
  <c r="BJ291" i="2"/>
  <c r="BL291" i="2"/>
  <c r="BM291" i="2"/>
  <c r="BQ291" i="2"/>
  <c r="BR291" i="2"/>
  <c r="BT291" i="2"/>
  <c r="BU291" i="2"/>
  <c r="BW291" i="2"/>
  <c r="BX291" i="2"/>
  <c r="CH291" i="2" s="1"/>
  <c r="CB291" i="2"/>
  <c r="CC291" i="2"/>
  <c r="CE291" i="2"/>
  <c r="CF291" i="2"/>
  <c r="CI291" i="2" a="1"/>
  <c r="CI291" i="2" s="1"/>
  <c r="CM291" i="2"/>
  <c r="CN291" i="2" s="1"/>
  <c r="CP291" i="2"/>
  <c r="CR291" i="2"/>
  <c r="CT291" i="2" s="1"/>
  <c r="CU291" i="2"/>
  <c r="CW291" i="2"/>
  <c r="CX291" i="2"/>
  <c r="CZ291" i="2"/>
  <c r="DB291" i="2" s="1"/>
  <c r="DD291" i="2"/>
  <c r="C292" i="2"/>
  <c r="D292" i="2"/>
  <c r="I292" i="2"/>
  <c r="H292" i="2" s="1"/>
  <c r="K292" i="2"/>
  <c r="L292" i="2"/>
  <c r="N292" i="2"/>
  <c r="O292" i="2"/>
  <c r="Q292" i="2"/>
  <c r="R292" i="2"/>
  <c r="T292" i="2"/>
  <c r="U292" i="2"/>
  <c r="W292" i="2"/>
  <c r="X292" i="2"/>
  <c r="Z292" i="2"/>
  <c r="AA292" i="2"/>
  <c r="AC292" i="2"/>
  <c r="AD292" i="2"/>
  <c r="AF292" i="2"/>
  <c r="AG292" i="2"/>
  <c r="AI292" i="2"/>
  <c r="AJ292" i="2"/>
  <c r="AL292" i="2"/>
  <c r="AM292" i="2"/>
  <c r="AO292" i="2"/>
  <c r="AN292" i="2" s="1"/>
  <c r="AQ292" i="2"/>
  <c r="AR292" i="2"/>
  <c r="AS292" i="2" s="1"/>
  <c r="AP292" i="2" s="1"/>
  <c r="AV292" i="2"/>
  <c r="AU292" i="2" s="1"/>
  <c r="AY292" i="2"/>
  <c r="AZ292" i="2" a="1"/>
  <c r="AZ292" i="2" s="1"/>
  <c r="BD292" i="2"/>
  <c r="BE292" i="2" a="1"/>
  <c r="BE292" i="2" s="1"/>
  <c r="BF292" i="2" s="1"/>
  <c r="BC292" i="2" s="1"/>
  <c r="BI292" i="2"/>
  <c r="BJ292" i="2"/>
  <c r="BL292" i="2"/>
  <c r="BM292" i="2"/>
  <c r="BP292" i="2"/>
  <c r="BR292" i="2"/>
  <c r="BT292" i="2"/>
  <c r="BU292" i="2"/>
  <c r="BW292" i="2"/>
  <c r="BX292" i="2"/>
  <c r="CB292" i="2"/>
  <c r="CC292" i="2"/>
  <c r="CE292" i="2"/>
  <c r="CF292" i="2"/>
  <c r="CI292" i="2" a="1"/>
  <c r="CI292" i="2" s="1"/>
  <c r="CM292" i="2"/>
  <c r="CN292" i="2" s="1"/>
  <c r="CP292" i="2"/>
  <c r="CR292" i="2"/>
  <c r="CT292" i="2" s="1"/>
  <c r="CU292" i="2"/>
  <c r="CW292" i="2"/>
  <c r="CX292" i="2"/>
  <c r="CZ292" i="2"/>
  <c r="DB292" i="2" s="1"/>
  <c r="DD292" i="2"/>
  <c r="DF292" i="2" s="1"/>
  <c r="C293" i="2"/>
  <c r="D293" i="2"/>
  <c r="I293" i="2"/>
  <c r="H293" i="2" s="1"/>
  <c r="K293" i="2"/>
  <c r="L293" i="2"/>
  <c r="N293" i="2"/>
  <c r="O293" i="2"/>
  <c r="Q293" i="2"/>
  <c r="R293" i="2"/>
  <c r="T293" i="2"/>
  <c r="U293" i="2"/>
  <c r="W293" i="2"/>
  <c r="X293" i="2"/>
  <c r="Z293" i="2"/>
  <c r="AA293" i="2"/>
  <c r="AC293" i="2"/>
  <c r="AD293" i="2"/>
  <c r="AF293" i="2"/>
  <c r="AG293" i="2"/>
  <c r="AI293" i="2"/>
  <c r="AJ293" i="2"/>
  <c r="AL293" i="2"/>
  <c r="AM293" i="2"/>
  <c r="AO293" i="2"/>
  <c r="AN293" i="2" s="1"/>
  <c r="AQ293" i="2"/>
  <c r="AR293" i="2"/>
  <c r="AS293" i="2" s="1"/>
  <c r="AP293" i="2" s="1"/>
  <c r="AV293" i="2"/>
  <c r="AU293" i="2" s="1"/>
  <c r="AY293" i="2"/>
  <c r="AZ293" i="2" a="1"/>
  <c r="AZ293" i="2" s="1"/>
  <c r="BA293" i="2" s="1"/>
  <c r="AX293" i="2" s="1"/>
  <c r="BD293" i="2"/>
  <c r="BE293" i="2" a="1"/>
  <c r="BE293" i="2" s="1"/>
  <c r="BF293" i="2" s="1"/>
  <c r="BC293" i="2" s="1"/>
  <c r="BI293" i="2"/>
  <c r="BJ293" i="2"/>
  <c r="BL293" i="2"/>
  <c r="BM293" i="2"/>
  <c r="BR293" i="2"/>
  <c r="BT293" i="2"/>
  <c r="BU293" i="2"/>
  <c r="BW293" i="2"/>
  <c r="BX293" i="2"/>
  <c r="CB293" i="2"/>
  <c r="CC293" i="2"/>
  <c r="CE293" i="2"/>
  <c r="CF293" i="2"/>
  <c r="CI293" i="2" a="1"/>
  <c r="CI293" i="2" s="1"/>
  <c r="CM293" i="2"/>
  <c r="CN293" i="2" s="1"/>
  <c r="CP293" i="2"/>
  <c r="CR293" i="2"/>
  <c r="CU293" i="2"/>
  <c r="CW293" i="2"/>
  <c r="CX293" i="2"/>
  <c r="CZ293" i="2"/>
  <c r="DD293" i="2"/>
  <c r="DF293" i="2" s="1"/>
  <c r="C294" i="2"/>
  <c r="D294" i="2"/>
  <c r="I294" i="2"/>
  <c r="H294" i="2" s="1"/>
  <c r="K294" i="2"/>
  <c r="L294" i="2"/>
  <c r="N294" i="2"/>
  <c r="O294" i="2"/>
  <c r="Q294" i="2"/>
  <c r="R294" i="2"/>
  <c r="T294" i="2"/>
  <c r="U294" i="2"/>
  <c r="W294" i="2"/>
  <c r="X294" i="2"/>
  <c r="Z294" i="2"/>
  <c r="AA294" i="2"/>
  <c r="AC294" i="2"/>
  <c r="AD294" i="2"/>
  <c r="AF294" i="2"/>
  <c r="AG294" i="2"/>
  <c r="AI294" i="2"/>
  <c r="AJ294" i="2"/>
  <c r="AL294" i="2"/>
  <c r="AM294" i="2"/>
  <c r="AO294" i="2"/>
  <c r="AN294" i="2" s="1"/>
  <c r="AQ294" i="2"/>
  <c r="AR294" i="2"/>
  <c r="AS294" i="2" s="1"/>
  <c r="AP294" i="2" s="1"/>
  <c r="AV294" i="2"/>
  <c r="AU294" i="2" s="1"/>
  <c r="AY294" i="2"/>
  <c r="AZ294" i="2" a="1"/>
  <c r="AZ294" i="2" s="1"/>
  <c r="BD294" i="2"/>
  <c r="BE294" i="2" a="1"/>
  <c r="BE294" i="2" s="1"/>
  <c r="BF294" i="2" s="1"/>
  <c r="BC294" i="2" s="1"/>
  <c r="BI294" i="2"/>
  <c r="BJ294" i="2"/>
  <c r="BL294" i="2"/>
  <c r="BM294" i="2"/>
  <c r="BP294" i="2"/>
  <c r="BR294" i="2"/>
  <c r="BT294" i="2"/>
  <c r="BU294" i="2"/>
  <c r="BW294" i="2"/>
  <c r="BX294" i="2"/>
  <c r="CB294" i="2"/>
  <c r="CC294" i="2"/>
  <c r="CE294" i="2"/>
  <c r="CF294" i="2"/>
  <c r="CI294" i="2" a="1"/>
  <c r="CI294" i="2" s="1"/>
  <c r="CM294" i="2"/>
  <c r="CN294" i="2" s="1"/>
  <c r="CP294" i="2"/>
  <c r="CR294" i="2"/>
  <c r="CS294" i="2" s="1"/>
  <c r="CU294" i="2"/>
  <c r="CW294" i="2"/>
  <c r="CX294" i="2"/>
  <c r="CZ294" i="2"/>
  <c r="DA294" i="2" s="1"/>
  <c r="DD294" i="2"/>
  <c r="DF294" i="2" s="1"/>
  <c r="C295" i="2"/>
  <c r="D295" i="2"/>
  <c r="I295" i="2"/>
  <c r="H295" i="2" s="1"/>
  <c r="K295" i="2"/>
  <c r="L295" i="2"/>
  <c r="N295" i="2"/>
  <c r="O295" i="2"/>
  <c r="Q295" i="2"/>
  <c r="R295" i="2"/>
  <c r="T295" i="2"/>
  <c r="U295" i="2"/>
  <c r="W295" i="2"/>
  <c r="X295" i="2"/>
  <c r="Z295" i="2"/>
  <c r="AA295" i="2"/>
  <c r="AC295" i="2"/>
  <c r="AD295" i="2"/>
  <c r="AF295" i="2"/>
  <c r="AG295" i="2"/>
  <c r="AI295" i="2"/>
  <c r="AJ295" i="2"/>
  <c r="AL295" i="2"/>
  <c r="AM295" i="2"/>
  <c r="AO295" i="2"/>
  <c r="AN295" i="2" s="1"/>
  <c r="AQ295" i="2"/>
  <c r="AR295" i="2"/>
  <c r="AS295" i="2" s="1"/>
  <c r="AP295" i="2" s="1"/>
  <c r="AV295" i="2"/>
  <c r="AU295" i="2" s="1"/>
  <c r="AY295" i="2"/>
  <c r="AZ295" i="2" a="1"/>
  <c r="AZ295" i="2" s="1"/>
  <c r="BD295" i="2"/>
  <c r="BE295" i="2" a="1"/>
  <c r="BE295" i="2" s="1"/>
  <c r="BF295" i="2" s="1"/>
  <c r="BC295" i="2" s="1"/>
  <c r="BI295" i="2"/>
  <c r="BJ295" i="2"/>
  <c r="BL295" i="2"/>
  <c r="BM295" i="2"/>
  <c r="BQ295" i="2"/>
  <c r="BR295" i="2"/>
  <c r="BT295" i="2"/>
  <c r="BU295" i="2"/>
  <c r="BW295" i="2"/>
  <c r="BX295" i="2"/>
  <c r="CB295" i="2"/>
  <c r="CC295" i="2"/>
  <c r="CE295" i="2"/>
  <c r="CF295" i="2"/>
  <c r="CI295" i="2" a="1"/>
  <c r="CI295" i="2" s="1"/>
  <c r="CM295" i="2"/>
  <c r="CN295" i="2" s="1"/>
  <c r="CP295" i="2"/>
  <c r="CR295" i="2"/>
  <c r="CS295" i="2" s="1"/>
  <c r="CU295" i="2"/>
  <c r="CW295" i="2"/>
  <c r="CX295" i="2"/>
  <c r="CZ295" i="2"/>
  <c r="DA295" i="2" s="1"/>
  <c r="DD295" i="2"/>
  <c r="DF295" i="2" s="1"/>
  <c r="C296" i="2"/>
  <c r="D296" i="2"/>
  <c r="I296" i="2"/>
  <c r="H296" i="2" s="1"/>
  <c r="K296" i="2"/>
  <c r="L296" i="2"/>
  <c r="N296" i="2"/>
  <c r="O296" i="2"/>
  <c r="Q296" i="2"/>
  <c r="R296" i="2"/>
  <c r="T296" i="2"/>
  <c r="U296" i="2"/>
  <c r="W296" i="2"/>
  <c r="X296" i="2"/>
  <c r="Z296" i="2"/>
  <c r="AA296" i="2"/>
  <c r="AC296" i="2"/>
  <c r="AD296" i="2"/>
  <c r="AF296" i="2"/>
  <c r="AG296" i="2"/>
  <c r="AI296" i="2"/>
  <c r="AJ296" i="2"/>
  <c r="AL296" i="2"/>
  <c r="AM296" i="2"/>
  <c r="AO296" i="2"/>
  <c r="AN296" i="2" s="1"/>
  <c r="AQ296" i="2"/>
  <c r="AR296" i="2"/>
  <c r="AS296" i="2" s="1"/>
  <c r="AP296" i="2" s="1"/>
  <c r="AV296" i="2"/>
  <c r="AU296" i="2" s="1"/>
  <c r="AY296" i="2"/>
  <c r="AZ296" i="2" a="1"/>
  <c r="AZ296" i="2" s="1"/>
  <c r="BD296" i="2"/>
  <c r="BE296" i="2" a="1"/>
  <c r="BE296" i="2" s="1"/>
  <c r="BF296" i="2" s="1"/>
  <c r="BC296" i="2" s="1"/>
  <c r="BI296" i="2"/>
  <c r="BJ296" i="2"/>
  <c r="BL296" i="2"/>
  <c r="BM296" i="2"/>
  <c r="BQ296" i="2"/>
  <c r="BR296" i="2"/>
  <c r="BT296" i="2"/>
  <c r="BU296" i="2"/>
  <c r="BW296" i="2"/>
  <c r="BX296" i="2"/>
  <c r="CB296" i="2"/>
  <c r="CC296" i="2"/>
  <c r="CE296" i="2"/>
  <c r="CF296" i="2"/>
  <c r="CI296" i="2" a="1"/>
  <c r="CI296" i="2" s="1"/>
  <c r="CM296" i="2"/>
  <c r="CN296" i="2" s="1"/>
  <c r="CP296" i="2"/>
  <c r="CR296" i="2"/>
  <c r="CS296" i="2" s="1"/>
  <c r="CU296" i="2"/>
  <c r="CW296" i="2"/>
  <c r="CX296" i="2"/>
  <c r="CZ296" i="2"/>
  <c r="CY296" i="2" s="1"/>
  <c r="DD296" i="2"/>
  <c r="C297" i="2"/>
  <c r="D297" i="2"/>
  <c r="I297" i="2"/>
  <c r="H297" i="2" s="1"/>
  <c r="K297" i="2"/>
  <c r="L297" i="2"/>
  <c r="N297" i="2"/>
  <c r="O297" i="2"/>
  <c r="Q297" i="2"/>
  <c r="R297" i="2"/>
  <c r="T297" i="2"/>
  <c r="U297" i="2"/>
  <c r="W297" i="2"/>
  <c r="X297" i="2"/>
  <c r="Z297" i="2"/>
  <c r="AA297" i="2"/>
  <c r="AC297" i="2"/>
  <c r="AD297" i="2"/>
  <c r="AF297" i="2"/>
  <c r="AG297" i="2"/>
  <c r="AI297" i="2"/>
  <c r="AJ297" i="2"/>
  <c r="AL297" i="2"/>
  <c r="AM297" i="2"/>
  <c r="AO297" i="2"/>
  <c r="AN297" i="2" s="1"/>
  <c r="AQ297" i="2"/>
  <c r="AR297" i="2"/>
  <c r="AS297" i="2" s="1"/>
  <c r="AP297" i="2" s="1"/>
  <c r="AV297" i="2"/>
  <c r="AU297" i="2" s="1"/>
  <c r="AY297" i="2"/>
  <c r="AZ297" i="2" a="1"/>
  <c r="AZ297" i="2" s="1"/>
  <c r="BD297" i="2"/>
  <c r="BE297" i="2" a="1"/>
  <c r="BE297" i="2" s="1"/>
  <c r="BF297" i="2" s="1"/>
  <c r="BC297" i="2" s="1"/>
  <c r="BI297" i="2"/>
  <c r="BJ297" i="2"/>
  <c r="BL297" i="2"/>
  <c r="BM297" i="2"/>
  <c r="BP297" i="2"/>
  <c r="BR297" i="2"/>
  <c r="BT297" i="2"/>
  <c r="BU297" i="2"/>
  <c r="BW297" i="2"/>
  <c r="BX297" i="2"/>
  <c r="CB297" i="2"/>
  <c r="CC297" i="2"/>
  <c r="CE297" i="2"/>
  <c r="CF297" i="2"/>
  <c r="CI297" i="2" a="1"/>
  <c r="CI297" i="2" s="1"/>
  <c r="CM297" i="2"/>
  <c r="CN297" i="2" s="1"/>
  <c r="CP297" i="2"/>
  <c r="CR297" i="2"/>
  <c r="CS297" i="2" s="1"/>
  <c r="CU297" i="2"/>
  <c r="CW297" i="2"/>
  <c r="CX297" i="2"/>
  <c r="CZ297" i="2"/>
  <c r="CY297" i="2" s="1"/>
  <c r="DD297" i="2"/>
  <c r="DF297" i="2" s="1"/>
  <c r="C298" i="2"/>
  <c r="D298" i="2"/>
  <c r="I298" i="2"/>
  <c r="H298" i="2" s="1"/>
  <c r="K298" i="2"/>
  <c r="L298" i="2"/>
  <c r="N298" i="2"/>
  <c r="O298" i="2"/>
  <c r="Q298" i="2"/>
  <c r="R298" i="2"/>
  <c r="T298" i="2"/>
  <c r="U298" i="2"/>
  <c r="W298" i="2"/>
  <c r="X298" i="2"/>
  <c r="Z298" i="2"/>
  <c r="AA298" i="2"/>
  <c r="AC298" i="2"/>
  <c r="AD298" i="2"/>
  <c r="AF298" i="2"/>
  <c r="AG298" i="2"/>
  <c r="AI298" i="2"/>
  <c r="AJ298" i="2"/>
  <c r="AL298" i="2"/>
  <c r="AM298" i="2"/>
  <c r="AO298" i="2"/>
  <c r="AN298" i="2" s="1"/>
  <c r="AQ298" i="2"/>
  <c r="AR298" i="2"/>
  <c r="AS298" i="2" s="1"/>
  <c r="AP298" i="2" s="1"/>
  <c r="AV298" i="2"/>
  <c r="AU298" i="2" s="1"/>
  <c r="AY298" i="2"/>
  <c r="AZ298" i="2" a="1"/>
  <c r="AZ298" i="2" s="1"/>
  <c r="BD298" i="2"/>
  <c r="BE298" i="2" a="1"/>
  <c r="BE298" i="2" s="1"/>
  <c r="BF298" i="2" s="1"/>
  <c r="BC298" i="2" s="1"/>
  <c r="BI298" i="2"/>
  <c r="BJ298" i="2"/>
  <c r="BL298" i="2"/>
  <c r="BM298" i="2"/>
  <c r="BR298" i="2"/>
  <c r="BT298" i="2"/>
  <c r="BU298" i="2"/>
  <c r="BW298" i="2"/>
  <c r="BX298" i="2"/>
  <c r="CB298" i="2"/>
  <c r="CC298" i="2"/>
  <c r="CE298" i="2"/>
  <c r="CF298" i="2"/>
  <c r="CI298" i="2" a="1"/>
  <c r="CI298" i="2" s="1"/>
  <c r="CM298" i="2"/>
  <c r="CN298" i="2" s="1"/>
  <c r="CP298" i="2"/>
  <c r="CR298" i="2"/>
  <c r="CS298" i="2" s="1"/>
  <c r="CU298" i="2"/>
  <c r="CW298" i="2"/>
  <c r="CX298" i="2"/>
  <c r="CZ298" i="2"/>
  <c r="CY298" i="2" s="1"/>
  <c r="DD298" i="2"/>
  <c r="DF298" i="2" s="1"/>
  <c r="C299" i="2"/>
  <c r="D299" i="2"/>
  <c r="I299" i="2"/>
  <c r="H299" i="2" s="1"/>
  <c r="K299" i="2"/>
  <c r="L299" i="2"/>
  <c r="N299" i="2"/>
  <c r="O299" i="2"/>
  <c r="Q299" i="2"/>
  <c r="R299" i="2"/>
  <c r="T299" i="2"/>
  <c r="U299" i="2"/>
  <c r="W299" i="2"/>
  <c r="X299" i="2"/>
  <c r="Z299" i="2"/>
  <c r="AA299" i="2"/>
  <c r="AC299" i="2"/>
  <c r="AD299" i="2"/>
  <c r="AF299" i="2"/>
  <c r="AG299" i="2"/>
  <c r="AI299" i="2"/>
  <c r="AJ299" i="2"/>
  <c r="AL299" i="2"/>
  <c r="AM299" i="2"/>
  <c r="AO299" i="2"/>
  <c r="AN299" i="2" s="1"/>
  <c r="AQ299" i="2"/>
  <c r="AR299" i="2"/>
  <c r="AS299" i="2" s="1"/>
  <c r="AP299" i="2" s="1"/>
  <c r="AV299" i="2"/>
  <c r="AU299" i="2" s="1"/>
  <c r="AY299" i="2"/>
  <c r="AZ299" i="2" a="1"/>
  <c r="AZ299" i="2" s="1"/>
  <c r="BD299" i="2"/>
  <c r="BE299" i="2" a="1"/>
  <c r="BE299" i="2" s="1"/>
  <c r="BF299" i="2" s="1"/>
  <c r="BC299" i="2" s="1"/>
  <c r="BI299" i="2"/>
  <c r="BJ299" i="2"/>
  <c r="BL299" i="2"/>
  <c r="BM299" i="2"/>
  <c r="BR299" i="2"/>
  <c r="BT299" i="2"/>
  <c r="BU299" i="2"/>
  <c r="BW299" i="2"/>
  <c r="BX299" i="2"/>
  <c r="CB299" i="2"/>
  <c r="CC299" i="2"/>
  <c r="CE299" i="2"/>
  <c r="CF299" i="2"/>
  <c r="CI299" i="2" a="1"/>
  <c r="CI299" i="2" s="1"/>
  <c r="CM299" i="2"/>
  <c r="CN299" i="2" s="1"/>
  <c r="CP299" i="2"/>
  <c r="CR299" i="2"/>
  <c r="CS299" i="2" s="1"/>
  <c r="CU299" i="2"/>
  <c r="CW299" i="2"/>
  <c r="CX299" i="2"/>
  <c r="CZ299" i="2"/>
  <c r="CY299" i="2" s="1"/>
  <c r="DD299" i="2"/>
  <c r="DF299" i="2" s="1"/>
  <c r="AB129" i="2" l="1"/>
  <c r="P52" i="2"/>
  <c r="BG51" i="2"/>
  <c r="AK51" i="2"/>
  <c r="S49" i="2"/>
  <c r="BG47" i="2"/>
  <c r="AK47" i="2"/>
  <c r="AK11" i="2"/>
  <c r="S31" i="2"/>
  <c r="BY26" i="2"/>
  <c r="BV26" i="2" s="1"/>
  <c r="AH24" i="2"/>
  <c r="V229" i="2"/>
  <c r="AB66" i="2"/>
  <c r="S291" i="2"/>
  <c r="CV207" i="2"/>
  <c r="BY55" i="2"/>
  <c r="BV55" i="2" s="1"/>
  <c r="Y11" i="2"/>
  <c r="CV53" i="2"/>
  <c r="CA6" i="2"/>
  <c r="M292" i="2"/>
  <c r="S274" i="2"/>
  <c r="BY273" i="2"/>
  <c r="BV273" i="2" s="1"/>
  <c r="AE246" i="2"/>
  <c r="BK181" i="2"/>
  <c r="J178" i="2"/>
  <c r="AE287" i="2"/>
  <c r="AB286" i="2"/>
  <c r="CD47" i="2"/>
  <c r="BS261" i="2"/>
  <c r="BG249" i="2"/>
  <c r="V248" i="2"/>
  <c r="J248" i="2"/>
  <c r="M192" i="2"/>
  <c r="AE170" i="2"/>
  <c r="S170" i="2"/>
  <c r="CD100" i="2"/>
  <c r="BB100" i="2"/>
  <c r="V52" i="2"/>
  <c r="S280" i="2"/>
  <c r="CV260" i="2"/>
  <c r="BK203" i="2"/>
  <c r="AB202" i="2"/>
  <c r="P202" i="2"/>
  <c r="BZ70" i="2"/>
  <c r="P70" i="2"/>
  <c r="CD10" i="2"/>
  <c r="AH286" i="2"/>
  <c r="Y275" i="2"/>
  <c r="AE184" i="2"/>
  <c r="CG178" i="2"/>
  <c r="BK105" i="2"/>
  <c r="DF99" i="2"/>
  <c r="CV276" i="2"/>
  <c r="CQ299" i="2"/>
  <c r="AH287" i="2"/>
  <c r="V287" i="2"/>
  <c r="J287" i="2"/>
  <c r="CA286" i="2"/>
  <c r="CA272" i="2"/>
  <c r="AH255" i="2"/>
  <c r="J250" i="2"/>
  <c r="CV217" i="2"/>
  <c r="BK216" i="2"/>
  <c r="AE216" i="2"/>
  <c r="S216" i="2"/>
  <c r="Y173" i="2"/>
  <c r="J172" i="2"/>
  <c r="AB135" i="2"/>
  <c r="BB133" i="2"/>
  <c r="CG125" i="2"/>
  <c r="BS112" i="2"/>
  <c r="AB109" i="2"/>
  <c r="V107" i="2"/>
  <c r="BK101" i="2"/>
  <c r="AB88" i="2"/>
  <c r="M86" i="2"/>
  <c r="V85" i="2"/>
  <c r="AE84" i="2"/>
  <c r="CL82" i="2"/>
  <c r="BG77" i="2"/>
  <c r="Y77" i="2"/>
  <c r="CV75" i="2"/>
  <c r="AH16" i="2"/>
  <c r="BB213" i="2"/>
  <c r="CA33" i="2"/>
  <c r="AB32" i="2"/>
  <c r="M298" i="2"/>
  <c r="S296" i="2"/>
  <c r="CQ287" i="2"/>
  <c r="S282" i="2"/>
  <c r="AK252" i="2"/>
  <c r="AE250" i="2"/>
  <c r="BZ241" i="2"/>
  <c r="AB241" i="2"/>
  <c r="AT89" i="2"/>
  <c r="BB86" i="2"/>
  <c r="AE51" i="2"/>
  <c r="M49" i="2"/>
  <c r="BK16" i="2"/>
  <c r="S16" i="2"/>
  <c r="CQ193" i="2"/>
  <c r="CV262" i="2"/>
  <c r="AH289" i="2"/>
  <c r="J289" i="2"/>
  <c r="CY285" i="2"/>
  <c r="CD285" i="2"/>
  <c r="CY284" i="2"/>
  <c r="CA283" i="2"/>
  <c r="AT282" i="2"/>
  <c r="CA159" i="2"/>
  <c r="AB158" i="2"/>
  <c r="CV155" i="2"/>
  <c r="P149" i="2"/>
  <c r="BK146" i="2"/>
  <c r="CD113" i="2"/>
  <c r="BN113" i="2"/>
  <c r="CA103" i="2"/>
  <c r="CQ86" i="2"/>
  <c r="AH83" i="2"/>
  <c r="CA82" i="2"/>
  <c r="P51" i="2"/>
  <c r="AK50" i="2"/>
  <c r="M50" i="2"/>
  <c r="BK39" i="2"/>
  <c r="CA13" i="2"/>
  <c r="AB279" i="2"/>
  <c r="AE275" i="2"/>
  <c r="V241" i="2"/>
  <c r="DC191" i="2"/>
  <c r="AK191" i="2"/>
  <c r="M191" i="2"/>
  <c r="BS149" i="2"/>
  <c r="AK128" i="2"/>
  <c r="DC106" i="2"/>
  <c r="CA104" i="2"/>
  <c r="CL94" i="2"/>
  <c r="DF67" i="2"/>
  <c r="AE57" i="2"/>
  <c r="CD32" i="2"/>
  <c r="J32" i="2"/>
  <c r="Y21" i="2"/>
  <c r="BY214" i="2"/>
  <c r="BV214" i="2" s="1"/>
  <c r="AB214" i="2"/>
  <c r="CN193" i="2"/>
  <c r="S186" i="2"/>
  <c r="CD171" i="2"/>
  <c r="BH138" i="2"/>
  <c r="CA135" i="2"/>
  <c r="CL86" i="2"/>
  <c r="AB78" i="2"/>
  <c r="DF43" i="2"/>
  <c r="DC279" i="2"/>
  <c r="BS279" i="2"/>
  <c r="CV273" i="2"/>
  <c r="AE253" i="2"/>
  <c r="CA227" i="2"/>
  <c r="AE227" i="2"/>
  <c r="Y224" i="2"/>
  <c r="J191" i="2"/>
  <c r="BS188" i="2"/>
  <c r="BS176" i="2"/>
  <c r="AT133" i="2"/>
  <c r="CV118" i="2"/>
  <c r="BK109" i="2"/>
  <c r="BK104" i="2"/>
  <c r="S104" i="2"/>
  <c r="BZ103" i="2"/>
  <c r="BZ94" i="2"/>
  <c r="CA77" i="2"/>
  <c r="BK77" i="2"/>
  <c r="P76" i="2"/>
  <c r="AK38" i="2"/>
  <c r="Y38" i="2"/>
  <c r="AT26" i="2"/>
  <c r="M14" i="2"/>
  <c r="AE292" i="2"/>
  <c r="CQ282" i="2"/>
  <c r="BS265" i="2"/>
  <c r="CV264" i="2"/>
  <c r="CA263" i="2"/>
  <c r="CQ249" i="2"/>
  <c r="BK249" i="2"/>
  <c r="AH246" i="2"/>
  <c r="CV242" i="2"/>
  <c r="CK225" i="2"/>
  <c r="BZ222" i="2"/>
  <c r="BS221" i="2"/>
  <c r="AK193" i="2"/>
  <c r="CD192" i="2"/>
  <c r="BS189" i="2"/>
  <c r="BH186" i="2"/>
  <c r="J171" i="2"/>
  <c r="AH139" i="2"/>
  <c r="BS132" i="2"/>
  <c r="DB131" i="2"/>
  <c r="BB130" i="2"/>
  <c r="P117" i="2"/>
  <c r="M116" i="2"/>
  <c r="BK114" i="2"/>
  <c r="CA105" i="2"/>
  <c r="BS98" i="2"/>
  <c r="AH97" i="2"/>
  <c r="AT95" i="2"/>
  <c r="CA78" i="2"/>
  <c r="DE71" i="2"/>
  <c r="AH69" i="2"/>
  <c r="M44" i="2"/>
  <c r="BK18" i="2"/>
  <c r="BP295" i="2"/>
  <c r="CV294" i="2"/>
  <c r="AK292" i="2"/>
  <c r="BH282" i="2"/>
  <c r="CQ274" i="2"/>
  <c r="AE264" i="2"/>
  <c r="Y258" i="2"/>
  <c r="M258" i="2"/>
  <c r="BP257" i="2"/>
  <c r="CV256" i="2"/>
  <c r="AB250" i="2"/>
  <c r="CA233" i="2"/>
  <c r="CV225" i="2"/>
  <c r="AT223" i="2"/>
  <c r="AE219" i="2"/>
  <c r="CV211" i="2"/>
  <c r="AH211" i="2"/>
  <c r="J211" i="2"/>
  <c r="CV180" i="2"/>
  <c r="V177" i="2"/>
  <c r="J177" i="2"/>
  <c r="CV149" i="2"/>
  <c r="BB141" i="2"/>
  <c r="BG133" i="2"/>
  <c r="BN131" i="2"/>
  <c r="P128" i="2"/>
  <c r="CD120" i="2"/>
  <c r="AT110" i="2"/>
  <c r="CD98" i="2"/>
  <c r="BB98" i="2"/>
  <c r="AH98" i="2"/>
  <c r="CV89" i="2"/>
  <c r="AH70" i="2"/>
  <c r="BS45" i="2"/>
  <c r="BK24" i="2"/>
  <c r="CQ20" i="2"/>
  <c r="CD15" i="2"/>
  <c r="BK13" i="2"/>
  <c r="AE13" i="2"/>
  <c r="P283" i="2"/>
  <c r="AE270" i="2"/>
  <c r="S270" i="2"/>
  <c r="AE269" i="2"/>
  <c r="BB262" i="2"/>
  <c r="AB246" i="2"/>
  <c r="P237" i="2"/>
  <c r="M236" i="2"/>
  <c r="CS225" i="2"/>
  <c r="AB224" i="2"/>
  <c r="BK211" i="2"/>
  <c r="BK202" i="2"/>
  <c r="P175" i="2"/>
  <c r="M174" i="2"/>
  <c r="DF170" i="2"/>
  <c r="CD167" i="2"/>
  <c r="DE143" i="2"/>
  <c r="AT140" i="2"/>
  <c r="P123" i="2"/>
  <c r="CD121" i="2"/>
  <c r="BS96" i="2"/>
  <c r="BG96" i="2"/>
  <c r="CV94" i="2"/>
  <c r="CT89" i="2"/>
  <c r="BG59" i="2"/>
  <c r="Y59" i="2"/>
  <c r="M59" i="2"/>
  <c r="BK44" i="2"/>
  <c r="DB36" i="2"/>
  <c r="S29" i="2"/>
  <c r="CT15" i="2"/>
  <c r="DE12" i="2"/>
  <c r="BS12" i="2"/>
  <c r="Y12" i="2"/>
  <c r="CV297" i="2"/>
  <c r="AB280" i="2"/>
  <c r="BN273" i="2"/>
  <c r="J267" i="2"/>
  <c r="CA266" i="2"/>
  <c r="AH263" i="2"/>
  <c r="AH249" i="2"/>
  <c r="CL233" i="2"/>
  <c r="M214" i="2"/>
  <c r="BN213" i="2"/>
  <c r="AB198" i="2"/>
  <c r="J122" i="2"/>
  <c r="AB89" i="2"/>
  <c r="BZ75" i="2"/>
  <c r="AB75" i="2"/>
  <c r="AE72" i="2"/>
  <c r="S45" i="2"/>
  <c r="AK28" i="2"/>
  <c r="M28" i="2"/>
  <c r="DE19" i="2"/>
  <c r="CL14" i="2"/>
  <c r="P296" i="2"/>
  <c r="J288" i="2"/>
  <c r="CV275" i="2"/>
  <c r="J275" i="2"/>
  <c r="BH271" i="2"/>
  <c r="AB271" i="2"/>
  <c r="P271" i="2"/>
  <c r="AB269" i="2"/>
  <c r="M237" i="2"/>
  <c r="AE235" i="2"/>
  <c r="CV231" i="2"/>
  <c r="AH231" i="2"/>
  <c r="BK230" i="2"/>
  <c r="J222" i="2"/>
  <c r="AH221" i="2"/>
  <c r="DC216" i="2"/>
  <c r="P212" i="2"/>
  <c r="AE199" i="2"/>
  <c r="AK196" i="2"/>
  <c r="J195" i="2"/>
  <c r="CV191" i="2"/>
  <c r="P174" i="2"/>
  <c r="AE299" i="2"/>
  <c r="AB298" i="2"/>
  <c r="AK291" i="2"/>
  <c r="BK288" i="2"/>
  <c r="BS286" i="2"/>
  <c r="Y285" i="2"/>
  <c r="M285" i="2"/>
  <c r="M284" i="2"/>
  <c r="BP283" i="2"/>
  <c r="BK282" i="2"/>
  <c r="AH282" i="2"/>
  <c r="V282" i="2"/>
  <c r="J282" i="2"/>
  <c r="S281" i="2"/>
  <c r="CA280" i="2"/>
  <c r="AB278" i="2"/>
  <c r="AE267" i="2"/>
  <c r="AH259" i="2"/>
  <c r="AB256" i="2"/>
  <c r="BH249" i="2"/>
  <c r="BG233" i="2"/>
  <c r="Y233" i="2"/>
  <c r="M233" i="2"/>
  <c r="CD232" i="2"/>
  <c r="CL228" i="2"/>
  <c r="BK222" i="2"/>
  <c r="CS221" i="2"/>
  <c r="AH216" i="2"/>
  <c r="CA214" i="2"/>
  <c r="CQ209" i="2"/>
  <c r="S194" i="2"/>
  <c r="AH188" i="2"/>
  <c r="CA187" i="2"/>
  <c r="S187" i="2"/>
  <c r="S182" i="2"/>
  <c r="CJ180" i="2"/>
  <c r="Y167" i="2"/>
  <c r="M167" i="2"/>
  <c r="S164" i="2"/>
  <c r="CV156" i="2"/>
  <c r="AH149" i="2"/>
  <c r="CV148" i="2"/>
  <c r="BK147" i="2"/>
  <c r="CV138" i="2"/>
  <c r="V135" i="2"/>
  <c r="CT133" i="2"/>
  <c r="CA124" i="2"/>
  <c r="CQ118" i="2"/>
  <c r="CA111" i="2"/>
  <c r="BK111" i="2"/>
  <c r="S111" i="2"/>
  <c r="CA107" i="2"/>
  <c r="S106" i="2"/>
  <c r="CA100" i="2"/>
  <c r="AH96" i="2"/>
  <c r="CS94" i="2"/>
  <c r="M92" i="2"/>
  <c r="CD91" i="2"/>
  <c r="BB87" i="2"/>
  <c r="V87" i="2"/>
  <c r="BK76" i="2"/>
  <c r="CV71" i="2"/>
  <c r="M45" i="2"/>
  <c r="J44" i="2"/>
  <c r="S35" i="2"/>
  <c r="CL17" i="2"/>
  <c r="CY15" i="2"/>
  <c r="CV7" i="2"/>
  <c r="Y5" i="2"/>
  <c r="CG265" i="2"/>
  <c r="AB155" i="2"/>
  <c r="Y153" i="2"/>
  <c r="Y146" i="2"/>
  <c r="BK138" i="2"/>
  <c r="AT126" i="2"/>
  <c r="BY125" i="2"/>
  <c r="BV125" i="2" s="1"/>
  <c r="BH118" i="2"/>
  <c r="CV115" i="2"/>
  <c r="AB94" i="2"/>
  <c r="CT90" i="2"/>
  <c r="BK82" i="2"/>
  <c r="AT82" i="2"/>
  <c r="CG81" i="2"/>
  <c r="BB78" i="2"/>
  <c r="CD66" i="2"/>
  <c r="BB66" i="2"/>
  <c r="M57" i="2"/>
  <c r="J46" i="2"/>
  <c r="CV45" i="2"/>
  <c r="M40" i="2"/>
  <c r="CD39" i="2"/>
  <c r="DA28" i="2"/>
  <c r="CD22" i="2"/>
  <c r="CL19" i="2"/>
  <c r="J8" i="2"/>
  <c r="S7" i="2"/>
  <c r="P6" i="2"/>
  <c r="P299" i="2"/>
  <c r="Y297" i="2"/>
  <c r="CV295" i="2"/>
  <c r="AE294" i="2"/>
  <c r="S294" i="2"/>
  <c r="AH290" i="2"/>
  <c r="CQ289" i="2"/>
  <c r="DF280" i="2"/>
  <c r="BB277" i="2"/>
  <c r="V277" i="2"/>
  <c r="J277" i="2"/>
  <c r="AK272" i="2"/>
  <c r="J265" i="2"/>
  <c r="CN262" i="2"/>
  <c r="AE252" i="2"/>
  <c r="AH248" i="2"/>
  <c r="AE242" i="2"/>
  <c r="S242" i="2"/>
  <c r="DC239" i="2"/>
  <c r="AE237" i="2"/>
  <c r="AH233" i="2"/>
  <c r="V233" i="2"/>
  <c r="BK232" i="2"/>
  <c r="BH231" i="2"/>
  <c r="DF229" i="2"/>
  <c r="BH229" i="2"/>
  <c r="P229" i="2"/>
  <c r="BS228" i="2"/>
  <c r="Y228" i="2"/>
  <c r="M228" i="2"/>
  <c r="M227" i="2"/>
  <c r="J226" i="2"/>
  <c r="BS208" i="2"/>
  <c r="P208" i="2"/>
  <c r="BG207" i="2"/>
  <c r="BK201" i="2"/>
  <c r="AE201" i="2"/>
  <c r="S201" i="2"/>
  <c r="BY200" i="2"/>
  <c r="BV200" i="2" s="1"/>
  <c r="P200" i="2"/>
  <c r="Y199" i="2"/>
  <c r="AT195" i="2"/>
  <c r="DE193" i="2"/>
  <c r="CA193" i="2"/>
  <c r="BK193" i="2"/>
  <c r="DE191" i="2"/>
  <c r="P182" i="2"/>
  <c r="J179" i="2"/>
  <c r="S178" i="2"/>
  <c r="CQ177" i="2"/>
  <c r="BK177" i="2"/>
  <c r="P176" i="2"/>
  <c r="DF111" i="2"/>
  <c r="CO11" i="2"/>
  <c r="BY7" i="2"/>
  <c r="BV7" i="2" s="1"/>
  <c r="AB7" i="2"/>
  <c r="CO200" i="2"/>
  <c r="BH188" i="2"/>
  <c r="P188" i="2"/>
  <c r="DF182" i="2"/>
  <c r="AH180" i="2"/>
  <c r="CL172" i="2"/>
  <c r="AB161" i="2"/>
  <c r="CV152" i="2"/>
  <c r="BY151" i="2"/>
  <c r="BV151" i="2" s="1"/>
  <c r="CQ150" i="2"/>
  <c r="BH149" i="2"/>
  <c r="BK145" i="2"/>
  <c r="BZ125" i="2"/>
  <c r="M122" i="2"/>
  <c r="CV121" i="2"/>
  <c r="BZ113" i="2"/>
  <c r="DE111" i="2"/>
  <c r="CA102" i="2"/>
  <c r="CA92" i="2"/>
  <c r="AE92" i="2"/>
  <c r="AT91" i="2"/>
  <c r="BZ89" i="2"/>
  <c r="BH89" i="2"/>
  <c r="DE88" i="2"/>
  <c r="BH88" i="2"/>
  <c r="DE87" i="2"/>
  <c r="CL87" i="2"/>
  <c r="V80" i="2"/>
  <c r="J80" i="2"/>
  <c r="DF71" i="2"/>
  <c r="AH68" i="2"/>
  <c r="CA66" i="2"/>
  <c r="P61" i="2"/>
  <c r="CK59" i="2"/>
  <c r="CD57" i="2"/>
  <c r="CA56" i="2"/>
  <c r="AE56" i="2"/>
  <c r="J49" i="2"/>
  <c r="AB47" i="2"/>
  <c r="CA45" i="2"/>
  <c r="BK45" i="2"/>
  <c r="AB44" i="2"/>
  <c r="V39" i="2"/>
  <c r="J33" i="2"/>
  <c r="CY29" i="2"/>
  <c r="V28" i="2"/>
  <c r="J28" i="2"/>
  <c r="CA27" i="2"/>
  <c r="AE27" i="2"/>
  <c r="V17" i="2"/>
  <c r="J17" i="2"/>
  <c r="AE14" i="2"/>
  <c r="S14" i="2"/>
  <c r="S292" i="2"/>
  <c r="AE291" i="2"/>
  <c r="BZ283" i="2"/>
  <c r="DC280" i="2"/>
  <c r="AK280" i="2"/>
  <c r="BS262" i="2"/>
  <c r="AB259" i="2"/>
  <c r="P259" i="2"/>
  <c r="BG258" i="2"/>
  <c r="AB258" i="2"/>
  <c r="BG257" i="2"/>
  <c r="BG252" i="2"/>
  <c r="AB252" i="2"/>
  <c r="AE248" i="2"/>
  <c r="AE238" i="2"/>
  <c r="DA229" i="2"/>
  <c r="Y229" i="2"/>
  <c r="AK221" i="2"/>
  <c r="M221" i="2"/>
  <c r="J219" i="2"/>
  <c r="BK218" i="2"/>
  <c r="CA212" i="2"/>
  <c r="CL210" i="2"/>
  <c r="M209" i="2"/>
  <c r="CQ202" i="2"/>
  <c r="CV198" i="2"/>
  <c r="DC193" i="2"/>
  <c r="AH18" i="2"/>
  <c r="V18" i="2"/>
  <c r="AE5" i="2"/>
  <c r="J293" i="2"/>
  <c r="CQ286" i="2"/>
  <c r="AB277" i="2"/>
  <c r="Y276" i="2"/>
  <c r="BP274" i="2"/>
  <c r="CA261" i="2"/>
  <c r="AB254" i="2"/>
  <c r="AB248" i="2"/>
  <c r="P233" i="2"/>
  <c r="CJ223" i="2"/>
  <c r="BS223" i="2"/>
  <c r="M223" i="2"/>
  <c r="DF216" i="2"/>
  <c r="J208" i="2"/>
  <c r="AB206" i="2"/>
  <c r="M201" i="2"/>
  <c r="BK198" i="2"/>
  <c r="AE198" i="2"/>
  <c r="P197" i="2"/>
  <c r="CA180" i="2"/>
  <c r="CO178" i="2"/>
  <c r="AB162" i="2"/>
  <c r="AH147" i="2"/>
  <c r="J147" i="2"/>
  <c r="AE146" i="2"/>
  <c r="CQ141" i="2"/>
  <c r="AE129" i="2"/>
  <c r="BY120" i="2"/>
  <c r="BV120" i="2" s="1"/>
  <c r="AK118" i="2"/>
  <c r="M118" i="2"/>
  <c r="CD117" i="2"/>
  <c r="CQ116" i="2"/>
  <c r="V111" i="2"/>
  <c r="BH109" i="2"/>
  <c r="AH105" i="2"/>
  <c r="AT92" i="2"/>
  <c r="DB88" i="2"/>
  <c r="BG88" i="2"/>
  <c r="DC87" i="2"/>
  <c r="BK74" i="2"/>
  <c r="AE63" i="2"/>
  <c r="CL62" i="2"/>
  <c r="DE45" i="2"/>
  <c r="S40" i="2"/>
  <c r="BZ38" i="2"/>
  <c r="BH38" i="2"/>
  <c r="BH167" i="2"/>
  <c r="BG166" i="2"/>
  <c r="AH143" i="2"/>
  <c r="V143" i="2"/>
  <c r="DB139" i="2"/>
  <c r="BG128" i="2"/>
  <c r="J125" i="2"/>
  <c r="CV124" i="2"/>
  <c r="BG119" i="2"/>
  <c r="P116" i="2"/>
  <c r="AH112" i="2"/>
  <c r="DE102" i="2"/>
  <c r="CS98" i="2"/>
  <c r="AH89" i="2"/>
  <c r="V89" i="2"/>
  <c r="J89" i="2"/>
  <c r="V88" i="2"/>
  <c r="CD82" i="2"/>
  <c r="AB74" i="2"/>
  <c r="AE69" i="2"/>
  <c r="DE66" i="2"/>
  <c r="AE58" i="2"/>
  <c r="AH55" i="2"/>
  <c r="J55" i="2"/>
  <c r="CA54" i="2"/>
  <c r="CV36" i="2"/>
  <c r="BS22" i="2"/>
  <c r="CV11" i="2"/>
  <c r="BB11" i="2"/>
  <c r="CA10" i="2"/>
  <c r="BY9" i="2"/>
  <c r="BV9" i="2" s="1"/>
  <c r="BY192" i="2"/>
  <c r="BV192" i="2" s="1"/>
  <c r="BH192" i="2"/>
  <c r="AT191" i="2"/>
  <c r="AB191" i="2"/>
  <c r="CO190" i="2"/>
  <c r="P178" i="2"/>
  <c r="CL177" i="2"/>
  <c r="CO174" i="2"/>
  <c r="CN173" i="2"/>
  <c r="AE160" i="2"/>
  <c r="S160" i="2"/>
  <c r="CD148" i="2"/>
  <c r="AH148" i="2"/>
  <c r="BH146" i="2"/>
  <c r="BS297" i="2"/>
  <c r="P297" i="2"/>
  <c r="DC295" i="2"/>
  <c r="AE295" i="2"/>
  <c r="P293" i="2"/>
  <c r="BS292" i="2"/>
  <c r="CY288" i="2"/>
  <c r="AK288" i="2"/>
  <c r="CD283" i="2"/>
  <c r="AK283" i="2"/>
  <c r="M283" i="2"/>
  <c r="Y282" i="2"/>
  <c r="DA280" i="2"/>
  <c r="DC277" i="2"/>
  <c r="AE263" i="2"/>
  <c r="AT262" i="2"/>
  <c r="BQ259" i="2"/>
  <c r="AH257" i="2"/>
  <c r="S256" i="2"/>
  <c r="P253" i="2"/>
  <c r="CD246" i="2"/>
  <c r="BP246" i="2"/>
  <c r="AH244" i="2"/>
  <c r="BK242" i="2"/>
  <c r="AE241" i="2"/>
  <c r="P240" i="2"/>
  <c r="BY235" i="2"/>
  <c r="BV235" i="2" s="1"/>
  <c r="P235" i="2"/>
  <c r="BS234" i="2"/>
  <c r="P234" i="2"/>
  <c r="DF233" i="2"/>
  <c r="CN233" i="2"/>
  <c r="M231" i="2"/>
  <c r="M229" i="2"/>
  <c r="CD228" i="2"/>
  <c r="AH228" i="2"/>
  <c r="Y225" i="2"/>
  <c r="M225" i="2"/>
  <c r="BG221" i="2"/>
  <c r="Y220" i="2"/>
  <c r="DC219" i="2"/>
  <c r="BY219" i="2"/>
  <c r="BV219" i="2" s="1"/>
  <c r="BN217" i="2"/>
  <c r="BS215" i="2"/>
  <c r="M215" i="2"/>
  <c r="CD214" i="2"/>
  <c r="BP213" i="2"/>
  <c r="M213" i="2"/>
  <c r="BZ209" i="2"/>
  <c r="BG206" i="2"/>
  <c r="AB203" i="2"/>
  <c r="CH200" i="2"/>
  <c r="CG200" i="2" s="1"/>
  <c r="BG200" i="2"/>
  <c r="AK200" i="2"/>
  <c r="CV199" i="2"/>
  <c r="CL179" i="2"/>
  <c r="BZ160" i="2"/>
  <c r="J152" i="2"/>
  <c r="CQ151" i="2"/>
  <c r="CK48" i="2"/>
  <c r="CJ48" i="2"/>
  <c r="DB295" i="2"/>
  <c r="CA281" i="2"/>
  <c r="BK276" i="2"/>
  <c r="AB273" i="2"/>
  <c r="AH251" i="2"/>
  <c r="Y234" i="2"/>
  <c r="BN227" i="2"/>
  <c r="AH226" i="2"/>
  <c r="V223" i="2"/>
  <c r="CA222" i="2"/>
  <c r="BP221" i="2"/>
  <c r="BP220" i="2"/>
  <c r="J220" i="2"/>
  <c r="CK219" i="2"/>
  <c r="BQ217" i="2"/>
  <c r="V214" i="2"/>
  <c r="BY204" i="2"/>
  <c r="BV204" i="2" s="1"/>
  <c r="AB204" i="2"/>
  <c r="BK199" i="2"/>
  <c r="CL197" i="2"/>
  <c r="BS190" i="2"/>
  <c r="BB189" i="2"/>
  <c r="P187" i="2"/>
  <c r="BS186" i="2"/>
  <c r="AH184" i="2"/>
  <c r="CV182" i="2"/>
  <c r="BH181" i="2"/>
  <c r="P180" i="2"/>
  <c r="CO179" i="2"/>
  <c r="AK177" i="2"/>
  <c r="CY176" i="2"/>
  <c r="CY174" i="2"/>
  <c r="CA164" i="2"/>
  <c r="AT163" i="2"/>
  <c r="S153" i="2"/>
  <c r="BK149" i="2"/>
  <c r="P298" i="2"/>
  <c r="BB288" i="2"/>
  <c r="AB272" i="2"/>
  <c r="Y271" i="2"/>
  <c r="AK270" i="2"/>
  <c r="BB267" i="2"/>
  <c r="AE265" i="2"/>
  <c r="BS263" i="2"/>
  <c r="BG263" i="2"/>
  <c r="AB262" i="2"/>
  <c r="J259" i="2"/>
  <c r="P255" i="2"/>
  <c r="CY295" i="2"/>
  <c r="CV292" i="2"/>
  <c r="BK290" i="2"/>
  <c r="DC272" i="2"/>
  <c r="AE258" i="2"/>
  <c r="AH253" i="2"/>
  <c r="BH247" i="2"/>
  <c r="BK244" i="2"/>
  <c r="AE244" i="2"/>
  <c r="CD239" i="2"/>
  <c r="BB239" i="2"/>
  <c r="CV238" i="2"/>
  <c r="BY237" i="2"/>
  <c r="BV237" i="2" s="1"/>
  <c r="AH234" i="2"/>
  <c r="BK231" i="2"/>
  <c r="CS228" i="2"/>
  <c r="J227" i="2"/>
  <c r="CH219" i="2"/>
  <c r="CG219" i="2" s="1"/>
  <c r="J218" i="2"/>
  <c r="J213" i="2"/>
  <c r="AB210" i="2"/>
  <c r="AB205" i="2"/>
  <c r="Y204" i="2"/>
  <c r="M204" i="2"/>
  <c r="CA201" i="2"/>
  <c r="BY199" i="2"/>
  <c r="BV199" i="2" s="1"/>
  <c r="P198" i="2"/>
  <c r="AK197" i="2"/>
  <c r="V192" i="2"/>
  <c r="J192" i="2"/>
  <c r="J190" i="2"/>
  <c r="BN186" i="2"/>
  <c r="V186" i="2"/>
  <c r="CL181" i="2"/>
  <c r="J176" i="2"/>
  <c r="CV174" i="2"/>
  <c r="CD174" i="2"/>
  <c r="AH173" i="2"/>
  <c r="J173" i="2"/>
  <c r="CQ172" i="2"/>
  <c r="CA172" i="2"/>
  <c r="AE172" i="2"/>
  <c r="CV170" i="2"/>
  <c r="J168" i="2"/>
  <c r="CA167" i="2"/>
  <c r="S166" i="2"/>
  <c r="CL164" i="2"/>
  <c r="AB164" i="2"/>
  <c r="J157" i="2"/>
  <c r="S155" i="2"/>
  <c r="AT154" i="2"/>
  <c r="AB153" i="2"/>
  <c r="P151" i="2"/>
  <c r="AT149" i="2"/>
  <c r="CS114" i="2"/>
  <c r="CT114" i="2"/>
  <c r="BP74" i="2"/>
  <c r="BQ74" i="2"/>
  <c r="DC299" i="2"/>
  <c r="BG299" i="2"/>
  <c r="CQ297" i="2"/>
  <c r="J297" i="2"/>
  <c r="CA296" i="2"/>
  <c r="AE296" i="2"/>
  <c r="CV293" i="2"/>
  <c r="BK293" i="2"/>
  <c r="CS291" i="2"/>
  <c r="AE289" i="2"/>
  <c r="AE288" i="2"/>
  <c r="AT287" i="2"/>
  <c r="AB287" i="2"/>
  <c r="BK286" i="2"/>
  <c r="AE285" i="2"/>
  <c r="CV284" i="2"/>
  <c r="BK284" i="2"/>
  <c r="BH281" i="2"/>
  <c r="BK279" i="2"/>
  <c r="CQ278" i="2"/>
  <c r="CA278" i="2"/>
  <c r="CY271" i="2"/>
  <c r="CD271" i="2"/>
  <c r="BN271" i="2"/>
  <c r="CK265" i="2"/>
  <c r="BS264" i="2"/>
  <c r="AH261" i="2"/>
  <c r="AE260" i="2"/>
  <c r="AE259" i="2"/>
  <c r="AB257" i="2"/>
  <c r="DF247" i="2"/>
  <c r="S245" i="2"/>
  <c r="M241" i="2"/>
  <c r="CA239" i="2"/>
  <c r="CQ238" i="2"/>
  <c r="BY228" i="2"/>
  <c r="BV228" i="2" s="1"/>
  <c r="AE225" i="2"/>
  <c r="BK215" i="2"/>
  <c r="S214" i="2"/>
  <c r="BY212" i="2"/>
  <c r="BV212" i="2" s="1"/>
  <c r="CL205" i="2"/>
  <c r="Y198" i="2"/>
  <c r="V197" i="2"/>
  <c r="J197" i="2"/>
  <c r="CV196" i="2"/>
  <c r="CD196" i="2"/>
  <c r="BN196" i="2"/>
  <c r="BN187" i="2"/>
  <c r="AT183" i="2"/>
  <c r="CT175" i="2"/>
  <c r="CQ173" i="2"/>
  <c r="S173" i="2"/>
  <c r="CG172" i="2"/>
  <c r="CS169" i="2"/>
  <c r="CQ168" i="2"/>
  <c r="AB165" i="2"/>
  <c r="CN164" i="2"/>
  <c r="CV160" i="2"/>
  <c r="V160" i="2"/>
  <c r="BY157" i="2"/>
  <c r="BV157" i="2" s="1"/>
  <c r="AE157" i="2"/>
  <c r="Y148" i="2"/>
  <c r="BP146" i="2"/>
  <c r="BQ146" i="2"/>
  <c r="CS140" i="2"/>
  <c r="CT140" i="2"/>
  <c r="CJ100" i="2"/>
  <c r="CK100" i="2"/>
  <c r="BG94" i="2"/>
  <c r="CL297" i="2"/>
  <c r="CL296" i="2"/>
  <c r="CA294" i="2"/>
  <c r="AE293" i="2"/>
  <c r="S293" i="2"/>
  <c r="BZ292" i="2"/>
  <c r="DC289" i="2"/>
  <c r="AB288" i="2"/>
  <c r="AT286" i="2"/>
  <c r="BK271" i="2"/>
  <c r="AE268" i="2"/>
  <c r="S268" i="2"/>
  <c r="BH267" i="2"/>
  <c r="Y266" i="2"/>
  <c r="M266" i="2"/>
  <c r="AH264" i="2"/>
  <c r="BH259" i="2"/>
  <c r="CA255" i="2"/>
  <c r="BS251" i="2"/>
  <c r="BB247" i="2"/>
  <c r="AB247" i="2"/>
  <c r="AB245" i="2"/>
  <c r="V242" i="2"/>
  <c r="J242" i="2"/>
  <c r="BK240" i="2"/>
  <c r="S240" i="2"/>
  <c r="AB238" i="2"/>
  <c r="CV235" i="2"/>
  <c r="DE231" i="2"/>
  <c r="BZ227" i="2"/>
  <c r="CN226" i="2"/>
  <c r="BY225" i="2"/>
  <c r="BV225" i="2" s="1"/>
  <c r="BH225" i="2"/>
  <c r="P220" i="2"/>
  <c r="DF219" i="2"/>
  <c r="BS217" i="2"/>
  <c r="P213" i="2"/>
  <c r="Y211" i="2"/>
  <c r="CA209" i="2"/>
  <c r="CV204" i="2"/>
  <c r="CN201" i="2"/>
  <c r="CD198" i="2"/>
  <c r="J198" i="2"/>
  <c r="AE195" i="2"/>
  <c r="CL194" i="2"/>
  <c r="J193" i="2"/>
  <c r="AE192" i="2"/>
  <c r="BK191" i="2"/>
  <c r="CL190" i="2"/>
  <c r="Y189" i="2"/>
  <c r="CV187" i="2"/>
  <c r="Y182" i="2"/>
  <c r="CL174" i="2"/>
  <c r="S174" i="2"/>
  <c r="BZ173" i="2"/>
  <c r="CL167" i="2"/>
  <c r="CA162" i="2"/>
  <c r="S161" i="2"/>
  <c r="CQ160" i="2"/>
  <c r="AB157" i="2"/>
  <c r="AB156" i="2"/>
  <c r="M135" i="2"/>
  <c r="CQ133" i="2"/>
  <c r="AK126" i="2"/>
  <c r="M126" i="2"/>
  <c r="AT113" i="2"/>
  <c r="S113" i="2"/>
  <c r="V105" i="2"/>
  <c r="J105" i="2"/>
  <c r="AE96" i="2"/>
  <c r="CV91" i="2"/>
  <c r="AK85" i="2"/>
  <c r="CV83" i="2"/>
  <c r="J82" i="2"/>
  <c r="CV81" i="2"/>
  <c r="AH81" i="2"/>
  <c r="CA80" i="2"/>
  <c r="AE79" i="2"/>
  <c r="S79" i="2"/>
  <c r="BY78" i="2"/>
  <c r="BV78" i="2" s="1"/>
  <c r="AB77" i="2"/>
  <c r="BG72" i="2"/>
  <c r="CL63" i="2"/>
  <c r="CD60" i="2"/>
  <c r="CD59" i="2"/>
  <c r="BB58" i="2"/>
  <c r="BK55" i="2"/>
  <c r="BZ54" i="2"/>
  <c r="AK53" i="2"/>
  <c r="BZ41" i="2"/>
  <c r="BH41" i="2"/>
  <c r="BB31" i="2"/>
  <c r="J30" i="2"/>
  <c r="DC28" i="2"/>
  <c r="BZ28" i="2"/>
  <c r="V26" i="2"/>
  <c r="J26" i="2"/>
  <c r="BK22" i="2"/>
  <c r="AE22" i="2"/>
  <c r="BY21" i="2"/>
  <c r="BV21" i="2" s="1"/>
  <c r="DF19" i="2"/>
  <c r="AB16" i="2"/>
  <c r="AB14" i="2"/>
  <c r="AH9" i="2"/>
  <c r="BK7" i="2"/>
  <c r="CO5" i="2"/>
  <c r="BH5" i="2"/>
  <c r="S142" i="2"/>
  <c r="AT116" i="2"/>
  <c r="CL115" i="2"/>
  <c r="BH115" i="2"/>
  <c r="BH111" i="2"/>
  <c r="M95" i="2"/>
  <c r="AK88" i="2"/>
  <c r="CO87" i="2"/>
  <c r="Y86" i="2"/>
  <c r="BK81" i="2"/>
  <c r="CL80" i="2"/>
  <c r="BS78" i="2"/>
  <c r="J74" i="2"/>
  <c r="CQ73" i="2"/>
  <c r="CA73" i="2"/>
  <c r="AH73" i="2"/>
  <c r="J73" i="2"/>
  <c r="AE70" i="2"/>
  <c r="AT68" i="2"/>
  <c r="BY67" i="2"/>
  <c r="BV67" i="2" s="1"/>
  <c r="BH66" i="2"/>
  <c r="P64" i="2"/>
  <c r="BG62" i="2"/>
  <c r="BK60" i="2"/>
  <c r="CL55" i="2"/>
  <c r="AH49" i="2"/>
  <c r="M47" i="2"/>
  <c r="BK43" i="2"/>
  <c r="S43" i="2"/>
  <c r="DC37" i="2"/>
  <c r="DA36" i="2"/>
  <c r="BS36" i="2"/>
  <c r="CQ31" i="2"/>
  <c r="J31" i="2"/>
  <c r="CA30" i="2"/>
  <c r="S30" i="2"/>
  <c r="CA29" i="2"/>
  <c r="DC17" i="2"/>
  <c r="DF16" i="2"/>
  <c r="CL15" i="2"/>
  <c r="P15" i="2"/>
  <c r="DB13" i="2"/>
  <c r="AK13" i="2"/>
  <c r="BZ8" i="2"/>
  <c r="BS6" i="2"/>
  <c r="BS137" i="2"/>
  <c r="CD136" i="2"/>
  <c r="BZ133" i="2"/>
  <c r="BZ131" i="2"/>
  <c r="CV125" i="2"/>
  <c r="BK121" i="2"/>
  <c r="BB109" i="2"/>
  <c r="BH104" i="2"/>
  <c r="BG103" i="2"/>
  <c r="DC102" i="2"/>
  <c r="DC79" i="2"/>
  <c r="CY28" i="2"/>
  <c r="BK26" i="2"/>
  <c r="S26" i="2"/>
  <c r="AH145" i="2"/>
  <c r="CA143" i="2"/>
  <c r="BH142" i="2"/>
  <c r="DF141" i="2"/>
  <c r="DB138" i="2"/>
  <c r="AK138" i="2"/>
  <c r="AH137" i="2"/>
  <c r="V137" i="2"/>
  <c r="CQ123" i="2"/>
  <c r="BK123" i="2"/>
  <c r="CQ122" i="2"/>
  <c r="BY119" i="2"/>
  <c r="BV119" i="2" s="1"/>
  <c r="AT117" i="2"/>
  <c r="BY108" i="2"/>
  <c r="BV108" i="2" s="1"/>
  <c r="BH108" i="2"/>
  <c r="AB108" i="2"/>
  <c r="Y106" i="2"/>
  <c r="AH101" i="2"/>
  <c r="CQ99" i="2"/>
  <c r="BH98" i="2"/>
  <c r="CD96" i="2"/>
  <c r="AE93" i="2"/>
  <c r="CL92" i="2"/>
  <c r="BH91" i="2"/>
  <c r="DA89" i="2"/>
  <c r="CL89" i="2"/>
  <c r="CV88" i="2"/>
  <c r="AH88" i="2"/>
  <c r="BS87" i="2"/>
  <c r="Y87" i="2"/>
  <c r="V86" i="2"/>
  <c r="CO83" i="2"/>
  <c r="BH83" i="2"/>
  <c r="Y79" i="2"/>
  <c r="BK75" i="2"/>
  <c r="BZ73" i="2"/>
  <c r="AT73" i="2"/>
  <c r="CQ72" i="2"/>
  <c r="CA72" i="2"/>
  <c r="BK72" i="2"/>
  <c r="BK71" i="2"/>
  <c r="BH69" i="2"/>
  <c r="DF68" i="2"/>
  <c r="BS68" i="2"/>
  <c r="Y68" i="2"/>
  <c r="DE67" i="2"/>
  <c r="CJ66" i="2"/>
  <c r="DB64" i="2"/>
  <c r="CV63" i="2"/>
  <c r="BH59" i="2"/>
  <c r="BZ58" i="2"/>
  <c r="DF57" i="2"/>
  <c r="BS57" i="2"/>
  <c r="CD54" i="2"/>
  <c r="AE53" i="2"/>
  <c r="BN50" i="2"/>
  <c r="CA49" i="2"/>
  <c r="CD46" i="2"/>
  <c r="BN46" i="2"/>
  <c r="BG44" i="2"/>
  <c r="Y44" i="2"/>
  <c r="DE43" i="2"/>
  <c r="BH43" i="2"/>
  <c r="AK42" i="2"/>
  <c r="CD37" i="2"/>
  <c r="CD20" i="2"/>
  <c r="CD18" i="2"/>
  <c r="AH14" i="2"/>
  <c r="J12" i="2"/>
  <c r="AB9" i="2"/>
  <c r="DC7" i="2"/>
  <c r="BS7" i="2"/>
  <c r="V5" i="2"/>
  <c r="M39" i="2"/>
  <c r="CD38" i="2"/>
  <c r="V38" i="2"/>
  <c r="J35" i="2"/>
  <c r="CQ32" i="2"/>
  <c r="AT32" i="2"/>
  <c r="DC29" i="2"/>
  <c r="DF28" i="2"/>
  <c r="J21" i="2"/>
  <c r="BB17" i="2"/>
  <c r="CA11" i="2"/>
  <c r="CH8" i="2"/>
  <c r="CQ5" i="2"/>
  <c r="BZ144" i="2"/>
  <c r="BH144" i="2"/>
  <c r="DF143" i="2"/>
  <c r="BY143" i="2"/>
  <c r="BV143" i="2" s="1"/>
  <c r="M142" i="2"/>
  <c r="CA128" i="2"/>
  <c r="AE128" i="2"/>
  <c r="BY127" i="2"/>
  <c r="BV127" i="2" s="1"/>
  <c r="BZ119" i="2"/>
  <c r="V116" i="2"/>
  <c r="BK112" i="2"/>
  <c r="Y107" i="2"/>
  <c r="Y105" i="2"/>
  <c r="CL99" i="2"/>
  <c r="J96" i="2"/>
  <c r="BH93" i="2"/>
  <c r="AK91" i="2"/>
  <c r="DF88" i="2"/>
  <c r="Y84" i="2"/>
  <c r="J78" i="2"/>
  <c r="BS73" i="2"/>
  <c r="BH72" i="2"/>
  <c r="P72" i="2"/>
  <c r="V65" i="2"/>
  <c r="AH64" i="2"/>
  <c r="BK62" i="2"/>
  <c r="M56" i="2"/>
  <c r="CD51" i="2"/>
  <c r="CL48" i="2"/>
  <c r="AE46" i="2"/>
  <c r="AH45" i="2"/>
  <c r="V42" i="2"/>
  <c r="AE37" i="2"/>
  <c r="AE34" i="2"/>
  <c r="AB33" i="2"/>
  <c r="P33" i="2"/>
  <c r="CL32" i="2"/>
  <c r="BS29" i="2"/>
  <c r="CQ28" i="2"/>
  <c r="AE28" i="2"/>
  <c r="BH27" i="2"/>
  <c r="P27" i="2"/>
  <c r="BS26" i="2"/>
  <c r="Y25" i="2"/>
  <c r="CA21" i="2"/>
  <c r="CQ15" i="2"/>
  <c r="CA12" i="2"/>
  <c r="BK12" i="2"/>
  <c r="CL11" i="2"/>
  <c r="AB11" i="2"/>
  <c r="P10" i="2"/>
  <c r="BS9" i="2"/>
  <c r="AE6" i="2"/>
  <c r="CA138" i="2"/>
  <c r="CS137" i="2"/>
  <c r="CG124" i="2"/>
  <c r="AH107" i="2"/>
  <c r="CL20" i="2"/>
  <c r="BQ249" i="2"/>
  <c r="BP249" i="2"/>
  <c r="BN249" i="2"/>
  <c r="S299" i="2"/>
  <c r="CL298" i="2"/>
  <c r="AE297" i="2"/>
  <c r="BY296" i="2"/>
  <c r="BV296" i="2" s="1"/>
  <c r="AK295" i="2"/>
  <c r="M295" i="2"/>
  <c r="M294" i="2"/>
  <c r="BB293" i="2"/>
  <c r="Y292" i="2"/>
  <c r="CO291" i="2"/>
  <c r="AB291" i="2"/>
  <c r="P290" i="2"/>
  <c r="BH289" i="2"/>
  <c r="AT289" i="2"/>
  <c r="BH287" i="2"/>
  <c r="S286" i="2"/>
  <c r="CA285" i="2"/>
  <c r="BK285" i="2"/>
  <c r="AE284" i="2"/>
  <c r="S284" i="2"/>
  <c r="BB283" i="2"/>
  <c r="J283" i="2"/>
  <c r="CV282" i="2"/>
  <c r="CY281" i="2"/>
  <c r="BN281" i="2"/>
  <c r="AK281" i="2"/>
  <c r="BN279" i="2"/>
  <c r="CV278" i="2"/>
  <c r="BK278" i="2"/>
  <c r="BK277" i="2"/>
  <c r="V276" i="2"/>
  <c r="BK275" i="2"/>
  <c r="BY274" i="2"/>
  <c r="BV274" i="2" s="1"/>
  <c r="BZ273" i="2"/>
  <c r="AE273" i="2"/>
  <c r="J272" i="2"/>
  <c r="BB271" i="2"/>
  <c r="CY269" i="2"/>
  <c r="AK269" i="2"/>
  <c r="AK268" i="2"/>
  <c r="BH262" i="2"/>
  <c r="BH261" i="2"/>
  <c r="BG259" i="2"/>
  <c r="BS258" i="2"/>
  <c r="BS254" i="2"/>
  <c r="AK254" i="2"/>
  <c r="CV253" i="2"/>
  <c r="CV247" i="2"/>
  <c r="BN246" i="2"/>
  <c r="AB244" i="2"/>
  <c r="BN242" i="2"/>
  <c r="DC240" i="2"/>
  <c r="CD238" i="2"/>
  <c r="BN206" i="2"/>
  <c r="CT149" i="2"/>
  <c r="CS149" i="2"/>
  <c r="CO208" i="2"/>
  <c r="CN208" i="2"/>
  <c r="DA186" i="2"/>
  <c r="CY186" i="2"/>
  <c r="BS298" i="2"/>
  <c r="AB297" i="2"/>
  <c r="CQ294" i="2"/>
  <c r="J294" i="2"/>
  <c r="BN290" i="2"/>
  <c r="BS289" i="2"/>
  <c r="BG289" i="2"/>
  <c r="DC288" i="2"/>
  <c r="CY287" i="2"/>
  <c r="BS287" i="2"/>
  <c r="AK287" i="2"/>
  <c r="BH285" i="2"/>
  <c r="AB284" i="2"/>
  <c r="BK283" i="2"/>
  <c r="S283" i="2"/>
  <c r="CA282" i="2"/>
  <c r="S279" i="2"/>
  <c r="S278" i="2"/>
  <c r="S276" i="2"/>
  <c r="AB275" i="2"/>
  <c r="BH274" i="2"/>
  <c r="AB274" i="2"/>
  <c r="BS273" i="2"/>
  <c r="P273" i="2"/>
  <c r="S272" i="2"/>
  <c r="AE271" i="2"/>
  <c r="S271" i="2"/>
  <c r="CA270" i="2"/>
  <c r="AH270" i="2"/>
  <c r="CA265" i="2"/>
  <c r="DC261" i="2"/>
  <c r="CV259" i="2"/>
  <c r="J254" i="2"/>
  <c r="CA253" i="2"/>
  <c r="BK253" i="2"/>
  <c r="AB249" i="2"/>
  <c r="P249" i="2"/>
  <c r="BK247" i="2"/>
  <c r="BB241" i="2"/>
  <c r="BH236" i="2"/>
  <c r="P236" i="2"/>
  <c r="DE235" i="2"/>
  <c r="DC235" i="2"/>
  <c r="BN190" i="2"/>
  <c r="BP150" i="2"/>
  <c r="BQ150" i="2"/>
  <c r="CT294" i="2"/>
  <c r="BY293" i="2"/>
  <c r="BV293" i="2" s="1"/>
  <c r="AH291" i="2"/>
  <c r="J290" i="2"/>
  <c r="M289" i="2"/>
  <c r="BH288" i="2"/>
  <c r="CD287" i="2"/>
  <c r="AK285" i="2"/>
  <c r="CQ281" i="2"/>
  <c r="AE281" i="2"/>
  <c r="J281" i="2"/>
  <c r="Y280" i="2"/>
  <c r="DE279" i="2"/>
  <c r="DF276" i="2"/>
  <c r="AB276" i="2"/>
  <c r="BS274" i="2"/>
  <c r="AK274" i="2"/>
  <c r="CD273" i="2"/>
  <c r="Y273" i="2"/>
  <c r="M273" i="2"/>
  <c r="DF272" i="2"/>
  <c r="CQ269" i="2"/>
  <c r="CQ268" i="2"/>
  <c r="AH268" i="2"/>
  <c r="J268" i="2"/>
  <c r="CQ267" i="2"/>
  <c r="CS266" i="2"/>
  <c r="BK266" i="2"/>
  <c r="BK265" i="2"/>
  <c r="CQ264" i="2"/>
  <c r="J264" i="2"/>
  <c r="CQ263" i="2"/>
  <c r="J263" i="2"/>
  <c r="AH260" i="2"/>
  <c r="CQ259" i="2"/>
  <c r="CA259" i="2"/>
  <c r="J258" i="2"/>
  <c r="CA256" i="2"/>
  <c r="CA254" i="2"/>
  <c r="CV252" i="2"/>
  <c r="V252" i="2"/>
  <c r="J252" i="2"/>
  <c r="CV251" i="2"/>
  <c r="J251" i="2"/>
  <c r="BS248" i="2"/>
  <c r="CA246" i="2"/>
  <c r="BB246" i="2"/>
  <c r="Y245" i="2"/>
  <c r="DC244" i="2"/>
  <c r="CV243" i="2"/>
  <c r="CD243" i="2"/>
  <c r="BB243" i="2"/>
  <c r="CT231" i="2"/>
  <c r="CS231" i="2"/>
  <c r="CK210" i="2"/>
  <c r="CJ210" i="2"/>
  <c r="CO198" i="2"/>
  <c r="CN198" i="2"/>
  <c r="AS135" i="2"/>
  <c r="AP135" i="2" s="1"/>
  <c r="AT135" i="2"/>
  <c r="BN299" i="2"/>
  <c r="AK299" i="2"/>
  <c r="AH298" i="2"/>
  <c r="V298" i="2"/>
  <c r="BQ297" i="2"/>
  <c r="CL293" i="2"/>
  <c r="J291" i="2"/>
  <c r="Y286" i="2"/>
  <c r="DA283" i="2"/>
  <c r="DF282" i="2"/>
  <c r="CO282" i="2"/>
  <c r="AB282" i="2"/>
  <c r="CD280" i="2"/>
  <c r="BN280" i="2"/>
  <c r="M280" i="2"/>
  <c r="M277" i="2"/>
  <c r="DE276" i="2"/>
  <c r="DF271" i="2"/>
  <c r="CS268" i="2"/>
  <c r="P266" i="2"/>
  <c r="CS264" i="2"/>
  <c r="CS263" i="2"/>
  <c r="CQ262" i="2"/>
  <c r="CA262" i="2"/>
  <c r="V262" i="2"/>
  <c r="J262" i="2"/>
  <c r="CV261" i="2"/>
  <c r="AE255" i="2"/>
  <c r="AB232" i="2"/>
  <c r="BY227" i="2"/>
  <c r="BV227" i="2" s="1"/>
  <c r="BB249" i="2"/>
  <c r="AK248" i="2"/>
  <c r="CA245" i="2"/>
  <c r="AE243" i="2"/>
  <c r="AB240" i="2"/>
  <c r="AB239" i="2"/>
  <c r="DE237" i="2"/>
  <c r="DC237" i="2"/>
  <c r="CN220" i="2"/>
  <c r="CO220" i="2"/>
  <c r="CV299" i="2"/>
  <c r="J299" i="2"/>
  <c r="AE298" i="2"/>
  <c r="AH297" i="2"/>
  <c r="CV296" i="2"/>
  <c r="AH296" i="2"/>
  <c r="V296" i="2"/>
  <c r="BS295" i="2"/>
  <c r="BH295" i="2"/>
  <c r="BS294" i="2"/>
  <c r="BH294" i="2"/>
  <c r="P294" i="2"/>
  <c r="BS293" i="2"/>
  <c r="BG293" i="2"/>
  <c r="CA291" i="2"/>
  <c r="S290" i="2"/>
  <c r="S288" i="2"/>
  <c r="BK287" i="2"/>
  <c r="BB286" i="2"/>
  <c r="AH285" i="2"/>
  <c r="BB284" i="2"/>
  <c r="AH284" i="2"/>
  <c r="J284" i="2"/>
  <c r="BS282" i="2"/>
  <c r="DC281" i="2"/>
  <c r="V280" i="2"/>
  <c r="CD279" i="2"/>
  <c r="M279" i="2"/>
  <c r="BN278" i="2"/>
  <c r="CD277" i="2"/>
  <c r="BS276" i="2"/>
  <c r="V274" i="2"/>
  <c r="CA273" i="2"/>
  <c r="BS271" i="2"/>
  <c r="DA270" i="2"/>
  <c r="AB270" i="2"/>
  <c r="BH269" i="2"/>
  <c r="BH268" i="2"/>
  <c r="AB265" i="2"/>
  <c r="S261" i="2"/>
  <c r="S259" i="2"/>
  <c r="CL258" i="2"/>
  <c r="AB251" i="2"/>
  <c r="P251" i="2"/>
  <c r="CN250" i="2"/>
  <c r="CV248" i="2"/>
  <c r="DC247" i="2"/>
  <c r="AB243" i="2"/>
  <c r="AB242" i="2"/>
  <c r="DE238" i="2"/>
  <c r="DC238" i="2"/>
  <c r="CK228" i="2"/>
  <c r="CJ228" i="2"/>
  <c r="CY223" i="2"/>
  <c r="DB223" i="2"/>
  <c r="P232" i="2"/>
  <c r="BZ231" i="2"/>
  <c r="S230" i="2"/>
  <c r="CA229" i="2"/>
  <c r="CV228" i="2"/>
  <c r="BB225" i="2"/>
  <c r="AE222" i="2"/>
  <c r="BZ218" i="2"/>
  <c r="AK217" i="2"/>
  <c r="BZ216" i="2"/>
  <c r="BH216" i="2"/>
  <c r="AB216" i="2"/>
  <c r="P216" i="2"/>
  <c r="CL215" i="2"/>
  <c r="AB215" i="2"/>
  <c r="Y210" i="2"/>
  <c r="CD207" i="2"/>
  <c r="BN205" i="2"/>
  <c r="CA203" i="2"/>
  <c r="AK199" i="2"/>
  <c r="BZ197" i="2"/>
  <c r="BY196" i="2"/>
  <c r="BV196" i="2" s="1"/>
  <c r="BH196" i="2"/>
  <c r="BH194" i="2"/>
  <c r="CD190" i="2"/>
  <c r="V190" i="2"/>
  <c r="CV189" i="2"/>
  <c r="BK189" i="2"/>
  <c r="CV188" i="2"/>
  <c r="V188" i="2"/>
  <c r="M187" i="2"/>
  <c r="CO184" i="2"/>
  <c r="BH184" i="2"/>
  <c r="S184" i="2"/>
  <c r="CA181" i="2"/>
  <c r="V180" i="2"/>
  <c r="DB178" i="2"/>
  <c r="Y178" i="2"/>
  <c r="AH177" i="2"/>
  <c r="Y175" i="2"/>
  <c r="DB174" i="2"/>
  <c r="BZ174" i="2"/>
  <c r="AT174" i="2"/>
  <c r="AT172" i="2"/>
  <c r="BS168" i="2"/>
  <c r="S159" i="2"/>
  <c r="AE158" i="2"/>
  <c r="BZ149" i="2"/>
  <c r="BK141" i="2"/>
  <c r="BS236" i="2"/>
  <c r="Y236" i="2"/>
  <c r="AK234" i="2"/>
  <c r="BS233" i="2"/>
  <c r="BG232" i="2"/>
  <c r="AT229" i="2"/>
  <c r="CV227" i="2"/>
  <c r="CD227" i="2"/>
  <c r="CK226" i="2"/>
  <c r="BS222" i="2"/>
  <c r="AB222" i="2"/>
  <c r="P222" i="2"/>
  <c r="J221" i="2"/>
  <c r="CD220" i="2"/>
  <c r="CQ217" i="2"/>
  <c r="BS214" i="2"/>
  <c r="AH210" i="2"/>
  <c r="V210" i="2"/>
  <c r="AH209" i="2"/>
  <c r="J209" i="2"/>
  <c r="CD208" i="2"/>
  <c r="BY201" i="2"/>
  <c r="BV201" i="2" s="1"/>
  <c r="AB196" i="2"/>
  <c r="Y195" i="2"/>
  <c r="CQ189" i="2"/>
  <c r="AH189" i="2"/>
  <c r="V189" i="2"/>
  <c r="AH187" i="2"/>
  <c r="V187" i="2"/>
  <c r="CV186" i="2"/>
  <c r="BH183" i="2"/>
  <c r="AB183" i="2"/>
  <c r="AH179" i="2"/>
  <c r="S177" i="2"/>
  <c r="AH176" i="2"/>
  <c r="CL173" i="2"/>
  <c r="BY173" i="2"/>
  <c r="BV173" i="2" s="1"/>
  <c r="BK173" i="2"/>
  <c r="AB163" i="2"/>
  <c r="P163" i="2"/>
  <c r="CL162" i="2"/>
  <c r="P160" i="2"/>
  <c r="P152" i="2"/>
  <c r="J143" i="2"/>
  <c r="V145" i="2"/>
  <c r="J145" i="2"/>
  <c r="AK132" i="2"/>
  <c r="M132" i="2"/>
  <c r="CD130" i="2"/>
  <c r="DC103" i="2"/>
  <c r="DF103" i="2"/>
  <c r="Y237" i="2"/>
  <c r="BN236" i="2"/>
  <c r="AH236" i="2"/>
  <c r="CV234" i="2"/>
  <c r="CA234" i="2"/>
  <c r="J234" i="2"/>
  <c r="V232" i="2"/>
  <c r="J232" i="2"/>
  <c r="CA228" i="2"/>
  <c r="BK228" i="2"/>
  <c r="BB227" i="2"/>
  <c r="BG226" i="2"/>
  <c r="AK226" i="2"/>
  <c r="M226" i="2"/>
  <c r="DB225" i="2"/>
  <c r="AT225" i="2"/>
  <c r="CO224" i="2"/>
  <c r="CT223" i="2"/>
  <c r="AH223" i="2"/>
  <c r="M222" i="2"/>
  <c r="CO221" i="2"/>
  <c r="BK221" i="2"/>
  <c r="AH220" i="2"/>
  <c r="P219" i="2"/>
  <c r="AB218" i="2"/>
  <c r="P218" i="2"/>
  <c r="BZ217" i="2"/>
  <c r="BK217" i="2"/>
  <c r="Y216" i="2"/>
  <c r="BY211" i="2"/>
  <c r="BV211" i="2" s="1"/>
  <c r="AE211" i="2"/>
  <c r="S211" i="2"/>
  <c r="BK209" i="2"/>
  <c r="BZ206" i="2"/>
  <c r="P204" i="2"/>
  <c r="AK202" i="2"/>
  <c r="Y202" i="2"/>
  <c r="BH201" i="2"/>
  <c r="AB201" i="2"/>
  <c r="P201" i="2"/>
  <c r="BK200" i="2"/>
  <c r="AE200" i="2"/>
  <c r="CV197" i="2"/>
  <c r="M197" i="2"/>
  <c r="Y196" i="2"/>
  <c r="BY191" i="2"/>
  <c r="BV191" i="2" s="1"/>
  <c r="BY190" i="2"/>
  <c r="BV190" i="2" s="1"/>
  <c r="AE190" i="2"/>
  <c r="CT188" i="2"/>
  <c r="CQ186" i="2"/>
  <c r="CQ185" i="2"/>
  <c r="Y183" i="2"/>
  <c r="DF180" i="2"/>
  <c r="CV178" i="2"/>
  <c r="AH178" i="2"/>
  <c r="DB177" i="2"/>
  <c r="CN177" i="2"/>
  <c r="BK176" i="2"/>
  <c r="S176" i="2"/>
  <c r="BK175" i="2"/>
  <c r="AH175" i="2"/>
  <c r="DB173" i="2"/>
  <c r="AE169" i="2"/>
  <c r="Y150" i="2"/>
  <c r="CO138" i="2"/>
  <c r="CL138" i="2"/>
  <c r="V113" i="2"/>
  <c r="BN183" i="2"/>
  <c r="AK171" i="2"/>
  <c r="BP160" i="2"/>
  <c r="BN160" i="2"/>
  <c r="BN150" i="2"/>
  <c r="CK141" i="2"/>
  <c r="CJ141" i="2"/>
  <c r="DB118" i="2"/>
  <c r="DA118" i="2"/>
  <c r="CN73" i="2"/>
  <c r="CO73" i="2"/>
  <c r="BB238" i="2"/>
  <c r="V238" i="2"/>
  <c r="AH237" i="2"/>
  <c r="V237" i="2"/>
  <c r="CV236" i="2"/>
  <c r="CA236" i="2"/>
  <c r="BK235" i="2"/>
  <c r="AE234" i="2"/>
  <c r="AE232" i="2"/>
  <c r="CA231" i="2"/>
  <c r="CD230" i="2"/>
  <c r="AH230" i="2"/>
  <c r="V230" i="2"/>
  <c r="BN229" i="2"/>
  <c r="DC228" i="2"/>
  <c r="P228" i="2"/>
  <c r="AE223" i="2"/>
  <c r="CT222" i="2"/>
  <c r="AH222" i="2"/>
  <c r="BZ220" i="2"/>
  <c r="AE220" i="2"/>
  <c r="CV219" i="2"/>
  <c r="M219" i="2"/>
  <c r="AK218" i="2"/>
  <c r="CA216" i="2"/>
  <c r="CQ213" i="2"/>
  <c r="AB213" i="2"/>
  <c r="CN212" i="2"/>
  <c r="BY210" i="2"/>
  <c r="BV210" i="2" s="1"/>
  <c r="CN209" i="2"/>
  <c r="S208" i="2"/>
  <c r="CN205" i="2"/>
  <c r="BH205" i="2"/>
  <c r="CH203" i="2"/>
  <c r="AK203" i="2"/>
  <c r="AH202" i="2"/>
  <c r="V202" i="2"/>
  <c r="AK201" i="2"/>
  <c r="Y201" i="2"/>
  <c r="BH200" i="2"/>
  <c r="AB200" i="2"/>
  <c r="CN199" i="2"/>
  <c r="AB199" i="2"/>
  <c r="CL198" i="2"/>
  <c r="BK197" i="2"/>
  <c r="V196" i="2"/>
  <c r="CV195" i="2"/>
  <c r="CA195" i="2"/>
  <c r="CT194" i="2"/>
  <c r="V194" i="2"/>
  <c r="BS193" i="2"/>
  <c r="AB189" i="2"/>
  <c r="DE187" i="2"/>
  <c r="BS187" i="2"/>
  <c r="AB187" i="2"/>
  <c r="CL186" i="2"/>
  <c r="CL185" i="2"/>
  <c r="BH185" i="2"/>
  <c r="V184" i="2"/>
  <c r="CV183" i="2"/>
  <c r="BH179" i="2"/>
  <c r="CQ178" i="2"/>
  <c r="BK178" i="2"/>
  <c r="BS177" i="2"/>
  <c r="Y177" i="2"/>
  <c r="DB176" i="2"/>
  <c r="BH176" i="2"/>
  <c r="AT176" i="2"/>
  <c r="BZ175" i="2"/>
  <c r="AT175" i="2"/>
  <c r="V171" i="2"/>
  <c r="AK170" i="2"/>
  <c r="AB167" i="2"/>
  <c r="BS166" i="2"/>
  <c r="BK152" i="2"/>
  <c r="CS146" i="2"/>
  <c r="CT146" i="2"/>
  <c r="BY146" i="2"/>
  <c r="BV146" i="2" s="1"/>
  <c r="J140" i="2"/>
  <c r="AH136" i="2"/>
  <c r="V136" i="2"/>
  <c r="DC98" i="2"/>
  <c r="DE98" i="2"/>
  <c r="DF98" i="2"/>
  <c r="AB234" i="2"/>
  <c r="CL232" i="2"/>
  <c r="CD225" i="2"/>
  <c r="BN219" i="2"/>
  <c r="AH219" i="2"/>
  <c r="BY213" i="2"/>
  <c r="BV213" i="2" s="1"/>
  <c r="BS209" i="2"/>
  <c r="AB208" i="2"/>
  <c r="CA202" i="2"/>
  <c r="M200" i="2"/>
  <c r="BS199" i="2"/>
  <c r="BK196" i="2"/>
  <c r="CQ195" i="2"/>
  <c r="Y193" i="2"/>
  <c r="Y188" i="2"/>
  <c r="V181" i="2"/>
  <c r="BN180" i="2"/>
  <c r="Y180" i="2"/>
  <c r="CL175" i="2"/>
  <c r="CA171" i="2"/>
  <c r="CQ154" i="2"/>
  <c r="BK148" i="2"/>
  <c r="BZ147" i="2"/>
  <c r="V142" i="2"/>
  <c r="CA140" i="2"/>
  <c r="AE135" i="2"/>
  <c r="AB134" i="2"/>
  <c r="P134" i="2"/>
  <c r="CN109" i="2"/>
  <c r="CO109" i="2"/>
  <c r="P162" i="2"/>
  <c r="CA160" i="2"/>
  <c r="M158" i="2"/>
  <c r="P157" i="2"/>
  <c r="P156" i="2"/>
  <c r="BG148" i="2"/>
  <c r="BG144" i="2"/>
  <c r="AK144" i="2"/>
  <c r="Y144" i="2"/>
  <c r="AB143" i="2"/>
  <c r="P143" i="2"/>
  <c r="CG141" i="2"/>
  <c r="CQ131" i="2"/>
  <c r="AH131" i="2"/>
  <c r="BG130" i="2"/>
  <c r="BN126" i="2"/>
  <c r="BG126" i="2"/>
  <c r="AH117" i="2"/>
  <c r="J117" i="2"/>
  <c r="CD116" i="2"/>
  <c r="BG114" i="2"/>
  <c r="AB114" i="2"/>
  <c r="J108" i="2"/>
  <c r="BG104" i="2"/>
  <c r="CL102" i="2"/>
  <c r="DE99" i="2"/>
  <c r="CQ98" i="2"/>
  <c r="P13" i="2"/>
  <c r="P172" i="2"/>
  <c r="V170" i="2"/>
  <c r="Y168" i="2"/>
  <c r="Y165" i="2"/>
  <c r="Y164" i="2"/>
  <c r="DB163" i="2"/>
  <c r="CY162" i="2"/>
  <c r="BN162" i="2"/>
  <c r="AK162" i="2"/>
  <c r="V159" i="2"/>
  <c r="CD158" i="2"/>
  <c r="CV157" i="2"/>
  <c r="AK157" i="2"/>
  <c r="CV154" i="2"/>
  <c r="BN154" i="2"/>
  <c r="AH154" i="2"/>
  <c r="CV153" i="2"/>
  <c r="AK153" i="2"/>
  <c r="AK152" i="2"/>
  <c r="CL150" i="2"/>
  <c r="AH150" i="2"/>
  <c r="V148" i="2"/>
  <c r="CV147" i="2"/>
  <c r="Y145" i="2"/>
  <c r="BN143" i="2"/>
  <c r="Y143" i="2"/>
  <c r="Y142" i="2"/>
  <c r="CN140" i="2"/>
  <c r="BH140" i="2"/>
  <c r="Y138" i="2"/>
  <c r="DB137" i="2"/>
  <c r="DC135" i="2"/>
  <c r="BS135" i="2"/>
  <c r="Y134" i="2"/>
  <c r="CV133" i="2"/>
  <c r="BS133" i="2"/>
  <c r="AB132" i="2"/>
  <c r="CS131" i="2"/>
  <c r="CS130" i="2"/>
  <c r="BQ130" i="2"/>
  <c r="CV129" i="2"/>
  <c r="AH129" i="2"/>
  <c r="BN128" i="2"/>
  <c r="BN127" i="2"/>
  <c r="BQ126" i="2"/>
  <c r="BG125" i="2"/>
  <c r="P125" i="2"/>
  <c r="CN124" i="2"/>
  <c r="AE124" i="2"/>
  <c r="BH122" i="2"/>
  <c r="AB122" i="2"/>
  <c r="P122" i="2"/>
  <c r="BH121" i="2"/>
  <c r="BZ120" i="2"/>
  <c r="CS116" i="2"/>
  <c r="CD115" i="2"/>
  <c r="BN115" i="2"/>
  <c r="AK115" i="2"/>
  <c r="Y115" i="2"/>
  <c r="P113" i="2"/>
  <c r="CQ110" i="2"/>
  <c r="BG109" i="2"/>
  <c r="AK109" i="2"/>
  <c r="DE63" i="2"/>
  <c r="DF63" i="2"/>
  <c r="DC63" i="2"/>
  <c r="Y172" i="2"/>
  <c r="CA166" i="2"/>
  <c r="CV162" i="2"/>
  <c r="CV151" i="2"/>
  <c r="Y141" i="2"/>
  <c r="BS140" i="2"/>
  <c r="AB140" i="2"/>
  <c r="CD135" i="2"/>
  <c r="CD134" i="2"/>
  <c r="BN134" i="2"/>
  <c r="AB133" i="2"/>
  <c r="V130" i="2"/>
  <c r="J130" i="2"/>
  <c r="CV128" i="2"/>
  <c r="V128" i="2"/>
  <c r="J128" i="2"/>
  <c r="AH127" i="2"/>
  <c r="CA125" i="2"/>
  <c r="BP125" i="2"/>
  <c r="M125" i="2"/>
  <c r="AB124" i="2"/>
  <c r="BS120" i="2"/>
  <c r="BZ117" i="2"/>
  <c r="CA116" i="2"/>
  <c r="AH115" i="2"/>
  <c r="AB112" i="2"/>
  <c r="CT110" i="2"/>
  <c r="V110" i="2"/>
  <c r="CV108" i="2"/>
  <c r="CA108" i="2"/>
  <c r="BY107" i="2"/>
  <c r="BV107" i="2" s="1"/>
  <c r="BK107" i="2"/>
  <c r="AE107" i="2"/>
  <c r="CV106" i="2"/>
  <c r="CA106" i="2"/>
  <c r="V106" i="2"/>
  <c r="BP103" i="2"/>
  <c r="AH103" i="2"/>
  <c r="V101" i="2"/>
  <c r="CY95" i="2"/>
  <c r="DB95" i="2"/>
  <c r="BN18" i="2"/>
  <c r="AE126" i="2"/>
  <c r="Y123" i="2"/>
  <c r="Y121" i="2"/>
  <c r="AK119" i="2"/>
  <c r="M119" i="2"/>
  <c r="CD102" i="2"/>
  <c r="CY87" i="2"/>
  <c r="DB87" i="2"/>
  <c r="CV172" i="2"/>
  <c r="BS170" i="2"/>
  <c r="CL169" i="2"/>
  <c r="AT169" i="2"/>
  <c r="AE167" i="2"/>
  <c r="S167" i="2"/>
  <c r="AT166" i="2"/>
  <c r="CQ163" i="2"/>
  <c r="AE162" i="2"/>
  <c r="BG160" i="2"/>
  <c r="AB159" i="2"/>
  <c r="P159" i="2"/>
  <c r="BH154" i="2"/>
  <c r="AT153" i="2"/>
  <c r="AE153" i="2"/>
  <c r="AE152" i="2"/>
  <c r="S152" i="2"/>
  <c r="CD150" i="2"/>
  <c r="AE149" i="2"/>
  <c r="BY148" i="2"/>
  <c r="BV148" i="2" s="1"/>
  <c r="BH148" i="2"/>
  <c r="AB148" i="2"/>
  <c r="P148" i="2"/>
  <c r="BS147" i="2"/>
  <c r="BH145" i="2"/>
  <c r="AE145" i="2"/>
  <c r="AB144" i="2"/>
  <c r="J141" i="2"/>
  <c r="AT139" i="2"/>
  <c r="AB139" i="2"/>
  <c r="BK136" i="2"/>
  <c r="CQ134" i="2"/>
  <c r="BK134" i="2"/>
  <c r="AE134" i="2"/>
  <c r="AK133" i="2"/>
  <c r="Y133" i="2"/>
  <c r="M133" i="2"/>
  <c r="AH132" i="2"/>
  <c r="CL127" i="2"/>
  <c r="S127" i="2"/>
  <c r="AH123" i="2"/>
  <c r="V123" i="2"/>
  <c r="M123" i="2"/>
  <c r="AH121" i="2"/>
  <c r="V121" i="2"/>
  <c r="J121" i="2"/>
  <c r="CV120" i="2"/>
  <c r="AK120" i="2"/>
  <c r="M120" i="2"/>
  <c r="M117" i="2"/>
  <c r="CK115" i="2"/>
  <c r="BH114" i="2"/>
  <c r="CL109" i="2"/>
  <c r="P107" i="2"/>
  <c r="DF106" i="2"/>
  <c r="BZ106" i="2"/>
  <c r="AB106" i="2"/>
  <c r="BZ105" i="2"/>
  <c r="AE102" i="2"/>
  <c r="AT101" i="2"/>
  <c r="AE100" i="2"/>
  <c r="J99" i="2"/>
  <c r="DC30" i="2"/>
  <c r="DF30" i="2"/>
  <c r="AH133" i="2"/>
  <c r="V133" i="2"/>
  <c r="J133" i="2"/>
  <c r="AB128" i="2"/>
  <c r="CD124" i="2"/>
  <c r="CQ121" i="2"/>
  <c r="AH120" i="2"/>
  <c r="V120" i="2"/>
  <c r="J120" i="2"/>
  <c r="CA118" i="2"/>
  <c r="Y116" i="2"/>
  <c r="BH113" i="2"/>
  <c r="J112" i="2"/>
  <c r="Y111" i="2"/>
  <c r="AB110" i="2"/>
  <c r="BS108" i="2"/>
  <c r="CL101" i="2"/>
  <c r="J98" i="2"/>
  <c r="AE97" i="2"/>
  <c r="AE99" i="2"/>
  <c r="BG98" i="2"/>
  <c r="M98" i="2"/>
  <c r="DA97" i="2"/>
  <c r="DA96" i="2"/>
  <c r="CK96" i="2"/>
  <c r="AE95" i="2"/>
  <c r="J95" i="2"/>
  <c r="AB93" i="2"/>
  <c r="BH92" i="2"/>
  <c r="M91" i="2"/>
  <c r="AK90" i="2"/>
  <c r="DA88" i="2"/>
  <c r="P86" i="2"/>
  <c r="CV80" i="2"/>
  <c r="V77" i="2"/>
  <c r="J75" i="2"/>
  <c r="AH74" i="2"/>
  <c r="Y74" i="2"/>
  <c r="S73" i="2"/>
  <c r="CA71" i="2"/>
  <c r="CA70" i="2"/>
  <c r="CA68" i="2"/>
  <c r="BK68" i="2"/>
  <c r="AH66" i="2"/>
  <c r="Y64" i="2"/>
  <c r="P63" i="2"/>
  <c r="AB62" i="2"/>
  <c r="P62" i="2"/>
  <c r="AH59" i="2"/>
  <c r="V59" i="2"/>
  <c r="BK57" i="2"/>
  <c r="AH57" i="2"/>
  <c r="CV56" i="2"/>
  <c r="AH56" i="2"/>
  <c r="BH52" i="2"/>
  <c r="BH51" i="2"/>
  <c r="BS49" i="2"/>
  <c r="CO48" i="2"/>
  <c r="CQ44" i="2"/>
  <c r="AE43" i="2"/>
  <c r="BY42" i="2"/>
  <c r="BV42" i="2" s="1"/>
  <c r="BK40" i="2"/>
  <c r="AH40" i="2"/>
  <c r="P39" i="2"/>
  <c r="DE37" i="2"/>
  <c r="AE35" i="2"/>
  <c r="CA31" i="2"/>
  <c r="V31" i="2"/>
  <c r="AH30" i="2"/>
  <c r="AT27" i="2"/>
  <c r="P26" i="2"/>
  <c r="BK21" i="2"/>
  <c r="S21" i="2"/>
  <c r="CA20" i="2"/>
  <c r="AT17" i="2"/>
  <c r="CL16" i="2"/>
  <c r="DF15" i="2"/>
  <c r="AH15" i="2"/>
  <c r="J15" i="2"/>
  <c r="AB13" i="2"/>
  <c r="BH11" i="2"/>
  <c r="AK8" i="2"/>
  <c r="Y8" i="2"/>
  <c r="Y7" i="2"/>
  <c r="DF93" i="2"/>
  <c r="CK92" i="2"/>
  <c r="J91" i="2"/>
  <c r="AE89" i="2"/>
  <c r="CA84" i="2"/>
  <c r="CV82" i="2"/>
  <c r="CA79" i="2"/>
  <c r="BB79" i="2"/>
  <c r="CV77" i="2"/>
  <c r="AB73" i="2"/>
  <c r="CL72" i="2"/>
  <c r="CL70" i="2"/>
  <c r="BZ69" i="2"/>
  <c r="CQ67" i="2"/>
  <c r="BK67" i="2"/>
  <c r="AT67" i="2"/>
  <c r="DA63" i="2"/>
  <c r="CK63" i="2"/>
  <c r="BS62" i="2"/>
  <c r="DF61" i="2"/>
  <c r="AK61" i="2"/>
  <c r="AB60" i="2"/>
  <c r="DF59" i="2"/>
  <c r="BK59" i="2"/>
  <c r="AE55" i="2"/>
  <c r="CS54" i="2"/>
  <c r="AE54" i="2"/>
  <c r="CL52" i="2"/>
  <c r="DF50" i="2"/>
  <c r="CL50" i="2"/>
  <c r="BG49" i="2"/>
  <c r="BY48" i="2"/>
  <c r="BV48" i="2" s="1"/>
  <c r="AK46" i="2"/>
  <c r="M46" i="2"/>
  <c r="CS44" i="2"/>
  <c r="CA44" i="2"/>
  <c r="BZ43" i="2"/>
  <c r="CO41" i="2"/>
  <c r="Y39" i="2"/>
  <c r="BZ23" i="2"/>
  <c r="CA18" i="2"/>
  <c r="J14" i="2"/>
  <c r="CY13" i="2"/>
  <c r="AK10" i="2"/>
  <c r="Y10" i="2"/>
  <c r="BN9" i="2"/>
  <c r="CV8" i="2"/>
  <c r="CD8" i="2"/>
  <c r="M6" i="2"/>
  <c r="CY5" i="2"/>
  <c r="BY95" i="2"/>
  <c r="BV95" i="2" s="1"/>
  <c r="DE93" i="2"/>
  <c r="CA90" i="2"/>
  <c r="BS89" i="2"/>
  <c r="CQ84" i="2"/>
  <c r="BY83" i="2"/>
  <c r="BV83" i="2" s="1"/>
  <c r="AE83" i="2"/>
  <c r="CQ82" i="2"/>
  <c r="BZ76" i="2"/>
  <c r="CL75" i="2"/>
  <c r="BY75" i="2"/>
  <c r="BV75" i="2" s="1"/>
  <c r="CL74" i="2"/>
  <c r="BY74" i="2"/>
  <c r="BV74" i="2" s="1"/>
  <c r="CL71" i="2"/>
  <c r="P58" i="2"/>
  <c r="CS56" i="2"/>
  <c r="AT56" i="2"/>
  <c r="CS55" i="2"/>
  <c r="DF52" i="2"/>
  <c r="AK52" i="2"/>
  <c r="DF51" i="2"/>
  <c r="DE50" i="2"/>
  <c r="AT47" i="2"/>
  <c r="AB45" i="2"/>
  <c r="AE44" i="2"/>
  <c r="AB43" i="2"/>
  <c r="CA39" i="2"/>
  <c r="AE36" i="2"/>
  <c r="AB35" i="2"/>
  <c r="P35" i="2"/>
  <c r="AT34" i="2"/>
  <c r="AE33" i="2"/>
  <c r="S33" i="2"/>
  <c r="AE32" i="2"/>
  <c r="S32" i="2"/>
  <c r="AE31" i="2"/>
  <c r="DC25" i="2"/>
  <c r="BH23" i="2"/>
  <c r="CO22" i="2"/>
  <c r="CO21" i="2"/>
  <c r="DE20" i="2"/>
  <c r="BH20" i="2"/>
  <c r="AB20" i="2"/>
  <c r="CQ19" i="2"/>
  <c r="CA19" i="2"/>
  <c r="BS16" i="2"/>
  <c r="AK16" i="2"/>
  <c r="DB15" i="2"/>
  <c r="AE15" i="2"/>
  <c r="CA7" i="2"/>
  <c r="AE7" i="2"/>
  <c r="DB91" i="2"/>
  <c r="S65" i="2"/>
  <c r="BK64" i="2"/>
  <c r="AK63" i="2"/>
  <c r="Y63" i="2"/>
  <c r="AK60" i="2"/>
  <c r="DC59" i="2"/>
  <c r="P59" i="2"/>
  <c r="Y42" i="2"/>
  <c r="M42" i="2"/>
  <c r="BS41" i="2"/>
  <c r="J39" i="2"/>
  <c r="CQ17" i="2"/>
  <c r="CA17" i="2"/>
  <c r="BN11" i="2"/>
  <c r="AE9" i="2"/>
  <c r="AH6" i="2"/>
  <c r="J6" i="2"/>
  <c r="M96" i="2"/>
  <c r="BS95" i="2"/>
  <c r="BG95" i="2"/>
  <c r="DE94" i="2"/>
  <c r="V94" i="2"/>
  <c r="J94" i="2"/>
  <c r="AH93" i="2"/>
  <c r="J93" i="2"/>
  <c r="BN92" i="2"/>
  <c r="DA91" i="2"/>
  <c r="BY90" i="2"/>
  <c r="BV90" i="2" s="1"/>
  <c r="BG89" i="2"/>
  <c r="BK85" i="2"/>
  <c r="BH82" i="2"/>
  <c r="AB81" i="2"/>
  <c r="CO80" i="2"/>
  <c r="BZ79" i="2"/>
  <c r="BH79" i="2"/>
  <c r="AT79" i="2"/>
  <c r="S78" i="2"/>
  <c r="Y73" i="2"/>
  <c r="BS70" i="2"/>
  <c r="DB68" i="2"/>
  <c r="AT66" i="2"/>
  <c r="AE64" i="2"/>
  <c r="BB60" i="2"/>
  <c r="BZ56" i="2"/>
  <c r="AK48" i="2"/>
  <c r="BG45" i="2"/>
  <c r="BG42" i="2"/>
  <c r="AB34" i="2"/>
  <c r="AH26" i="2"/>
  <c r="BG23" i="2"/>
  <c r="BS21" i="2"/>
  <c r="CH75" i="2"/>
  <c r="CG75" i="2" s="1"/>
  <c r="CH74" i="2"/>
  <c r="BS74" i="2"/>
  <c r="BG67" i="2"/>
  <c r="BS66" i="2"/>
  <c r="CL64" i="2"/>
  <c r="CQ63" i="2"/>
  <c r="V63" i="2"/>
  <c r="CA62" i="2"/>
  <c r="V60" i="2"/>
  <c r="J60" i="2"/>
  <c r="AB57" i="2"/>
  <c r="AK56" i="2"/>
  <c r="M55" i="2"/>
  <c r="BG54" i="2"/>
  <c r="AK54" i="2"/>
  <c r="Y54" i="2"/>
  <c r="M54" i="2"/>
  <c r="CD52" i="2"/>
  <c r="AH48" i="2"/>
  <c r="V48" i="2"/>
  <c r="J48" i="2"/>
  <c r="DE46" i="2"/>
  <c r="CT45" i="2"/>
  <c r="AK43" i="2"/>
  <c r="M43" i="2"/>
  <c r="CD42" i="2"/>
  <c r="J42" i="2"/>
  <c r="AK41" i="2"/>
  <c r="BG40" i="2"/>
  <c r="Y40" i="2"/>
  <c r="BK38" i="2"/>
  <c r="AH37" i="2"/>
  <c r="J37" i="2"/>
  <c r="AK35" i="2"/>
  <c r="DC34" i="2"/>
  <c r="DE29" i="2"/>
  <c r="BS28" i="2"/>
  <c r="V27" i="2"/>
  <c r="J27" i="2"/>
  <c r="CV26" i="2"/>
  <c r="CA25" i="2"/>
  <c r="AH25" i="2"/>
  <c r="V25" i="2"/>
  <c r="CQ24" i="2"/>
  <c r="CV23" i="2"/>
  <c r="M22" i="2"/>
  <c r="Y19" i="2"/>
  <c r="DE17" i="2"/>
  <c r="Y15" i="2"/>
  <c r="DE14" i="2"/>
  <c r="P14" i="2"/>
  <c r="DF13" i="2"/>
  <c r="CT13" i="2"/>
  <c r="BK11" i="2"/>
  <c r="AE11" i="2"/>
  <c r="AE10" i="2"/>
  <c r="S10" i="2"/>
  <c r="CL9" i="2"/>
  <c r="CO6" i="2"/>
  <c r="BK6" i="2"/>
  <c r="CA5" i="2"/>
  <c r="CL97" i="2"/>
  <c r="AH95" i="2"/>
  <c r="DC94" i="2"/>
  <c r="CA93" i="2"/>
  <c r="BS90" i="2"/>
  <c r="CL88" i="2"/>
  <c r="J88" i="2"/>
  <c r="AT86" i="2"/>
  <c r="P85" i="2"/>
  <c r="Y82" i="2"/>
  <c r="BG80" i="2"/>
  <c r="Y80" i="2"/>
  <c r="BG79" i="2"/>
  <c r="J76" i="2"/>
  <c r="P74" i="2"/>
  <c r="CA69" i="2"/>
  <c r="V67" i="2"/>
  <c r="Y66" i="2"/>
  <c r="M66" i="2"/>
  <c r="AH58" i="2"/>
  <c r="CV57" i="2"/>
  <c r="J54" i="2"/>
  <c r="CA51" i="2"/>
  <c r="AH43" i="2"/>
  <c r="J43" i="2"/>
  <c r="CA41" i="2"/>
  <c r="BY38" i="2"/>
  <c r="BV38" i="2" s="1"/>
  <c r="CV33" i="2"/>
  <c r="M31" i="2"/>
  <c r="AB29" i="2"/>
  <c r="CQ26" i="2"/>
  <c r="AH23" i="2"/>
  <c r="J23" i="2"/>
  <c r="AH22" i="2"/>
  <c r="V22" i="2"/>
  <c r="AH20" i="2"/>
  <c r="Y18" i="2"/>
  <c r="AE17" i="2"/>
  <c r="BY10" i="2"/>
  <c r="BV10" i="2" s="1"/>
  <c r="BP298" i="2"/>
  <c r="BN298" i="2"/>
  <c r="BQ298" i="2"/>
  <c r="BQ260" i="2"/>
  <c r="BP260" i="2"/>
  <c r="CA299" i="2"/>
  <c r="CD294" i="2"/>
  <c r="BN294" i="2"/>
  <c r="BK299" i="2"/>
  <c r="AH299" i="2"/>
  <c r="V299" i="2"/>
  <c r="CD298" i="2"/>
  <c r="BH298" i="2"/>
  <c r="BY297" i="2"/>
  <c r="BV297" i="2" s="1"/>
  <c r="AK297" i="2"/>
  <c r="BS296" i="2"/>
  <c r="J296" i="2"/>
  <c r="AT295" i="2"/>
  <c r="S295" i="2"/>
  <c r="BQ294" i="2"/>
  <c r="Y294" i="2"/>
  <c r="BZ291" i="2"/>
  <c r="CA290" i="2"/>
  <c r="BG290" i="2"/>
  <c r="AB290" i="2"/>
  <c r="CY283" i="2"/>
  <c r="DA282" i="2"/>
  <c r="CQ280" i="2"/>
  <c r="AE279" i="2"/>
  <c r="DA278" i="2"/>
  <c r="BS278" i="2"/>
  <c r="AT278" i="2"/>
  <c r="CQ277" i="2"/>
  <c r="S275" i="2"/>
  <c r="BK274" i="2"/>
  <c r="BB274" i="2"/>
  <c r="DC273" i="2"/>
  <c r="BH273" i="2"/>
  <c r="AT273" i="2"/>
  <c r="S273" i="2"/>
  <c r="CY272" i="2"/>
  <c r="CD272" i="2"/>
  <c r="DE271" i="2"/>
  <c r="CY270" i="2"/>
  <c r="CS269" i="2"/>
  <c r="BK269" i="2"/>
  <c r="CY268" i="2"/>
  <c r="BS268" i="2"/>
  <c r="AH267" i="2"/>
  <c r="Y267" i="2"/>
  <c r="BS266" i="2"/>
  <c r="AE266" i="2"/>
  <c r="CS265" i="2"/>
  <c r="CL264" i="2"/>
  <c r="Y263" i="2"/>
  <c r="M263" i="2"/>
  <c r="V261" i="2"/>
  <c r="BN260" i="2"/>
  <c r="BG260" i="2"/>
  <c r="AB260" i="2"/>
  <c r="P260" i="2"/>
  <c r="BP258" i="2"/>
  <c r="AK258" i="2"/>
  <c r="P257" i="2"/>
  <c r="CG291" i="2"/>
  <c r="CG266" i="2"/>
  <c r="BS299" i="2"/>
  <c r="CQ298" i="2"/>
  <c r="CA298" i="2"/>
  <c r="AK298" i="2"/>
  <c r="BK297" i="2"/>
  <c r="V297" i="2"/>
  <c r="M297" i="2"/>
  <c r="CD296" i="2"/>
  <c r="AB296" i="2"/>
  <c r="P295" i="2"/>
  <c r="BY294" i="2"/>
  <c r="BV294" i="2" s="1"/>
  <c r="AH294" i="2"/>
  <c r="CQ292" i="2"/>
  <c r="CA292" i="2"/>
  <c r="BK292" i="2"/>
  <c r="CV291" i="2"/>
  <c r="BS291" i="2"/>
  <c r="BB290" i="2"/>
  <c r="Y290" i="2"/>
  <c r="M290" i="2"/>
  <c r="CL289" i="2"/>
  <c r="DA288" i="2"/>
  <c r="Y288" i="2"/>
  <c r="CS287" i="2"/>
  <c r="S287" i="2"/>
  <c r="S285" i="2"/>
  <c r="CD284" i="2"/>
  <c r="BG284" i="2"/>
  <c r="AK284" i="2"/>
  <c r="AB283" i="2"/>
  <c r="P282" i="2"/>
  <c r="DF281" i="2"/>
  <c r="M281" i="2"/>
  <c r="AT280" i="2"/>
  <c r="AE280" i="2"/>
  <c r="BH279" i="2"/>
  <c r="DE277" i="2"/>
  <c r="CA277" i="2"/>
  <c r="P275" i="2"/>
  <c r="DE274" i="2"/>
  <c r="CL274" i="2"/>
  <c r="BZ274" i="2"/>
  <c r="AH274" i="2"/>
  <c r="CV272" i="2"/>
  <c r="AH272" i="2"/>
  <c r="BK270" i="2"/>
  <c r="Y270" i="2"/>
  <c r="AH269" i="2"/>
  <c r="V269" i="2"/>
  <c r="CV268" i="2"/>
  <c r="Y268" i="2"/>
  <c r="DF267" i="2"/>
  <c r="CA267" i="2"/>
  <c r="V267" i="2"/>
  <c r="CV266" i="2"/>
  <c r="BG266" i="2"/>
  <c r="AB266" i="2"/>
  <c r="CL265" i="2"/>
  <c r="CG264" i="2"/>
  <c r="BH264" i="2"/>
  <c r="AB264" i="2"/>
  <c r="P264" i="2"/>
  <c r="P262" i="2"/>
  <c r="AE261" i="2"/>
  <c r="CQ258" i="2"/>
  <c r="BY298" i="2"/>
  <c r="BV298" i="2" s="1"/>
  <c r="BP296" i="2"/>
  <c r="CL294" i="2"/>
  <c r="Y291" i="2"/>
  <c r="DE290" i="2"/>
  <c r="CO289" i="2"/>
  <c r="BY289" i="2"/>
  <c r="BV289" i="2" s="1"/>
  <c r="M288" i="2"/>
  <c r="DE287" i="2"/>
  <c r="BN287" i="2"/>
  <c r="CD282" i="2"/>
  <c r="M282" i="2"/>
  <c r="M275" i="2"/>
  <c r="AE274" i="2"/>
  <c r="CQ272" i="2"/>
  <c r="AE272" i="2"/>
  <c r="S269" i="2"/>
  <c r="BK268" i="2"/>
  <c r="DE267" i="2"/>
  <c r="CD264" i="2"/>
  <c r="BG264" i="2"/>
  <c r="BG262" i="2"/>
  <c r="CQ260" i="2"/>
  <c r="BN259" i="2"/>
  <c r="CQ257" i="2"/>
  <c r="J257" i="2"/>
  <c r="CD299" i="2"/>
  <c r="J298" i="2"/>
  <c r="CD297" i="2"/>
  <c r="BN297" i="2"/>
  <c r="CT295" i="2"/>
  <c r="CA295" i="2"/>
  <c r="AH295" i="2"/>
  <c r="AB294" i="2"/>
  <c r="CA293" i="2"/>
  <c r="Y293" i="2"/>
  <c r="M293" i="2"/>
  <c r="AB292" i="2"/>
  <c r="V291" i="2"/>
  <c r="S289" i="2"/>
  <c r="V288" i="2"/>
  <c r="CA287" i="2"/>
  <c r="CL286" i="2"/>
  <c r="V286" i="2"/>
  <c r="J286" i="2"/>
  <c r="DC283" i="2"/>
  <c r="DE282" i="2"/>
  <c r="BB282" i="2"/>
  <c r="BS280" i="2"/>
  <c r="AK279" i="2"/>
  <c r="DF278" i="2"/>
  <c r="BY278" i="2"/>
  <c r="BV278" i="2" s="1"/>
  <c r="P277" i="2"/>
  <c r="CQ276" i="2"/>
  <c r="AE276" i="2"/>
  <c r="CQ275" i="2"/>
  <c r="BB275" i="2"/>
  <c r="AH275" i="2"/>
  <c r="BN274" i="2"/>
  <c r="BK273" i="2"/>
  <c r="BB273" i="2"/>
  <c r="AT272" i="2"/>
  <c r="DC270" i="2"/>
  <c r="BH270" i="2"/>
  <c r="V270" i="2"/>
  <c r="J266" i="2"/>
  <c r="BH265" i="2"/>
  <c r="P265" i="2"/>
  <c r="CA264" i="2"/>
  <c r="Y264" i="2"/>
  <c r="M264" i="2"/>
  <c r="BH263" i="2"/>
  <c r="AB263" i="2"/>
  <c r="P263" i="2"/>
  <c r="Y262" i="2"/>
  <c r="M262" i="2"/>
  <c r="AB261" i="2"/>
  <c r="P261" i="2"/>
  <c r="CL260" i="2"/>
  <c r="S258" i="2"/>
  <c r="CV255" i="2"/>
  <c r="CG287" i="2"/>
  <c r="AT298" i="2"/>
  <c r="CV290" i="2"/>
  <c r="AB289" i="2"/>
  <c r="P289" i="2"/>
  <c r="BZ287" i="2"/>
  <c r="BN285" i="2"/>
  <c r="BB285" i="2"/>
  <c r="CG283" i="2"/>
  <c r="AH283" i="2"/>
  <c r="AB281" i="2"/>
  <c r="CV280" i="2"/>
  <c r="CA279" i="2"/>
  <c r="BB279" i="2"/>
  <c r="DC278" i="2"/>
  <c r="BH278" i="2"/>
  <c r="Y277" i="2"/>
  <c r="BH276" i="2"/>
  <c r="V273" i="2"/>
  <c r="J273" i="2"/>
  <c r="BS272" i="2"/>
  <c r="CA271" i="2"/>
  <c r="AH271" i="2"/>
  <c r="V271" i="2"/>
  <c r="J271" i="2"/>
  <c r="BS270" i="2"/>
  <c r="AT270" i="2"/>
  <c r="AT268" i="2"/>
  <c r="BG265" i="2"/>
  <c r="AK261" i="2"/>
  <c r="M261" i="2"/>
  <c r="BS260" i="2"/>
  <c r="BH260" i="2"/>
  <c r="Y259" i="2"/>
  <c r="Y254" i="2"/>
  <c r="M254" i="2"/>
  <c r="BN253" i="2"/>
  <c r="CA249" i="2"/>
  <c r="BZ246" i="2"/>
  <c r="Y243" i="2"/>
  <c r="BH239" i="2"/>
  <c r="AE239" i="2"/>
  <c r="BN237" i="2"/>
  <c r="AK231" i="2"/>
  <c r="CL230" i="2"/>
  <c r="J230" i="2"/>
  <c r="BZ228" i="2"/>
  <c r="BS227" i="2"/>
  <c r="BK226" i="2"/>
  <c r="BK225" i="2"/>
  <c r="CO223" i="2"/>
  <c r="CV222" i="2"/>
  <c r="CA221" i="2"/>
  <c r="BK220" i="2"/>
  <c r="BN211" i="2"/>
  <c r="BY202" i="2"/>
  <c r="BV202" i="2" s="1"/>
  <c r="CH202" i="2"/>
  <c r="CS167" i="2"/>
  <c r="CT167" i="2"/>
  <c r="CK158" i="2"/>
  <c r="CJ158" i="2"/>
  <c r="BS257" i="2"/>
  <c r="S257" i="2"/>
  <c r="AE256" i="2"/>
  <c r="CQ255" i="2"/>
  <c r="V255" i="2"/>
  <c r="M255" i="2"/>
  <c r="AK253" i="2"/>
  <c r="AB253" i="2"/>
  <c r="CA251" i="2"/>
  <c r="BS250" i="2"/>
  <c r="BH248" i="2"/>
  <c r="DC246" i="2"/>
  <c r="BS246" i="2"/>
  <c r="Y246" i="2"/>
  <c r="CV245" i="2"/>
  <c r="BB245" i="2"/>
  <c r="AK245" i="2"/>
  <c r="BK243" i="2"/>
  <c r="CV240" i="2"/>
  <c r="BB240" i="2"/>
  <c r="Y240" i="2"/>
  <c r="BS239" i="2"/>
  <c r="S239" i="2"/>
  <c r="CV237" i="2"/>
  <c r="DC236" i="2"/>
  <c r="V234" i="2"/>
  <c r="AT233" i="2"/>
  <c r="S233" i="2"/>
  <c r="AH232" i="2"/>
  <c r="Y232" i="2"/>
  <c r="Y231" i="2"/>
  <c r="CN230" i="2"/>
  <c r="BY230" i="2"/>
  <c r="BV230" i="2" s="1"/>
  <c r="CD229" i="2"/>
  <c r="BS229" i="2"/>
  <c r="AK229" i="2"/>
  <c r="CH228" i="2"/>
  <c r="CG228" i="2" s="1"/>
  <c r="AB228" i="2"/>
  <c r="CD224" i="2"/>
  <c r="V224" i="2"/>
  <c r="BK223" i="2"/>
  <c r="J223" i="2"/>
  <c r="CD222" i="2"/>
  <c r="BG222" i="2"/>
  <c r="AK222" i="2"/>
  <c r="Y221" i="2"/>
  <c r="CK220" i="2"/>
  <c r="BZ219" i="2"/>
  <c r="AB219" i="2"/>
  <c r="BS218" i="2"/>
  <c r="CN216" i="2"/>
  <c r="BY216" i="2"/>
  <c r="BV216" i="2" s="1"/>
  <c r="J215" i="2"/>
  <c r="CV214" i="2"/>
  <c r="BN214" i="2"/>
  <c r="CV213" i="2"/>
  <c r="CD213" i="2"/>
  <c r="AH213" i="2"/>
  <c r="BB212" i="2"/>
  <c r="BZ202" i="2"/>
  <c r="BN250" i="2"/>
  <c r="CL217" i="2"/>
  <c r="P165" i="2"/>
  <c r="BH256" i="2"/>
  <c r="BK255" i="2"/>
  <c r="J255" i="2"/>
  <c r="CQ254" i="2"/>
  <c r="AE254" i="2"/>
  <c r="BH251" i="2"/>
  <c r="AE251" i="2"/>
  <c r="S251" i="2"/>
  <c r="J249" i="2"/>
  <c r="AH247" i="2"/>
  <c r="J247" i="2"/>
  <c r="V245" i="2"/>
  <c r="J245" i="2"/>
  <c r="BN244" i="2"/>
  <c r="DF243" i="2"/>
  <c r="CL243" i="2"/>
  <c r="BH243" i="2"/>
  <c r="Y242" i="2"/>
  <c r="DC241" i="2"/>
  <c r="BS241" i="2"/>
  <c r="BH241" i="2"/>
  <c r="AH240" i="2"/>
  <c r="BN239" i="2"/>
  <c r="P239" i="2"/>
  <c r="BS238" i="2"/>
  <c r="BH238" i="2"/>
  <c r="CQ237" i="2"/>
  <c r="CD236" i="2"/>
  <c r="J236" i="2"/>
  <c r="AB235" i="2"/>
  <c r="CL234" i="2"/>
  <c r="BZ234" i="2"/>
  <c r="CV233" i="2"/>
  <c r="CN232" i="2"/>
  <c r="BS231" i="2"/>
  <c r="V231" i="2"/>
  <c r="J231" i="2"/>
  <c r="CJ230" i="2"/>
  <c r="BS230" i="2"/>
  <c r="BH230" i="2"/>
  <c r="AB230" i="2"/>
  <c r="AH229" i="2"/>
  <c r="DE227" i="2"/>
  <c r="DF227" i="2"/>
  <c r="AH227" i="2"/>
  <c r="V227" i="2"/>
  <c r="CV226" i="2"/>
  <c r="BS226" i="2"/>
  <c r="AT226" i="2"/>
  <c r="BG225" i="2"/>
  <c r="AB225" i="2"/>
  <c r="CL224" i="2"/>
  <c r="CA224" i="2"/>
  <c r="BK224" i="2"/>
  <c r="BH223" i="2"/>
  <c r="AB223" i="2"/>
  <c r="Y222" i="2"/>
  <c r="CV220" i="2"/>
  <c r="CN217" i="2"/>
  <c r="CO217" i="2"/>
  <c r="BY193" i="2"/>
  <c r="BV193" i="2" s="1"/>
  <c r="BZ193" i="2"/>
  <c r="S190" i="2"/>
  <c r="CN182" i="2"/>
  <c r="CO182" i="2"/>
  <c r="CL182" i="2"/>
  <c r="CS176" i="2"/>
  <c r="CT176" i="2"/>
  <c r="CQ176" i="2"/>
  <c r="CG138" i="2"/>
  <c r="CQ230" i="2"/>
  <c r="S212" i="2"/>
  <c r="Y257" i="2"/>
  <c r="M257" i="2"/>
  <c r="BH255" i="2"/>
  <c r="AB255" i="2"/>
  <c r="CL254" i="2"/>
  <c r="BH254" i="2"/>
  <c r="CD252" i="2"/>
  <c r="V250" i="2"/>
  <c r="CA248" i="2"/>
  <c r="BB248" i="2"/>
  <c r="AE247" i="2"/>
  <c r="BH245" i="2"/>
  <c r="AE245" i="2"/>
  <c r="CA244" i="2"/>
  <c r="BB244" i="2"/>
  <c r="DC243" i="2"/>
  <c r="AK241" i="2"/>
  <c r="P241" i="2"/>
  <c r="AE240" i="2"/>
  <c r="CV239" i="2"/>
  <c r="P238" i="2"/>
  <c r="S237" i="2"/>
  <c r="AE236" i="2"/>
  <c r="AT231" i="2"/>
  <c r="CT230" i="2"/>
  <c r="BG230" i="2"/>
  <c r="AE229" i="2"/>
  <c r="V228" i="2"/>
  <c r="J228" i="2"/>
  <c r="CS226" i="2"/>
  <c r="AB226" i="2"/>
  <c r="BY224" i="2"/>
  <c r="BV224" i="2" s="1"/>
  <c r="AK223" i="2"/>
  <c r="CL219" i="2"/>
  <c r="CA219" i="2"/>
  <c r="CV218" i="2"/>
  <c r="CA218" i="2"/>
  <c r="AH218" i="2"/>
  <c r="V218" i="2"/>
  <c r="CD217" i="2"/>
  <c r="AE217" i="2"/>
  <c r="S217" i="2"/>
  <c r="BN216" i="2"/>
  <c r="CN215" i="2"/>
  <c r="DE171" i="2"/>
  <c r="DC171" i="2"/>
  <c r="BG254" i="2"/>
  <c r="CL250" i="2"/>
  <c r="P247" i="2"/>
  <c r="BS245" i="2"/>
  <c r="BG245" i="2"/>
  <c r="V244" i="2"/>
  <c r="J244" i="2"/>
  <c r="AH241" i="2"/>
  <c r="Y241" i="2"/>
  <c r="BH240" i="2"/>
  <c r="J239" i="2"/>
  <c r="AH238" i="2"/>
  <c r="Y238" i="2"/>
  <c r="BS237" i="2"/>
  <c r="AB237" i="2"/>
  <c r="BY236" i="2"/>
  <c r="BV236" i="2" s="1"/>
  <c r="AB236" i="2"/>
  <c r="CA235" i="2"/>
  <c r="V235" i="2"/>
  <c r="AB231" i="2"/>
  <c r="DB229" i="2"/>
  <c r="CN229" i="2"/>
  <c r="BY229" i="2"/>
  <c r="BV229" i="2" s="1"/>
  <c r="AB229" i="2"/>
  <c r="J229" i="2"/>
  <c r="P224" i="2"/>
  <c r="CJ222" i="2"/>
  <c r="AT222" i="2"/>
  <c r="CQ221" i="2"/>
  <c r="P221" i="2"/>
  <c r="CL220" i="2"/>
  <c r="BN220" i="2"/>
  <c r="CO219" i="2"/>
  <c r="AB217" i="2"/>
  <c r="BP216" i="2"/>
  <c r="M216" i="2"/>
  <c r="DF214" i="2"/>
  <c r="CN213" i="2"/>
  <c r="DE223" i="2"/>
  <c r="DF223" i="2"/>
  <c r="CH140" i="2"/>
  <c r="BY140" i="2"/>
  <c r="BV140" i="2" s="1"/>
  <c r="CG127" i="2"/>
  <c r="CK127" i="2"/>
  <c r="CO206" i="2"/>
  <c r="Y206" i="2"/>
  <c r="P205" i="2"/>
  <c r="CO204" i="2"/>
  <c r="CV203" i="2"/>
  <c r="P203" i="2"/>
  <c r="S202" i="2"/>
  <c r="P196" i="2"/>
  <c r="P195" i="2"/>
  <c r="CA194" i="2"/>
  <c r="J194" i="2"/>
  <c r="AK189" i="2"/>
  <c r="AH186" i="2"/>
  <c r="J186" i="2"/>
  <c r="CV185" i="2"/>
  <c r="Y185" i="2"/>
  <c r="BG181" i="2"/>
  <c r="AK181" i="2"/>
  <c r="Y181" i="2"/>
  <c r="BY180" i="2"/>
  <c r="BV180" i="2" s="1"/>
  <c r="AT180" i="2"/>
  <c r="J180" i="2"/>
  <c r="Y179" i="2"/>
  <c r="M179" i="2"/>
  <c r="BG176" i="2"/>
  <c r="Y176" i="2"/>
  <c r="AK174" i="2"/>
  <c r="Y174" i="2"/>
  <c r="BS171" i="2"/>
  <c r="BH169" i="2"/>
  <c r="CD168" i="2"/>
  <c r="AH167" i="2"/>
  <c r="J167" i="2"/>
  <c r="CV166" i="2"/>
  <c r="CD163" i="2"/>
  <c r="BB163" i="2"/>
  <c r="BB159" i="2"/>
  <c r="P158" i="2"/>
  <c r="AT156" i="2"/>
  <c r="AE140" i="2"/>
  <c r="S140" i="2"/>
  <c r="M137" i="2"/>
  <c r="AK129" i="2"/>
  <c r="CT124" i="2"/>
  <c r="CS124" i="2"/>
  <c r="CN114" i="2"/>
  <c r="CO114" i="2"/>
  <c r="CL114" i="2"/>
  <c r="AB212" i="2"/>
  <c r="AB211" i="2"/>
  <c r="CV209" i="2"/>
  <c r="CJ207" i="2"/>
  <c r="AK207" i="2"/>
  <c r="P207" i="2"/>
  <c r="BK206" i="2"/>
  <c r="V206" i="2"/>
  <c r="Y205" i="2"/>
  <c r="BZ204" i="2"/>
  <c r="BK204" i="2"/>
  <c r="AE204" i="2"/>
  <c r="CD203" i="2"/>
  <c r="CL201" i="2"/>
  <c r="AK195" i="2"/>
  <c r="AT193" i="2"/>
  <c r="AE193" i="2"/>
  <c r="CQ192" i="2"/>
  <c r="AH192" i="2"/>
  <c r="P191" i="2"/>
  <c r="AT190" i="2"/>
  <c r="CA189" i="2"/>
  <c r="BK186" i="2"/>
  <c r="CA185" i="2"/>
  <c r="BY183" i="2"/>
  <c r="BV183" i="2" s="1"/>
  <c r="BS182" i="2"/>
  <c r="AB182" i="2"/>
  <c r="BS178" i="2"/>
  <c r="CA176" i="2"/>
  <c r="M176" i="2"/>
  <c r="AE173" i="2"/>
  <c r="AB171" i="2"/>
  <c r="CQ170" i="2"/>
  <c r="BS169" i="2"/>
  <c r="P169" i="2"/>
  <c r="CS168" i="2"/>
  <c r="V168" i="2"/>
  <c r="DB167" i="2"/>
  <c r="CN167" i="2"/>
  <c r="CQ166" i="2"/>
  <c r="AH166" i="2"/>
  <c r="J166" i="2"/>
  <c r="CD165" i="2"/>
  <c r="BH164" i="2"/>
  <c r="BQ160" i="2"/>
  <c r="AB160" i="2"/>
  <c r="AH159" i="2"/>
  <c r="CV158" i="2"/>
  <c r="Y158" i="2"/>
  <c r="CH154" i="2"/>
  <c r="CG154" i="2" s="1"/>
  <c r="BY154" i="2"/>
  <c r="BV154" i="2" s="1"/>
  <c r="BK153" i="2"/>
  <c r="P145" i="2"/>
  <c r="P144" i="2"/>
  <c r="AK141" i="2"/>
  <c r="AH134" i="2"/>
  <c r="J134" i="2"/>
  <c r="AK130" i="2"/>
  <c r="Y130" i="2"/>
  <c r="M128" i="2"/>
  <c r="CD127" i="2"/>
  <c r="DF101" i="2"/>
  <c r="DC101" i="2"/>
  <c r="DE101" i="2"/>
  <c r="CD202" i="2"/>
  <c r="CV200" i="2"/>
  <c r="BS200" i="2"/>
  <c r="CL199" i="2"/>
  <c r="J199" i="2"/>
  <c r="BY197" i="2"/>
  <c r="BV197" i="2" s="1"/>
  <c r="BH197" i="2"/>
  <c r="CQ196" i="2"/>
  <c r="CA196" i="2"/>
  <c r="M196" i="2"/>
  <c r="BB195" i="2"/>
  <c r="DE194" i="2"/>
  <c r="DC194" i="2"/>
  <c r="CN194" i="2"/>
  <c r="CO194" i="2"/>
  <c r="AB194" i="2"/>
  <c r="CV193" i="2"/>
  <c r="AB193" i="2"/>
  <c r="CT192" i="2"/>
  <c r="BK192" i="2"/>
  <c r="Y191" i="2"/>
  <c r="BH190" i="2"/>
  <c r="BY189" i="2"/>
  <c r="BV189" i="2" s="1"/>
  <c r="BH189" i="2"/>
  <c r="J188" i="2"/>
  <c r="CD187" i="2"/>
  <c r="AE186" i="2"/>
  <c r="BY185" i="2"/>
  <c r="BV185" i="2" s="1"/>
  <c r="Y184" i="2"/>
  <c r="BB181" i="2"/>
  <c r="BS180" i="2"/>
  <c r="AB180" i="2"/>
  <c r="BK179" i="2"/>
  <c r="CN176" i="2"/>
  <c r="BY176" i="2"/>
  <c r="BV176" i="2" s="1"/>
  <c r="BB176" i="2"/>
  <c r="CO175" i="2"/>
  <c r="BY175" i="2"/>
  <c r="BV175" i="2" s="1"/>
  <c r="V175" i="2"/>
  <c r="BK174" i="2"/>
  <c r="AH174" i="2"/>
  <c r="CY173" i="2"/>
  <c r="AT173" i="2"/>
  <c r="CV171" i="2"/>
  <c r="CT170" i="2"/>
  <c r="AH170" i="2"/>
  <c r="CQ162" i="2"/>
  <c r="BK162" i="2"/>
  <c r="AB154" i="2"/>
  <c r="P154" i="2"/>
  <c r="V152" i="2"/>
  <c r="CY151" i="2"/>
  <c r="BZ151" i="2"/>
  <c r="AB151" i="2"/>
  <c r="CS147" i="2"/>
  <c r="CT147" i="2"/>
  <c r="AE147" i="2"/>
  <c r="BG145" i="2"/>
  <c r="M141" i="2"/>
  <c r="AT138" i="2"/>
  <c r="AB131" i="2"/>
  <c r="BN130" i="2"/>
  <c r="AH128" i="2"/>
  <c r="CD212" i="2"/>
  <c r="AK211" i="2"/>
  <c r="DF210" i="2"/>
  <c r="CN210" i="2"/>
  <c r="AE210" i="2"/>
  <c r="CV208" i="2"/>
  <c r="V208" i="2"/>
  <c r="Y207" i="2"/>
  <c r="V203" i="2"/>
  <c r="J203" i="2"/>
  <c r="CV202" i="2"/>
  <c r="DE189" i="2"/>
  <c r="CO181" i="2"/>
  <c r="BZ181" i="2"/>
  <c r="CG174" i="2"/>
  <c r="DE168" i="2"/>
  <c r="DC168" i="2"/>
  <c r="BN156" i="2"/>
  <c r="CL143" i="2"/>
  <c r="CN143" i="2"/>
  <c r="CO122" i="2"/>
  <c r="CN122" i="2"/>
  <c r="BY209" i="2"/>
  <c r="BV209" i="2" s="1"/>
  <c r="CQ208" i="2"/>
  <c r="CA208" i="2"/>
  <c r="CH204" i="2"/>
  <c r="CG204" i="2" s="1"/>
  <c r="CO203" i="2"/>
  <c r="CD200" i="2"/>
  <c r="AH200" i="2"/>
  <c r="Y200" i="2"/>
  <c r="BZ199" i="2"/>
  <c r="AK198" i="2"/>
  <c r="M198" i="2"/>
  <c r="AB197" i="2"/>
  <c r="BZ196" i="2"/>
  <c r="BK195" i="2"/>
  <c r="BS194" i="2"/>
  <c r="BB193" i="2"/>
  <c r="P193" i="2"/>
  <c r="CL192" i="2"/>
  <c r="AT192" i="2"/>
  <c r="AB192" i="2"/>
  <c r="S192" i="2"/>
  <c r="CA191" i="2"/>
  <c r="V191" i="2"/>
  <c r="AE188" i="2"/>
  <c r="S188" i="2"/>
  <c r="S185" i="2"/>
  <c r="P183" i="2"/>
  <c r="AK180" i="2"/>
  <c r="BS179" i="2"/>
  <c r="AT179" i="2"/>
  <c r="CA178" i="2"/>
  <c r="M178" i="2"/>
  <c r="CA177" i="2"/>
  <c r="CG176" i="2"/>
  <c r="BZ176" i="2"/>
  <c r="CV175" i="2"/>
  <c r="S175" i="2"/>
  <c r="BH174" i="2"/>
  <c r="CV173" i="2"/>
  <c r="DA168" i="2"/>
  <c r="BH168" i="2"/>
  <c r="DF166" i="2"/>
  <c r="AB166" i="2"/>
  <c r="J165" i="2"/>
  <c r="CN163" i="2"/>
  <c r="AT162" i="2"/>
  <c r="Y161" i="2"/>
  <c r="P161" i="2"/>
  <c r="AK160" i="2"/>
  <c r="V156" i="2"/>
  <c r="M155" i="2"/>
  <c r="CL153" i="2"/>
  <c r="BZ153" i="2"/>
  <c r="BH153" i="2"/>
  <c r="CQ152" i="2"/>
  <c r="CA152" i="2"/>
  <c r="J150" i="2"/>
  <c r="CD149" i="2"/>
  <c r="AH146" i="2"/>
  <c r="V146" i="2"/>
  <c r="J146" i="2"/>
  <c r="CL142" i="2"/>
  <c r="BS142" i="2"/>
  <c r="CA141" i="2"/>
  <c r="CN139" i="2"/>
  <c r="CO139" i="2"/>
  <c r="BY138" i="2"/>
  <c r="BV138" i="2" s="1"/>
  <c r="BH136" i="2"/>
  <c r="BG131" i="2"/>
  <c r="CO117" i="2"/>
  <c r="CN117" i="2"/>
  <c r="CL117" i="2"/>
  <c r="M202" i="2"/>
  <c r="BZ201" i="2"/>
  <c r="AT189" i="2"/>
  <c r="BK187" i="2"/>
  <c r="CA184" i="2"/>
  <c r="J184" i="2"/>
  <c r="CA182" i="2"/>
  <c r="BK182" i="2"/>
  <c r="BY177" i="2"/>
  <c r="BV177" i="2" s="1"/>
  <c r="CH177" i="2"/>
  <c r="CQ167" i="2"/>
  <c r="M151" i="2"/>
  <c r="J132" i="2"/>
  <c r="S215" i="2"/>
  <c r="J214" i="2"/>
  <c r="AE213" i="2"/>
  <c r="BZ208" i="2"/>
  <c r="BY208" i="2"/>
  <c r="BV208" i="2" s="1"/>
  <c r="AE207" i="2"/>
  <c r="AK206" i="2"/>
  <c r="P206" i="2"/>
  <c r="S205" i="2"/>
  <c r="CG203" i="2"/>
  <c r="BZ203" i="2"/>
  <c r="BH203" i="2"/>
  <c r="CV201" i="2"/>
  <c r="BS201" i="2"/>
  <c r="CH199" i="2"/>
  <c r="CG199" i="2" s="1"/>
  <c r="P199" i="2"/>
  <c r="CD197" i="2"/>
  <c r="AB195" i="2"/>
  <c r="CD194" i="2"/>
  <c r="BN194" i="2"/>
  <c r="M194" i="2"/>
  <c r="M193" i="2"/>
  <c r="CY192" i="2"/>
  <c r="BS192" i="2"/>
  <c r="CN188" i="2"/>
  <c r="CO188" i="2"/>
  <c r="BZ187" i="2"/>
  <c r="BH187" i="2"/>
  <c r="J187" i="2"/>
  <c r="AB185" i="2"/>
  <c r="CQ183" i="2"/>
  <c r="M183" i="2"/>
  <c r="BH182" i="2"/>
  <c r="BS181" i="2"/>
  <c r="BK180" i="2"/>
  <c r="P179" i="2"/>
  <c r="BH178" i="2"/>
  <c r="BZ177" i="2"/>
  <c r="BH177" i="2"/>
  <c r="AT177" i="2"/>
  <c r="AE177" i="2"/>
  <c r="CS173" i="2"/>
  <c r="CT173" i="2"/>
  <c r="V173" i="2"/>
  <c r="BK172" i="2"/>
  <c r="V172" i="2"/>
  <c r="CL171" i="2"/>
  <c r="S169" i="2"/>
  <c r="CV168" i="2"/>
  <c r="P168" i="2"/>
  <c r="AK167" i="2"/>
  <c r="Y166" i="2"/>
  <c r="P166" i="2"/>
  <c r="BH165" i="2"/>
  <c r="AT165" i="2"/>
  <c r="AE165" i="2"/>
  <c r="S165" i="2"/>
  <c r="AH164" i="2"/>
  <c r="J164" i="2"/>
  <c r="BS162" i="2"/>
  <c r="AH161" i="2"/>
  <c r="M161" i="2"/>
  <c r="BH158" i="2"/>
  <c r="AT158" i="2"/>
  <c r="CQ157" i="2"/>
  <c r="CA157" i="2"/>
  <c r="Y157" i="2"/>
  <c r="BY156" i="2"/>
  <c r="BV156" i="2" s="1"/>
  <c r="BK156" i="2"/>
  <c r="V154" i="2"/>
  <c r="P153" i="2"/>
  <c r="BZ152" i="2"/>
  <c r="BH152" i="2"/>
  <c r="AT152" i="2"/>
  <c r="AB152" i="2"/>
  <c r="BS150" i="2"/>
  <c r="AE150" i="2"/>
  <c r="AK149" i="2"/>
  <c r="BB148" i="2"/>
  <c r="BA148" i="2"/>
  <c r="AX148" i="2" s="1"/>
  <c r="CS145" i="2"/>
  <c r="CT145" i="2"/>
  <c r="M143" i="2"/>
  <c r="CL227" i="2"/>
  <c r="AH225" i="2"/>
  <c r="V225" i="2"/>
  <c r="CV224" i="2"/>
  <c r="BS224" i="2"/>
  <c r="AK224" i="2"/>
  <c r="CD223" i="2"/>
  <c r="BY222" i="2"/>
  <c r="BV222" i="2" s="1"/>
  <c r="BH221" i="2"/>
  <c r="AE221" i="2"/>
  <c r="CQ220" i="2"/>
  <c r="AB220" i="2"/>
  <c r="Y219" i="2"/>
  <c r="CD218" i="2"/>
  <c r="M218" i="2"/>
  <c r="BB217" i="2"/>
  <c r="Y217" i="2"/>
  <c r="J216" i="2"/>
  <c r="CV215" i="2"/>
  <c r="CD215" i="2"/>
  <c r="CA213" i="2"/>
  <c r="CL212" i="2"/>
  <c r="BK212" i="2"/>
  <c r="J212" i="2"/>
  <c r="AK210" i="2"/>
  <c r="M210" i="2"/>
  <c r="AB209" i="2"/>
  <c r="P209" i="2"/>
  <c r="CL208" i="2"/>
  <c r="BK208" i="2"/>
  <c r="V207" i="2"/>
  <c r="CV206" i="2"/>
  <c r="AE206" i="2"/>
  <c r="V205" i="2"/>
  <c r="M203" i="2"/>
  <c r="CD201" i="2"/>
  <c r="AH201" i="2"/>
  <c r="BZ200" i="2"/>
  <c r="S200" i="2"/>
  <c r="CD199" i="2"/>
  <c r="M199" i="2"/>
  <c r="BY198" i="2"/>
  <c r="BV198" i="2" s="1"/>
  <c r="CQ197" i="2"/>
  <c r="Y197" i="2"/>
  <c r="S196" i="2"/>
  <c r="BY195" i="2"/>
  <c r="BV195" i="2" s="1"/>
  <c r="BY194" i="2"/>
  <c r="BV194" i="2" s="1"/>
  <c r="AT194" i="2"/>
  <c r="AE194" i="2"/>
  <c r="CV192" i="2"/>
  <c r="P189" i="2"/>
  <c r="Y187" i="2"/>
  <c r="BK185" i="2"/>
  <c r="BB185" i="2"/>
  <c r="AH185" i="2"/>
  <c r="V185" i="2"/>
  <c r="BS184" i="2"/>
  <c r="AB184" i="2"/>
  <c r="P184" i="2"/>
  <c r="CA183" i="2"/>
  <c r="BK183" i="2"/>
  <c r="AH183" i="2"/>
  <c r="V183" i="2"/>
  <c r="AH182" i="2"/>
  <c r="J182" i="2"/>
  <c r="BY181" i="2"/>
  <c r="BV181" i="2" s="1"/>
  <c r="P177" i="2"/>
  <c r="CQ175" i="2"/>
  <c r="CQ174" i="2"/>
  <c r="BS174" i="2"/>
  <c r="M173" i="2"/>
  <c r="BB169" i="2"/>
  <c r="V169" i="2"/>
  <c r="CL168" i="2"/>
  <c r="S168" i="2"/>
  <c r="CV167" i="2"/>
  <c r="AT167" i="2"/>
  <c r="CL166" i="2"/>
  <c r="BH166" i="2"/>
  <c r="CQ165" i="2"/>
  <c r="V165" i="2"/>
  <c r="CV164" i="2"/>
  <c r="AE163" i="2"/>
  <c r="S163" i="2"/>
  <c r="Y162" i="2"/>
  <c r="BH161" i="2"/>
  <c r="CG160" i="2"/>
  <c r="J160" i="2"/>
  <c r="CV159" i="2"/>
  <c r="CQ156" i="2"/>
  <c r="AK156" i="2"/>
  <c r="P155" i="2"/>
  <c r="CD153" i="2"/>
  <c r="M153" i="2"/>
  <c r="CA151" i="2"/>
  <c r="AH151" i="2"/>
  <c r="V149" i="2"/>
  <c r="M148" i="2"/>
  <c r="CD147" i="2"/>
  <c r="BN147" i="2"/>
  <c r="Y147" i="2"/>
  <c r="M147" i="2"/>
  <c r="BN146" i="2"/>
  <c r="CY133" i="2"/>
  <c r="DB133" i="2"/>
  <c r="CO129" i="2"/>
  <c r="CN129" i="2"/>
  <c r="AB127" i="2"/>
  <c r="P127" i="2"/>
  <c r="BH126" i="2"/>
  <c r="AH124" i="2"/>
  <c r="AK123" i="2"/>
  <c r="BS122" i="2"/>
  <c r="AK122" i="2"/>
  <c r="CS121" i="2"/>
  <c r="AK121" i="2"/>
  <c r="M121" i="2"/>
  <c r="P120" i="2"/>
  <c r="AE119" i="2"/>
  <c r="CD118" i="2"/>
  <c r="Y118" i="2"/>
  <c r="AE117" i="2"/>
  <c r="S117" i="2"/>
  <c r="V109" i="2"/>
  <c r="S108" i="2"/>
  <c r="BS102" i="2"/>
  <c r="BG102" i="2"/>
  <c r="Y102" i="2"/>
  <c r="CJ94" i="2"/>
  <c r="CK94" i="2"/>
  <c r="AE94" i="2"/>
  <c r="CT92" i="2"/>
  <c r="CS92" i="2"/>
  <c r="CS27" i="2"/>
  <c r="CT27" i="2"/>
  <c r="AS21" i="2"/>
  <c r="AP21" i="2" s="1"/>
  <c r="AT21" i="2"/>
  <c r="CY102" i="2"/>
  <c r="DB102" i="2"/>
  <c r="AT94" i="2"/>
  <c r="BH151" i="2"/>
  <c r="S151" i="2"/>
  <c r="CV150" i="2"/>
  <c r="AT150" i="2"/>
  <c r="AB150" i="2"/>
  <c r="CA149" i="2"/>
  <c r="CL148" i="2"/>
  <c r="V147" i="2"/>
  <c r="CA146" i="2"/>
  <c r="S146" i="2"/>
  <c r="M145" i="2"/>
  <c r="CD144" i="2"/>
  <c r="BB144" i="2"/>
  <c r="AH144" i="2"/>
  <c r="V144" i="2"/>
  <c r="AK142" i="2"/>
  <c r="P140" i="2"/>
  <c r="AB138" i="2"/>
  <c r="P138" i="2"/>
  <c r="CA137" i="2"/>
  <c r="J137" i="2"/>
  <c r="CV136" i="2"/>
  <c r="AB136" i="2"/>
  <c r="P136" i="2"/>
  <c r="BZ135" i="2"/>
  <c r="BH135" i="2"/>
  <c r="CS134" i="2"/>
  <c r="CA134" i="2"/>
  <c r="AE133" i="2"/>
  <c r="AE132" i="2"/>
  <c r="P131" i="2"/>
  <c r="AH130" i="2"/>
  <c r="M129" i="2"/>
  <c r="BS128" i="2"/>
  <c r="BH128" i="2"/>
  <c r="CA127" i="2"/>
  <c r="AK127" i="2"/>
  <c r="AB126" i="2"/>
  <c r="P126" i="2"/>
  <c r="CL125" i="2"/>
  <c r="BK125" i="2"/>
  <c r="BK124" i="2"/>
  <c r="CS123" i="2"/>
  <c r="J123" i="2"/>
  <c r="CV122" i="2"/>
  <c r="CD122" i="2"/>
  <c r="DA121" i="2"/>
  <c r="CA120" i="2"/>
  <c r="Y120" i="2"/>
  <c r="BS119" i="2"/>
  <c r="AB119" i="2"/>
  <c r="P119" i="2"/>
  <c r="CS118" i="2"/>
  <c r="V118" i="2"/>
  <c r="CV117" i="2"/>
  <c r="CS115" i="2"/>
  <c r="CT115" i="2"/>
  <c r="Y113" i="2"/>
  <c r="CN105" i="2"/>
  <c r="CO105" i="2"/>
  <c r="AT103" i="2"/>
  <c r="BH90" i="2"/>
  <c r="CS88" i="2"/>
  <c r="CT88" i="2"/>
  <c r="CS84" i="2"/>
  <c r="CT84" i="2"/>
  <c r="AS81" i="2"/>
  <c r="AP81" i="2" s="1"/>
  <c r="AT81" i="2"/>
  <c r="CS80" i="2"/>
  <c r="CT80" i="2"/>
  <c r="CL139" i="2"/>
  <c r="CN112" i="2"/>
  <c r="CL112" i="2"/>
  <c r="DF109" i="2"/>
  <c r="DC109" i="2"/>
  <c r="DF92" i="2"/>
  <c r="DC92" i="2"/>
  <c r="CN90" i="2"/>
  <c r="CL90" i="2"/>
  <c r="BZ145" i="2"/>
  <c r="S143" i="2"/>
  <c r="BK142" i="2"/>
  <c r="BY141" i="2"/>
  <c r="BV141" i="2" s="1"/>
  <c r="Y140" i="2"/>
  <c r="CA139" i="2"/>
  <c r="AK139" i="2"/>
  <c r="Y139" i="2"/>
  <c r="M139" i="2"/>
  <c r="M138" i="2"/>
  <c r="BH137" i="2"/>
  <c r="Y136" i="2"/>
  <c r="BZ134" i="2"/>
  <c r="CA131" i="2"/>
  <c r="Y131" i="2"/>
  <c r="AE130" i="2"/>
  <c r="BK129" i="2"/>
  <c r="CD126" i="2"/>
  <c r="CV119" i="2"/>
  <c r="CD119" i="2"/>
  <c r="AK117" i="2"/>
  <c r="CJ116" i="2"/>
  <c r="CK116" i="2"/>
  <c r="BK115" i="2"/>
  <c r="CV113" i="2"/>
  <c r="AK110" i="2"/>
  <c r="M110" i="2"/>
  <c r="BS105" i="2"/>
  <c r="AE101" i="2"/>
  <c r="CY99" i="2"/>
  <c r="DB99" i="2"/>
  <c r="BQ96" i="2"/>
  <c r="BP96" i="2"/>
  <c r="BH95" i="2"/>
  <c r="Y93" i="2"/>
  <c r="AT85" i="2"/>
  <c r="BS151" i="2"/>
  <c r="AK150" i="2"/>
  <c r="Y149" i="2"/>
  <c r="M149" i="2"/>
  <c r="BN148" i="2"/>
  <c r="AB147" i="2"/>
  <c r="CL146" i="2"/>
  <c r="BZ146" i="2"/>
  <c r="BS145" i="2"/>
  <c r="S144" i="2"/>
  <c r="CV143" i="2"/>
  <c r="BS143" i="2"/>
  <c r="BZ142" i="2"/>
  <c r="CV141" i="2"/>
  <c r="AB141" i="2"/>
  <c r="S141" i="2"/>
  <c r="BB140" i="2"/>
  <c r="AH140" i="2"/>
  <c r="V140" i="2"/>
  <c r="BK139" i="2"/>
  <c r="V139" i="2"/>
  <c r="J139" i="2"/>
  <c r="AH138" i="2"/>
  <c r="V138" i="2"/>
  <c r="CS136" i="2"/>
  <c r="CA136" i="2"/>
  <c r="J136" i="2"/>
  <c r="CV135" i="2"/>
  <c r="BS134" i="2"/>
  <c r="P132" i="2"/>
  <c r="BY131" i="2"/>
  <c r="BV131" i="2" s="1"/>
  <c r="BK131" i="2"/>
  <c r="AT131" i="2"/>
  <c r="J131" i="2"/>
  <c r="P130" i="2"/>
  <c r="CG129" i="2"/>
  <c r="J129" i="2"/>
  <c r="BP128" i="2"/>
  <c r="Y126" i="2"/>
  <c r="AE125" i="2"/>
  <c r="S125" i="2"/>
  <c r="BS124" i="2"/>
  <c r="P124" i="2"/>
  <c r="BH123" i="2"/>
  <c r="CL122" i="2"/>
  <c r="BK122" i="2"/>
  <c r="AE122" i="2"/>
  <c r="S122" i="2"/>
  <c r="P121" i="2"/>
  <c r="CQ119" i="2"/>
  <c r="CA119" i="2"/>
  <c r="BS118" i="2"/>
  <c r="V114" i="2"/>
  <c r="BB110" i="2"/>
  <c r="BH100" i="2"/>
  <c r="S100" i="2"/>
  <c r="CA97" i="2"/>
  <c r="BB92" i="2"/>
  <c r="AH92" i="2"/>
  <c r="CV137" i="2"/>
  <c r="P137" i="2"/>
  <c r="BB135" i="2"/>
  <c r="BG134" i="2"/>
  <c r="CL133" i="2"/>
  <c r="CV132" i="2"/>
  <c r="CD132" i="2"/>
  <c r="CL131" i="2"/>
  <c r="CQ130" i="2"/>
  <c r="AT127" i="2"/>
  <c r="AE127" i="2"/>
  <c r="CQ126" i="2"/>
  <c r="BN125" i="2"/>
  <c r="M124" i="2"/>
  <c r="P118" i="2"/>
  <c r="BH117" i="2"/>
  <c r="CY115" i="2"/>
  <c r="DA115" i="2"/>
  <c r="DC100" i="2"/>
  <c r="DE100" i="2"/>
  <c r="DF100" i="2"/>
  <c r="AB98" i="2"/>
  <c r="DF86" i="2"/>
  <c r="DC86" i="2"/>
  <c r="BZ115" i="2"/>
  <c r="CK114" i="2"/>
  <c r="AE114" i="2"/>
  <c r="CA110" i="2"/>
  <c r="BZ109" i="2"/>
  <c r="AE109" i="2"/>
  <c r="AT108" i="2"/>
  <c r="S107" i="2"/>
  <c r="M106" i="2"/>
  <c r="AE105" i="2"/>
  <c r="S105" i="2"/>
  <c r="BH101" i="2"/>
  <c r="CA98" i="2"/>
  <c r="BK97" i="2"/>
  <c r="M97" i="2"/>
  <c r="V92" i="2"/>
  <c r="CV90" i="2"/>
  <c r="P90" i="2"/>
  <c r="DF89" i="2"/>
  <c r="CA87" i="2"/>
  <c r="M87" i="2"/>
  <c r="P84" i="2"/>
  <c r="CY82" i="2"/>
  <c r="DB82" i="2"/>
  <c r="CT66" i="2"/>
  <c r="CS66" i="2"/>
  <c r="CA58" i="2"/>
  <c r="AT57" i="2"/>
  <c r="AS57" i="2"/>
  <c r="AP57" i="2" s="1"/>
  <c r="DA45" i="2"/>
  <c r="CY45" i="2"/>
  <c r="AT115" i="2"/>
  <c r="S114" i="2"/>
  <c r="J113" i="2"/>
  <c r="BH112" i="2"/>
  <c r="AE112" i="2"/>
  <c r="P111" i="2"/>
  <c r="CL110" i="2"/>
  <c r="BK110" i="2"/>
  <c r="J110" i="2"/>
  <c r="BS109" i="2"/>
  <c r="S109" i="2"/>
  <c r="DF107" i="2"/>
  <c r="BH107" i="2"/>
  <c r="AB107" i="2"/>
  <c r="CD105" i="2"/>
  <c r="AB105" i="2"/>
  <c r="AH104" i="2"/>
  <c r="J104" i="2"/>
  <c r="BN103" i="2"/>
  <c r="AB103" i="2"/>
  <c r="P103" i="2"/>
  <c r="V102" i="2"/>
  <c r="J102" i="2"/>
  <c r="DA101" i="2"/>
  <c r="CV100" i="2"/>
  <c r="BS100" i="2"/>
  <c r="P100" i="2"/>
  <c r="CA99" i="2"/>
  <c r="Y99" i="2"/>
  <c r="CL98" i="2"/>
  <c r="DC97" i="2"/>
  <c r="V97" i="2"/>
  <c r="BK96" i="2"/>
  <c r="AK95" i="2"/>
  <c r="Y95" i="2"/>
  <c r="P94" i="2"/>
  <c r="CL93" i="2"/>
  <c r="V93" i="2"/>
  <c r="BY92" i="2"/>
  <c r="BV92" i="2" s="1"/>
  <c r="BG91" i="2"/>
  <c r="AE91" i="2"/>
  <c r="DE89" i="2"/>
  <c r="BY87" i="2"/>
  <c r="BV87" i="2" s="1"/>
  <c r="BK87" i="2"/>
  <c r="AH87" i="2"/>
  <c r="CD86" i="2"/>
  <c r="BG86" i="2"/>
  <c r="CO84" i="2"/>
  <c r="DE72" i="2"/>
  <c r="DC72" i="2"/>
  <c r="DF72" i="2"/>
  <c r="DF104" i="2"/>
  <c r="DC84" i="2"/>
  <c r="DE84" i="2"/>
  <c r="DC83" i="2"/>
  <c r="DE83" i="2"/>
  <c r="DF53" i="2"/>
  <c r="DC53" i="2"/>
  <c r="DE53" i="2"/>
  <c r="CO47" i="2"/>
  <c r="CN47" i="2"/>
  <c r="BS116" i="2"/>
  <c r="AE115" i="2"/>
  <c r="CD114" i="2"/>
  <c r="P114" i="2"/>
  <c r="CD112" i="2"/>
  <c r="BS110" i="2"/>
  <c r="BH110" i="2"/>
  <c r="AE110" i="2"/>
  <c r="S110" i="2"/>
  <c r="CV109" i="2"/>
  <c r="P109" i="2"/>
  <c r="BG107" i="2"/>
  <c r="AK107" i="2"/>
  <c r="DE104" i="2"/>
  <c r="CL104" i="2"/>
  <c r="BY104" i="2"/>
  <c r="BV104" i="2" s="1"/>
  <c r="AT104" i="2"/>
  <c r="CQ103" i="2"/>
  <c r="AK103" i="2"/>
  <c r="Y103" i="2"/>
  <c r="BK102" i="2"/>
  <c r="S102" i="2"/>
  <c r="BG101" i="2"/>
  <c r="CS100" i="2"/>
  <c r="Y100" i="2"/>
  <c r="BK99" i="2"/>
  <c r="AH99" i="2"/>
  <c r="V99" i="2"/>
  <c r="CK98" i="2"/>
  <c r="BS97" i="2"/>
  <c r="BH96" i="2"/>
  <c r="CD95" i="2"/>
  <c r="V95" i="2"/>
  <c r="DB94" i="2"/>
  <c r="BK94" i="2"/>
  <c r="AK94" i="2"/>
  <c r="M94" i="2"/>
  <c r="CJ93" i="2"/>
  <c r="BS93" i="2"/>
  <c r="BS92" i="2"/>
  <c r="AB92" i="2"/>
  <c r="CA91" i="2"/>
  <c r="AH90" i="2"/>
  <c r="V90" i="2"/>
  <c r="J90" i="2"/>
  <c r="DB89" i="2"/>
  <c r="CA89" i="2"/>
  <c r="P89" i="2"/>
  <c r="AT88" i="2"/>
  <c r="AE88" i="2"/>
  <c r="DA87" i="2"/>
  <c r="BH87" i="2"/>
  <c r="AE87" i="2"/>
  <c r="BG84" i="2"/>
  <c r="AK84" i="2"/>
  <c r="BZ83" i="2"/>
  <c r="AT83" i="2"/>
  <c r="BB80" i="2"/>
  <c r="BS79" i="2"/>
  <c r="AB79" i="2"/>
  <c r="CL77" i="2"/>
  <c r="CL105" i="2"/>
  <c r="CQ92" i="2"/>
  <c r="CY83" i="2"/>
  <c r="DA83" i="2"/>
  <c r="CH78" i="2"/>
  <c r="CN77" i="2"/>
  <c r="CO77" i="2"/>
  <c r="DE56" i="2"/>
  <c r="DC56" i="2"/>
  <c r="DF56" i="2"/>
  <c r="AK116" i="2"/>
  <c r="AB115" i="2"/>
  <c r="P115" i="2"/>
  <c r="Y114" i="2"/>
  <c r="M114" i="2"/>
  <c r="BG113" i="2"/>
  <c r="BB112" i="2"/>
  <c r="Y109" i="2"/>
  <c r="M109" i="2"/>
  <c r="BB108" i="2"/>
  <c r="CV107" i="2"/>
  <c r="BB107" i="2"/>
  <c r="BG106" i="2"/>
  <c r="BY105" i="2"/>
  <c r="BV105" i="2" s="1"/>
  <c r="BS104" i="2"/>
  <c r="V103" i="2"/>
  <c r="J103" i="2"/>
  <c r="BZ102" i="2"/>
  <c r="P102" i="2"/>
  <c r="CQ101" i="2"/>
  <c r="CA101" i="2"/>
  <c r="Y101" i="2"/>
  <c r="CL100" i="2"/>
  <c r="BK100" i="2"/>
  <c r="V100" i="2"/>
  <c r="J100" i="2"/>
  <c r="BS99" i="2"/>
  <c r="BH99" i="2"/>
  <c r="CV98" i="2"/>
  <c r="AE98" i="2"/>
  <c r="CD97" i="2"/>
  <c r="BG97" i="2"/>
  <c r="AB97" i="2"/>
  <c r="CL96" i="2"/>
  <c r="AB96" i="2"/>
  <c r="CA95" i="2"/>
  <c r="BS94" i="2"/>
  <c r="BH94" i="2"/>
  <c r="AK92" i="2"/>
  <c r="CL91" i="2"/>
  <c r="BY91" i="2"/>
  <c r="BV91" i="2" s="1"/>
  <c r="BB91" i="2"/>
  <c r="BK90" i="2"/>
  <c r="AK89" i="2"/>
  <c r="M89" i="2"/>
  <c r="CD88" i="2"/>
  <c r="AT87" i="2"/>
  <c r="CH83" i="2"/>
  <c r="CG83" i="2" s="1"/>
  <c r="CY67" i="2"/>
  <c r="DB67" i="2"/>
  <c r="CT48" i="2"/>
  <c r="CS48" i="2"/>
  <c r="CD87" i="2"/>
  <c r="CA86" i="2"/>
  <c r="BK86" i="2"/>
  <c r="AK86" i="2"/>
  <c r="AB85" i="2"/>
  <c r="CD84" i="2"/>
  <c r="BB84" i="2"/>
  <c r="BS83" i="2"/>
  <c r="J83" i="2"/>
  <c r="AB82" i="2"/>
  <c r="P82" i="2"/>
  <c r="AE81" i="2"/>
  <c r="S81" i="2"/>
  <c r="BK80" i="2"/>
  <c r="CV79" i="2"/>
  <c r="BZ78" i="2"/>
  <c r="BH78" i="2"/>
  <c r="BB77" i="2"/>
  <c r="CA76" i="2"/>
  <c r="AE75" i="2"/>
  <c r="CL73" i="2"/>
  <c r="AK73" i="2"/>
  <c r="BS71" i="2"/>
  <c r="BH71" i="2"/>
  <c r="AB71" i="2"/>
  <c r="BK70" i="2"/>
  <c r="Y69" i="2"/>
  <c r="DC68" i="2"/>
  <c r="BZ68" i="2"/>
  <c r="BH68" i="2"/>
  <c r="AB67" i="2"/>
  <c r="P67" i="2"/>
  <c r="DF66" i="2"/>
  <c r="BS65" i="2"/>
  <c r="AE65" i="2"/>
  <c r="CV64" i="2"/>
  <c r="DB63" i="2"/>
  <c r="CV62" i="2"/>
  <c r="AT61" i="2"/>
  <c r="AE61" i="2"/>
  <c r="AH60" i="2"/>
  <c r="AT59" i="2"/>
  <c r="AE59" i="2"/>
  <c r="CV58" i="2"/>
  <c r="BN58" i="2"/>
  <c r="CQ55" i="2"/>
  <c r="CA55" i="2"/>
  <c r="V55" i="2"/>
  <c r="BZ53" i="2"/>
  <c r="CA52" i="2"/>
  <c r="J52" i="2"/>
  <c r="CA50" i="2"/>
  <c r="BY49" i="2"/>
  <c r="BV49" i="2" s="1"/>
  <c r="BH49" i="2"/>
  <c r="CH48" i="2"/>
  <c r="DC47" i="2"/>
  <c r="DE47" i="2"/>
  <c r="J45" i="2"/>
  <c r="CQ27" i="2"/>
  <c r="BZ86" i="2"/>
  <c r="AH86" i="2"/>
  <c r="CD85" i="2"/>
  <c r="Y85" i="2"/>
  <c r="CL84" i="2"/>
  <c r="BK84" i="2"/>
  <c r="BG82" i="2"/>
  <c r="AK82" i="2"/>
  <c r="M82" i="2"/>
  <c r="BG81" i="2"/>
  <c r="AE80" i="2"/>
  <c r="S80" i="2"/>
  <c r="V79" i="2"/>
  <c r="J79" i="2"/>
  <c r="CV78" i="2"/>
  <c r="BG78" i="2"/>
  <c r="BY77" i="2"/>
  <c r="BV77" i="2" s="1"/>
  <c r="S77" i="2"/>
  <c r="BY76" i="2"/>
  <c r="BV76" i="2" s="1"/>
  <c r="BH75" i="2"/>
  <c r="CO74" i="2"/>
  <c r="M73" i="2"/>
  <c r="CO72" i="2"/>
  <c r="AH72" i="2"/>
  <c r="V72" i="2"/>
  <c r="Y71" i="2"/>
  <c r="BH70" i="2"/>
  <c r="AT70" i="2"/>
  <c r="J70" i="2"/>
  <c r="V69" i="2"/>
  <c r="J69" i="2"/>
  <c r="CT67" i="2"/>
  <c r="CA67" i="2"/>
  <c r="AK67" i="2"/>
  <c r="Y67" i="2"/>
  <c r="M67" i="2"/>
  <c r="BG65" i="2"/>
  <c r="P65" i="2"/>
  <c r="BH64" i="2"/>
  <c r="BS63" i="2"/>
  <c r="AT63" i="2"/>
  <c r="Y62" i="2"/>
  <c r="BH61" i="2"/>
  <c r="BG53" i="2"/>
  <c r="AE52" i="2"/>
  <c r="AB49" i="2"/>
  <c r="CD48" i="2"/>
  <c r="CG47" i="2"/>
  <c r="BY47" i="2"/>
  <c r="BV47" i="2" s="1"/>
  <c r="CS18" i="2"/>
  <c r="CT18" i="2"/>
  <c r="DC61" i="2"/>
  <c r="BH60" i="2"/>
  <c r="AE60" i="2"/>
  <c r="BS59" i="2"/>
  <c r="DC57" i="2"/>
  <c r="AB56" i="2"/>
  <c r="BH55" i="2"/>
  <c r="BK54" i="2"/>
  <c r="AH54" i="2"/>
  <c r="V54" i="2"/>
  <c r="AB53" i="2"/>
  <c r="P53" i="2"/>
  <c r="BZ52" i="2"/>
  <c r="S52" i="2"/>
  <c r="M51" i="2"/>
  <c r="BZ50" i="2"/>
  <c r="AB50" i="2"/>
  <c r="P50" i="2"/>
  <c r="V46" i="2"/>
  <c r="AS36" i="2"/>
  <c r="AP36" i="2" s="1"/>
  <c r="AT36" i="2"/>
  <c r="CK26" i="2"/>
  <c r="CJ26" i="2"/>
  <c r="AT84" i="2"/>
  <c r="S84" i="2"/>
  <c r="P83" i="2"/>
  <c r="Y81" i="2"/>
  <c r="BY79" i="2"/>
  <c r="BV79" i="2" s="1"/>
  <c r="CT78" i="2"/>
  <c r="AE76" i="2"/>
  <c r="CQ75" i="2"/>
  <c r="CA75" i="2"/>
  <c r="Y75" i="2"/>
  <c r="AE73" i="2"/>
  <c r="BS72" i="2"/>
  <c r="S72" i="2"/>
  <c r="V71" i="2"/>
  <c r="J71" i="2"/>
  <c r="S70" i="2"/>
  <c r="BK69" i="2"/>
  <c r="M68" i="2"/>
  <c r="BZ67" i="2"/>
  <c r="AH67" i="2"/>
  <c r="J67" i="2"/>
  <c r="BK66" i="2"/>
  <c r="V66" i="2"/>
  <c r="J66" i="2"/>
  <c r="AT64" i="2"/>
  <c r="CD63" i="2"/>
  <c r="DF62" i="2"/>
  <c r="AH62" i="2"/>
  <c r="V62" i="2"/>
  <c r="J62" i="2"/>
  <c r="BS61" i="2"/>
  <c r="Y61" i="2"/>
  <c r="BS60" i="2"/>
  <c r="AK59" i="2"/>
  <c r="DF58" i="2"/>
  <c r="V58" i="2"/>
  <c r="J58" i="2"/>
  <c r="BG57" i="2"/>
  <c r="BS55" i="2"/>
  <c r="BG55" i="2"/>
  <c r="DF54" i="2"/>
  <c r="CD53" i="2"/>
  <c r="M53" i="2"/>
  <c r="CJ52" i="2"/>
  <c r="CS51" i="2"/>
  <c r="V51" i="2"/>
  <c r="CJ50" i="2"/>
  <c r="BS50" i="2"/>
  <c r="CD49" i="2"/>
  <c r="Y49" i="2"/>
  <c r="BK48" i="2"/>
  <c r="DC42" i="2"/>
  <c r="DE42" i="2"/>
  <c r="DF42" i="2"/>
  <c r="BZ40" i="2"/>
  <c r="AB31" i="2"/>
  <c r="Y83" i="2"/>
  <c r="AE82" i="2"/>
  <c r="V81" i="2"/>
  <c r="J81" i="2"/>
  <c r="CH76" i="2"/>
  <c r="AB76" i="2"/>
  <c r="AH75" i="2"/>
  <c r="AB70" i="2"/>
  <c r="CQ68" i="2"/>
  <c r="J68" i="2"/>
  <c r="BS67" i="2"/>
  <c r="BQ43" i="2"/>
  <c r="BP43" i="2"/>
  <c r="DE33" i="2"/>
  <c r="DC33" i="2"/>
  <c r="DC18" i="2"/>
  <c r="DF18" i="2"/>
  <c r="AE67" i="2"/>
  <c r="S67" i="2"/>
  <c r="CG66" i="2"/>
  <c r="AE66" i="2"/>
  <c r="BK65" i="2"/>
  <c r="AH63" i="2"/>
  <c r="DC62" i="2"/>
  <c r="BZ62" i="2"/>
  <c r="AT62" i="2"/>
  <c r="CV61" i="2"/>
  <c r="AH61" i="2"/>
  <c r="M60" i="2"/>
  <c r="J59" i="2"/>
  <c r="DC58" i="2"/>
  <c r="S58" i="2"/>
  <c r="AK57" i="2"/>
  <c r="CQ56" i="2"/>
  <c r="CD55" i="2"/>
  <c r="AK55" i="2"/>
  <c r="DC54" i="2"/>
  <c r="BS54" i="2"/>
  <c r="BN52" i="2"/>
  <c r="Y52" i="2"/>
  <c r="BZ51" i="2"/>
  <c r="V49" i="2"/>
  <c r="BH48" i="2"/>
  <c r="BN44" i="2"/>
  <c r="CT43" i="2"/>
  <c r="CS43" i="2"/>
  <c r="BA41" i="2"/>
  <c r="AX41" i="2" s="1"/>
  <c r="BB41" i="2"/>
  <c r="S74" i="2"/>
  <c r="BB70" i="2"/>
  <c r="AK70" i="2"/>
  <c r="BS69" i="2"/>
  <c r="CQ66" i="2"/>
  <c r="AH52" i="2"/>
  <c r="M52" i="2"/>
  <c r="DC51" i="2"/>
  <c r="BS51" i="2"/>
  <c r="CD50" i="2"/>
  <c r="BK49" i="2"/>
  <c r="AE49" i="2"/>
  <c r="CQ48" i="2"/>
  <c r="BQ44" i="2"/>
  <c r="BP44" i="2"/>
  <c r="AK45" i="2"/>
  <c r="DE44" i="2"/>
  <c r="BB44" i="2"/>
  <c r="AK44" i="2"/>
  <c r="CQ43" i="2"/>
  <c r="CD43" i="2"/>
  <c r="BY41" i="2"/>
  <c r="BV41" i="2" s="1"/>
  <c r="Y41" i="2"/>
  <c r="BH40" i="2"/>
  <c r="AT40" i="2"/>
  <c r="V40" i="2"/>
  <c r="J40" i="2"/>
  <c r="CA38" i="2"/>
  <c r="BN38" i="2"/>
  <c r="M38" i="2"/>
  <c r="CO37" i="2"/>
  <c r="V37" i="2"/>
  <c r="M34" i="2"/>
  <c r="BS33" i="2"/>
  <c r="BH33" i="2"/>
  <c r="AT33" i="2"/>
  <c r="V32" i="2"/>
  <c r="CD31" i="2"/>
  <c r="CV30" i="2"/>
  <c r="DB27" i="2"/>
  <c r="AH27" i="2"/>
  <c r="CH26" i="2"/>
  <c r="CG26" i="2" s="1"/>
  <c r="DE25" i="2"/>
  <c r="BH25" i="2"/>
  <c r="AE25" i="2"/>
  <c r="BS24" i="2"/>
  <c r="BH22" i="2"/>
  <c r="AT22" i="2"/>
  <c r="S22" i="2"/>
  <c r="CT20" i="2"/>
  <c r="J20" i="2"/>
  <c r="BS19" i="2"/>
  <c r="AK19" i="2"/>
  <c r="M19" i="2"/>
  <c r="DB18" i="2"/>
  <c r="CL18" i="2"/>
  <c r="BS17" i="2"/>
  <c r="S17" i="2"/>
  <c r="CA16" i="2"/>
  <c r="AE16" i="2"/>
  <c r="BS15" i="2"/>
  <c r="AT15" i="2"/>
  <c r="AB15" i="2"/>
  <c r="CQ14" i="2"/>
  <c r="CA14" i="2"/>
  <c r="AB12" i="2"/>
  <c r="BQ11" i="2"/>
  <c r="DF10" i="2"/>
  <c r="BB9" i="2"/>
  <c r="Y9" i="2"/>
  <c r="BS8" i="2"/>
  <c r="DF7" i="2"/>
  <c r="BS5" i="2"/>
  <c r="AK5" i="2"/>
  <c r="DC45" i="2"/>
  <c r="CA42" i="2"/>
  <c r="BK42" i="2"/>
  <c r="AH42" i="2"/>
  <c r="BS40" i="2"/>
  <c r="AE40" i="2"/>
  <c r="BN39" i="2"/>
  <c r="CL38" i="2"/>
  <c r="J38" i="2"/>
  <c r="AH34" i="2"/>
  <c r="AE30" i="2"/>
  <c r="CD29" i="2"/>
  <c r="AK29" i="2"/>
  <c r="Y29" i="2"/>
  <c r="BS25" i="2"/>
  <c r="BN24" i="2"/>
  <c r="AE23" i="2"/>
  <c r="AB22" i="2"/>
  <c r="DE10" i="2"/>
  <c r="V9" i="2"/>
  <c r="J9" i="2"/>
  <c r="BN8" i="2"/>
  <c r="BB28" i="2"/>
  <c r="S20" i="2"/>
  <c r="AH19" i="2"/>
  <c r="V19" i="2"/>
  <c r="J19" i="2"/>
  <c r="CY18" i="2"/>
  <c r="S18" i="2"/>
  <c r="AB10" i="2"/>
  <c r="CO9" i="2"/>
  <c r="CD5" i="2"/>
  <c r="BB5" i="2"/>
  <c r="P47" i="2"/>
  <c r="BZ45" i="2"/>
  <c r="BH45" i="2"/>
  <c r="Y43" i="2"/>
  <c r="V41" i="2"/>
  <c r="CD40" i="2"/>
  <c r="AK39" i="2"/>
  <c r="DC38" i="2"/>
  <c r="CK38" i="2"/>
  <c r="AK36" i="2"/>
  <c r="M36" i="2"/>
  <c r="CD35" i="2"/>
  <c r="CQ34" i="2"/>
  <c r="CA34" i="2"/>
  <c r="V34" i="2"/>
  <c r="J34" i="2"/>
  <c r="P32" i="2"/>
  <c r="AH31" i="2"/>
  <c r="DE30" i="2"/>
  <c r="BH30" i="2"/>
  <c r="AT30" i="2"/>
  <c r="AB30" i="2"/>
  <c r="CA28" i="2"/>
  <c r="BS27" i="2"/>
  <c r="DF24" i="2"/>
  <c r="CT24" i="2"/>
  <c r="Y24" i="2"/>
  <c r="AB23" i="2"/>
  <c r="DB21" i="2"/>
  <c r="M21" i="2"/>
  <c r="DC20" i="2"/>
  <c r="BH18" i="2"/>
  <c r="BZ16" i="2"/>
  <c r="BH16" i="2"/>
  <c r="AK15" i="2"/>
  <c r="AT14" i="2"/>
  <c r="BS13" i="2"/>
  <c r="AK12" i="2"/>
  <c r="BZ10" i="2"/>
  <c r="CA8" i="2"/>
  <c r="AH8" i="2"/>
  <c r="BG7" i="2"/>
  <c r="S6" i="2"/>
  <c r="BK5" i="2"/>
  <c r="BS48" i="2"/>
  <c r="BY46" i="2"/>
  <c r="BV46" i="2" s="1"/>
  <c r="BH46" i="2"/>
  <c r="AT44" i="2"/>
  <c r="BH42" i="2"/>
  <c r="S42" i="2"/>
  <c r="CD41" i="2"/>
  <c r="CL39" i="2"/>
  <c r="AB38" i="2"/>
  <c r="BN37" i="2"/>
  <c r="AK37" i="2"/>
  <c r="CQ36" i="2"/>
  <c r="S34" i="2"/>
  <c r="CQ33" i="2"/>
  <c r="BB33" i="2"/>
  <c r="M33" i="2"/>
  <c r="CL31" i="2"/>
  <c r="J29" i="2"/>
  <c r="BN27" i="2"/>
  <c r="BB25" i="2"/>
  <c r="DE24" i="2"/>
  <c r="V24" i="2"/>
  <c r="J24" i="2"/>
  <c r="AH21" i="2"/>
  <c r="V21" i="2"/>
  <c r="BS20" i="2"/>
  <c r="S19" i="2"/>
  <c r="CV18" i="2"/>
  <c r="AK17" i="2"/>
  <c r="DB16" i="2"/>
  <c r="CA15" i="2"/>
  <c r="BB15" i="2"/>
  <c r="DC14" i="2"/>
  <c r="AH13" i="2"/>
  <c r="V13" i="2"/>
  <c r="AH12" i="2"/>
  <c r="V12" i="2"/>
  <c r="BY11" i="2"/>
  <c r="BV11" i="2" s="1"/>
  <c r="AH11" i="2"/>
  <c r="J11" i="2"/>
  <c r="BS10" i="2"/>
  <c r="S9" i="2"/>
  <c r="AK7" i="2"/>
  <c r="BZ6" i="2"/>
  <c r="AB6" i="2"/>
  <c r="CL5" i="2"/>
  <c r="CQ18" i="2"/>
  <c r="AT5" i="2"/>
  <c r="AB5" i="2"/>
  <c r="S5" i="2"/>
  <c r="BN48" i="2"/>
  <c r="Y48" i="2"/>
  <c r="CL47" i="2"/>
  <c r="V47" i="2"/>
  <c r="AB46" i="2"/>
  <c r="AB42" i="2"/>
  <c r="DC39" i="2"/>
  <c r="BZ39" i="2"/>
  <c r="AE39" i="2"/>
  <c r="CV38" i="2"/>
  <c r="BG38" i="2"/>
  <c r="BB37" i="2"/>
  <c r="CL36" i="2"/>
  <c r="V36" i="2"/>
  <c r="CQ35" i="2"/>
  <c r="BK35" i="2"/>
  <c r="BH34" i="2"/>
  <c r="V33" i="2"/>
  <c r="BB32" i="2"/>
  <c r="AH32" i="2"/>
  <c r="BZ31" i="2"/>
  <c r="AT31" i="2"/>
  <c r="CY30" i="2"/>
  <c r="AE29" i="2"/>
  <c r="P28" i="2"/>
  <c r="BB27" i="2"/>
  <c r="AK27" i="2"/>
  <c r="BH26" i="2"/>
  <c r="AB26" i="2"/>
  <c r="CQ25" i="2"/>
  <c r="J25" i="2"/>
  <c r="BZ24" i="2"/>
  <c r="CA23" i="2"/>
  <c r="Y23" i="2"/>
  <c r="BH21" i="2"/>
  <c r="CV20" i="2"/>
  <c r="Y20" i="2"/>
  <c r="BZ19" i="2"/>
  <c r="AB19" i="2"/>
  <c r="P19" i="2"/>
  <c r="BZ17" i="2"/>
  <c r="AH17" i="2"/>
  <c r="V16" i="2"/>
  <c r="S15" i="2"/>
  <c r="J13" i="2"/>
  <c r="CD11" i="2"/>
  <c r="S11" i="2"/>
  <c r="CV9" i="2"/>
  <c r="BH8" i="2"/>
  <c r="AT8" i="2"/>
  <c r="AB8" i="2"/>
  <c r="AH7" i="2"/>
  <c r="J7" i="2"/>
  <c r="CV6" i="2"/>
  <c r="Y6" i="2"/>
  <c r="BZ5" i="2"/>
  <c r="BF286" i="2"/>
  <c r="BC286" i="2" s="1"/>
  <c r="BG286" i="2"/>
  <c r="CN287" i="2"/>
  <c r="CO287" i="2"/>
  <c r="CJ284" i="2"/>
  <c r="CK284" i="2"/>
  <c r="BP261" i="2"/>
  <c r="BQ261" i="2"/>
  <c r="BP254" i="2"/>
  <c r="BQ254" i="2"/>
  <c r="CY233" i="2"/>
  <c r="DA233" i="2"/>
  <c r="DB233" i="2"/>
  <c r="CS232" i="2"/>
  <c r="CT232" i="2"/>
  <c r="BK298" i="2"/>
  <c r="BH297" i="2"/>
  <c r="AT297" i="2"/>
  <c r="BY292" i="2"/>
  <c r="BV292" i="2" s="1"/>
  <c r="CH292" i="2"/>
  <c r="J292" i="2"/>
  <c r="AK290" i="2"/>
  <c r="BN289" i="2"/>
  <c r="CD288" i="2"/>
  <c r="DE286" i="2"/>
  <c r="DF286" i="2"/>
  <c r="AT285" i="2"/>
  <c r="BY279" i="2"/>
  <c r="BV279" i="2" s="1"/>
  <c r="CH279" i="2"/>
  <c r="CG279" i="2" s="1"/>
  <c r="BN261" i="2"/>
  <c r="CT288" i="2"/>
  <c r="CS288" i="2"/>
  <c r="BS285" i="2"/>
  <c r="BS283" i="2"/>
  <c r="BG282" i="2"/>
  <c r="BF282" i="2"/>
  <c r="BC282" i="2" s="1"/>
  <c r="BY280" i="2"/>
  <c r="BV280" i="2" s="1"/>
  <c r="CH280" i="2"/>
  <c r="CG280" i="2" s="1"/>
  <c r="DB279" i="2"/>
  <c r="DA279" i="2"/>
  <c r="CD291" i="2"/>
  <c r="P291" i="2"/>
  <c r="CA297" i="2"/>
  <c r="DC294" i="2"/>
  <c r="AH293" i="2"/>
  <c r="BH290" i="2"/>
  <c r="CA289" i="2"/>
  <c r="CS284" i="2"/>
  <c r="AK278" i="2"/>
  <c r="BY277" i="2"/>
  <c r="BV277" i="2" s="1"/>
  <c r="CH277" i="2"/>
  <c r="CO261" i="2"/>
  <c r="CN261" i="2"/>
  <c r="CL261" i="2"/>
  <c r="BQ252" i="2"/>
  <c r="BP252" i="2"/>
  <c r="BN252" i="2"/>
  <c r="CV298" i="2"/>
  <c r="DA293" i="2"/>
  <c r="DB293" i="2"/>
  <c r="BA292" i="2"/>
  <c r="AX292" i="2" s="1"/>
  <c r="BB292" i="2"/>
  <c r="DE291" i="2"/>
  <c r="DF291" i="2"/>
  <c r="CT285" i="2"/>
  <c r="CS285" i="2"/>
  <c r="CT283" i="2"/>
  <c r="CS283" i="2"/>
  <c r="BY281" i="2"/>
  <c r="BV281" i="2" s="1"/>
  <c r="CH281" i="2"/>
  <c r="CT270" i="2"/>
  <c r="CS270" i="2"/>
  <c r="BP256" i="2"/>
  <c r="BQ256" i="2"/>
  <c r="BN256" i="2"/>
  <c r="DF296" i="2"/>
  <c r="DC296" i="2"/>
  <c r="AB299" i="2"/>
  <c r="J295" i="2"/>
  <c r="AT294" i="2"/>
  <c r="CY293" i="2"/>
  <c r="CD292" i="2"/>
  <c r="DC291" i="2"/>
  <c r="BK291" i="2"/>
  <c r="CY289" i="2"/>
  <c r="CJ288" i="2"/>
  <c r="CK288" i="2"/>
  <c r="DE285" i="2"/>
  <c r="DF285" i="2"/>
  <c r="CQ285" i="2"/>
  <c r="DF284" i="2"/>
  <c r="DC284" i="2"/>
  <c r="DB277" i="2"/>
  <c r="DA277" i="2"/>
  <c r="CS293" i="2"/>
  <c r="CT293" i="2"/>
  <c r="BP299" i="2"/>
  <c r="BQ299" i="2"/>
  <c r="BP293" i="2"/>
  <c r="BQ293" i="2"/>
  <c r="BS288" i="2"/>
  <c r="AH288" i="2"/>
  <c r="DC285" i="2"/>
  <c r="V285" i="2"/>
  <c r="DE268" i="2"/>
  <c r="DF268" i="2"/>
  <c r="DC268" i="2"/>
  <c r="DB267" i="2"/>
  <c r="DA267" i="2"/>
  <c r="CY267" i="2"/>
  <c r="BH257" i="2"/>
  <c r="Y298" i="2"/>
  <c r="AK296" i="2"/>
  <c r="CL295" i="2"/>
  <c r="BY295" i="2"/>
  <c r="BV295" i="2" s="1"/>
  <c r="AB295" i="2"/>
  <c r="DB294" i="2"/>
  <c r="BG294" i="2"/>
  <c r="V294" i="2"/>
  <c r="AT293" i="2"/>
  <c r="DE292" i="2"/>
  <c r="DA291" i="2"/>
  <c r="M291" i="2"/>
  <c r="DF290" i="2"/>
  <c r="CD290" i="2"/>
  <c r="BS290" i="2"/>
  <c r="AK289" i="2"/>
  <c r="DF287" i="2"/>
  <c r="CV287" i="2"/>
  <c r="BP287" i="2"/>
  <c r="DA286" i="2"/>
  <c r="CO286" i="2"/>
  <c r="BY286" i="2"/>
  <c r="BV286" i="2" s="1"/>
  <c r="AK286" i="2"/>
  <c r="CL285" i="2"/>
  <c r="J285" i="2"/>
  <c r="BS284" i="2"/>
  <c r="BH284" i="2"/>
  <c r="Y284" i="2"/>
  <c r="BH283" i="2"/>
  <c r="AT283" i="2"/>
  <c r="AE283" i="2"/>
  <c r="V283" i="2"/>
  <c r="BN282" i="2"/>
  <c r="AE282" i="2"/>
  <c r="CS281" i="2"/>
  <c r="Y281" i="2"/>
  <c r="P281" i="2"/>
  <c r="BH280" i="2"/>
  <c r="CV279" i="2"/>
  <c r="Y279" i="2"/>
  <c r="P279" i="2"/>
  <c r="Y278" i="2"/>
  <c r="P278" i="2"/>
  <c r="CV277" i="2"/>
  <c r="BH277" i="2"/>
  <c r="AE277" i="2"/>
  <c r="CA276" i="2"/>
  <c r="M276" i="2"/>
  <c r="DF275" i="2"/>
  <c r="CD275" i="2"/>
  <c r="BN275" i="2"/>
  <c r="V275" i="2"/>
  <c r="DC274" i="2"/>
  <c r="CO274" i="2"/>
  <c r="BK272" i="2"/>
  <c r="Y272" i="2"/>
  <c r="P272" i="2"/>
  <c r="CV271" i="2"/>
  <c r="BP271" i="2"/>
  <c r="M270" i="2"/>
  <c r="DF269" i="2"/>
  <c r="CV269" i="2"/>
  <c r="CD269" i="2"/>
  <c r="BN269" i="2"/>
  <c r="AT269" i="2"/>
  <c r="DA268" i="2"/>
  <c r="CA268" i="2"/>
  <c r="BB268" i="2"/>
  <c r="P268" i="2"/>
  <c r="BS267" i="2"/>
  <c r="CL266" i="2"/>
  <c r="AK266" i="2"/>
  <c r="AK265" i="2"/>
  <c r="BN264" i="2"/>
  <c r="AE262" i="2"/>
  <c r="BK261" i="2"/>
  <c r="AK260" i="2"/>
  <c r="BN257" i="2"/>
  <c r="AH256" i="2"/>
  <c r="BP253" i="2"/>
  <c r="BQ253" i="2"/>
  <c r="AH252" i="2"/>
  <c r="BN251" i="2"/>
  <c r="BP244" i="2"/>
  <c r="BQ244" i="2"/>
  <c r="BP236" i="2"/>
  <c r="BQ236" i="2"/>
  <c r="BZ232" i="2"/>
  <c r="BK281" i="2"/>
  <c r="P280" i="2"/>
  <c r="P276" i="2"/>
  <c r="BS275" i="2"/>
  <c r="CK251" i="2"/>
  <c r="CJ251" i="2"/>
  <c r="BY287" i="2"/>
  <c r="BV287" i="2" s="1"/>
  <c r="CO285" i="2"/>
  <c r="BN283" i="2"/>
  <c r="CL282" i="2"/>
  <c r="CD281" i="2"/>
  <c r="BS281" i="2"/>
  <c r="M278" i="2"/>
  <c r="CL276" i="2"/>
  <c r="BY276" i="2"/>
  <c r="BV276" i="2" s="1"/>
  <c r="DE275" i="2"/>
  <c r="BP275" i="2"/>
  <c r="M272" i="2"/>
  <c r="CQ271" i="2"/>
  <c r="AK271" i="2"/>
  <c r="DE269" i="2"/>
  <c r="M268" i="2"/>
  <c r="CV267" i="2"/>
  <c r="CD267" i="2"/>
  <c r="BG267" i="2"/>
  <c r="AT267" i="2"/>
  <c r="AH266" i="2"/>
  <c r="AH265" i="2"/>
  <c r="Y265" i="2"/>
  <c r="M265" i="2"/>
  <c r="AK264" i="2"/>
  <c r="CL263" i="2"/>
  <c r="AK263" i="2"/>
  <c r="S262" i="2"/>
  <c r="Y261" i="2"/>
  <c r="BK258" i="2"/>
  <c r="CV257" i="2"/>
  <c r="CL252" i="2"/>
  <c r="BQ251" i="2"/>
  <c r="BP239" i="2"/>
  <c r="BQ239" i="2"/>
  <c r="BN235" i="2"/>
  <c r="DE232" i="2"/>
  <c r="DC232" i="2"/>
  <c r="AH273" i="2"/>
  <c r="AT271" i="2"/>
  <c r="M267" i="2"/>
  <c r="AE257" i="2"/>
  <c r="BN240" i="2"/>
  <c r="BP240" i="2"/>
  <c r="AE230" i="2"/>
  <c r="Y299" i="2"/>
  <c r="DC297" i="2"/>
  <c r="S297" i="2"/>
  <c r="BK296" i="2"/>
  <c r="Y296" i="2"/>
  <c r="CY294" i="2"/>
  <c r="BN293" i="2"/>
  <c r="DC292" i="2"/>
  <c r="CY291" i="2"/>
  <c r="BH291" i="2"/>
  <c r="AT291" i="2"/>
  <c r="CQ290" i="2"/>
  <c r="DF289" i="2"/>
  <c r="BK289" i="2"/>
  <c r="CA288" i="2"/>
  <c r="CH278" i="2"/>
  <c r="BN255" i="2"/>
  <c r="BP255" i="2"/>
  <c r="BP235" i="2"/>
  <c r="BQ235" i="2"/>
  <c r="CJ232" i="2"/>
  <c r="CK232" i="2"/>
  <c r="BH226" i="2"/>
  <c r="BA218" i="2"/>
  <c r="AX218" i="2" s="1"/>
  <c r="BB218" i="2"/>
  <c r="BB276" i="2"/>
  <c r="BH275" i="2"/>
  <c r="BB270" i="2"/>
  <c r="P270" i="2"/>
  <c r="AB268" i="2"/>
  <c r="BP248" i="2"/>
  <c r="BQ248" i="2"/>
  <c r="BN248" i="2"/>
  <c r="BY232" i="2"/>
  <c r="BV232" i="2" s="1"/>
  <c r="CH232" i="2"/>
  <c r="CG232" i="2" s="1"/>
  <c r="BH299" i="2"/>
  <c r="AT299" i="2"/>
  <c r="M299" i="2"/>
  <c r="BK295" i="2"/>
  <c r="Y295" i="2"/>
  <c r="DC293" i="2"/>
  <c r="CQ293" i="2"/>
  <c r="CD293" i="2"/>
  <c r="BH293" i="2"/>
  <c r="AH292" i="2"/>
  <c r="BN291" i="2"/>
  <c r="CL290" i="2"/>
  <c r="AT290" i="2"/>
  <c r="AE290" i="2"/>
  <c r="V290" i="2"/>
  <c r="CS289" i="2"/>
  <c r="CH289" i="2"/>
  <c r="CG289" i="2" s="1"/>
  <c r="Y289" i="2"/>
  <c r="DF288" i="2"/>
  <c r="CV288" i="2"/>
  <c r="BY288" i="2"/>
  <c r="BV288" i="2" s="1"/>
  <c r="Y287" i="2"/>
  <c r="P287" i="2"/>
  <c r="CV286" i="2"/>
  <c r="CD286" i="2"/>
  <c r="BH286" i="2"/>
  <c r="P286" i="2"/>
  <c r="BY285" i="2"/>
  <c r="BV285" i="2" s="1"/>
  <c r="AB285" i="2"/>
  <c r="P285" i="2"/>
  <c r="CA284" i="2"/>
  <c r="BN284" i="2"/>
  <c r="V284" i="2"/>
  <c r="DF283" i="2"/>
  <c r="CV283" i="2"/>
  <c r="BY283" i="2"/>
  <c r="BV283" i="2" s="1"/>
  <c r="BY282" i="2"/>
  <c r="BV282" i="2" s="1"/>
  <c r="AK282" i="2"/>
  <c r="CL281" i="2"/>
  <c r="AT281" i="2"/>
  <c r="V281" i="2"/>
  <c r="BG280" i="2"/>
  <c r="CQ279" i="2"/>
  <c r="BP279" i="2"/>
  <c r="AT279" i="2"/>
  <c r="V279" i="2"/>
  <c r="CD278" i="2"/>
  <c r="AE278" i="2"/>
  <c r="V278" i="2"/>
  <c r="S277" i="2"/>
  <c r="AT276" i="2"/>
  <c r="J276" i="2"/>
  <c r="CO275" i="2"/>
  <c r="AK275" i="2"/>
  <c r="CV274" i="2"/>
  <c r="Y274" i="2"/>
  <c r="P274" i="2"/>
  <c r="DF273" i="2"/>
  <c r="CQ273" i="2"/>
  <c r="BH272" i="2"/>
  <c r="V272" i="2"/>
  <c r="M271" i="2"/>
  <c r="DF270" i="2"/>
  <c r="CV270" i="2"/>
  <c r="CD270" i="2"/>
  <c r="BN270" i="2"/>
  <c r="J270" i="2"/>
  <c r="CA269" i="2"/>
  <c r="BB269" i="2"/>
  <c r="Y269" i="2"/>
  <c r="P269" i="2"/>
  <c r="V268" i="2"/>
  <c r="CS267" i="2"/>
  <c r="BK267" i="2"/>
  <c r="BH266" i="2"/>
  <c r="CV265" i="2"/>
  <c r="V265" i="2"/>
  <c r="BZ264" i="2"/>
  <c r="BK264" i="2"/>
  <c r="V264" i="2"/>
  <c r="BZ263" i="2"/>
  <c r="BK263" i="2"/>
  <c r="BK262" i="2"/>
  <c r="BG261" i="2"/>
  <c r="J261" i="2"/>
  <c r="BK260" i="2"/>
  <c r="Y260" i="2"/>
  <c r="M260" i="2"/>
  <c r="BS259" i="2"/>
  <c r="BK259" i="2"/>
  <c r="V259" i="2"/>
  <c r="M259" i="2"/>
  <c r="BH258" i="2"/>
  <c r="CA257" i="2"/>
  <c r="BS256" i="2"/>
  <c r="Y253" i="2"/>
  <c r="BS252" i="2"/>
  <c r="DE245" i="2"/>
  <c r="DF245" i="2"/>
  <c r="DC245" i="2"/>
  <c r="DE242" i="2"/>
  <c r="DF242" i="2"/>
  <c r="DC242" i="2"/>
  <c r="BP241" i="2"/>
  <c r="BQ241" i="2"/>
  <c r="BN241" i="2"/>
  <c r="BP238" i="2"/>
  <c r="BQ238" i="2"/>
  <c r="BN238" i="2"/>
  <c r="BK227" i="2"/>
  <c r="BB278" i="2"/>
  <c r="J269" i="2"/>
  <c r="DC298" i="2"/>
  <c r="S298" i="2"/>
  <c r="BN296" i="2"/>
  <c r="BH296" i="2"/>
  <c r="AT296" i="2"/>
  <c r="M296" i="2"/>
  <c r="CD295" i="2"/>
  <c r="V295" i="2"/>
  <c r="BK294" i="2"/>
  <c r="AK294" i="2"/>
  <c r="AK293" i="2"/>
  <c r="AB293" i="2"/>
  <c r="BN292" i="2"/>
  <c r="V292" i="2"/>
  <c r="BP291" i="2"/>
  <c r="DA290" i="2"/>
  <c r="CO290" i="2"/>
  <c r="CD289" i="2"/>
  <c r="CQ288" i="2"/>
  <c r="DA287" i="2"/>
  <c r="M287" i="2"/>
  <c r="M286" i="2"/>
  <c r="BY284" i="2"/>
  <c r="BV284" i="2" s="1"/>
  <c r="CQ283" i="2"/>
  <c r="CO281" i="2"/>
  <c r="BG281" i="2"/>
  <c r="CL279" i="2"/>
  <c r="BG279" i="2"/>
  <c r="BP278" i="2"/>
  <c r="CL277" i="2"/>
  <c r="AK277" i="2"/>
  <c r="BY275" i="2"/>
  <c r="BV275" i="2" s="1"/>
  <c r="M274" i="2"/>
  <c r="BG273" i="2"/>
  <c r="AK273" i="2"/>
  <c r="CQ270" i="2"/>
  <c r="BP270" i="2"/>
  <c r="DA269" i="2"/>
  <c r="M269" i="2"/>
  <c r="AK267" i="2"/>
  <c r="AB267" i="2"/>
  <c r="P267" i="2"/>
  <c r="CQ266" i="2"/>
  <c r="CD266" i="2"/>
  <c r="CD265" i="2"/>
  <c r="CK264" i="2"/>
  <c r="CV263" i="2"/>
  <c r="CG263" i="2"/>
  <c r="V263" i="2"/>
  <c r="CL262" i="2"/>
  <c r="DF261" i="2"/>
  <c r="V260" i="2"/>
  <c r="J260" i="2"/>
  <c r="CV258" i="2"/>
  <c r="BN258" i="2"/>
  <c r="BN254" i="2"/>
  <c r="CH251" i="2"/>
  <c r="CG251" i="2" s="1"/>
  <c r="BY251" i="2"/>
  <c r="BV251" i="2" s="1"/>
  <c r="BN247" i="2"/>
  <c r="BP247" i="2"/>
  <c r="BN245" i="2"/>
  <c r="BN243" i="2"/>
  <c r="BP243" i="2"/>
  <c r="BS269" i="2"/>
  <c r="S260" i="2"/>
  <c r="S255" i="2"/>
  <c r="CL299" i="2"/>
  <c r="BY299" i="2"/>
  <c r="BV299" i="2" s="1"/>
  <c r="CQ296" i="2"/>
  <c r="CQ295" i="2"/>
  <c r="BN295" i="2"/>
  <c r="CQ291" i="2"/>
  <c r="BY291" i="2"/>
  <c r="BV291" i="2" s="1"/>
  <c r="BY290" i="2"/>
  <c r="BV290" i="2" s="1"/>
  <c r="BN286" i="2"/>
  <c r="AE286" i="2"/>
  <c r="CQ284" i="2"/>
  <c r="Y283" i="2"/>
  <c r="CL280" i="2"/>
  <c r="BK280" i="2"/>
  <c r="CL278" i="2"/>
  <c r="BG278" i="2"/>
  <c r="CD276" i="2"/>
  <c r="BN276" i="2"/>
  <c r="BG276" i="2"/>
  <c r="AK276" i="2"/>
  <c r="CD274" i="2"/>
  <c r="CD268" i="2"/>
  <c r="CQ265" i="2"/>
  <c r="CD263" i="2"/>
  <c r="AH262" i="2"/>
  <c r="CA260" i="2"/>
  <c r="CA258" i="2"/>
  <c r="CV254" i="2"/>
  <c r="DE253" i="2"/>
  <c r="DC253" i="2"/>
  <c r="BP245" i="2"/>
  <c r="BQ245" i="2"/>
  <c r="BQ234" i="2"/>
  <c r="BN234" i="2"/>
  <c r="AS228" i="2"/>
  <c r="AP228" i="2" s="1"/>
  <c r="AT228" i="2"/>
  <c r="J225" i="2"/>
  <c r="BZ224" i="2"/>
  <c r="CA223" i="2"/>
  <c r="CD221" i="2"/>
  <c r="BS220" i="2"/>
  <c r="CH218" i="2"/>
  <c r="CG218" i="2" s="1"/>
  <c r="BY218" i="2"/>
  <c r="BV218" i="2" s="1"/>
  <c r="BQ218" i="2"/>
  <c r="CV216" i="2"/>
  <c r="BB216" i="2"/>
  <c r="AK216" i="2"/>
  <c r="CA215" i="2"/>
  <c r="BP215" i="2"/>
  <c r="AK215" i="2"/>
  <c r="BP214" i="2"/>
  <c r="AK214" i="2"/>
  <c r="BP195" i="2"/>
  <c r="BQ195" i="2"/>
  <c r="BN195" i="2"/>
  <c r="BP182" i="2"/>
  <c r="BQ182" i="2"/>
  <c r="CK162" i="2"/>
  <c r="CJ162" i="2"/>
  <c r="V258" i="2"/>
  <c r="BK257" i="2"/>
  <c r="CL256" i="2"/>
  <c r="AK256" i="2"/>
  <c r="P256" i="2"/>
  <c r="BG255" i="2"/>
  <c r="BK254" i="2"/>
  <c r="V254" i="2"/>
  <c r="BS253" i="2"/>
  <c r="S252" i="2"/>
  <c r="CQ251" i="2"/>
  <c r="BK251" i="2"/>
  <c r="CQ250" i="2"/>
  <c r="CA250" i="2"/>
  <c r="BQ250" i="2"/>
  <c r="S250" i="2"/>
  <c r="CV249" i="2"/>
  <c r="Y249" i="2"/>
  <c r="DF248" i="2"/>
  <c r="CL248" i="2"/>
  <c r="S248" i="2"/>
  <c r="CA247" i="2"/>
  <c r="BG247" i="2"/>
  <c r="Y247" i="2"/>
  <c r="M247" i="2"/>
  <c r="DF246" i="2"/>
  <c r="CL246" i="2"/>
  <c r="BG246" i="2"/>
  <c r="J246" i="2"/>
  <c r="BK245" i="2"/>
  <c r="AH245" i="2"/>
  <c r="DF244" i="2"/>
  <c r="BZ244" i="2"/>
  <c r="S244" i="2"/>
  <c r="CA243" i="2"/>
  <c r="J243" i="2"/>
  <c r="BS242" i="2"/>
  <c r="AH242" i="2"/>
  <c r="DF241" i="2"/>
  <c r="S241" i="2"/>
  <c r="CA240" i="2"/>
  <c r="J240" i="2"/>
  <c r="BK239" i="2"/>
  <c r="AH239" i="2"/>
  <c r="Y239" i="2"/>
  <c r="S238" i="2"/>
  <c r="CD237" i="2"/>
  <c r="BQ237" i="2"/>
  <c r="BH237" i="2"/>
  <c r="J237" i="2"/>
  <c r="BK236" i="2"/>
  <c r="CL235" i="2"/>
  <c r="BZ235" i="2"/>
  <c r="AK235" i="2"/>
  <c r="CQ234" i="2"/>
  <c r="S234" i="2"/>
  <c r="BH233" i="2"/>
  <c r="AE233" i="2"/>
  <c r="CV230" i="2"/>
  <c r="BK229" i="2"/>
  <c r="BB228" i="2"/>
  <c r="P227" i="2"/>
  <c r="CQ226" i="2"/>
  <c r="Y226" i="2"/>
  <c r="BN225" i="2"/>
  <c r="DF220" i="2"/>
  <c r="AE218" i="2"/>
  <c r="S218" i="2"/>
  <c r="Y213" i="2"/>
  <c r="BN212" i="2"/>
  <c r="CD210" i="2"/>
  <c r="BG210" i="2"/>
  <c r="P210" i="2"/>
  <c r="CN202" i="2"/>
  <c r="CO202" i="2"/>
  <c r="P252" i="2"/>
  <c r="BG250" i="2"/>
  <c r="P250" i="2"/>
  <c r="P248" i="2"/>
  <c r="CQ247" i="2"/>
  <c r="V247" i="2"/>
  <c r="BS244" i="2"/>
  <c r="P244" i="2"/>
  <c r="CQ243" i="2"/>
  <c r="BG243" i="2"/>
  <c r="CQ240" i="2"/>
  <c r="CA237" i="2"/>
  <c r="V236" i="2"/>
  <c r="BS235" i="2"/>
  <c r="AH235" i="2"/>
  <c r="Y235" i="2"/>
  <c r="BY234" i="2"/>
  <c r="BV234" i="2" s="1"/>
  <c r="CD233" i="2"/>
  <c r="AB233" i="2"/>
  <c r="J233" i="2"/>
  <c r="BS232" i="2"/>
  <c r="BH232" i="2"/>
  <c r="DB231" i="2"/>
  <c r="BY231" i="2"/>
  <c r="BV231" i="2" s="1"/>
  <c r="AE231" i="2"/>
  <c r="CA230" i="2"/>
  <c r="BN230" i="2"/>
  <c r="CL229" i="2"/>
  <c r="AE228" i="2"/>
  <c r="AK227" i="2"/>
  <c r="Y227" i="2"/>
  <c r="V226" i="2"/>
  <c r="CA225" i="2"/>
  <c r="BP225" i="2"/>
  <c r="AH224" i="2"/>
  <c r="CV223" i="2"/>
  <c r="BY223" i="2"/>
  <c r="BV223" i="2" s="1"/>
  <c r="AT221" i="2"/>
  <c r="DE220" i="2"/>
  <c r="BH220" i="2"/>
  <c r="AT220" i="2"/>
  <c r="BQ219" i="2"/>
  <c r="BG219" i="2"/>
  <c r="AK219" i="2"/>
  <c r="CA217" i="2"/>
  <c r="BH217" i="2"/>
  <c r="P217" i="2"/>
  <c r="CQ216" i="2"/>
  <c r="CD216" i="2"/>
  <c r="BS216" i="2"/>
  <c r="BY215" i="2"/>
  <c r="BV215" i="2" s="1"/>
  <c r="AH215" i="2"/>
  <c r="Y215" i="2"/>
  <c r="CJ214" i="2"/>
  <c r="AH214" i="2"/>
  <c r="Y214" i="2"/>
  <c r="DF213" i="2"/>
  <c r="V213" i="2"/>
  <c r="AK212" i="2"/>
  <c r="CL211" i="2"/>
  <c r="CA220" i="2"/>
  <c r="BG220" i="2"/>
  <c r="CS218" i="2"/>
  <c r="AH217" i="2"/>
  <c r="M217" i="2"/>
  <c r="CO211" i="2"/>
  <c r="CN211" i="2"/>
  <c r="CK209" i="2"/>
  <c r="CJ209" i="2"/>
  <c r="BP172" i="2"/>
  <c r="BQ172" i="2"/>
  <c r="CG167" i="2"/>
  <c r="CK167" i="2"/>
  <c r="BK256" i="2"/>
  <c r="Y256" i="2"/>
  <c r="M256" i="2"/>
  <c r="BZ255" i="2"/>
  <c r="S254" i="2"/>
  <c r="BH253" i="2"/>
  <c r="M253" i="2"/>
  <c r="Y251" i="2"/>
  <c r="AK250" i="2"/>
  <c r="AE249" i="2"/>
  <c r="BK248" i="2"/>
  <c r="S246" i="2"/>
  <c r="S243" i="2"/>
  <c r="CD242" i="2"/>
  <c r="BQ242" i="2"/>
  <c r="BH242" i="2"/>
  <c r="BK241" i="2"/>
  <c r="BK238" i="2"/>
  <c r="M235" i="2"/>
  <c r="DC234" i="2"/>
  <c r="AK233" i="2"/>
  <c r="CV232" i="2"/>
  <c r="S232" i="2"/>
  <c r="BZ230" i="2"/>
  <c r="CV229" i="2"/>
  <c r="CO228" i="2"/>
  <c r="DB227" i="2"/>
  <c r="CO227" i="2"/>
  <c r="DC226" i="2"/>
  <c r="CD226" i="2"/>
  <c r="AK225" i="2"/>
  <c r="P225" i="2"/>
  <c r="S223" i="2"/>
  <c r="BK214" i="2"/>
  <c r="DC213" i="2"/>
  <c r="BS212" i="2"/>
  <c r="DE211" i="2"/>
  <c r="DF211" i="2"/>
  <c r="BS211" i="2"/>
  <c r="BP189" i="2"/>
  <c r="BQ189" i="2"/>
  <c r="BP173" i="2"/>
  <c r="BQ173" i="2"/>
  <c r="AK259" i="2"/>
  <c r="P258" i="2"/>
  <c r="CD256" i="2"/>
  <c r="V256" i="2"/>
  <c r="J256" i="2"/>
  <c r="CG255" i="2"/>
  <c r="BS255" i="2"/>
  <c r="AK255" i="2"/>
  <c r="P254" i="2"/>
  <c r="CQ253" i="2"/>
  <c r="BG253" i="2"/>
  <c r="J253" i="2"/>
  <c r="BK252" i="2"/>
  <c r="Y252" i="2"/>
  <c r="M252" i="2"/>
  <c r="BG251" i="2"/>
  <c r="V251" i="2"/>
  <c r="M251" i="2"/>
  <c r="AH250" i="2"/>
  <c r="Y250" i="2"/>
  <c r="M250" i="2"/>
  <c r="DF249" i="2"/>
  <c r="S249" i="2"/>
  <c r="CD248" i="2"/>
  <c r="Y248" i="2"/>
  <c r="BS247" i="2"/>
  <c r="S247" i="2"/>
  <c r="CV246" i="2"/>
  <c r="BK246" i="2"/>
  <c r="P246" i="2"/>
  <c r="CQ245" i="2"/>
  <c r="CV244" i="2"/>
  <c r="BH244" i="2"/>
  <c r="Y244" i="2"/>
  <c r="M244" i="2"/>
  <c r="BS243" i="2"/>
  <c r="P243" i="2"/>
  <c r="CA242" i="2"/>
  <c r="BG242" i="2"/>
  <c r="CV241" i="2"/>
  <c r="BS240" i="2"/>
  <c r="CQ239" i="2"/>
  <c r="CL237" i="2"/>
  <c r="BZ237" i="2"/>
  <c r="AK237" i="2"/>
  <c r="CQ236" i="2"/>
  <c r="S236" i="2"/>
  <c r="CD235" i="2"/>
  <c r="BH235" i="2"/>
  <c r="J235" i="2"/>
  <c r="BK234" i="2"/>
  <c r="M234" i="2"/>
  <c r="CQ232" i="2"/>
  <c r="CA232" i="2"/>
  <c r="P231" i="2"/>
  <c r="CH230" i="2"/>
  <c r="CG230" i="2" s="1"/>
  <c r="AK230" i="2"/>
  <c r="P230" i="2"/>
  <c r="BG229" i="2"/>
  <c r="S229" i="2"/>
  <c r="BH228" i="2"/>
  <c r="AK228" i="2"/>
  <c r="DA227" i="2"/>
  <c r="CA226" i="2"/>
  <c r="AE226" i="2"/>
  <c r="CG225" i="2"/>
  <c r="BH224" i="2"/>
  <c r="AE224" i="2"/>
  <c r="J224" i="2"/>
  <c r="DC223" i="2"/>
  <c r="CQ222" i="2"/>
  <c r="V222" i="2"/>
  <c r="BY221" i="2"/>
  <c r="BV221" i="2" s="1"/>
  <c r="S221" i="2"/>
  <c r="BY220" i="2"/>
  <c r="BV220" i="2" s="1"/>
  <c r="AK220" i="2"/>
  <c r="BK219" i="2"/>
  <c r="Y218" i="2"/>
  <c r="BY217" i="2"/>
  <c r="BV217" i="2" s="1"/>
  <c r="BG217" i="2"/>
  <c r="J217" i="2"/>
  <c r="AE215" i="2"/>
  <c r="AE214" i="2"/>
  <c r="BS213" i="2"/>
  <c r="BK213" i="2"/>
  <c r="AK213" i="2"/>
  <c r="S213" i="2"/>
  <c r="CV212" i="2"/>
  <c r="CD211" i="2"/>
  <c r="M211" i="2"/>
  <c r="BK210" i="2"/>
  <c r="Y209" i="2"/>
  <c r="BP175" i="2"/>
  <c r="BQ175" i="2"/>
  <c r="BN231" i="2"/>
  <c r="CQ225" i="2"/>
  <c r="CH222" i="2"/>
  <c r="CG222" i="2" s="1"/>
  <c r="BQ212" i="2"/>
  <c r="CL207" i="2"/>
  <c r="BY205" i="2"/>
  <c r="BV205" i="2" s="1"/>
  <c r="BZ205" i="2"/>
  <c r="CH205" i="2"/>
  <c r="BN204" i="2"/>
  <c r="BP177" i="2"/>
  <c r="BQ177" i="2"/>
  <c r="CG171" i="2"/>
  <c r="CK171" i="2"/>
  <c r="AH258" i="2"/>
  <c r="AK257" i="2"/>
  <c r="BG256" i="2"/>
  <c r="Y255" i="2"/>
  <c r="AH254" i="2"/>
  <c r="S253" i="2"/>
  <c r="CA252" i="2"/>
  <c r="BH252" i="2"/>
  <c r="BZ251" i="2"/>
  <c r="CV250" i="2"/>
  <c r="BK250" i="2"/>
  <c r="DC249" i="2"/>
  <c r="BS249" i="2"/>
  <c r="AK249" i="2"/>
  <c r="BG248" i="2"/>
  <c r="BH246" i="2"/>
  <c r="P245" i="2"/>
  <c r="CQ244" i="2"/>
  <c r="BG244" i="2"/>
  <c r="AH243" i="2"/>
  <c r="CL242" i="2"/>
  <c r="P242" i="2"/>
  <c r="CA241" i="2"/>
  <c r="BG241" i="2"/>
  <c r="J241" i="2"/>
  <c r="CA238" i="2"/>
  <c r="J238" i="2"/>
  <c r="BK237" i="2"/>
  <c r="CL236" i="2"/>
  <c r="BZ236" i="2"/>
  <c r="AK236" i="2"/>
  <c r="CQ235" i="2"/>
  <c r="S235" i="2"/>
  <c r="CD234" i="2"/>
  <c r="BH234" i="2"/>
  <c r="BY233" i="2"/>
  <c r="BV233" i="2" s="1"/>
  <c r="BK233" i="2"/>
  <c r="AK232" i="2"/>
  <c r="M232" i="2"/>
  <c r="DF231" i="2"/>
  <c r="CQ231" i="2"/>
  <c r="CD231" i="2"/>
  <c r="Y230" i="2"/>
  <c r="M230" i="2"/>
  <c r="CQ228" i="2"/>
  <c r="BG228" i="2"/>
  <c r="BG227" i="2"/>
  <c r="AB227" i="2"/>
  <c r="S227" i="2"/>
  <c r="BY226" i="2"/>
  <c r="BV226" i="2" s="1"/>
  <c r="BS225" i="2"/>
  <c r="BG224" i="2"/>
  <c r="S224" i="2"/>
  <c r="DA223" i="2"/>
  <c r="CL223" i="2"/>
  <c r="Y223" i="2"/>
  <c r="CV221" i="2"/>
  <c r="AB221" i="2"/>
  <c r="M220" i="2"/>
  <c r="CD219" i="2"/>
  <c r="BS219" i="2"/>
  <c r="AT219" i="2"/>
  <c r="BN218" i="2"/>
  <c r="AT218" i="2"/>
  <c r="P215" i="2"/>
  <c r="P214" i="2"/>
  <c r="BH213" i="2"/>
  <c r="AE212" i="2"/>
  <c r="CA211" i="2"/>
  <c r="CO207" i="2"/>
  <c r="CN207" i="2"/>
  <c r="BP204" i="2"/>
  <c r="BQ204" i="2"/>
  <c r="BP193" i="2"/>
  <c r="BQ193" i="2"/>
  <c r="BP181" i="2"/>
  <c r="BN181" i="2"/>
  <c r="BQ181" i="2"/>
  <c r="BN171" i="2"/>
  <c r="AE209" i="2"/>
  <c r="CQ207" i="2"/>
  <c r="CL206" i="2"/>
  <c r="CA206" i="2"/>
  <c r="S206" i="2"/>
  <c r="BK205" i="2"/>
  <c r="AH205" i="2"/>
  <c r="CL204" i="2"/>
  <c r="CA204" i="2"/>
  <c r="BH204" i="2"/>
  <c r="V204" i="2"/>
  <c r="S203" i="2"/>
  <c r="CG202" i="2"/>
  <c r="CL200" i="2"/>
  <c r="J200" i="2"/>
  <c r="CQ198" i="2"/>
  <c r="BH198" i="2"/>
  <c r="V198" i="2"/>
  <c r="CO197" i="2"/>
  <c r="CA197" i="2"/>
  <c r="S197" i="2"/>
  <c r="AH196" i="2"/>
  <c r="V195" i="2"/>
  <c r="M195" i="2"/>
  <c r="V193" i="2"/>
  <c r="CO192" i="2"/>
  <c r="CD191" i="2"/>
  <c r="BH191" i="2"/>
  <c r="AH191" i="2"/>
  <c r="CQ190" i="2"/>
  <c r="CL189" i="2"/>
  <c r="CA188" i="2"/>
  <c r="BB187" i="2"/>
  <c r="M186" i="2"/>
  <c r="DF185" i="2"/>
  <c r="BN185" i="2"/>
  <c r="CQ184" i="2"/>
  <c r="CD184" i="2"/>
  <c r="DC183" i="2"/>
  <c r="S183" i="2"/>
  <c r="CD182" i="2"/>
  <c r="AE181" i="2"/>
  <c r="M180" i="2"/>
  <c r="BZ179" i="2"/>
  <c r="S179" i="2"/>
  <c r="BY178" i="2"/>
  <c r="BV178" i="2" s="1"/>
  <c r="AK178" i="2"/>
  <c r="CD177" i="2"/>
  <c r="CV176" i="2"/>
  <c r="BN176" i="2"/>
  <c r="AK175" i="2"/>
  <c r="BN174" i="2"/>
  <c r="AK173" i="2"/>
  <c r="P173" i="2"/>
  <c r="BZ172" i="2"/>
  <c r="AB172" i="2"/>
  <c r="DB171" i="2"/>
  <c r="J170" i="2"/>
  <c r="CY169" i="2"/>
  <c r="BK169" i="2"/>
  <c r="AT168" i="2"/>
  <c r="CS166" i="2"/>
  <c r="CT166" i="2"/>
  <c r="CN165" i="2"/>
  <c r="CA163" i="2"/>
  <c r="BG157" i="2"/>
  <c r="BF157" i="2"/>
  <c r="BC157" i="2" s="1"/>
  <c r="BZ210" i="2"/>
  <c r="J210" i="2"/>
  <c r="S209" i="2"/>
  <c r="BG208" i="2"/>
  <c r="AK208" i="2"/>
  <c r="CA207" i="2"/>
  <c r="AH207" i="2"/>
  <c r="M207" i="2"/>
  <c r="CQ205" i="2"/>
  <c r="CD205" i="2"/>
  <c r="BS205" i="2"/>
  <c r="M205" i="2"/>
  <c r="J204" i="2"/>
  <c r="CQ201" i="2"/>
  <c r="V201" i="2"/>
  <c r="CA200" i="2"/>
  <c r="AH199" i="2"/>
  <c r="BS198" i="2"/>
  <c r="Y194" i="2"/>
  <c r="P194" i="2"/>
  <c r="BQ191" i="2"/>
  <c r="CT190" i="2"/>
  <c r="AB190" i="2"/>
  <c r="DC189" i="2"/>
  <c r="CN189" i="2"/>
  <c r="BZ189" i="2"/>
  <c r="M189" i="2"/>
  <c r="CL188" i="2"/>
  <c r="BY188" i="2"/>
  <c r="BV188" i="2" s="1"/>
  <c r="BK188" i="2"/>
  <c r="AK187" i="2"/>
  <c r="AT186" i="2"/>
  <c r="DE185" i="2"/>
  <c r="BQ185" i="2"/>
  <c r="AK185" i="2"/>
  <c r="P185" i="2"/>
  <c r="CT184" i="2"/>
  <c r="AK183" i="2"/>
  <c r="BN182" i="2"/>
  <c r="V182" i="2"/>
  <c r="M182" i="2"/>
  <c r="DE181" i="2"/>
  <c r="CD181" i="2"/>
  <c r="AB181" i="2"/>
  <c r="S181" i="2"/>
  <c r="BY179" i="2"/>
  <c r="BV179" i="2" s="1"/>
  <c r="AB179" i="2"/>
  <c r="CT178" i="2"/>
  <c r="BB178" i="2"/>
  <c r="CY177" i="2"/>
  <c r="CL176" i="2"/>
  <c r="BQ176" i="2"/>
  <c r="AB176" i="2"/>
  <c r="DB175" i="2"/>
  <c r="CH175" i="2"/>
  <c r="CG175" i="2" s="1"/>
  <c r="CA174" i="2"/>
  <c r="BQ174" i="2"/>
  <c r="AB174" i="2"/>
  <c r="J174" i="2"/>
  <c r="CH173" i="2"/>
  <c r="CG173" i="2" s="1"/>
  <c r="BB173" i="2"/>
  <c r="DE172" i="2"/>
  <c r="CT172" i="2"/>
  <c r="BY172" i="2"/>
  <c r="BV172" i="2" s="1"/>
  <c r="BG172" i="2"/>
  <c r="CN171" i="2"/>
  <c r="AT171" i="2"/>
  <c r="AH171" i="2"/>
  <c r="DB170" i="2"/>
  <c r="CA170" i="2"/>
  <c r="CV169" i="2"/>
  <c r="AH169" i="2"/>
  <c r="AB168" i="2"/>
  <c r="BB167" i="2"/>
  <c r="DB166" i="2"/>
  <c r="V166" i="2"/>
  <c r="DB165" i="2"/>
  <c r="P164" i="2"/>
  <c r="BH162" i="2"/>
  <c r="CV161" i="2"/>
  <c r="BQ161" i="2"/>
  <c r="BN157" i="2"/>
  <c r="BP156" i="2"/>
  <c r="BQ156" i="2"/>
  <c r="CK155" i="2"/>
  <c r="CJ155" i="2"/>
  <c r="BG155" i="2"/>
  <c r="BN151" i="2"/>
  <c r="CH150" i="2"/>
  <c r="BY150" i="2"/>
  <c r="BV150" i="2" s="1"/>
  <c r="BP148" i="2"/>
  <c r="BQ148" i="2"/>
  <c r="BG165" i="2"/>
  <c r="BF165" i="2"/>
  <c r="BC165" i="2" s="1"/>
  <c r="BG162" i="2"/>
  <c r="BF162" i="2"/>
  <c r="BC162" i="2" s="1"/>
  <c r="BP157" i="2"/>
  <c r="BQ157" i="2"/>
  <c r="BN153" i="2"/>
  <c r="BP153" i="2"/>
  <c r="DA152" i="2"/>
  <c r="CY152" i="2"/>
  <c r="BP151" i="2"/>
  <c r="BQ151" i="2"/>
  <c r="AH212" i="2"/>
  <c r="Y212" i="2"/>
  <c r="M212" i="2"/>
  <c r="CV210" i="2"/>
  <c r="BS210" i="2"/>
  <c r="S210" i="2"/>
  <c r="CD209" i="2"/>
  <c r="BG209" i="2"/>
  <c r="AK209" i="2"/>
  <c r="AH208" i="2"/>
  <c r="Y208" i="2"/>
  <c r="M208" i="2"/>
  <c r="BY207" i="2"/>
  <c r="BV207" i="2" s="1"/>
  <c r="BK207" i="2"/>
  <c r="J207" i="2"/>
  <c r="BY206" i="2"/>
  <c r="BV206" i="2" s="1"/>
  <c r="CA205" i="2"/>
  <c r="AE205" i="2"/>
  <c r="J205" i="2"/>
  <c r="BG204" i="2"/>
  <c r="S204" i="2"/>
  <c r="AH203" i="2"/>
  <c r="BS202" i="2"/>
  <c r="J201" i="2"/>
  <c r="CQ199" i="2"/>
  <c r="BH199" i="2"/>
  <c r="V199" i="2"/>
  <c r="CA198" i="2"/>
  <c r="S198" i="2"/>
  <c r="AH197" i="2"/>
  <c r="BS196" i="2"/>
  <c r="AE196" i="2"/>
  <c r="BZ195" i="2"/>
  <c r="S195" i="2"/>
  <c r="CY194" i="2"/>
  <c r="BK194" i="2"/>
  <c r="AH194" i="2"/>
  <c r="BH193" i="2"/>
  <c r="S193" i="2"/>
  <c r="CQ191" i="2"/>
  <c r="AE191" i="2"/>
  <c r="DC190" i="2"/>
  <c r="CA190" i="2"/>
  <c r="Y190" i="2"/>
  <c r="P190" i="2"/>
  <c r="AE189" i="2"/>
  <c r="J189" i="2"/>
  <c r="CY188" i="2"/>
  <c r="AT188" i="2"/>
  <c r="M188" i="2"/>
  <c r="DF187" i="2"/>
  <c r="BQ187" i="2"/>
  <c r="AT187" i="2"/>
  <c r="CT186" i="2"/>
  <c r="CD186" i="2"/>
  <c r="AB186" i="2"/>
  <c r="CN185" i="2"/>
  <c r="BZ185" i="2"/>
  <c r="AT185" i="2"/>
  <c r="M185" i="2"/>
  <c r="CL184" i="2"/>
  <c r="BY184" i="2"/>
  <c r="BV184" i="2" s="1"/>
  <c r="BK184" i="2"/>
  <c r="BS183" i="2"/>
  <c r="CJ182" i="2"/>
  <c r="CN181" i="2"/>
  <c r="P181" i="2"/>
  <c r="CG180" i="2"/>
  <c r="S180" i="2"/>
  <c r="CV179" i="2"/>
  <c r="AK179" i="2"/>
  <c r="CL178" i="2"/>
  <c r="CD178" i="2"/>
  <c r="AT178" i="2"/>
  <c r="V178" i="2"/>
  <c r="CV177" i="2"/>
  <c r="BN177" i="2"/>
  <c r="M177" i="2"/>
  <c r="AK176" i="2"/>
  <c r="CY175" i="2"/>
  <c r="CD175" i="2"/>
  <c r="BS175" i="2"/>
  <c r="BH175" i="2"/>
  <c r="M175" i="2"/>
  <c r="CT174" i="2"/>
  <c r="BY174" i="2"/>
  <c r="BV174" i="2" s="1"/>
  <c r="BG174" i="2"/>
  <c r="CD173" i="2"/>
  <c r="BS173" i="2"/>
  <c r="BH173" i="2"/>
  <c r="DB172" i="2"/>
  <c r="AK172" i="2"/>
  <c r="M172" i="2"/>
  <c r="AE171" i="2"/>
  <c r="S171" i="2"/>
  <c r="CY170" i="2"/>
  <c r="CL170" i="2"/>
  <c r="AB170" i="2"/>
  <c r="P170" i="2"/>
  <c r="CD169" i="2"/>
  <c r="M169" i="2"/>
  <c r="BZ167" i="2"/>
  <c r="CY166" i="2"/>
  <c r="CO166" i="2"/>
  <c r="CN166" i="2"/>
  <c r="BF166" i="2"/>
  <c r="BC166" i="2" s="1"/>
  <c r="V164" i="2"/>
  <c r="BN161" i="2"/>
  <c r="S158" i="2"/>
  <c r="BN155" i="2"/>
  <c r="BN145" i="2"/>
  <c r="BQ145" i="2"/>
  <c r="AH206" i="2"/>
  <c r="M206" i="2"/>
  <c r="BQ205" i="2"/>
  <c r="AK204" i="2"/>
  <c r="CQ203" i="2"/>
  <c r="CL202" i="2"/>
  <c r="CL196" i="2"/>
  <c r="J196" i="2"/>
  <c r="BS195" i="2"/>
  <c r="CV194" i="2"/>
  <c r="BN193" i="2"/>
  <c r="BN191" i="2"/>
  <c r="CL180" i="2"/>
  <c r="BN178" i="2"/>
  <c r="BN175" i="2"/>
  <c r="BN173" i="2"/>
  <c r="P171" i="2"/>
  <c r="CN170" i="2"/>
  <c r="BG163" i="2"/>
  <c r="BF163" i="2"/>
  <c r="BC163" i="2" s="1"/>
  <c r="Y163" i="2"/>
  <c r="BQ162" i="2"/>
  <c r="BP162" i="2"/>
  <c r="BP155" i="2"/>
  <c r="BQ155" i="2"/>
  <c r="S207" i="2"/>
  <c r="AE202" i="2"/>
  <c r="BZ198" i="2"/>
  <c r="CO196" i="2"/>
  <c r="BG196" i="2"/>
  <c r="BZ191" i="2"/>
  <c r="S191" i="2"/>
  <c r="CY190" i="2"/>
  <c r="BK190" i="2"/>
  <c r="AH190" i="2"/>
  <c r="S189" i="2"/>
  <c r="CQ187" i="2"/>
  <c r="AE187" i="2"/>
  <c r="DC186" i="2"/>
  <c r="CA186" i="2"/>
  <c r="Y186" i="2"/>
  <c r="P186" i="2"/>
  <c r="AE185" i="2"/>
  <c r="F185" i="2" s="1"/>
  <c r="J185" i="2"/>
  <c r="CY184" i="2"/>
  <c r="AT184" i="2"/>
  <c r="M184" i="2"/>
  <c r="DF183" i="2"/>
  <c r="CD183" i="2"/>
  <c r="BY182" i="2"/>
  <c r="BV182" i="2" s="1"/>
  <c r="AK182" i="2"/>
  <c r="CV181" i="2"/>
  <c r="AH181" i="2"/>
  <c r="M181" i="2"/>
  <c r="CO180" i="2"/>
  <c r="CD180" i="2"/>
  <c r="BH180" i="2"/>
  <c r="CD179" i="2"/>
  <c r="V179" i="2"/>
  <c r="BG178" i="2"/>
  <c r="CT177" i="2"/>
  <c r="AB177" i="2"/>
  <c r="CD176" i="2"/>
  <c r="CA175" i="2"/>
  <c r="AB175" i="2"/>
  <c r="J175" i="2"/>
  <c r="CA173" i="2"/>
  <c r="AB173" i="2"/>
  <c r="CY172" i="2"/>
  <c r="CO172" i="2"/>
  <c r="CD172" i="2"/>
  <c r="BS172" i="2"/>
  <c r="BH172" i="2"/>
  <c r="AH172" i="2"/>
  <c r="DF171" i="2"/>
  <c r="CQ171" i="2"/>
  <c r="BZ171" i="2"/>
  <c r="BB171" i="2"/>
  <c r="BH170" i="2"/>
  <c r="CA169" i="2"/>
  <c r="J169" i="2"/>
  <c r="CA168" i="2"/>
  <c r="DA164" i="2"/>
  <c r="DB164" i="2"/>
  <c r="BG159" i="2"/>
  <c r="BF159" i="2"/>
  <c r="BC159" i="2" s="1"/>
  <c r="BQ152" i="2"/>
  <c r="BN152" i="2"/>
  <c r="BP144" i="2"/>
  <c r="BQ144" i="2"/>
  <c r="BG211" i="2"/>
  <c r="P211" i="2"/>
  <c r="CA210" i="2"/>
  <c r="CL209" i="2"/>
  <c r="V209" i="2"/>
  <c r="AE208" i="2"/>
  <c r="BS207" i="2"/>
  <c r="CQ206" i="2"/>
  <c r="CD206" i="2"/>
  <c r="BS206" i="2"/>
  <c r="BH206" i="2"/>
  <c r="J206" i="2"/>
  <c r="AK205" i="2"/>
  <c r="CQ204" i="2"/>
  <c r="CD204" i="2"/>
  <c r="BS204" i="2"/>
  <c r="AH204" i="2"/>
  <c r="CL203" i="2"/>
  <c r="AE203" i="2"/>
  <c r="BG202" i="2"/>
  <c r="J202" i="2"/>
  <c r="CQ200" i="2"/>
  <c r="V200" i="2"/>
  <c r="CA199" i="2"/>
  <c r="S199" i="2"/>
  <c r="AH198" i="2"/>
  <c r="BS197" i="2"/>
  <c r="AE197" i="2"/>
  <c r="CD195" i="2"/>
  <c r="BH195" i="2"/>
  <c r="AH195" i="2"/>
  <c r="CQ194" i="2"/>
  <c r="CL193" i="2"/>
  <c r="AH193" i="2"/>
  <c r="CA192" i="2"/>
  <c r="Y192" i="2"/>
  <c r="P192" i="2"/>
  <c r="BS191" i="2"/>
  <c r="BB191" i="2"/>
  <c r="CV190" i="2"/>
  <c r="M190" i="2"/>
  <c r="BN189" i="2"/>
  <c r="CQ188" i="2"/>
  <c r="CD188" i="2"/>
  <c r="AB188" i="2"/>
  <c r="BY187" i="2"/>
  <c r="BV187" i="2" s="1"/>
  <c r="CO186" i="2"/>
  <c r="BY186" i="2"/>
  <c r="BV186" i="2" s="1"/>
  <c r="BS185" i="2"/>
  <c r="CV184" i="2"/>
  <c r="BQ183" i="2"/>
  <c r="J183" i="2"/>
  <c r="CG182" i="2"/>
  <c r="J181" i="2"/>
  <c r="CA179" i="2"/>
  <c r="AB178" i="2"/>
  <c r="V176" i="2"/>
  <c r="V174" i="2"/>
  <c r="BN172" i="2"/>
  <c r="S172" i="2"/>
  <c r="CT171" i="2"/>
  <c r="BH171" i="2"/>
  <c r="Y171" i="2"/>
  <c r="M171" i="2"/>
  <c r="AT170" i="2"/>
  <c r="M170" i="2"/>
  <c r="DA169" i="2"/>
  <c r="CQ169" i="2"/>
  <c r="BY169" i="2"/>
  <c r="BV169" i="2" s="1"/>
  <c r="AB169" i="2"/>
  <c r="CJ168" i="2"/>
  <c r="BK168" i="2"/>
  <c r="AH168" i="2"/>
  <c r="DE167" i="2"/>
  <c r="DC167" i="2"/>
  <c r="BN167" i="2"/>
  <c r="CA165" i="2"/>
  <c r="BB165" i="2"/>
  <c r="BS164" i="2"/>
  <c r="CK161" i="2"/>
  <c r="CG161" i="2"/>
  <c r="BN159" i="2"/>
  <c r="AE159" i="2"/>
  <c r="BG173" i="2"/>
  <c r="CO162" i="2"/>
  <c r="CN162" i="2"/>
  <c r="CK160" i="2"/>
  <c r="CJ160" i="2"/>
  <c r="BP159" i="2"/>
  <c r="BQ159" i="2"/>
  <c r="BN158" i="2"/>
  <c r="BP158" i="2"/>
  <c r="CK157" i="2"/>
  <c r="CJ157" i="2"/>
  <c r="BG156" i="2"/>
  <c r="BF156" i="2"/>
  <c r="BC156" i="2" s="1"/>
  <c r="CH155" i="2"/>
  <c r="CG155" i="2" s="1"/>
  <c r="BY155" i="2"/>
  <c r="BV155" i="2" s="1"/>
  <c r="BB142" i="2"/>
  <c r="BA142" i="2"/>
  <c r="AX142" i="2" s="1"/>
  <c r="BY139" i="2"/>
  <c r="BV139" i="2" s="1"/>
  <c r="BZ139" i="2"/>
  <c r="BN135" i="2"/>
  <c r="BQ135" i="2"/>
  <c r="CG134" i="2"/>
  <c r="CK134" i="2"/>
  <c r="BQ104" i="2"/>
  <c r="BP104" i="2"/>
  <c r="BA102" i="2"/>
  <c r="AX102" i="2" s="1"/>
  <c r="BB102" i="2"/>
  <c r="BA99" i="2"/>
  <c r="AX99" i="2" s="1"/>
  <c r="BB99" i="2"/>
  <c r="BY80" i="2"/>
  <c r="BV80" i="2" s="1"/>
  <c r="CH80" i="2"/>
  <c r="CS64" i="2"/>
  <c r="CT64" i="2"/>
  <c r="DC40" i="2"/>
  <c r="DE40" i="2"/>
  <c r="DF40" i="2"/>
  <c r="S162" i="2"/>
  <c r="BB161" i="2"/>
  <c r="J158" i="2"/>
  <c r="S157" i="2"/>
  <c r="BZ155" i="2"/>
  <c r="AK155" i="2"/>
  <c r="Y155" i="2"/>
  <c r="CD154" i="2"/>
  <c r="M154" i="2"/>
  <c r="CA153" i="2"/>
  <c r="J153" i="2"/>
  <c r="BY152" i="2"/>
  <c r="BV152" i="2" s="1"/>
  <c r="CL151" i="2"/>
  <c r="AK151" i="2"/>
  <c r="Y151" i="2"/>
  <c r="BZ150" i="2"/>
  <c r="BK150" i="2"/>
  <c r="M150" i="2"/>
  <c r="CA148" i="2"/>
  <c r="AE148" i="2"/>
  <c r="J148" i="2"/>
  <c r="BB146" i="2"/>
  <c r="P146" i="2"/>
  <c r="BB145" i="2"/>
  <c r="CL144" i="2"/>
  <c r="CQ143" i="2"/>
  <c r="BK143" i="2"/>
  <c r="CO142" i="2"/>
  <c r="CL141" i="2"/>
  <c r="BG141" i="2"/>
  <c r="BP140" i="2"/>
  <c r="BQ140" i="2"/>
  <c r="BG140" i="2"/>
  <c r="BB137" i="2"/>
  <c r="BA137" i="2"/>
  <c r="AX137" i="2" s="1"/>
  <c r="DE129" i="2"/>
  <c r="DC129" i="2"/>
  <c r="AE168" i="2"/>
  <c r="BS167" i="2"/>
  <c r="V167" i="2"/>
  <c r="CD166" i="2"/>
  <c r="AE166" i="2"/>
  <c r="CV165" i="2"/>
  <c r="BS165" i="2"/>
  <c r="AH165" i="2"/>
  <c r="BB164" i="2"/>
  <c r="CL163" i="2"/>
  <c r="BZ162" i="2"/>
  <c r="CD160" i="2"/>
  <c r="BY158" i="2"/>
  <c r="BV158" i="2" s="1"/>
  <c r="BZ157" i="2"/>
  <c r="BZ156" i="2"/>
  <c r="BQ154" i="2"/>
  <c r="CN153" i="2"/>
  <c r="BY153" i="2"/>
  <c r="BV153" i="2" s="1"/>
  <c r="CL152" i="2"/>
  <c r="BK151" i="2"/>
  <c r="DF149" i="2"/>
  <c r="CT148" i="2"/>
  <c r="BH147" i="2"/>
  <c r="BS146" i="2"/>
  <c r="CL145" i="2"/>
  <c r="BY145" i="2"/>
  <c r="BV145" i="2" s="1"/>
  <c r="BY144" i="2"/>
  <c r="BV144" i="2" s="1"/>
  <c r="CT143" i="2"/>
  <c r="BH143" i="2"/>
  <c r="CN142" i="2"/>
  <c r="CH142" i="2"/>
  <c r="BY142" i="2"/>
  <c r="BV142" i="2" s="1"/>
  <c r="CN141" i="2"/>
  <c r="CL140" i="2"/>
  <c r="BZ140" i="2"/>
  <c r="BH139" i="2"/>
  <c r="CV123" i="2"/>
  <c r="BG116" i="2"/>
  <c r="BF116" i="2"/>
  <c r="BC116" i="2" s="1"/>
  <c r="Y156" i="2"/>
  <c r="V155" i="2"/>
  <c r="BP154" i="2"/>
  <c r="Y152" i="2"/>
  <c r="V151" i="2"/>
  <c r="BH150" i="2"/>
  <c r="V150" i="2"/>
  <c r="DE149" i="2"/>
  <c r="BZ148" i="2"/>
  <c r="CA147" i="2"/>
  <c r="BQ147" i="2"/>
  <c r="DC140" i="2"/>
  <c r="DE140" i="2"/>
  <c r="CG136" i="2"/>
  <c r="CK136" i="2"/>
  <c r="CS132" i="2"/>
  <c r="CT132" i="2"/>
  <c r="CA132" i="2"/>
  <c r="BS131" i="2"/>
  <c r="CV127" i="2"/>
  <c r="BB125" i="2"/>
  <c r="BF117" i="2"/>
  <c r="BC117" i="2" s="1"/>
  <c r="BG117" i="2"/>
  <c r="BS159" i="2"/>
  <c r="BK159" i="2"/>
  <c r="BS157" i="2"/>
  <c r="BK157" i="2"/>
  <c r="BB157" i="2"/>
  <c r="S148" i="2"/>
  <c r="CV146" i="2"/>
  <c r="CD146" i="2"/>
  <c r="M146" i="2"/>
  <c r="BK144" i="2"/>
  <c r="M144" i="2"/>
  <c r="BQ143" i="2"/>
  <c r="AE143" i="2"/>
  <c r="AT142" i="2"/>
  <c r="J142" i="2"/>
  <c r="CQ138" i="2"/>
  <c r="CT138" i="2"/>
  <c r="BS138" i="2"/>
  <c r="DE130" i="2"/>
  <c r="DF130" i="2"/>
  <c r="CJ117" i="2"/>
  <c r="CK117" i="2"/>
  <c r="CD164" i="2"/>
  <c r="BG164" i="2"/>
  <c r="AT164" i="2"/>
  <c r="BH163" i="2"/>
  <c r="AH162" i="2"/>
  <c r="BG161" i="2"/>
  <c r="AT161" i="2"/>
  <c r="AE161" i="2"/>
  <c r="BY160" i="2"/>
  <c r="BV160" i="2" s="1"/>
  <c r="AK159" i="2"/>
  <c r="BB158" i="2"/>
  <c r="CD157" i="2"/>
  <c r="CD156" i="2"/>
  <c r="BH155" i="2"/>
  <c r="AT155" i="2"/>
  <c r="AE155" i="2"/>
  <c r="CL154" i="2"/>
  <c r="BS152" i="2"/>
  <c r="AH152" i="2"/>
  <c r="CD151" i="2"/>
  <c r="AT151" i="2"/>
  <c r="AE151" i="2"/>
  <c r="BG147" i="2"/>
  <c r="AS141" i="2"/>
  <c r="AP141" i="2" s="1"/>
  <c r="AT141" i="2"/>
  <c r="CH137" i="2"/>
  <c r="CG137" i="2" s="1"/>
  <c r="BY137" i="2"/>
  <c r="BV137" i="2" s="1"/>
  <c r="AS137" i="2"/>
  <c r="AP137" i="2" s="1"/>
  <c r="AT137" i="2"/>
  <c r="AT130" i="2"/>
  <c r="AS130" i="2"/>
  <c r="AP130" i="2" s="1"/>
  <c r="CJ128" i="2"/>
  <c r="CK128" i="2"/>
  <c r="CG128" i="2"/>
  <c r="AK168" i="2"/>
  <c r="M168" i="2"/>
  <c r="P167" i="2"/>
  <c r="BB166" i="2"/>
  <c r="CL165" i="2"/>
  <c r="AE164" i="2"/>
  <c r="CV163" i="2"/>
  <c r="BS163" i="2"/>
  <c r="V163" i="2"/>
  <c r="DB162" i="2"/>
  <c r="CD162" i="2"/>
  <c r="V162" i="2"/>
  <c r="BH159" i="2"/>
  <c r="Y159" i="2"/>
  <c r="CQ158" i="2"/>
  <c r="V157" i="2"/>
  <c r="BH156" i="2"/>
  <c r="M156" i="2"/>
  <c r="CL155" i="2"/>
  <c r="CA155" i="2"/>
  <c r="BZ154" i="2"/>
  <c r="AK154" i="2"/>
  <c r="Y154" i="2"/>
  <c r="BS153" i="2"/>
  <c r="AH153" i="2"/>
  <c r="V153" i="2"/>
  <c r="CD152" i="2"/>
  <c r="M152" i="2"/>
  <c r="J151" i="2"/>
  <c r="CY150" i="2"/>
  <c r="CN150" i="2"/>
  <c r="CA150" i="2"/>
  <c r="S150" i="2"/>
  <c r="DB149" i="2"/>
  <c r="BG149" i="2"/>
  <c r="BS148" i="2"/>
  <c r="CL147" i="2"/>
  <c r="BY147" i="2"/>
  <c r="BV147" i="2" s="1"/>
  <c r="S147" i="2"/>
  <c r="CV145" i="2"/>
  <c r="CD145" i="2"/>
  <c r="BN142" i="2"/>
  <c r="AE142" i="2"/>
  <c r="CV140" i="2"/>
  <c r="CA133" i="2"/>
  <c r="BZ124" i="2"/>
  <c r="BY124" i="2"/>
  <c r="BV124" i="2" s="1"/>
  <c r="CH123" i="2"/>
  <c r="CG123" i="2" s="1"/>
  <c r="BY123" i="2"/>
  <c r="BV123" i="2" s="1"/>
  <c r="Y160" i="2"/>
  <c r="CQ159" i="2"/>
  <c r="P150" i="2"/>
  <c r="J149" i="2"/>
  <c r="BB147" i="2"/>
  <c r="P147" i="2"/>
  <c r="BG146" i="2"/>
  <c r="AB146" i="2"/>
  <c r="CA145" i="2"/>
  <c r="AB145" i="2"/>
  <c r="S145" i="2"/>
  <c r="CT144" i="2"/>
  <c r="CA144" i="2"/>
  <c r="BN144" i="2"/>
  <c r="AE144" i="2"/>
  <c r="BB143" i="2"/>
  <c r="AK143" i="2"/>
  <c r="CA142" i="2"/>
  <c r="BG142" i="2"/>
  <c r="BF137" i="2"/>
  <c r="BC137" i="2" s="1"/>
  <c r="BG137" i="2"/>
  <c r="CO123" i="2"/>
  <c r="CN123" i="2"/>
  <c r="BZ137" i="2"/>
  <c r="BK137" i="2"/>
  <c r="AK136" i="2"/>
  <c r="BK135" i="2"/>
  <c r="BH134" i="2"/>
  <c r="M134" i="2"/>
  <c r="CD131" i="2"/>
  <c r="BH131" i="2"/>
  <c r="BZ129" i="2"/>
  <c r="BK128" i="2"/>
  <c r="BH125" i="2"/>
  <c r="Y125" i="2"/>
  <c r="S124" i="2"/>
  <c r="DC110" i="2"/>
  <c r="DE110" i="2"/>
  <c r="CY92" i="2"/>
  <c r="DB92" i="2"/>
  <c r="BA83" i="2"/>
  <c r="AX83" i="2" s="1"/>
  <c r="BB83" i="2"/>
  <c r="CV142" i="2"/>
  <c r="AB142" i="2"/>
  <c r="P141" i="2"/>
  <c r="BK140" i="2"/>
  <c r="AK140" i="2"/>
  <c r="CV139" i="2"/>
  <c r="BQ139" i="2"/>
  <c r="CD138" i="2"/>
  <c r="AS138" i="2"/>
  <c r="AP138" i="2" s="1"/>
  <c r="DE137" i="2"/>
  <c r="CD137" i="2"/>
  <c r="AK137" i="2"/>
  <c r="Y137" i="2"/>
  <c r="CQ135" i="2"/>
  <c r="P135" i="2"/>
  <c r="BF134" i="2"/>
  <c r="BC134" i="2" s="1"/>
  <c r="V134" i="2"/>
  <c r="DC133" i="2"/>
  <c r="BK132" i="2"/>
  <c r="Y132" i="2"/>
  <c r="AE131" i="2"/>
  <c r="CV130" i="2"/>
  <c r="CG130" i="2"/>
  <c r="BS130" i="2"/>
  <c r="BK130" i="2"/>
  <c r="BS129" i="2"/>
  <c r="AT129" i="2"/>
  <c r="Y129" i="2"/>
  <c r="CS128" i="2"/>
  <c r="CD128" i="2"/>
  <c r="AT128" i="2"/>
  <c r="Y128" i="2"/>
  <c r="BZ127" i="2"/>
  <c r="BK127" i="2"/>
  <c r="CS126" i="2"/>
  <c r="CA126" i="2"/>
  <c r="J126" i="2"/>
  <c r="AH125" i="2"/>
  <c r="CL124" i="2"/>
  <c r="CS122" i="2"/>
  <c r="DE108" i="2"/>
  <c r="DF108" i="2"/>
  <c r="DC108" i="2"/>
  <c r="BP105" i="2"/>
  <c r="BB95" i="2"/>
  <c r="BA95" i="2"/>
  <c r="AX95" i="2" s="1"/>
  <c r="BN138" i="2"/>
  <c r="CT135" i="2"/>
  <c r="BY133" i="2"/>
  <c r="BV133" i="2" s="1"/>
  <c r="BN133" i="2"/>
  <c r="CK125" i="2"/>
  <c r="BF123" i="2"/>
  <c r="BC123" i="2" s="1"/>
  <c r="BG123" i="2"/>
  <c r="DB120" i="2"/>
  <c r="DA120" i="2"/>
  <c r="BZ118" i="2"/>
  <c r="BY118" i="2"/>
  <c r="BV118" i="2" s="1"/>
  <c r="CL116" i="2"/>
  <c r="DC113" i="2"/>
  <c r="DE113" i="2"/>
  <c r="BN108" i="2"/>
  <c r="BQ107" i="2"/>
  <c r="BP107" i="2"/>
  <c r="BN107" i="2"/>
  <c r="BB103" i="2"/>
  <c r="BA103" i="2"/>
  <c r="AX103" i="2" s="1"/>
  <c r="BQ100" i="2"/>
  <c r="BP100" i="2"/>
  <c r="P142" i="2"/>
  <c r="BS141" i="2"/>
  <c r="BH141" i="2"/>
  <c r="AH141" i="2"/>
  <c r="CD140" i="2"/>
  <c r="BG139" i="2"/>
  <c r="S139" i="2"/>
  <c r="BG138" i="2"/>
  <c r="AE138" i="2"/>
  <c r="J138" i="2"/>
  <c r="DC137" i="2"/>
  <c r="M136" i="2"/>
  <c r="BG135" i="2"/>
  <c r="AH135" i="2"/>
  <c r="Y135" i="2"/>
  <c r="BA133" i="2"/>
  <c r="AX133" i="2" s="1"/>
  <c r="CG132" i="2"/>
  <c r="BZ132" i="2"/>
  <c r="BH132" i="2"/>
  <c r="V132" i="2"/>
  <c r="DC131" i="2"/>
  <c r="BQ131" i="2"/>
  <c r="AK131" i="2"/>
  <c r="BH130" i="2"/>
  <c r="S130" i="2"/>
  <c r="CD129" i="2"/>
  <c r="BF128" i="2"/>
  <c r="BC128" i="2" s="1"/>
  <c r="DF127" i="2"/>
  <c r="BS127" i="2"/>
  <c r="Y127" i="2"/>
  <c r="M127" i="2"/>
  <c r="CL126" i="2"/>
  <c r="S126" i="2"/>
  <c r="CJ125" i="2"/>
  <c r="AK124" i="2"/>
  <c r="CL121" i="2"/>
  <c r="CH121" i="2"/>
  <c r="CG121" i="2" s="1"/>
  <c r="BY121" i="2"/>
  <c r="BV121" i="2" s="1"/>
  <c r="CO116" i="2"/>
  <c r="CN116" i="2"/>
  <c r="BN110" i="2"/>
  <c r="CQ132" i="2"/>
  <c r="CO121" i="2"/>
  <c r="CN121" i="2"/>
  <c r="AT119" i="2"/>
  <c r="AS119" i="2"/>
  <c r="AP119" i="2" s="1"/>
  <c r="CH114" i="2"/>
  <c r="CG114" i="2" s="1"/>
  <c r="BY114" i="2"/>
  <c r="BV114" i="2" s="1"/>
  <c r="BA113" i="2"/>
  <c r="AX113" i="2" s="1"/>
  <c r="BB113" i="2"/>
  <c r="BY112" i="2"/>
  <c r="BV112" i="2" s="1"/>
  <c r="BZ112" i="2"/>
  <c r="BQ110" i="2"/>
  <c r="BP110" i="2"/>
  <c r="BQ106" i="2"/>
  <c r="BN106" i="2"/>
  <c r="BP106" i="2"/>
  <c r="DE105" i="2"/>
  <c r="DF105" i="2"/>
  <c r="DC105" i="2"/>
  <c r="CV144" i="2"/>
  <c r="BS144" i="2"/>
  <c r="J144" i="2"/>
  <c r="CD143" i="2"/>
  <c r="CD142" i="2"/>
  <c r="AH142" i="2"/>
  <c r="CD141" i="2"/>
  <c r="BN141" i="2"/>
  <c r="V141" i="2"/>
  <c r="M140" i="2"/>
  <c r="DF139" i="2"/>
  <c r="CQ139" i="2"/>
  <c r="CD139" i="2"/>
  <c r="P139" i="2"/>
  <c r="DA137" i="2"/>
  <c r="AE137" i="2"/>
  <c r="BS136" i="2"/>
  <c r="AE136" i="2"/>
  <c r="DB135" i="2"/>
  <c r="CL135" i="2"/>
  <c r="BY135" i="2"/>
  <c r="BV135" i="2" s="1"/>
  <c r="AK134" i="2"/>
  <c r="CD133" i="2"/>
  <c r="BK133" i="2"/>
  <c r="P133" i="2"/>
  <c r="CA130" i="2"/>
  <c r="AB130" i="2"/>
  <c r="CA129" i="2"/>
  <c r="S129" i="2"/>
  <c r="DC127" i="2"/>
  <c r="CN127" i="2"/>
  <c r="J127" i="2"/>
  <c r="BS126" i="2"/>
  <c r="BK126" i="2"/>
  <c r="AB125" i="2"/>
  <c r="CL123" i="2"/>
  <c r="DB122" i="2"/>
  <c r="DA122" i="2"/>
  <c r="CH122" i="2"/>
  <c r="BY122" i="2"/>
  <c r="BV122" i="2" s="1"/>
  <c r="AT122" i="2"/>
  <c r="AS122" i="2"/>
  <c r="AP122" i="2" s="1"/>
  <c r="CQ120" i="2"/>
  <c r="CJ102" i="2"/>
  <c r="CK102" i="2"/>
  <c r="BF99" i="2"/>
  <c r="BC99" i="2" s="1"/>
  <c r="BG99" i="2"/>
  <c r="BQ98" i="2"/>
  <c r="BP98" i="2"/>
  <c r="BA97" i="2"/>
  <c r="AX97" i="2" s="1"/>
  <c r="BB97" i="2"/>
  <c r="DE96" i="2"/>
  <c r="DF96" i="2"/>
  <c r="DC96" i="2"/>
  <c r="CL137" i="2"/>
  <c r="AB137" i="2"/>
  <c r="CQ136" i="2"/>
  <c r="J135" i="2"/>
  <c r="CV134" i="2"/>
  <c r="CV131" i="2"/>
  <c r="M131" i="2"/>
  <c r="M130" i="2"/>
  <c r="P129" i="2"/>
  <c r="CV126" i="2"/>
  <c r="AH126" i="2"/>
  <c r="CD125" i="2"/>
  <c r="BS125" i="2"/>
  <c r="J124" i="2"/>
  <c r="BF121" i="2"/>
  <c r="BC121" i="2" s="1"/>
  <c r="BG121" i="2"/>
  <c r="CT120" i="2"/>
  <c r="CS120" i="2"/>
  <c r="DB119" i="2"/>
  <c r="DA119" i="2"/>
  <c r="DB117" i="2"/>
  <c r="DA117" i="2"/>
  <c r="Y104" i="2"/>
  <c r="Y124" i="2"/>
  <c r="BS123" i="2"/>
  <c r="AE123" i="2"/>
  <c r="S123" i="2"/>
  <c r="Y122" i="2"/>
  <c r="BS121" i="2"/>
  <c r="AT121" i="2"/>
  <c r="AB120" i="2"/>
  <c r="BH119" i="2"/>
  <c r="AH119" i="2"/>
  <c r="V119" i="2"/>
  <c r="AE118" i="2"/>
  <c r="S118" i="2"/>
  <c r="J118" i="2"/>
  <c r="BS117" i="2"/>
  <c r="Y117" i="2"/>
  <c r="CQ115" i="2"/>
  <c r="CG115" i="2"/>
  <c r="BS115" i="2"/>
  <c r="BZ114" i="2"/>
  <c r="AH114" i="2"/>
  <c r="CL113" i="2"/>
  <c r="BY113" i="2"/>
  <c r="BV113" i="2" s="1"/>
  <c r="BK113" i="2"/>
  <c r="V112" i="2"/>
  <c r="BS111" i="2"/>
  <c r="AH111" i="2"/>
  <c r="CA109" i="2"/>
  <c r="J109" i="2"/>
  <c r="AH108" i="2"/>
  <c r="Y108" i="2"/>
  <c r="DE107" i="2"/>
  <c r="CQ106" i="2"/>
  <c r="BH106" i="2"/>
  <c r="AE106" i="2"/>
  <c r="J106" i="2"/>
  <c r="M104" i="2"/>
  <c r="DE103" i="2"/>
  <c r="CT103" i="2"/>
  <c r="M103" i="2"/>
  <c r="AH102" i="2"/>
  <c r="AK100" i="2"/>
  <c r="DA98" i="2"/>
  <c r="CA96" i="2"/>
  <c r="CA94" i="2"/>
  <c r="AB84" i="2"/>
  <c r="BP81" i="2"/>
  <c r="BQ81" i="2"/>
  <c r="BN81" i="2"/>
  <c r="BZ80" i="2"/>
  <c r="AB80" i="2"/>
  <c r="BK79" i="2"/>
  <c r="AT97" i="2"/>
  <c r="AS97" i="2"/>
  <c r="AP97" i="2" s="1"/>
  <c r="BF93" i="2"/>
  <c r="BC93" i="2" s="1"/>
  <c r="BG93" i="2"/>
  <c r="CS85" i="2"/>
  <c r="CT85" i="2"/>
  <c r="CQ85" i="2"/>
  <c r="BP78" i="2"/>
  <c r="BQ78" i="2"/>
  <c r="BP75" i="2"/>
  <c r="BQ75" i="2"/>
  <c r="AK125" i="2"/>
  <c r="AT124" i="2"/>
  <c r="V124" i="2"/>
  <c r="CA123" i="2"/>
  <c r="AB123" i="2"/>
  <c r="BZ122" i="2"/>
  <c r="AH122" i="2"/>
  <c r="V122" i="2"/>
  <c r="CA121" i="2"/>
  <c r="AE121" i="2"/>
  <c r="CL120" i="2"/>
  <c r="BK120" i="2"/>
  <c r="CS119" i="2"/>
  <c r="J119" i="2"/>
  <c r="AB118" i="2"/>
  <c r="CA117" i="2"/>
  <c r="V117" i="2"/>
  <c r="BY116" i="2"/>
  <c r="BV116" i="2" s="1"/>
  <c r="BK116" i="2"/>
  <c r="AH116" i="2"/>
  <c r="DB115" i="2"/>
  <c r="AS115" i="2"/>
  <c r="AP115" i="2" s="1"/>
  <c r="M115" i="2"/>
  <c r="DB114" i="2"/>
  <c r="BS114" i="2"/>
  <c r="J114" i="2"/>
  <c r="DA113" i="2"/>
  <c r="CJ113" i="2"/>
  <c r="BS113" i="2"/>
  <c r="AH113" i="2"/>
  <c r="CV112" i="2"/>
  <c r="BA112" i="2"/>
  <c r="AX112" i="2" s="1"/>
  <c r="S112" i="2"/>
  <c r="CV111" i="2"/>
  <c r="BN111" i="2"/>
  <c r="AE111" i="2"/>
  <c r="J111" i="2"/>
  <c r="CD108" i="2"/>
  <c r="AE108" i="2"/>
  <c r="V108" i="2"/>
  <c r="CL106" i="2"/>
  <c r="CH105" i="2"/>
  <c r="AK105" i="2"/>
  <c r="BN104" i="2"/>
  <c r="AE104" i="2"/>
  <c r="V104" i="2"/>
  <c r="BH102" i="2"/>
  <c r="DB101" i="2"/>
  <c r="BB101" i="2"/>
  <c r="AB101" i="2"/>
  <c r="CQ100" i="2"/>
  <c r="AH100" i="2"/>
  <c r="CS99" i="2"/>
  <c r="CT99" i="2"/>
  <c r="AB99" i="2"/>
  <c r="J97" i="2"/>
  <c r="DE95" i="2"/>
  <c r="DF95" i="2"/>
  <c r="CL95" i="2"/>
  <c r="CS91" i="2"/>
  <c r="CT91" i="2"/>
  <c r="BQ86" i="2"/>
  <c r="BP86" i="2"/>
  <c r="CV84" i="2"/>
  <c r="AT76" i="2"/>
  <c r="CL118" i="2"/>
  <c r="CQ117" i="2"/>
  <c r="BY117" i="2"/>
  <c r="BV117" i="2" s="1"/>
  <c r="DB116" i="2"/>
  <c r="CG116" i="2"/>
  <c r="DF112" i="2"/>
  <c r="CQ112" i="2"/>
  <c r="CQ111" i="2"/>
  <c r="CH107" i="2"/>
  <c r="BS107" i="2"/>
  <c r="CQ104" i="2"/>
  <c r="DB103" i="2"/>
  <c r="BN102" i="2"/>
  <c r="DF97" i="2"/>
  <c r="DE90" i="2"/>
  <c r="DF90" i="2"/>
  <c r="DC90" i="2"/>
  <c r="BN84" i="2"/>
  <c r="BK78" i="2"/>
  <c r="BN77" i="2"/>
  <c r="AB121" i="2"/>
  <c r="BH120" i="2"/>
  <c r="AT120" i="2"/>
  <c r="BK118" i="2"/>
  <c r="CS117" i="2"/>
  <c r="CG117" i="2"/>
  <c r="BK117" i="2"/>
  <c r="DA116" i="2"/>
  <c r="BZ116" i="2"/>
  <c r="BH116" i="2"/>
  <c r="AE116" i="2"/>
  <c r="S116" i="2"/>
  <c r="J116" i="2"/>
  <c r="CA115" i="2"/>
  <c r="V115" i="2"/>
  <c r="J115" i="2"/>
  <c r="CV114" i="2"/>
  <c r="CA114" i="2"/>
  <c r="AE113" i="2"/>
  <c r="M113" i="2"/>
  <c r="DE112" i="2"/>
  <c r="CT112" i="2"/>
  <c r="P112" i="2"/>
  <c r="CT111" i="2"/>
  <c r="AB111" i="2"/>
  <c r="BZ110" i="2"/>
  <c r="CQ108" i="2"/>
  <c r="BG108" i="2"/>
  <c r="J107" i="2"/>
  <c r="BY106" i="2"/>
  <c r="BV106" i="2" s="1"/>
  <c r="BB106" i="2"/>
  <c r="CQ105" i="2"/>
  <c r="BB104" i="2"/>
  <c r="AB104" i="2"/>
  <c r="BK103" i="2"/>
  <c r="AE103" i="2"/>
  <c r="AB102" i="2"/>
  <c r="BS101" i="2"/>
  <c r="AK99" i="2"/>
  <c r="DE85" i="2"/>
  <c r="DF85" i="2"/>
  <c r="DC85" i="2"/>
  <c r="BP84" i="2"/>
  <c r="BQ84" i="2"/>
  <c r="BP80" i="2"/>
  <c r="BQ80" i="2"/>
  <c r="BP77" i="2"/>
  <c r="BQ77" i="2"/>
  <c r="V96" i="2"/>
  <c r="V91" i="2"/>
  <c r="J77" i="2"/>
  <c r="BP76" i="2"/>
  <c r="BQ76" i="2"/>
  <c r="CS74" i="2"/>
  <c r="CT74" i="2"/>
  <c r="BZ123" i="2"/>
  <c r="AT123" i="2"/>
  <c r="CA122" i="2"/>
  <c r="BZ121" i="2"/>
  <c r="AE120" i="2"/>
  <c r="S120" i="2"/>
  <c r="CL119" i="2"/>
  <c r="BK119" i="2"/>
  <c r="Y119" i="2"/>
  <c r="AT118" i="2"/>
  <c r="AH118" i="2"/>
  <c r="BY115" i="2"/>
  <c r="BV115" i="2" s="1"/>
  <c r="CQ114" i="2"/>
  <c r="AK114" i="2"/>
  <c r="CQ113" i="2"/>
  <c r="CA113" i="2"/>
  <c r="AB113" i="2"/>
  <c r="CA112" i="2"/>
  <c r="Y112" i="2"/>
  <c r="M112" i="2"/>
  <c r="BY111" i="2"/>
  <c r="BV111" i="2" s="1"/>
  <c r="AH110" i="2"/>
  <c r="Y110" i="2"/>
  <c r="AH109" i="2"/>
  <c r="CL108" i="2"/>
  <c r="BZ108" i="2"/>
  <c r="BK108" i="2"/>
  <c r="P108" i="2"/>
  <c r="CQ107" i="2"/>
  <c r="CH106" i="2"/>
  <c r="BS106" i="2"/>
  <c r="BK106" i="2"/>
  <c r="AH106" i="2"/>
  <c r="BN105" i="2"/>
  <c r="BH105" i="2"/>
  <c r="AK104" i="2"/>
  <c r="CV103" i="2"/>
  <c r="BS103" i="2"/>
  <c r="BH103" i="2"/>
  <c r="BY102" i="2"/>
  <c r="BV102" i="2" s="1"/>
  <c r="AK102" i="2"/>
  <c r="M102" i="2"/>
  <c r="CD101" i="2"/>
  <c r="BG100" i="2"/>
  <c r="AB100" i="2"/>
  <c r="V98" i="2"/>
  <c r="DB97" i="2"/>
  <c r="CT96" i="2"/>
  <c r="CS96" i="2"/>
  <c r="CT93" i="2"/>
  <c r="CS93" i="2"/>
  <c r="BY88" i="2"/>
  <c r="BV88" i="2" s="1"/>
  <c r="CH88" i="2"/>
  <c r="CY81" i="2"/>
  <c r="DA81" i="2"/>
  <c r="DB81" i="2"/>
  <c r="BP79" i="2"/>
  <c r="BQ79" i="2"/>
  <c r="DA95" i="2"/>
  <c r="BZ95" i="2"/>
  <c r="S95" i="2"/>
  <c r="BZ92" i="2"/>
  <c r="BK92" i="2"/>
  <c r="S92" i="2"/>
  <c r="CH90" i="2"/>
  <c r="CG90" i="2" s="1"/>
  <c r="M90" i="2"/>
  <c r="BZ88" i="2"/>
  <c r="BK88" i="2"/>
  <c r="S88" i="2"/>
  <c r="AK87" i="2"/>
  <c r="CA85" i="2"/>
  <c r="BH84" i="2"/>
  <c r="CL81" i="2"/>
  <c r="P79" i="2"/>
  <c r="BH77" i="2"/>
  <c r="CV76" i="2"/>
  <c r="BG76" i="2"/>
  <c r="S76" i="2"/>
  <c r="BG75" i="2"/>
  <c r="BH73" i="2"/>
  <c r="CS69" i="2"/>
  <c r="CT69" i="2"/>
  <c r="CY66" i="2"/>
  <c r="DA66" i="2"/>
  <c r="DB66" i="2"/>
  <c r="BN65" i="2"/>
  <c r="BP65" i="2"/>
  <c r="CS62" i="2"/>
  <c r="CT62" i="2"/>
  <c r="BH97" i="2"/>
  <c r="AB95" i="2"/>
  <c r="BK93" i="2"/>
  <c r="CV92" i="2"/>
  <c r="BK91" i="2"/>
  <c r="DB90" i="2"/>
  <c r="CQ90" i="2"/>
  <c r="AT90" i="2"/>
  <c r="BS86" i="2"/>
  <c r="BH86" i="2"/>
  <c r="S86" i="2"/>
  <c r="CL85" i="2"/>
  <c r="BY85" i="2"/>
  <c r="BV85" i="2" s="1"/>
  <c r="BZ84" i="2"/>
  <c r="DC82" i="2"/>
  <c r="CT82" i="2"/>
  <c r="BS82" i="2"/>
  <c r="AH82" i="2"/>
  <c r="DF81" i="2"/>
  <c r="CK81" i="2"/>
  <c r="BS81" i="2"/>
  <c r="BS80" i="2"/>
  <c r="DE79" i="2"/>
  <c r="CL79" i="2"/>
  <c r="DE78" i="2"/>
  <c r="CL78" i="2"/>
  <c r="AH78" i="2"/>
  <c r="Y78" i="2"/>
  <c r="BZ77" i="2"/>
  <c r="AE77" i="2"/>
  <c r="CQ76" i="2"/>
  <c r="BB76" i="2"/>
  <c r="CT75" i="2"/>
  <c r="BB75" i="2"/>
  <c r="CA74" i="2"/>
  <c r="CS73" i="2"/>
  <c r="CT73" i="2"/>
  <c r="BB71" i="2"/>
  <c r="BQ68" i="2"/>
  <c r="BP68" i="2"/>
  <c r="BB68" i="2"/>
  <c r="BN63" i="2"/>
  <c r="DE55" i="2"/>
  <c r="DF55" i="2"/>
  <c r="DC55" i="2"/>
  <c r="M100" i="2"/>
  <c r="CD99" i="2"/>
  <c r="BK98" i="2"/>
  <c r="AK98" i="2"/>
  <c r="P98" i="2"/>
  <c r="AK97" i="2"/>
  <c r="CV96" i="2"/>
  <c r="AK96" i="2"/>
  <c r="P96" i="2"/>
  <c r="BF95" i="2"/>
  <c r="BC95" i="2" s="1"/>
  <c r="BY94" i="2"/>
  <c r="BV94" i="2" s="1"/>
  <c r="BZ93" i="2"/>
  <c r="AK93" i="2"/>
  <c r="P93" i="2"/>
  <c r="Y92" i="2"/>
  <c r="P92" i="2"/>
  <c r="BZ91" i="2"/>
  <c r="AB91" i="2"/>
  <c r="S91" i="2"/>
  <c r="DA90" i="2"/>
  <c r="CD90" i="2"/>
  <c r="AE90" i="2"/>
  <c r="CQ89" i="2"/>
  <c r="CD89" i="2"/>
  <c r="CQ88" i="2"/>
  <c r="BS88" i="2"/>
  <c r="BB88" i="2"/>
  <c r="Y88" i="2"/>
  <c r="P88" i="2"/>
  <c r="CV87" i="2"/>
  <c r="BZ87" i="2"/>
  <c r="BG87" i="2"/>
  <c r="BN86" i="2"/>
  <c r="CO85" i="2"/>
  <c r="CK84" i="2"/>
  <c r="BY84" i="2"/>
  <c r="BV84" i="2" s="1"/>
  <c r="AH84" i="2"/>
  <c r="V83" i="2"/>
  <c r="V82" i="2"/>
  <c r="DE81" i="2"/>
  <c r="DE80" i="2"/>
  <c r="AH80" i="2"/>
  <c r="CO79" i="2"/>
  <c r="BN79" i="2"/>
  <c r="AH79" i="2"/>
  <c r="CO78" i="2"/>
  <c r="BN78" i="2"/>
  <c r="V78" i="2"/>
  <c r="CT76" i="2"/>
  <c r="BS76" i="2"/>
  <c r="BS75" i="2"/>
  <c r="BZ74" i="2"/>
  <c r="BN73" i="2"/>
  <c r="CS71" i="2"/>
  <c r="CT71" i="2"/>
  <c r="BQ57" i="2"/>
  <c r="BP57" i="2"/>
  <c r="CQ96" i="2"/>
  <c r="DF91" i="2"/>
  <c r="BN80" i="2"/>
  <c r="BB74" i="2"/>
  <c r="BQ73" i="2"/>
  <c r="BP73" i="2"/>
  <c r="BB72" i="2"/>
  <c r="BA72" i="2"/>
  <c r="AX72" i="2" s="1"/>
  <c r="CS70" i="2"/>
  <c r="CT70" i="2"/>
  <c r="DC69" i="2"/>
  <c r="DE69" i="2"/>
  <c r="DF69" i="2"/>
  <c r="CS65" i="2"/>
  <c r="CT65" i="2"/>
  <c r="BA64" i="2"/>
  <c r="AX64" i="2" s="1"/>
  <c r="BB64" i="2"/>
  <c r="AE62" i="2"/>
  <c r="J101" i="2"/>
  <c r="AT99" i="2"/>
  <c r="M99" i="2"/>
  <c r="Y98" i="2"/>
  <c r="CQ97" i="2"/>
  <c r="Y97" i="2"/>
  <c r="Y96" i="2"/>
  <c r="CQ95" i="2"/>
  <c r="CQ94" i="2"/>
  <c r="CV93" i="2"/>
  <c r="M93" i="2"/>
  <c r="CD92" i="2"/>
  <c r="DE91" i="2"/>
  <c r="CQ91" i="2"/>
  <c r="BS91" i="2"/>
  <c r="Y91" i="2"/>
  <c r="P91" i="2"/>
  <c r="CO89" i="2"/>
  <c r="BK89" i="2"/>
  <c r="CO88" i="2"/>
  <c r="M88" i="2"/>
  <c r="CH87" i="2"/>
  <c r="J87" i="2"/>
  <c r="CO86" i="2"/>
  <c r="BS85" i="2"/>
  <c r="BH85" i="2"/>
  <c r="M85" i="2"/>
  <c r="V84" i="2"/>
  <c r="J84" i="2"/>
  <c r="CD83" i="2"/>
  <c r="CT81" i="2"/>
  <c r="CD81" i="2"/>
  <c r="BH80" i="2"/>
  <c r="AE78" i="2"/>
  <c r="CQ77" i="2"/>
  <c r="CL76" i="2"/>
  <c r="BN76" i="2"/>
  <c r="AH76" i="2"/>
  <c r="Y76" i="2"/>
  <c r="CO75" i="2"/>
  <c r="BN75" i="2"/>
  <c r="V75" i="2"/>
  <c r="BY73" i="2"/>
  <c r="BV73" i="2" s="1"/>
  <c r="BZ71" i="2"/>
  <c r="AS71" i="2"/>
  <c r="AP71" i="2" s="1"/>
  <c r="AT71" i="2"/>
  <c r="AE71" i="2"/>
  <c r="Y89" i="2"/>
  <c r="CA88" i="2"/>
  <c r="J85" i="2"/>
  <c r="BS84" i="2"/>
  <c r="CL83" i="2"/>
  <c r="CA83" i="2"/>
  <c r="AB83" i="2"/>
  <c r="CA81" i="2"/>
  <c r="CT77" i="2"/>
  <c r="BS77" i="2"/>
  <c r="CO76" i="2"/>
  <c r="V76" i="2"/>
  <c r="BK95" i="2"/>
  <c r="CD94" i="2"/>
  <c r="AH94" i="2"/>
  <c r="Y94" i="2"/>
  <c r="CD93" i="2"/>
  <c r="J92" i="2"/>
  <c r="AH91" i="2"/>
  <c r="BZ90" i="2"/>
  <c r="BB90" i="2"/>
  <c r="Y90" i="2"/>
  <c r="AB87" i="2"/>
  <c r="BY86" i="2"/>
  <c r="BV86" i="2" s="1"/>
  <c r="AE86" i="2"/>
  <c r="AE85" i="2"/>
  <c r="AK83" i="2"/>
  <c r="CQ78" i="2"/>
  <c r="AH77" i="2"/>
  <c r="CQ74" i="2"/>
  <c r="BY72" i="2"/>
  <c r="BV72" i="2" s="1"/>
  <c r="BZ72" i="2"/>
  <c r="DC70" i="2"/>
  <c r="DE70" i="2"/>
  <c r="DF70" i="2"/>
  <c r="V70" i="2"/>
  <c r="DE65" i="2"/>
  <c r="DF65" i="2"/>
  <c r="DC65" i="2"/>
  <c r="S75" i="2"/>
  <c r="BG74" i="2"/>
  <c r="BK73" i="2"/>
  <c r="AB72" i="2"/>
  <c r="CQ71" i="2"/>
  <c r="CD71" i="2"/>
  <c r="AH71" i="2"/>
  <c r="CQ70" i="2"/>
  <c r="Y70" i="2"/>
  <c r="CQ69" i="2"/>
  <c r="CT68" i="2"/>
  <c r="CD68" i="2"/>
  <c r="AK68" i="2"/>
  <c r="P68" i="2"/>
  <c r="CV67" i="2"/>
  <c r="BH67" i="2"/>
  <c r="AK66" i="2"/>
  <c r="S66" i="2"/>
  <c r="BY65" i="2"/>
  <c r="BV65" i="2" s="1"/>
  <c r="DA64" i="2"/>
  <c r="CD64" i="2"/>
  <c r="V64" i="2"/>
  <c r="M64" i="2"/>
  <c r="CS63" i="2"/>
  <c r="M63" i="2"/>
  <c r="CK61" i="2"/>
  <c r="BK61" i="2"/>
  <c r="AB61" i="2"/>
  <c r="CQ60" i="2"/>
  <c r="AB59" i="2"/>
  <c r="CK57" i="2"/>
  <c r="V57" i="2"/>
  <c r="J57" i="2"/>
  <c r="BH56" i="2"/>
  <c r="V56" i="2"/>
  <c r="J56" i="2"/>
  <c r="BZ55" i="2"/>
  <c r="Y55" i="2"/>
  <c r="AB54" i="2"/>
  <c r="CQ53" i="2"/>
  <c r="BS52" i="2"/>
  <c r="S51" i="2"/>
  <c r="BH50" i="2"/>
  <c r="CV49" i="2"/>
  <c r="CG46" i="2"/>
  <c r="CJ46" i="2"/>
  <c r="BA42" i="2"/>
  <c r="AX42" i="2" s="1"/>
  <c r="BB42" i="2"/>
  <c r="AT69" i="2"/>
  <c r="AS67" i="2"/>
  <c r="AP67" i="2" s="1"/>
  <c r="P66" i="2"/>
  <c r="AB65" i="2"/>
  <c r="CN64" i="2"/>
  <c r="CA64" i="2"/>
  <c r="J64" i="2"/>
  <c r="CA63" i="2"/>
  <c r="J63" i="2"/>
  <c r="AS61" i="2"/>
  <c r="AP61" i="2" s="1"/>
  <c r="M61" i="2"/>
  <c r="DF60" i="2"/>
  <c r="P60" i="2"/>
  <c r="CV59" i="2"/>
  <c r="AS59" i="2"/>
  <c r="AP59" i="2" s="1"/>
  <c r="CQ58" i="2"/>
  <c r="CD56" i="2"/>
  <c r="BS56" i="2"/>
  <c r="AT55" i="2"/>
  <c r="CL54" i="2"/>
  <c r="BY54" i="2"/>
  <c r="BV54" i="2" s="1"/>
  <c r="CS53" i="2"/>
  <c r="CA53" i="2"/>
  <c r="CV52" i="2"/>
  <c r="AT52" i="2"/>
  <c r="CL51" i="2"/>
  <c r="BY51" i="2"/>
  <c r="BV51" i="2" s="1"/>
  <c r="BK51" i="2"/>
  <c r="AB51" i="2"/>
  <c r="AK49" i="2"/>
  <c r="M48" i="2"/>
  <c r="CV46" i="2"/>
  <c r="CK45" i="2"/>
  <c r="CY44" i="2"/>
  <c r="DA44" i="2"/>
  <c r="BN68" i="2"/>
  <c r="DC48" i="2"/>
  <c r="DE48" i="2"/>
  <c r="CT42" i="2"/>
  <c r="CS42" i="2"/>
  <c r="BA36" i="2"/>
  <c r="AX36" i="2" s="1"/>
  <c r="BB36" i="2"/>
  <c r="CJ35" i="2"/>
  <c r="CK35" i="2"/>
  <c r="V73" i="2"/>
  <c r="Y72" i="2"/>
  <c r="M72" i="2"/>
  <c r="BN70" i="2"/>
  <c r="BB69" i="2"/>
  <c r="AK65" i="2"/>
  <c r="S64" i="2"/>
  <c r="AK62" i="2"/>
  <c r="DC60" i="2"/>
  <c r="BK58" i="2"/>
  <c r="AB58" i="2"/>
  <c r="BH57" i="2"/>
  <c r="CV55" i="2"/>
  <c r="BH54" i="2"/>
  <c r="AT54" i="2"/>
  <c r="CL53" i="2"/>
  <c r="BY53" i="2"/>
  <c r="BV53" i="2" s="1"/>
  <c r="BK53" i="2"/>
  <c r="AH53" i="2"/>
  <c r="Y53" i="2"/>
  <c r="DE52" i="2"/>
  <c r="AH51" i="2"/>
  <c r="Y51" i="2"/>
  <c r="CL49" i="2"/>
  <c r="BH47" i="2"/>
  <c r="CA46" i="2"/>
  <c r="P46" i="2"/>
  <c r="AE45" i="2"/>
  <c r="BS44" i="2"/>
  <c r="CN43" i="2"/>
  <c r="CO43" i="2"/>
  <c r="J41" i="2"/>
  <c r="BN74" i="2"/>
  <c r="V74" i="2"/>
  <c r="J72" i="2"/>
  <c r="CO70" i="2"/>
  <c r="DB69" i="2"/>
  <c r="BY69" i="2"/>
  <c r="BV69" i="2" s="1"/>
  <c r="AB69" i="2"/>
  <c r="S69" i="2"/>
  <c r="AE68" i="2"/>
  <c r="V68" i="2"/>
  <c r="CV65" i="2"/>
  <c r="BH65" i="2"/>
  <c r="AH65" i="2"/>
  <c r="Y65" i="2"/>
  <c r="M65" i="2"/>
  <c r="DF64" i="2"/>
  <c r="CK64" i="2"/>
  <c r="AK64" i="2"/>
  <c r="AB64" i="2"/>
  <c r="BK63" i="2"/>
  <c r="S63" i="2"/>
  <c r="BH62" i="2"/>
  <c r="M62" i="2"/>
  <c r="V61" i="2"/>
  <c r="Y60" i="2"/>
  <c r="DC49" i="2"/>
  <c r="DF49" i="2"/>
  <c r="CN49" i="2"/>
  <c r="CO49" i="2"/>
  <c r="CT40" i="2"/>
  <c r="CS40" i="2"/>
  <c r="CQ64" i="2"/>
  <c r="BS64" i="2"/>
  <c r="CQ62" i="2"/>
  <c r="AT60" i="2"/>
  <c r="CL59" i="2"/>
  <c r="CA59" i="2"/>
  <c r="BS58" i="2"/>
  <c r="BH58" i="2"/>
  <c r="Y58" i="2"/>
  <c r="CV54" i="2"/>
  <c r="BH53" i="2"/>
  <c r="AT53" i="2"/>
  <c r="V53" i="2"/>
  <c r="J53" i="2"/>
  <c r="AB52" i="2"/>
  <c r="CV51" i="2"/>
  <c r="AT51" i="2"/>
  <c r="AH50" i="2"/>
  <c r="V50" i="2"/>
  <c r="BZ49" i="2"/>
  <c r="AT49" i="2"/>
  <c r="AS49" i="2"/>
  <c r="AP49" i="2" s="1"/>
  <c r="CV48" i="2"/>
  <c r="CL46" i="2"/>
  <c r="AE74" i="2"/>
  <c r="CV73" i="2"/>
  <c r="S71" i="2"/>
  <c r="P69" i="2"/>
  <c r="CV68" i="2"/>
  <c r="AB68" i="2"/>
  <c r="S68" i="2"/>
  <c r="BG66" i="2"/>
  <c r="CA65" i="2"/>
  <c r="J65" i="2"/>
  <c r="DC64" i="2"/>
  <c r="BG64" i="2"/>
  <c r="BH63" i="2"/>
  <c r="CD62" i="2"/>
  <c r="CA61" i="2"/>
  <c r="CV60" i="2"/>
  <c r="CD58" i="2"/>
  <c r="AT58" i="2"/>
  <c r="CA57" i="2"/>
  <c r="Y57" i="2"/>
  <c r="CL56" i="2"/>
  <c r="BY56" i="2"/>
  <c r="BV56" i="2" s="1"/>
  <c r="BK56" i="2"/>
  <c r="Y56" i="2"/>
  <c r="AB55" i="2"/>
  <c r="CQ54" i="2"/>
  <c r="BS53" i="2"/>
  <c r="BY52" i="2"/>
  <c r="BV52" i="2" s="1"/>
  <c r="BK52" i="2"/>
  <c r="CQ51" i="2"/>
  <c r="J51" i="2"/>
  <c r="BY50" i="2"/>
  <c r="BV50" i="2" s="1"/>
  <c r="CH49" i="2"/>
  <c r="CG49" i="2" s="1"/>
  <c r="CN46" i="2"/>
  <c r="CO46" i="2"/>
  <c r="AT43" i="2"/>
  <c r="AS43" i="2"/>
  <c r="AP43" i="2" s="1"/>
  <c r="BQ41" i="2"/>
  <c r="BP41" i="2"/>
  <c r="P49" i="2"/>
  <c r="CG48" i="2"/>
  <c r="BZ48" i="2"/>
  <c r="CA47" i="2"/>
  <c r="BK46" i="2"/>
  <c r="Y46" i="2"/>
  <c r="BZ44" i="2"/>
  <c r="V44" i="2"/>
  <c r="BS43" i="2"/>
  <c r="P43" i="2"/>
  <c r="CV42" i="2"/>
  <c r="CH42" i="2"/>
  <c r="CG42" i="2" s="1"/>
  <c r="DC41" i="2"/>
  <c r="AH41" i="2"/>
  <c r="CV40" i="2"/>
  <c r="CG40" i="2"/>
  <c r="BY40" i="2"/>
  <c r="BV40" i="2" s="1"/>
  <c r="CO39" i="2"/>
  <c r="BG39" i="2"/>
  <c r="AT39" i="2"/>
  <c r="CO38" i="2"/>
  <c r="AE38" i="2"/>
  <c r="CL37" i="2"/>
  <c r="CA37" i="2"/>
  <c r="AT37" i="2"/>
  <c r="M37" i="2"/>
  <c r="DF36" i="2"/>
  <c r="CD36" i="2"/>
  <c r="AH36" i="2"/>
  <c r="DF35" i="2"/>
  <c r="CV34" i="2"/>
  <c r="CD34" i="2"/>
  <c r="BZ33" i="2"/>
  <c r="AH33" i="2"/>
  <c r="DC31" i="2"/>
  <c r="Y31" i="2"/>
  <c r="CD30" i="2"/>
  <c r="BS30" i="2"/>
  <c r="V30" i="2"/>
  <c r="CL29" i="2"/>
  <c r="CL28" i="2"/>
  <c r="BK28" i="2"/>
  <c r="DF27" i="2"/>
  <c r="CD27" i="2"/>
  <c r="CS22" i="2"/>
  <c r="CT22" i="2"/>
  <c r="DE21" i="2"/>
  <c r="DF21" i="2"/>
  <c r="DC21" i="2"/>
  <c r="CQ42" i="2"/>
  <c r="BN41" i="2"/>
  <c r="CQ40" i="2"/>
  <c r="BN26" i="2"/>
  <c r="AT25" i="2"/>
  <c r="DA17" i="2"/>
  <c r="DB17" i="2"/>
  <c r="BQ6" i="2"/>
  <c r="BP6" i="2"/>
  <c r="BK50" i="2"/>
  <c r="Y50" i="2"/>
  <c r="AE48" i="2"/>
  <c r="BK47" i="2"/>
  <c r="AH47" i="2"/>
  <c r="Y47" i="2"/>
  <c r="DF46" i="2"/>
  <c r="BS46" i="2"/>
  <c r="CQ45" i="2"/>
  <c r="DF44" i="2"/>
  <c r="S44" i="2"/>
  <c r="CA43" i="2"/>
  <c r="BN43" i="2"/>
  <c r="BS42" i="2"/>
  <c r="BG41" i="2"/>
  <c r="AE41" i="2"/>
  <c r="AB40" i="2"/>
  <c r="BY39" i="2"/>
  <c r="BV39" i="2" s="1"/>
  <c r="AB39" i="2"/>
  <c r="BY37" i="2"/>
  <c r="BV37" i="2" s="1"/>
  <c r="DC36" i="2"/>
  <c r="CA36" i="2"/>
  <c r="DC35" i="2"/>
  <c r="CA35" i="2"/>
  <c r="Y35" i="2"/>
  <c r="P34" i="2"/>
  <c r="CD33" i="2"/>
  <c r="DF32" i="2"/>
  <c r="CA32" i="2"/>
  <c r="AK32" i="2"/>
  <c r="BS31" i="2"/>
  <c r="BH31" i="2"/>
  <c r="CQ30" i="2"/>
  <c r="AK30" i="2"/>
  <c r="BH29" i="2"/>
  <c r="AH29" i="2"/>
  <c r="M29" i="2"/>
  <c r="BH28" i="2"/>
  <c r="DC27" i="2"/>
  <c r="BQ27" i="2"/>
  <c r="BP27" i="2"/>
  <c r="CA26" i="2"/>
  <c r="BP26" i="2"/>
  <c r="BQ24" i="2"/>
  <c r="BP24" i="2"/>
  <c r="DE22" i="2"/>
  <c r="DF22" i="2"/>
  <c r="DC22" i="2"/>
  <c r="CH22" i="2"/>
  <c r="CG22" i="2" s="1"/>
  <c r="BZ22" i="2"/>
  <c r="AB17" i="2"/>
  <c r="CS14" i="2"/>
  <c r="CT14" i="2"/>
  <c r="AS20" i="2"/>
  <c r="AP20" i="2" s="1"/>
  <c r="AT20" i="2"/>
  <c r="BQ19" i="2"/>
  <c r="BP19" i="2"/>
  <c r="BN19" i="2"/>
  <c r="BN15" i="2"/>
  <c r="BP15" i="2"/>
  <c r="BQ5" i="2"/>
  <c r="BP5" i="2"/>
  <c r="AB48" i="2"/>
  <c r="CV47" i="2"/>
  <c r="DB45" i="2"/>
  <c r="AT45" i="2"/>
  <c r="V45" i="2"/>
  <c r="CD44" i="2"/>
  <c r="BG43" i="2"/>
  <c r="V43" i="2"/>
  <c r="BN42" i="2"/>
  <c r="CV41" i="2"/>
  <c r="DF39" i="2"/>
  <c r="DF38" i="2"/>
  <c r="CQ38" i="2"/>
  <c r="BZ37" i="2"/>
  <c r="S37" i="2"/>
  <c r="BZ36" i="2"/>
  <c r="CY35" i="2"/>
  <c r="M35" i="2"/>
  <c r="BK34" i="2"/>
  <c r="DC32" i="2"/>
  <c r="BZ32" i="2"/>
  <c r="BK30" i="2"/>
  <c r="AT29" i="2"/>
  <c r="V29" i="2"/>
  <c r="AT28" i="2"/>
  <c r="CS25" i="2"/>
  <c r="CT25" i="2"/>
  <c r="DC23" i="2"/>
  <c r="DE23" i="2"/>
  <c r="CV50" i="2"/>
  <c r="AE50" i="2"/>
  <c r="J50" i="2"/>
  <c r="CA48" i="2"/>
  <c r="P48" i="2"/>
  <c r="BS47" i="2"/>
  <c r="AE47" i="2"/>
  <c r="J47" i="2"/>
  <c r="S46" i="2"/>
  <c r="CD45" i="2"/>
  <c r="BH44" i="2"/>
  <c r="AH44" i="2"/>
  <c r="CV43" i="2"/>
  <c r="CG43" i="2"/>
  <c r="BY43" i="2"/>
  <c r="BV43" i="2" s="1"/>
  <c r="BP42" i="2"/>
  <c r="DF41" i="2"/>
  <c r="CQ41" i="2"/>
  <c r="CH41" i="2"/>
  <c r="CG41" i="2" s="1"/>
  <c r="BK41" i="2"/>
  <c r="S41" i="2"/>
  <c r="CO40" i="2"/>
  <c r="CA40" i="2"/>
  <c r="BN40" i="2"/>
  <c r="CS39" i="2"/>
  <c r="BS39" i="2"/>
  <c r="BH39" i="2"/>
  <c r="AH39" i="2"/>
  <c r="CS38" i="2"/>
  <c r="CH38" i="2"/>
  <c r="CG38" i="2" s="1"/>
  <c r="BB38" i="2"/>
  <c r="P38" i="2"/>
  <c r="CV37" i="2"/>
  <c r="BH37" i="2"/>
  <c r="AB37" i="2"/>
  <c r="P37" i="2"/>
  <c r="BH36" i="2"/>
  <c r="P36" i="2"/>
  <c r="CV35" i="2"/>
  <c r="BS35" i="2"/>
  <c r="BH35" i="2"/>
  <c r="V35" i="2"/>
  <c r="CL34" i="2"/>
  <c r="DF33" i="2"/>
  <c r="BS32" i="2"/>
  <c r="BH32" i="2"/>
  <c r="M32" i="2"/>
  <c r="CV29" i="2"/>
  <c r="CS28" i="2"/>
  <c r="S28" i="2"/>
  <c r="CY27" i="2"/>
  <c r="Y27" i="2"/>
  <c r="M27" i="2"/>
  <c r="AS23" i="2"/>
  <c r="AP23" i="2" s="1"/>
  <c r="AT23" i="2"/>
  <c r="CL44" i="2"/>
  <c r="BZ42" i="2"/>
  <c r="AE42" i="2"/>
  <c r="CS41" i="2"/>
  <c r="BS38" i="2"/>
  <c r="AH38" i="2"/>
  <c r="Y36" i="2"/>
  <c r="BS34" i="2"/>
  <c r="AK33" i="2"/>
  <c r="CV32" i="2"/>
  <c r="DF31" i="2"/>
  <c r="AK31" i="2"/>
  <c r="M30" i="2"/>
  <c r="CQ29" i="2"/>
  <c r="BB29" i="2"/>
  <c r="CY26" i="2"/>
  <c r="DA26" i="2"/>
  <c r="CN24" i="2"/>
  <c r="CO24" i="2"/>
  <c r="CS21" i="2"/>
  <c r="CT21" i="2"/>
  <c r="BQ13" i="2"/>
  <c r="BP13" i="2"/>
  <c r="BQ7" i="2"/>
  <c r="BP7" i="2"/>
  <c r="BA16" i="2"/>
  <c r="AX16" i="2" s="1"/>
  <c r="BB16" i="2"/>
  <c r="BQ14" i="2"/>
  <c r="BP14" i="2"/>
  <c r="AB28" i="2"/>
  <c r="BG26" i="2"/>
  <c r="AE26" i="2"/>
  <c r="AB25" i="2"/>
  <c r="S25" i="2"/>
  <c r="BB24" i="2"/>
  <c r="AK24" i="2"/>
  <c r="P24" i="2"/>
  <c r="BN23" i="2"/>
  <c r="V23" i="2"/>
  <c r="CL22" i="2"/>
  <c r="CA22" i="2"/>
  <c r="BN22" i="2"/>
  <c r="J22" i="2"/>
  <c r="CL21" i="2"/>
  <c r="V20" i="2"/>
  <c r="CO19" i="2"/>
  <c r="BY19" i="2"/>
  <c r="BV19" i="2" s="1"/>
  <c r="DE18" i="2"/>
  <c r="BZ18" i="2"/>
  <c r="BH17" i="2"/>
  <c r="DB14" i="2"/>
  <c r="BB14" i="2"/>
  <c r="Y13" i="2"/>
  <c r="M12" i="2"/>
  <c r="BZ11" i="2"/>
  <c r="BK10" i="2"/>
  <c r="V10" i="2"/>
  <c r="J10" i="2"/>
  <c r="DC9" i="2"/>
  <c r="BK9" i="2"/>
  <c r="CQ8" i="2"/>
  <c r="S8" i="2"/>
  <c r="CH7" i="2"/>
  <c r="P7" i="2"/>
  <c r="CQ6" i="2"/>
  <c r="CD6" i="2"/>
  <c r="CV5" i="2"/>
  <c r="AH5" i="2"/>
  <c r="M5" i="2"/>
  <c r="DF8" i="2"/>
  <c r="DF6" i="2"/>
  <c r="DF5" i="2"/>
  <c r="BZ26" i="2"/>
  <c r="CV25" i="2"/>
  <c r="CD25" i="2"/>
  <c r="M24" i="2"/>
  <c r="CL23" i="2"/>
  <c r="S23" i="2"/>
  <c r="BZ21" i="2"/>
  <c r="AE21" i="2"/>
  <c r="BN20" i="2"/>
  <c r="AE20" i="2"/>
  <c r="BK19" i="2"/>
  <c r="AE19" i="2"/>
  <c r="BS18" i="2"/>
  <c r="P17" i="2"/>
  <c r="CD16" i="2"/>
  <c r="P16" i="2"/>
  <c r="CY14" i="2"/>
  <c r="BK14" i="2"/>
  <c r="CJ12" i="2"/>
  <c r="AE12" i="2"/>
  <c r="BG11" i="2"/>
  <c r="BH10" i="2"/>
  <c r="CH9" i="2"/>
  <c r="CG9" i="2" s="1"/>
  <c r="BH9" i="2"/>
  <c r="M9" i="2"/>
  <c r="DE8" i="2"/>
  <c r="P8" i="2"/>
  <c r="CQ7" i="2"/>
  <c r="CD7" i="2"/>
  <c r="M7" i="2"/>
  <c r="DE6" i="2"/>
  <c r="CL6" i="2"/>
  <c r="BN6" i="2"/>
  <c r="BH6" i="2"/>
  <c r="AT6" i="2"/>
  <c r="V6" i="2"/>
  <c r="DE5" i="2"/>
  <c r="J5" i="2"/>
  <c r="BN5" i="2"/>
  <c r="CD28" i="2"/>
  <c r="AH28" i="2"/>
  <c r="AB27" i="2"/>
  <c r="Y26" i="2"/>
  <c r="CA24" i="2"/>
  <c r="BH24" i="2"/>
  <c r="AE24" i="2"/>
  <c r="BK23" i="2"/>
  <c r="AK23" i="2"/>
  <c r="CV22" i="2"/>
  <c r="BB22" i="2"/>
  <c r="CH21" i="2"/>
  <c r="BB21" i="2"/>
  <c r="AB21" i="2"/>
  <c r="DB20" i="2"/>
  <c r="CO20" i="2"/>
  <c r="BH19" i="2"/>
  <c r="AT19" i="2"/>
  <c r="BP18" i="2"/>
  <c r="AE18" i="2"/>
  <c r="J18" i="2"/>
  <c r="DE16" i="2"/>
  <c r="DE15" i="2"/>
  <c r="BH15" i="2"/>
  <c r="CV14" i="2"/>
  <c r="BS14" i="2"/>
  <c r="BH14" i="2"/>
  <c r="V14" i="2"/>
  <c r="DE13" i="2"/>
  <c r="CQ13" i="2"/>
  <c r="CD13" i="2"/>
  <c r="S13" i="2"/>
  <c r="CD12" i="2"/>
  <c r="S12" i="2"/>
  <c r="CQ11" i="2"/>
  <c r="BS11" i="2"/>
  <c r="CQ9" i="2"/>
  <c r="BG9" i="2"/>
  <c r="AT9" i="2"/>
  <c r="BY8" i="2"/>
  <c r="BV8" i="2" s="1"/>
  <c r="BK8" i="2"/>
  <c r="M8" i="2"/>
  <c r="CL7" i="2"/>
  <c r="BN7" i="2"/>
  <c r="BH7" i="2"/>
  <c r="AT7" i="2"/>
  <c r="V7" i="2"/>
  <c r="CQ22" i="2"/>
  <c r="CQ21" i="2"/>
  <c r="BN14" i="2"/>
  <c r="BN13" i="2"/>
  <c r="P12" i="2"/>
  <c r="CQ10" i="2"/>
  <c r="DF9" i="2"/>
  <c r="CA9" i="2"/>
  <c r="AE8" i="2"/>
  <c r="V8" i="2"/>
  <c r="CO7" i="2"/>
  <c r="BY6" i="2"/>
  <c r="BV6" i="2" s="1"/>
  <c r="AK6" i="2"/>
  <c r="CL25" i="2"/>
  <c r="BK25" i="2"/>
  <c r="AB24" i="2"/>
  <c r="S24" i="2"/>
  <c r="BS23" i="2"/>
  <c r="AK22" i="2"/>
  <c r="Y22" i="2"/>
  <c r="CD21" i="2"/>
  <c r="AK21" i="2"/>
  <c r="BY20" i="2"/>
  <c r="BV20" i="2" s="1"/>
  <c r="BK20" i="2"/>
  <c r="BG19" i="2"/>
  <c r="AB18" i="2"/>
  <c r="BK17" i="2"/>
  <c r="J16" i="2"/>
  <c r="V15" i="2"/>
  <c r="BG14" i="2"/>
  <c r="AH10" i="2"/>
  <c r="BZ7" i="2"/>
  <c r="BY5" i="2"/>
  <c r="BV5" i="2" s="1"/>
  <c r="P5" i="2"/>
  <c r="BG296" i="2"/>
  <c r="BB289" i="2"/>
  <c r="BG288" i="2"/>
  <c r="BF287" i="2"/>
  <c r="BC287" i="2" s="1"/>
  <c r="BG287" i="2"/>
  <c r="CG282" i="2"/>
  <c r="CJ282" i="2"/>
  <c r="CK282" i="2"/>
  <c r="BG292" i="2"/>
  <c r="BF291" i="2"/>
  <c r="BC291" i="2" s="1"/>
  <c r="BG291" i="2"/>
  <c r="BA287" i="2"/>
  <c r="AX287" i="2" s="1"/>
  <c r="BB287" i="2"/>
  <c r="BG285" i="2"/>
  <c r="BB281" i="2"/>
  <c r="BB280" i="2"/>
  <c r="BG297" i="2"/>
  <c r="BG298" i="2"/>
  <c r="BA297" i="2"/>
  <c r="AX297" i="2" s="1"/>
  <c r="BB297" i="2"/>
  <c r="CJ296" i="2"/>
  <c r="CK296" i="2"/>
  <c r="BB295" i="2"/>
  <c r="BA295" i="2"/>
  <c r="AX295" i="2" s="1"/>
  <c r="CK292" i="2"/>
  <c r="CG292" i="2"/>
  <c r="CJ292" i="2"/>
  <c r="BA291" i="2"/>
  <c r="AX291" i="2" s="1"/>
  <c r="BB291" i="2"/>
  <c r="CJ286" i="2"/>
  <c r="CK286" i="2"/>
  <c r="BF283" i="2"/>
  <c r="BC283" i="2" s="1"/>
  <c r="BG283" i="2"/>
  <c r="BB296" i="2"/>
  <c r="BA296" i="2"/>
  <c r="AX296" i="2" s="1"/>
  <c r="BG295" i="2"/>
  <c r="BA298" i="2"/>
  <c r="AX298" i="2" s="1"/>
  <c r="BB298" i="2"/>
  <c r="CJ297" i="2"/>
  <c r="CK297" i="2"/>
  <c r="BB299" i="2"/>
  <c r="BA299" i="2"/>
  <c r="AX299" i="2" s="1"/>
  <c r="CJ298" i="2"/>
  <c r="CK298" i="2"/>
  <c r="CJ295" i="2"/>
  <c r="CK295" i="2"/>
  <c r="BA294" i="2"/>
  <c r="AX294" i="2" s="1"/>
  <c r="BB294" i="2"/>
  <c r="CJ299" i="2"/>
  <c r="CK299" i="2"/>
  <c r="CJ293" i="2"/>
  <c r="CK293" i="2"/>
  <c r="CG290" i="2"/>
  <c r="CJ290" i="2"/>
  <c r="CK290" i="2"/>
  <c r="CJ294" i="2"/>
  <c r="CK294" i="2"/>
  <c r="DE299" i="2"/>
  <c r="CO299" i="2"/>
  <c r="CH299" i="2"/>
  <c r="CG299" i="2" s="1"/>
  <c r="BZ299" i="2"/>
  <c r="DE298" i="2"/>
  <c r="CO298" i="2"/>
  <c r="CH298" i="2"/>
  <c r="CG298" i="2" s="1"/>
  <c r="BZ298" i="2"/>
  <c r="DE297" i="2"/>
  <c r="CO297" i="2"/>
  <c r="CH297" i="2"/>
  <c r="CG297" i="2" s="1"/>
  <c r="BZ297" i="2"/>
  <c r="DE296" i="2"/>
  <c r="CO296" i="2"/>
  <c r="CH296" i="2"/>
  <c r="CG296" i="2" s="1"/>
  <c r="BZ296" i="2"/>
  <c r="DE295" i="2"/>
  <c r="CO295" i="2"/>
  <c r="CH295" i="2"/>
  <c r="CG295" i="2" s="1"/>
  <c r="BZ295" i="2"/>
  <c r="DE294" i="2"/>
  <c r="CO294" i="2"/>
  <c r="CH294" i="2"/>
  <c r="CG294" i="2" s="1"/>
  <c r="BZ294" i="2"/>
  <c r="DE293" i="2"/>
  <c r="CO293" i="2"/>
  <c r="CH293" i="2"/>
  <c r="CG293" i="2" s="1"/>
  <c r="BZ293" i="2"/>
  <c r="CS292" i="2"/>
  <c r="CK291" i="2"/>
  <c r="CS290" i="2"/>
  <c r="DA289" i="2"/>
  <c r="V289" i="2"/>
  <c r="CO288" i="2"/>
  <c r="CK287" i="2"/>
  <c r="CS286" i="2"/>
  <c r="DA285" i="2"/>
  <c r="CO284" i="2"/>
  <c r="CK283" i="2"/>
  <c r="CS282" i="2"/>
  <c r="DA281" i="2"/>
  <c r="CS280" i="2"/>
  <c r="BZ280" i="2"/>
  <c r="J280" i="2"/>
  <c r="CS279" i="2"/>
  <c r="BZ279" i="2"/>
  <c r="J279" i="2"/>
  <c r="CS278" i="2"/>
  <c r="CG278" i="2"/>
  <c r="BZ278" i="2"/>
  <c r="J278" i="2"/>
  <c r="CS277" i="2"/>
  <c r="CG277" i="2"/>
  <c r="BZ277" i="2"/>
  <c r="BN277" i="2"/>
  <c r="DA274" i="2"/>
  <c r="DB274" i="2"/>
  <c r="CN271" i="2"/>
  <c r="CO271" i="2"/>
  <c r="CN270" i="2"/>
  <c r="CO270" i="2"/>
  <c r="BY269" i="2"/>
  <c r="BV269" i="2" s="1"/>
  <c r="BZ269" i="2"/>
  <c r="CH269" i="2"/>
  <c r="CG269" i="2" s="1"/>
  <c r="CY266" i="2"/>
  <c r="DA266" i="2"/>
  <c r="DB266" i="2"/>
  <c r="BA266" i="2"/>
  <c r="AX266" i="2" s="1"/>
  <c r="BB266" i="2"/>
  <c r="V293" i="2"/>
  <c r="DA292" i="2"/>
  <c r="CJ291" i="2"/>
  <c r="BZ290" i="2"/>
  <c r="BP290" i="2"/>
  <c r="CJ287" i="2"/>
  <c r="BZ286" i="2"/>
  <c r="BP286" i="2"/>
  <c r="CJ283" i="2"/>
  <c r="BZ282" i="2"/>
  <c r="BP282" i="2"/>
  <c r="BG277" i="2"/>
  <c r="AT277" i="2"/>
  <c r="CS276" i="2"/>
  <c r="CT276" i="2"/>
  <c r="CH276" i="2"/>
  <c r="CG276" i="2" s="1"/>
  <c r="CL275" i="2"/>
  <c r="CY274" i="2"/>
  <c r="CA274" i="2"/>
  <c r="CK273" i="2"/>
  <c r="CL272" i="2"/>
  <c r="BY272" i="2"/>
  <c r="BV272" i="2" s="1"/>
  <c r="BZ272" i="2"/>
  <c r="CH272" i="2"/>
  <c r="CG272" i="2" s="1"/>
  <c r="CJ271" i="2"/>
  <c r="CK271" i="2"/>
  <c r="CJ270" i="2"/>
  <c r="CK270" i="2"/>
  <c r="CL269" i="2"/>
  <c r="CN269" i="2"/>
  <c r="CO269" i="2"/>
  <c r="BY268" i="2"/>
  <c r="BV268" i="2" s="1"/>
  <c r="BZ268" i="2"/>
  <c r="CH268" i="2"/>
  <c r="CG268" i="2" s="1"/>
  <c r="BZ266" i="2"/>
  <c r="BY266" i="2"/>
  <c r="BV266" i="2" s="1"/>
  <c r="BP265" i="2"/>
  <c r="BQ265" i="2"/>
  <c r="BN265" i="2"/>
  <c r="DA275" i="2"/>
  <c r="DB275" i="2"/>
  <c r="CN272" i="2"/>
  <c r="CO272" i="2"/>
  <c r="CJ269" i="2"/>
  <c r="CK269" i="2"/>
  <c r="CL268" i="2"/>
  <c r="CN268" i="2"/>
  <c r="CO268" i="2"/>
  <c r="BY267" i="2"/>
  <c r="BV267" i="2" s="1"/>
  <c r="BZ267" i="2"/>
  <c r="CH267" i="2"/>
  <c r="CG267" i="2" s="1"/>
  <c r="BA265" i="2"/>
  <c r="AX265" i="2" s="1"/>
  <c r="BB265" i="2"/>
  <c r="CH286" i="2"/>
  <c r="CG286" i="2" s="1"/>
  <c r="CT299" i="2"/>
  <c r="DB298" i="2"/>
  <c r="DB297" i="2"/>
  <c r="CT297" i="2"/>
  <c r="DB296" i="2"/>
  <c r="CT296" i="2"/>
  <c r="CY292" i="2"/>
  <c r="CL292" i="2"/>
  <c r="AH281" i="2"/>
  <c r="AH280" i="2"/>
  <c r="AH279" i="2"/>
  <c r="AH278" i="2"/>
  <c r="CY275" i="2"/>
  <c r="CA275" i="2"/>
  <c r="CK274" i="2"/>
  <c r="BG274" i="2"/>
  <c r="AT274" i="2"/>
  <c r="CS273" i="2"/>
  <c r="CT273" i="2"/>
  <c r="CH273" i="2"/>
  <c r="CG273" i="2" s="1"/>
  <c r="CJ272" i="2"/>
  <c r="CK272" i="2"/>
  <c r="CJ268" i="2"/>
  <c r="CK268" i="2"/>
  <c r="CL267" i="2"/>
  <c r="CN267" i="2"/>
  <c r="CO267" i="2"/>
  <c r="V266" i="2"/>
  <c r="DB299" i="2"/>
  <c r="CT298" i="2"/>
  <c r="DA299" i="2"/>
  <c r="DA298" i="2"/>
  <c r="DA297" i="2"/>
  <c r="DA296" i="2"/>
  <c r="CO292" i="2"/>
  <c r="BQ292" i="2"/>
  <c r="BH292" i="2"/>
  <c r="AT292" i="2"/>
  <c r="P292" i="2"/>
  <c r="CY290" i="2"/>
  <c r="CV289" i="2"/>
  <c r="CK289" i="2"/>
  <c r="CG288" i="2"/>
  <c r="AT288" i="2"/>
  <c r="P288" i="2"/>
  <c r="CY286" i="2"/>
  <c r="CV285" i="2"/>
  <c r="CK285" i="2"/>
  <c r="CG284" i="2"/>
  <c r="AT284" i="2"/>
  <c r="P284" i="2"/>
  <c r="CY282" i="2"/>
  <c r="CV281" i="2"/>
  <c r="CK281" i="2"/>
  <c r="CY280" i="2"/>
  <c r="CO280" i="2"/>
  <c r="CY279" i="2"/>
  <c r="CO279" i="2"/>
  <c r="CY278" i="2"/>
  <c r="CO278" i="2"/>
  <c r="CY277" i="2"/>
  <c r="CO277" i="2"/>
  <c r="BS277" i="2"/>
  <c r="DA276" i="2"/>
  <c r="DB276" i="2"/>
  <c r="CO276" i="2"/>
  <c r="BP276" i="2"/>
  <c r="AH276" i="2"/>
  <c r="BZ275" i="2"/>
  <c r="J274" i="2"/>
  <c r="BG271" i="2"/>
  <c r="BG270" i="2"/>
  <c r="CJ267" i="2"/>
  <c r="CK267" i="2"/>
  <c r="AS266" i="2"/>
  <c r="AP266" i="2" s="1"/>
  <c r="AT266" i="2"/>
  <c r="CY265" i="2"/>
  <c r="DA265" i="2"/>
  <c r="DB265" i="2"/>
  <c r="BZ265" i="2"/>
  <c r="BY265" i="2"/>
  <c r="BV265" i="2" s="1"/>
  <c r="BA264" i="2"/>
  <c r="AX264" i="2" s="1"/>
  <c r="BB264" i="2"/>
  <c r="CL291" i="2"/>
  <c r="BZ288" i="2"/>
  <c r="BP288" i="2"/>
  <c r="CL287" i="2"/>
  <c r="BZ284" i="2"/>
  <c r="BP284" i="2"/>
  <c r="CL283" i="2"/>
  <c r="CK275" i="2"/>
  <c r="CG275" i="2"/>
  <c r="BG275" i="2"/>
  <c r="AT275" i="2"/>
  <c r="CS274" i="2"/>
  <c r="CT274" i="2"/>
  <c r="CH274" i="2"/>
  <c r="CG274" i="2" s="1"/>
  <c r="CL273" i="2"/>
  <c r="BN272" i="2"/>
  <c r="BP269" i="2"/>
  <c r="BG269" i="2"/>
  <c r="BN268" i="2"/>
  <c r="BA263" i="2"/>
  <c r="AX263" i="2" s="1"/>
  <c r="BB263" i="2"/>
  <c r="CG285" i="2"/>
  <c r="DA284" i="2"/>
  <c r="CO283" i="2"/>
  <c r="CG281" i="2"/>
  <c r="CK280" i="2"/>
  <c r="CK279" i="2"/>
  <c r="CK278" i="2"/>
  <c r="CK277" i="2"/>
  <c r="BP277" i="2"/>
  <c r="AH277" i="2"/>
  <c r="BZ276" i="2"/>
  <c r="DA273" i="2"/>
  <c r="DB273" i="2"/>
  <c r="CO273" i="2"/>
  <c r="BP273" i="2"/>
  <c r="BP272" i="2"/>
  <c r="BG272" i="2"/>
  <c r="BP268" i="2"/>
  <c r="BG268" i="2"/>
  <c r="BN267" i="2"/>
  <c r="BN266" i="2"/>
  <c r="BP266" i="2"/>
  <c r="BQ266" i="2"/>
  <c r="AS265" i="2"/>
  <c r="AP265" i="2" s="1"/>
  <c r="AT265" i="2"/>
  <c r="BZ289" i="2"/>
  <c r="BP289" i="2"/>
  <c r="CL288" i="2"/>
  <c r="BN288" i="2"/>
  <c r="BZ285" i="2"/>
  <c r="BP285" i="2"/>
  <c r="CL284" i="2"/>
  <c r="BZ281" i="2"/>
  <c r="BP281" i="2"/>
  <c r="CJ280" i="2"/>
  <c r="BP280" i="2"/>
  <c r="CK276" i="2"/>
  <c r="CS275" i="2"/>
  <c r="CT275" i="2"/>
  <c r="BB272" i="2"/>
  <c r="CL271" i="2"/>
  <c r="BY271" i="2"/>
  <c r="BV271" i="2" s="1"/>
  <c r="BZ271" i="2"/>
  <c r="CH271" i="2"/>
  <c r="CG271" i="2" s="1"/>
  <c r="CL270" i="2"/>
  <c r="BY270" i="2"/>
  <c r="BV270" i="2" s="1"/>
  <c r="BZ270" i="2"/>
  <c r="CH270" i="2"/>
  <c r="CG270" i="2" s="1"/>
  <c r="BP267" i="2"/>
  <c r="DE266" i="2"/>
  <c r="DF266" i="2"/>
  <c r="DC266" i="2"/>
  <c r="AS259" i="2"/>
  <c r="AP259" i="2" s="1"/>
  <c r="AT259" i="2"/>
  <c r="CY257" i="2"/>
  <c r="DA257" i="2"/>
  <c r="DB257" i="2"/>
  <c r="AS255" i="2"/>
  <c r="AP255" i="2" s="1"/>
  <c r="AT255" i="2"/>
  <c r="CY253" i="2"/>
  <c r="DA253" i="2"/>
  <c r="DB253" i="2"/>
  <c r="AS251" i="2"/>
  <c r="AP251" i="2" s="1"/>
  <c r="AT251" i="2"/>
  <c r="CY249" i="2"/>
  <c r="DA249" i="2"/>
  <c r="DB249" i="2"/>
  <c r="M248" i="2"/>
  <c r="CS247" i="2"/>
  <c r="CT247" i="2"/>
  <c r="CY246" i="2"/>
  <c r="DA246" i="2"/>
  <c r="DB246" i="2"/>
  <c r="CK246" i="2"/>
  <c r="M246" i="2"/>
  <c r="CS245" i="2"/>
  <c r="CT245" i="2"/>
  <c r="CS244" i="2"/>
  <c r="CT244" i="2"/>
  <c r="AS244" i="2"/>
  <c r="AP244" i="2" s="1"/>
  <c r="AT244" i="2"/>
  <c r="CN243" i="2"/>
  <c r="CO243" i="2"/>
  <c r="BZ243" i="2"/>
  <c r="CY242" i="2"/>
  <c r="DA242" i="2"/>
  <c r="DB242" i="2"/>
  <c r="CK242" i="2"/>
  <c r="CD241" i="2"/>
  <c r="BY240" i="2"/>
  <c r="BV240" i="2" s="1"/>
  <c r="CH240" i="2"/>
  <c r="CG240" i="2" s="1"/>
  <c r="CJ239" i="2"/>
  <c r="CK239" i="2"/>
  <c r="AK239" i="2"/>
  <c r="BF238" i="2"/>
  <c r="BC238" i="2" s="1"/>
  <c r="BG238" i="2"/>
  <c r="M238" i="2"/>
  <c r="BF236" i="2"/>
  <c r="BC236" i="2" s="1"/>
  <c r="BG236" i="2"/>
  <c r="CJ235" i="2"/>
  <c r="CK235" i="2"/>
  <c r="BA234" i="2"/>
  <c r="AX234" i="2" s="1"/>
  <c r="BB234" i="2"/>
  <c r="CJ266" i="2"/>
  <c r="CN265" i="2"/>
  <c r="DC264" i="2"/>
  <c r="CJ264" i="2"/>
  <c r="CN263" i="2"/>
  <c r="DC262" i="2"/>
  <c r="CT262" i="2"/>
  <c r="CG262" i="2"/>
  <c r="BZ262" i="2"/>
  <c r="CJ261" i="2"/>
  <c r="BY261" i="2"/>
  <c r="BV261" i="2" s="1"/>
  <c r="BF261" i="2"/>
  <c r="BC261" i="2" s="1"/>
  <c r="DC260" i="2"/>
  <c r="CN260" i="2"/>
  <c r="DF259" i="2"/>
  <c r="CS259" i="2"/>
  <c r="CT259" i="2"/>
  <c r="CD259" i="2"/>
  <c r="BB259" i="2"/>
  <c r="CG258" i="2"/>
  <c r="BZ258" i="2"/>
  <c r="CJ257" i="2"/>
  <c r="BY257" i="2"/>
  <c r="BV257" i="2" s="1"/>
  <c r="BF257" i="2"/>
  <c r="BC257" i="2" s="1"/>
  <c r="DC256" i="2"/>
  <c r="CN256" i="2"/>
  <c r="DF255" i="2"/>
  <c r="CS255" i="2"/>
  <c r="CT255" i="2"/>
  <c r="CD255" i="2"/>
  <c r="BB255" i="2"/>
  <c r="CG254" i="2"/>
  <c r="BZ254" i="2"/>
  <c r="CJ253" i="2"/>
  <c r="BY253" i="2"/>
  <c r="BV253" i="2" s="1"/>
  <c r="BF253" i="2"/>
  <c r="BC253" i="2" s="1"/>
  <c r="DC252" i="2"/>
  <c r="CN252" i="2"/>
  <c r="DF251" i="2"/>
  <c r="CS251" i="2"/>
  <c r="CT251" i="2"/>
  <c r="CD251" i="2"/>
  <c r="BB251" i="2"/>
  <c r="CG250" i="2"/>
  <c r="BZ250" i="2"/>
  <c r="CJ249" i="2"/>
  <c r="BY249" i="2"/>
  <c r="BV249" i="2" s="1"/>
  <c r="BF249" i="2"/>
  <c r="BC249" i="2" s="1"/>
  <c r="DC248" i="2"/>
  <c r="CN248" i="2"/>
  <c r="CL247" i="2"/>
  <c r="BF247" i="2"/>
  <c r="BC247" i="2" s="1"/>
  <c r="AK247" i="2"/>
  <c r="V246" i="2"/>
  <c r="CL245" i="2"/>
  <c r="BF245" i="2"/>
  <c r="BC245" i="2" s="1"/>
  <c r="M245" i="2"/>
  <c r="CL244" i="2"/>
  <c r="BY244" i="2"/>
  <c r="BV244" i="2" s="1"/>
  <c r="CH244" i="2"/>
  <c r="CG244" i="2" s="1"/>
  <c r="AK242" i="2"/>
  <c r="CQ241" i="2"/>
  <c r="BF241" i="2"/>
  <c r="BC241" i="2" s="1"/>
  <c r="CL240" i="2"/>
  <c r="BZ240" i="2"/>
  <c r="BA229" i="2"/>
  <c r="AX229" i="2" s="1"/>
  <c r="BB229" i="2"/>
  <c r="BQ226" i="2"/>
  <c r="BP226" i="2"/>
  <c r="BN226" i="2"/>
  <c r="DB264" i="2"/>
  <c r="BY264" i="2"/>
  <c r="BV264" i="2" s="1"/>
  <c r="BQ264" i="2"/>
  <c r="AT264" i="2"/>
  <c r="BN263" i="2"/>
  <c r="DB262" i="2"/>
  <c r="BN262" i="2"/>
  <c r="CQ261" i="2"/>
  <c r="CY260" i="2"/>
  <c r="DA260" i="2"/>
  <c r="DB260" i="2"/>
  <c r="CL259" i="2"/>
  <c r="AS258" i="2"/>
  <c r="AP258" i="2" s="1"/>
  <c r="AT258" i="2"/>
  <c r="CY256" i="2"/>
  <c r="DA256" i="2"/>
  <c r="DB256" i="2"/>
  <c r="CL255" i="2"/>
  <c r="AS254" i="2"/>
  <c r="AP254" i="2" s="1"/>
  <c r="AT254" i="2"/>
  <c r="CY252" i="2"/>
  <c r="DA252" i="2"/>
  <c r="DB252" i="2"/>
  <c r="CL251" i="2"/>
  <c r="AS250" i="2"/>
  <c r="AP250" i="2" s="1"/>
  <c r="AT250" i="2"/>
  <c r="CY248" i="2"/>
  <c r="DA248" i="2"/>
  <c r="DB248" i="2"/>
  <c r="CN247" i="2"/>
  <c r="CO247" i="2"/>
  <c r="BY247" i="2"/>
  <c r="BV247" i="2" s="1"/>
  <c r="CH247" i="2"/>
  <c r="CG247" i="2" s="1"/>
  <c r="CN245" i="2"/>
  <c r="CO245" i="2"/>
  <c r="BY245" i="2"/>
  <c r="BV245" i="2" s="1"/>
  <c r="CH245" i="2"/>
  <c r="CG245" i="2" s="1"/>
  <c r="AS245" i="2"/>
  <c r="AP245" i="2" s="1"/>
  <c r="AT245" i="2"/>
  <c r="CN244" i="2"/>
  <c r="CO244" i="2"/>
  <c r="CY243" i="2"/>
  <c r="DA243" i="2"/>
  <c r="DB243" i="2"/>
  <c r="CK243" i="2"/>
  <c r="CS241" i="2"/>
  <c r="CT241" i="2"/>
  <c r="AS241" i="2"/>
  <c r="AP241" i="2" s="1"/>
  <c r="AT241" i="2"/>
  <c r="CN240" i="2"/>
  <c r="CO240" i="2"/>
  <c r="BY238" i="2"/>
  <c r="BV238" i="2" s="1"/>
  <c r="CH238" i="2"/>
  <c r="CG238" i="2" s="1"/>
  <c r="CJ237" i="2"/>
  <c r="CK237" i="2"/>
  <c r="BA236" i="2"/>
  <c r="AX236" i="2" s="1"/>
  <c r="BB236" i="2"/>
  <c r="BP229" i="2"/>
  <c r="BQ229" i="2"/>
  <c r="S266" i="2"/>
  <c r="DF265" i="2"/>
  <c r="DA264" i="2"/>
  <c r="BP264" i="2"/>
  <c r="S264" i="2"/>
  <c r="DF263" i="2"/>
  <c r="DA262" i="2"/>
  <c r="CD262" i="2"/>
  <c r="AK262" i="2"/>
  <c r="CT261" i="2"/>
  <c r="CG261" i="2"/>
  <c r="BZ261" i="2"/>
  <c r="CJ260" i="2"/>
  <c r="BY260" i="2"/>
  <c r="BV260" i="2" s="1"/>
  <c r="BF260" i="2"/>
  <c r="BC260" i="2" s="1"/>
  <c r="DC259" i="2"/>
  <c r="CN259" i="2"/>
  <c r="DF258" i="2"/>
  <c r="CS258" i="2"/>
  <c r="CT258" i="2"/>
  <c r="CD258" i="2"/>
  <c r="BB258" i="2"/>
  <c r="CG257" i="2"/>
  <c r="BZ257" i="2"/>
  <c r="CJ256" i="2"/>
  <c r="BY256" i="2"/>
  <c r="BV256" i="2" s="1"/>
  <c r="BF256" i="2"/>
  <c r="BC256" i="2" s="1"/>
  <c r="DC255" i="2"/>
  <c r="CN255" i="2"/>
  <c r="DF254" i="2"/>
  <c r="CS254" i="2"/>
  <c r="CT254" i="2"/>
  <c r="CD254" i="2"/>
  <c r="BB254" i="2"/>
  <c r="CG253" i="2"/>
  <c r="BZ253" i="2"/>
  <c r="CJ252" i="2"/>
  <c r="BY252" i="2"/>
  <c r="BV252" i="2" s="1"/>
  <c r="BF252" i="2"/>
  <c r="BC252" i="2" s="1"/>
  <c r="DC251" i="2"/>
  <c r="CN251" i="2"/>
  <c r="DF250" i="2"/>
  <c r="CS250" i="2"/>
  <c r="CT250" i="2"/>
  <c r="CD250" i="2"/>
  <c r="BB250" i="2"/>
  <c r="CG249" i="2"/>
  <c r="BZ249" i="2"/>
  <c r="CJ248" i="2"/>
  <c r="BY248" i="2"/>
  <c r="BV248" i="2" s="1"/>
  <c r="BF248" i="2"/>
  <c r="BC248" i="2" s="1"/>
  <c r="BZ247" i="2"/>
  <c r="AS247" i="2"/>
  <c r="AP247" i="2" s="1"/>
  <c r="AT247" i="2"/>
  <c r="CQ246" i="2"/>
  <c r="BZ245" i="2"/>
  <c r="AK243" i="2"/>
  <c r="CQ242" i="2"/>
  <c r="BF242" i="2"/>
  <c r="BC242" i="2" s="1"/>
  <c r="M242" i="2"/>
  <c r="CL241" i="2"/>
  <c r="BY241" i="2"/>
  <c r="BV241" i="2" s="1"/>
  <c r="CH241" i="2"/>
  <c r="CG241" i="2" s="1"/>
  <c r="CJ240" i="2"/>
  <c r="CK240" i="2"/>
  <c r="AK240" i="2"/>
  <c r="BF239" i="2"/>
  <c r="BC239" i="2" s="1"/>
  <c r="BG239" i="2"/>
  <c r="V239" i="2"/>
  <c r="M239" i="2"/>
  <c r="CL238" i="2"/>
  <c r="BZ238" i="2"/>
  <c r="BF235" i="2"/>
  <c r="BC235" i="2" s="1"/>
  <c r="BG235" i="2"/>
  <c r="CJ234" i="2"/>
  <c r="CK234" i="2"/>
  <c r="BN233" i="2"/>
  <c r="BA233" i="2"/>
  <c r="AX233" i="2" s="1"/>
  <c r="BB233" i="2"/>
  <c r="AS261" i="2"/>
  <c r="AP261" i="2" s="1"/>
  <c r="AT261" i="2"/>
  <c r="CY259" i="2"/>
  <c r="DA259" i="2"/>
  <c r="DB259" i="2"/>
  <c r="AS257" i="2"/>
  <c r="AP257" i="2" s="1"/>
  <c r="AT257" i="2"/>
  <c r="CY255" i="2"/>
  <c r="DA255" i="2"/>
  <c r="DB255" i="2"/>
  <c r="AS253" i="2"/>
  <c r="AP253" i="2" s="1"/>
  <c r="AT253" i="2"/>
  <c r="CY251" i="2"/>
  <c r="DA251" i="2"/>
  <c r="DB251" i="2"/>
  <c r="AS249" i="2"/>
  <c r="AP249" i="2" s="1"/>
  <c r="AT249" i="2"/>
  <c r="CY247" i="2"/>
  <c r="DA247" i="2"/>
  <c r="DB247" i="2"/>
  <c r="CK247" i="2"/>
  <c r="CS246" i="2"/>
  <c r="CT246" i="2"/>
  <c r="CY245" i="2"/>
  <c r="DA245" i="2"/>
  <c r="DB245" i="2"/>
  <c r="CK245" i="2"/>
  <c r="CY244" i="2"/>
  <c r="DA244" i="2"/>
  <c r="DB244" i="2"/>
  <c r="CK244" i="2"/>
  <c r="CS242" i="2"/>
  <c r="CT242" i="2"/>
  <c r="AS242" i="2"/>
  <c r="AP242" i="2" s="1"/>
  <c r="AT242" i="2"/>
  <c r="CN241" i="2"/>
  <c r="CO241" i="2"/>
  <c r="CN238" i="2"/>
  <c r="CO238" i="2"/>
  <c r="BP233" i="2"/>
  <c r="BQ233" i="2"/>
  <c r="BB226" i="2"/>
  <c r="BA226" i="2"/>
  <c r="AX226" i="2" s="1"/>
  <c r="DB272" i="2"/>
  <c r="CT272" i="2"/>
  <c r="DB271" i="2"/>
  <c r="CT271" i="2"/>
  <c r="CN266" i="2"/>
  <c r="DC265" i="2"/>
  <c r="CJ265" i="2"/>
  <c r="CN264" i="2"/>
  <c r="DC263" i="2"/>
  <c r="CJ263" i="2"/>
  <c r="CD261" i="2"/>
  <c r="BB261" i="2"/>
  <c r="CG260" i="2"/>
  <c r="BZ260" i="2"/>
  <c r="CJ259" i="2"/>
  <c r="BY259" i="2"/>
  <c r="BV259" i="2" s="1"/>
  <c r="BF259" i="2"/>
  <c r="BC259" i="2" s="1"/>
  <c r="DC258" i="2"/>
  <c r="CN258" i="2"/>
  <c r="DF257" i="2"/>
  <c r="CS257" i="2"/>
  <c r="CT257" i="2"/>
  <c r="CD257" i="2"/>
  <c r="BB257" i="2"/>
  <c r="CG256" i="2"/>
  <c r="BZ256" i="2"/>
  <c r="CJ255" i="2"/>
  <c r="BY255" i="2"/>
  <c r="BV255" i="2" s="1"/>
  <c r="BF255" i="2"/>
  <c r="BC255" i="2" s="1"/>
  <c r="DC254" i="2"/>
  <c r="CN254" i="2"/>
  <c r="DF253" i="2"/>
  <c r="CS253" i="2"/>
  <c r="CT253" i="2"/>
  <c r="CD253" i="2"/>
  <c r="BB253" i="2"/>
  <c r="CG252" i="2"/>
  <c r="BZ252" i="2"/>
  <c r="DC250" i="2"/>
  <c r="CS249" i="2"/>
  <c r="CT249" i="2"/>
  <c r="CD249" i="2"/>
  <c r="CG248" i="2"/>
  <c r="BZ248" i="2"/>
  <c r="AK246" i="2"/>
  <c r="AK244" i="2"/>
  <c r="M243" i="2"/>
  <c r="BY242" i="2"/>
  <c r="BV242" i="2" s="1"/>
  <c r="CH242" i="2"/>
  <c r="CG242" i="2" s="1"/>
  <c r="CD240" i="2"/>
  <c r="BY239" i="2"/>
  <c r="BV239" i="2" s="1"/>
  <c r="CH239" i="2"/>
  <c r="CG239" i="2" s="1"/>
  <c r="CJ238" i="2"/>
  <c r="CK238" i="2"/>
  <c r="AK238" i="2"/>
  <c r="BF237" i="2"/>
  <c r="BC237" i="2" s="1"/>
  <c r="BG237" i="2"/>
  <c r="CJ236" i="2"/>
  <c r="CK236" i="2"/>
  <c r="BA235" i="2"/>
  <c r="AX235" i="2" s="1"/>
  <c r="BB235" i="2"/>
  <c r="BP232" i="2"/>
  <c r="BQ232" i="2"/>
  <c r="BN232" i="2"/>
  <c r="BP230" i="2"/>
  <c r="BQ230" i="2"/>
  <c r="BP228" i="2"/>
  <c r="BQ228" i="2"/>
  <c r="DB263" i="2"/>
  <c r="BY263" i="2"/>
  <c r="BV263" i="2" s="1"/>
  <c r="BQ263" i="2"/>
  <c r="AT263" i="2"/>
  <c r="BQ262" i="2"/>
  <c r="CY261" i="2"/>
  <c r="DA261" i="2"/>
  <c r="AS260" i="2"/>
  <c r="AP260" i="2" s="1"/>
  <c r="AT260" i="2"/>
  <c r="CY258" i="2"/>
  <c r="DA258" i="2"/>
  <c r="DB258" i="2"/>
  <c r="CL257" i="2"/>
  <c r="V257" i="2"/>
  <c r="CQ256" i="2"/>
  <c r="AS256" i="2"/>
  <c r="AP256" i="2" s="1"/>
  <c r="AT256" i="2"/>
  <c r="CY254" i="2"/>
  <c r="DA254" i="2"/>
  <c r="DB254" i="2"/>
  <c r="CL253" i="2"/>
  <c r="V253" i="2"/>
  <c r="CQ252" i="2"/>
  <c r="AS252" i="2"/>
  <c r="AP252" i="2" s="1"/>
  <c r="AT252" i="2"/>
  <c r="AK251" i="2"/>
  <c r="CY250" i="2"/>
  <c r="DA250" i="2"/>
  <c r="DB250" i="2"/>
  <c r="BH250" i="2"/>
  <c r="CL249" i="2"/>
  <c r="V249" i="2"/>
  <c r="M249" i="2"/>
  <c r="CQ248" i="2"/>
  <c r="AS248" i="2"/>
  <c r="AP248" i="2" s="1"/>
  <c r="AT248" i="2"/>
  <c r="CD247" i="2"/>
  <c r="CN246" i="2"/>
  <c r="CO246" i="2"/>
  <c r="BY246" i="2"/>
  <c r="BV246" i="2" s="1"/>
  <c r="CH246" i="2"/>
  <c r="CG246" i="2" s="1"/>
  <c r="CD245" i="2"/>
  <c r="CD244" i="2"/>
  <c r="CS243" i="2"/>
  <c r="CT243" i="2"/>
  <c r="AS243" i="2"/>
  <c r="AP243" i="2" s="1"/>
  <c r="AT243" i="2"/>
  <c r="V243" i="2"/>
  <c r="CN242" i="2"/>
  <c r="CO242" i="2"/>
  <c r="BZ242" i="2"/>
  <c r="BB242" i="2"/>
  <c r="CY241" i="2"/>
  <c r="DA241" i="2"/>
  <c r="DB241" i="2"/>
  <c r="CK241" i="2"/>
  <c r="BF240" i="2"/>
  <c r="BC240" i="2" s="1"/>
  <c r="BG240" i="2"/>
  <c r="V240" i="2"/>
  <c r="M240" i="2"/>
  <c r="CL239" i="2"/>
  <c r="BZ239" i="2"/>
  <c r="BF234" i="2"/>
  <c r="BC234" i="2" s="1"/>
  <c r="BG234" i="2"/>
  <c r="BA230" i="2"/>
  <c r="AX230" i="2" s="1"/>
  <c r="BB230" i="2"/>
  <c r="S267" i="2"/>
  <c r="S265" i="2"/>
  <c r="DF264" i="2"/>
  <c r="DA263" i="2"/>
  <c r="S263" i="2"/>
  <c r="DF262" i="2"/>
  <c r="CJ262" i="2"/>
  <c r="BY262" i="2"/>
  <c r="BV262" i="2" s="1"/>
  <c r="DF260" i="2"/>
  <c r="CS260" i="2"/>
  <c r="CT260" i="2"/>
  <c r="CD260" i="2"/>
  <c r="BB260" i="2"/>
  <c r="CG259" i="2"/>
  <c r="BZ259" i="2"/>
  <c r="CJ258" i="2"/>
  <c r="BY258" i="2"/>
  <c r="BV258" i="2" s="1"/>
  <c r="BF258" i="2"/>
  <c r="BC258" i="2" s="1"/>
  <c r="DC257" i="2"/>
  <c r="CN257" i="2"/>
  <c r="DF256" i="2"/>
  <c r="CS256" i="2"/>
  <c r="CT256" i="2"/>
  <c r="BB256" i="2"/>
  <c r="CJ254" i="2"/>
  <c r="BY254" i="2"/>
  <c r="BV254" i="2" s="1"/>
  <c r="BF254" i="2"/>
  <c r="BC254" i="2" s="1"/>
  <c r="CN253" i="2"/>
  <c r="DF252" i="2"/>
  <c r="CS252" i="2"/>
  <c r="CT252" i="2"/>
  <c r="BB252" i="2"/>
  <c r="CJ250" i="2"/>
  <c r="BY250" i="2"/>
  <c r="BV250" i="2" s="1"/>
  <c r="BF250" i="2"/>
  <c r="BC250" i="2" s="1"/>
  <c r="CN249" i="2"/>
  <c r="CS248" i="2"/>
  <c r="CT248" i="2"/>
  <c r="AS246" i="2"/>
  <c r="AP246" i="2" s="1"/>
  <c r="AT246" i="2"/>
  <c r="BY243" i="2"/>
  <c r="BV243" i="2" s="1"/>
  <c r="CH243" i="2"/>
  <c r="CG243" i="2" s="1"/>
  <c r="CN239" i="2"/>
  <c r="CO239" i="2"/>
  <c r="BA237" i="2"/>
  <c r="AX237" i="2" s="1"/>
  <c r="BB237" i="2"/>
  <c r="BA232" i="2"/>
  <c r="AX232" i="2" s="1"/>
  <c r="BB232" i="2"/>
  <c r="CS224" i="2"/>
  <c r="CT224" i="2"/>
  <c r="DF222" i="2"/>
  <c r="DC222" i="2"/>
  <c r="BA221" i="2"/>
  <c r="AX221" i="2" s="1"/>
  <c r="BB221" i="2"/>
  <c r="DB240" i="2"/>
  <c r="CT240" i="2"/>
  <c r="AT240" i="2"/>
  <c r="DB239" i="2"/>
  <c r="CT239" i="2"/>
  <c r="AT239" i="2"/>
  <c r="DB238" i="2"/>
  <c r="CT238" i="2"/>
  <c r="AT238" i="2"/>
  <c r="DB237" i="2"/>
  <c r="CT237" i="2"/>
  <c r="AT237" i="2"/>
  <c r="DB236" i="2"/>
  <c r="CT236" i="2"/>
  <c r="AT236" i="2"/>
  <c r="DB235" i="2"/>
  <c r="CT235" i="2"/>
  <c r="AT235" i="2"/>
  <c r="DB234" i="2"/>
  <c r="CT234" i="2"/>
  <c r="AT234" i="2"/>
  <c r="CH233" i="2"/>
  <c r="CG233" i="2" s="1"/>
  <c r="BZ233" i="2"/>
  <c r="DB232" i="2"/>
  <c r="CL231" i="2"/>
  <c r="BG231" i="2"/>
  <c r="S231" i="2"/>
  <c r="DF230" i="2"/>
  <c r="AT230" i="2"/>
  <c r="CH229" i="2"/>
  <c r="CG229" i="2" s="1"/>
  <c r="BZ229" i="2"/>
  <c r="DB228" i="2"/>
  <c r="CG227" i="2"/>
  <c r="BQ227" i="2"/>
  <c r="BH227" i="2"/>
  <c r="CH226" i="2"/>
  <c r="CG226" i="2" s="1"/>
  <c r="DF225" i="2"/>
  <c r="CL225" i="2"/>
  <c r="BA224" i="2"/>
  <c r="AX224" i="2" s="1"/>
  <c r="BB224" i="2"/>
  <c r="BP223" i="2"/>
  <c r="BQ223" i="2"/>
  <c r="BG223" i="2"/>
  <c r="BN222" i="2"/>
  <c r="BP222" i="2"/>
  <c r="BQ222" i="2"/>
  <c r="BA220" i="2"/>
  <c r="AX220" i="2" s="1"/>
  <c r="BB220" i="2"/>
  <c r="DA240" i="2"/>
  <c r="DA239" i="2"/>
  <c r="DA238" i="2"/>
  <c r="DA237" i="2"/>
  <c r="DA236" i="2"/>
  <c r="DA235" i="2"/>
  <c r="DA234" i="2"/>
  <c r="DA232" i="2"/>
  <c r="CK231" i="2"/>
  <c r="DE230" i="2"/>
  <c r="DA228" i="2"/>
  <c r="CY226" i="2"/>
  <c r="DA226" i="2"/>
  <c r="DE225" i="2"/>
  <c r="DC224" i="2"/>
  <c r="DE224" i="2"/>
  <c r="DF224" i="2"/>
  <c r="BN223" i="2"/>
  <c r="BA223" i="2"/>
  <c r="AX223" i="2" s="1"/>
  <c r="BB223" i="2"/>
  <c r="CL222" i="2"/>
  <c r="CN222" i="2"/>
  <c r="CO222" i="2"/>
  <c r="BN228" i="2"/>
  <c r="DE233" i="2"/>
  <c r="DA231" i="2"/>
  <c r="DE229" i="2"/>
  <c r="CQ227" i="2"/>
  <c r="S226" i="2"/>
  <c r="CY224" i="2"/>
  <c r="DB224" i="2"/>
  <c r="AU224" i="2"/>
  <c r="DF240" i="2"/>
  <c r="DF239" i="2"/>
  <c r="DF238" i="2"/>
  <c r="DF237" i="2"/>
  <c r="DF236" i="2"/>
  <c r="DF235" i="2"/>
  <c r="DF234" i="2"/>
  <c r="CQ233" i="2"/>
  <c r="DF232" i="2"/>
  <c r="AT232" i="2"/>
  <c r="CH231" i="2"/>
  <c r="CG231" i="2" s="1"/>
  <c r="DB230" i="2"/>
  <c r="CQ229" i="2"/>
  <c r="DF228" i="2"/>
  <c r="S228" i="2"/>
  <c r="CT227" i="2"/>
  <c r="CK227" i="2"/>
  <c r="DF226" i="2"/>
  <c r="CL226" i="2"/>
  <c r="BZ225" i="2"/>
  <c r="AS224" i="2"/>
  <c r="AP224" i="2" s="1"/>
  <c r="AT224" i="2"/>
  <c r="M224" i="2"/>
  <c r="P223" i="2"/>
  <c r="CO237" i="2"/>
  <c r="CH237" i="2"/>
  <c r="CG237" i="2" s="1"/>
  <c r="CO236" i="2"/>
  <c r="CH236" i="2"/>
  <c r="CG236" i="2" s="1"/>
  <c r="CO235" i="2"/>
  <c r="CH235" i="2"/>
  <c r="CG235" i="2" s="1"/>
  <c r="CO234" i="2"/>
  <c r="CH234" i="2"/>
  <c r="CG234" i="2" s="1"/>
  <c r="CT233" i="2"/>
  <c r="CK233" i="2"/>
  <c r="CO231" i="2"/>
  <c r="BQ231" i="2"/>
  <c r="BB231" i="2"/>
  <c r="DA230" i="2"/>
  <c r="CT229" i="2"/>
  <c r="CK229" i="2"/>
  <c r="P226" i="2"/>
  <c r="CO225" i="2"/>
  <c r="CJ224" i="2"/>
  <c r="CK224" i="2"/>
  <c r="CG224" i="2"/>
  <c r="BN224" i="2"/>
  <c r="AT227" i="2"/>
  <c r="BZ226" i="2"/>
  <c r="CQ224" i="2"/>
  <c r="BP224" i="2"/>
  <c r="BQ224" i="2"/>
  <c r="DE222" i="2"/>
  <c r="BN221" i="2"/>
  <c r="V221" i="2"/>
  <c r="CY219" i="2"/>
  <c r="DB219" i="2"/>
  <c r="CL218" i="2"/>
  <c r="BH218" i="2"/>
  <c r="CY217" i="2"/>
  <c r="DA217" i="2"/>
  <c r="DB217" i="2"/>
  <c r="BN215" i="2"/>
  <c r="AS215" i="2"/>
  <c r="AP215" i="2" s="1"/>
  <c r="AT215" i="2"/>
  <c r="BZ214" i="2"/>
  <c r="CH214" i="2"/>
  <c r="CG214" i="2" s="1"/>
  <c r="BG214" i="2"/>
  <c r="CJ213" i="2"/>
  <c r="CY212" i="2"/>
  <c r="DA212" i="2"/>
  <c r="DB212" i="2"/>
  <c r="DC211" i="2"/>
  <c r="BH211" i="2"/>
  <c r="BH210" i="2"/>
  <c r="CY209" i="2"/>
  <c r="DA209" i="2"/>
  <c r="DB209" i="2"/>
  <c r="BN209" i="2"/>
  <c r="BH208" i="2"/>
  <c r="CY207" i="2"/>
  <c r="DA207" i="2"/>
  <c r="DB207" i="2"/>
  <c r="BN207" i="2"/>
  <c r="BA206" i="2"/>
  <c r="AX206" i="2" s="1"/>
  <c r="BB206" i="2"/>
  <c r="CS205" i="2"/>
  <c r="CT205" i="2"/>
  <c r="CG205" i="2"/>
  <c r="CS204" i="2"/>
  <c r="CT204" i="2"/>
  <c r="BA204" i="2"/>
  <c r="AX204" i="2" s="1"/>
  <c r="BB204" i="2"/>
  <c r="BA202" i="2"/>
  <c r="AX202" i="2" s="1"/>
  <c r="BB202" i="2"/>
  <c r="CJ201" i="2"/>
  <c r="CK201" i="2"/>
  <c r="CG201" i="2"/>
  <c r="BN198" i="2"/>
  <c r="BP198" i="2"/>
  <c r="BQ198" i="2"/>
  <c r="BA198" i="2"/>
  <c r="AX198" i="2" s="1"/>
  <c r="BB198" i="2"/>
  <c r="CJ197" i="2"/>
  <c r="CK197" i="2"/>
  <c r="CG197" i="2"/>
  <c r="CK189" i="2"/>
  <c r="CJ189" i="2"/>
  <c r="CK184" i="2"/>
  <c r="CJ184" i="2"/>
  <c r="S225" i="2"/>
  <c r="CH223" i="2"/>
  <c r="CG223" i="2" s="1"/>
  <c r="BZ223" i="2"/>
  <c r="DB222" i="2"/>
  <c r="DF221" i="2"/>
  <c r="CK221" i="2"/>
  <c r="V220" i="2"/>
  <c r="CY218" i="2"/>
  <c r="DB218" i="2"/>
  <c r="CO218" i="2"/>
  <c r="BG218" i="2"/>
  <c r="CJ216" i="2"/>
  <c r="V216" i="2"/>
  <c r="CQ215" i="2"/>
  <c r="BB215" i="2"/>
  <c r="AS214" i="2"/>
  <c r="AP214" i="2" s="1"/>
  <c r="AT214" i="2"/>
  <c r="BZ213" i="2"/>
  <c r="CH213" i="2"/>
  <c r="CG213" i="2" s="1"/>
  <c r="BG213" i="2"/>
  <c r="CJ212" i="2"/>
  <c r="CY211" i="2"/>
  <c r="DA211" i="2"/>
  <c r="DB211" i="2"/>
  <c r="BQ211" i="2"/>
  <c r="DC210" i="2"/>
  <c r="AS210" i="2"/>
  <c r="AP210" i="2" s="1"/>
  <c r="AT210" i="2"/>
  <c r="BA209" i="2"/>
  <c r="AX209" i="2" s="1"/>
  <c r="BB209" i="2"/>
  <c r="CS208" i="2"/>
  <c r="CT208" i="2"/>
  <c r="AS208" i="2"/>
  <c r="AP208" i="2" s="1"/>
  <c r="AT208" i="2"/>
  <c r="BA207" i="2"/>
  <c r="AX207" i="2" s="1"/>
  <c r="BB207" i="2"/>
  <c r="CS206" i="2"/>
  <c r="CT206" i="2"/>
  <c r="CG206" i="2"/>
  <c r="BG199" i="2"/>
  <c r="CK191" i="2"/>
  <c r="CJ191" i="2"/>
  <c r="CK186" i="2"/>
  <c r="CJ186" i="2"/>
  <c r="DA222" i="2"/>
  <c r="BB222" i="2"/>
  <c r="AS222" i="2"/>
  <c r="AP222" i="2" s="1"/>
  <c r="S222" i="2"/>
  <c r="DE221" i="2"/>
  <c r="CJ221" i="2"/>
  <c r="V219" i="2"/>
  <c r="CJ217" i="2"/>
  <c r="V217" i="2"/>
  <c r="DF215" i="2"/>
  <c r="CS215" i="2"/>
  <c r="CT215" i="2"/>
  <c r="V215" i="2"/>
  <c r="CQ214" i="2"/>
  <c r="BB214" i="2"/>
  <c r="AS213" i="2"/>
  <c r="AP213" i="2" s="1"/>
  <c r="AT213" i="2"/>
  <c r="BZ212" i="2"/>
  <c r="CH212" i="2"/>
  <c r="CG212" i="2" s="1"/>
  <c r="BG212" i="2"/>
  <c r="CJ211" i="2"/>
  <c r="BP211" i="2"/>
  <c r="CY210" i="2"/>
  <c r="DA210" i="2"/>
  <c r="DB210" i="2"/>
  <c r="BQ210" i="2"/>
  <c r="BQ208" i="2"/>
  <c r="DE205" i="2"/>
  <c r="DF205" i="2"/>
  <c r="DC205" i="2"/>
  <c r="DE204" i="2"/>
  <c r="DF204" i="2"/>
  <c r="DC204" i="2"/>
  <c r="BN199" i="2"/>
  <c r="BP199" i="2"/>
  <c r="BQ199" i="2"/>
  <c r="BA199" i="2"/>
  <c r="AX199" i="2" s="1"/>
  <c r="BB199" i="2"/>
  <c r="CJ198" i="2"/>
  <c r="CK198" i="2"/>
  <c r="CG198" i="2"/>
  <c r="CK193" i="2"/>
  <c r="CJ193" i="2"/>
  <c r="CK188" i="2"/>
  <c r="CJ188" i="2"/>
  <c r="CS214" i="2"/>
  <c r="CT214" i="2"/>
  <c r="AS212" i="2"/>
  <c r="AP212" i="2" s="1"/>
  <c r="AT212" i="2"/>
  <c r="BZ211" i="2"/>
  <c r="CH211" i="2"/>
  <c r="CG211" i="2" s="1"/>
  <c r="DE208" i="2"/>
  <c r="DF208" i="2"/>
  <c r="DC208" i="2"/>
  <c r="DE206" i="2"/>
  <c r="DF206" i="2"/>
  <c r="DC206" i="2"/>
  <c r="CY205" i="2"/>
  <c r="DA205" i="2"/>
  <c r="DB205" i="2"/>
  <c r="AS205" i="2"/>
  <c r="AP205" i="2" s="1"/>
  <c r="AT205" i="2"/>
  <c r="CY204" i="2"/>
  <c r="DA204" i="2"/>
  <c r="DB204" i="2"/>
  <c r="DE203" i="2"/>
  <c r="DF203" i="2"/>
  <c r="DC203" i="2"/>
  <c r="CK195" i="2"/>
  <c r="CJ195" i="2"/>
  <c r="CK190" i="2"/>
  <c r="CJ190" i="2"/>
  <c r="DA225" i="2"/>
  <c r="BH222" i="2"/>
  <c r="CH221" i="2"/>
  <c r="CG221" i="2" s="1"/>
  <c r="BZ221" i="2"/>
  <c r="CS220" i="2"/>
  <c r="AS220" i="2"/>
  <c r="AP220" i="2" s="1"/>
  <c r="S220" i="2"/>
  <c r="CQ219" i="2"/>
  <c r="DF218" i="2"/>
  <c r="CK218" i="2"/>
  <c r="DF217" i="2"/>
  <c r="CS216" i="2"/>
  <c r="CT216" i="2"/>
  <c r="CG216" i="2"/>
  <c r="DC215" i="2"/>
  <c r="BH215" i="2"/>
  <c r="CL214" i="2"/>
  <c r="CS213" i="2"/>
  <c r="CT213" i="2"/>
  <c r="CQ212" i="2"/>
  <c r="AS211" i="2"/>
  <c r="AP211" i="2" s="1"/>
  <c r="AT211" i="2"/>
  <c r="BN210" i="2"/>
  <c r="BH209" i="2"/>
  <c r="CY208" i="2"/>
  <c r="DA208" i="2"/>
  <c r="DB208" i="2"/>
  <c r="BN208" i="2"/>
  <c r="BH207" i="2"/>
  <c r="CY206" i="2"/>
  <c r="DA206" i="2"/>
  <c r="DB206" i="2"/>
  <c r="AS206" i="2"/>
  <c r="AP206" i="2" s="1"/>
  <c r="AT206" i="2"/>
  <c r="AS204" i="2"/>
  <c r="AP204" i="2" s="1"/>
  <c r="AT204" i="2"/>
  <c r="DE202" i="2"/>
  <c r="DF202" i="2"/>
  <c r="DC202" i="2"/>
  <c r="BH202" i="2"/>
  <c r="BN200" i="2"/>
  <c r="BP200" i="2"/>
  <c r="BQ200" i="2"/>
  <c r="BA200" i="2"/>
  <c r="AX200" i="2" s="1"/>
  <c r="BB200" i="2"/>
  <c r="CJ199" i="2"/>
  <c r="CK199" i="2"/>
  <c r="BP196" i="2"/>
  <c r="BQ196" i="2"/>
  <c r="BA196" i="2"/>
  <c r="AX196" i="2" s="1"/>
  <c r="BB196" i="2"/>
  <c r="CK192" i="2"/>
  <c r="CJ192" i="2"/>
  <c r="CQ223" i="2"/>
  <c r="CL221" i="2"/>
  <c r="CH220" i="2"/>
  <c r="CG220" i="2" s="1"/>
  <c r="CS219" i="2"/>
  <c r="BB219" i="2"/>
  <c r="AS219" i="2"/>
  <c r="AP219" i="2" s="1"/>
  <c r="S219" i="2"/>
  <c r="DE218" i="2"/>
  <c r="CQ218" i="2"/>
  <c r="DE217" i="2"/>
  <c r="CS217" i="2"/>
  <c r="CT217" i="2"/>
  <c r="CG217" i="2"/>
  <c r="CL216" i="2"/>
  <c r="BG216" i="2"/>
  <c r="CY215" i="2"/>
  <c r="DA215" i="2"/>
  <c r="DB215" i="2"/>
  <c r="DC214" i="2"/>
  <c r="CN214" i="2"/>
  <c r="BH214" i="2"/>
  <c r="CL213" i="2"/>
  <c r="DF212" i="2"/>
  <c r="CS212" i="2"/>
  <c r="CT212" i="2"/>
  <c r="V212" i="2"/>
  <c r="CQ211" i="2"/>
  <c r="BB211" i="2"/>
  <c r="BA210" i="2"/>
  <c r="AX210" i="2" s="1"/>
  <c r="BB210" i="2"/>
  <c r="CS209" i="2"/>
  <c r="CT209" i="2"/>
  <c r="AS209" i="2"/>
  <c r="AP209" i="2" s="1"/>
  <c r="AT209" i="2"/>
  <c r="CJ208" i="2"/>
  <c r="BA208" i="2"/>
  <c r="AX208" i="2" s="1"/>
  <c r="BB208" i="2"/>
  <c r="CS207" i="2"/>
  <c r="CT207" i="2"/>
  <c r="AS207" i="2"/>
  <c r="AP207" i="2" s="1"/>
  <c r="AT207" i="2"/>
  <c r="BQ206" i="2"/>
  <c r="CJ205" i="2"/>
  <c r="BG205" i="2"/>
  <c r="CJ204" i="2"/>
  <c r="BG203" i="2"/>
  <c r="BG201" i="2"/>
  <c r="BN197" i="2"/>
  <c r="BG197" i="2"/>
  <c r="CK194" i="2"/>
  <c r="CJ194" i="2"/>
  <c r="CK183" i="2"/>
  <c r="CG183" i="2"/>
  <c r="CJ183" i="2"/>
  <c r="CY221" i="2"/>
  <c r="DB221" i="2"/>
  <c r="AS216" i="2"/>
  <c r="AP216" i="2" s="1"/>
  <c r="AT216" i="2"/>
  <c r="CJ215" i="2"/>
  <c r="CY214" i="2"/>
  <c r="DA214" i="2"/>
  <c r="DB214" i="2"/>
  <c r="CS211" i="2"/>
  <c r="CT211" i="2"/>
  <c r="V211" i="2"/>
  <c r="CQ210" i="2"/>
  <c r="BQ209" i="2"/>
  <c r="BQ207" i="2"/>
  <c r="CJ206" i="2"/>
  <c r="CJ203" i="2"/>
  <c r="CK203" i="2"/>
  <c r="BN203" i="2"/>
  <c r="BP203" i="2"/>
  <c r="BN201" i="2"/>
  <c r="BP201" i="2"/>
  <c r="BQ201" i="2"/>
  <c r="BA201" i="2"/>
  <c r="AX201" i="2" s="1"/>
  <c r="BB201" i="2"/>
  <c r="CJ200" i="2"/>
  <c r="CK200" i="2"/>
  <c r="BP197" i="2"/>
  <c r="BQ197" i="2"/>
  <c r="BA197" i="2"/>
  <c r="AX197" i="2" s="1"/>
  <c r="BB197" i="2"/>
  <c r="CJ196" i="2"/>
  <c r="CK196" i="2"/>
  <c r="CG196" i="2"/>
  <c r="CK185" i="2"/>
  <c r="CJ185" i="2"/>
  <c r="CY220" i="2"/>
  <c r="DB220" i="2"/>
  <c r="BH219" i="2"/>
  <c r="AS217" i="2"/>
  <c r="AP217" i="2" s="1"/>
  <c r="AT217" i="2"/>
  <c r="CY216" i="2"/>
  <c r="DA216" i="2"/>
  <c r="DB216" i="2"/>
  <c r="BZ215" i="2"/>
  <c r="CH215" i="2"/>
  <c r="CG215" i="2" s="1"/>
  <c r="BG215" i="2"/>
  <c r="CY213" i="2"/>
  <c r="DA213" i="2"/>
  <c r="DB213" i="2"/>
  <c r="DC212" i="2"/>
  <c r="BH212" i="2"/>
  <c r="CS210" i="2"/>
  <c r="CT210" i="2"/>
  <c r="DE209" i="2"/>
  <c r="DF209" i="2"/>
  <c r="DC209" i="2"/>
  <c r="DE207" i="2"/>
  <c r="DF207" i="2"/>
  <c r="DC207" i="2"/>
  <c r="BA205" i="2"/>
  <c r="AX205" i="2" s="1"/>
  <c r="BB205" i="2"/>
  <c r="BA203" i="2"/>
  <c r="AX203" i="2" s="1"/>
  <c r="BB203" i="2"/>
  <c r="CJ202" i="2"/>
  <c r="CK202" i="2"/>
  <c r="BN202" i="2"/>
  <c r="BP202" i="2"/>
  <c r="BG198" i="2"/>
  <c r="CK187" i="2"/>
  <c r="CJ187" i="2"/>
  <c r="BG194" i="2"/>
  <c r="BG190" i="2"/>
  <c r="BG186" i="2"/>
  <c r="CY180" i="2"/>
  <c r="DA180" i="2"/>
  <c r="CQ179" i="2"/>
  <c r="CS179" i="2"/>
  <c r="AU179" i="2"/>
  <c r="BB177" i="2"/>
  <c r="BF171" i="2"/>
  <c r="BC171" i="2" s="1"/>
  <c r="BG171" i="2"/>
  <c r="CK165" i="2"/>
  <c r="CJ165" i="2"/>
  <c r="CS164" i="2"/>
  <c r="CT164" i="2"/>
  <c r="CK163" i="2"/>
  <c r="CJ163" i="2"/>
  <c r="BF153" i="2"/>
  <c r="BC153" i="2" s="1"/>
  <c r="BG153" i="2"/>
  <c r="BF152" i="2"/>
  <c r="BC152" i="2" s="1"/>
  <c r="BG152" i="2"/>
  <c r="BP149" i="2"/>
  <c r="BQ149" i="2"/>
  <c r="DC201" i="2"/>
  <c r="DC200" i="2"/>
  <c r="DC199" i="2"/>
  <c r="DC198" i="2"/>
  <c r="DC197" i="2"/>
  <c r="DC196" i="2"/>
  <c r="DC195" i="2"/>
  <c r="CL195" i="2"/>
  <c r="DB194" i="2"/>
  <c r="AK194" i="2"/>
  <c r="CY193" i="2"/>
  <c r="CH193" i="2"/>
  <c r="CG193" i="2" s="1"/>
  <c r="DF192" i="2"/>
  <c r="CL191" i="2"/>
  <c r="DB190" i="2"/>
  <c r="AK190" i="2"/>
  <c r="CY189" i="2"/>
  <c r="CH189" i="2"/>
  <c r="CG189" i="2" s="1"/>
  <c r="DF188" i="2"/>
  <c r="CL187" i="2"/>
  <c r="DB186" i="2"/>
  <c r="AK186" i="2"/>
  <c r="CY185" i="2"/>
  <c r="CH185" i="2"/>
  <c r="CG185" i="2" s="1"/>
  <c r="DF184" i="2"/>
  <c r="CL183" i="2"/>
  <c r="BG183" i="2"/>
  <c r="DE182" i="2"/>
  <c r="BZ182" i="2"/>
  <c r="BB182" i="2"/>
  <c r="AE182" i="2"/>
  <c r="BG180" i="2"/>
  <c r="CG179" i="2"/>
  <c r="BG179" i="2"/>
  <c r="AE178" i="2"/>
  <c r="AE176" i="2"/>
  <c r="BG175" i="2"/>
  <c r="AE175" i="2"/>
  <c r="DF174" i="2"/>
  <c r="DC174" i="2"/>
  <c r="CD170" i="2"/>
  <c r="BP170" i="2"/>
  <c r="BQ170" i="2"/>
  <c r="BN170" i="2"/>
  <c r="BN169" i="2"/>
  <c r="BP169" i="2"/>
  <c r="BN168" i="2"/>
  <c r="BP168" i="2"/>
  <c r="BQ168" i="2"/>
  <c r="CS161" i="2"/>
  <c r="CT161" i="2"/>
  <c r="CQ161" i="2"/>
  <c r="CH159" i="2"/>
  <c r="CG159" i="2" s="1"/>
  <c r="BY159" i="2"/>
  <c r="BV159" i="2" s="1"/>
  <c r="BG154" i="2"/>
  <c r="BF154" i="2"/>
  <c r="BC154" i="2" s="1"/>
  <c r="DA153" i="2"/>
  <c r="DB153" i="2"/>
  <c r="CY153" i="2"/>
  <c r="DB203" i="2"/>
  <c r="CT203" i="2"/>
  <c r="AT203" i="2"/>
  <c r="DB202" i="2"/>
  <c r="CT202" i="2"/>
  <c r="AT202" i="2"/>
  <c r="DB201" i="2"/>
  <c r="CT201" i="2"/>
  <c r="AT201" i="2"/>
  <c r="DB200" i="2"/>
  <c r="CT200" i="2"/>
  <c r="AT200" i="2"/>
  <c r="DB199" i="2"/>
  <c r="CT199" i="2"/>
  <c r="AT199" i="2"/>
  <c r="DB198" i="2"/>
  <c r="CT198" i="2"/>
  <c r="AT198" i="2"/>
  <c r="DB197" i="2"/>
  <c r="CT197" i="2"/>
  <c r="AT197" i="2"/>
  <c r="DB196" i="2"/>
  <c r="CT196" i="2"/>
  <c r="AT196" i="2"/>
  <c r="DB195" i="2"/>
  <c r="CT195" i="2"/>
  <c r="BG195" i="2"/>
  <c r="BZ194" i="2"/>
  <c r="BQ194" i="2"/>
  <c r="BB194" i="2"/>
  <c r="DE192" i="2"/>
  <c r="BN192" i="2"/>
  <c r="CT191" i="2"/>
  <c r="BG191" i="2"/>
  <c r="BZ190" i="2"/>
  <c r="BQ190" i="2"/>
  <c r="BB190" i="2"/>
  <c r="DE188" i="2"/>
  <c r="BN188" i="2"/>
  <c r="CT187" i="2"/>
  <c r="BG187" i="2"/>
  <c r="BZ186" i="2"/>
  <c r="BQ186" i="2"/>
  <c r="BB186" i="2"/>
  <c r="DE184" i="2"/>
  <c r="BN184" i="2"/>
  <c r="CT183" i="2"/>
  <c r="CQ182" i="2"/>
  <c r="CS182" i="2"/>
  <c r="DF181" i="2"/>
  <c r="CJ181" i="2"/>
  <c r="CY179" i="2"/>
  <c r="DA179" i="2"/>
  <c r="AU177" i="2"/>
  <c r="DF175" i="2"/>
  <c r="DC175" i="2"/>
  <c r="CJ175" i="2"/>
  <c r="CK175" i="2"/>
  <c r="AE174" i="2"/>
  <c r="DF173" i="2"/>
  <c r="DC173" i="2"/>
  <c r="BB172" i="2"/>
  <c r="BA170" i="2"/>
  <c r="AX170" i="2" s="1"/>
  <c r="BB170" i="2"/>
  <c r="BB168" i="2"/>
  <c r="CH164" i="2"/>
  <c r="CG164" i="2" s="1"/>
  <c r="BY164" i="2"/>
  <c r="BV164" i="2" s="1"/>
  <c r="DE161" i="2"/>
  <c r="DF161" i="2"/>
  <c r="DC161" i="2"/>
  <c r="BG158" i="2"/>
  <c r="BF158" i="2"/>
  <c r="BC158" i="2" s="1"/>
  <c r="DA203" i="2"/>
  <c r="DA202" i="2"/>
  <c r="DA201" i="2"/>
  <c r="DA200" i="2"/>
  <c r="DA199" i="2"/>
  <c r="DA198" i="2"/>
  <c r="DA197" i="2"/>
  <c r="DA196" i="2"/>
  <c r="DA195" i="2"/>
  <c r="CH194" i="2"/>
  <c r="CG194" i="2" s="1"/>
  <c r="BP194" i="2"/>
  <c r="DB191" i="2"/>
  <c r="CH190" i="2"/>
  <c r="CG190" i="2" s="1"/>
  <c r="BP190" i="2"/>
  <c r="DB187" i="2"/>
  <c r="CH186" i="2"/>
  <c r="CG186" i="2" s="1"/>
  <c r="BP186" i="2"/>
  <c r="DB183" i="2"/>
  <c r="BZ166" i="2"/>
  <c r="BY166" i="2"/>
  <c r="BV166" i="2" s="1"/>
  <c r="BP165" i="2"/>
  <c r="BQ165" i="2"/>
  <c r="BN165" i="2"/>
  <c r="BP163" i="2"/>
  <c r="BQ163" i="2"/>
  <c r="BN163" i="2"/>
  <c r="CK159" i="2"/>
  <c r="CJ159" i="2"/>
  <c r="CL157" i="2"/>
  <c r="CO157" i="2"/>
  <c r="CN157" i="2"/>
  <c r="CD193" i="2"/>
  <c r="BG192" i="2"/>
  <c r="CD189" i="2"/>
  <c r="BG188" i="2"/>
  <c r="CD185" i="2"/>
  <c r="BG184" i="2"/>
  <c r="BZ183" i="2"/>
  <c r="CY182" i="2"/>
  <c r="DA182" i="2"/>
  <c r="AU182" i="2"/>
  <c r="CQ181" i="2"/>
  <c r="CS181" i="2"/>
  <c r="DF177" i="2"/>
  <c r="DC177" i="2"/>
  <c r="CJ177" i="2"/>
  <c r="CK177" i="2"/>
  <c r="BB175" i="2"/>
  <c r="AU172" i="2"/>
  <c r="CJ169" i="2"/>
  <c r="CK169" i="2"/>
  <c r="CG169" i="2"/>
  <c r="AK169" i="2"/>
  <c r="CS165" i="2"/>
  <c r="CT165" i="2"/>
  <c r="CK164" i="2"/>
  <c r="CJ164" i="2"/>
  <c r="CS163" i="2"/>
  <c r="CT163" i="2"/>
  <c r="CH195" i="2"/>
  <c r="CG195" i="2" s="1"/>
  <c r="DF194" i="2"/>
  <c r="DB192" i="2"/>
  <c r="AK192" i="2"/>
  <c r="CY191" i="2"/>
  <c r="CH191" i="2"/>
  <c r="CG191" i="2" s="1"/>
  <c r="DF190" i="2"/>
  <c r="DB188" i="2"/>
  <c r="AK188" i="2"/>
  <c r="CY187" i="2"/>
  <c r="CH187" i="2"/>
  <c r="CG187" i="2" s="1"/>
  <c r="DF186" i="2"/>
  <c r="DB184" i="2"/>
  <c r="AK184" i="2"/>
  <c r="CY183" i="2"/>
  <c r="BB183" i="2"/>
  <c r="AE183" i="2"/>
  <c r="BG182" i="2"/>
  <c r="AT182" i="2"/>
  <c r="CG181" i="2"/>
  <c r="DE180" i="2"/>
  <c r="BZ180" i="2"/>
  <c r="BQ180" i="2"/>
  <c r="BB180" i="2"/>
  <c r="AE180" i="2"/>
  <c r="BB179" i="2"/>
  <c r="AE179" i="2"/>
  <c r="DF178" i="2"/>
  <c r="CJ178" i="2"/>
  <c r="CK178" i="2"/>
  <c r="BZ178" i="2"/>
  <c r="BQ178" i="2"/>
  <c r="AU178" i="2"/>
  <c r="BG177" i="2"/>
  <c r="AU176" i="2"/>
  <c r="BB174" i="2"/>
  <c r="BZ170" i="2"/>
  <c r="BY170" i="2"/>
  <c r="BV170" i="2" s="1"/>
  <c r="CG166" i="2"/>
  <c r="CJ166" i="2"/>
  <c r="CK166" i="2"/>
  <c r="DF201" i="2"/>
  <c r="DF200" i="2"/>
  <c r="DF199" i="2"/>
  <c r="DF198" i="2"/>
  <c r="DF197" i="2"/>
  <c r="DF196" i="2"/>
  <c r="DF195" i="2"/>
  <c r="CO195" i="2"/>
  <c r="CT193" i="2"/>
  <c r="BG193" i="2"/>
  <c r="BZ192" i="2"/>
  <c r="BQ192" i="2"/>
  <c r="BB192" i="2"/>
  <c r="CO191" i="2"/>
  <c r="CT189" i="2"/>
  <c r="BG189" i="2"/>
  <c r="BZ188" i="2"/>
  <c r="BQ188" i="2"/>
  <c r="BB188" i="2"/>
  <c r="CO187" i="2"/>
  <c r="CT185" i="2"/>
  <c r="BG185" i="2"/>
  <c r="BZ184" i="2"/>
  <c r="BQ184" i="2"/>
  <c r="BB184" i="2"/>
  <c r="CO183" i="2"/>
  <c r="CY181" i="2"/>
  <c r="DA181" i="2"/>
  <c r="CQ180" i="2"/>
  <c r="CS180" i="2"/>
  <c r="DF179" i="2"/>
  <c r="CJ179" i="2"/>
  <c r="BN179" i="2"/>
  <c r="DE178" i="2"/>
  <c r="CG177" i="2"/>
  <c r="BF169" i="2"/>
  <c r="BC169" i="2" s="1"/>
  <c r="BG169" i="2"/>
  <c r="CH165" i="2"/>
  <c r="CG165" i="2" s="1"/>
  <c r="BY165" i="2"/>
  <c r="BV165" i="2" s="1"/>
  <c r="CH163" i="2"/>
  <c r="CG163" i="2" s="1"/>
  <c r="BY163" i="2"/>
  <c r="BV163" i="2" s="1"/>
  <c r="CH210" i="2"/>
  <c r="CG210" i="2" s="1"/>
  <c r="CH209" i="2"/>
  <c r="CG209" i="2" s="1"/>
  <c r="CH208" i="2"/>
  <c r="CG208" i="2" s="1"/>
  <c r="CH207" i="2"/>
  <c r="CG207" i="2" s="1"/>
  <c r="DB193" i="2"/>
  <c r="CH192" i="2"/>
  <c r="CG192" i="2" s="1"/>
  <c r="DB189" i="2"/>
  <c r="CH188" i="2"/>
  <c r="CG188" i="2" s="1"/>
  <c r="DB185" i="2"/>
  <c r="CH184" i="2"/>
  <c r="CG184" i="2" s="1"/>
  <c r="AT181" i="2"/>
  <c r="DB180" i="2"/>
  <c r="DE179" i="2"/>
  <c r="CT179" i="2"/>
  <c r="BQ179" i="2"/>
  <c r="DF176" i="2"/>
  <c r="DC176" i="2"/>
  <c r="CJ176" i="2"/>
  <c r="CK176" i="2"/>
  <c r="CG170" i="2"/>
  <c r="CJ170" i="2"/>
  <c r="CK170" i="2"/>
  <c r="BG170" i="2"/>
  <c r="BF167" i="2"/>
  <c r="BC167" i="2" s="1"/>
  <c r="BG167" i="2"/>
  <c r="BP166" i="2"/>
  <c r="BQ166" i="2"/>
  <c r="BN166" i="2"/>
  <c r="CQ164" i="2"/>
  <c r="BP164" i="2"/>
  <c r="BQ164" i="2"/>
  <c r="BN164" i="2"/>
  <c r="BA162" i="2"/>
  <c r="AX162" i="2" s="1"/>
  <c r="BB162" i="2"/>
  <c r="BZ165" i="2"/>
  <c r="BZ164" i="2"/>
  <c r="BZ163" i="2"/>
  <c r="J163" i="2"/>
  <c r="DE162" i="2"/>
  <c r="DF162" i="2"/>
  <c r="BY162" i="2"/>
  <c r="BV162" i="2" s="1"/>
  <c r="J162" i="2"/>
  <c r="BS161" i="2"/>
  <c r="BK161" i="2"/>
  <c r="DE160" i="2"/>
  <c r="DF160" i="2"/>
  <c r="CS160" i="2"/>
  <c r="CT160" i="2"/>
  <c r="AT160" i="2"/>
  <c r="M160" i="2"/>
  <c r="BZ159" i="2"/>
  <c r="AH158" i="2"/>
  <c r="CL156" i="2"/>
  <c r="CO156" i="2"/>
  <c r="CA156" i="2"/>
  <c r="AH156" i="2"/>
  <c r="CS155" i="2"/>
  <c r="CT155" i="2"/>
  <c r="J154" i="2"/>
  <c r="CL149" i="2"/>
  <c r="DC172" i="2"/>
  <c r="DA171" i="2"/>
  <c r="CJ171" i="2"/>
  <c r="BK171" i="2"/>
  <c r="DC170" i="2"/>
  <c r="Y170" i="2"/>
  <c r="DF169" i="2"/>
  <c r="CN169" i="2"/>
  <c r="BZ169" i="2"/>
  <c r="CY168" i="2"/>
  <c r="BY168" i="2"/>
  <c r="BV168" i="2" s="1"/>
  <c r="DA167" i="2"/>
  <c r="CJ167" i="2"/>
  <c r="BK167" i="2"/>
  <c r="DC166" i="2"/>
  <c r="M166" i="2"/>
  <c r="CY165" i="2"/>
  <c r="M165" i="2"/>
  <c r="CY164" i="2"/>
  <c r="M164" i="2"/>
  <c r="CY163" i="2"/>
  <c r="AK163" i="2"/>
  <c r="DC162" i="2"/>
  <c r="CT162" i="2"/>
  <c r="DA161" i="2"/>
  <c r="DB161" i="2"/>
  <c r="CD161" i="2"/>
  <c r="J161" i="2"/>
  <c r="DC160" i="2"/>
  <c r="BS160" i="2"/>
  <c r="BK160" i="2"/>
  <c r="BB160" i="2"/>
  <c r="DE159" i="2"/>
  <c r="DF159" i="2"/>
  <c r="CS159" i="2"/>
  <c r="CT159" i="2"/>
  <c r="AT159" i="2"/>
  <c r="M159" i="2"/>
  <c r="BZ158" i="2"/>
  <c r="V158" i="2"/>
  <c r="AH157" i="2"/>
  <c r="CJ156" i="2"/>
  <c r="DC155" i="2"/>
  <c r="DE155" i="2"/>
  <c r="DF155" i="2"/>
  <c r="CQ155" i="2"/>
  <c r="BS155" i="2"/>
  <c r="BK155" i="2"/>
  <c r="BB155" i="2"/>
  <c r="CK154" i="2"/>
  <c r="CN149" i="2"/>
  <c r="CO149" i="2"/>
  <c r="BY149" i="2"/>
  <c r="BV149" i="2" s="1"/>
  <c r="BA149" i="2"/>
  <c r="AX149" i="2" s="1"/>
  <c r="BB149" i="2"/>
  <c r="BP136" i="2"/>
  <c r="BQ136" i="2"/>
  <c r="BN136" i="2"/>
  <c r="CG168" i="2"/>
  <c r="DA160" i="2"/>
  <c r="DB160" i="2"/>
  <c r="DE158" i="2"/>
  <c r="DF158" i="2"/>
  <c r="CS158" i="2"/>
  <c r="CT158" i="2"/>
  <c r="CG158" i="2"/>
  <c r="DA155" i="2"/>
  <c r="DB155" i="2"/>
  <c r="CJ153" i="2"/>
  <c r="CK153" i="2"/>
  <c r="CG153" i="2"/>
  <c r="CJ152" i="2"/>
  <c r="CK152" i="2"/>
  <c r="CG152" i="2"/>
  <c r="CJ151" i="2"/>
  <c r="CK151" i="2"/>
  <c r="CG151" i="2"/>
  <c r="BB151" i="2"/>
  <c r="CJ150" i="2"/>
  <c r="CK150" i="2"/>
  <c r="CG150" i="2"/>
  <c r="BB150" i="2"/>
  <c r="DA178" i="2"/>
  <c r="CS178" i="2"/>
  <c r="CK174" i="2"/>
  <c r="CK173" i="2"/>
  <c r="CK172" i="2"/>
  <c r="BY171" i="2"/>
  <c r="BV171" i="2" s="1"/>
  <c r="BQ171" i="2"/>
  <c r="BK170" i="2"/>
  <c r="DC169" i="2"/>
  <c r="Y169" i="2"/>
  <c r="DF168" i="2"/>
  <c r="CN168" i="2"/>
  <c r="BZ168" i="2"/>
  <c r="BG168" i="2"/>
  <c r="BY167" i="2"/>
  <c r="BV167" i="2" s="1"/>
  <c r="BQ167" i="2"/>
  <c r="BK166" i="2"/>
  <c r="AK166" i="2"/>
  <c r="BK165" i="2"/>
  <c r="AK165" i="2"/>
  <c r="BK164" i="2"/>
  <c r="AK164" i="2"/>
  <c r="BK163" i="2"/>
  <c r="AH163" i="2"/>
  <c r="CG162" i="2"/>
  <c r="CL161" i="2"/>
  <c r="CO161" i="2"/>
  <c r="CA161" i="2"/>
  <c r="BF161" i="2"/>
  <c r="BC161" i="2" s="1"/>
  <c r="AK161" i="2"/>
  <c r="CY160" i="2"/>
  <c r="BH160" i="2"/>
  <c r="DA159" i="2"/>
  <c r="DB159" i="2"/>
  <c r="CD159" i="2"/>
  <c r="J159" i="2"/>
  <c r="DC158" i="2"/>
  <c r="BS158" i="2"/>
  <c r="BK158" i="2"/>
  <c r="DE157" i="2"/>
  <c r="DF157" i="2"/>
  <c r="CS157" i="2"/>
  <c r="CT157" i="2"/>
  <c r="CG157" i="2"/>
  <c r="AT157" i="2"/>
  <c r="M157" i="2"/>
  <c r="J156" i="2"/>
  <c r="CY155" i="2"/>
  <c r="AH155" i="2"/>
  <c r="CS154" i="2"/>
  <c r="CT154" i="2"/>
  <c r="BS154" i="2"/>
  <c r="BK154" i="2"/>
  <c r="BB154" i="2"/>
  <c r="BB153" i="2"/>
  <c r="BB152" i="2"/>
  <c r="DF165" i="2"/>
  <c r="DF164" i="2"/>
  <c r="DF163" i="2"/>
  <c r="CJ161" i="2"/>
  <c r="BY161" i="2"/>
  <c r="BV161" i="2" s="1"/>
  <c r="CL160" i="2"/>
  <c r="CO160" i="2"/>
  <c r="BF160" i="2"/>
  <c r="BC160" i="2" s="1"/>
  <c r="DA158" i="2"/>
  <c r="DB158" i="2"/>
  <c r="DE156" i="2"/>
  <c r="DF156" i="2"/>
  <c r="CS156" i="2"/>
  <c r="CT156" i="2"/>
  <c r="CG156" i="2"/>
  <c r="BF155" i="2"/>
  <c r="BC155" i="2" s="1"/>
  <c r="AB149" i="2"/>
  <c r="CL159" i="2"/>
  <c r="CO159" i="2"/>
  <c r="DA157" i="2"/>
  <c r="DB157" i="2"/>
  <c r="DA154" i="2"/>
  <c r="DB154" i="2"/>
  <c r="DC165" i="2"/>
  <c r="DC164" i="2"/>
  <c r="DC163" i="2"/>
  <c r="M163" i="2"/>
  <c r="M162" i="2"/>
  <c r="BZ161" i="2"/>
  <c r="V161" i="2"/>
  <c r="AH160" i="2"/>
  <c r="CL158" i="2"/>
  <c r="CO158" i="2"/>
  <c r="CA158" i="2"/>
  <c r="AK158" i="2"/>
  <c r="CY157" i="2"/>
  <c r="BH157" i="2"/>
  <c r="DA156" i="2"/>
  <c r="DB156" i="2"/>
  <c r="BB156" i="2"/>
  <c r="J155" i="2"/>
  <c r="CY154" i="2"/>
  <c r="CA154" i="2"/>
  <c r="BF151" i="2"/>
  <c r="BC151" i="2" s="1"/>
  <c r="BG151" i="2"/>
  <c r="BF150" i="2"/>
  <c r="BC150" i="2" s="1"/>
  <c r="BG150" i="2"/>
  <c r="BN149" i="2"/>
  <c r="CY143" i="2"/>
  <c r="DA143" i="2"/>
  <c r="BN137" i="2"/>
  <c r="BP137" i="2"/>
  <c r="CK135" i="2"/>
  <c r="CG135" i="2"/>
  <c r="BA134" i="2"/>
  <c r="AX134" i="2" s="1"/>
  <c r="BB134" i="2"/>
  <c r="BP132" i="2"/>
  <c r="BQ132" i="2"/>
  <c r="BA132" i="2"/>
  <c r="AX132" i="2" s="1"/>
  <c r="BB132" i="2"/>
  <c r="BA131" i="2"/>
  <c r="AX131" i="2" s="1"/>
  <c r="BB131" i="2"/>
  <c r="DB127" i="2"/>
  <c r="CY127" i="2"/>
  <c r="DA127" i="2"/>
  <c r="BA126" i="2"/>
  <c r="AX126" i="2" s="1"/>
  <c r="BB126" i="2"/>
  <c r="BF118" i="2"/>
  <c r="BC118" i="2" s="1"/>
  <c r="BG118" i="2"/>
  <c r="AS114" i="2"/>
  <c r="AP114" i="2" s="1"/>
  <c r="AT114" i="2"/>
  <c r="DF154" i="2"/>
  <c r="DF153" i="2"/>
  <c r="DF152" i="2"/>
  <c r="DF151" i="2"/>
  <c r="DF150" i="2"/>
  <c r="CQ149" i="2"/>
  <c r="S149" i="2"/>
  <c r="DF148" i="2"/>
  <c r="AK148" i="2"/>
  <c r="DF147" i="2"/>
  <c r="AK147" i="2"/>
  <c r="DF146" i="2"/>
  <c r="AK146" i="2"/>
  <c r="DF145" i="2"/>
  <c r="AK145" i="2"/>
  <c r="DF144" i="2"/>
  <c r="BA144" i="2"/>
  <c r="AX144" i="2" s="1"/>
  <c r="BG143" i="2"/>
  <c r="AT143" i="2"/>
  <c r="CG142" i="2"/>
  <c r="DE141" i="2"/>
  <c r="CT141" i="2"/>
  <c r="BZ141" i="2"/>
  <c r="BQ141" i="2"/>
  <c r="AE141" i="2"/>
  <c r="BB139" i="2"/>
  <c r="AE139" i="2"/>
  <c r="DF138" i="2"/>
  <c r="CJ138" i="2"/>
  <c r="CK138" i="2"/>
  <c r="BZ138" i="2"/>
  <c r="BQ138" i="2"/>
  <c r="CJ137" i="2"/>
  <c r="CL136" i="2"/>
  <c r="BG136" i="2"/>
  <c r="CL132" i="2"/>
  <c r="BN132" i="2"/>
  <c r="BF129" i="2"/>
  <c r="BC129" i="2" s="1"/>
  <c r="BG129" i="2"/>
  <c r="AT125" i="2"/>
  <c r="AS125" i="2"/>
  <c r="AP125" i="2" s="1"/>
  <c r="BA124" i="2"/>
  <c r="AX124" i="2" s="1"/>
  <c r="BB124" i="2"/>
  <c r="CO155" i="2"/>
  <c r="DE154" i="2"/>
  <c r="CO154" i="2"/>
  <c r="DE153" i="2"/>
  <c r="CO153" i="2"/>
  <c r="DE152" i="2"/>
  <c r="CO152" i="2"/>
  <c r="DE151" i="2"/>
  <c r="CO151" i="2"/>
  <c r="DE150" i="2"/>
  <c r="CK149" i="2"/>
  <c r="DE148" i="2"/>
  <c r="CQ148" i="2"/>
  <c r="CJ148" i="2"/>
  <c r="AT148" i="2"/>
  <c r="DE147" i="2"/>
  <c r="CQ147" i="2"/>
  <c r="CJ147" i="2"/>
  <c r="AT147" i="2"/>
  <c r="DE146" i="2"/>
  <c r="CQ146" i="2"/>
  <c r="CJ146" i="2"/>
  <c r="AT146" i="2"/>
  <c r="DE145" i="2"/>
  <c r="CQ145" i="2"/>
  <c r="CJ145" i="2"/>
  <c r="AT145" i="2"/>
  <c r="DE144" i="2"/>
  <c r="CQ144" i="2"/>
  <c r="CJ144" i="2"/>
  <c r="CY142" i="2"/>
  <c r="DA142" i="2"/>
  <c r="DF140" i="2"/>
  <c r="CQ140" i="2"/>
  <c r="CJ140" i="2"/>
  <c r="BN139" i="2"/>
  <c r="DE138" i="2"/>
  <c r="CN136" i="2"/>
  <c r="CO132" i="2"/>
  <c r="CN132" i="2"/>
  <c r="CJ131" i="2"/>
  <c r="CK131" i="2"/>
  <c r="CG131" i="2"/>
  <c r="BP124" i="2"/>
  <c r="BQ124" i="2"/>
  <c r="BN124" i="2"/>
  <c r="CJ139" i="2"/>
  <c r="CK139" i="2"/>
  <c r="CY136" i="2"/>
  <c r="DA136" i="2"/>
  <c r="DB136" i="2"/>
  <c r="CK133" i="2"/>
  <c r="CG133" i="2"/>
  <c r="DA149" i="2"/>
  <c r="CH148" i="2"/>
  <c r="CG148" i="2" s="1"/>
  <c r="CH147" i="2"/>
  <c r="CG147" i="2" s="1"/>
  <c r="CH146" i="2"/>
  <c r="CG146" i="2" s="1"/>
  <c r="CH145" i="2"/>
  <c r="CG145" i="2" s="1"/>
  <c r="BP145" i="2"/>
  <c r="CJ143" i="2"/>
  <c r="CY141" i="2"/>
  <c r="DA141" i="2"/>
  <c r="AU141" i="2"/>
  <c r="DE139" i="2"/>
  <c r="AU139" i="2"/>
  <c r="AK135" i="2"/>
  <c r="BP129" i="2"/>
  <c r="BQ129" i="2"/>
  <c r="BN129" i="2"/>
  <c r="CJ121" i="2"/>
  <c r="CK121" i="2"/>
  <c r="CT153" i="2"/>
  <c r="DB152" i="2"/>
  <c r="CT152" i="2"/>
  <c r="DB151" i="2"/>
  <c r="CT151" i="2"/>
  <c r="DB150" i="2"/>
  <c r="CT150" i="2"/>
  <c r="CH149" i="2"/>
  <c r="CG149" i="2" s="1"/>
  <c r="CG144" i="2"/>
  <c r="BZ143" i="2"/>
  <c r="CG140" i="2"/>
  <c r="CG139" i="2"/>
  <c r="BZ136" i="2"/>
  <c r="BY136" i="2"/>
  <c r="BV136" i="2" s="1"/>
  <c r="BA136" i="2"/>
  <c r="AX136" i="2" s="1"/>
  <c r="BB136" i="2"/>
  <c r="CT129" i="2"/>
  <c r="CS129" i="2"/>
  <c r="CY148" i="2"/>
  <c r="DA148" i="2"/>
  <c r="CO148" i="2"/>
  <c r="CY147" i="2"/>
  <c r="DA147" i="2"/>
  <c r="CO147" i="2"/>
  <c r="CY146" i="2"/>
  <c r="DA146" i="2"/>
  <c r="CO146" i="2"/>
  <c r="CY145" i="2"/>
  <c r="DA145" i="2"/>
  <c r="CO145" i="2"/>
  <c r="CY144" i="2"/>
  <c r="DA144" i="2"/>
  <c r="CO144" i="2"/>
  <c r="AU144" i="2"/>
  <c r="DF142" i="2"/>
  <c r="CQ142" i="2"/>
  <c r="CJ142" i="2"/>
  <c r="CY140" i="2"/>
  <c r="DA140" i="2"/>
  <c r="BN140" i="2"/>
  <c r="AU140" i="2"/>
  <c r="BB138" i="2"/>
  <c r="CL134" i="2"/>
  <c r="BH133" i="2"/>
  <c r="BF132" i="2"/>
  <c r="BC132" i="2" s="1"/>
  <c r="BG132" i="2"/>
  <c r="CO130" i="2"/>
  <c r="CN130" i="2"/>
  <c r="DE126" i="2"/>
  <c r="DF126" i="2"/>
  <c r="DC126" i="2"/>
  <c r="AT144" i="2"/>
  <c r="DB143" i="2"/>
  <c r="CG143" i="2"/>
  <c r="DE142" i="2"/>
  <c r="CT142" i="2"/>
  <c r="BQ142" i="2"/>
  <c r="BA141" i="2"/>
  <c r="AX141" i="2" s="1"/>
  <c r="BQ137" i="2"/>
  <c r="CJ135" i="2"/>
  <c r="CN134" i="2"/>
  <c r="BP134" i="2"/>
  <c r="BQ134" i="2"/>
  <c r="BA128" i="2"/>
  <c r="AX128" i="2" s="1"/>
  <c r="BB128" i="2"/>
  <c r="CH126" i="2"/>
  <c r="CG126" i="2" s="1"/>
  <c r="BY126" i="2"/>
  <c r="BV126" i="2" s="1"/>
  <c r="BF124" i="2"/>
  <c r="BC124" i="2" s="1"/>
  <c r="BG124" i="2"/>
  <c r="BA123" i="2"/>
  <c r="AX123" i="2" s="1"/>
  <c r="BB123" i="2"/>
  <c r="S137" i="2"/>
  <c r="DF136" i="2"/>
  <c r="DA135" i="2"/>
  <c r="BP135" i="2"/>
  <c r="S135" i="2"/>
  <c r="DF134" i="2"/>
  <c r="DA133" i="2"/>
  <c r="BP133" i="2"/>
  <c r="S133" i="2"/>
  <c r="DF132" i="2"/>
  <c r="DA131" i="2"/>
  <c r="BP131" i="2"/>
  <c r="V131" i="2"/>
  <c r="CK130" i="2"/>
  <c r="CL129" i="2"/>
  <c r="DF128" i="2"/>
  <c r="CQ128" i="2"/>
  <c r="BY128" i="2"/>
  <c r="BV128" i="2" s="1"/>
  <c r="BB127" i="2"/>
  <c r="AS127" i="2"/>
  <c r="AP127" i="2" s="1"/>
  <c r="BZ126" i="2"/>
  <c r="DB125" i="2"/>
  <c r="CY125" i="2"/>
  <c r="CN125" i="2"/>
  <c r="V125" i="2"/>
  <c r="CQ124" i="2"/>
  <c r="CG122" i="2"/>
  <c r="CJ122" i="2"/>
  <c r="BG120" i="2"/>
  <c r="AB117" i="2"/>
  <c r="AB116" i="2"/>
  <c r="DB129" i="2"/>
  <c r="CY129" i="2"/>
  <c r="DE124" i="2"/>
  <c r="DF124" i="2"/>
  <c r="BP118" i="2"/>
  <c r="BQ118" i="2"/>
  <c r="BN118" i="2"/>
  <c r="BA118" i="2"/>
  <c r="AX118" i="2" s="1"/>
  <c r="BB118" i="2"/>
  <c r="BP114" i="2"/>
  <c r="BQ114" i="2"/>
  <c r="BN114" i="2"/>
  <c r="DA139" i="2"/>
  <c r="CS139" i="2"/>
  <c r="DA138" i="2"/>
  <c r="CS138" i="2"/>
  <c r="S138" i="2"/>
  <c r="CN137" i="2"/>
  <c r="DC136" i="2"/>
  <c r="CJ136" i="2"/>
  <c r="CN135" i="2"/>
  <c r="DC134" i="2"/>
  <c r="CJ134" i="2"/>
  <c r="CN133" i="2"/>
  <c r="DC132" i="2"/>
  <c r="CJ132" i="2"/>
  <c r="CN131" i="2"/>
  <c r="BY130" i="2"/>
  <c r="BV130" i="2" s="1"/>
  <c r="BB129" i="2"/>
  <c r="AS129" i="2"/>
  <c r="AP129" i="2" s="1"/>
  <c r="DC128" i="2"/>
  <c r="BZ128" i="2"/>
  <c r="CJ127" i="2"/>
  <c r="BH127" i="2"/>
  <c r="DB126" i="2"/>
  <c r="CY126" i="2"/>
  <c r="CN126" i="2"/>
  <c r="AS126" i="2"/>
  <c r="AP126" i="2" s="1"/>
  <c r="DC124" i="2"/>
  <c r="DB123" i="2"/>
  <c r="CY123" i="2"/>
  <c r="AS123" i="2"/>
  <c r="AP123" i="2" s="1"/>
  <c r="BG122" i="2"/>
  <c r="BP119" i="2"/>
  <c r="BQ119" i="2"/>
  <c r="BN119" i="2"/>
  <c r="BA119" i="2"/>
  <c r="AX119" i="2" s="1"/>
  <c r="BB119" i="2"/>
  <c r="S119" i="2"/>
  <c r="BA114" i="2"/>
  <c r="AX114" i="2" s="1"/>
  <c r="BB114" i="2"/>
  <c r="AT136" i="2"/>
  <c r="DB134" i="2"/>
  <c r="BY134" i="2"/>
  <c r="BV134" i="2" s="1"/>
  <c r="AT134" i="2"/>
  <c r="DB132" i="2"/>
  <c r="BY132" i="2"/>
  <c r="BV132" i="2" s="1"/>
  <c r="AT132" i="2"/>
  <c r="S131" i="2"/>
  <c r="CK129" i="2"/>
  <c r="CL128" i="2"/>
  <c r="CQ127" i="2"/>
  <c r="BQ127" i="2"/>
  <c r="BG127" i="2"/>
  <c r="BP123" i="2"/>
  <c r="BQ123" i="2"/>
  <c r="BP120" i="2"/>
  <c r="BQ120" i="2"/>
  <c r="BN120" i="2"/>
  <c r="BA120" i="2"/>
  <c r="AX120" i="2" s="1"/>
  <c r="BB120" i="2"/>
  <c r="BP117" i="2"/>
  <c r="BQ117" i="2"/>
  <c r="BN117" i="2"/>
  <c r="BP116" i="2"/>
  <c r="BQ116" i="2"/>
  <c r="BN116" i="2"/>
  <c r="BQ101" i="2"/>
  <c r="BP101" i="2"/>
  <c r="BN101" i="2"/>
  <c r="CQ137" i="2"/>
  <c r="S136" i="2"/>
  <c r="DF135" i="2"/>
  <c r="DA134" i="2"/>
  <c r="S134" i="2"/>
  <c r="DF133" i="2"/>
  <c r="DA132" i="2"/>
  <c r="S132" i="2"/>
  <c r="DF131" i="2"/>
  <c r="AS131" i="2"/>
  <c r="AP131" i="2" s="1"/>
  <c r="DC130" i="2"/>
  <c r="BZ130" i="2"/>
  <c r="BH129" i="2"/>
  <c r="DB128" i="2"/>
  <c r="CY128" i="2"/>
  <c r="CN128" i="2"/>
  <c r="S128" i="2"/>
  <c r="CS127" i="2"/>
  <c r="V127" i="2"/>
  <c r="CK126" i="2"/>
  <c r="V126" i="2"/>
  <c r="CQ125" i="2"/>
  <c r="DB124" i="2"/>
  <c r="CY124" i="2"/>
  <c r="BH124" i="2"/>
  <c r="CK123" i="2"/>
  <c r="BN123" i="2"/>
  <c r="BP121" i="2"/>
  <c r="BQ121" i="2"/>
  <c r="BN121" i="2"/>
  <c r="BA121" i="2"/>
  <c r="AX121" i="2" s="1"/>
  <c r="BB121" i="2"/>
  <c r="S121" i="2"/>
  <c r="CG118" i="2"/>
  <c r="CJ118" i="2"/>
  <c r="CL130" i="2"/>
  <c r="DF129" i="2"/>
  <c r="CQ129" i="2"/>
  <c r="BY129" i="2"/>
  <c r="BV129" i="2" s="1"/>
  <c r="AS128" i="2"/>
  <c r="AP128" i="2" s="1"/>
  <c r="DE125" i="2"/>
  <c r="DF125" i="2"/>
  <c r="CS125" i="2"/>
  <c r="CJ123" i="2"/>
  <c r="BP122" i="2"/>
  <c r="BQ122" i="2"/>
  <c r="BN122" i="2"/>
  <c r="BA122" i="2"/>
  <c r="AX122" i="2" s="1"/>
  <c r="BB122" i="2"/>
  <c r="CG119" i="2"/>
  <c r="CJ119" i="2"/>
  <c r="DE114" i="2"/>
  <c r="DF114" i="2"/>
  <c r="DC114" i="2"/>
  <c r="DB130" i="2"/>
  <c r="CY130" i="2"/>
  <c r="V129" i="2"/>
  <c r="CG120" i="2"/>
  <c r="CJ120" i="2"/>
  <c r="BA117" i="2"/>
  <c r="AX117" i="2" s="1"/>
  <c r="BB117" i="2"/>
  <c r="BA116" i="2"/>
  <c r="AX116" i="2" s="1"/>
  <c r="BB116" i="2"/>
  <c r="BF115" i="2"/>
  <c r="BC115" i="2" s="1"/>
  <c r="BG115" i="2"/>
  <c r="CK111" i="2"/>
  <c r="AS107" i="2"/>
  <c r="AP107" i="2" s="1"/>
  <c r="AT107" i="2"/>
  <c r="CJ104" i="2"/>
  <c r="CK104" i="2"/>
  <c r="BQ99" i="2"/>
  <c r="BP99" i="2"/>
  <c r="BN99" i="2"/>
  <c r="BY97" i="2"/>
  <c r="BV97" i="2" s="1"/>
  <c r="CH97" i="2"/>
  <c r="CG97" i="2" s="1"/>
  <c r="BB93" i="2"/>
  <c r="BA93" i="2"/>
  <c r="AX93" i="2" s="1"/>
  <c r="BP91" i="2"/>
  <c r="BQ91" i="2"/>
  <c r="BN91" i="2"/>
  <c r="CG89" i="2"/>
  <c r="CJ89" i="2"/>
  <c r="CK89" i="2"/>
  <c r="CN57" i="2"/>
  <c r="CO57" i="2"/>
  <c r="BA55" i="2"/>
  <c r="AX55" i="2" s="1"/>
  <c r="BB55" i="2"/>
  <c r="CJ14" i="2"/>
  <c r="CK14" i="2"/>
  <c r="CJ7" i="2"/>
  <c r="CK7" i="2"/>
  <c r="CG7" i="2"/>
  <c r="BA7" i="2"/>
  <c r="AX7" i="2" s="1"/>
  <c r="BB7" i="2"/>
  <c r="AK113" i="2"/>
  <c r="CK112" i="2"/>
  <c r="CH111" i="2"/>
  <c r="CG111" i="2" s="1"/>
  <c r="AK111" i="2"/>
  <c r="BG110" i="2"/>
  <c r="CD109" i="2"/>
  <c r="AT109" i="2"/>
  <c r="CO108" i="2"/>
  <c r="M107" i="2"/>
  <c r="CS106" i="2"/>
  <c r="CT106" i="2"/>
  <c r="CD106" i="2"/>
  <c r="CH104" i="2"/>
  <c r="CG104" i="2" s="1"/>
  <c r="CD103" i="2"/>
  <c r="S103" i="2"/>
  <c r="BY101" i="2"/>
  <c r="BV101" i="2" s="1"/>
  <c r="CH101" i="2"/>
  <c r="CG101" i="2" s="1"/>
  <c r="M101" i="2"/>
  <c r="BP95" i="2"/>
  <c r="BQ95" i="2"/>
  <c r="BN95" i="2"/>
  <c r="BB94" i="2"/>
  <c r="BA94" i="2"/>
  <c r="AX94" i="2" s="1"/>
  <c r="CG86" i="2"/>
  <c r="CJ86" i="2"/>
  <c r="CK86" i="2"/>
  <c r="BF85" i="2"/>
  <c r="BC85" i="2" s="1"/>
  <c r="BG85" i="2"/>
  <c r="CY122" i="2"/>
  <c r="CY121" i="2"/>
  <c r="CY120" i="2"/>
  <c r="CY119" i="2"/>
  <c r="CY118" i="2"/>
  <c r="CY117" i="2"/>
  <c r="CH112" i="2"/>
  <c r="CG112" i="2" s="1"/>
  <c r="BN112" i="2"/>
  <c r="AK112" i="2"/>
  <c r="BG111" i="2"/>
  <c r="CD110" i="2"/>
  <c r="CY108" i="2"/>
  <c r="DA108" i="2"/>
  <c r="M108" i="2"/>
  <c r="CS107" i="2"/>
  <c r="CT107" i="2"/>
  <c r="CD107" i="2"/>
  <c r="P105" i="2"/>
  <c r="CV104" i="2"/>
  <c r="BQ102" i="2"/>
  <c r="BP102" i="2"/>
  <c r="BZ101" i="2"/>
  <c r="DF123" i="2"/>
  <c r="DF122" i="2"/>
  <c r="DF121" i="2"/>
  <c r="DF120" i="2"/>
  <c r="DF119" i="2"/>
  <c r="DF118" i="2"/>
  <c r="DF117" i="2"/>
  <c r="DF116" i="2"/>
  <c r="DF115" i="2"/>
  <c r="CO115" i="2"/>
  <c r="BQ115" i="2"/>
  <c r="BB115" i="2"/>
  <c r="DA114" i="2"/>
  <c r="CT113" i="2"/>
  <c r="BQ113" i="2"/>
  <c r="BG112" i="2"/>
  <c r="CD111" i="2"/>
  <c r="BB111" i="2"/>
  <c r="AT111" i="2"/>
  <c r="CO110" i="2"/>
  <c r="P110" i="2"/>
  <c r="CY109" i="2"/>
  <c r="DA109" i="2"/>
  <c r="BP108" i="2"/>
  <c r="CL107" i="2"/>
  <c r="CO106" i="2"/>
  <c r="BG105" i="2"/>
  <c r="CD104" i="2"/>
  <c r="CL103" i="2"/>
  <c r="CK101" i="2"/>
  <c r="BY99" i="2"/>
  <c r="BV99" i="2" s="1"/>
  <c r="CH99" i="2"/>
  <c r="CG99" i="2" s="1"/>
  <c r="BP89" i="2"/>
  <c r="BQ89" i="2"/>
  <c r="BN89" i="2"/>
  <c r="DF77" i="2"/>
  <c r="DC77" i="2"/>
  <c r="DE77" i="2"/>
  <c r="DE123" i="2"/>
  <c r="DE122" i="2"/>
  <c r="DE121" i="2"/>
  <c r="DE120" i="2"/>
  <c r="CO120" i="2"/>
  <c r="DE119" i="2"/>
  <c r="CO119" i="2"/>
  <c r="DE118" i="2"/>
  <c r="CO118" i="2"/>
  <c r="DE117" i="2"/>
  <c r="DE116" i="2"/>
  <c r="DE115" i="2"/>
  <c r="CN115" i="2"/>
  <c r="BP115" i="2"/>
  <c r="DB113" i="2"/>
  <c r="CH113" i="2"/>
  <c r="CG113" i="2" s="1"/>
  <c r="BP113" i="2"/>
  <c r="AT112" i="2"/>
  <c r="CO111" i="2"/>
  <c r="CY110" i="2"/>
  <c r="DA110" i="2"/>
  <c r="BP109" i="2"/>
  <c r="CO107" i="2"/>
  <c r="AK106" i="2"/>
  <c r="CJ105" i="2"/>
  <c r="CK105" i="2"/>
  <c r="CG105" i="2"/>
  <c r="BB105" i="2"/>
  <c r="M105" i="2"/>
  <c r="CO103" i="2"/>
  <c r="AT102" i="2"/>
  <c r="CN100" i="2"/>
  <c r="CO100" i="2"/>
  <c r="BZ99" i="2"/>
  <c r="BF92" i="2"/>
  <c r="BC92" i="2" s="1"/>
  <c r="BG92" i="2"/>
  <c r="CY111" i="2"/>
  <c r="DA111" i="2"/>
  <c r="CK108" i="2"/>
  <c r="CY106" i="2"/>
  <c r="DA106" i="2"/>
  <c r="DB106" i="2"/>
  <c r="CY100" i="2"/>
  <c r="DB100" i="2"/>
  <c r="CK99" i="2"/>
  <c r="BQ97" i="2"/>
  <c r="BP97" i="2"/>
  <c r="BN97" i="2"/>
  <c r="BB96" i="2"/>
  <c r="DA85" i="2"/>
  <c r="DB85" i="2"/>
  <c r="CY85" i="2"/>
  <c r="S115" i="2"/>
  <c r="CO113" i="2"/>
  <c r="CY112" i="2"/>
  <c r="DA112" i="2"/>
  <c r="CL111" i="2"/>
  <c r="BP111" i="2"/>
  <c r="M111" i="2"/>
  <c r="CV110" i="2"/>
  <c r="CQ109" i="2"/>
  <c r="CK109" i="2"/>
  <c r="CG109" i="2"/>
  <c r="BY109" i="2"/>
  <c r="BV109" i="2" s="1"/>
  <c r="CT108" i="2"/>
  <c r="CH108" i="2"/>
  <c r="CG108" i="2" s="1"/>
  <c r="AK108" i="2"/>
  <c r="CY107" i="2"/>
  <c r="DA107" i="2"/>
  <c r="DB107" i="2"/>
  <c r="BZ107" i="2"/>
  <c r="CK106" i="2"/>
  <c r="CG106" i="2"/>
  <c r="P106" i="2"/>
  <c r="CV105" i="2"/>
  <c r="CO104" i="2"/>
  <c r="P104" i="2"/>
  <c r="CJ103" i="2"/>
  <c r="CK103" i="2"/>
  <c r="CG103" i="2"/>
  <c r="CQ102" i="2"/>
  <c r="CT101" i="2"/>
  <c r="AK101" i="2"/>
  <c r="AT100" i="2"/>
  <c r="AS98" i="2"/>
  <c r="AP98" i="2" s="1"/>
  <c r="AT98" i="2"/>
  <c r="BP94" i="2"/>
  <c r="BQ94" i="2"/>
  <c r="BN94" i="2"/>
  <c r="AS93" i="2"/>
  <c r="AP93" i="2" s="1"/>
  <c r="AT93" i="2"/>
  <c r="BP112" i="2"/>
  <c r="CJ111" i="2"/>
  <c r="BZ111" i="2"/>
  <c r="CK110" i="2"/>
  <c r="CG110" i="2"/>
  <c r="BY110" i="2"/>
  <c r="BV110" i="2" s="1"/>
  <c r="CT109" i="2"/>
  <c r="BN109" i="2"/>
  <c r="CK107" i="2"/>
  <c r="CG107" i="2"/>
  <c r="AS106" i="2"/>
  <c r="AP106" i="2" s="1"/>
  <c r="AT106" i="2"/>
  <c r="BZ104" i="2"/>
  <c r="CT102" i="2"/>
  <c r="CN98" i="2"/>
  <c r="CO98" i="2"/>
  <c r="S98" i="2"/>
  <c r="CT97" i="2"/>
  <c r="BZ97" i="2"/>
  <c r="CN96" i="2"/>
  <c r="CO96" i="2"/>
  <c r="AT96" i="2"/>
  <c r="S96" i="2"/>
  <c r="CT95" i="2"/>
  <c r="S94" i="2"/>
  <c r="DB93" i="2"/>
  <c r="CJ90" i="2"/>
  <c r="S89" i="2"/>
  <c r="DB86" i="2"/>
  <c r="CY86" i="2"/>
  <c r="BQ85" i="2"/>
  <c r="BN85" i="2"/>
  <c r="AH85" i="2"/>
  <c r="BP83" i="2"/>
  <c r="BN83" i="2"/>
  <c r="CK73" i="2"/>
  <c r="CG73" i="2"/>
  <c r="CJ73" i="2"/>
  <c r="BA73" i="2"/>
  <c r="AX73" i="2" s="1"/>
  <c r="BB73" i="2"/>
  <c r="BY71" i="2"/>
  <c r="BV71" i="2" s="1"/>
  <c r="CH71" i="2"/>
  <c r="CG71" i="2" s="1"/>
  <c r="CN66" i="2"/>
  <c r="CO66" i="2"/>
  <c r="CL66" i="2"/>
  <c r="BP66" i="2"/>
  <c r="BQ66" i="2"/>
  <c r="BN66" i="2"/>
  <c r="BY103" i="2"/>
  <c r="BV103" i="2" s="1"/>
  <c r="CG102" i="2"/>
  <c r="DA93" i="2"/>
  <c r="BA92" i="2"/>
  <c r="AX92" i="2" s="1"/>
  <c r="AB90" i="2"/>
  <c r="S90" i="2"/>
  <c r="BB89" i="2"/>
  <c r="BN87" i="2"/>
  <c r="BZ85" i="2"/>
  <c r="M84" i="2"/>
  <c r="BA82" i="2"/>
  <c r="AX82" i="2" s="1"/>
  <c r="BB82" i="2"/>
  <c r="AS74" i="2"/>
  <c r="AP74" i="2" s="1"/>
  <c r="AT74" i="2"/>
  <c r="CV72" i="2"/>
  <c r="BP93" i="2"/>
  <c r="BQ93" i="2"/>
  <c r="CJ91" i="2"/>
  <c r="BQ87" i="2"/>
  <c r="BP87" i="2"/>
  <c r="CJ83" i="2"/>
  <c r="CK83" i="2"/>
  <c r="BA81" i="2"/>
  <c r="AX81" i="2" s="1"/>
  <c r="BB81" i="2"/>
  <c r="DB105" i="2"/>
  <c r="CT105" i="2"/>
  <c r="AT105" i="2"/>
  <c r="DB104" i="2"/>
  <c r="CT104" i="2"/>
  <c r="BY100" i="2"/>
  <c r="BV100" i="2" s="1"/>
  <c r="CH100" i="2"/>
  <c r="CG100" i="2" s="1"/>
  <c r="BY98" i="2"/>
  <c r="BV98" i="2" s="1"/>
  <c r="CH98" i="2"/>
  <c r="CG98" i="2" s="1"/>
  <c r="BY96" i="2"/>
  <c r="BV96" i="2" s="1"/>
  <c r="CH96" i="2"/>
  <c r="CG96" i="2" s="1"/>
  <c r="S93" i="2"/>
  <c r="BP88" i="2"/>
  <c r="BQ88" i="2"/>
  <c r="BN88" i="2"/>
  <c r="CG87" i="2"/>
  <c r="CK87" i="2"/>
  <c r="CJ85" i="2"/>
  <c r="CK85" i="2"/>
  <c r="S85" i="2"/>
  <c r="M83" i="2"/>
  <c r="CN68" i="2"/>
  <c r="CL68" i="2"/>
  <c r="DA105" i="2"/>
  <c r="DA104" i="2"/>
  <c r="DA103" i="2"/>
  <c r="CO102" i="2"/>
  <c r="CN101" i="2"/>
  <c r="CO101" i="2"/>
  <c r="S101" i="2"/>
  <c r="BZ100" i="2"/>
  <c r="CN99" i="2"/>
  <c r="CO99" i="2"/>
  <c r="S99" i="2"/>
  <c r="BZ98" i="2"/>
  <c r="CN97" i="2"/>
  <c r="CO97" i="2"/>
  <c r="S97" i="2"/>
  <c r="BZ96" i="2"/>
  <c r="P95" i="2"/>
  <c r="DA94" i="2"/>
  <c r="BY93" i="2"/>
  <c r="BV93" i="2" s="1"/>
  <c r="BN93" i="2"/>
  <c r="DA92" i="2"/>
  <c r="BG90" i="2"/>
  <c r="CS86" i="2"/>
  <c r="CT86" i="2"/>
  <c r="CH85" i="2"/>
  <c r="CG85" i="2" s="1"/>
  <c r="BB85" i="2"/>
  <c r="CS83" i="2"/>
  <c r="CT79" i="2"/>
  <c r="P75" i="2"/>
  <c r="BN100" i="2"/>
  <c r="BN98" i="2"/>
  <c r="BN96" i="2"/>
  <c r="CQ93" i="2"/>
  <c r="BP92" i="2"/>
  <c r="BQ92" i="2"/>
  <c r="BP90" i="2"/>
  <c r="BQ90" i="2"/>
  <c r="BN90" i="2"/>
  <c r="CV102" i="2"/>
  <c r="CV101" i="2"/>
  <c r="P101" i="2"/>
  <c r="CV99" i="2"/>
  <c r="P99" i="2"/>
  <c r="DB98" i="2"/>
  <c r="CV97" i="2"/>
  <c r="CK97" i="2"/>
  <c r="P97" i="2"/>
  <c r="DB96" i="2"/>
  <c r="CV95" i="2"/>
  <c r="CK95" i="2"/>
  <c r="BY89" i="2"/>
  <c r="BV89" i="2" s="1"/>
  <c r="CG88" i="2"/>
  <c r="CJ88" i="2"/>
  <c r="CT87" i="2"/>
  <c r="CQ87" i="2"/>
  <c r="AB86" i="2"/>
  <c r="J86" i="2"/>
  <c r="BP82" i="2"/>
  <c r="BQ82" i="2"/>
  <c r="BN82" i="2"/>
  <c r="BH81" i="2"/>
  <c r="DF76" i="2"/>
  <c r="DC76" i="2"/>
  <c r="DE82" i="2"/>
  <c r="CG82" i="2"/>
  <c r="CJ82" i="2"/>
  <c r="AS82" i="2"/>
  <c r="AP82" i="2" s="1"/>
  <c r="CN81" i="2"/>
  <c r="P81" i="2"/>
  <c r="CK80" i="2"/>
  <c r="CG80" i="2"/>
  <c r="AT80" i="2"/>
  <c r="CK78" i="2"/>
  <c r="CG78" i="2"/>
  <c r="AT78" i="2"/>
  <c r="BH76" i="2"/>
  <c r="DF75" i="2"/>
  <c r="DC75" i="2"/>
  <c r="CK71" i="2"/>
  <c r="BP67" i="2"/>
  <c r="BQ67" i="2"/>
  <c r="CV85" i="2"/>
  <c r="BG83" i="2"/>
  <c r="BY82" i="2"/>
  <c r="BV82" i="2" s="1"/>
  <c r="BZ82" i="2"/>
  <c r="BY81" i="2"/>
  <c r="BV81" i="2" s="1"/>
  <c r="CQ80" i="2"/>
  <c r="CK77" i="2"/>
  <c r="CG77" i="2"/>
  <c r="AT77" i="2"/>
  <c r="DF74" i="2"/>
  <c r="DC74" i="2"/>
  <c r="BP69" i="2"/>
  <c r="CV86" i="2"/>
  <c r="CG84" i="2"/>
  <c r="CK76" i="2"/>
  <c r="CG76" i="2"/>
  <c r="CN69" i="2"/>
  <c r="CO69" i="2"/>
  <c r="CL67" i="2"/>
  <c r="CN67" i="2"/>
  <c r="CO95" i="2"/>
  <c r="CH95" i="2"/>
  <c r="CG95" i="2" s="1"/>
  <c r="CO94" i="2"/>
  <c r="CH94" i="2"/>
  <c r="CG94" i="2" s="1"/>
  <c r="CO93" i="2"/>
  <c r="CH93" i="2"/>
  <c r="CG93" i="2" s="1"/>
  <c r="CO92" i="2"/>
  <c r="CH92" i="2"/>
  <c r="CG92" i="2" s="1"/>
  <c r="CO91" i="2"/>
  <c r="CH91" i="2"/>
  <c r="CG91" i="2" s="1"/>
  <c r="CY84" i="2"/>
  <c r="DB84" i="2"/>
  <c r="BZ81" i="2"/>
  <c r="CK75" i="2"/>
  <c r="AT75" i="2"/>
  <c r="BH74" i="2"/>
  <c r="DF73" i="2"/>
  <c r="DC73" i="2"/>
  <c r="CL69" i="2"/>
  <c r="P87" i="2"/>
  <c r="S82" i="2"/>
  <c r="CK79" i="2"/>
  <c r="CG79" i="2"/>
  <c r="P78" i="2"/>
  <c r="CK74" i="2"/>
  <c r="CG74" i="2"/>
  <c r="BQ71" i="2"/>
  <c r="BP71" i="2"/>
  <c r="BN71" i="2"/>
  <c r="CN82" i="2"/>
  <c r="CO82" i="2"/>
  <c r="DC80" i="2"/>
  <c r="P80" i="2"/>
  <c r="CQ79" i="2"/>
  <c r="DC78" i="2"/>
  <c r="P77" i="2"/>
  <c r="BQ72" i="2"/>
  <c r="BN72" i="2"/>
  <c r="CK72" i="2"/>
  <c r="AK71" i="2"/>
  <c r="CD70" i="2"/>
  <c r="M70" i="2"/>
  <c r="CV69" i="2"/>
  <c r="CJ69" i="2"/>
  <c r="CK69" i="2"/>
  <c r="BG69" i="2"/>
  <c r="CJ67" i="2"/>
  <c r="CK67" i="2"/>
  <c r="BF63" i="2"/>
  <c r="BC63" i="2" s="1"/>
  <c r="BG63" i="2"/>
  <c r="CT61" i="2"/>
  <c r="CS61" i="2"/>
  <c r="BF50" i="2"/>
  <c r="BC50" i="2" s="1"/>
  <c r="BG50" i="2"/>
  <c r="BA49" i="2"/>
  <c r="AX49" i="2" s="1"/>
  <c r="BB49" i="2"/>
  <c r="BF46" i="2"/>
  <c r="BC46" i="2" s="1"/>
  <c r="BG46" i="2"/>
  <c r="BA40" i="2"/>
  <c r="AX40" i="2" s="1"/>
  <c r="BB40" i="2"/>
  <c r="BG35" i="2"/>
  <c r="BF35" i="2"/>
  <c r="BC35" i="2" s="1"/>
  <c r="CQ81" i="2"/>
  <c r="CT72" i="2"/>
  <c r="CH72" i="2"/>
  <c r="CG72" i="2" s="1"/>
  <c r="AK72" i="2"/>
  <c r="BG71" i="2"/>
  <c r="CH69" i="2"/>
  <c r="CG69" i="2" s="1"/>
  <c r="M69" i="2"/>
  <c r="CJ68" i="2"/>
  <c r="CK68" i="2"/>
  <c r="CG68" i="2"/>
  <c r="BY68" i="2"/>
  <c r="BV68" i="2" s="1"/>
  <c r="BG68" i="2"/>
  <c r="CH67" i="2"/>
  <c r="CG67" i="2" s="1"/>
  <c r="BB67" i="2"/>
  <c r="BF60" i="2"/>
  <c r="BC60" i="2" s="1"/>
  <c r="BG60" i="2"/>
  <c r="CY80" i="2"/>
  <c r="DA80" i="2"/>
  <c r="CY79" i="2"/>
  <c r="DA79" i="2"/>
  <c r="CY78" i="2"/>
  <c r="DA78" i="2"/>
  <c r="CY77" i="2"/>
  <c r="DA77" i="2"/>
  <c r="CY76" i="2"/>
  <c r="DA76" i="2"/>
  <c r="CY75" i="2"/>
  <c r="DA75" i="2"/>
  <c r="CY74" i="2"/>
  <c r="DA74" i="2"/>
  <c r="CY73" i="2"/>
  <c r="DA73" i="2"/>
  <c r="AS65" i="2"/>
  <c r="AP65" i="2" s="1"/>
  <c r="AT65" i="2"/>
  <c r="CN61" i="2"/>
  <c r="CO61" i="2"/>
  <c r="BA59" i="2"/>
  <c r="AX59" i="2" s="1"/>
  <c r="BB59" i="2"/>
  <c r="M81" i="2"/>
  <c r="CD80" i="2"/>
  <c r="M80" i="2"/>
  <c r="CD79" i="2"/>
  <c r="M79" i="2"/>
  <c r="CD78" i="2"/>
  <c r="M78" i="2"/>
  <c r="CD77" i="2"/>
  <c r="M77" i="2"/>
  <c r="CD76" i="2"/>
  <c r="M76" i="2"/>
  <c r="CD75" i="2"/>
  <c r="M75" i="2"/>
  <c r="CD74" i="2"/>
  <c r="M74" i="2"/>
  <c r="CD73" i="2"/>
  <c r="BG73" i="2"/>
  <c r="CD72" i="2"/>
  <c r="AT72" i="2"/>
  <c r="CO71" i="2"/>
  <c r="P71" i="2"/>
  <c r="CY70" i="2"/>
  <c r="DA70" i="2"/>
  <c r="BP70" i="2"/>
  <c r="CD69" i="2"/>
  <c r="CD67" i="2"/>
  <c r="BB62" i="2"/>
  <c r="BA62" i="2"/>
  <c r="AX62" i="2" s="1"/>
  <c r="CY71" i="2"/>
  <c r="DA71" i="2"/>
  <c r="CN65" i="2"/>
  <c r="CO65" i="2"/>
  <c r="BA65" i="2"/>
  <c r="AX65" i="2" s="1"/>
  <c r="BB65" i="2"/>
  <c r="CY62" i="2"/>
  <c r="DA62" i="2"/>
  <c r="DB62" i="2"/>
  <c r="BQ60" i="2"/>
  <c r="BP60" i="2"/>
  <c r="BN60" i="2"/>
  <c r="BA53" i="2"/>
  <c r="AX53" i="2" s="1"/>
  <c r="BB53" i="2"/>
  <c r="CQ83" i="2"/>
  <c r="S83" i="2"/>
  <c r="AK81" i="2"/>
  <c r="AK80" i="2"/>
  <c r="AK79" i="2"/>
  <c r="AK78" i="2"/>
  <c r="AK77" i="2"/>
  <c r="AK76" i="2"/>
  <c r="AK75" i="2"/>
  <c r="AK74" i="2"/>
  <c r="P73" i="2"/>
  <c r="CY72" i="2"/>
  <c r="DA72" i="2"/>
  <c r="M71" i="2"/>
  <c r="CV70" i="2"/>
  <c r="CJ70" i="2"/>
  <c r="CK70" i="2"/>
  <c r="CG70" i="2"/>
  <c r="BY70" i="2"/>
  <c r="BV70" i="2" s="1"/>
  <c r="BG70" i="2"/>
  <c r="BN69" i="2"/>
  <c r="AK69" i="2"/>
  <c r="BN67" i="2"/>
  <c r="CJ65" i="2"/>
  <c r="CG65" i="2"/>
  <c r="CK65" i="2"/>
  <c r="BQ65" i="2"/>
  <c r="AB63" i="2"/>
  <c r="CN62" i="2"/>
  <c r="CO62" i="2"/>
  <c r="BQ62" i="2"/>
  <c r="BN62" i="2"/>
  <c r="CL61" i="2"/>
  <c r="BQ61" i="2"/>
  <c r="BN61" i="2"/>
  <c r="BP61" i="2"/>
  <c r="BA61" i="2"/>
  <c r="AX61" i="2" s="1"/>
  <c r="BB61" i="2"/>
  <c r="CT60" i="2"/>
  <c r="CS60" i="2"/>
  <c r="BA57" i="2"/>
  <c r="AX57" i="2" s="1"/>
  <c r="BB57" i="2"/>
  <c r="S53" i="2"/>
  <c r="DB52" i="2"/>
  <c r="CY52" i="2"/>
  <c r="P44" i="2"/>
  <c r="DB43" i="2"/>
  <c r="CY43" i="2"/>
  <c r="AK26" i="2"/>
  <c r="CN63" i="2"/>
  <c r="CO63" i="2"/>
  <c r="S62" i="2"/>
  <c r="BY61" i="2"/>
  <c r="BV61" i="2" s="1"/>
  <c r="CH61" i="2"/>
  <c r="CG61" i="2" s="1"/>
  <c r="CN59" i="2"/>
  <c r="CO59" i="2"/>
  <c r="BA39" i="2"/>
  <c r="AX39" i="2" s="1"/>
  <c r="BB39" i="2"/>
  <c r="S39" i="2"/>
  <c r="DB38" i="2"/>
  <c r="CY38" i="2"/>
  <c r="DA69" i="2"/>
  <c r="DA68" i="2"/>
  <c r="DA67" i="2"/>
  <c r="BY66" i="2"/>
  <c r="BV66" i="2" s="1"/>
  <c r="BZ65" i="2"/>
  <c r="BP64" i="2"/>
  <c r="BF64" i="2"/>
  <c r="BC64" i="2" s="1"/>
  <c r="BB63" i="2"/>
  <c r="CJ62" i="2"/>
  <c r="BY60" i="2"/>
  <c r="BV60" i="2" s="1"/>
  <c r="CH60" i="2"/>
  <c r="CG60" i="2" s="1"/>
  <c r="S60" i="2"/>
  <c r="CJ58" i="2"/>
  <c r="CK58" i="2"/>
  <c r="BF52" i="2"/>
  <c r="BC52" i="2" s="1"/>
  <c r="BG52" i="2"/>
  <c r="AS52" i="2"/>
  <c r="AP52" i="2" s="1"/>
  <c r="AT48" i="2"/>
  <c r="AS48" i="2"/>
  <c r="AP48" i="2" s="1"/>
  <c r="BA47" i="2"/>
  <c r="AX47" i="2" s="1"/>
  <c r="BB47" i="2"/>
  <c r="CL65" i="2"/>
  <c r="CH64" i="2"/>
  <c r="CG64" i="2" s="1"/>
  <c r="BY64" i="2"/>
  <c r="BV64" i="2" s="1"/>
  <c r="CK60" i="2"/>
  <c r="BZ60" i="2"/>
  <c r="BA51" i="2"/>
  <c r="AX51" i="2" s="1"/>
  <c r="BB51" i="2"/>
  <c r="DB50" i="2"/>
  <c r="CY50" i="2"/>
  <c r="CT49" i="2"/>
  <c r="CS49" i="2"/>
  <c r="BF48" i="2"/>
  <c r="BC48" i="2" s="1"/>
  <c r="BG48" i="2"/>
  <c r="CN42" i="2"/>
  <c r="CO42" i="2"/>
  <c r="BZ66" i="2"/>
  <c r="CY65" i="2"/>
  <c r="DB65" i="2"/>
  <c r="CD65" i="2"/>
  <c r="BN64" i="2"/>
  <c r="BG61" i="2"/>
  <c r="BA56" i="2"/>
  <c r="AX56" i="2" s="1"/>
  <c r="BB56" i="2"/>
  <c r="BA54" i="2"/>
  <c r="AX54" i="2" s="1"/>
  <c r="BB54" i="2"/>
  <c r="DB42" i="2"/>
  <c r="CY42" i="2"/>
  <c r="DA42" i="2"/>
  <c r="CL57" i="2"/>
  <c r="AT50" i="2"/>
  <c r="AS50" i="2"/>
  <c r="AP50" i="2" s="1"/>
  <c r="AT46" i="2"/>
  <c r="AS46" i="2"/>
  <c r="AP46" i="2" s="1"/>
  <c r="BY62" i="2"/>
  <c r="BV62" i="2" s="1"/>
  <c r="CH62" i="2"/>
  <c r="CG62" i="2" s="1"/>
  <c r="DB61" i="2"/>
  <c r="CY61" i="2"/>
  <c r="DB59" i="2"/>
  <c r="CY59" i="2"/>
  <c r="BP59" i="2"/>
  <c r="CS58" i="2"/>
  <c r="DB57" i="2"/>
  <c r="CY57" i="2"/>
  <c r="BA52" i="2"/>
  <c r="AX52" i="2" s="1"/>
  <c r="BB52" i="2"/>
  <c r="BA50" i="2"/>
  <c r="AX50" i="2" s="1"/>
  <c r="BB50" i="2"/>
  <c r="BA48" i="2"/>
  <c r="AX48" i="2" s="1"/>
  <c r="BB48" i="2"/>
  <c r="DB47" i="2"/>
  <c r="CY47" i="2"/>
  <c r="BB45" i="2"/>
  <c r="BG31" i="2"/>
  <c r="BF31" i="2"/>
  <c r="BC31" i="2" s="1"/>
  <c r="BY59" i="2"/>
  <c r="BV59" i="2" s="1"/>
  <c r="CH59" i="2"/>
  <c r="CG59" i="2" s="1"/>
  <c r="BY57" i="2"/>
  <c r="BV57" i="2" s="1"/>
  <c r="CH57" i="2"/>
  <c r="CG57" i="2" s="1"/>
  <c r="BG56" i="2"/>
  <c r="BP51" i="2"/>
  <c r="BQ51" i="2"/>
  <c r="S50" i="2"/>
  <c r="DB49" i="2"/>
  <c r="CY49" i="2"/>
  <c r="BP49" i="2"/>
  <c r="BQ49" i="2"/>
  <c r="S48" i="2"/>
  <c r="BP47" i="2"/>
  <c r="BQ47" i="2"/>
  <c r="AS47" i="2"/>
  <c r="AP47" i="2" s="1"/>
  <c r="CT46" i="2"/>
  <c r="CQ46" i="2"/>
  <c r="Y45" i="2"/>
  <c r="CG44" i="2"/>
  <c r="CK44" i="2"/>
  <c r="AS44" i="2"/>
  <c r="AP44" i="2" s="1"/>
  <c r="BB43" i="2"/>
  <c r="BG34" i="2"/>
  <c r="BF34" i="2"/>
  <c r="BC34" i="2" s="1"/>
  <c r="CQ65" i="2"/>
  <c r="BP63" i="2"/>
  <c r="BZ61" i="2"/>
  <c r="S61" i="2"/>
  <c r="CL60" i="2"/>
  <c r="BZ59" i="2"/>
  <c r="BN59" i="2"/>
  <c r="S59" i="2"/>
  <c r="CL58" i="2"/>
  <c r="BZ57" i="2"/>
  <c r="BN57" i="2"/>
  <c r="S57" i="2"/>
  <c r="CN56" i="2"/>
  <c r="CO56" i="2"/>
  <c r="S56" i="2"/>
  <c r="S55" i="2"/>
  <c r="S54" i="2"/>
  <c r="CQ52" i="2"/>
  <c r="BN51" i="2"/>
  <c r="AS51" i="2"/>
  <c r="AP51" i="2" s="1"/>
  <c r="CQ50" i="2"/>
  <c r="CK49" i="2"/>
  <c r="BN49" i="2"/>
  <c r="CK47" i="2"/>
  <c r="BN47" i="2"/>
  <c r="BB46" i="2"/>
  <c r="CL45" i="2"/>
  <c r="BA44" i="2"/>
  <c r="AX44" i="2" s="1"/>
  <c r="CG37" i="2"/>
  <c r="CK37" i="2"/>
  <c r="CN33" i="2"/>
  <c r="CO33" i="2"/>
  <c r="BG32" i="2"/>
  <c r="BF32" i="2"/>
  <c r="BC32" i="2" s="1"/>
  <c r="BY63" i="2"/>
  <c r="BV63" i="2" s="1"/>
  <c r="CH63" i="2"/>
  <c r="CG63" i="2" s="1"/>
  <c r="CQ61" i="2"/>
  <c r="CN60" i="2"/>
  <c r="CO60" i="2"/>
  <c r="CQ59" i="2"/>
  <c r="CN58" i="2"/>
  <c r="CO58" i="2"/>
  <c r="BG58" i="2"/>
  <c r="CQ57" i="2"/>
  <c r="DB56" i="2"/>
  <c r="CY56" i="2"/>
  <c r="CK56" i="2"/>
  <c r="BP56" i="2"/>
  <c r="BQ56" i="2"/>
  <c r="DB55" i="2"/>
  <c r="CY55" i="2"/>
  <c r="CK55" i="2"/>
  <c r="BP55" i="2"/>
  <c r="BQ55" i="2"/>
  <c r="DB54" i="2"/>
  <c r="CY54" i="2"/>
  <c r="CK54" i="2"/>
  <c r="BP54" i="2"/>
  <c r="BQ54" i="2"/>
  <c r="DB53" i="2"/>
  <c r="CY53" i="2"/>
  <c r="CK53" i="2"/>
  <c r="BP53" i="2"/>
  <c r="BQ53" i="2"/>
  <c r="AS53" i="2"/>
  <c r="AP53" i="2" s="1"/>
  <c r="CS52" i="2"/>
  <c r="DB51" i="2"/>
  <c r="CY51" i="2"/>
  <c r="CK51" i="2"/>
  <c r="CS50" i="2"/>
  <c r="CJ49" i="2"/>
  <c r="CQ47" i="2"/>
  <c r="CJ47" i="2"/>
  <c r="CO45" i="2"/>
  <c r="DA33" i="2"/>
  <c r="DB33" i="2"/>
  <c r="CY33" i="2"/>
  <c r="BZ64" i="2"/>
  <c r="BZ63" i="2"/>
  <c r="DB60" i="2"/>
  <c r="CY60" i="2"/>
  <c r="CS59" i="2"/>
  <c r="DB58" i="2"/>
  <c r="CY58" i="2"/>
  <c r="BP58" i="2"/>
  <c r="CS57" i="2"/>
  <c r="P57" i="2"/>
  <c r="BN56" i="2"/>
  <c r="AS56" i="2"/>
  <c r="AP56" i="2" s="1"/>
  <c r="P56" i="2"/>
  <c r="BN55" i="2"/>
  <c r="AS55" i="2"/>
  <c r="AP55" i="2" s="1"/>
  <c r="P55" i="2"/>
  <c r="BN54" i="2"/>
  <c r="AS54" i="2"/>
  <c r="AP54" i="2" s="1"/>
  <c r="P54" i="2"/>
  <c r="BN53" i="2"/>
  <c r="CQ49" i="2"/>
  <c r="CS47" i="2"/>
  <c r="DB46" i="2"/>
  <c r="CY46" i="2"/>
  <c r="BQ45" i="2"/>
  <c r="BP45" i="2"/>
  <c r="P41" i="2"/>
  <c r="DB40" i="2"/>
  <c r="CY40" i="2"/>
  <c r="BQ34" i="2"/>
  <c r="BN34" i="2"/>
  <c r="BY58" i="2"/>
  <c r="BV58" i="2" s="1"/>
  <c r="CH58" i="2"/>
  <c r="CG58" i="2" s="1"/>
  <c r="BP52" i="2"/>
  <c r="BQ52" i="2"/>
  <c r="BP50" i="2"/>
  <c r="BQ50" i="2"/>
  <c r="DB48" i="2"/>
  <c r="CY48" i="2"/>
  <c r="BP48" i="2"/>
  <c r="BQ48" i="2"/>
  <c r="S47" i="2"/>
  <c r="BP46" i="2"/>
  <c r="BQ46" i="2"/>
  <c r="AH46" i="2"/>
  <c r="BN45" i="2"/>
  <c r="P42" i="2"/>
  <c r="DB41" i="2"/>
  <c r="CY41" i="2"/>
  <c r="AH35" i="2"/>
  <c r="P45" i="2"/>
  <c r="DB44" i="2"/>
  <c r="BY44" i="2"/>
  <c r="BV44" i="2" s="1"/>
  <c r="CK43" i="2"/>
  <c r="CK42" i="2"/>
  <c r="AT42" i="2"/>
  <c r="CK41" i="2"/>
  <c r="AT41" i="2"/>
  <c r="CK40" i="2"/>
  <c r="BP38" i="2"/>
  <c r="BQ38" i="2"/>
  <c r="BQ36" i="2"/>
  <c r="BN36" i="2"/>
  <c r="BP36" i="2"/>
  <c r="BQ31" i="2"/>
  <c r="BN31" i="2"/>
  <c r="BB30" i="2"/>
  <c r="CJ29" i="2"/>
  <c r="CK29" i="2"/>
  <c r="P29" i="2"/>
  <c r="BN28" i="2"/>
  <c r="BQ28" i="2"/>
  <c r="BF27" i="2"/>
  <c r="BC27" i="2" s="1"/>
  <c r="BG27" i="2"/>
  <c r="CT37" i="2"/>
  <c r="CQ37" i="2"/>
  <c r="BG33" i="2"/>
  <c r="BF33" i="2"/>
  <c r="BC33" i="2" s="1"/>
  <c r="BF29" i="2"/>
  <c r="BC29" i="2" s="1"/>
  <c r="BG29" i="2"/>
  <c r="CH56" i="2"/>
  <c r="CG56" i="2" s="1"/>
  <c r="CO55" i="2"/>
  <c r="CH55" i="2"/>
  <c r="CG55" i="2" s="1"/>
  <c r="CO54" i="2"/>
  <c r="CH54" i="2"/>
  <c r="CG54" i="2" s="1"/>
  <c r="CO53" i="2"/>
  <c r="CH53" i="2"/>
  <c r="CG53" i="2" s="1"/>
  <c r="CO52" i="2"/>
  <c r="CH52" i="2"/>
  <c r="CG52" i="2" s="1"/>
  <c r="CO51" i="2"/>
  <c r="CH51" i="2"/>
  <c r="CG51" i="2" s="1"/>
  <c r="CO50" i="2"/>
  <c r="CH50" i="2"/>
  <c r="CG50" i="2" s="1"/>
  <c r="BZ47" i="2"/>
  <c r="BZ46" i="2"/>
  <c r="CO44" i="2"/>
  <c r="BP40" i="2"/>
  <c r="BQ40" i="2"/>
  <c r="DB39" i="2"/>
  <c r="CY39" i="2"/>
  <c r="AT38" i="2"/>
  <c r="BS37" i="2"/>
  <c r="BF37" i="2"/>
  <c r="BC37" i="2" s="1"/>
  <c r="BG37" i="2"/>
  <c r="CN34" i="2"/>
  <c r="CO34" i="2"/>
  <c r="BQ32" i="2"/>
  <c r="BN32" i="2"/>
  <c r="CN31" i="2"/>
  <c r="CO31" i="2"/>
  <c r="CN30" i="2"/>
  <c r="CO30" i="2"/>
  <c r="BY30" i="2"/>
  <c r="BV30" i="2" s="1"/>
  <c r="CH30" i="2"/>
  <c r="CG30" i="2" s="1"/>
  <c r="CG45" i="2"/>
  <c r="P40" i="2"/>
  <c r="CK39" i="2"/>
  <c r="BP39" i="2"/>
  <c r="BQ39" i="2"/>
  <c r="J36" i="2"/>
  <c r="BQ35" i="2"/>
  <c r="BN35" i="2"/>
  <c r="DA34" i="2"/>
  <c r="DB34" i="2"/>
  <c r="CY34" i="2"/>
  <c r="CK34" i="2"/>
  <c r="CJ34" i="2"/>
  <c r="DA31" i="2"/>
  <c r="DB31" i="2"/>
  <c r="CY31" i="2"/>
  <c r="CJ30" i="2"/>
  <c r="CK30" i="2"/>
  <c r="BZ30" i="2"/>
  <c r="CV44" i="2"/>
  <c r="CV39" i="2"/>
  <c r="S38" i="2"/>
  <c r="DB37" i="2"/>
  <c r="CY37" i="2"/>
  <c r="BP37" i="2"/>
  <c r="BQ37" i="2"/>
  <c r="Y37" i="2"/>
  <c r="S36" i="2"/>
  <c r="BQ33" i="2"/>
  <c r="BN33" i="2"/>
  <c r="CN32" i="2"/>
  <c r="CO32" i="2"/>
  <c r="P31" i="2"/>
  <c r="Y28" i="2"/>
  <c r="BY45" i="2"/>
  <c r="BV45" i="2" s="1"/>
  <c r="CL43" i="2"/>
  <c r="CL42" i="2"/>
  <c r="CL41" i="2"/>
  <c r="CL40" i="2"/>
  <c r="CQ39" i="2"/>
  <c r="CG39" i="2"/>
  <c r="CJ36" i="2"/>
  <c r="BF36" i="2"/>
  <c r="BC36" i="2" s="1"/>
  <c r="BG36" i="2"/>
  <c r="CL33" i="2"/>
  <c r="DA32" i="2"/>
  <c r="DB32" i="2"/>
  <c r="CY32" i="2"/>
  <c r="BF28" i="2"/>
  <c r="BC28" i="2" s="1"/>
  <c r="BG28" i="2"/>
  <c r="BK37" i="2"/>
  <c r="CT36" i="2"/>
  <c r="BY35" i="2"/>
  <c r="BV35" i="2" s="1"/>
  <c r="CH35" i="2"/>
  <c r="CG35" i="2" s="1"/>
  <c r="BY34" i="2"/>
  <c r="BV34" i="2" s="1"/>
  <c r="CH34" i="2"/>
  <c r="CG34" i="2" s="1"/>
  <c r="Y34" i="2"/>
  <c r="BY33" i="2"/>
  <c r="BV33" i="2" s="1"/>
  <c r="CH33" i="2"/>
  <c r="CG33" i="2" s="1"/>
  <c r="Y33" i="2"/>
  <c r="BY32" i="2"/>
  <c r="BV32" i="2" s="1"/>
  <c r="CH32" i="2"/>
  <c r="CG32" i="2" s="1"/>
  <c r="Y32" i="2"/>
  <c r="BY31" i="2"/>
  <c r="BV31" i="2" s="1"/>
  <c r="CH31" i="2"/>
  <c r="CG31" i="2" s="1"/>
  <c r="CN28" i="2"/>
  <c r="CO28" i="2"/>
  <c r="BY28" i="2"/>
  <c r="BV28" i="2" s="1"/>
  <c r="CH28" i="2"/>
  <c r="CG28" i="2" s="1"/>
  <c r="CL27" i="2"/>
  <c r="DF26" i="2"/>
  <c r="DC26" i="2"/>
  <c r="BY36" i="2"/>
  <c r="BV36" i="2" s="1"/>
  <c r="CH36" i="2"/>
  <c r="CG36" i="2" s="1"/>
  <c r="CS35" i="2"/>
  <c r="BZ35" i="2"/>
  <c r="BB35" i="2"/>
  <c r="AT35" i="2"/>
  <c r="BZ34" i="2"/>
  <c r="BB34" i="2"/>
  <c r="CK33" i="2"/>
  <c r="CK32" i="2"/>
  <c r="CK31" i="2"/>
  <c r="BN29" i="2"/>
  <c r="BQ29" i="2"/>
  <c r="CJ28" i="2"/>
  <c r="CK28" i="2"/>
  <c r="CN27" i="2"/>
  <c r="CO27" i="2"/>
  <c r="BY27" i="2"/>
  <c r="BV27" i="2" s="1"/>
  <c r="CH27" i="2"/>
  <c r="CG27" i="2" s="1"/>
  <c r="CN26" i="2"/>
  <c r="CO26" i="2"/>
  <c r="BY25" i="2"/>
  <c r="BV25" i="2" s="1"/>
  <c r="BZ25" i="2"/>
  <c r="CH25" i="2"/>
  <c r="CG25" i="2" s="1"/>
  <c r="BK33" i="2"/>
  <c r="BK32" i="2"/>
  <c r="CV31" i="2"/>
  <c r="BK31" i="2"/>
  <c r="BF30" i="2"/>
  <c r="BC30" i="2" s="1"/>
  <c r="BG30" i="2"/>
  <c r="CN29" i="2"/>
  <c r="CO29" i="2"/>
  <c r="BY29" i="2"/>
  <c r="BV29" i="2" s="1"/>
  <c r="CH29" i="2"/>
  <c r="CG29" i="2" s="1"/>
  <c r="CV28" i="2"/>
  <c r="CV27" i="2"/>
  <c r="CJ27" i="2"/>
  <c r="CK27" i="2"/>
  <c r="BZ27" i="2"/>
  <c r="BK27" i="2"/>
  <c r="CL26" i="2"/>
  <c r="DA35" i="2"/>
  <c r="Y30" i="2"/>
  <c r="P30" i="2"/>
  <c r="BZ29" i="2"/>
  <c r="BK29" i="2"/>
  <c r="CL35" i="2"/>
  <c r="CS34" i="2"/>
  <c r="CT34" i="2"/>
  <c r="CS33" i="2"/>
  <c r="CT33" i="2"/>
  <c r="CS32" i="2"/>
  <c r="CT32" i="2"/>
  <c r="CS31" i="2"/>
  <c r="CT31" i="2"/>
  <c r="CK25" i="2"/>
  <c r="CJ25" i="2"/>
  <c r="CN36" i="2"/>
  <c r="CO36" i="2"/>
  <c r="BK36" i="2"/>
  <c r="CN35" i="2"/>
  <c r="CO35" i="2"/>
  <c r="CL30" i="2"/>
  <c r="BN30" i="2"/>
  <c r="BQ30" i="2"/>
  <c r="CS23" i="2"/>
  <c r="CT23" i="2"/>
  <c r="CT26" i="2"/>
  <c r="BB26" i="2"/>
  <c r="BN25" i="2"/>
  <c r="AK25" i="2"/>
  <c r="BG24" i="2"/>
  <c r="CD23" i="2"/>
  <c r="BB23" i="2"/>
  <c r="CY22" i="2"/>
  <c r="DA22" i="2"/>
  <c r="BP20" i="2"/>
  <c r="BQ20" i="2"/>
  <c r="CD19" i="2"/>
  <c r="CK16" i="2"/>
  <c r="CJ16" i="2"/>
  <c r="DB26" i="2"/>
  <c r="BG25" i="2"/>
  <c r="CD24" i="2"/>
  <c r="AT24" i="2"/>
  <c r="CO23" i="2"/>
  <c r="P23" i="2"/>
  <c r="BP22" i="2"/>
  <c r="BQ22" i="2"/>
  <c r="BN21" i="2"/>
  <c r="P21" i="2"/>
  <c r="BZ20" i="2"/>
  <c r="BG20" i="2"/>
  <c r="M20" i="2"/>
  <c r="BB18" i="2"/>
  <c r="P18" i="2"/>
  <c r="CY23" i="2"/>
  <c r="DA23" i="2"/>
  <c r="BP21" i="2"/>
  <c r="BQ21" i="2"/>
  <c r="CJ20" i="2"/>
  <c r="CK20" i="2"/>
  <c r="CG20" i="2"/>
  <c r="CK17" i="2"/>
  <c r="CJ17" i="2"/>
  <c r="DB30" i="2"/>
  <c r="CT30" i="2"/>
  <c r="DB29" i="2"/>
  <c r="CT29" i="2"/>
  <c r="CO25" i="2"/>
  <c r="P25" i="2"/>
  <c r="CY24" i="2"/>
  <c r="DA24" i="2"/>
  <c r="BP23" i="2"/>
  <c r="M23" i="2"/>
  <c r="CK22" i="2"/>
  <c r="BY22" i="2"/>
  <c r="BV22" i="2" s="1"/>
  <c r="P22" i="2"/>
  <c r="BG21" i="2"/>
  <c r="BA19" i="2"/>
  <c r="AX19" i="2" s="1"/>
  <c r="BB19" i="2"/>
  <c r="CS16" i="2"/>
  <c r="CT16" i="2"/>
  <c r="CY25" i="2"/>
  <c r="DA25" i="2"/>
  <c r="CL24" i="2"/>
  <c r="BG22" i="2"/>
  <c r="CV21" i="2"/>
  <c r="CJ21" i="2"/>
  <c r="CK21" i="2"/>
  <c r="CG21" i="2"/>
  <c r="BB20" i="2"/>
  <c r="DA19" i="2"/>
  <c r="DB19" i="2"/>
  <c r="CD17" i="2"/>
  <c r="CQ16" i="2"/>
  <c r="BQ16" i="2"/>
  <c r="BN16" i="2"/>
  <c r="BP16" i="2"/>
  <c r="BA13" i="2"/>
  <c r="AX13" i="2" s="1"/>
  <c r="BB13" i="2"/>
  <c r="S27" i="2"/>
  <c r="CD26" i="2"/>
  <c r="M26" i="2"/>
  <c r="BP25" i="2"/>
  <c r="M25" i="2"/>
  <c r="CV24" i="2"/>
  <c r="CQ23" i="2"/>
  <c r="CK23" i="2"/>
  <c r="CG23" i="2"/>
  <c r="BY23" i="2"/>
  <c r="BV23" i="2" s="1"/>
  <c r="BA22" i="2"/>
  <c r="AX22" i="2" s="1"/>
  <c r="CY19" i="2"/>
  <c r="AT18" i="2"/>
  <c r="CS17" i="2"/>
  <c r="CT17" i="2"/>
  <c r="AS16" i="2"/>
  <c r="AP16" i="2" s="1"/>
  <c r="AT16" i="2"/>
  <c r="CK24" i="2"/>
  <c r="CG24" i="2"/>
  <c r="BY24" i="2"/>
  <c r="BV24" i="2" s="1"/>
  <c r="CK19" i="2"/>
  <c r="BQ17" i="2"/>
  <c r="BN17" i="2"/>
  <c r="BP17" i="2"/>
  <c r="Y17" i="2"/>
  <c r="CJ15" i="2"/>
  <c r="CK15" i="2"/>
  <c r="CJ13" i="2"/>
  <c r="CK13" i="2"/>
  <c r="CK18" i="2"/>
  <c r="CG18" i="2"/>
  <c r="CN14" i="2"/>
  <c r="CO14" i="2"/>
  <c r="BY14" i="2"/>
  <c r="BV14" i="2" s="1"/>
  <c r="CH14" i="2"/>
  <c r="CG14" i="2" s="1"/>
  <c r="CV13" i="2"/>
  <c r="CK11" i="2"/>
  <c r="CJ11" i="2"/>
  <c r="CG11" i="2"/>
  <c r="AS11" i="2"/>
  <c r="AP11" i="2" s="1"/>
  <c r="AT11" i="2"/>
  <c r="AK20" i="2"/>
  <c r="CV19" i="2"/>
  <c r="BY18" i="2"/>
  <c r="BV18" i="2" s="1"/>
  <c r="M18" i="2"/>
  <c r="CY17" i="2"/>
  <c r="CN17" i="2"/>
  <c r="CO17" i="2"/>
  <c r="M17" i="2"/>
  <c r="CY16" i="2"/>
  <c r="CN16" i="2"/>
  <c r="CO16" i="2"/>
  <c r="M16" i="2"/>
  <c r="CN15" i="2"/>
  <c r="CO15" i="2"/>
  <c r="BG15" i="2"/>
  <c r="M15" i="2"/>
  <c r="BZ14" i="2"/>
  <c r="CV12" i="2"/>
  <c r="CY10" i="2"/>
  <c r="DA10" i="2"/>
  <c r="DB10" i="2"/>
  <c r="BY15" i="2"/>
  <c r="BV15" i="2" s="1"/>
  <c r="CH15" i="2"/>
  <c r="CG15" i="2" s="1"/>
  <c r="DA21" i="2"/>
  <c r="DA20" i="2"/>
  <c r="CT19" i="2"/>
  <c r="AK18" i="2"/>
  <c r="CV17" i="2"/>
  <c r="BY17" i="2"/>
  <c r="BV17" i="2" s="1"/>
  <c r="CH17" i="2"/>
  <c r="CG17" i="2" s="1"/>
  <c r="CV16" i="2"/>
  <c r="BY16" i="2"/>
  <c r="BV16" i="2" s="1"/>
  <c r="CH16" i="2"/>
  <c r="CG16" i="2" s="1"/>
  <c r="CV15" i="2"/>
  <c r="BZ15" i="2"/>
  <c r="CS12" i="2"/>
  <c r="CT12" i="2"/>
  <c r="BN12" i="2"/>
  <c r="CO18" i="2"/>
  <c r="BG18" i="2"/>
  <c r="BK15" i="2"/>
  <c r="CD14" i="2"/>
  <c r="AK14" i="2"/>
  <c r="BP12" i="2"/>
  <c r="BQ12" i="2"/>
  <c r="BA12" i="2"/>
  <c r="AX12" i="2" s="1"/>
  <c r="BB12" i="2"/>
  <c r="P20" i="2"/>
  <c r="CH19" i="2"/>
  <c r="CG19" i="2" s="1"/>
  <c r="BG17" i="2"/>
  <c r="BG16" i="2"/>
  <c r="Y14" i="2"/>
  <c r="CL13" i="2"/>
  <c r="CN12" i="2"/>
  <c r="CO12" i="2"/>
  <c r="BQ10" i="2"/>
  <c r="BP10" i="2"/>
  <c r="BN10" i="2"/>
  <c r="Y16" i="2"/>
  <c r="CN13" i="2"/>
  <c r="CO13" i="2"/>
  <c r="BY13" i="2"/>
  <c r="BV13" i="2" s="1"/>
  <c r="BZ13" i="2"/>
  <c r="CH13" i="2"/>
  <c r="CG13" i="2" s="1"/>
  <c r="BY12" i="2"/>
  <c r="BV12" i="2" s="1"/>
  <c r="CH12" i="2"/>
  <c r="CG12" i="2" s="1"/>
  <c r="BZ12" i="2"/>
  <c r="DC11" i="2"/>
  <c r="DE11" i="2"/>
  <c r="DF11" i="2"/>
  <c r="M13" i="2"/>
  <c r="BH12" i="2"/>
  <c r="CK10" i="2"/>
  <c r="BG10" i="2"/>
  <c r="AS10" i="2"/>
  <c r="AP10" i="2" s="1"/>
  <c r="AT10" i="2"/>
  <c r="CL8" i="2"/>
  <c r="BG8" i="2"/>
  <c r="BQ15" i="2"/>
  <c r="BH13" i="2"/>
  <c r="DF12" i="2"/>
  <c r="CQ12" i="2"/>
  <c r="CS11" i="2"/>
  <c r="CT11" i="2"/>
  <c r="P11" i="2"/>
  <c r="CV10" i="2"/>
  <c r="CH10" i="2"/>
  <c r="CG10" i="2" s="1"/>
  <c r="BB10" i="2"/>
  <c r="M10" i="2"/>
  <c r="CS9" i="2"/>
  <c r="CT9" i="2"/>
  <c r="CD9" i="2"/>
  <c r="CO8" i="2"/>
  <c r="BP8" i="2"/>
  <c r="BQ8" i="2"/>
  <c r="BA8" i="2"/>
  <c r="AX8" i="2" s="1"/>
  <c r="BB8" i="2"/>
  <c r="CL12" i="2"/>
  <c r="BG12" i="2"/>
  <c r="M11" i="2"/>
  <c r="CS10" i="2"/>
  <c r="CT10" i="2"/>
  <c r="AK9" i="2"/>
  <c r="CJ8" i="2"/>
  <c r="CK8" i="2"/>
  <c r="CG8" i="2"/>
  <c r="BG13" i="2"/>
  <c r="AS12" i="2"/>
  <c r="AP12" i="2" s="1"/>
  <c r="AT12" i="2"/>
  <c r="CY11" i="2"/>
  <c r="DA11" i="2"/>
  <c r="DB11" i="2"/>
  <c r="V11" i="2"/>
  <c r="CL10" i="2"/>
  <c r="BP9" i="2"/>
  <c r="BG6" i="2"/>
  <c r="AS13" i="2"/>
  <c r="AP13" i="2" s="1"/>
  <c r="AT13" i="2"/>
  <c r="CY12" i="2"/>
  <c r="DA12" i="2"/>
  <c r="DB12" i="2"/>
  <c r="CO10" i="2"/>
  <c r="CY9" i="2"/>
  <c r="DA9" i="2"/>
  <c r="DB9" i="2"/>
  <c r="BZ9" i="2"/>
  <c r="P9" i="2"/>
  <c r="CJ6" i="2"/>
  <c r="CK6" i="2"/>
  <c r="CG6" i="2"/>
  <c r="BA6" i="2"/>
  <c r="AX6" i="2" s="1"/>
  <c r="BB6" i="2"/>
  <c r="BG5" i="2"/>
  <c r="CK9" i="2"/>
  <c r="CJ5" i="2"/>
  <c r="CK5" i="2"/>
  <c r="CG5" i="2"/>
  <c r="DB8" i="2"/>
  <c r="CT8" i="2"/>
  <c r="DB7" i="2"/>
  <c r="CT7" i="2"/>
  <c r="DB6" i="2"/>
  <c r="CT6" i="2"/>
  <c r="DB5" i="2"/>
  <c r="CT5" i="2"/>
  <c r="DA8" i="2"/>
  <c r="DA7" i="2"/>
  <c r="DA6" i="2"/>
  <c r="F143" i="2" l="1"/>
  <c r="F97" i="2"/>
  <c r="F270" i="2"/>
  <c r="F88" i="2"/>
  <c r="F191" i="2"/>
  <c r="F68" i="2"/>
  <c r="F91" i="2"/>
  <c r="F142" i="2"/>
  <c r="F202" i="2"/>
  <c r="F189" i="2"/>
  <c r="F193" i="2"/>
  <c r="F218" i="2"/>
  <c r="F268" i="2"/>
  <c r="F7" i="2"/>
  <c r="F130" i="2"/>
  <c r="F195" i="2"/>
  <c r="F282" i="2"/>
  <c r="F66" i="2"/>
  <c r="F58" i="2"/>
  <c r="F286" i="2"/>
  <c r="F273" i="2"/>
  <c r="F5" i="2"/>
  <c r="F173" i="2"/>
  <c r="F187" i="2"/>
  <c r="F43" i="2"/>
  <c r="F110" i="2"/>
  <c r="F120" i="2"/>
  <c r="F284" i="2"/>
  <c r="F67" i="2"/>
  <c r="F87" i="2"/>
  <c r="F103" i="2"/>
  <c r="F285" i="2"/>
  <c r="F104" i="2"/>
  <c r="F33" i="2"/>
  <c r="F21" i="2"/>
  <c r="F228" i="2"/>
  <c r="F275" i="2"/>
  <c r="F95" i="2"/>
  <c r="F227" i="2"/>
  <c r="F236" i="2"/>
  <c r="F299" i="2"/>
  <c r="F167" i="2"/>
  <c r="F274" i="2"/>
  <c r="F283" i="2"/>
  <c r="F102" i="2"/>
  <c r="F212" i="2"/>
  <c r="F153" i="2"/>
  <c r="F171" i="2"/>
  <c r="F15" i="2"/>
  <c r="F267" i="2"/>
  <c r="F262" i="2"/>
  <c r="F229" i="2"/>
  <c r="F289" i="2"/>
  <c r="F298" i="2"/>
  <c r="F100" i="2"/>
  <c r="F55" i="2"/>
  <c r="F140" i="2"/>
  <c r="F118" i="2"/>
  <c r="F172" i="2"/>
  <c r="F215" i="2"/>
  <c r="F272" i="2"/>
  <c r="E5" i="2"/>
  <c r="F24" i="2"/>
  <c r="E77" i="2"/>
  <c r="F133" i="2"/>
  <c r="F137" i="2"/>
  <c r="F159" i="2"/>
  <c r="F181" i="2"/>
  <c r="F49" i="2"/>
  <c r="F98" i="2"/>
  <c r="F288" i="2"/>
  <c r="F294" i="2"/>
  <c r="F271" i="2"/>
  <c r="F37" i="2"/>
  <c r="F248" i="2"/>
  <c r="E173" i="2"/>
  <c r="F151" i="2"/>
  <c r="F154" i="2"/>
  <c r="F200" i="2"/>
  <c r="F124" i="2"/>
  <c r="F176" i="2"/>
  <c r="F277" i="2"/>
  <c r="F11" i="2"/>
  <c r="E65" i="2"/>
  <c r="F269" i="2"/>
  <c r="E43" i="2"/>
  <c r="F148" i="2"/>
  <c r="E205" i="2"/>
  <c r="F71" i="2"/>
  <c r="F81" i="2"/>
  <c r="F60" i="2"/>
  <c r="F196" i="2"/>
  <c r="F26" i="2"/>
  <c r="F165" i="2"/>
  <c r="E216" i="2"/>
  <c r="E200" i="2"/>
  <c r="F220" i="2"/>
  <c r="F263" i="2"/>
  <c r="F287" i="2"/>
  <c r="F31" i="2"/>
  <c r="F123" i="2"/>
  <c r="F35" i="2"/>
  <c r="F54" i="2"/>
  <c r="F197" i="2"/>
  <c r="F42" i="2"/>
  <c r="F57" i="2"/>
  <c r="F59" i="2"/>
  <c r="E108" i="2"/>
  <c r="E132" i="2"/>
  <c r="F138" i="2"/>
  <c r="E185" i="2"/>
  <c r="F253" i="2"/>
  <c r="F295" i="2"/>
  <c r="F50" i="2"/>
  <c r="F106" i="2"/>
  <c r="E147" i="2"/>
  <c r="E162" i="2"/>
  <c r="F166" i="2"/>
  <c r="F217" i="2"/>
  <c r="F230" i="2"/>
  <c r="F234" i="2"/>
  <c r="E262" i="2"/>
  <c r="F281" i="2"/>
  <c r="F23" i="2"/>
  <c r="E73" i="2"/>
  <c r="E67" i="2"/>
  <c r="E163" i="2"/>
  <c r="E258" i="2"/>
  <c r="E265" i="2"/>
  <c r="E275" i="2"/>
  <c r="F8" i="2"/>
  <c r="F10" i="2"/>
  <c r="F46" i="2"/>
  <c r="F44" i="2"/>
  <c r="F52" i="2"/>
  <c r="F51" i="2"/>
  <c r="F112" i="2"/>
  <c r="F139" i="2"/>
  <c r="F147" i="2"/>
  <c r="E159" i="2"/>
  <c r="F192" i="2"/>
  <c r="E174" i="2"/>
  <c r="E203" i="2"/>
  <c r="F208" i="2"/>
  <c r="E211" i="2"/>
  <c r="F214" i="2"/>
  <c r="F226" i="2"/>
  <c r="E242" i="2"/>
  <c r="E248" i="2"/>
  <c r="F296" i="2"/>
  <c r="F297" i="2"/>
  <c r="E251" i="2"/>
  <c r="F20" i="2"/>
  <c r="E40" i="2"/>
  <c r="F182" i="2"/>
  <c r="E222" i="2"/>
  <c r="F235" i="2"/>
  <c r="F251" i="2"/>
  <c r="E276" i="2"/>
  <c r="E278" i="2"/>
  <c r="E17" i="2"/>
  <c r="F34" i="2"/>
  <c r="E76" i="2"/>
  <c r="F65" i="2"/>
  <c r="F224" i="2"/>
  <c r="F261" i="2"/>
  <c r="F245" i="2"/>
  <c r="F290" i="2"/>
  <c r="E115" i="2"/>
  <c r="F114" i="2"/>
  <c r="E167" i="2"/>
  <c r="F150" i="2"/>
  <c r="E178" i="2"/>
  <c r="F180" i="2"/>
  <c r="F183" i="2"/>
  <c r="E188" i="2"/>
  <c r="E252" i="2"/>
  <c r="E9" i="2"/>
  <c r="E20" i="2"/>
  <c r="E8" i="2"/>
  <c r="E29" i="2"/>
  <c r="E37" i="2"/>
  <c r="E61" i="2"/>
  <c r="E48" i="2"/>
  <c r="E64" i="2"/>
  <c r="E62" i="2"/>
  <c r="F78" i="2"/>
  <c r="E89" i="2"/>
  <c r="E99" i="2"/>
  <c r="E98" i="2"/>
  <c r="F83" i="2"/>
  <c r="F92" i="2"/>
  <c r="E107" i="2"/>
  <c r="E103" i="2"/>
  <c r="E109" i="2"/>
  <c r="E121" i="2"/>
  <c r="E116" i="2"/>
  <c r="E143" i="2"/>
  <c r="E156" i="2"/>
  <c r="F157" i="2"/>
  <c r="F211" i="2"/>
  <c r="E204" i="2"/>
  <c r="F232" i="2"/>
  <c r="E257" i="2"/>
  <c r="E266" i="2"/>
  <c r="E289" i="2"/>
  <c r="E292" i="2"/>
  <c r="E298" i="2"/>
  <c r="E295" i="2"/>
  <c r="E28" i="2"/>
  <c r="E41" i="2"/>
  <c r="F47" i="2"/>
  <c r="E63" i="2"/>
  <c r="E85" i="2"/>
  <c r="E117" i="2"/>
  <c r="E157" i="2"/>
  <c r="E175" i="2"/>
  <c r="E206" i="2"/>
  <c r="E208" i="2"/>
  <c r="E231" i="2"/>
  <c r="E249" i="2"/>
  <c r="F254" i="2"/>
  <c r="E293" i="2"/>
  <c r="E269" i="2"/>
  <c r="E282" i="2"/>
  <c r="E13" i="2"/>
  <c r="E19" i="2"/>
  <c r="E30" i="2"/>
  <c r="E34" i="2"/>
  <c r="E33" i="2"/>
  <c r="E42" i="2"/>
  <c r="E54" i="2"/>
  <c r="E53" i="2"/>
  <c r="E45" i="2"/>
  <c r="E60" i="2"/>
  <c r="E95" i="2"/>
  <c r="E71" i="2"/>
  <c r="F86" i="2"/>
  <c r="F107" i="2"/>
  <c r="F117" i="2"/>
  <c r="E126" i="2"/>
  <c r="E134" i="2"/>
  <c r="E135" i="2"/>
  <c r="E155" i="2"/>
  <c r="E198" i="2"/>
  <c r="E213" i="2"/>
  <c r="E225" i="2"/>
  <c r="E223" i="2"/>
  <c r="F240" i="2"/>
  <c r="E241" i="2"/>
  <c r="E272" i="2"/>
  <c r="E288" i="2"/>
  <c r="E286" i="2"/>
  <c r="F266" i="2"/>
  <c r="E290" i="2"/>
  <c r="E26" i="2"/>
  <c r="E32" i="2"/>
  <c r="E55" i="2"/>
  <c r="E58" i="2"/>
  <c r="E39" i="2"/>
  <c r="E74" i="2"/>
  <c r="E78" i="2"/>
  <c r="E82" i="2"/>
  <c r="E96" i="2"/>
  <c r="F85" i="2"/>
  <c r="E90" i="2"/>
  <c r="E66" i="2"/>
  <c r="F96" i="2"/>
  <c r="E93" i="2"/>
  <c r="F111" i="2"/>
  <c r="E97" i="2"/>
  <c r="F108" i="2"/>
  <c r="E130" i="2"/>
  <c r="E120" i="2"/>
  <c r="E131" i="2"/>
  <c r="E140" i="2"/>
  <c r="E129" i="2"/>
  <c r="E138" i="2"/>
  <c r="E145" i="2"/>
  <c r="E158" i="2"/>
  <c r="E168" i="2"/>
  <c r="E187" i="2"/>
  <c r="E201" i="2"/>
  <c r="E176" i="2"/>
  <c r="F198" i="2"/>
  <c r="E217" i="2"/>
  <c r="F209" i="2"/>
  <c r="E238" i="2"/>
  <c r="F233" i="2"/>
  <c r="E239" i="2"/>
  <c r="F250" i="2"/>
  <c r="E270" i="2"/>
  <c r="E284" i="2"/>
  <c r="E299" i="2"/>
  <c r="E291" i="2"/>
  <c r="E12" i="2"/>
  <c r="F19" i="2"/>
  <c r="E14" i="2"/>
  <c r="E24" i="2"/>
  <c r="E46" i="2"/>
  <c r="F75" i="2"/>
  <c r="E68" i="2"/>
  <c r="F72" i="2"/>
  <c r="E127" i="2"/>
  <c r="F131" i="2"/>
  <c r="E114" i="2"/>
  <c r="E154" i="2"/>
  <c r="E184" i="2"/>
  <c r="E191" i="2"/>
  <c r="E169" i="2"/>
  <c r="F207" i="2"/>
  <c r="E209" i="2"/>
  <c r="E215" i="2"/>
  <c r="E218" i="2"/>
  <c r="F242" i="2"/>
  <c r="E255" i="2"/>
  <c r="E264" i="2"/>
  <c r="F241" i="2"/>
  <c r="E259" i="2"/>
  <c r="E285" i="2"/>
  <c r="E273" i="2"/>
  <c r="E287" i="2"/>
  <c r="E25" i="2"/>
  <c r="F6" i="2"/>
  <c r="E27" i="2"/>
  <c r="E22" i="2"/>
  <c r="F25" i="2"/>
  <c r="E38" i="2"/>
  <c r="E49" i="2"/>
  <c r="E75" i="2"/>
  <c r="E79" i="2"/>
  <c r="E100" i="2"/>
  <c r="F82" i="2"/>
  <c r="F89" i="2"/>
  <c r="F99" i="2"/>
  <c r="F129" i="2"/>
  <c r="E136" i="2"/>
  <c r="E142" i="2"/>
  <c r="E146" i="2"/>
  <c r="E150" i="2"/>
  <c r="E160" i="2"/>
  <c r="F149" i="2"/>
  <c r="F162" i="2"/>
  <c r="F169" i="2"/>
  <c r="E170" i="2"/>
  <c r="E199" i="2"/>
  <c r="E194" i="2"/>
  <c r="F199" i="2"/>
  <c r="E219" i="2"/>
  <c r="E220" i="2"/>
  <c r="F213" i="2"/>
  <c r="F249" i="2"/>
  <c r="E244" i="2"/>
  <c r="F247" i="2"/>
  <c r="E263" i="2"/>
  <c r="E279" i="2"/>
  <c r="E297" i="2"/>
  <c r="F9" i="2"/>
  <c r="F16" i="2"/>
  <c r="E11" i="2"/>
  <c r="F45" i="2"/>
  <c r="E50" i="2"/>
  <c r="E44" i="2"/>
  <c r="F73" i="2"/>
  <c r="E81" i="2"/>
  <c r="E110" i="2"/>
  <c r="E106" i="2"/>
  <c r="E105" i="2"/>
  <c r="E113" i="2"/>
  <c r="F122" i="2"/>
  <c r="E124" i="2"/>
  <c r="E128" i="2"/>
  <c r="F125" i="2"/>
  <c r="E137" i="2"/>
  <c r="E161" i="2"/>
  <c r="E152" i="2"/>
  <c r="F177" i="2"/>
  <c r="E202" i="2"/>
  <c r="F205" i="2"/>
  <c r="F216" i="2"/>
  <c r="F252" i="2"/>
  <c r="E256" i="2"/>
  <c r="F260" i="2"/>
  <c r="F246" i="2"/>
  <c r="E253" i="2"/>
  <c r="E245" i="2"/>
  <c r="E280" i="2"/>
  <c r="E281" i="2"/>
  <c r="F276" i="2"/>
  <c r="E7" i="2"/>
  <c r="E35" i="2"/>
  <c r="E47" i="2"/>
  <c r="E52" i="2"/>
  <c r="E56" i="2"/>
  <c r="F63" i="2"/>
  <c r="E80" i="2"/>
  <c r="F77" i="2"/>
  <c r="E88" i="2"/>
  <c r="E122" i="2"/>
  <c r="E119" i="2"/>
  <c r="E118" i="2"/>
  <c r="E125" i="2"/>
  <c r="E133" i="2"/>
  <c r="E123" i="2"/>
  <c r="E139" i="2"/>
  <c r="E151" i="2"/>
  <c r="E153" i="2"/>
  <c r="F156" i="2"/>
  <c r="E164" i="2"/>
  <c r="E189" i="2"/>
  <c r="E190" i="2"/>
  <c r="F219" i="2"/>
  <c r="F258" i="2"/>
  <c r="E247" i="2"/>
  <c r="F255" i="2"/>
  <c r="E268" i="2"/>
  <c r="F179" i="2"/>
  <c r="E172" i="2"/>
  <c r="E177" i="2"/>
  <c r="F141" i="2"/>
  <c r="E182" i="2"/>
  <c r="F144" i="2"/>
  <c r="E104" i="2"/>
  <c r="E192" i="2"/>
  <c r="E294" i="2"/>
  <c r="E91" i="2"/>
  <c r="E193" i="2"/>
  <c r="E221" i="2"/>
  <c r="E210" i="2"/>
  <c r="E94" i="2"/>
  <c r="E112" i="2"/>
  <c r="E148" i="2"/>
  <c r="E195" i="2"/>
  <c r="E271" i="2"/>
  <c r="E186" i="2"/>
  <c r="E237" i="2"/>
  <c r="E243" i="2"/>
  <c r="E149" i="2"/>
  <c r="E229" i="2"/>
  <c r="E296" i="2"/>
  <c r="E10" i="2"/>
  <c r="E15" i="2"/>
  <c r="F17" i="2"/>
  <c r="F28" i="2"/>
  <c r="F48" i="2"/>
  <c r="E51" i="2"/>
  <c r="F76" i="2"/>
  <c r="E102" i="2"/>
  <c r="F116" i="2"/>
  <c r="F105" i="2"/>
  <c r="F152" i="2"/>
  <c r="F136" i="2"/>
  <c r="E183" i="2"/>
  <c r="F145" i="2"/>
  <c r="F190" i="2"/>
  <c r="F188" i="2"/>
  <c r="E180" i="2"/>
  <c r="E179" i="2"/>
  <c r="E207" i="2"/>
  <c r="F225" i="2"/>
  <c r="E226" i="2"/>
  <c r="E227" i="2"/>
  <c r="E232" i="2"/>
  <c r="E240" i="2"/>
  <c r="E250" i="2"/>
  <c r="E234" i="2"/>
  <c r="F264" i="2"/>
  <c r="F244" i="2"/>
  <c r="F14" i="2"/>
  <c r="F27" i="2"/>
  <c r="F32" i="2"/>
  <c r="F40" i="2"/>
  <c r="F90" i="2"/>
  <c r="F94" i="2"/>
  <c r="E72" i="2"/>
  <c r="E111" i="2"/>
  <c r="F126" i="2"/>
  <c r="F127" i="2"/>
  <c r="F158" i="2"/>
  <c r="F178" i="2"/>
  <c r="E181" i="2"/>
  <c r="F221" i="2"/>
  <c r="F164" i="2"/>
  <c r="E246" i="2"/>
  <c r="E261" i="2"/>
  <c r="E274" i="2"/>
  <c r="F292" i="2"/>
  <c r="F279" i="2"/>
  <c r="E101" i="2"/>
  <c r="F134" i="2"/>
  <c r="F146" i="2"/>
  <c r="E196" i="2"/>
  <c r="F175" i="2"/>
  <c r="F194" i="2"/>
  <c r="F237" i="2"/>
  <c r="F239" i="2"/>
  <c r="F22" i="2"/>
  <c r="E21" i="2"/>
  <c r="E36" i="2"/>
  <c r="F36" i="2"/>
  <c r="F29" i="2"/>
  <c r="F41" i="2"/>
  <c r="F39" i="2"/>
  <c r="E59" i="2"/>
  <c r="F64" i="2"/>
  <c r="E70" i="2"/>
  <c r="E92" i="2"/>
  <c r="F74" i="2"/>
  <c r="F61" i="2"/>
  <c r="E87" i="2"/>
  <c r="F119" i="2"/>
  <c r="F113" i="2"/>
  <c r="F155" i="2"/>
  <c r="E166" i="2"/>
  <c r="E171" i="2"/>
  <c r="F174" i="2"/>
  <c r="F186" i="2"/>
  <c r="E212" i="2"/>
  <c r="F204" i="2"/>
  <c r="E214" i="2"/>
  <c r="E224" i="2"/>
  <c r="F238" i="2"/>
  <c r="F257" i="2"/>
  <c r="F30" i="2"/>
  <c r="F13" i="2"/>
  <c r="E31" i="2"/>
  <c r="E57" i="2"/>
  <c r="E23" i="2"/>
  <c r="F53" i="2"/>
  <c r="E69" i="2"/>
  <c r="F69" i="2"/>
  <c r="F70" i="2"/>
  <c r="F79" i="2"/>
  <c r="E84" i="2"/>
  <c r="E86" i="2"/>
  <c r="F84" i="2"/>
  <c r="F115" i="2"/>
  <c r="F135" i="2"/>
  <c r="F163" i="2"/>
  <c r="F160" i="2"/>
  <c r="E165" i="2"/>
  <c r="F170" i="2"/>
  <c r="F168" i="2"/>
  <c r="F210" i="2"/>
  <c r="E197" i="2"/>
  <c r="E267" i="2"/>
  <c r="E235" i="2"/>
  <c r="E233" i="2"/>
  <c r="E260" i="2"/>
  <c r="E228" i="2"/>
  <c r="F256" i="2"/>
  <c r="F259" i="2"/>
  <c r="F265" i="2"/>
  <c r="F293" i="2"/>
  <c r="F291" i="2"/>
  <c r="E6" i="2"/>
  <c r="F38" i="2"/>
  <c r="F56" i="2"/>
  <c r="F62" i="2"/>
  <c r="F93" i="2"/>
  <c r="F80" i="2"/>
  <c r="F121" i="2"/>
  <c r="F132" i="2"/>
  <c r="F128" i="2"/>
  <c r="E144" i="2"/>
  <c r="E141" i="2"/>
  <c r="F161" i="2"/>
  <c r="F201" i="2"/>
  <c r="F206" i="2"/>
  <c r="F222" i="2"/>
  <c r="F203" i="2"/>
  <c r="F223" i="2"/>
  <c r="E230" i="2"/>
  <c r="F231" i="2"/>
  <c r="E254" i="2"/>
  <c r="E277" i="2"/>
  <c r="E283" i="2"/>
  <c r="F278" i="2"/>
  <c r="F280" i="2"/>
  <c r="E16" i="2"/>
  <c r="E18" i="2"/>
  <c r="F18" i="2"/>
  <c r="E83" i="2"/>
  <c r="F101" i="2"/>
  <c r="F109" i="2"/>
  <c r="F184" i="2"/>
  <c r="F243" i="2"/>
  <c r="E236" i="2"/>
  <c r="A5" i="21" l="1"/>
  <c r="A7" i="21" s="1"/>
  <c r="A9" i="21" s="1"/>
  <c r="A11" i="21" s="1"/>
  <c r="A13" i="21" s="1"/>
  <c r="A15" i="21" s="1"/>
  <c r="A17" i="21" s="1"/>
  <c r="A19" i="21" s="1"/>
  <c r="A21" i="21" s="1"/>
  <c r="A23" i="21" s="1"/>
  <c r="A25" i="21" s="1"/>
  <c r="A27" i="21" s="1"/>
  <c r="A29" i="21" s="1"/>
  <c r="A31" i="21" s="1"/>
  <c r="A33" i="21" s="1"/>
  <c r="A203" i="1" l="1"/>
  <c r="A219" i="1"/>
  <c r="A217" i="1"/>
  <c r="A269" i="1"/>
  <c r="A261" i="1"/>
  <c r="A263" i="1"/>
  <c r="A142" i="1"/>
  <c r="A113" i="1"/>
  <c r="A241" i="1"/>
  <c r="A104" i="1"/>
  <c r="A103" i="1"/>
  <c r="A210" i="1"/>
  <c r="A160" i="1"/>
  <c r="A189" i="1"/>
  <c r="A205" i="1"/>
  <c r="A265" i="1"/>
  <c r="A118" i="1"/>
  <c r="A121" i="1"/>
  <c r="A128" i="1"/>
  <c r="A164" i="1"/>
  <c r="A170" i="1"/>
  <c r="A180" i="1"/>
  <c r="A240" i="1"/>
  <c r="A259" i="1"/>
  <c r="A115" i="1"/>
  <c r="A138" i="1"/>
  <c r="A156" i="1"/>
  <c r="A200" i="1"/>
  <c r="A195" i="1"/>
  <c r="A191" i="1"/>
  <c r="A248" i="1"/>
  <c r="A272" i="1"/>
  <c r="A112" i="1"/>
  <c r="A140" i="1"/>
  <c r="A152" i="1"/>
  <c r="A192" i="1"/>
  <c r="A207" i="1"/>
  <c r="A214" i="1"/>
  <c r="A215" i="1"/>
  <c r="A221" i="1"/>
  <c r="A224" i="1"/>
  <c r="A246" i="1"/>
  <c r="A274" i="1"/>
  <c r="A282" i="1"/>
  <c r="A111" i="1"/>
  <c r="A119" i="1"/>
  <c r="A260" i="1"/>
  <c r="A262" i="1"/>
  <c r="A273" i="1"/>
  <c r="A284" i="1"/>
  <c r="A146" i="1"/>
  <c r="A179" i="1"/>
  <c r="A220" i="1"/>
  <c r="A245" i="1"/>
  <c r="A267" i="1"/>
  <c r="A276" i="1"/>
  <c r="A106" i="1"/>
  <c r="A116" i="1"/>
  <c r="A134" i="1"/>
  <c r="A194" i="1"/>
  <c r="A225" i="1"/>
  <c r="A252" i="1"/>
  <c r="A258" i="1"/>
  <c r="A124" i="1"/>
  <c r="A149" i="1"/>
  <c r="A204" i="1"/>
  <c r="A298" i="1"/>
  <c r="A280" i="1"/>
  <c r="A278" i="1"/>
  <c r="A141" i="1"/>
  <c r="A114" i="1"/>
  <c r="A227" i="1"/>
  <c r="A228" i="1"/>
  <c r="A283" i="1"/>
  <c r="A110" i="1"/>
  <c r="A242" i="1"/>
  <c r="A107" i="1"/>
  <c r="A238" i="1"/>
  <c r="A289" i="1"/>
  <c r="A139" i="1"/>
  <c r="A285" i="1"/>
  <c r="A208" i="1"/>
  <c r="A231" i="1"/>
  <c r="A237" i="1"/>
  <c r="A297" i="1"/>
  <c r="A186" i="1"/>
  <c r="A213" i="1"/>
  <c r="A296" i="1"/>
  <c r="A188" i="1"/>
  <c r="A137" i="1"/>
  <c r="A187" i="1"/>
  <c r="A235" i="1"/>
  <c r="A232" i="1"/>
  <c r="A178" i="1"/>
  <c r="A177" i="1"/>
  <c r="A292" i="1"/>
  <c r="A122" i="1"/>
  <c r="A290" i="1"/>
  <c r="A158" i="1"/>
  <c r="A102" i="1" l="1"/>
  <c r="A131" i="1"/>
  <c r="A193" i="1"/>
  <c r="A173" i="1"/>
  <c r="A182" i="1"/>
  <c r="A236" i="1"/>
  <c r="A250" i="1"/>
  <c r="A197" i="1"/>
  <c r="A234" i="1"/>
  <c r="A277" i="1"/>
  <c r="A126" i="1"/>
  <c r="A166" i="1"/>
  <c r="A270" i="1"/>
  <c r="A212" i="1"/>
  <c r="A264" i="1"/>
  <c r="A275" i="1"/>
  <c r="A293" i="1"/>
  <c r="A226" i="1"/>
  <c r="A288" i="1"/>
  <c r="A196" i="1"/>
  <c r="A145" i="1"/>
  <c r="A163" i="1"/>
  <c r="A167" i="1"/>
  <c r="A202" i="1"/>
  <c r="A198" i="1"/>
  <c r="A109" i="1"/>
  <c r="A135" i="1"/>
  <c r="A286" i="1"/>
  <c r="A223" i="1"/>
  <c r="A299" i="1"/>
  <c r="A181" i="1"/>
  <c r="A136" i="1"/>
  <c r="A249" i="1"/>
  <c r="A175" i="1"/>
  <c r="A157" i="1"/>
  <c r="A130" i="1"/>
  <c r="A144" i="1"/>
  <c r="A271" i="1"/>
  <c r="A291" i="1"/>
  <c r="A143" i="1"/>
  <c r="A233" i="1"/>
  <c r="A185" i="1"/>
  <c r="A147" i="1"/>
  <c r="A243" i="1"/>
  <c r="A211" i="1"/>
  <c r="A206" i="1"/>
  <c r="A199" i="1"/>
  <c r="A251" i="1"/>
  <c r="A165" i="1"/>
  <c r="A239" i="1"/>
  <c r="A294" i="1"/>
  <c r="A201" i="1"/>
  <c r="A190" i="1"/>
  <c r="A256" i="1"/>
  <c r="A279" i="1"/>
  <c r="A176" i="1"/>
  <c r="A108" i="1"/>
  <c r="A222" i="1"/>
  <c r="A125" i="1"/>
  <c r="A295" i="1"/>
  <c r="A129" i="1"/>
  <c r="A247" i="1"/>
  <c r="A257" i="1"/>
  <c r="A209" i="1"/>
  <c r="A159" i="1"/>
  <c r="A120" i="1"/>
  <c r="A244" i="1"/>
  <c r="A255" i="1"/>
  <c r="A230" i="1"/>
  <c r="A184" i="1"/>
  <c r="A127" i="1"/>
  <c r="A266" i="1"/>
  <c r="A268" i="1"/>
  <c r="A229" i="1"/>
  <c r="A281" i="1"/>
  <c r="A218" i="1"/>
  <c r="A287" i="1"/>
  <c r="A123" i="1"/>
  <c r="A253" i="1"/>
  <c r="A117" i="1"/>
  <c r="A216" i="1"/>
  <c r="A254" i="1"/>
  <c r="A105" i="1"/>
  <c r="A133" i="1"/>
  <c r="A183" i="1"/>
  <c r="A132" i="1"/>
  <c r="A169" i="1"/>
  <c r="A153" i="1"/>
  <c r="A162" i="1"/>
  <c r="A171" i="1"/>
  <c r="A150" i="1"/>
  <c r="A148" i="1"/>
  <c r="A174" i="1"/>
  <c r="A154" i="1"/>
  <c r="A155" i="1"/>
  <c r="A172" i="1"/>
  <c r="A161" i="1"/>
  <c r="A168" i="1"/>
  <c r="A151" i="1"/>
  <c r="X4" i="2" l="1"/>
  <c r="AC4" i="2"/>
  <c r="AD4" i="2"/>
  <c r="AB4" i="2" l="1"/>
  <c r="CI4" i="2" a="1"/>
  <c r="CI4" i="2" s="1"/>
  <c r="CK4" i="2" l="1"/>
  <c r="CJ4" i="2"/>
  <c r="CU4" i="2"/>
  <c r="CP4" i="2"/>
  <c r="BU4" i="2" l="1"/>
  <c r="BT4" i="2"/>
  <c r="BR4" i="2"/>
  <c r="Z4" i="2"/>
  <c r="W4" i="2"/>
  <c r="V4" i="2" s="1"/>
  <c r="AA4" i="2"/>
  <c r="Y4" i="2" l="1"/>
  <c r="BS4" i="2"/>
  <c r="BN4" i="2"/>
  <c r="BP4" i="2"/>
  <c r="BQ4" i="2"/>
  <c r="AR4" i="2" l="1"/>
  <c r="T4" i="2" l="1"/>
  <c r="L4" i="2" l="1"/>
  <c r="K4" i="2"/>
  <c r="AG4" i="2"/>
  <c r="AF4" i="2"/>
  <c r="J4" i="2" l="1"/>
  <c r="C4" i="2"/>
  <c r="I4" i="2" l="1"/>
  <c r="AV4" i="2" l="1"/>
  <c r="AQ4" i="2"/>
  <c r="BE4" i="2" a="1"/>
  <c r="BE4" i="2" s="1"/>
  <c r="AZ4" i="2" a="1"/>
  <c r="AZ4" i="2" s="1"/>
  <c r="AU4" i="2" l="1"/>
  <c r="AT4" i="2"/>
  <c r="AS4" i="2"/>
  <c r="CX4" i="2"/>
  <c r="CW4" i="2"/>
  <c r="CZ4" i="2"/>
  <c r="DA4" i="2" s="1"/>
  <c r="CF4" i="2"/>
  <c r="CE4" i="2"/>
  <c r="CC4" i="2"/>
  <c r="CB4" i="2"/>
  <c r="BM4" i="2"/>
  <c r="BL4" i="2"/>
  <c r="BJ4" i="2"/>
  <c r="BI4" i="2"/>
  <c r="CD4" i="2" l="1"/>
  <c r="CV4" i="2"/>
  <c r="CY4" i="2"/>
  <c r="CA4" i="2"/>
  <c r="BK4" i="2"/>
  <c r="BH4" i="2"/>
  <c r="AM4" i="2"/>
  <c r="AJ4" i="2"/>
  <c r="AI4" i="2"/>
  <c r="O4" i="2"/>
  <c r="N4" i="2"/>
  <c r="U4" i="2"/>
  <c r="AE4" i="2" l="1"/>
  <c r="S4" i="2"/>
  <c r="AK4" i="2"/>
  <c r="AH4" i="2"/>
  <c r="M4" i="2"/>
  <c r="D4" i="2"/>
  <c r="H4" i="2"/>
  <c r="Q4" i="2"/>
  <c r="R4" i="2"/>
  <c r="AO4" i="2"/>
  <c r="AN4" i="2" s="1"/>
  <c r="AY4" i="2"/>
  <c r="BA4" i="2" s="1"/>
  <c r="AX4" i="2" s="1"/>
  <c r="BD4" i="2"/>
  <c r="BF4" i="2" s="1"/>
  <c r="BC4" i="2" s="1"/>
  <c r="BX4" i="2"/>
  <c r="CH4" i="2" s="1"/>
  <c r="CG4" i="2" s="1"/>
  <c r="BW4" i="2"/>
  <c r="CM4" i="2"/>
  <c r="CL4" i="2" s="1"/>
  <c r="CR4" i="2"/>
  <c r="CQ4" i="2" s="1"/>
  <c r="DD4" i="2"/>
  <c r="DF4" i="2" s="1"/>
  <c r="CT4" i="2" l="1"/>
  <c r="CN4" i="2"/>
  <c r="DC4" i="2"/>
  <c r="BY4" i="2"/>
  <c r="BV4" i="2" s="1"/>
  <c r="DB4" i="2"/>
  <c r="BB4" i="2"/>
  <c r="CO4" i="2"/>
  <c r="DE4" i="2"/>
  <c r="P4" i="2"/>
  <c r="BZ4" i="2"/>
  <c r="CS4" i="2"/>
  <c r="BG4" i="2"/>
  <c r="A20" i="1" l="1"/>
  <c r="A37" i="1"/>
  <c r="A39" i="1"/>
  <c r="A42" i="1"/>
  <c r="A55" i="1"/>
  <c r="A24" i="1"/>
  <c r="A59" i="1"/>
  <c r="A27" i="1"/>
  <c r="A46" i="1"/>
  <c r="A45" i="1"/>
  <c r="A100" i="1"/>
  <c r="A12" i="1"/>
  <c r="A35" i="1"/>
  <c r="A94" i="1"/>
  <c r="A22" i="1"/>
  <c r="A6" i="1" l="1"/>
  <c r="A38" i="1"/>
  <c r="A78" i="1"/>
  <c r="A47" i="1"/>
  <c r="A92" i="1"/>
  <c r="A16" i="1"/>
  <c r="A44" i="1"/>
  <c r="A33" i="1"/>
  <c r="A77" i="1"/>
  <c r="A66" i="1"/>
  <c r="A90" i="1"/>
  <c r="A40" i="1"/>
  <c r="A97" i="1"/>
  <c r="A82" i="1"/>
  <c r="A18" i="1"/>
  <c r="A84" i="1"/>
  <c r="A28" i="1"/>
  <c r="A64" i="1"/>
  <c r="A8" i="1"/>
  <c r="A30" i="1"/>
  <c r="A52" i="1"/>
  <c r="A74" i="1"/>
  <c r="A69" i="1"/>
  <c r="A87" i="1"/>
  <c r="A96" i="1"/>
  <c r="A93" i="1"/>
  <c r="A7" i="1"/>
  <c r="A9" i="1"/>
  <c r="A10" i="1"/>
  <c r="A5" i="1"/>
  <c r="A11" i="1"/>
  <c r="A79" i="1"/>
  <c r="A49" i="1"/>
  <c r="A95" i="1"/>
  <c r="A83" i="1"/>
  <c r="A21" i="1"/>
  <c r="A65" i="1"/>
  <c r="A63" i="1"/>
  <c r="A53" i="1"/>
  <c r="A17" i="1"/>
  <c r="A61" i="1"/>
  <c r="A58" i="1"/>
  <c r="A75" i="1"/>
  <c r="A54" i="1"/>
  <c r="A14" i="1"/>
  <c r="A26" i="1"/>
  <c r="A15" i="1"/>
  <c r="A88" i="1"/>
  <c r="A72" i="1"/>
  <c r="A23" i="1"/>
  <c r="A80" i="1"/>
  <c r="A36" i="1"/>
  <c r="A34" i="1"/>
  <c r="A85" i="1"/>
  <c r="A43" i="1"/>
  <c r="A29" i="1"/>
  <c r="A101" i="1"/>
  <c r="A51" i="1"/>
  <c r="A57" i="1"/>
  <c r="A31" i="1"/>
  <c r="A81" i="1"/>
  <c r="A60" i="1"/>
  <c r="A62" i="1"/>
  <c r="A19" i="1"/>
  <c r="A91" i="1"/>
  <c r="A98" i="1"/>
  <c r="A56" i="1"/>
  <c r="A99" i="1"/>
  <c r="A67" i="1"/>
  <c r="A73" i="1"/>
  <c r="A76" i="1"/>
  <c r="A68" i="1"/>
  <c r="A89" i="1"/>
  <c r="A41" i="1"/>
  <c r="A48" i="1"/>
  <c r="A50" i="1"/>
  <c r="A13" i="1"/>
  <c r="A70" i="1"/>
  <c r="A86" i="1"/>
  <c r="A71" i="1"/>
  <c r="A32" i="1"/>
  <c r="AP4" i="2"/>
  <c r="F4" i="2" s="1"/>
  <c r="E4" i="2" l="1"/>
  <c r="A4" i="1" l="1"/>
  <c r="A25"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<sst xmlns="http://schemas.openxmlformats.org/spreadsheetml/2006/main" count="2390" uniqueCount="984">
  <si>
    <t>Validation Test Summary</t>
  </si>
  <si>
    <t xml:space="preserve">Geography </t>
  </si>
  <si>
    <t xml:space="preserve">Asset Class </t>
  </si>
  <si>
    <t xml:space="preserve">Ownership Residence </t>
  </si>
  <si>
    <t xml:space="preserve">Ownership Type </t>
  </si>
  <si>
    <t xml:space="preserve">Portfolio Liquidity </t>
  </si>
  <si>
    <t>Fund Number</t>
  </si>
  <si>
    <t>Fund Category</t>
  </si>
  <si>
    <t>Test</t>
  </si>
  <si>
    <t>Fund of funds</t>
  </si>
  <si>
    <t>Yes</t>
  </si>
  <si>
    <t>No</t>
  </si>
  <si>
    <t>Fund name</t>
  </si>
  <si>
    <t>Investor side pocket (Yes/No)</t>
  </si>
  <si>
    <t>Custodian</t>
  </si>
  <si>
    <t>Example</t>
  </si>
  <si>
    <t>Domicile (both for fund and custodian)</t>
  </si>
  <si>
    <t>Canada</t>
  </si>
  <si>
    <t>Europe</t>
  </si>
  <si>
    <t>Pooled</t>
  </si>
  <si>
    <t>Mexico and the Caribbean</t>
  </si>
  <si>
    <t>United States</t>
  </si>
  <si>
    <t>Other</t>
  </si>
  <si>
    <t>Rest of the world</t>
  </si>
  <si>
    <t>Yes/No (fund access or other)</t>
  </si>
  <si>
    <t>Gates</t>
  </si>
  <si>
    <t>Antidilution levies</t>
  </si>
  <si>
    <t>Fees</t>
  </si>
  <si>
    <t>Swing pricing</t>
  </si>
  <si>
    <t>Multiple</t>
  </si>
  <si>
    <t>Real Estate</t>
  </si>
  <si>
    <t xml:space="preserve">Hard code the responses, no cell references.  </t>
  </si>
  <si>
    <t>Name</t>
  </si>
  <si>
    <t>Section</t>
  </si>
  <si>
    <t>Code (row 3)</t>
  </si>
  <si>
    <t>Data Type</t>
  </si>
  <si>
    <t>Units</t>
  </si>
  <si>
    <t>Range</t>
  </si>
  <si>
    <t>Validation</t>
  </si>
  <si>
    <t>Links</t>
  </si>
  <si>
    <t>Methodology</t>
  </si>
  <si>
    <t>Descriptive Fields</t>
  </si>
  <si>
    <t>validation</t>
  </si>
  <si>
    <t>character</t>
  </si>
  <si>
    <t>na</t>
  </si>
  <si>
    <t>fund.name</t>
  </si>
  <si>
    <t>Mo Alpha Fund</t>
  </si>
  <si>
    <t>numeric</t>
  </si>
  <si>
    <t>nrd.number</t>
  </si>
  <si>
    <t>3000</t>
  </si>
  <si>
    <t>NRD number of investment fund manager</t>
  </si>
  <si>
    <t xml:space="preserve">https://www.osc.gov.on.ca/documents/en/Investors/reg_registrants.pdf </t>
  </si>
  <si>
    <t>fund.manager</t>
  </si>
  <si>
    <t>Mo Alpha, Mo Problems Inc</t>
  </si>
  <si>
    <t>lei.code</t>
  </si>
  <si>
    <t>70DNWEAINTGFO4DMV441</t>
  </si>
  <si>
    <t>internal.code</t>
  </si>
  <si>
    <t>fund.category</t>
  </si>
  <si>
    <t>fund.type</t>
  </si>
  <si>
    <t>fund.type.other.desc</t>
  </si>
  <si>
    <t>Specify what "Other" means</t>
  </si>
  <si>
    <t>Inception date
(YYYY-MM-DD)</t>
  </si>
  <si>
    <t>inception.date</t>
  </si>
  <si>
    <t>date</t>
  </si>
  <si>
    <t>Date the earliest fund series was created</t>
  </si>
  <si>
    <t>fund.domicile</t>
  </si>
  <si>
    <t>custodian</t>
  </si>
  <si>
    <t>Canadian bank</t>
  </si>
  <si>
    <t>Canadian or foreign financial institution</t>
  </si>
  <si>
    <t>custodian.domicile</t>
  </si>
  <si>
    <t xml:space="preserve">Prime broker
</t>
  </si>
  <si>
    <t>prime.broker</t>
  </si>
  <si>
    <t>strategy</t>
  </si>
  <si>
    <t>strategy.other.desc</t>
  </si>
  <si>
    <t xml:space="preserve">Strategy comment </t>
  </si>
  <si>
    <t>strategy.comment</t>
  </si>
  <si>
    <t>Explain section response, caveats or survey limitations</t>
  </si>
  <si>
    <t>Fund Access</t>
  </si>
  <si>
    <t>fund.access.sidepocket</t>
  </si>
  <si>
    <t>Does the fund have investor sidepockets in which more illiquid assets are segregated for liquidity management purposes</t>
  </si>
  <si>
    <t>fund.access.right.to.suspend</t>
  </si>
  <si>
    <t>Does the fund manager have the right to suspend investor redemptions under certain conditions</t>
  </si>
  <si>
    <t>fund.access.act.suspension</t>
  </si>
  <si>
    <t>fund.access.suspension.start.date</t>
  </si>
  <si>
    <t>fund.access.suspension.end.date</t>
  </si>
  <si>
    <t>Right to restrict redemptions
 (Yes/No)</t>
  </si>
  <si>
    <t>fund.access.right.to.restrict</t>
  </si>
  <si>
    <t>Can the fund manager restrict redemptions, using redemption gates or fees, etc</t>
  </si>
  <si>
    <t>fund.access.act.restriction</t>
  </si>
  <si>
    <t>fund.access.restrict.tools</t>
  </si>
  <si>
    <t>fund.access.restrict.desc</t>
  </si>
  <si>
    <t>Fund access comment</t>
  </si>
  <si>
    <t>fund.access.comment</t>
  </si>
  <si>
    <t>Insitutional redemption restrictions only</t>
  </si>
  <si>
    <t>nav_1.year.amt</t>
  </si>
  <si>
    <t>Zero or greater</t>
  </si>
  <si>
    <t>nav.amt</t>
  </si>
  <si>
    <t>flows.gross.sales.amt</t>
  </si>
  <si>
    <t>flows.gross.redemptions.amt</t>
  </si>
  <si>
    <t>flows.reinvested.distributions.amt</t>
  </si>
  <si>
    <t xml:space="preserve">Flows comment </t>
  </si>
  <si>
    <t>flows.comment</t>
  </si>
  <si>
    <t>geo.asia.pacific.long.amt</t>
  </si>
  <si>
    <t>Long - Geography</t>
  </si>
  <si>
    <t>geo.europe.long.amt</t>
  </si>
  <si>
    <t>geo.north.america.long.amt</t>
  </si>
  <si>
    <t>geo.supranational.long.amt</t>
  </si>
  <si>
    <t>geo.unallocated.long.amt</t>
  </si>
  <si>
    <t>geo.long.comment</t>
  </si>
  <si>
    <t>Short - Geography</t>
  </si>
  <si>
    <t>geo.asia.pacific.short.amt</t>
  </si>
  <si>
    <t>geo.europe.short.amt</t>
  </si>
  <si>
    <t>geo.north.america.short.amt</t>
  </si>
  <si>
    <t>geo.supranational.short.amt</t>
  </si>
  <si>
    <t>geo.unallocated.short.amt</t>
  </si>
  <si>
    <t>geo.short.comment</t>
  </si>
  <si>
    <t>Long - Asset Class</t>
  </si>
  <si>
    <t>ac.cash.long.amt</t>
  </si>
  <si>
    <t>ac.moneymkt.long.amt</t>
  </si>
  <si>
    <t>Money market fund investments</t>
  </si>
  <si>
    <t>ac.listed.equity.long.amt</t>
  </si>
  <si>
    <t>ac.unlisted.equity.long.amt</t>
  </si>
  <si>
    <t>ac.corp.bonds.long.amt</t>
  </si>
  <si>
    <t>ac.conv.bonds.long.amt</t>
  </si>
  <si>
    <t>ac.funds.long.amt</t>
  </si>
  <si>
    <t>ac.warrants.long.amt</t>
  </si>
  <si>
    <t>ac.derivatives.long.amt</t>
  </si>
  <si>
    <t>Consolidated market/fair value of all long derivative positions</t>
  </si>
  <si>
    <t>ac.other.invest.long.amt</t>
  </si>
  <si>
    <t>Other long description</t>
  </si>
  <si>
    <t>ac.other.long.desc</t>
  </si>
  <si>
    <t>Infrastructure</t>
  </si>
  <si>
    <t>Specify what types of assets are classified as "Other"</t>
  </si>
  <si>
    <t>Short - Asset Class</t>
  </si>
  <si>
    <t>ac.cash.short.amt</t>
  </si>
  <si>
    <t>ac.moneymkt.short.amt</t>
  </si>
  <si>
    <t>Short money market fund positions</t>
  </si>
  <si>
    <t>ac.listed.equity.short.amt</t>
  </si>
  <si>
    <t>ac.unlisted.equity.short.amt</t>
  </si>
  <si>
    <t>ac.corp.bonds.short.amt</t>
  </si>
  <si>
    <t>ac.conv.bonds.short.amt</t>
  </si>
  <si>
    <t>Convertible notes or debentures (not yet converted into shares or cash)</t>
  </si>
  <si>
    <t>ac.funds.short.amt</t>
  </si>
  <si>
    <t>ac.warrants.short.amt</t>
  </si>
  <si>
    <t>ac.derivatives.short.amt</t>
  </si>
  <si>
    <t>Consolidated market/fair value of all derivative short positions</t>
  </si>
  <si>
    <t>ac.other.invest.short.amt</t>
  </si>
  <si>
    <t>Other short description</t>
  </si>
  <si>
    <t>ac.other.short.desc</t>
  </si>
  <si>
    <t>ac.comment</t>
  </si>
  <si>
    <t>derivative.equity.long.gne.amt</t>
  </si>
  <si>
    <t>derivative.credit.long.gne.amt</t>
  </si>
  <si>
    <t>derivative.commodity.long.gne.amt</t>
  </si>
  <si>
    <t>derivative.fx.long.gne.amt</t>
  </si>
  <si>
    <t>derivative.interest.rate.long.gne.amt</t>
  </si>
  <si>
    <t>derivative.other.long.gne.amt</t>
  </si>
  <si>
    <t>Other long derivatives description</t>
  </si>
  <si>
    <t>derivative.other.long.gne.desc</t>
  </si>
  <si>
    <t>Specify what types of derivatives are classified as "Other"</t>
  </si>
  <si>
    <t>derivative.equity.short.gne.amt</t>
  </si>
  <si>
    <t>derivative.credit.short.gne.amt</t>
  </si>
  <si>
    <t>derivative.commodity.short.gne.amt</t>
  </si>
  <si>
    <t>derivative.fx.short.gne.amt</t>
  </si>
  <si>
    <t>derivative.interest.rate.short.gne.amt</t>
  </si>
  <si>
    <t>derivative.other.short.gne.amt</t>
  </si>
  <si>
    <t>Total short notional value of any derivatives contracts not classified, includuing exotic derivatives (for example weather or emission, volatility, variance and correlation derivatives). Please describe in the box to the right.</t>
  </si>
  <si>
    <t>Other short derivatives description</t>
  </si>
  <si>
    <t>derivative.other.short.gne.desc</t>
  </si>
  <si>
    <t>derivative.gne.comment</t>
  </si>
  <si>
    <t>Borrowing &amp; Lending</t>
  </si>
  <si>
    <t>fin.unsec.cash.borrowed.amt</t>
  </si>
  <si>
    <t>fin.coll.borrowed.margin.amt</t>
  </si>
  <si>
    <t>fin.coll.borrowed.cash.other.amt</t>
  </si>
  <si>
    <t>fin.sec.borrowed.amt</t>
  </si>
  <si>
    <t>fin.sec.lent.amt</t>
  </si>
  <si>
    <t>fin.comment</t>
  </si>
  <si>
    <t>Ownership Residence</t>
  </si>
  <si>
    <t>residence.investors.canadian.pct</t>
  </si>
  <si>
    <t>percent or percentage point</t>
  </si>
  <si>
    <t>residence.investors.noncanadian.pct</t>
  </si>
  <si>
    <t>0 to 100</t>
  </si>
  <si>
    <t>residence.investors.comment</t>
  </si>
  <si>
    <t>Ownership Type</t>
  </si>
  <si>
    <t>ownership.employee.pct</t>
  </si>
  <si>
    <t>ownership.rltdparty.pct</t>
  </si>
  <si>
    <t>ownership.other.collective.pct</t>
  </si>
  <si>
    <t>ownership.pension.pct</t>
  </si>
  <si>
    <t>ownership.financial.pct</t>
  </si>
  <si>
    <t>ownership.endowments.pct</t>
  </si>
  <si>
    <t>ownership.sovereign.pct</t>
  </si>
  <si>
    <t>ownership.gov.pct</t>
  </si>
  <si>
    <t>ownership.other.investor.pct</t>
  </si>
  <si>
    <t>ownership.other.desc</t>
  </si>
  <si>
    <t>Non-financial corporation</t>
  </si>
  <si>
    <t>Ownership comment</t>
  </si>
  <si>
    <t>ownership.comment</t>
  </si>
  <si>
    <t>portfolio.liquidity_1.day.pct</t>
  </si>
  <si>
    <t>portfolio.liquidity_2.7.days.pct</t>
  </si>
  <si>
    <t>portfolio.liquidity_8.30.days.pct</t>
  </si>
  <si>
    <t>portfolio.liquidity_31.90.days.pct</t>
  </si>
  <si>
    <t>portfolio.liquidity_91.180.days.pct</t>
  </si>
  <si>
    <t>portfolio.liquidity_181.365.days.pct</t>
  </si>
  <si>
    <t>portfolio.liquidity_366.days.pct</t>
  </si>
  <si>
    <t>porfolio.comment</t>
  </si>
  <si>
    <t xml:space="preserve">Investor Liquidity </t>
  </si>
  <si>
    <t>investor.liquidity_1.day.pct</t>
  </si>
  <si>
    <t>investor.liquidity_2.7.days.pct</t>
  </si>
  <si>
    <t>investor.liquidity_8.30.days.pct</t>
  </si>
  <si>
    <t>investor.liquidity_31.90.days.pct</t>
  </si>
  <si>
    <t>investor.liquidity_91.180.days.pct</t>
  </si>
  <si>
    <t>investor.liquidity_181.365.days.pct</t>
  </si>
  <si>
    <t>investor.liquidity_366.days.pct</t>
  </si>
  <si>
    <t>investor.comment</t>
  </si>
  <si>
    <t>Redemptions suspended start date (YYYY-MM-DD)</t>
  </si>
  <si>
    <t>LEI code</t>
  </si>
  <si>
    <t>fund.lei</t>
  </si>
  <si>
    <t>LEI Test</t>
  </si>
  <si>
    <t>Fund LEI (Yes/No)</t>
  </si>
  <si>
    <t>Does this fund have an LEI code?</t>
  </si>
  <si>
    <t>Redemption restriction methods available</t>
  </si>
  <si>
    <t>Drop-down menu options (don't touch)</t>
  </si>
  <si>
    <t>All equity not listed on an exhange, private equity</t>
  </si>
  <si>
    <t>Right to buy equity, please report equity options in derivatives</t>
  </si>
  <si>
    <t>Include if it exists, must be 20-characters long</t>
  </si>
  <si>
    <t>All data (net assets, holdings, etc.) should be reported at the overall fund level, please consolidate multiple series.</t>
  </si>
  <si>
    <t>No netting of positions, initial margin/independent amount or ‘haircut’ should be deducted</t>
  </si>
  <si>
    <t>Number of contracts * notional contract size * 
market value of underlying equity share * Option delta</t>
  </si>
  <si>
    <t>maf114</t>
  </si>
  <si>
    <t xml:space="preserve">Ratio </t>
  </si>
  <si>
    <t xml:space="preserve">Mandatory Fields </t>
  </si>
  <si>
    <t>Gates, Antidilution levy</t>
  </si>
  <si>
    <t>Identify multiple or other methods that could be used to restrict redemptions (in a comma seperated list)</t>
  </si>
  <si>
    <t>https://search.gleif.org/#/search/</t>
  </si>
  <si>
    <t>Do not answer questions with "Yes" or "No", unless directed to do so by a drop-down menu.</t>
  </si>
  <si>
    <t>Redemptions suspended end date (YYYY-MM-DD)</t>
  </si>
  <si>
    <t>Right to suspend redemptions (Yes/No)</t>
  </si>
  <si>
    <t>Redemption restriction methods available (drop-down menu)</t>
  </si>
  <si>
    <t>Portfolio liquidity comment</t>
  </si>
  <si>
    <t>Investor liquidity comment</t>
  </si>
  <si>
    <t>Investor residence comment</t>
  </si>
  <si>
    <t>Finance comment</t>
  </si>
  <si>
    <t>Asset class comment</t>
  </si>
  <si>
    <t>Geography long comment</t>
  </si>
  <si>
    <t>Geography short comment</t>
  </si>
  <si>
    <t>Other ownership comment</t>
  </si>
  <si>
    <t>Not a reporting field for pre-validation</t>
  </si>
  <si>
    <t>Mandatory descriptive field</t>
  </si>
  <si>
    <t>Mandatory descriptive field, drop-down menu</t>
  </si>
  <si>
    <t>Validation tests (don't change)</t>
  </si>
  <si>
    <r>
      <rPr>
        <sz val="11"/>
        <rFont val="Calibri"/>
        <family val="2"/>
        <scheme val="minor"/>
      </rPr>
      <t xml:space="preserve">Contact: </t>
    </r>
    <r>
      <rPr>
        <b/>
        <sz val="11"/>
        <color rgb="FFFF0000"/>
        <rFont val="Calibri"/>
        <family val="2"/>
        <scheme val="minor"/>
      </rPr>
      <t xml:space="preserve">John Bulmer </t>
    </r>
    <r>
      <rPr>
        <sz val="11"/>
        <rFont val="Calibri"/>
        <family val="2"/>
        <scheme val="minor"/>
      </rPr>
      <t xml:space="preserve">at </t>
    </r>
    <r>
      <rPr>
        <b/>
        <sz val="11"/>
        <rFont val="Calibri"/>
        <family val="2"/>
        <scheme val="minor"/>
      </rPr>
      <t>Funds.Survey@osc.gov.on.ca</t>
    </r>
    <r>
      <rPr>
        <sz val="11"/>
        <rFont val="Calibri"/>
        <family val="2"/>
        <scheme val="minor"/>
      </rPr>
      <t xml:space="preserve"> or 416-263-7660, if you have any questions or issues.</t>
    </r>
  </si>
  <si>
    <t xml:space="preserve">Paste values (not formatting) to avoid overwriting the validation colors. </t>
  </si>
  <si>
    <r>
      <t xml:space="preserve">Fund LEI 
</t>
    </r>
    <r>
      <rPr>
        <sz val="11"/>
        <color theme="1"/>
        <rFont val="Calibri"/>
        <family val="2"/>
        <scheme val="minor"/>
      </rPr>
      <t>(Yes/No)</t>
    </r>
  </si>
  <si>
    <t>Do not modify the wording or the formatting of the spreadsheet (other than cell dimensions). Please do not add or delete columns or the validation will fail.</t>
  </si>
  <si>
    <t>Fund category (drop-down menu)</t>
  </si>
  <si>
    <t>Fund domicile (drop-down menu)</t>
  </si>
  <si>
    <t>Custodian domicile (drop-down menu)</t>
  </si>
  <si>
    <t xml:space="preserve">Difference 
</t>
  </si>
  <si>
    <t>Derivatives</t>
  </si>
  <si>
    <t xml:space="preserve">Test
</t>
  </si>
  <si>
    <t>Share of units that are not held by residents of Canada. In a master-feeder structure, please aggregate from feeder funds.</t>
  </si>
  <si>
    <t>Share of units held by Canadian residents. In a master-feeder structure, please aggregate from feeder funds.</t>
  </si>
  <si>
    <t>Balance sheet exposures of financial institutions, not investments that are intermediated by financial institutions on behalf of clients. Where possible allocate investments to the beneficial owner. In a master-feeder structure, please aggregate from feeder funds.</t>
  </si>
  <si>
    <t>In a master-feeder structure, please report the master fund (with data from feeder funds, as needed)</t>
  </si>
  <si>
    <t>Investment fund manager name</t>
  </si>
  <si>
    <t>Investment fund manager NRD number</t>
  </si>
  <si>
    <t>All equity not listed on an exchange, private equity</t>
  </si>
  <si>
    <t>Net assets</t>
  </si>
  <si>
    <t>Long - Short = Net assets</t>
  </si>
  <si>
    <t>Net Assets</t>
  </si>
  <si>
    <r>
      <t xml:space="preserve">No text, dates or special characters (including brackets) in numeric fields.   If the column name (in row 3) ends in </t>
    </r>
    <r>
      <rPr>
        <b/>
        <sz val="11"/>
        <color theme="1"/>
        <rFont val="Calibri"/>
        <family val="2"/>
        <scheme val="minor"/>
      </rPr>
      <t>.pct</t>
    </r>
    <r>
      <rPr>
        <sz val="11"/>
        <color theme="1"/>
        <rFont val="Calibri"/>
        <family val="2"/>
        <scheme val="minor"/>
      </rPr>
      <t xml:space="preserve"> or </t>
    </r>
    <r>
      <rPr>
        <b/>
        <sz val="11"/>
        <color theme="1"/>
        <rFont val="Calibri"/>
        <family val="2"/>
        <scheme val="minor"/>
      </rPr>
      <t>.amt</t>
    </r>
    <r>
      <rPr>
        <sz val="11"/>
        <color theme="1"/>
        <rFont val="Calibri"/>
        <family val="2"/>
        <scheme val="minor"/>
      </rPr>
      <t xml:space="preserve">, it is a numeric field. Text belongs in description or comment boxes (if needed), the column code for description and comments boxes ends in </t>
    </r>
    <r>
      <rPr>
        <b/>
        <sz val="11"/>
        <color theme="1"/>
        <rFont val="Calibri"/>
        <family val="2"/>
        <scheme val="minor"/>
      </rPr>
      <t xml:space="preserve">.desc </t>
    </r>
    <r>
      <rPr>
        <sz val="11"/>
        <color theme="1"/>
        <rFont val="Calibri"/>
        <family val="2"/>
        <scheme val="minor"/>
      </rPr>
      <t xml:space="preserve">and </t>
    </r>
    <r>
      <rPr>
        <b/>
        <sz val="11"/>
        <color theme="1"/>
        <rFont val="Calibri"/>
        <family val="2"/>
        <scheme val="minor"/>
      </rPr>
      <t>.comment</t>
    </r>
    <r>
      <rPr>
        <sz val="11"/>
        <color theme="1"/>
        <rFont val="Calibri"/>
        <family val="2"/>
        <scheme val="minor"/>
      </rPr>
      <t xml:space="preserve"> respectively (in row 3).</t>
    </r>
    <r>
      <rPr>
        <b/>
        <sz val="11"/>
        <color theme="1"/>
        <rFont val="Calibri"/>
        <family val="2"/>
        <scheme val="minor"/>
      </rPr>
      <t xml:space="preserve">  </t>
    </r>
  </si>
  <si>
    <t>Name of the organization/company, not an individual</t>
  </si>
  <si>
    <t>The fund's legal entity identifier (LEI),  a 20 character alpha-numeric identifier. Respond if you indicated "Yes" to LEI code.</t>
  </si>
  <si>
    <t>Sum section to 100, % of net assets</t>
  </si>
  <si>
    <t xml:space="preserve">Sum section to 100, % of net assets </t>
  </si>
  <si>
    <t>Private Equity</t>
  </si>
  <si>
    <t xml:space="preserve">Pension plans
</t>
  </si>
  <si>
    <t xml:space="preserve">Sovereign wealth funds
</t>
  </si>
  <si>
    <t xml:space="preserve">Government
</t>
  </si>
  <si>
    <t>Endowments 
(inc. charitable organisations)</t>
  </si>
  <si>
    <t>Related funds
(investment funds, fund wrap accounts)</t>
  </si>
  <si>
    <t>Unrelated funds
(inc. other unrelated collective investments)</t>
  </si>
  <si>
    <t>Other institutions (detail in next column)</t>
  </si>
  <si>
    <r>
      <t>Portfolio liquidity 
(</t>
    </r>
    <r>
      <rPr>
        <b/>
        <sz val="11"/>
        <color theme="1"/>
        <rFont val="Calibri"/>
        <family val="2"/>
        <scheme val="minor"/>
      </rPr>
      <t>91-180 days</t>
    </r>
    <r>
      <rPr>
        <sz val="11"/>
        <color theme="1"/>
        <rFont val="Calibri"/>
        <family val="2"/>
        <scheme val="minor"/>
      </rPr>
      <t>)</t>
    </r>
  </si>
  <si>
    <r>
      <t>Portfolio liquidity 
(</t>
    </r>
    <r>
      <rPr>
        <b/>
        <sz val="11"/>
        <color theme="1"/>
        <rFont val="Calibri"/>
        <family val="2"/>
        <scheme val="minor"/>
      </rPr>
      <t>181-365 days</t>
    </r>
    <r>
      <rPr>
        <sz val="11"/>
        <color theme="1"/>
        <rFont val="Calibri"/>
        <family val="2"/>
        <scheme val="minor"/>
      </rPr>
      <t>)</t>
    </r>
  </si>
  <si>
    <r>
      <t>Portfolio liquidity 
(</t>
    </r>
    <r>
      <rPr>
        <b/>
        <sz val="11"/>
        <color theme="1"/>
        <rFont val="Calibri"/>
        <family val="2"/>
        <scheme val="minor"/>
      </rPr>
      <t>1 year or more)</t>
    </r>
  </si>
  <si>
    <r>
      <t>Investor liquidity 
(</t>
    </r>
    <r>
      <rPr>
        <b/>
        <sz val="11"/>
        <color theme="1"/>
        <rFont val="Calibri"/>
        <family val="2"/>
        <scheme val="minor"/>
      </rPr>
      <t>91-180 days</t>
    </r>
    <r>
      <rPr>
        <sz val="11"/>
        <color theme="1"/>
        <rFont val="Calibri"/>
        <family val="2"/>
        <scheme val="minor"/>
      </rPr>
      <t>)</t>
    </r>
  </si>
  <si>
    <r>
      <t>Investor liquidity 
(</t>
    </r>
    <r>
      <rPr>
        <b/>
        <sz val="11"/>
        <color theme="1"/>
        <rFont val="Calibri"/>
        <family val="2"/>
        <scheme val="minor"/>
      </rPr>
      <t>181-365 days</t>
    </r>
    <r>
      <rPr>
        <sz val="11"/>
        <color theme="1"/>
        <rFont val="Calibri"/>
        <family val="2"/>
        <scheme val="minor"/>
      </rPr>
      <t>)</t>
    </r>
  </si>
  <si>
    <r>
      <t>Investor liquidity 
(</t>
    </r>
    <r>
      <rPr>
        <b/>
        <sz val="11"/>
        <color theme="1"/>
        <rFont val="Calibri"/>
        <family val="2"/>
        <scheme val="minor"/>
      </rPr>
      <t>1 year or more</t>
    </r>
    <r>
      <rPr>
        <sz val="11"/>
        <color theme="1"/>
        <rFont val="Calibri"/>
        <family val="2"/>
        <scheme val="minor"/>
      </rPr>
      <t>)</t>
    </r>
  </si>
  <si>
    <t>Portfolio liquidity (91-180 days)</t>
  </si>
  <si>
    <t>Portfolio liquidity (181-365 days)</t>
  </si>
  <si>
    <t>Portfolio liquidity (1 year or more)</t>
  </si>
  <si>
    <t>Investor liquidity (91-180 days)</t>
  </si>
  <si>
    <t>Investor liquidity (181-365 days)</t>
  </si>
  <si>
    <t>Investor liquidity (1 year or more)</t>
  </si>
  <si>
    <t>Unsecured cash borrowing (uncollateralized)</t>
  </si>
  <si>
    <t>Other cash borrowing (collateralized)</t>
  </si>
  <si>
    <t>Margin borrowing (collateralized)</t>
  </si>
  <si>
    <t>Securities borrowing</t>
  </si>
  <si>
    <t>Securities lending</t>
  </si>
  <si>
    <t>Canadian investors</t>
  </si>
  <si>
    <t>Credit derivatives (long)</t>
  </si>
  <si>
    <t>Commodity derivatives (long)</t>
  </si>
  <si>
    <t>Foreign exchange derivatives (long)</t>
  </si>
  <si>
    <t>Interest rate derivatives (long)</t>
  </si>
  <si>
    <t>Other derivatives (long, detail in next column)</t>
  </si>
  <si>
    <t>Credit derivatives (short)</t>
  </si>
  <si>
    <t>Commodity derivatives (short)</t>
  </si>
  <si>
    <t>Foreign exchange derivatives (short)</t>
  </si>
  <si>
    <t>Interest rate derivatives (short)</t>
  </si>
  <si>
    <t>Other derivatives (short, detail in next column)</t>
  </si>
  <si>
    <r>
      <rPr>
        <b/>
        <sz val="11"/>
        <color theme="1"/>
        <rFont val="Calibri"/>
        <family val="2"/>
        <scheme val="minor"/>
      </rPr>
      <t xml:space="preserve">Credit </t>
    </r>
    <r>
      <rPr>
        <sz val="11"/>
        <color theme="1"/>
        <rFont val="Calibri"/>
        <family val="2"/>
        <scheme val="minor"/>
      </rPr>
      <t xml:space="preserve">
(long)</t>
    </r>
  </si>
  <si>
    <r>
      <rPr>
        <b/>
        <sz val="11"/>
        <color theme="1"/>
        <rFont val="Calibri"/>
        <family val="2"/>
        <scheme val="minor"/>
      </rPr>
      <t xml:space="preserve">Commodity </t>
    </r>
    <r>
      <rPr>
        <sz val="11"/>
        <color theme="1"/>
        <rFont val="Calibri"/>
        <family val="2"/>
        <scheme val="minor"/>
      </rPr>
      <t xml:space="preserve">
(long)</t>
    </r>
  </si>
  <si>
    <r>
      <rPr>
        <b/>
        <sz val="11"/>
        <color theme="1"/>
        <rFont val="Calibri"/>
        <family val="2"/>
        <scheme val="minor"/>
      </rPr>
      <t xml:space="preserve">Interest rate </t>
    </r>
    <r>
      <rPr>
        <sz val="11"/>
        <color theme="1"/>
        <rFont val="Calibri"/>
        <family val="2"/>
        <scheme val="minor"/>
      </rPr>
      <t xml:space="preserve">
(long)</t>
    </r>
  </si>
  <si>
    <r>
      <rPr>
        <b/>
        <sz val="11"/>
        <color theme="1"/>
        <rFont val="Calibri"/>
        <family val="2"/>
        <scheme val="minor"/>
      </rPr>
      <t xml:space="preserve">Other </t>
    </r>
    <r>
      <rPr>
        <sz val="11"/>
        <color theme="1"/>
        <rFont val="Calibri"/>
        <family val="2"/>
        <scheme val="minor"/>
      </rPr>
      <t xml:space="preserve">
(long, detail in next column)</t>
    </r>
  </si>
  <si>
    <t xml:space="preserve">Gross notional derivatives comment </t>
  </si>
  <si>
    <t>Money market funds (long)</t>
  </si>
  <si>
    <t>Unlisted equities (long)</t>
  </si>
  <si>
    <t>Corporate bonds (long)</t>
  </si>
  <si>
    <t>Convertible bonds (long)</t>
  </si>
  <si>
    <t>Money market funds (short)</t>
  </si>
  <si>
    <t>Unlisted equities (short)</t>
  </si>
  <si>
    <t>Corporate bonds (short)</t>
  </si>
  <si>
    <t>Convertible bonds (short)</t>
  </si>
  <si>
    <t>Derivatives (short)</t>
  </si>
  <si>
    <t>Other (short ex. payables)</t>
  </si>
  <si>
    <r>
      <rPr>
        <b/>
        <sz val="11"/>
        <color theme="1"/>
        <rFont val="Calibri"/>
        <family val="2"/>
        <scheme val="minor"/>
      </rPr>
      <t xml:space="preserve">North America 
</t>
    </r>
    <r>
      <rPr>
        <sz val="11"/>
        <color theme="1"/>
        <rFont val="Calibri"/>
        <family val="2"/>
        <scheme val="minor"/>
      </rPr>
      <t xml:space="preserve">
(long)</t>
    </r>
  </si>
  <si>
    <r>
      <rPr>
        <b/>
        <sz val="11"/>
        <color theme="1"/>
        <rFont val="Calibri"/>
        <family val="2"/>
        <scheme val="minor"/>
      </rPr>
      <t xml:space="preserve">Convertible bonds 
</t>
    </r>
    <r>
      <rPr>
        <sz val="11"/>
        <color theme="1"/>
        <rFont val="Calibri"/>
        <family val="2"/>
        <scheme val="minor"/>
      </rPr>
      <t xml:space="preserve">
(long)</t>
    </r>
  </si>
  <si>
    <r>
      <rPr>
        <b/>
        <sz val="11"/>
        <color theme="1"/>
        <rFont val="Calibri"/>
        <family val="2"/>
        <scheme val="minor"/>
      </rPr>
      <t xml:space="preserve">Convertible bonds </t>
    </r>
    <r>
      <rPr>
        <sz val="11"/>
        <color theme="1"/>
        <rFont val="Calibri"/>
        <family val="2"/>
        <scheme val="minor"/>
      </rPr>
      <t xml:space="preserve">
(short)</t>
    </r>
  </si>
  <si>
    <t>Asia Pacific (long)</t>
  </si>
  <si>
    <t>North America (long)</t>
  </si>
  <si>
    <t>Supranational (long)</t>
  </si>
  <si>
    <t>North America (short)</t>
  </si>
  <si>
    <t>Supranational (short)</t>
  </si>
  <si>
    <r>
      <t xml:space="preserve">Redemptions suspended </t>
    </r>
    <r>
      <rPr>
        <sz val="11"/>
        <color theme="1"/>
        <rFont val="Calibri"/>
        <family val="2"/>
        <scheme val="minor"/>
      </rPr>
      <t xml:space="preserve">
(Yes/No)</t>
    </r>
  </si>
  <si>
    <t>Redemptions restricted (Yes/No)</t>
  </si>
  <si>
    <t>Redemptions suspended (Yes/No)</t>
  </si>
  <si>
    <t>Listed equities (long, inc. preferred shares)</t>
  </si>
  <si>
    <t>Listed equities (short, inc. preferred shares)</t>
  </si>
  <si>
    <t>Cash and equivalents (short)</t>
  </si>
  <si>
    <t>Cash and equivalents (long)</t>
  </si>
  <si>
    <t>ac.loans.long.amt</t>
  </si>
  <si>
    <t>ac.loans.short.amt</t>
  </si>
  <si>
    <t>ac.commodities.short.amt</t>
  </si>
  <si>
    <t>ac.real.estate.short.amt</t>
  </si>
  <si>
    <t>ac.commodities.long.amt</t>
  </si>
  <si>
    <t>ac.real.estate.long.amt</t>
  </si>
  <si>
    <t>Unencumbered cash</t>
  </si>
  <si>
    <t>Counterparty comment</t>
  </si>
  <si>
    <t>Collateral comment</t>
  </si>
  <si>
    <t>geo.africa.long.amt</t>
  </si>
  <si>
    <t>geo.europe.other.long.amt</t>
  </si>
  <si>
    <t>geo.middle.east.long.amt</t>
  </si>
  <si>
    <t>geo.south.america.long.amt</t>
  </si>
  <si>
    <t>geo.africa.short.amt</t>
  </si>
  <si>
    <t>geo.europe.other.short.amt</t>
  </si>
  <si>
    <t>geo.middle.east.short.amt</t>
  </si>
  <si>
    <t>geo.south.america.short.amt</t>
  </si>
  <si>
    <t>flows.income.amt</t>
  </si>
  <si>
    <t>Multi-Strategy</t>
  </si>
  <si>
    <t>fund.class</t>
  </si>
  <si>
    <t>Strategy (Other)</t>
  </si>
  <si>
    <t>Test
(at least one must be TRUE)</t>
  </si>
  <si>
    <t>Redemption restriction methods</t>
  </si>
  <si>
    <t>Other redemption restriction methods</t>
  </si>
  <si>
    <t>Number of characters in LEI Code
(must equal 20 characters, if there is an LEI)</t>
  </si>
  <si>
    <t>Geography estimated net assets
(must equal Net assets)</t>
  </si>
  <si>
    <t>Holdings estimated net assets
(must equal Net assets)</t>
  </si>
  <si>
    <t>Suspended Redemptions</t>
  </si>
  <si>
    <t xml:space="preserve">Other redemption restriction method response
</t>
  </si>
  <si>
    <t xml:space="preserve">No right to restrict redemptions
</t>
  </si>
  <si>
    <t>Fund type selected
(Not other)</t>
  </si>
  <si>
    <t>Strategy selected 
(Not other)</t>
  </si>
  <si>
    <t>Other Assets, Long</t>
  </si>
  <si>
    <t>Other 
(long assets)
(equal 0)</t>
  </si>
  <si>
    <t xml:space="preserve">Other long description response
</t>
  </si>
  <si>
    <t>Other Assets, Short</t>
  </si>
  <si>
    <t>Other 
(short assets)
(equal 0)</t>
  </si>
  <si>
    <t xml:space="preserve">Other short description response
</t>
  </si>
  <si>
    <t>Other Derivatives, Long</t>
  </si>
  <si>
    <t>Other Derivatives, Short</t>
  </si>
  <si>
    <t>Other 
(long derivatives)
(equal 0)</t>
  </si>
  <si>
    <t>Other 
(short derivatives)
(equal 0)</t>
  </si>
  <si>
    <t>Other Ownership</t>
  </si>
  <si>
    <t>Other 
Ownership
(equal 0)</t>
  </si>
  <si>
    <t xml:space="preserve">Other ownership response
</t>
  </si>
  <si>
    <t>Difference</t>
  </si>
  <si>
    <t>Other flows</t>
  </si>
  <si>
    <t>Absolute Return, Alternative Strategy</t>
  </si>
  <si>
    <t>Balanced, Long</t>
  </si>
  <si>
    <t>Commodity</t>
  </si>
  <si>
    <t>Credit, Long/Short</t>
  </si>
  <si>
    <t>Credit, Asset-Based Lending</t>
  </si>
  <si>
    <t>Equity, Long/Short</t>
  </si>
  <si>
    <t>Equity, Short Bias</t>
  </si>
  <si>
    <t>Equity, Market Neutral</t>
  </si>
  <si>
    <t>Event Driven, Distressed/Restructuring</t>
  </si>
  <si>
    <t>Event Driven, Equity Special Situations</t>
  </si>
  <si>
    <t>Event Driven, Risk Arbitrage/Merger Arbitrage</t>
  </si>
  <si>
    <t>Macro, Active Trading</t>
  </si>
  <si>
    <t>Macro, Commodities</t>
  </si>
  <si>
    <t>Macro, Currencies</t>
  </si>
  <si>
    <t>Macro, Global</t>
  </si>
  <si>
    <t>Managed Futures/CTA, Fundamental</t>
  </si>
  <si>
    <t>Managed Futures/CTA, Quantitative</t>
  </si>
  <si>
    <t>Relative Value, Convertible Bond Arbitrage</t>
  </si>
  <si>
    <t>Relative Value, Fixed Income Arbitrage</t>
  </si>
  <si>
    <t>Relative Value, Volatility Arbitrage</t>
  </si>
  <si>
    <t>Equity, Long</t>
  </si>
  <si>
    <t>Fixed Income, Long</t>
  </si>
  <si>
    <t>Exempt fund</t>
  </si>
  <si>
    <t>Prospectus fund</t>
  </si>
  <si>
    <t>Closed-end</t>
  </si>
  <si>
    <t>For mutual funds and closed-end funds, please select "Prospectus fund" and for pooled funds, hedge funds and other non-prospectus qualified funds, please select "Exempt fund".</t>
  </si>
  <si>
    <t>flows.fees.amt</t>
  </si>
  <si>
    <t>flows.unitholder.distributions.amt</t>
  </si>
  <si>
    <t>flows.other.net.amt</t>
  </si>
  <si>
    <t>flows.other.desc</t>
  </si>
  <si>
    <t>Positive or negative</t>
  </si>
  <si>
    <t>see above</t>
  </si>
  <si>
    <t>Gross sales, excluding reinvested distributions</t>
  </si>
  <si>
    <t>Gross redemptions</t>
  </si>
  <si>
    <t>Fees &amp; other expenses charged to the fund, excluding client fees</t>
  </si>
  <si>
    <t>Flows not captured in fields above, provide detail in next column</t>
  </si>
  <si>
    <t>Distributions made to unitholders (dividends, interest, etc)</t>
  </si>
  <si>
    <t>Africa (long)</t>
  </si>
  <si>
    <t>Europe EEA (long)</t>
  </si>
  <si>
    <t>Europe Other (long)</t>
  </si>
  <si>
    <t>Middle East (long)</t>
  </si>
  <si>
    <t>South America (long)</t>
  </si>
  <si>
    <t>Africa (short)</t>
  </si>
  <si>
    <t>Asia Pacific (short)</t>
  </si>
  <si>
    <t>Europe EEA (short)</t>
  </si>
  <si>
    <t>Europe Other (short)</t>
  </si>
  <si>
    <t>Middle East (short)</t>
  </si>
  <si>
    <t>South America (short)</t>
  </si>
  <si>
    <t>Posted collateral to OTC counterparties</t>
  </si>
  <si>
    <t>counterparty.comment</t>
  </si>
  <si>
    <t>col.posted.sec.fin.amt</t>
  </si>
  <si>
    <t>col.received.amt</t>
  </si>
  <si>
    <t>col.received.rehypothecated.amt</t>
  </si>
  <si>
    <t>col.unencumbered.cash.amt</t>
  </si>
  <si>
    <t>Counterparty Exposure</t>
  </si>
  <si>
    <t>CAD</t>
  </si>
  <si>
    <t>Collateral</t>
  </si>
  <si>
    <t>Loans (long - inc. private debt)</t>
  </si>
  <si>
    <t>Commodities (long)</t>
  </si>
  <si>
    <t>Real estate (long)</t>
  </si>
  <si>
    <t>Loans (short, inc. private debt)</t>
  </si>
  <si>
    <t>Commodities (short)</t>
  </si>
  <si>
    <t>Real estate (short)</t>
  </si>
  <si>
    <t>Master-feeder structure</t>
  </si>
  <si>
    <r>
      <rPr>
        <b/>
        <sz val="11"/>
        <color theme="1"/>
        <rFont val="Calibri"/>
        <family val="2"/>
        <scheme val="minor"/>
      </rPr>
      <t>No negative values</t>
    </r>
    <r>
      <rPr>
        <sz val="11"/>
        <color theme="1"/>
        <rFont val="Calibri"/>
        <family val="2"/>
        <scheme val="minor"/>
      </rPr>
      <t xml:space="preserve"> other than net income or other net flows. Convert negative long positions into positive short positions (ie. short equity rather than negative long equity), including derivatives. Non-responses in numeric fields are considered equivalent to zero.</t>
    </r>
  </si>
  <si>
    <t>Provide detail if value is reported previous column</t>
  </si>
  <si>
    <t>CAD, net</t>
  </si>
  <si>
    <t>CAD, market/fair values, long</t>
  </si>
  <si>
    <t>CAD, market/fair values, short</t>
  </si>
  <si>
    <t>Fund class (drop-down menu)</t>
  </si>
  <si>
    <t>Please select the fund's primary investment strategy, if you select "Other", please specify in cell to right. Please complete Fund class column and then the Fund type column before Strategy.</t>
  </si>
  <si>
    <t>Mandatory descriptive field, drop-down dependent on Fund type</t>
  </si>
  <si>
    <t>Mandatory descriptive field, drop-down dependent on Fund class</t>
  </si>
  <si>
    <t>Country or region that fund is domiciled in.</t>
  </si>
  <si>
    <t>Country or region of custodian</t>
  </si>
  <si>
    <r>
      <rPr>
        <b/>
        <sz val="11"/>
        <color theme="1"/>
        <rFont val="Calibri"/>
        <family val="2"/>
        <scheme val="minor"/>
      </rPr>
      <t>Securitized products</t>
    </r>
    <r>
      <rPr>
        <sz val="11"/>
        <color theme="1"/>
        <rFont val="Calibri"/>
        <family val="2"/>
        <scheme val="minor"/>
      </rPr>
      <t xml:space="preserve"> 
(short)</t>
    </r>
  </si>
  <si>
    <t>ac.securitized.long.amt</t>
  </si>
  <si>
    <t>ac.securitized.short.amt</t>
  </si>
  <si>
    <t>Securitized products (short)</t>
  </si>
  <si>
    <t>Property and real estate</t>
  </si>
  <si>
    <t>Physical commodities</t>
  </si>
  <si>
    <t>Collateral received that was re-used and posted as collateral.</t>
  </si>
  <si>
    <t>Unallocated cash long, receivables and positions that can't be attributed to a jurisdiction</t>
  </si>
  <si>
    <t>Cash borrowing, payables and positions that can't be attributed to a jurisdiction</t>
  </si>
  <si>
    <t>Include all publicly traded equity securities including preferred shares,  do not include synthetic exposure through derivatives (see ac.derivatives.long.amt)</t>
  </si>
  <si>
    <t>All short-term cash borrowing</t>
  </si>
  <si>
    <r>
      <t>Questionnaire Sectio</t>
    </r>
    <r>
      <rPr>
        <b/>
        <sz val="11"/>
        <color rgb="FF000000"/>
        <rFont val="Calibri"/>
        <family val="2"/>
      </rPr>
      <t>n</t>
    </r>
  </si>
  <si>
    <t>Master Fund</t>
  </si>
  <si>
    <t>Canadian Feeder Funds (consolidated)</t>
  </si>
  <si>
    <t>Long - Derivatives</t>
  </si>
  <si>
    <t>Short - Derivatives</t>
  </si>
  <si>
    <t>Portfolio Liquidity</t>
  </si>
  <si>
    <t>Investor Liquidity</t>
  </si>
  <si>
    <t>Fund type description</t>
  </si>
  <si>
    <t>Provide Name of Master fund and its investment fund manager</t>
  </si>
  <si>
    <t>Master Fund LEI</t>
  </si>
  <si>
    <t>Senior-most fund for which you are the IFM (Master fund followed by top feeder fund)</t>
  </si>
  <si>
    <t>Master Fund (consolidated feeder funds share)</t>
  </si>
  <si>
    <t>Fund Entity reported</t>
  </si>
  <si>
    <t xml:space="preserve">All of the validation should apply and the reporting should provide full visibility of the underlying holdings. </t>
  </si>
  <si>
    <r>
      <t xml:space="preserve">Reverse repo 
</t>
    </r>
    <r>
      <rPr>
        <sz val="11"/>
        <color theme="1"/>
        <rFont val="Calibri"/>
        <family val="2"/>
        <scheme val="minor"/>
      </rPr>
      <t>(long)</t>
    </r>
  </si>
  <si>
    <t>ac.repo.long.amt</t>
  </si>
  <si>
    <t>ac.repo.short.amt</t>
  </si>
  <si>
    <t>Repos (short)</t>
  </si>
  <si>
    <t>Reverse repos (long)</t>
  </si>
  <si>
    <t>Receivables (long)</t>
  </si>
  <si>
    <t>Payables (short - inc. accrued expenses)</t>
  </si>
  <si>
    <t>Total absolute gross notional exposure greater than derivatives market value</t>
  </si>
  <si>
    <t>Number of contracts * notional contract size * market price of underlying instrument</t>
  </si>
  <si>
    <t>Number of contracts * notional contract size * 
market value of underlying instrument * option delta</t>
  </si>
  <si>
    <t>Net assets (2020-12-31)</t>
  </si>
  <si>
    <t>Net assets (2019-12-31)</t>
  </si>
  <si>
    <t>col.comment</t>
  </si>
  <si>
    <t>Private Debt</t>
  </si>
  <si>
    <t>Redemptions not suspended</t>
  </si>
  <si>
    <t>Feeder fund</t>
  </si>
  <si>
    <t>Feeder fund description</t>
  </si>
  <si>
    <t>Stand-alone</t>
  </si>
  <si>
    <t>Feeder Funds</t>
  </si>
  <si>
    <t>feeder.fund.desc</t>
  </si>
  <si>
    <t xml:space="preserve">Feeder fund description examples: </t>
  </si>
  <si>
    <t>We also manage three feeder funds: 123 Fund, 456 Fund, 689 Fund.</t>
  </si>
  <si>
    <t>Case</t>
  </si>
  <si>
    <t>Top feeder fund</t>
  </si>
  <si>
    <t>Report descriptive fields for:</t>
  </si>
  <si>
    <t>Master fund</t>
  </si>
  <si>
    <t>Fund Type (Other)</t>
  </si>
  <si>
    <t>As such, only third-party fund holdings should be reported in the "Funds" column, not assets allocated to the master fund.</t>
  </si>
  <si>
    <t>ac.sovereign.bonds.long.amt</t>
  </si>
  <si>
    <t>ac.sovereign.bonds.short.amt</t>
  </si>
  <si>
    <t>ac.other.gov.bonds.long.amt</t>
  </si>
  <si>
    <t>ac.other.gov.bonds.short.amt</t>
  </si>
  <si>
    <t>Sovereign bonds (long, inc. supranational)</t>
  </si>
  <si>
    <t>Other government bonds (long, inc. provincial and municipal)</t>
  </si>
  <si>
    <t>Sovereign bonds (short, inc. supranational)</t>
  </si>
  <si>
    <t>Other government bonds (short, inc. provincial and municipal)</t>
  </si>
  <si>
    <t>Issued by federal government, agency or government-sponsored enterprise (inc. supranational and central banks)</t>
  </si>
  <si>
    <t>Issued by local government, agency or government-sponsored enterprise (inc. provincial or municipal)</t>
  </si>
  <si>
    <r>
      <rPr>
        <b/>
        <sz val="11"/>
        <color theme="1"/>
        <rFont val="Calibri"/>
        <family val="2"/>
        <scheme val="minor"/>
      </rPr>
      <t xml:space="preserve">Sovereign 
bonds 
</t>
    </r>
    <r>
      <rPr>
        <sz val="11"/>
        <color theme="1"/>
        <rFont val="Calibri"/>
        <family val="2"/>
        <scheme val="minor"/>
      </rPr>
      <t xml:space="preserve">
(short, inc. supranational)</t>
    </r>
  </si>
  <si>
    <r>
      <rPr>
        <b/>
        <sz val="11"/>
        <color theme="1"/>
        <rFont val="Calibri"/>
        <family val="2"/>
        <scheme val="minor"/>
      </rPr>
      <t xml:space="preserve">Derivatives 
</t>
    </r>
    <r>
      <rPr>
        <sz val="11"/>
        <color theme="1"/>
        <rFont val="Calibri"/>
        <family val="2"/>
        <scheme val="minor"/>
      </rPr>
      <t xml:space="preserve">
(short)</t>
    </r>
  </si>
  <si>
    <r>
      <rPr>
        <b/>
        <sz val="11"/>
        <color theme="1"/>
        <rFont val="Calibri"/>
        <family val="2"/>
        <scheme val="minor"/>
      </rPr>
      <t xml:space="preserve">Commodities </t>
    </r>
    <r>
      <rPr>
        <sz val="11"/>
        <color theme="1"/>
        <rFont val="Calibri"/>
        <family val="2"/>
        <scheme val="minor"/>
      </rPr>
      <t xml:space="preserve">
(short)</t>
    </r>
  </si>
  <si>
    <r>
      <rPr>
        <b/>
        <sz val="11"/>
        <color theme="1"/>
        <rFont val="Calibri"/>
        <family val="2"/>
        <scheme val="minor"/>
      </rPr>
      <t xml:space="preserve">Real estate </t>
    </r>
    <r>
      <rPr>
        <sz val="11"/>
        <color theme="1"/>
        <rFont val="Calibri"/>
        <family val="2"/>
        <scheme val="minor"/>
      </rPr>
      <t xml:space="preserve">
(short)</t>
    </r>
  </si>
  <si>
    <r>
      <rPr>
        <b/>
        <sz val="11"/>
        <color theme="1"/>
        <rFont val="Calibri"/>
        <family val="2"/>
        <scheme val="minor"/>
      </rPr>
      <t xml:space="preserve">Real estate 
</t>
    </r>
    <r>
      <rPr>
        <sz val="11"/>
        <color theme="1"/>
        <rFont val="Calibri"/>
        <family val="2"/>
        <scheme val="minor"/>
      </rPr>
      <t xml:space="preserve">
(long)</t>
    </r>
  </si>
  <si>
    <t>exposure.positive.amt</t>
  </si>
  <si>
    <t>exposure.negative.amt</t>
  </si>
  <si>
    <r>
      <t xml:space="preserve">Repo 
</t>
    </r>
    <r>
      <rPr>
        <sz val="11"/>
        <color theme="1"/>
        <rFont val="Calibri"/>
        <family val="2"/>
        <scheme val="minor"/>
      </rPr>
      <t>(short)</t>
    </r>
  </si>
  <si>
    <t xml:space="preserve">Fund exposure to counterparties 
(receivable, inc. repo, securities finance, derivatives)
</t>
  </si>
  <si>
    <t>Counterparties exposure to fund 
(payable, inc. repo, securities finance, derivatives)</t>
  </si>
  <si>
    <t>Of which was re-hypothecated (collateral received &amp; re-posted)</t>
  </si>
  <si>
    <r>
      <t xml:space="preserve">Inception date 
</t>
    </r>
    <r>
      <rPr>
        <sz val="11"/>
        <color theme="1"/>
        <rFont val="Calibri"/>
        <family val="2"/>
        <scheme val="minor"/>
      </rPr>
      <t xml:space="preserve">
(YYYY-MM-DD)</t>
    </r>
  </si>
  <si>
    <r>
      <t xml:space="preserve">Fund domicile 
</t>
    </r>
    <r>
      <rPr>
        <sz val="11"/>
        <color theme="1"/>
        <rFont val="Calibri"/>
        <family val="2"/>
        <scheme val="minor"/>
      </rPr>
      <t>(drop-down menu)</t>
    </r>
  </si>
  <si>
    <t xml:space="preserve">Validation </t>
  </si>
  <si>
    <t xml:space="preserve">Fund name </t>
  </si>
  <si>
    <t xml:space="preserve">Investment fund manager NRD number </t>
  </si>
  <si>
    <t xml:space="preserve">Investment fund manager name </t>
  </si>
  <si>
    <r>
      <t xml:space="preserve">Fund 
category 
</t>
    </r>
    <r>
      <rPr>
        <sz val="11"/>
        <color theme="1"/>
        <rFont val="Calibri"/>
        <family val="2"/>
        <scheme val="minor"/>
      </rPr>
      <t>(drop-down menu)</t>
    </r>
  </si>
  <si>
    <r>
      <t xml:space="preserve">Fund class 
</t>
    </r>
    <r>
      <rPr>
        <sz val="11"/>
        <color theme="1"/>
        <rFont val="Calibri"/>
        <family val="2"/>
        <scheme val="minor"/>
      </rPr>
      <t>(prospectus-qualified or exempt)</t>
    </r>
  </si>
  <si>
    <t xml:space="preserve">Feeder fund description </t>
  </si>
  <si>
    <t xml:space="preserve">Custodian </t>
  </si>
  <si>
    <r>
      <t xml:space="preserve">Custodian domicile 
</t>
    </r>
    <r>
      <rPr>
        <sz val="11"/>
        <color theme="1"/>
        <rFont val="Calibri"/>
        <family val="2"/>
        <scheme val="minor"/>
      </rPr>
      <t>(drop-down menu)</t>
    </r>
  </si>
  <si>
    <r>
      <t xml:space="preserve">Prime broker </t>
    </r>
    <r>
      <rPr>
        <sz val="11"/>
        <color theme="1"/>
        <rFont val="Calibri"/>
        <family val="2"/>
        <scheme val="minor"/>
      </rPr>
      <t xml:space="preserve">
</t>
    </r>
  </si>
  <si>
    <r>
      <t xml:space="preserve">Investor side pockets </t>
    </r>
    <r>
      <rPr>
        <sz val="11"/>
        <color theme="1"/>
        <rFont val="Calibri"/>
        <family val="2"/>
        <scheme val="minor"/>
      </rPr>
      <t xml:space="preserve">
(Yes/No)</t>
    </r>
  </si>
  <si>
    <r>
      <t xml:space="preserve">Right to restrict redemptions </t>
    </r>
    <r>
      <rPr>
        <sz val="11"/>
        <color theme="1"/>
        <rFont val="Calibri"/>
        <family val="2"/>
        <scheme val="minor"/>
      </rPr>
      <t xml:space="preserve">
(Yes/No)</t>
    </r>
  </si>
  <si>
    <r>
      <t xml:space="preserve">Redemptions restricted 
</t>
    </r>
    <r>
      <rPr>
        <sz val="11"/>
        <color theme="1"/>
        <rFont val="Calibri"/>
        <family val="2"/>
        <scheme val="minor"/>
      </rPr>
      <t>(Yes/No)</t>
    </r>
  </si>
  <si>
    <r>
      <t xml:space="preserve">Redemption restriction methods available 
</t>
    </r>
    <r>
      <rPr>
        <sz val="11"/>
        <color theme="1"/>
        <rFont val="Calibri"/>
        <family val="2"/>
        <scheme val="minor"/>
      </rPr>
      <t>(drop-down menu)</t>
    </r>
  </si>
  <si>
    <t xml:space="preserve">Fund access comment </t>
  </si>
  <si>
    <r>
      <rPr>
        <b/>
        <sz val="11"/>
        <color theme="1"/>
        <rFont val="Calibri"/>
        <family val="2"/>
        <scheme val="minor"/>
      </rPr>
      <t xml:space="preserve">Net assets 
</t>
    </r>
    <r>
      <rPr>
        <sz val="11"/>
        <color theme="1"/>
        <rFont val="Calibri"/>
        <family val="2"/>
        <scheme val="minor"/>
      </rPr>
      <t>(2019-12-31)</t>
    </r>
    <r>
      <rPr>
        <b/>
        <sz val="11"/>
        <color theme="1"/>
        <rFont val="Calibri"/>
        <family val="2"/>
        <scheme val="minor"/>
      </rPr>
      <t xml:space="preserve">
</t>
    </r>
    <r>
      <rPr>
        <sz val="11"/>
        <color theme="1"/>
        <rFont val="Calibri"/>
        <family val="2"/>
        <scheme val="minor"/>
      </rPr>
      <t xml:space="preserve">
</t>
    </r>
  </si>
  <si>
    <r>
      <t xml:space="preserve">Africa 
</t>
    </r>
    <r>
      <rPr>
        <sz val="11"/>
        <color theme="1"/>
        <rFont val="Calibri"/>
        <family val="2"/>
        <scheme val="minor"/>
      </rPr>
      <t>(long)</t>
    </r>
  </si>
  <si>
    <r>
      <rPr>
        <b/>
        <sz val="11"/>
        <color theme="1"/>
        <rFont val="Calibri"/>
        <family val="2"/>
        <scheme val="minor"/>
      </rPr>
      <t xml:space="preserve">Asia Pacific </t>
    </r>
    <r>
      <rPr>
        <sz val="11"/>
        <color theme="1"/>
        <rFont val="Calibri"/>
        <family val="2"/>
        <scheme val="minor"/>
      </rPr>
      <t xml:space="preserve">
(long)</t>
    </r>
  </si>
  <si>
    <r>
      <rPr>
        <b/>
        <sz val="11"/>
        <color theme="1"/>
        <rFont val="Calibri"/>
        <family val="2"/>
        <scheme val="minor"/>
      </rPr>
      <t xml:space="preserve">Europe EEA </t>
    </r>
    <r>
      <rPr>
        <sz val="11"/>
        <color theme="1"/>
        <rFont val="Calibri"/>
        <family val="2"/>
        <scheme val="minor"/>
      </rPr>
      <t xml:space="preserve">
(long)</t>
    </r>
  </si>
  <si>
    <r>
      <rPr>
        <b/>
        <sz val="11"/>
        <color theme="1"/>
        <rFont val="Calibri"/>
        <family val="2"/>
        <scheme val="minor"/>
      </rPr>
      <t xml:space="preserve">Middle East </t>
    </r>
    <r>
      <rPr>
        <sz val="11"/>
        <color theme="1"/>
        <rFont val="Calibri"/>
        <family val="2"/>
        <scheme val="minor"/>
      </rPr>
      <t xml:space="preserve">
(long)</t>
    </r>
  </si>
  <si>
    <r>
      <rPr>
        <b/>
        <sz val="11"/>
        <color theme="1"/>
        <rFont val="Calibri"/>
        <family val="2"/>
        <scheme val="minor"/>
      </rPr>
      <t xml:space="preserve">South America 
</t>
    </r>
    <r>
      <rPr>
        <sz val="11"/>
        <color theme="1"/>
        <rFont val="Calibri"/>
        <family val="2"/>
        <scheme val="minor"/>
      </rPr>
      <t>(short)</t>
    </r>
  </si>
  <si>
    <r>
      <rPr>
        <b/>
        <sz val="11"/>
        <color theme="1"/>
        <rFont val="Calibri"/>
        <family val="2"/>
        <scheme val="minor"/>
      </rPr>
      <t xml:space="preserve">Supranational 
</t>
    </r>
    <r>
      <rPr>
        <sz val="11"/>
        <color theme="1"/>
        <rFont val="Calibri"/>
        <family val="2"/>
        <scheme val="minor"/>
      </rPr>
      <t xml:space="preserve">
(long)</t>
    </r>
  </si>
  <si>
    <t xml:space="preserve">Geography long comment </t>
  </si>
  <si>
    <r>
      <t xml:space="preserve">Africa 
</t>
    </r>
    <r>
      <rPr>
        <sz val="11"/>
        <color theme="1"/>
        <rFont val="Calibri"/>
        <family val="2"/>
        <scheme val="minor"/>
      </rPr>
      <t>(short)</t>
    </r>
  </si>
  <si>
    <r>
      <rPr>
        <b/>
        <sz val="11"/>
        <color theme="1"/>
        <rFont val="Calibri"/>
        <family val="2"/>
        <scheme val="minor"/>
      </rPr>
      <t xml:space="preserve">Asia Pacific </t>
    </r>
    <r>
      <rPr>
        <sz val="11"/>
        <color theme="1"/>
        <rFont val="Calibri"/>
        <family val="2"/>
        <scheme val="minor"/>
      </rPr>
      <t xml:space="preserve">
(short)</t>
    </r>
  </si>
  <si>
    <r>
      <rPr>
        <b/>
        <sz val="11"/>
        <color theme="1"/>
        <rFont val="Calibri"/>
        <family val="2"/>
        <scheme val="minor"/>
      </rPr>
      <t xml:space="preserve">Europe EEA 
</t>
    </r>
    <r>
      <rPr>
        <sz val="11"/>
        <color theme="1"/>
        <rFont val="Calibri"/>
        <family val="2"/>
        <scheme val="minor"/>
      </rPr>
      <t xml:space="preserve">
(short)</t>
    </r>
  </si>
  <si>
    <r>
      <rPr>
        <b/>
        <sz val="11"/>
        <color theme="1"/>
        <rFont val="Calibri"/>
        <family val="2"/>
        <scheme val="minor"/>
      </rPr>
      <t xml:space="preserve">Middle East 
</t>
    </r>
    <r>
      <rPr>
        <sz val="11"/>
        <color theme="1"/>
        <rFont val="Calibri"/>
        <family val="2"/>
        <scheme val="minor"/>
      </rPr>
      <t xml:space="preserve">
(short)</t>
    </r>
  </si>
  <si>
    <r>
      <rPr>
        <b/>
        <sz val="11"/>
        <color theme="1"/>
        <rFont val="Calibri"/>
        <family val="2"/>
        <scheme val="minor"/>
      </rPr>
      <t xml:space="preserve">North America  
</t>
    </r>
    <r>
      <rPr>
        <sz val="11"/>
        <color theme="1"/>
        <rFont val="Calibri"/>
        <family val="2"/>
        <scheme val="minor"/>
      </rPr>
      <t xml:space="preserve">
(short)</t>
    </r>
  </si>
  <si>
    <r>
      <rPr>
        <b/>
        <sz val="11"/>
        <color theme="1"/>
        <rFont val="Calibri"/>
        <family val="2"/>
        <scheme val="minor"/>
      </rPr>
      <t xml:space="preserve">Supranational 
</t>
    </r>
    <r>
      <rPr>
        <sz val="11"/>
        <color theme="1"/>
        <rFont val="Calibri"/>
        <family val="2"/>
        <scheme val="minor"/>
      </rPr>
      <t xml:space="preserve">
(short)</t>
    </r>
  </si>
  <si>
    <r>
      <rPr>
        <b/>
        <sz val="11"/>
        <color theme="1"/>
        <rFont val="Calibri"/>
        <family val="2"/>
        <scheme val="minor"/>
      </rPr>
      <t xml:space="preserve">Cash and equivalents </t>
    </r>
    <r>
      <rPr>
        <sz val="11"/>
        <color theme="1"/>
        <rFont val="Calibri"/>
        <family val="2"/>
        <scheme val="minor"/>
      </rPr>
      <t xml:space="preserve">
(long)</t>
    </r>
  </si>
  <si>
    <r>
      <rPr>
        <b/>
        <sz val="11"/>
        <color theme="1"/>
        <rFont val="Calibri"/>
        <family val="2"/>
        <scheme val="minor"/>
      </rPr>
      <t xml:space="preserve">Money market funds </t>
    </r>
    <r>
      <rPr>
        <sz val="11"/>
        <color theme="1"/>
        <rFont val="Calibri"/>
        <family val="2"/>
        <scheme val="minor"/>
      </rPr>
      <t xml:space="preserve">
(long)</t>
    </r>
  </si>
  <si>
    <r>
      <t xml:space="preserve">Other government bonds 
</t>
    </r>
    <r>
      <rPr>
        <sz val="11"/>
        <color theme="1"/>
        <rFont val="Calibri"/>
        <family val="2"/>
        <scheme val="minor"/>
      </rPr>
      <t>(long, provincial &amp; municipal)</t>
    </r>
  </si>
  <si>
    <r>
      <rPr>
        <b/>
        <sz val="11"/>
        <color theme="1"/>
        <rFont val="Calibri"/>
        <family val="2"/>
        <scheme val="minor"/>
      </rPr>
      <t xml:space="preserve">Securitized products 
</t>
    </r>
    <r>
      <rPr>
        <sz val="11"/>
        <color theme="1"/>
        <rFont val="Calibri"/>
        <family val="2"/>
        <scheme val="minor"/>
      </rPr>
      <t xml:space="preserve">(long) </t>
    </r>
  </si>
  <si>
    <r>
      <rPr>
        <b/>
        <sz val="11"/>
        <color theme="1"/>
        <rFont val="Calibri"/>
        <family val="2"/>
        <scheme val="minor"/>
      </rPr>
      <t xml:space="preserve">Commodities  
</t>
    </r>
    <r>
      <rPr>
        <sz val="11"/>
        <color theme="1"/>
        <rFont val="Calibri"/>
        <family val="2"/>
        <scheme val="minor"/>
      </rPr>
      <t xml:space="preserve">
(long)</t>
    </r>
  </si>
  <si>
    <r>
      <rPr>
        <b/>
        <sz val="11"/>
        <color theme="1"/>
        <rFont val="Calibri"/>
        <family val="2"/>
        <scheme val="minor"/>
      </rPr>
      <t xml:space="preserve">Cash and equivalents </t>
    </r>
    <r>
      <rPr>
        <sz val="11"/>
        <color theme="1"/>
        <rFont val="Calibri"/>
        <family val="2"/>
        <scheme val="minor"/>
      </rPr>
      <t xml:space="preserve">
(short)</t>
    </r>
  </si>
  <si>
    <r>
      <rPr>
        <b/>
        <sz val="11"/>
        <color theme="1"/>
        <rFont val="Calibri"/>
        <family val="2"/>
        <scheme val="minor"/>
      </rPr>
      <t xml:space="preserve">Money market funds </t>
    </r>
    <r>
      <rPr>
        <sz val="11"/>
        <color theme="1"/>
        <rFont val="Calibri"/>
        <family val="2"/>
        <scheme val="minor"/>
      </rPr>
      <t xml:space="preserve">
 (short)</t>
    </r>
  </si>
  <si>
    <r>
      <t xml:space="preserve">Other government bonds 
</t>
    </r>
    <r>
      <rPr>
        <sz val="11"/>
        <color theme="1"/>
        <rFont val="Calibri"/>
        <family val="2"/>
        <scheme val="minor"/>
      </rPr>
      <t>(short)</t>
    </r>
  </si>
  <si>
    <t xml:space="preserve">Other short description </t>
  </si>
  <si>
    <t xml:space="preserve">Asset class comment </t>
  </si>
  <si>
    <r>
      <rPr>
        <b/>
        <sz val="11"/>
        <color theme="1"/>
        <rFont val="Calibri"/>
        <family val="2"/>
        <scheme val="minor"/>
      </rPr>
      <t xml:space="preserve">Foreign exchange </t>
    </r>
    <r>
      <rPr>
        <sz val="11"/>
        <color theme="1"/>
        <rFont val="Calibri"/>
        <family val="2"/>
        <scheme val="minor"/>
      </rPr>
      <t xml:space="preserve">
(long)</t>
    </r>
  </si>
  <si>
    <r>
      <t xml:space="preserve">Credit 
</t>
    </r>
    <r>
      <rPr>
        <sz val="11"/>
        <color theme="1"/>
        <rFont val="Calibri"/>
        <family val="2"/>
        <scheme val="minor"/>
      </rPr>
      <t>(short)</t>
    </r>
  </si>
  <si>
    <r>
      <t xml:space="preserve">Commodity 
</t>
    </r>
    <r>
      <rPr>
        <sz val="11"/>
        <color theme="1"/>
        <rFont val="Calibri"/>
        <family val="2"/>
        <scheme val="minor"/>
      </rPr>
      <t>(short)</t>
    </r>
  </si>
  <si>
    <r>
      <t xml:space="preserve">Interest rate 
</t>
    </r>
    <r>
      <rPr>
        <sz val="11"/>
        <color theme="1"/>
        <rFont val="Calibri"/>
        <family val="2"/>
        <scheme val="minor"/>
      </rPr>
      <t>(short)</t>
    </r>
  </si>
  <si>
    <r>
      <t xml:space="preserve">Other 
</t>
    </r>
    <r>
      <rPr>
        <sz val="11"/>
        <color theme="1"/>
        <rFont val="Calibri"/>
        <family val="2"/>
        <scheme val="minor"/>
      </rPr>
      <t>(short, detail in next column)</t>
    </r>
  </si>
  <si>
    <t xml:space="preserve">Other long derivatives description </t>
  </si>
  <si>
    <r>
      <t xml:space="preserve">Foreign exchange 
</t>
    </r>
    <r>
      <rPr>
        <sz val="11"/>
        <color theme="1"/>
        <rFont val="Calibri"/>
        <family val="2"/>
        <scheme val="minor"/>
      </rPr>
      <t>(short)</t>
    </r>
  </si>
  <si>
    <t xml:space="preserve">Securities borrowing 
</t>
  </si>
  <si>
    <t xml:space="preserve">Finance comment </t>
  </si>
  <si>
    <t xml:space="preserve">Counterparty comment </t>
  </si>
  <si>
    <t>Posted margin to central counterparties (CCPs)</t>
  </si>
  <si>
    <t xml:space="preserve">Posted collateral to OTC counterparties </t>
  </si>
  <si>
    <t xml:space="preserve">Unencumbered cash </t>
  </si>
  <si>
    <t xml:space="preserve">Collateral comment </t>
  </si>
  <si>
    <t xml:space="preserve">Investor residence comment </t>
  </si>
  <si>
    <t xml:space="preserve">Pension plans 
</t>
  </si>
  <si>
    <r>
      <t xml:space="preserve">Other 
institutions 
</t>
    </r>
    <r>
      <rPr>
        <sz val="11"/>
        <color theme="1"/>
        <rFont val="Calibri"/>
        <family val="2"/>
        <scheme val="minor"/>
      </rPr>
      <t>(detail in next column)</t>
    </r>
  </si>
  <si>
    <t xml:space="preserve">Other institutions ownership description </t>
  </si>
  <si>
    <t xml:space="preserve">Ownership comment </t>
  </si>
  <si>
    <t xml:space="preserve">Investor liquidity comment </t>
  </si>
  <si>
    <t>Hedge fund</t>
  </si>
  <si>
    <t>XYZ Asset Management manages the master fund called Top Fund. In addition to the top feeder fund, we also manage a subordinate feeder fund called 456 Fund RRSP.</t>
  </si>
  <si>
    <t>Investment fund manager manages the master fund</t>
  </si>
  <si>
    <r>
      <rPr>
        <b/>
        <sz val="11"/>
        <color theme="1"/>
        <rFont val="Calibri"/>
        <family val="2"/>
      </rPr>
      <t>Another</t>
    </r>
    <r>
      <rPr>
        <sz val="11"/>
        <color theme="1"/>
        <rFont val="Calibri"/>
        <family val="2"/>
      </rPr>
      <t xml:space="preserve"> investment fund manager manages the master fund</t>
    </r>
  </si>
  <si>
    <r>
      <rPr>
        <b/>
        <sz val="11"/>
        <color theme="1"/>
        <rFont val="Calibri"/>
        <family val="2"/>
        <scheme val="minor"/>
      </rPr>
      <t xml:space="preserve">South America 
</t>
    </r>
    <r>
      <rPr>
        <sz val="11"/>
        <color theme="1"/>
        <rFont val="Calibri"/>
        <family val="2"/>
        <scheme val="minor"/>
      </rPr>
      <t>(long)</t>
    </r>
  </si>
  <si>
    <t>Securitized products (long)</t>
  </si>
  <si>
    <t xml:space="preserve">Geography short comment </t>
  </si>
  <si>
    <t>Net Assets, Income &amp; Flows</t>
  </si>
  <si>
    <t>Strategy other description 
(Other selected in previous column)</t>
  </si>
  <si>
    <t>Strategy other description (Other selected in previous column)</t>
  </si>
  <si>
    <t>Specify what "Other" means or provide additional detail.</t>
  </si>
  <si>
    <t>Fund type (drop-down menu, populate Fund class first)</t>
  </si>
  <si>
    <t>Strategy (drop-down menu, populate Fund type first)</t>
  </si>
  <si>
    <t>col.posted.margin.ccp.amt</t>
  </si>
  <si>
    <t>col.posted.otc.amt</t>
  </si>
  <si>
    <t>Credit, Long</t>
  </si>
  <si>
    <t>Physical property and real estate, not equity or REITs</t>
  </si>
  <si>
    <t>Physical commodities, not synthetic</t>
  </si>
  <si>
    <t>Total collateral posted to OTC counterparties for derivatives, securities financing, etc</t>
  </si>
  <si>
    <t>Total collateral received from counterparties related to securities financing and OTC derivatives</t>
  </si>
  <si>
    <t>Received collateral (securities financing and OTC derivatives)</t>
  </si>
  <si>
    <t>Alternative strategy or hedge</t>
  </si>
  <si>
    <t>Money market</t>
  </si>
  <si>
    <t>Flow-through LP</t>
  </si>
  <si>
    <t>Sum of net negative counterparty exposure (payables), including from OTC derivatives, securities financing, repos, and reverse repos</t>
  </si>
  <si>
    <t>Sum of net positive counterparty exposure (receivables), including from OTC derivatives, securities financing, repos, and reverse repos</t>
  </si>
  <si>
    <t xml:space="preserve">Total margin posted to central counterparties without netting. CCPS include LCH.Clearnet, ICE Clear Europe and Eurex Clearing. </t>
  </si>
  <si>
    <t>Total collateral posted for derivatives, securities financing, repos, etc without netting. This column is a subset  of "Posted collateral to OTC counterparties."</t>
  </si>
  <si>
    <t>Cash available for use without restriction. Net cash of unitholders, not posted to another counterparty</t>
  </si>
  <si>
    <t>Long Notional - Derivatives</t>
  </si>
  <si>
    <t>Short Notional - Derivatives</t>
  </si>
  <si>
    <t>Mortgage-backed securities (MBS),  asset-backed commercial paper (ABCP), asset-backed securities (ABS) and other securitized products.</t>
  </si>
  <si>
    <r>
      <rPr>
        <b/>
        <sz val="11"/>
        <color theme="1"/>
        <rFont val="Calibri"/>
        <family val="2"/>
        <scheme val="minor"/>
      </rPr>
      <t xml:space="preserve">Foreign investors 
</t>
    </r>
    <r>
      <rPr>
        <sz val="11"/>
        <color theme="1"/>
        <rFont val="Calibri"/>
        <family val="2"/>
        <scheme val="minor"/>
      </rPr>
      <t xml:space="preserve">
(not Canadian residents)
</t>
    </r>
  </si>
  <si>
    <r>
      <rPr>
        <b/>
        <sz val="11"/>
        <color theme="1"/>
        <rFont val="Calibri"/>
        <family val="2"/>
        <scheme val="minor"/>
      </rPr>
      <t xml:space="preserve">Canadian investors </t>
    </r>
    <r>
      <rPr>
        <sz val="11"/>
        <color theme="1"/>
        <rFont val="Calibri"/>
        <family val="2"/>
        <scheme val="minor"/>
      </rPr>
      <t xml:space="preserve">
</t>
    </r>
  </si>
  <si>
    <t>Foreign investors (not Canadian residents)</t>
  </si>
  <si>
    <t>Added fields</t>
  </si>
  <si>
    <t>ac.receivables.long.amt</t>
  </si>
  <si>
    <t>ac.receivables.short.amt</t>
  </si>
  <si>
    <t>Fund name previous</t>
  </si>
  <si>
    <t>fund.name.previous</t>
  </si>
  <si>
    <t>Net Assets, Flows &amp; Returns</t>
  </si>
  <si>
    <t>Fee sources</t>
  </si>
  <si>
    <t>fee.sources</t>
  </si>
  <si>
    <t>Gross returns (yearly % - as of December 31, 2019)</t>
  </si>
  <si>
    <t>returns.gross.pct</t>
  </si>
  <si>
    <t>Net returns (yearly % - as of December 31, 2019)</t>
  </si>
  <si>
    <t>returns.net.pct</t>
  </si>
  <si>
    <t>Returns comment</t>
  </si>
  <si>
    <t>returns.comment</t>
  </si>
  <si>
    <t>Rest of the world (CAD$ long)</t>
  </si>
  <si>
    <t>geo.row.long.amt</t>
  </si>
  <si>
    <t>Rest of the world (CAD$ short)</t>
  </si>
  <si>
    <t>geo.row.short.amt</t>
  </si>
  <si>
    <t xml:space="preserve">Other fixed income (CAD$ long - loans, securitized products, etc) </t>
  </si>
  <si>
    <t>ac.other.bonds.long.amt</t>
  </si>
  <si>
    <t xml:space="preserve">Other fixed income (CAD$ short - loans, securitized products, etc) </t>
  </si>
  <si>
    <t>ac.other.bonds.short.amt</t>
  </si>
  <si>
    <t>Repos (CAD$)</t>
  </si>
  <si>
    <t>fin.repo.amt</t>
  </si>
  <si>
    <t>Reverse repos (CAD$)</t>
  </si>
  <si>
    <t>fin.rev.repo.amt</t>
  </si>
  <si>
    <t>Removed fields</t>
  </si>
  <si>
    <t>ETF</t>
  </si>
  <si>
    <t>$10 million or greater (CAD)</t>
  </si>
  <si>
    <r>
      <t xml:space="preserve">Counterparty Exposure
</t>
    </r>
    <r>
      <rPr>
        <sz val="11"/>
        <color theme="1"/>
        <rFont val="Calibri"/>
        <family val="2"/>
        <scheme val="minor"/>
      </rPr>
      <t>(CAD)</t>
    </r>
  </si>
  <si>
    <r>
      <t xml:space="preserve">Collateral 
</t>
    </r>
    <r>
      <rPr>
        <sz val="11"/>
        <color theme="1"/>
        <rFont val="Calibri"/>
        <family val="2"/>
        <scheme val="minor"/>
      </rPr>
      <t>(CAD)</t>
    </r>
  </si>
  <si>
    <t>Were redemptions restricted at any point last year</t>
  </si>
  <si>
    <t>Were investor redemptions suspended at any point last year</t>
  </si>
  <si>
    <t>Date redemptions were first suspended</t>
  </si>
  <si>
    <t>End date of last period in which redemptions were suspended. If redemptions were suspended through year-end, please set a current year date</t>
  </si>
  <si>
    <t>fin.cash.borrowed.amt</t>
  </si>
  <si>
    <t xml:space="preserve">Cash 
borrowing 
</t>
  </si>
  <si>
    <t>Market value. No netting of positions, excluding margin or collateral.</t>
  </si>
  <si>
    <t>Total cash borrowing, including via repo</t>
  </si>
  <si>
    <t>Please provide at the fund level, consolidate all series. Do not report funds with net assets of less than $10 million (CAD) as of year end.</t>
  </si>
  <si>
    <t>Total delta-adjusted, long notional value of derivative-based equity exposure, include equity index futures, single-stock derivatives, dividend swaps and options year end.</t>
  </si>
  <si>
    <t>Total long notional value of credit default swaps referencing a single entity or basket of entities (an index), including leveraged loan indices, CDOs, CLOs and other structured vehicles year end.</t>
  </si>
  <si>
    <t>Total long notional value of the fund to crude oil, natural gas, gold, power and any other commodities, whether held synthetically or through (cash or physically settled) derivatives year end.</t>
  </si>
  <si>
    <t>Total long notional value of the fund’s outstanding interest rate derivative contracts, year end.</t>
  </si>
  <si>
    <t>Total long notional value of any derivatives contracts not classified, includuing exotic derivatives (for example weather or emission, volatility, variance and correlation derivatives) year end.. Please describe in the box to the right.</t>
  </si>
  <si>
    <t>Total delta-adjusted, short notional value of derivative-based equity exposure, include equity index futures, single-stock derivatvies, dividend swaps and options year end.</t>
  </si>
  <si>
    <t>Total short notional value of the fund to crude oil, natural gas, gold, power and any other commodities, whether held synthetically or through (cash or physically settled) derivatives year end.</t>
  </si>
  <si>
    <t>Total short notional value of the fund’s outstanding foreign exchange contracts. Currency sold valued in CAD. Do not include currency hedging done for a particular share class year end.</t>
  </si>
  <si>
    <t>Total short notional value of the fund’s outstanding interest rate derivative contracts year end.</t>
  </si>
  <si>
    <t>Please provide at the fund level, consolidate all series. Prior year-end, one year before previous column.</t>
  </si>
  <si>
    <t>Reinvested distributions (last year)</t>
  </si>
  <si>
    <t>Unitholder distributions (last year)</t>
  </si>
  <si>
    <t xml:space="preserve">Other net flows (outflows) (last year - net, detail in next column) </t>
  </si>
  <si>
    <t>Net Assets (year end) = Net assets (prior year end) + Net income (losses) - Fees &amp; Expenses + Gross sales - Redemptions + Reinvested Distributions  - Unitholder Distributions  + Other net flows</t>
  </si>
  <si>
    <r>
      <t xml:space="preserve">Total income (loss) 
</t>
    </r>
    <r>
      <rPr>
        <sz val="11"/>
        <color theme="1"/>
        <rFont val="Calibri"/>
        <family val="2"/>
        <scheme val="minor"/>
      </rPr>
      <t>(last year, positive or negative)</t>
    </r>
  </si>
  <si>
    <r>
      <t xml:space="preserve">Fees, expenses &amp; taxes 
</t>
    </r>
    <r>
      <rPr>
        <sz val="11"/>
        <color theme="1"/>
        <rFont val="Calibri"/>
        <family val="2"/>
        <scheme val="minor"/>
      </rPr>
      <t>(last year)</t>
    </r>
  </si>
  <si>
    <r>
      <t xml:space="preserve">Unitholder distributions 
</t>
    </r>
    <r>
      <rPr>
        <sz val="11"/>
        <color theme="1"/>
        <rFont val="Calibri"/>
        <family val="2"/>
        <scheme val="minor"/>
      </rPr>
      <t>(last year)</t>
    </r>
  </si>
  <si>
    <r>
      <rPr>
        <b/>
        <sz val="11"/>
        <color theme="1"/>
        <rFont val="Calibri"/>
        <family val="2"/>
        <scheme val="minor"/>
      </rPr>
      <t xml:space="preserve">Reinvested distributions </t>
    </r>
    <r>
      <rPr>
        <sz val="11"/>
        <color theme="1"/>
        <rFont val="Calibri"/>
        <family val="2"/>
        <scheme val="minor"/>
      </rPr>
      <t xml:space="preserve">
(last year)</t>
    </r>
  </si>
  <si>
    <r>
      <rPr>
        <b/>
        <sz val="11"/>
        <color theme="1"/>
        <rFont val="Calibri"/>
        <family val="2"/>
        <scheme val="minor"/>
      </rPr>
      <t xml:space="preserve">Gross sales 
</t>
    </r>
    <r>
      <rPr>
        <sz val="11"/>
        <color theme="1"/>
        <rFont val="Calibri"/>
        <family val="2"/>
        <scheme val="minor"/>
      </rPr>
      <t xml:space="preserve">
(last year)</t>
    </r>
  </si>
  <si>
    <r>
      <rPr>
        <b/>
        <sz val="11"/>
        <color theme="1"/>
        <rFont val="Calibri"/>
        <family val="2"/>
        <scheme val="minor"/>
      </rPr>
      <t xml:space="preserve">Net assets 
</t>
    </r>
    <r>
      <rPr>
        <sz val="11"/>
        <color theme="1"/>
        <rFont val="Calibri"/>
        <family val="2"/>
        <scheme val="minor"/>
      </rPr>
      <t>(2020-12-31,
$10M or more)</t>
    </r>
    <r>
      <rPr>
        <b/>
        <sz val="11"/>
        <color theme="1"/>
        <rFont val="Calibri"/>
        <family val="2"/>
        <scheme val="minor"/>
      </rPr>
      <t xml:space="preserve">
</t>
    </r>
    <r>
      <rPr>
        <sz val="11"/>
        <color theme="1"/>
        <rFont val="Calibri"/>
        <family val="2"/>
        <scheme val="minor"/>
      </rPr>
      <t xml:space="preserve">
</t>
    </r>
  </si>
  <si>
    <t>$10 million or greater</t>
  </si>
  <si>
    <t>Total income (loss) (last year)</t>
  </si>
  <si>
    <t>Fees, expenses &amp; taxes (last year)</t>
  </si>
  <si>
    <t>Other net flows description</t>
  </si>
  <si>
    <t xml:space="preserve">Other net flows description </t>
  </si>
  <si>
    <t xml:space="preserve">Posted collateral for securities financing </t>
  </si>
  <si>
    <t>Posted collateral for securities financing</t>
  </si>
  <si>
    <t>Cash borrowed (inc. repos)</t>
  </si>
  <si>
    <t xml:space="preserve">https://ec.europa.eu/eurostat/statistics-explained/index.php/Glossary:European_Economic_Area_(EEA) </t>
  </si>
  <si>
    <t>No netting of positions</t>
  </si>
  <si>
    <t>designated.broker</t>
  </si>
  <si>
    <t>authorized.participants</t>
  </si>
  <si>
    <t>Test
(if ETF, next column must be True)</t>
  </si>
  <si>
    <t>Designated Broker
(response provided)</t>
  </si>
  <si>
    <t>Securities 
lending</t>
  </si>
  <si>
    <r>
      <t xml:space="preserve">Borrowing &amp; Lending
</t>
    </r>
    <r>
      <rPr>
        <sz val="11"/>
        <color theme="1"/>
        <rFont val="Calibri"/>
        <family val="2"/>
        <scheme val="minor"/>
      </rPr>
      <t>(CAD)</t>
    </r>
  </si>
  <si>
    <t>Crypto</t>
  </si>
  <si>
    <t>trading.derivative.comment</t>
  </si>
  <si>
    <t>Derivatives trading comment</t>
  </si>
  <si>
    <t>Bilateral derivatives trading</t>
  </si>
  <si>
    <t>assets.comment</t>
  </si>
  <si>
    <t>L2 assets</t>
  </si>
  <si>
    <t>L1 assets</t>
  </si>
  <si>
    <t>L3 assets</t>
  </si>
  <si>
    <t>Other assets</t>
  </si>
  <si>
    <t>Other assets description</t>
  </si>
  <si>
    <t>L1/2/3 assets comment</t>
  </si>
  <si>
    <t>L1/L2/L3 Assets</t>
  </si>
  <si>
    <t>Derivatives Trading</t>
  </si>
  <si>
    <t>Split share corp</t>
  </si>
  <si>
    <r>
      <rPr>
        <b/>
        <sz val="11"/>
        <color theme="1"/>
        <rFont val="Calibri"/>
        <family val="2"/>
        <scheme val="minor"/>
      </rPr>
      <t xml:space="preserve">Investment grade corporate 
bonds 
</t>
    </r>
    <r>
      <rPr>
        <sz val="11"/>
        <color theme="1"/>
        <rFont val="Calibri"/>
        <family val="2"/>
        <scheme val="minor"/>
      </rPr>
      <t>(long)</t>
    </r>
  </si>
  <si>
    <r>
      <rPr>
        <b/>
        <sz val="11"/>
        <color theme="1"/>
        <rFont val="Calibri"/>
        <family val="2"/>
        <scheme val="minor"/>
      </rPr>
      <t xml:space="preserve">Investment grade corporate 
bonds 
</t>
    </r>
    <r>
      <rPr>
        <sz val="11"/>
        <color theme="1"/>
        <rFont val="Calibri"/>
        <family val="2"/>
        <scheme val="minor"/>
      </rPr>
      <t xml:space="preserve">
(short)</t>
    </r>
  </si>
  <si>
    <t>ac.crypto.long.amt</t>
  </si>
  <si>
    <t>ac.crypto.short.amt</t>
  </si>
  <si>
    <t>Investment grade corporate bonds (long)</t>
  </si>
  <si>
    <t>High yield corporate bonds (long)</t>
  </si>
  <si>
    <t>ac.corp.bonds.ig.long.amt</t>
  </si>
  <si>
    <t>ac.corp.bonds.hy.long.amt</t>
  </si>
  <si>
    <t>ac.corp.bonds.ig.short.amt</t>
  </si>
  <si>
    <t>ac.corp.bonds.hy.short.amt</t>
  </si>
  <si>
    <t>Investment grade corporate bonds (short)</t>
  </si>
  <si>
    <t>High yield corporate bonds (short)</t>
  </si>
  <si>
    <t>High-yield or unrated bonds issued by a corporation, excluding convertible bonds, loans and securitized assets</t>
  </si>
  <si>
    <t>Investment grade bonds issued by a corporation, excluding convertible bonds, loans and securitized assets</t>
  </si>
  <si>
    <t>Mortgages, private debt, loans, syndicated loans, long-term GICs, senior loans, leveraged buyouts, collaterised debt/loan obligations (CDOs/CLOs)</t>
  </si>
  <si>
    <r>
      <rPr>
        <b/>
        <sz val="11"/>
        <color theme="1"/>
        <rFont val="Calibri"/>
        <family val="2"/>
        <scheme val="minor"/>
      </rPr>
      <t>Crypto</t>
    </r>
    <r>
      <rPr>
        <sz val="11"/>
        <color theme="1"/>
        <rFont val="Calibri"/>
        <family val="2"/>
        <scheme val="minor"/>
      </rPr>
      <t xml:space="preserve">
(short)</t>
    </r>
  </si>
  <si>
    <r>
      <rPr>
        <b/>
        <sz val="11"/>
        <color theme="1"/>
        <rFont val="Calibri"/>
        <family val="2"/>
        <scheme val="minor"/>
      </rPr>
      <t>Crypto</t>
    </r>
    <r>
      <rPr>
        <sz val="11"/>
        <color theme="1"/>
        <rFont val="Calibri"/>
        <family val="2"/>
        <scheme val="minor"/>
      </rPr>
      <t xml:space="preserve">
(long)</t>
    </r>
  </si>
  <si>
    <t>Crypto (long)</t>
  </si>
  <si>
    <t>Crypto assets, excluding funds</t>
  </si>
  <si>
    <t>Crypto (short)</t>
  </si>
  <si>
    <t>Fund Class</t>
  </si>
  <si>
    <t>Other L1/L2/L3 Assets</t>
  </si>
  <si>
    <r>
      <t xml:space="preserve">Long Notional - Derivatives 
</t>
    </r>
    <r>
      <rPr>
        <sz val="11"/>
        <color theme="1"/>
        <rFont val="Calibri"/>
        <family val="2"/>
        <scheme val="minor"/>
      </rPr>
      <t>(CAD, long notional amount)</t>
    </r>
  </si>
  <si>
    <r>
      <t xml:space="preserve">Equity 
</t>
    </r>
    <r>
      <rPr>
        <sz val="11"/>
        <color theme="1"/>
        <rFont val="Calibri"/>
        <family val="2"/>
        <scheme val="minor"/>
      </rPr>
      <t>(short, delta-adjusted)</t>
    </r>
  </si>
  <si>
    <r>
      <rPr>
        <b/>
        <sz val="11"/>
        <color theme="1"/>
        <rFont val="Calibri"/>
        <family val="2"/>
        <scheme val="minor"/>
      </rPr>
      <t xml:space="preserve">Equity </t>
    </r>
    <r>
      <rPr>
        <sz val="11"/>
        <color theme="1"/>
        <rFont val="Calibri"/>
        <family val="2"/>
        <scheme val="minor"/>
      </rPr>
      <t xml:space="preserve">
(long, delta-adjusted)</t>
    </r>
  </si>
  <si>
    <t>Equity derivatives (long, delta adjusted)</t>
  </si>
  <si>
    <t>Equity derivatives (short, delta adjusted)</t>
  </si>
  <si>
    <t>CAD, long notional amount</t>
  </si>
  <si>
    <t>CAD, short notional amount</t>
  </si>
  <si>
    <r>
      <t xml:space="preserve">Long - Geography 
</t>
    </r>
    <r>
      <rPr>
        <sz val="11"/>
        <color theme="1"/>
        <rFont val="Calibri"/>
        <family val="2"/>
        <scheme val="minor"/>
      </rPr>
      <t>(CAD, long market/fair values)</t>
    </r>
  </si>
  <si>
    <r>
      <t xml:space="preserve">Short - Geography 
</t>
    </r>
    <r>
      <rPr>
        <sz val="11"/>
        <color theme="1"/>
        <rFont val="Calibri"/>
        <family val="2"/>
        <scheme val="minor"/>
      </rPr>
      <t>(CAD, short market/fair values)</t>
    </r>
  </si>
  <si>
    <r>
      <t xml:space="preserve">Long - Asset Class 
</t>
    </r>
    <r>
      <rPr>
        <sz val="11"/>
        <color theme="1"/>
        <rFont val="Calibri"/>
        <family val="2"/>
        <scheme val="minor"/>
      </rPr>
      <t>(CAD, long market/fair values)</t>
    </r>
  </si>
  <si>
    <r>
      <t xml:space="preserve">Short - Asset Class 
</t>
    </r>
    <r>
      <rPr>
        <sz val="11"/>
        <color theme="1"/>
        <rFont val="Calibri"/>
        <family val="2"/>
        <scheme val="minor"/>
      </rPr>
      <t>(CAD, short market/fair values)</t>
    </r>
  </si>
  <si>
    <r>
      <t xml:space="preserve">Investor Liquidity 
</t>
    </r>
    <r>
      <rPr>
        <sz val="11"/>
        <color theme="1"/>
        <rFont val="Calibri"/>
        <family val="2"/>
        <scheme val="minor"/>
      </rPr>
      <t>(% of net assets, sum to 100)</t>
    </r>
  </si>
  <si>
    <r>
      <t xml:space="preserve">Portfolio Liquidity 
</t>
    </r>
    <r>
      <rPr>
        <sz val="11"/>
        <color theme="1"/>
        <rFont val="Calibri"/>
        <family val="2"/>
        <scheme val="minor"/>
      </rPr>
      <t>(% of net assets, sum to 100)</t>
    </r>
  </si>
  <si>
    <t>Designated broker (for ETFs)</t>
  </si>
  <si>
    <t>assets.other.pct</t>
  </si>
  <si>
    <t>assets.l3.pct</t>
  </si>
  <si>
    <t>assets.l2.pct</t>
  </si>
  <si>
    <t>assets.l1.pct</t>
  </si>
  <si>
    <t>assets.other.desc</t>
  </si>
  <si>
    <t>Europe Other (long, non-EEA)</t>
  </si>
  <si>
    <t>Europe Other (short, non-EEA)</t>
  </si>
  <si>
    <t>Non-investment grade corporate bonds (long)</t>
  </si>
  <si>
    <r>
      <t xml:space="preserve">Fund type description 
</t>
    </r>
    <r>
      <rPr>
        <sz val="11"/>
        <color theme="1"/>
        <rFont val="Calibri"/>
        <family val="2"/>
        <scheme val="minor"/>
      </rPr>
      <t xml:space="preserve">
(other or multiple fund types,  previous column)</t>
    </r>
  </si>
  <si>
    <r>
      <t xml:space="preserve">Europe Other 
</t>
    </r>
    <r>
      <rPr>
        <sz val="11"/>
        <color theme="1"/>
        <rFont val="Calibri"/>
        <family val="2"/>
        <scheme val="minor"/>
      </rPr>
      <t>(short, non-EEA)</t>
    </r>
  </si>
  <si>
    <r>
      <t xml:space="preserve">Europe Other 
</t>
    </r>
    <r>
      <rPr>
        <sz val="11"/>
        <color theme="1"/>
        <rFont val="Calibri"/>
        <family val="2"/>
        <scheme val="minor"/>
      </rPr>
      <t>(long, non-EEA)</t>
    </r>
  </si>
  <si>
    <t>Non-investment grade corporate bonds (short)</t>
  </si>
  <si>
    <t>trading.derivative.bilateral.pct</t>
  </si>
  <si>
    <t>trading.derivative.ccp.pct</t>
  </si>
  <si>
    <t xml:space="preserve">CCP-cleared  derivatives 
trading
</t>
  </si>
  <si>
    <r>
      <t xml:space="preserve">Derivatives Trading
</t>
    </r>
    <r>
      <rPr>
        <sz val="11"/>
        <color theme="1"/>
        <rFont val="Calibri"/>
        <family val="2"/>
        <scheme val="minor"/>
      </rPr>
      <t>(% of year-end derivatives notional amount)</t>
    </r>
  </si>
  <si>
    <t>CCP-cleared derivatives trading</t>
  </si>
  <si>
    <t>Fund type description (other or multiple fund types,  previous column)</t>
  </si>
  <si>
    <r>
      <rPr>
        <b/>
        <sz val="11"/>
        <color theme="1"/>
        <rFont val="Calibri"/>
        <family val="2"/>
        <scheme val="minor"/>
      </rPr>
      <t xml:space="preserve">Loans 
</t>
    </r>
    <r>
      <rPr>
        <sz val="11"/>
        <color theme="1"/>
        <rFont val="Calibri"/>
        <family val="2"/>
        <scheme val="minor"/>
      </rPr>
      <t>(long, inc. CDOs/CLOs mortgages &amp; private debt)</t>
    </r>
  </si>
  <si>
    <r>
      <t xml:space="preserve">Fund type 
</t>
    </r>
    <r>
      <rPr>
        <sz val="11"/>
        <color theme="1"/>
        <rFont val="Calibri"/>
        <family val="2"/>
        <scheme val="minor"/>
      </rPr>
      <t xml:space="preserve">(drop-down menu, </t>
    </r>
    <r>
      <rPr>
        <b/>
        <sz val="11"/>
        <color theme="1"/>
        <rFont val="Calibri"/>
        <family val="2"/>
        <scheme val="minor"/>
      </rPr>
      <t>populate Fund class first</t>
    </r>
    <r>
      <rPr>
        <sz val="11"/>
        <color theme="1"/>
        <rFont val="Calibri"/>
        <family val="2"/>
        <scheme val="minor"/>
      </rPr>
      <t>)</t>
    </r>
  </si>
  <si>
    <t>Jurisdiction of long positions (headquarters), excluding unallocated cash</t>
  </si>
  <si>
    <t>Jurisdiction of short positions (headquarters), excluding unallocated cash</t>
  </si>
  <si>
    <t>Any short position not covered in other categories (please explain in the cell to the right)</t>
  </si>
  <si>
    <t>All short fund positions, other than money market funds (please provide in Money market funds)</t>
  </si>
  <si>
    <t>Other sources not captured above and please specify in cell to the right.</t>
  </si>
  <si>
    <t>Net payables, accrued liabilities, margin and collateral</t>
  </si>
  <si>
    <t>Any asset not covered in the other categories, please describe those assets in cell to the right</t>
  </si>
  <si>
    <t>All fund holdings, other than money market funds (see Money market funds)</t>
  </si>
  <si>
    <t>Net receivables, accruals, margin and collateral. Calculated net of payables</t>
  </si>
  <si>
    <t>Include all publicly traded equity securities including preferred shares,  do not include synthetic exposure through derivatives (see Derivatives)</t>
  </si>
  <si>
    <t>Total long notional value of the fund’s outstanding foreign exchange contracts. Currency bought valued in CAD.  Do not include currency hedging for particular share classes year end.</t>
  </si>
  <si>
    <t xml:space="preserve">Total short notional value of credit default swaps referencing a single entity or basket of entities (an index), including leveraged loan indices, CDOs, CLOs and other structured vehicles year end. </t>
  </si>
  <si>
    <t>Specify what types of derivatives are classified as "Other".</t>
  </si>
  <si>
    <t>Explain section response, caveats or survey limitations.</t>
  </si>
  <si>
    <t xml:space="preserve">What redemption restriction methods were available to the fund manager. If multiple or other methods are available, please list them (seperated by semicolons in the cell to the right) </t>
  </si>
  <si>
    <t>Long exposures to cash and cash equivalents, such as deposits, certificates of deposit, banker’s acceptances and similar instruments held for investment purposes (excluding money market funds, next column)</t>
  </si>
  <si>
    <r>
      <rPr>
        <b/>
        <sz val="11"/>
        <color theme="1"/>
        <rFont val="Calibri"/>
        <family val="2"/>
        <scheme val="minor"/>
      </rPr>
      <t xml:space="preserve">Loans 
</t>
    </r>
    <r>
      <rPr>
        <sz val="11"/>
        <color theme="1"/>
        <rFont val="Calibri"/>
        <family val="2"/>
        <scheme val="minor"/>
      </rPr>
      <t>(short, inc. CDOs/CLOs mortgages &amp; private debt)</t>
    </r>
  </si>
  <si>
    <r>
      <rPr>
        <b/>
        <sz val="11"/>
        <color theme="1"/>
        <rFont val="Calibri"/>
        <family val="2"/>
        <scheme val="minor"/>
      </rPr>
      <t xml:space="preserve">Funds 
</t>
    </r>
    <r>
      <rPr>
        <sz val="11"/>
        <color theme="1"/>
        <rFont val="Calibri"/>
        <family val="2"/>
        <scheme val="minor"/>
      </rPr>
      <t xml:space="preserve">
(short, ex. money market)</t>
    </r>
  </si>
  <si>
    <r>
      <rPr>
        <b/>
        <sz val="11"/>
        <color theme="1"/>
        <rFont val="Calibri"/>
        <family val="2"/>
        <scheme val="minor"/>
      </rPr>
      <t xml:space="preserve">Warrants 
</t>
    </r>
    <r>
      <rPr>
        <sz val="11"/>
        <color theme="1"/>
        <rFont val="Calibri"/>
        <family val="2"/>
        <scheme val="minor"/>
      </rPr>
      <t xml:space="preserve">
(short, inc. equity rights)</t>
    </r>
  </si>
  <si>
    <r>
      <t xml:space="preserve">Strategy 
</t>
    </r>
    <r>
      <rPr>
        <sz val="11"/>
        <color theme="1"/>
        <rFont val="Calibri"/>
        <family val="2"/>
        <scheme val="minor"/>
      </rPr>
      <t xml:space="preserve">(drop-down menu, </t>
    </r>
    <r>
      <rPr>
        <b/>
        <sz val="11"/>
        <color theme="1"/>
        <rFont val="Calibri"/>
        <family val="2"/>
        <scheme val="minor"/>
      </rPr>
      <t>populate Fund class and Fund type first</t>
    </r>
    <r>
      <rPr>
        <sz val="11"/>
        <color theme="1"/>
        <rFont val="Calibri"/>
        <family val="2"/>
        <scheme val="minor"/>
      </rPr>
      <t>)</t>
    </r>
  </si>
  <si>
    <t>Sum section to 100, % of net assets (for prospectus-qualified funds)</t>
  </si>
  <si>
    <r>
      <rPr>
        <b/>
        <sz val="11"/>
        <color theme="1"/>
        <rFont val="Calibri"/>
        <family val="2"/>
        <scheme val="minor"/>
      </rPr>
      <t xml:space="preserve">Other &amp; unallocated cash 
</t>
    </r>
    <r>
      <rPr>
        <sz val="11"/>
        <color theme="1"/>
        <rFont val="Calibri"/>
        <family val="2"/>
        <scheme val="minor"/>
      </rPr>
      <t xml:space="preserve">
(short, inc. residual, treasury, payables)</t>
    </r>
  </si>
  <si>
    <r>
      <rPr>
        <b/>
        <sz val="11"/>
        <color theme="1"/>
        <rFont val="Calibri"/>
        <family val="2"/>
        <scheme val="minor"/>
      </rPr>
      <t>Other &amp; unallocated cash</t>
    </r>
    <r>
      <rPr>
        <sz val="11"/>
        <color theme="1"/>
        <rFont val="Calibri"/>
        <family val="2"/>
        <scheme val="minor"/>
      </rPr>
      <t xml:space="preserve"> 
(long, inc. residual, treasury, receivables)</t>
    </r>
  </si>
  <si>
    <r>
      <rPr>
        <b/>
        <sz val="11"/>
        <color theme="1"/>
        <rFont val="Calibri"/>
        <family val="2"/>
        <scheme val="minor"/>
      </rPr>
      <t xml:space="preserve">Listed equities 
</t>
    </r>
    <r>
      <rPr>
        <sz val="11"/>
        <color theme="1"/>
        <rFont val="Calibri"/>
        <family val="2"/>
        <scheme val="minor"/>
      </rPr>
      <t xml:space="preserve">
(long, inc. preferred shares)</t>
    </r>
  </si>
  <si>
    <r>
      <rPr>
        <b/>
        <sz val="11"/>
        <color theme="1"/>
        <rFont val="Calibri"/>
        <family val="2"/>
        <scheme val="minor"/>
      </rPr>
      <t xml:space="preserve">Unlisted equities </t>
    </r>
    <r>
      <rPr>
        <sz val="11"/>
        <color theme="1"/>
        <rFont val="Calibri"/>
        <family val="2"/>
        <scheme val="minor"/>
      </rPr>
      <t xml:space="preserve">
(long, private equity)</t>
    </r>
  </si>
  <si>
    <r>
      <t xml:space="preserve">Portfolio liquidity 
(daily, 
</t>
    </r>
    <r>
      <rPr>
        <b/>
        <sz val="11"/>
        <color theme="1"/>
        <rFont val="Calibri"/>
        <family val="2"/>
        <scheme val="minor"/>
      </rPr>
      <t>1 day</t>
    </r>
    <r>
      <rPr>
        <sz val="11"/>
        <color theme="1"/>
        <rFont val="Calibri"/>
        <family val="2"/>
        <scheme val="minor"/>
      </rPr>
      <t>)</t>
    </r>
  </si>
  <si>
    <r>
      <t xml:space="preserve">Portfolio liquidity 
(weekly, 
</t>
    </r>
    <r>
      <rPr>
        <b/>
        <sz val="11"/>
        <color theme="1"/>
        <rFont val="Calibri"/>
        <family val="2"/>
        <scheme val="minor"/>
      </rPr>
      <t>2-7 days</t>
    </r>
    <r>
      <rPr>
        <sz val="11"/>
        <color theme="1"/>
        <rFont val="Calibri"/>
        <family val="2"/>
        <scheme val="minor"/>
      </rPr>
      <t>)</t>
    </r>
  </si>
  <si>
    <r>
      <t xml:space="preserve">Investor liquidity 
(daily, 
</t>
    </r>
    <r>
      <rPr>
        <b/>
        <sz val="11"/>
        <color theme="1"/>
        <rFont val="Calibri"/>
        <family val="2"/>
        <scheme val="minor"/>
      </rPr>
      <t>1 day</t>
    </r>
    <r>
      <rPr>
        <sz val="11"/>
        <color theme="1"/>
        <rFont val="Calibri"/>
        <family val="2"/>
        <scheme val="minor"/>
      </rPr>
      <t>)</t>
    </r>
  </si>
  <si>
    <r>
      <t xml:space="preserve">Investor liquidity 
(weekly, 
</t>
    </r>
    <r>
      <rPr>
        <b/>
        <sz val="11"/>
        <color theme="1"/>
        <rFont val="Calibri"/>
        <family val="2"/>
        <scheme val="minor"/>
      </rPr>
      <t>2-7 days</t>
    </r>
    <r>
      <rPr>
        <sz val="11"/>
        <color theme="1"/>
        <rFont val="Calibri"/>
        <family val="2"/>
        <scheme val="minor"/>
      </rPr>
      <t>)</t>
    </r>
  </si>
  <si>
    <t>Level 1 positions have quoted prices in active markets for identical assets or liabilities that the entity can access at the measurement date [IFRS 13:76], examples would include, stocks, bonds, investment funds, etc. that have a regular mark-to-market mechanism for setting a fair market value.</t>
  </si>
  <si>
    <r>
      <t>Level 3 positions have valuation inputs that are unobservable for the asset or liability [IFRS 13:86], e</t>
    </r>
    <r>
      <rPr>
        <sz val="11"/>
        <color rgb="FF111111"/>
        <rFont val="Calibri"/>
        <family val="2"/>
        <scheme val="minor"/>
      </rPr>
      <t>xamples of Level 3 assets may include mortgage-backed securities (MBS), private equity shares, complex derivatives, foreign stocks, and distressed debt</t>
    </r>
  </si>
  <si>
    <t>Any positions not covered in other categories (please explain in the cell to the right)</t>
  </si>
  <si>
    <t>Sum section to 100, % of derivative gross notional amount traded</t>
  </si>
  <si>
    <t>Derivatives cleared through a central counterparty (including exchange-traded derivatives), share of derivative trading volume in gross notional terms</t>
  </si>
  <si>
    <t>Derivatives traded bilaterally, share of derivative trading volume in gross notional terms</t>
  </si>
  <si>
    <t>Level 2 positions do not have quoted market prices (included within Level 1), but their fair value can be determined based on other data values or market prices, such as interest rate swaps, OTC derivatives, etc. Level-2 price inputs are observable for the asset or liability, either directly or indirectly [IFRS 13:81], examples would include financial assets and liabilities that do not have regular market pricing.</t>
  </si>
  <si>
    <t>Unitholder distributions reinvested in the fund</t>
  </si>
  <si>
    <t>Authorized participants (for ETFs)</t>
  </si>
  <si>
    <t>Designated brokers are the lead market maker</t>
  </si>
  <si>
    <r>
      <t xml:space="preserve">Designated broker
</t>
    </r>
    <r>
      <rPr>
        <sz val="11"/>
        <color theme="1"/>
        <rFont val="Calibri"/>
        <family val="2"/>
        <scheme val="minor"/>
      </rPr>
      <t>(for ETFs)</t>
    </r>
  </si>
  <si>
    <r>
      <rPr>
        <b/>
        <sz val="11"/>
        <color theme="1"/>
        <rFont val="Calibri"/>
        <family val="2"/>
        <scheme val="minor"/>
      </rPr>
      <t xml:space="preserve">Funds 
</t>
    </r>
    <r>
      <rPr>
        <sz val="11"/>
        <color theme="1"/>
        <rFont val="Calibri"/>
        <family val="2"/>
        <scheme val="minor"/>
      </rPr>
      <t xml:space="preserve">
(long, ex. money market)</t>
    </r>
  </si>
  <si>
    <r>
      <rPr>
        <b/>
        <sz val="11"/>
        <color theme="1"/>
        <rFont val="Calibri"/>
        <family val="2"/>
        <scheme val="minor"/>
      </rPr>
      <t xml:space="preserve">Warrants 
</t>
    </r>
    <r>
      <rPr>
        <sz val="11"/>
        <color theme="1"/>
        <rFont val="Calibri"/>
        <family val="2"/>
        <scheme val="minor"/>
      </rPr>
      <t xml:space="preserve">
(long, inc. equity rights)</t>
    </r>
  </si>
  <si>
    <r>
      <rPr>
        <b/>
        <sz val="11"/>
        <color theme="1"/>
        <rFont val="Calibri"/>
        <family val="2"/>
        <scheme val="minor"/>
      </rPr>
      <t xml:space="preserve">Derivatives 
</t>
    </r>
    <r>
      <rPr>
        <sz val="11"/>
        <color theme="1"/>
        <rFont val="Calibri"/>
        <family val="2"/>
        <scheme val="minor"/>
      </rPr>
      <t xml:space="preserve">
(long, market/fair value)</t>
    </r>
  </si>
  <si>
    <r>
      <rPr>
        <b/>
        <sz val="11"/>
        <color theme="1"/>
        <rFont val="Calibri"/>
        <family val="2"/>
        <scheme val="minor"/>
      </rPr>
      <t xml:space="preserve">Listed equities 
</t>
    </r>
    <r>
      <rPr>
        <sz val="11"/>
        <color theme="1"/>
        <rFont val="Calibri"/>
        <family val="2"/>
        <scheme val="minor"/>
      </rPr>
      <t xml:space="preserve">
(short, inc. preferred shares)</t>
    </r>
  </si>
  <si>
    <r>
      <rPr>
        <b/>
        <sz val="11"/>
        <color theme="1"/>
        <rFont val="Calibri"/>
        <family val="2"/>
        <scheme val="minor"/>
      </rPr>
      <t xml:space="preserve">Unlisted equities 
</t>
    </r>
    <r>
      <rPr>
        <sz val="11"/>
        <color theme="1"/>
        <rFont val="Calibri"/>
        <family val="2"/>
        <scheme val="minor"/>
      </rPr>
      <t xml:space="preserve">
(short, private equity)</t>
    </r>
  </si>
  <si>
    <r>
      <rPr>
        <b/>
        <sz val="11"/>
        <color theme="1"/>
        <rFont val="Calibri"/>
        <family val="2"/>
        <scheme val="minor"/>
      </rPr>
      <t xml:space="preserve">Other 
</t>
    </r>
    <r>
      <rPr>
        <sz val="11"/>
        <color theme="1"/>
        <rFont val="Calibri"/>
        <family val="2"/>
        <scheme val="minor"/>
      </rPr>
      <t xml:space="preserve">
(short, detail in next column)</t>
    </r>
  </si>
  <si>
    <r>
      <rPr>
        <b/>
        <sz val="11"/>
        <color theme="1"/>
        <rFont val="Calibri"/>
        <family val="2"/>
        <scheme val="minor"/>
      </rPr>
      <t xml:space="preserve">Fund 
exposure to counterparties 
</t>
    </r>
    <r>
      <rPr>
        <sz val="11"/>
        <color theme="1"/>
        <rFont val="Calibri"/>
        <family val="2"/>
        <scheme val="minor"/>
      </rPr>
      <t xml:space="preserve">
(receivable, inc. repo, securities finance, derivatives)
</t>
    </r>
  </si>
  <si>
    <r>
      <rPr>
        <b/>
        <sz val="11"/>
        <color theme="1"/>
        <rFont val="Calibri"/>
        <family val="2"/>
        <scheme val="minor"/>
      </rPr>
      <t xml:space="preserve">Counterparties exposure to fund 
</t>
    </r>
    <r>
      <rPr>
        <sz val="11"/>
        <color theme="1"/>
        <rFont val="Calibri"/>
        <family val="2"/>
        <scheme val="minor"/>
      </rPr>
      <t xml:space="preserve">
(payable, inc. repo, securities finance, derivatives)</t>
    </r>
  </si>
  <si>
    <r>
      <rPr>
        <b/>
        <sz val="11"/>
        <color theme="1"/>
        <rFont val="Calibri"/>
        <family val="2"/>
        <scheme val="minor"/>
      </rPr>
      <t>Posted margin to central counterparties</t>
    </r>
    <r>
      <rPr>
        <sz val="11"/>
        <color theme="1"/>
        <rFont val="Calibri"/>
        <family val="2"/>
        <scheme val="minor"/>
      </rPr>
      <t xml:space="preserve"> (CCPs)</t>
    </r>
  </si>
  <si>
    <r>
      <rPr>
        <b/>
        <sz val="11"/>
        <color theme="1"/>
        <rFont val="Calibri"/>
        <family val="2"/>
        <scheme val="minor"/>
      </rPr>
      <t xml:space="preserve">Received collateral 
</t>
    </r>
    <r>
      <rPr>
        <sz val="11"/>
        <color theme="1"/>
        <rFont val="Calibri"/>
        <family val="2"/>
        <scheme val="minor"/>
      </rPr>
      <t xml:space="preserve">
(securities financing &amp; OTC derivatives)</t>
    </r>
  </si>
  <si>
    <r>
      <rPr>
        <b/>
        <sz val="11"/>
        <color theme="1"/>
        <rFont val="Calibri"/>
        <family val="2"/>
        <scheme val="minor"/>
      </rPr>
      <t>Other net flows</t>
    </r>
    <r>
      <rPr>
        <sz val="11"/>
        <color theme="1"/>
        <rFont val="Calibri"/>
        <family val="2"/>
        <scheme val="minor"/>
      </rPr>
      <t xml:space="preserve"> </t>
    </r>
    <r>
      <rPr>
        <b/>
        <sz val="11"/>
        <color theme="1"/>
        <rFont val="Calibri"/>
        <family val="2"/>
        <scheme val="minor"/>
      </rPr>
      <t xml:space="preserve">(outflows) 
</t>
    </r>
    <r>
      <rPr>
        <sz val="11"/>
        <color theme="1"/>
        <rFont val="Calibri"/>
        <family val="2"/>
        <scheme val="minor"/>
      </rPr>
      <t xml:space="preserve">
(last year, positive or negative, detail in next column) </t>
    </r>
  </si>
  <si>
    <t>Gross sales (last year, net of reinvested distributions)</t>
  </si>
  <si>
    <t>Redemptions (last year, gross)</t>
  </si>
  <si>
    <t xml:space="preserve">Other net flows (outflows) (last year, net, detail in next column) </t>
  </si>
  <si>
    <t>Other &amp; unallocated cash (long, inc. residual, treasury, receivables)</t>
  </si>
  <si>
    <t>Other &amp; unallocated cash (short, inc. residual, treasury, receivables)</t>
  </si>
  <si>
    <t>Loans (long, inc. private debt)</t>
  </si>
  <si>
    <t>Funds (long, ex. money market)</t>
  </si>
  <si>
    <t>Warrants (long, inc. equity rights)</t>
  </si>
  <si>
    <t>Derivatives (long, market/fair value)</t>
  </si>
  <si>
    <t>Other (long, ex. receivables)</t>
  </si>
  <si>
    <t>Funds (short, ex. money market)</t>
  </si>
  <si>
    <t>Warrants (short, inc. equity rights)</t>
  </si>
  <si>
    <t>Portfolio liquidity (daily, 1 day)</t>
  </si>
  <si>
    <t>Portfolio liquidity (weekly, 2-7 days)</t>
  </si>
  <si>
    <t>Portfolio liquidity (quarterly, 31-90 days)</t>
  </si>
  <si>
    <t>Investor liquidity (daily, 1 day)</t>
  </si>
  <si>
    <t>Investor liquidity (weekly, 2-7 days)</t>
  </si>
  <si>
    <t>Investor liquidity (quarterly, 31-90 days)</t>
  </si>
  <si>
    <t>Mutual fund</t>
  </si>
  <si>
    <t>daily.disclosure
(for ETFs)</t>
  </si>
  <si>
    <t>Daily holdings disclosure (for ETFs)</t>
  </si>
  <si>
    <t>Mandatory for ETFs, drop-down menu</t>
  </si>
  <si>
    <r>
      <t xml:space="preserve">Authorized 
participants
</t>
    </r>
    <r>
      <rPr>
        <sz val="11"/>
        <color theme="1"/>
        <rFont val="Calibri"/>
        <family val="2"/>
        <scheme val="minor"/>
      </rPr>
      <t>(for ETFs)</t>
    </r>
  </si>
  <si>
    <t>Designated Broker
(for ETFs)</t>
  </si>
  <si>
    <t>Authorized Participants (for  ETFs)</t>
  </si>
  <si>
    <t>Daily Disclosure (for ETFs)</t>
  </si>
  <si>
    <r>
      <t xml:space="preserve">Daily holdings disclosure
</t>
    </r>
    <r>
      <rPr>
        <sz val="11"/>
        <color theme="1"/>
        <rFont val="Calibri"/>
        <family val="2"/>
        <scheme val="minor"/>
      </rPr>
      <t>(for ETFs, Yes/No)</t>
    </r>
  </si>
  <si>
    <t>Exchange-Traded Funds</t>
  </si>
  <si>
    <r>
      <rPr>
        <b/>
        <sz val="11"/>
        <rFont val="Calibri"/>
        <family val="2"/>
        <scheme val="minor"/>
      </rPr>
      <t>Stand-alone funds</t>
    </r>
    <r>
      <rPr>
        <sz val="11"/>
        <rFont val="Calibri"/>
        <family val="2"/>
        <scheme val="minor"/>
      </rPr>
      <t xml:space="preserve"> should pass every validation test, while </t>
    </r>
    <r>
      <rPr>
        <b/>
        <sz val="11"/>
        <rFont val="Calibri"/>
        <family val="2"/>
        <scheme val="minor"/>
      </rPr>
      <t>Fund of funds</t>
    </r>
    <r>
      <rPr>
        <sz val="11"/>
        <rFont val="Calibri"/>
        <family val="2"/>
        <scheme val="minor"/>
      </rPr>
      <t xml:space="preserve"> must pass the validation up to and including the </t>
    </r>
    <r>
      <rPr>
        <b/>
        <sz val="11"/>
        <rFont val="Calibri"/>
        <family val="2"/>
        <scheme val="minor"/>
      </rPr>
      <t>Asset Class</t>
    </r>
    <r>
      <rPr>
        <sz val="11"/>
        <rFont val="Calibri"/>
        <family val="2"/>
        <scheme val="minor"/>
      </rPr>
      <t xml:space="preserve"> tests. The first column, Validation, will say </t>
    </r>
    <r>
      <rPr>
        <b/>
        <sz val="11"/>
        <color rgb="FF00B050"/>
        <rFont val="Calibri"/>
        <family val="2"/>
        <scheme val="minor"/>
      </rPr>
      <t>Pass</t>
    </r>
    <r>
      <rPr>
        <sz val="11"/>
        <rFont val="Calibri"/>
        <family val="2"/>
        <scheme val="minor"/>
      </rPr>
      <t xml:space="preserve">, when every validation test is passed. Sections turn </t>
    </r>
    <r>
      <rPr>
        <b/>
        <sz val="11"/>
        <color theme="9"/>
        <rFont val="Calibri"/>
        <family val="2"/>
        <scheme val="minor"/>
      </rPr>
      <t>green</t>
    </r>
    <r>
      <rPr>
        <sz val="11"/>
        <rFont val="Calibri"/>
        <family val="2"/>
        <scheme val="minor"/>
      </rPr>
      <t xml:space="preserve"> when they pass validation or remain </t>
    </r>
    <r>
      <rPr>
        <b/>
        <sz val="11"/>
        <color theme="5" tint="-0.249977111117893"/>
        <rFont val="Calibri"/>
        <family val="2"/>
        <scheme val="minor"/>
      </rPr>
      <t>orange</t>
    </r>
    <r>
      <rPr>
        <sz val="11"/>
        <color theme="5" tint="-0.249977111117893"/>
        <rFont val="Calibri"/>
        <family val="2"/>
        <scheme val="minor"/>
      </rPr>
      <t xml:space="preserve"> </t>
    </r>
    <r>
      <rPr>
        <sz val="11"/>
        <rFont val="Calibri"/>
        <family val="2"/>
        <scheme val="minor"/>
      </rPr>
      <t xml:space="preserve">when they have failed. </t>
    </r>
  </si>
  <si>
    <t xml:space="preserve">Redemption restriction methods description 
(other or multiple)
</t>
  </si>
  <si>
    <t>Other redemption restriction methods description (other or multiple)</t>
  </si>
  <si>
    <t>daily.disclosure</t>
  </si>
  <si>
    <r>
      <rPr>
        <b/>
        <sz val="11"/>
        <color theme="1"/>
        <rFont val="Calibri"/>
        <family val="2"/>
        <scheme val="minor"/>
      </rPr>
      <t xml:space="preserve">Receivables 
</t>
    </r>
    <r>
      <rPr>
        <sz val="11"/>
        <color theme="1"/>
        <rFont val="Calibri"/>
        <family val="2"/>
        <scheme val="minor"/>
      </rPr>
      <t>(long)</t>
    </r>
  </si>
  <si>
    <t>If “Other” is selected, please specify in the type of fund in the cell to the right. Complete Fund class column first (dependent drop-down menu)</t>
  </si>
  <si>
    <t xml:space="preserve">Funds with a master-feeder structure should be reported on a stand-alone or full look-through basis, including hedge, real estate and private equity funds. </t>
  </si>
  <si>
    <r>
      <t xml:space="preserve">For the </t>
    </r>
    <r>
      <rPr>
        <b/>
        <sz val="11"/>
        <color rgb="FF000000"/>
        <rFont val="Calibri"/>
        <family val="2"/>
        <scheme val="minor"/>
      </rPr>
      <t>Geography</t>
    </r>
    <r>
      <rPr>
        <sz val="11"/>
        <color rgb="FF000000"/>
        <rFont val="Calibri"/>
        <family val="2"/>
        <scheme val="minor"/>
      </rPr>
      <t xml:space="preserve"> section,  look through to the holdings of underlying fund(s) to the extent possible. For example, if a fund is invested in an underlying fund with its assets invested in emerging Asia, those assets should be reported in the Asia Pacific column of the </t>
    </r>
    <r>
      <rPr>
        <b/>
        <sz val="11"/>
        <color rgb="FF000000"/>
        <rFont val="Calibri"/>
        <family val="2"/>
        <scheme val="minor"/>
      </rPr>
      <t>Geography</t>
    </r>
    <r>
      <rPr>
        <sz val="11"/>
        <color rgb="FF000000"/>
        <rFont val="Calibri"/>
        <family val="2"/>
        <scheme val="minor"/>
      </rPr>
      <t xml:space="preserve"> section.</t>
    </r>
  </si>
  <si>
    <r>
      <t xml:space="preserve">In a master-feeder structure, please report the </t>
    </r>
    <r>
      <rPr>
        <b/>
        <sz val="11"/>
        <color theme="1"/>
        <rFont val="Calibri"/>
        <family val="2"/>
        <scheme val="minor"/>
      </rPr>
      <t>master fund</t>
    </r>
    <r>
      <rPr>
        <sz val="11"/>
        <color theme="1"/>
        <rFont val="Calibri"/>
        <family val="2"/>
        <scheme val="minor"/>
      </rPr>
      <t>, while responding to the Ownership Residence, Ownership Type and Investor Liquidity sections with data aggregated from the feeder funds (see Feeder tab for more detail).</t>
    </r>
  </si>
  <si>
    <t>Are all of the ETF’s portfolio holdings disclosed to the public on the ETF’s (or its manager’s)  website before the opening of trading on the primary listing exchange for the ETF’s securities?</t>
  </si>
  <si>
    <r>
      <t xml:space="preserve">Investor liquidity 
(monthly or semi-monthly, 
</t>
    </r>
    <r>
      <rPr>
        <b/>
        <sz val="11"/>
        <color theme="1"/>
        <rFont val="Calibri"/>
        <family val="2"/>
        <scheme val="minor"/>
      </rPr>
      <t>8-30 days</t>
    </r>
    <r>
      <rPr>
        <sz val="11"/>
        <color theme="1"/>
        <rFont val="Calibri"/>
        <family val="2"/>
        <scheme val="minor"/>
      </rPr>
      <t>)</t>
    </r>
  </si>
  <si>
    <r>
      <t xml:space="preserve">Portfolio liquidity 
(monthly or semi-monthly, 
</t>
    </r>
    <r>
      <rPr>
        <b/>
        <sz val="11"/>
        <color theme="1"/>
        <rFont val="Calibri"/>
        <family val="2"/>
        <scheme val="minor"/>
      </rPr>
      <t>8-30 days</t>
    </r>
    <r>
      <rPr>
        <sz val="11"/>
        <color theme="1"/>
        <rFont val="Calibri"/>
        <family val="2"/>
        <scheme val="minor"/>
      </rPr>
      <t>)</t>
    </r>
  </si>
  <si>
    <t>Insiders 
(staff &amp; management)</t>
  </si>
  <si>
    <t>Investor liquidity (monthly or semi-monthly, 8-30 days)</t>
  </si>
  <si>
    <t>Portfolio liquidity (monthly or semi-monthly, 8-30 days)</t>
  </si>
  <si>
    <t>ownership.individual.pct</t>
  </si>
  <si>
    <t>Individuals, family offices that invest through platforms or intermediaries, including fund manager staff. In a master-feeder structure, please aggregate from feeder funds.</t>
  </si>
  <si>
    <t>ownership.fund.pct</t>
  </si>
  <si>
    <t>Other funds including stand-alone funds, fund-of funds, wrap accounts,  fund of funds, stand-alone funds, fund wrap accounts and other collective investment vehicles. In a master-feeder structure, please aggregate from feeder funds.</t>
  </si>
  <si>
    <t>Pension plans or pension funds, including those managed on behalf of the fund manager's staff. In a master-feeder structure, please aggregate from feeder funds.</t>
  </si>
  <si>
    <t xml:space="preserve">Shortest amount of time for investors to redeem units or withdraw cash in normal conditions. For prospectus-qualified funds with redemptions less frequently than daily, investor liquidity should be adjusted accordingly. For example, a fund with weekly redemptions would put 0 under daily investor liquidity and 100 under weekly investor liquidity. </t>
  </si>
  <si>
    <t>Column1</t>
  </si>
  <si>
    <t>Consolidated into Funds</t>
  </si>
  <si>
    <t>Consolidated into Other institutions</t>
  </si>
  <si>
    <t>Individuals (inc. family offices, insiders)</t>
  </si>
  <si>
    <t>Funds
(inc. investment funds, fund wrap accounts, collective investments)</t>
  </si>
  <si>
    <r>
      <rPr>
        <b/>
        <sz val="11"/>
        <color theme="1"/>
        <rFont val="Calibri"/>
        <family val="2"/>
        <scheme val="minor"/>
      </rPr>
      <t xml:space="preserve">Individuals </t>
    </r>
    <r>
      <rPr>
        <sz val="11"/>
        <color theme="1"/>
        <rFont val="Calibri"/>
        <family val="2"/>
        <scheme val="minor"/>
      </rPr>
      <t xml:space="preserve">
(inc. family offices, insiders)</t>
    </r>
  </si>
  <si>
    <r>
      <rPr>
        <b/>
        <sz val="11"/>
        <color theme="1"/>
        <rFont val="Calibri"/>
        <family val="2"/>
        <scheme val="minor"/>
      </rPr>
      <t xml:space="preserve">Funds </t>
    </r>
    <r>
      <rPr>
        <sz val="11"/>
        <color theme="1"/>
        <rFont val="Calibri"/>
        <family val="2"/>
        <scheme val="minor"/>
      </rPr>
      <t xml:space="preserve">
(investment funds, fund wrap accounts)</t>
    </r>
  </si>
  <si>
    <r>
      <t xml:space="preserve">Financial institutions 
</t>
    </r>
    <r>
      <rPr>
        <sz val="11"/>
        <color theme="1"/>
        <rFont val="Calibri"/>
        <family val="2"/>
        <scheme val="minor"/>
      </rPr>
      <t>(inc. insurance companies, banks)</t>
    </r>
  </si>
  <si>
    <t>Individuals 
(inc. family offices &amp; ex. insiders)</t>
  </si>
  <si>
    <t>ownership.hnw.individuals.pct</t>
  </si>
  <si>
    <t>Consolidated into Individuals</t>
  </si>
  <si>
    <r>
      <t xml:space="preserve">Right to suspend redemptions  
</t>
    </r>
    <r>
      <rPr>
        <sz val="11"/>
        <color theme="1"/>
        <rFont val="Calibri"/>
        <family val="2"/>
        <scheme val="minor"/>
      </rPr>
      <t xml:space="preserve">
(Yes/No)</t>
    </r>
  </si>
  <si>
    <r>
      <t xml:space="preserve">Redemptions suspended
start date 
</t>
    </r>
    <r>
      <rPr>
        <sz val="11"/>
        <color theme="1"/>
        <rFont val="Calibri"/>
        <family val="2"/>
        <scheme val="minor"/>
      </rPr>
      <t>(YYYY-MM-DD)</t>
    </r>
  </si>
  <si>
    <r>
      <t xml:space="preserve">Redemptions suspended
end date 
</t>
    </r>
    <r>
      <rPr>
        <sz val="11"/>
        <color theme="1"/>
        <rFont val="Calibri"/>
        <family val="2"/>
        <scheme val="minor"/>
      </rPr>
      <t>(YYYY-MM-DD)</t>
    </r>
  </si>
  <si>
    <r>
      <rPr>
        <b/>
        <sz val="11"/>
        <color theme="1"/>
        <rFont val="Calibri"/>
        <family val="2"/>
        <scheme val="minor"/>
      </rPr>
      <t xml:space="preserve">Redemptions 
</t>
    </r>
    <r>
      <rPr>
        <sz val="11"/>
        <color theme="1"/>
        <rFont val="Calibri"/>
        <family val="2"/>
        <scheme val="minor"/>
      </rPr>
      <t xml:space="preserve">
(last year,
gross)</t>
    </r>
  </si>
  <si>
    <r>
      <rPr>
        <b/>
        <sz val="11"/>
        <color theme="1"/>
        <rFont val="Calibri"/>
        <family val="2"/>
        <scheme val="minor"/>
      </rPr>
      <t xml:space="preserve">Sovereign 
bonds 
</t>
    </r>
    <r>
      <rPr>
        <sz val="11"/>
        <color theme="1"/>
        <rFont val="Calibri"/>
        <family val="2"/>
        <scheme val="minor"/>
      </rPr>
      <t xml:space="preserve">
(long, inc. supranational)</t>
    </r>
  </si>
  <si>
    <r>
      <t xml:space="preserve">Non-investment grade 
corporate 
bonds
</t>
    </r>
    <r>
      <rPr>
        <sz val="11"/>
        <color theme="1"/>
        <rFont val="Calibri"/>
        <family val="2"/>
        <scheme val="minor"/>
      </rPr>
      <t>(long, inc. unrated)</t>
    </r>
  </si>
  <si>
    <r>
      <t xml:space="preserve">Non-investment grade 
corporate 
bonds
</t>
    </r>
    <r>
      <rPr>
        <sz val="11"/>
        <color theme="1"/>
        <rFont val="Calibri"/>
        <family val="2"/>
        <scheme val="minor"/>
      </rPr>
      <t>(short, inc. unrated)</t>
    </r>
  </si>
  <si>
    <r>
      <t xml:space="preserve">L1/L2/L3 Assets
</t>
    </r>
    <r>
      <rPr>
        <sz val="11"/>
        <color theme="1"/>
        <rFont val="Calibri"/>
        <family val="2"/>
        <scheme val="minor"/>
      </rPr>
      <t>(% of net assets, sum to 100, not exempt funds)</t>
    </r>
  </si>
  <si>
    <t>This drop-down selection determines the spreadsheet validation tests that apply. Fund of funds must have at least 50% of their total balance-sheet exposure in other funds. Feeder funds or master funds should be reported on a stand-alone basis with all of the validation applying (see Feeder Funds tab).</t>
  </si>
  <si>
    <r>
      <t xml:space="preserve">Investor liquidity 
(quarterly, 
</t>
    </r>
    <r>
      <rPr>
        <b/>
        <sz val="11"/>
        <color theme="1"/>
        <rFont val="Calibri"/>
        <family val="2"/>
        <scheme val="minor"/>
      </rPr>
      <t>31-90 days</t>
    </r>
    <r>
      <rPr>
        <sz val="11"/>
        <color theme="1"/>
        <rFont val="Calibri"/>
        <family val="2"/>
        <scheme val="minor"/>
      </rPr>
      <t>)</t>
    </r>
  </si>
  <si>
    <r>
      <t xml:space="preserve">Portfolio liquidity 
(quarterly, 
</t>
    </r>
    <r>
      <rPr>
        <b/>
        <sz val="11"/>
        <color theme="1"/>
        <rFont val="Calibri"/>
        <family val="2"/>
        <scheme val="minor"/>
      </rPr>
      <t>31-90 days</t>
    </r>
    <r>
      <rPr>
        <sz val="11"/>
        <color theme="1"/>
        <rFont val="Calibri"/>
        <family val="2"/>
        <scheme val="minor"/>
      </rPr>
      <t>)</t>
    </r>
  </si>
  <si>
    <r>
      <t xml:space="preserve">Funds (other than </t>
    </r>
    <r>
      <rPr>
        <b/>
        <sz val="11"/>
        <color rgb="FF000000"/>
        <rFont val="Calibri"/>
        <family val="2"/>
        <scheme val="minor"/>
      </rPr>
      <t>Feeder funds</t>
    </r>
    <r>
      <rPr>
        <sz val="11"/>
        <color rgb="FF000000"/>
        <rFont val="Calibri"/>
        <family val="2"/>
        <scheme val="minor"/>
      </rPr>
      <t xml:space="preserve">) that invest at least 50% of their total balance-sheet exposure in other funds should be designated </t>
    </r>
    <r>
      <rPr>
        <b/>
        <sz val="11"/>
        <color rgb="FF000000"/>
        <rFont val="Calibri"/>
        <family val="2"/>
        <scheme val="minor"/>
      </rPr>
      <t>Fund of funds</t>
    </r>
    <r>
      <rPr>
        <sz val="11"/>
        <color rgb="FF000000"/>
        <rFont val="Calibri"/>
        <family val="2"/>
        <scheme val="minor"/>
      </rPr>
      <t xml:space="preserve"> under the </t>
    </r>
    <r>
      <rPr>
        <b/>
        <sz val="11"/>
        <color rgb="FF000000"/>
        <rFont val="Calibri"/>
        <family val="2"/>
        <scheme val="minor"/>
      </rPr>
      <t>Fund category</t>
    </r>
    <r>
      <rPr>
        <sz val="11"/>
        <color rgb="FF000000"/>
        <rFont val="Calibri"/>
        <family val="2"/>
        <scheme val="minor"/>
      </rPr>
      <t xml:space="preserve"> column. 
</t>
    </r>
  </si>
  <si>
    <r>
      <t>Other than the Geography section,</t>
    </r>
    <r>
      <rPr>
        <b/>
        <sz val="11"/>
        <color rgb="FF000000"/>
        <rFont val="Calibri"/>
        <family val="2"/>
        <scheme val="minor"/>
      </rPr>
      <t xml:space="preserve"> do not look through</t>
    </r>
    <r>
      <rPr>
        <sz val="11"/>
        <color rgb="FF000000"/>
        <rFont val="Calibri"/>
        <family val="2"/>
        <scheme val="minor"/>
      </rPr>
      <t xml:space="preserve"> underlying fund(s) unless the reporting fund is a </t>
    </r>
    <r>
      <rPr>
        <b/>
        <sz val="11"/>
        <color rgb="FF000000"/>
        <rFont val="Calibri"/>
        <family val="2"/>
        <scheme val="minor"/>
      </rPr>
      <t xml:space="preserve">Feeder fund </t>
    </r>
    <r>
      <rPr>
        <sz val="11"/>
        <color rgb="FF000000"/>
        <rFont val="Calibri"/>
        <family val="2"/>
        <scheme val="minor"/>
      </rPr>
      <t xml:space="preserve">(see Feeder tab). For example, if a fund is 50% invested in an underlying fund and 50% invested in listed equities, these figures should be reported in the </t>
    </r>
    <r>
      <rPr>
        <b/>
        <sz val="11"/>
        <color rgb="FF000000"/>
        <rFont val="Calibri"/>
        <family val="2"/>
        <scheme val="minor"/>
      </rPr>
      <t>Funds</t>
    </r>
    <r>
      <rPr>
        <sz val="11"/>
        <color rgb="FF000000"/>
        <rFont val="Calibri"/>
        <family val="2"/>
        <scheme val="minor"/>
      </rPr>
      <t xml:space="preserve"> and </t>
    </r>
    <r>
      <rPr>
        <b/>
        <sz val="11"/>
        <color rgb="FF000000"/>
        <rFont val="Calibri"/>
        <family val="2"/>
        <scheme val="minor"/>
      </rPr>
      <t>Equity</t>
    </r>
    <r>
      <rPr>
        <sz val="11"/>
        <color rgb="FF000000"/>
        <rFont val="Calibri"/>
        <family val="2"/>
        <scheme val="minor"/>
      </rPr>
      <t xml:space="preserve"> columns in the</t>
    </r>
    <r>
      <rPr>
        <b/>
        <sz val="11"/>
        <color rgb="FF000000"/>
        <rFont val="Calibri"/>
        <family val="2"/>
        <scheme val="minor"/>
      </rPr>
      <t xml:space="preserve"> Asset Class</t>
    </r>
    <r>
      <rPr>
        <sz val="11"/>
        <color rgb="FF000000"/>
        <rFont val="Calibri"/>
        <family val="2"/>
        <scheme val="minor"/>
      </rPr>
      <t xml:space="preserve"> section. Similarily, do not report the derivatives positions of underlying fund(s).</t>
    </r>
  </si>
  <si>
    <t>Comment boxes should be used when the survey can't be completed properly or to provide more detail.</t>
  </si>
  <si>
    <t>Only report the senior-most fund managed by the reporting investment fund manager (see example below).</t>
  </si>
  <si>
    <r>
      <t>If the master fund is managed by another investment fund manager, please provide its name in the</t>
    </r>
    <r>
      <rPr>
        <b/>
        <sz val="11"/>
        <color theme="1"/>
        <rFont val="Calibri"/>
        <family val="2"/>
        <scheme val="minor"/>
      </rPr>
      <t xml:space="preserve"> Feeder fund description </t>
    </r>
    <r>
      <rPr>
        <sz val="11"/>
        <color theme="1"/>
        <rFont val="Calibri"/>
        <family val="2"/>
        <scheme val="minor"/>
      </rPr>
      <t>column.</t>
    </r>
  </si>
  <si>
    <r>
      <t xml:space="preserve">If mutual fund has an ETF series, please report the </t>
    </r>
    <r>
      <rPr>
        <b/>
        <sz val="11"/>
        <color theme="1"/>
        <rFont val="Calibri"/>
        <family val="2"/>
        <scheme val="minor"/>
      </rPr>
      <t xml:space="preserve">Fund type </t>
    </r>
    <r>
      <rPr>
        <sz val="11"/>
        <color theme="1"/>
        <rFont val="Calibri"/>
        <family val="2"/>
        <scheme val="minor"/>
      </rPr>
      <t xml:space="preserve">as mutual fund and report that there is an ETF series in the </t>
    </r>
    <r>
      <rPr>
        <b/>
        <sz val="11"/>
        <color theme="1"/>
        <rFont val="Calibri"/>
        <family val="2"/>
        <scheme val="minor"/>
      </rPr>
      <t xml:space="preserve">Fund type description </t>
    </r>
    <r>
      <rPr>
        <sz val="11"/>
        <color theme="1"/>
        <rFont val="Calibri"/>
        <family val="2"/>
        <scheme val="minor"/>
      </rPr>
      <t xml:space="preserve"> column. Only report a fund once.</t>
    </r>
  </si>
  <si>
    <t>Specify what "Other" fundy type means or indicate if multiple fund types apply. For example, if a mutual fund has an ETF series, please indicate "ETF" in this column.</t>
  </si>
  <si>
    <t>Funds (investment funds, fund wrap accounts, collective investments)</t>
  </si>
  <si>
    <t>Financial institutions (inc. insurance companies, banks)</t>
  </si>
  <si>
    <t>Mortgage-backed securities (MBS), asset-backed commercial paper (ABCP), asset-backed securities (ABS) and other securitized products.</t>
  </si>
  <si>
    <r>
      <t xml:space="preserve">Short Notional - Derivatives 
</t>
    </r>
    <r>
      <rPr>
        <sz val="11"/>
        <color theme="1"/>
        <rFont val="Calibri"/>
        <family val="2"/>
        <scheme val="minor"/>
      </rPr>
      <t>(CAD, short notional amount)</t>
    </r>
  </si>
  <si>
    <t xml:space="preserve">Redemption restriction method selected 
(not Other or Multiple)
</t>
  </si>
  <si>
    <t xml:space="preserve">Feeder fund description response
(TRUE/FALSE)
</t>
  </si>
  <si>
    <t xml:space="preserve">Fund type description response 
(TRUE/FALSE)
</t>
  </si>
  <si>
    <t xml:space="preserve">Strategy description response 
(TRUE/FALSE)
</t>
  </si>
  <si>
    <t>Fund Type
(ETF or not)</t>
  </si>
  <si>
    <t>Fund Type 
(ETF or not)</t>
  </si>
  <si>
    <t>Answer to Fund LEI 
(Yes/No)</t>
  </si>
  <si>
    <t>Validation Test 
(Fund-of-funds tests are less stringent)</t>
  </si>
  <si>
    <t>Fund-of-funds tests 
(tests up to and including Asset class section)</t>
  </si>
  <si>
    <t>Stand-alone tests 
(all tests)</t>
  </si>
  <si>
    <t>Empty Cells
(must equal 0)</t>
  </si>
  <si>
    <t>Daily Disclosure
(response provided)</t>
  </si>
  <si>
    <t>Suspension start &amp; end date response 
(True/False)</t>
  </si>
  <si>
    <t>Net assets
(must be at least $10 million)</t>
  </si>
  <si>
    <t>Test
(if prospectus fund must equal 100)</t>
  </si>
  <si>
    <t>Share
(sum to 100, 
% of NAV)</t>
  </si>
  <si>
    <t>Other short description response
(TRUE/FALSE)</t>
  </si>
  <si>
    <t>Market Value
(long + short)</t>
  </si>
  <si>
    <t>Gross Notional Value 
(long + short, must exceed market value)</t>
  </si>
  <si>
    <t>Ratio 
(market /notional value)</t>
  </si>
  <si>
    <t>Test
(at least one must be TRUE)</t>
  </si>
  <si>
    <t xml:space="preserve">Other long derivatives description response
(TRUE/FALSE)
</t>
  </si>
  <si>
    <t>Other short derivatives description response
(TRUE/FALSE)</t>
  </si>
  <si>
    <t>Derivatives  exposure
(greater than zero)</t>
  </si>
  <si>
    <t>Share
(sum to 100, 
% of total derivatives notional amount)</t>
  </si>
  <si>
    <t>Test
(if fund type is FALSE, share must equal 100)</t>
  </si>
  <si>
    <t>Fund Type 
(is ETF, Closed end or Split share corp)</t>
  </si>
  <si>
    <t>Test
(share must equal 100)</t>
  </si>
  <si>
    <t>Test
(if derivatives exposure exists, share must equal 100)</t>
  </si>
  <si>
    <t>Test 
(see above)</t>
  </si>
  <si>
    <t>Method 
selected
(True/False)</t>
  </si>
  <si>
    <t>Fund Type 
(is ETF, Closed- end fund or 
Split share corp)</t>
  </si>
  <si>
    <t>Net assets 
(last year)</t>
  </si>
  <si>
    <t xml:space="preserve">Empty row test
(if equals value above in cell C2)
</t>
  </si>
  <si>
    <t>Changes from the 2020 Prospectus-Exempt Fund Spreadsheet</t>
  </si>
  <si>
    <t>Share of units that can be redeemed under normal conditions within specified time period. Assume that redemptions are not suspended or restricted. Based on the valuation date, not the settlement date. For prospectus-qualified funds with 100% retail ownership, please respond 100. For prospectus-exempt funds and/or funds with institutional ownership, please respond based on the redemption terms established (daily, weekly, monthly, etc).</t>
  </si>
  <si>
    <t>Explain section response or provide caveats. Optional.</t>
  </si>
  <si>
    <t>Complete if Strategy is Other</t>
  </si>
  <si>
    <t>Complete if "Other" or "Multiple" is reported in previous column</t>
  </si>
  <si>
    <t>Complete if fund type is "Other"</t>
  </si>
  <si>
    <t>Complete if fund category is a "Feeder fund"</t>
  </si>
  <si>
    <r>
      <t xml:space="preserve">LEI code 
</t>
    </r>
    <r>
      <rPr>
        <sz val="11"/>
        <color theme="1"/>
        <rFont val="Calibri"/>
        <family val="2"/>
        <scheme val="minor"/>
      </rPr>
      <t xml:space="preserve">
(must be 20 characters)</t>
    </r>
  </si>
  <si>
    <t>Complete if right to restrict is "Yes", drop-down menu</t>
  </si>
  <si>
    <t>Complete if redemptions suspended is "Yes"</t>
  </si>
  <si>
    <t>not a reporting field, for self-validation purposes only</t>
  </si>
  <si>
    <r>
      <t>Fund category 
(</t>
    </r>
    <r>
      <rPr>
        <b/>
        <sz val="11"/>
        <color theme="1"/>
        <rFont val="Calibri"/>
        <family val="2"/>
        <scheme val="minor"/>
      </rPr>
      <t>Feeder fund</t>
    </r>
    <r>
      <rPr>
        <sz val="11"/>
        <color theme="1"/>
        <rFont val="Calibri"/>
        <family val="2"/>
        <scheme val="minor"/>
      </rPr>
      <t xml:space="preserve"> selected)</t>
    </r>
  </si>
  <si>
    <r>
      <t xml:space="preserve">Net Assets, Income &amp; Flows 
</t>
    </r>
    <r>
      <rPr>
        <sz val="11"/>
        <color theme="1"/>
        <rFont val="Calibri"/>
        <family val="2"/>
        <scheme val="minor"/>
      </rPr>
      <t>(CAD, validation: Net assets = Net assets (previous) + Income (loss) - Fees + Sales - Redemptions + Reinvested distributions - Unitholder distributions + Other net flows (+/-)</t>
    </r>
    <r>
      <rPr>
        <b/>
        <sz val="11"/>
        <color theme="1"/>
        <rFont val="Calibri"/>
        <family val="2"/>
        <scheme val="minor"/>
      </rPr>
      <t xml:space="preserve">
</t>
    </r>
  </si>
  <si>
    <t>Net Assets, Income &amp; Flows 
(CAD, validation: Net assets = Net assets (previous) + Income (loss) - Fees + Sales - Redemptions + Reinvested distributions - Unitholder distributions + Other net flows (+/-)</t>
  </si>
  <si>
    <t>Flows estimated net assets 
(Income and Other net flows can be can be + or -)</t>
  </si>
  <si>
    <t>L1/L2/L3 Assets (not exempt funds)</t>
  </si>
  <si>
    <r>
      <t xml:space="preserve">Ownership Residence 
</t>
    </r>
    <r>
      <rPr>
        <sz val="11"/>
        <color theme="1"/>
        <rFont val="Calibri"/>
        <family val="2"/>
        <scheme val="minor"/>
      </rPr>
      <t>(% of net assets, sum to 100, not exchange traded)</t>
    </r>
  </si>
  <si>
    <r>
      <t xml:space="preserve">Ownership Type 
</t>
    </r>
    <r>
      <rPr>
        <sz val="11"/>
        <color theme="1"/>
        <rFont val="Calibri"/>
        <family val="2"/>
        <scheme val="minor"/>
      </rPr>
      <t>(% of net assets, sum to 100, not exchange traded)</t>
    </r>
  </si>
  <si>
    <t>Sum section to 100, % of net assets (other than exchange traded)</t>
  </si>
  <si>
    <t>Provide detail if value is reported in previous column</t>
  </si>
  <si>
    <r>
      <rPr>
        <b/>
        <sz val="11"/>
        <color theme="1"/>
        <rFont val="Calibri"/>
        <family val="2"/>
        <scheme val="minor"/>
      </rPr>
      <t>Of which</t>
    </r>
    <r>
      <rPr>
        <sz val="11"/>
        <color theme="1"/>
        <rFont val="Calibri"/>
        <family val="2"/>
        <scheme val="minor"/>
      </rPr>
      <t xml:space="preserve"> </t>
    </r>
    <r>
      <rPr>
        <b/>
        <sz val="11"/>
        <color theme="1"/>
        <rFont val="Calibri"/>
        <family val="2"/>
        <scheme val="minor"/>
      </rPr>
      <t xml:space="preserve">was </t>
    </r>
    <r>
      <rPr>
        <sz val="11"/>
        <color theme="1"/>
        <rFont val="Calibri"/>
        <family val="2"/>
        <scheme val="minor"/>
      </rPr>
      <t xml:space="preserve">
</t>
    </r>
    <r>
      <rPr>
        <b/>
        <sz val="11"/>
        <color theme="1"/>
        <rFont val="Calibri"/>
        <family val="2"/>
        <scheme val="minor"/>
      </rPr>
      <t xml:space="preserve">re-hypothecated 
</t>
    </r>
    <r>
      <rPr>
        <sz val="11"/>
        <color theme="1"/>
        <rFont val="Calibri"/>
        <family val="2"/>
        <scheme val="minor"/>
      </rPr>
      <t xml:space="preserve">
(collateral received &amp; re-posted)</t>
    </r>
  </si>
  <si>
    <r>
      <t xml:space="preserve">Feeder fund description 
</t>
    </r>
    <r>
      <rPr>
        <sz val="11"/>
        <color theme="1"/>
        <rFont val="Calibri"/>
        <family val="2"/>
        <scheme val="minor"/>
      </rPr>
      <t>(name of top fund, its fund manager and any other feeder funds)</t>
    </r>
  </si>
  <si>
    <t>Provide information relevant to funds in a master-feeder structure (see Feeder funds tab) including name of top fund, its fund manager and any other feeder funds.</t>
  </si>
  <si>
    <r>
      <rPr>
        <b/>
        <u/>
        <sz val="12"/>
        <rFont val="Calibri"/>
        <family val="2"/>
        <scheme val="minor"/>
      </rPr>
      <t>INSTRUCTIONS</t>
    </r>
    <r>
      <rPr>
        <sz val="12"/>
        <rFont val="Calibri"/>
        <family val="2"/>
        <scheme val="minor"/>
      </rPr>
      <t xml:space="preserve">: Please fill in the survey on a fund-by-fund basis for all reportable funds for which you are the manager. 
All data should be reported as of </t>
    </r>
    <r>
      <rPr>
        <b/>
        <u/>
        <sz val="12"/>
        <rFont val="Calibri"/>
        <family val="2"/>
        <scheme val="minor"/>
      </rPr>
      <t xml:space="preserve">prior year-end </t>
    </r>
    <r>
      <rPr>
        <sz val="12"/>
        <rFont val="Calibri"/>
        <family val="2"/>
        <scheme val="minor"/>
      </rPr>
      <t>or with respect to</t>
    </r>
    <r>
      <rPr>
        <b/>
        <sz val="12"/>
        <rFont val="Calibri"/>
        <family val="2"/>
        <scheme val="minor"/>
      </rPr>
      <t xml:space="preserve"> </t>
    </r>
    <r>
      <rPr>
        <b/>
        <u/>
        <sz val="12"/>
        <rFont val="Calibri"/>
        <family val="2"/>
        <scheme val="minor"/>
      </rPr>
      <t>the prior year</t>
    </r>
    <r>
      <rPr>
        <sz val="12"/>
        <rFont val="Calibri"/>
        <family val="2"/>
        <scheme val="minor"/>
      </rPr>
      <t xml:space="preserve"> (income, redemptions), unless otherwise noted. </t>
    </r>
    <r>
      <rPr>
        <b/>
        <sz val="12"/>
        <rFont val="Calibri"/>
        <family val="2"/>
        <scheme val="minor"/>
      </rPr>
      <t xml:space="preserve">
</t>
    </r>
    <r>
      <rPr>
        <sz val="12"/>
        <rFont val="Calibri"/>
        <family val="2"/>
        <scheme val="minor"/>
      </rPr>
      <t xml:space="preserve">
</t>
    </r>
  </si>
  <si>
    <r>
      <rPr>
        <b/>
        <sz val="11"/>
        <color theme="1"/>
        <rFont val="Calibri"/>
        <family val="2"/>
        <scheme val="minor"/>
      </rPr>
      <t xml:space="preserve">Payables 
</t>
    </r>
    <r>
      <rPr>
        <sz val="11"/>
        <color theme="1"/>
        <rFont val="Calibri"/>
        <family val="2"/>
        <scheme val="minor"/>
      </rPr>
      <t xml:space="preserve">
(short, inc. accrued liabilities)</t>
    </r>
  </si>
  <si>
    <t>Total income (loss) can be positive or negative. It includes dividends, interest, other distributions and capital gains (losses). Capital gains (losses) can be realized or unrealized.</t>
  </si>
  <si>
    <r>
      <t xml:space="preserve">Please report dollar amounts (column codes in row 3 that end in </t>
    </r>
    <r>
      <rPr>
        <b/>
        <sz val="11"/>
        <color theme="1"/>
        <rFont val="Calibri"/>
        <family val="2"/>
        <scheme val="minor"/>
      </rPr>
      <t>.amt</t>
    </r>
    <r>
      <rPr>
        <sz val="11"/>
        <color theme="1"/>
        <rFont val="Calibri"/>
        <family val="2"/>
        <scheme val="minor"/>
      </rPr>
      <t xml:space="preserve">) in Canadian dollars, </t>
    </r>
    <r>
      <rPr>
        <b/>
        <sz val="11"/>
        <color theme="1"/>
        <rFont val="Calibri"/>
        <family val="2"/>
        <scheme val="minor"/>
      </rPr>
      <t>not</t>
    </r>
    <r>
      <rPr>
        <sz val="11"/>
        <color theme="1"/>
        <rFont val="Calibri"/>
        <family val="2"/>
        <scheme val="minor"/>
      </rPr>
      <t xml:space="preserve"> thousands or millions of dollars.</t>
    </r>
  </si>
  <si>
    <r>
      <t xml:space="preserve">Please fill in the </t>
    </r>
    <r>
      <rPr>
        <b/>
        <sz val="11"/>
        <color theme="1"/>
        <rFont val="Calibri"/>
        <family val="2"/>
        <scheme val="minor"/>
      </rPr>
      <t xml:space="preserve">Survey tab </t>
    </r>
    <r>
      <rPr>
        <sz val="11"/>
        <color theme="1"/>
        <rFont val="Calibri"/>
        <family val="2"/>
        <scheme val="minor"/>
      </rPr>
      <t xml:space="preserve">for investment funds that have net asset values of </t>
    </r>
    <r>
      <rPr>
        <b/>
        <sz val="11"/>
        <color theme="1"/>
        <rFont val="Calibri"/>
        <family val="2"/>
        <scheme val="minor"/>
      </rPr>
      <t>$10 million (CAD)</t>
    </r>
    <r>
      <rPr>
        <sz val="11"/>
        <color theme="1"/>
        <rFont val="Calibri"/>
        <family val="2"/>
        <scheme val="minor"/>
      </rPr>
      <t xml:space="preserve"> </t>
    </r>
    <r>
      <rPr>
        <b/>
        <sz val="11"/>
        <color theme="1"/>
        <rFont val="Calibri"/>
        <family val="2"/>
        <scheme val="minor"/>
      </rPr>
      <t>or more</t>
    </r>
    <r>
      <rPr>
        <sz val="11"/>
        <color theme="1"/>
        <rFont val="Calibri"/>
        <family val="2"/>
        <scheme val="minor"/>
      </rPr>
      <t xml:space="preserve"> as of </t>
    </r>
    <r>
      <rPr>
        <b/>
        <sz val="11"/>
        <color theme="1"/>
        <rFont val="Calibri"/>
        <family val="2"/>
        <scheme val="minor"/>
      </rPr>
      <t xml:space="preserve">year end. </t>
    </r>
    <r>
      <rPr>
        <sz val="11"/>
        <color theme="1"/>
        <rFont val="Calibri"/>
        <family val="2"/>
        <scheme val="minor"/>
      </rPr>
      <t xml:space="preserve">Investment funds include mutual funds, exchange-traded funds, closed-end funds, money market funds, hedge funds, pooled funds, flow-through LPs, etc. 
This survey does </t>
    </r>
    <r>
      <rPr>
        <b/>
        <sz val="11"/>
        <color theme="1"/>
        <rFont val="Calibri"/>
        <family val="2"/>
        <scheme val="minor"/>
      </rPr>
      <t>not</t>
    </r>
    <r>
      <rPr>
        <sz val="11"/>
        <color theme="1"/>
        <rFont val="Calibri"/>
        <family val="2"/>
        <scheme val="minor"/>
      </rPr>
      <t xml:space="preserve"> include labour sponsored investment funds or scholarship plans. </t>
    </r>
  </si>
  <si>
    <t>Payables (short, inc. accrued liabilities)</t>
  </si>
  <si>
    <t>Any other net flows in previous column must be described, including new capital</t>
  </si>
  <si>
    <r>
      <t xml:space="preserve">Authorized participants have </t>
    </r>
    <r>
      <rPr>
        <sz val="11"/>
        <rFont val="Calibri"/>
        <family val="2"/>
        <scheme val="minor"/>
      </rPr>
      <t>the right to create and redeem shares of an exchange traded fund (ETF)</t>
    </r>
  </si>
  <si>
    <t>Mandatory for ETFs</t>
  </si>
  <si>
    <t>See above</t>
  </si>
  <si>
    <t>Share of units that can be redeemed under normal conditions within specified time period, based on the valuation date not the settlment date.</t>
  </si>
  <si>
    <t>Definition</t>
  </si>
  <si>
    <t xml:space="preserve">The percentage of the portfolio that can be liquidated within the stated amount of time (including shorts) without forced sales under normal conditions, including sidepockets. Please make a best-effort estimate based on the likely sale date, not the settlement date and excluding time-zone considerations. To the extent possible, account the size of a position relative to its average daily traded value, when considering the likely sale date. For example, some positions can be partially sold in 1 day and the rest can be sold in a week (or more). </t>
  </si>
  <si>
    <r>
      <t xml:space="preserve">Fund code 
</t>
    </r>
    <r>
      <rPr>
        <sz val="11"/>
        <color theme="1"/>
        <rFont val="Calibri"/>
        <family val="2"/>
        <scheme val="minor"/>
      </rPr>
      <t xml:space="preserve">
(unique fund id, </t>
    </r>
    <r>
      <rPr>
        <b/>
        <sz val="11"/>
        <color theme="1"/>
        <rFont val="Calibri"/>
        <family val="2"/>
        <scheme val="minor"/>
      </rPr>
      <t>no spaces and 
no NAs</t>
    </r>
    <r>
      <rPr>
        <sz val="11"/>
        <color theme="1"/>
        <rFont val="Calibri"/>
        <family val="2"/>
        <scheme val="minor"/>
      </rPr>
      <t>)</t>
    </r>
  </si>
  <si>
    <t>Fund code (unique fund id, no spaces and no NAs)</t>
  </si>
  <si>
    <t>Unique code to identify the fund, no spaces and no nulls. Use previously established fund code, if available. Otherwise, use Sedar ID, Fundserv code or other identifier. Keep a record of fund code to use in future surveys. Field previously called Internal code or Unique fund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</si>
</sst>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
  </numFmts>
  <fonts count="33">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rgb="FF000000"/>
      <name val="Calibri"/>
      <family val="2"/>
      <scheme val="minor"/>
    </font>
    <font>
      <b/>
      <sz val="11"/>
      <color rgb="FFFF0000"/>
      <name val="Calibri"/>
      <family val="2"/>
      <scheme val="minor"/>
    </font>
    <font>
      <sz val="12"/>
      <color rgb="FFFF0000"/>
      <name val="Calibri"/>
      <family val="2"/>
      <scheme val="minor"/>
    </font>
    <font>
      <sz val="12"/>
      <name val="Calibri"/>
      <family val="2"/>
      <scheme val="minor"/>
    </font>
    <font>
      <b/>
      <u/>
      <sz val="12"/>
      <name val="Calibri"/>
      <family val="2"/>
      <scheme val="minor"/>
    </font>
    <font>
      <b/>
      <sz val="12"/>
      <name val="Calibri"/>
      <family val="2"/>
      <scheme val="minor"/>
    </font>
    <font>
      <sz val="11"/>
      <name val="Calibri"/>
      <family val="2"/>
      <scheme val="minor"/>
    </font>
    <font>
      <b/>
      <sz val="11"/>
      <name val="Calibri"/>
      <family val="2"/>
      <scheme val="minor"/>
    </font>
    <font>
      <b/>
      <sz val="11"/>
      <color rgb="FF00B050"/>
      <name val="Calibri"/>
      <family val="2"/>
      <scheme val="minor"/>
    </font>
    <font>
      <u/>
      <sz val="11"/>
      <color theme="10"/>
      <name val="Calibri"/>
      <family val="2"/>
      <scheme val="minor"/>
    </font>
    <font>
      <sz val="14"/>
      <name val="Calibri"/>
      <family val="2"/>
      <scheme val="minor"/>
    </font>
    <font>
      <b/>
      <sz val="14"/>
      <name val="Calibri"/>
      <family val="2"/>
      <scheme val="minor"/>
    </font>
    <font>
      <b/>
      <sz val="20"/>
      <color rgb="FFFF0000"/>
      <name val="Calibri"/>
      <family val="2"/>
      <scheme val="minor"/>
    </font>
    <font>
      <b/>
      <sz val="11"/>
      <color theme="9"/>
      <name val="Calibri"/>
      <family val="2"/>
      <scheme val="minor"/>
    </font>
    <font>
      <sz val="24"/>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theme="1"/>
      <name val="Schriftart für Textkörper"/>
      <family val="2"/>
    </font>
    <font>
      <b/>
      <sz val="13"/>
      <color theme="1"/>
      <name val="Calibri"/>
      <family val="2"/>
      <scheme val="minor"/>
    </font>
    <font>
      <sz val="11"/>
      <color theme="1"/>
      <name val="Calibri"/>
      <family val="2"/>
    </font>
    <font>
      <b/>
      <sz val="11"/>
      <color theme="1"/>
      <name val="Calibri"/>
      <family val="2"/>
    </font>
    <font>
      <b/>
      <sz val="11"/>
      <color rgb="FF000000"/>
      <name val="Calibri"/>
      <family val="2"/>
    </font>
    <font>
      <b/>
      <sz val="11"/>
      <color theme="0"/>
      <name val="Calibri"/>
      <family val="2"/>
      <scheme val="minor"/>
    </font>
    <font>
      <b/>
      <sz val="11"/>
      <color theme="1"/>
      <name val="Schriftart für Textkörper"/>
    </font>
    <font>
      <sz val="11"/>
      <color rgb="FF111111"/>
      <name val="Calibri"/>
      <family val="2"/>
      <scheme val="minor"/>
    </font>
    <font>
      <b/>
      <sz val="11"/>
      <color rgb="FF000000"/>
      <name val="Calibri"/>
      <family val="2"/>
      <scheme val="minor"/>
    </font>
    <font>
      <b/>
      <sz val="10"/>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CC66"/>
        <bgColor indexed="64"/>
      </patternFill>
    </fill>
    <fill>
      <patternFill patternType="solid">
        <fgColor theme="9" tint="0.39997558519241921"/>
        <bgColor indexed="64"/>
      </patternFill>
    </fill>
    <fill>
      <patternFill patternType="solid">
        <fgColor rgb="FFFFC000"/>
        <bgColor indexed="64"/>
      </patternFill>
    </fill>
    <fill>
      <patternFill patternType="solid">
        <fgColor rgb="FFD0CECE"/>
        <bgColor indexed="64"/>
      </patternFill>
    </fill>
    <fill>
      <patternFill patternType="solid">
        <fgColor theme="4"/>
        <bgColor theme="4"/>
      </patternFill>
    </fill>
    <fill>
      <patternFill patternType="solid">
        <fgColor rgb="FFA9D08E"/>
        <bgColor indexed="64"/>
      </patternFill>
    </fill>
  </fills>
  <borders count="30">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auto="1"/>
      </left>
      <right/>
      <top/>
      <bottom/>
      <diagonal/>
    </border>
    <border>
      <left/>
      <right style="thin">
        <color auto="1"/>
      </right>
      <top/>
      <bottom/>
      <diagonal/>
    </border>
    <border>
      <left style="thin">
        <color theme="8"/>
      </left>
      <right style="thin">
        <color theme="8"/>
      </right>
      <top style="thin">
        <color theme="8"/>
      </top>
      <bottom style="thin">
        <color theme="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bottom style="thin">
        <color theme="4" tint="0.39997558519241921"/>
      </bottom>
      <diagonal/>
    </border>
  </borders>
  <cellStyleXfs count="8">
    <xf numFmtId="0" fontId="0" fillId="0" borderId="0"/>
    <xf numFmtId="43" fontId="1" fillId="0" borderId="0" applyFont="0" applyFill="0" applyBorder="0" applyAlignment="0" applyProtection="0"/>
    <xf numFmtId="0" fontId="1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cellStyleXfs>
  <cellXfs count="233">
    <xf numFmtId="0" fontId="0" fillId="0" borderId="0" xfId="0"/>
    <xf numFmtId="0" fontId="0" fillId="0" borderId="0" xfId="0" applyNumberFormat="1"/>
    <xf numFmtId="0" fontId="0" fillId="0" borderId="0" xfId="0" applyFill="1"/>
    <xf numFmtId="0" fontId="0" fillId="0" borderId="0" xfId="0" applyAlignment="1">
      <alignment wrapText="1"/>
    </xf>
    <xf numFmtId="0" fontId="0" fillId="0" borderId="0" xfId="0" applyFill="1" applyAlignment="1"/>
    <xf numFmtId="0" fontId="0" fillId="0" borderId="0" xfId="0" applyFill="1" applyBorder="1" applyAlignment="1"/>
    <xf numFmtId="0" fontId="0" fillId="0" borderId="0" xfId="0" applyFill="1" applyAlignment="1" applyProtection="1">
      <protection locked="0"/>
    </xf>
    <xf numFmtId="0" fontId="0" fillId="0" borderId="0" xfId="0" applyFill="1" applyBorder="1" applyAlignment="1" applyProtection="1">
      <protection locked="0"/>
    </xf>
    <xf numFmtId="0" fontId="5" fillId="0" borderId="0" xfId="0" applyFont="1"/>
    <xf numFmtId="0" fontId="12" fillId="0" borderId="0" xfId="0" applyFont="1"/>
    <xf numFmtId="0" fontId="0" fillId="0" borderId="0" xfId="0" applyAlignment="1">
      <alignment horizontal="left" vertical="top" wrapText="1"/>
    </xf>
    <xf numFmtId="49" fontId="0" fillId="0" borderId="0" xfId="0" applyNumberFormat="1" applyFill="1" applyAlignment="1" applyProtection="1">
      <protection locked="0"/>
    </xf>
    <xf numFmtId="0" fontId="0" fillId="3" borderId="0" xfId="0" applyNumberFormat="1" applyFill="1"/>
    <xf numFmtId="0" fontId="0" fillId="0" borderId="0" xfId="0" applyAlignment="1">
      <alignment vertical="top" wrapText="1"/>
    </xf>
    <xf numFmtId="0" fontId="4" fillId="0" borderId="0" xfId="0" applyFont="1" applyAlignment="1" applyProtection="1">
      <alignment horizontal="left" vertical="top"/>
      <protection hidden="1"/>
    </xf>
    <xf numFmtId="0" fontId="0" fillId="0" borderId="0" xfId="0" applyFill="1" applyBorder="1" applyAlignment="1">
      <alignment vertical="top"/>
    </xf>
    <xf numFmtId="0" fontId="0" fillId="0" borderId="3" xfId="0" applyFont="1" applyFill="1" applyBorder="1" applyAlignment="1">
      <alignment vertical="top" wrapText="1"/>
    </xf>
    <xf numFmtId="0" fontId="2" fillId="0" borderId="3" xfId="0" applyFont="1" applyFill="1" applyBorder="1" applyAlignment="1" applyProtection="1">
      <alignment vertical="top" wrapText="1"/>
      <protection locked="0"/>
    </xf>
    <xf numFmtId="0" fontId="2" fillId="0" borderId="3" xfId="0" applyFont="1" applyFill="1" applyBorder="1" applyAlignment="1">
      <alignment vertical="top" wrapText="1"/>
    </xf>
    <xf numFmtId="49" fontId="2" fillId="0" borderId="3" xfId="0" applyNumberFormat="1" applyFont="1" applyFill="1" applyBorder="1" applyAlignment="1" applyProtection="1">
      <alignment vertical="top" wrapText="1"/>
      <protection locked="0"/>
    </xf>
    <xf numFmtId="0" fontId="0" fillId="0" borderId="3" xfId="0" applyFont="1" applyFill="1" applyBorder="1" applyAlignment="1" applyProtection="1">
      <alignment vertical="top" wrapText="1"/>
      <protection locked="0"/>
    </xf>
    <xf numFmtId="0" fontId="0" fillId="0" borderId="2" xfId="0" applyFont="1" applyFill="1" applyBorder="1" applyAlignment="1">
      <alignment vertical="top" wrapText="1"/>
    </xf>
    <xf numFmtId="0" fontId="0" fillId="0" borderId="7" xfId="0" applyFill="1" applyBorder="1" applyAlignment="1"/>
    <xf numFmtId="0" fontId="0" fillId="0" borderId="8" xfId="0" applyFill="1" applyBorder="1" applyAlignment="1"/>
    <xf numFmtId="0" fontId="0" fillId="0" borderId="4" xfId="0" applyFont="1" applyFill="1" applyBorder="1" applyAlignment="1">
      <alignment vertical="top" wrapText="1"/>
    </xf>
    <xf numFmtId="0" fontId="0" fillId="0" borderId="7" xfId="0" applyFill="1" applyBorder="1" applyAlignment="1" applyProtection="1">
      <protection locked="0"/>
    </xf>
    <xf numFmtId="0" fontId="0" fillId="0" borderId="2" xfId="0" applyFont="1" applyFill="1" applyBorder="1" applyAlignment="1" applyProtection="1">
      <alignment vertical="top" wrapText="1"/>
      <protection locked="0"/>
    </xf>
    <xf numFmtId="164" fontId="0" fillId="0" borderId="0" xfId="1" applyNumberFormat="1" applyFont="1" applyAlignment="1">
      <alignment horizontal="left" vertical="center"/>
    </xf>
    <xf numFmtId="0" fontId="3" fillId="0" borderId="0" xfId="0" applyFont="1" applyAlignment="1" applyProtection="1">
      <alignment horizontal="left" vertical="top"/>
      <protection hidden="1"/>
    </xf>
    <xf numFmtId="0" fontId="2" fillId="0" borderId="0" xfId="0" applyFont="1" applyBorder="1"/>
    <xf numFmtId="0" fontId="0" fillId="0" borderId="4" xfId="0" applyFill="1" applyBorder="1" applyAlignment="1">
      <alignment vertical="top" wrapText="1"/>
    </xf>
    <xf numFmtId="0" fontId="0" fillId="0" borderId="8" xfId="0" applyFill="1" applyBorder="1" applyAlignment="1" applyProtection="1">
      <protection locked="0"/>
    </xf>
    <xf numFmtId="0" fontId="0" fillId="0" borderId="0" xfId="0" applyFont="1" applyFill="1" applyBorder="1" applyAlignment="1">
      <alignment vertical="top" wrapText="1"/>
    </xf>
    <xf numFmtId="49" fontId="0" fillId="0" borderId="0" xfId="0" applyNumberFormat="1" applyFill="1" applyBorder="1" applyAlignment="1" applyProtection="1">
      <protection locked="0"/>
    </xf>
    <xf numFmtId="0" fontId="0" fillId="0" borderId="5" xfId="0" applyFill="1" applyBorder="1" applyAlignment="1" applyProtection="1">
      <protection locked="0"/>
    </xf>
    <xf numFmtId="0" fontId="0" fillId="0" borderId="6" xfId="0" applyFill="1" applyBorder="1"/>
    <xf numFmtId="0" fontId="0" fillId="5" borderId="0" xfId="0" applyFill="1" applyAlignment="1"/>
    <xf numFmtId="0" fontId="16" fillId="0" borderId="0" xfId="0" applyFont="1"/>
    <xf numFmtId="0" fontId="17" fillId="0" borderId="0" xfId="0" applyFont="1" applyAlignment="1">
      <alignment horizontal="center" vertical="center" wrapText="1"/>
    </xf>
    <xf numFmtId="0" fontId="2" fillId="0" borderId="2" xfId="0" applyFont="1" applyFill="1" applyBorder="1" applyAlignment="1" applyProtection="1">
      <alignment vertical="top" wrapText="1"/>
      <protection locked="0"/>
    </xf>
    <xf numFmtId="0" fontId="18" fillId="0" borderId="0" xfId="0" applyFont="1" applyAlignment="1">
      <alignment vertical="center"/>
    </xf>
    <xf numFmtId="0" fontId="2" fillId="0" borderId="2" xfId="0" applyFont="1" applyFill="1" applyBorder="1" applyAlignment="1">
      <alignment vertical="top" wrapText="1"/>
    </xf>
    <xf numFmtId="0" fontId="0" fillId="0" borderId="4" xfId="0" applyFont="1" applyFill="1" applyBorder="1" applyAlignment="1" applyProtection="1">
      <alignment vertical="top" wrapText="1"/>
      <protection locked="0"/>
    </xf>
    <xf numFmtId="0" fontId="0" fillId="0" borderId="0" xfId="0" applyNumberFormat="1" applyFill="1"/>
    <xf numFmtId="0" fontId="0" fillId="0" borderId="0" xfId="1" applyNumberFormat="1" applyFont="1" applyFill="1"/>
    <xf numFmtId="0" fontId="0" fillId="0" borderId="0" xfId="1" applyNumberFormat="1" applyFont="1" applyFill="1" applyAlignment="1">
      <alignment horizontal="right"/>
    </xf>
    <xf numFmtId="0" fontId="20" fillId="0" borderId="0" xfId="0" applyNumberFormat="1" applyFont="1" applyFill="1"/>
    <xf numFmtId="0" fontId="17" fillId="0" borderId="0" xfId="0" applyFont="1" applyFill="1" applyAlignment="1">
      <alignment vertical="center" wrapText="1"/>
    </xf>
    <xf numFmtId="0" fontId="0" fillId="0" borderId="7" xfId="0" applyNumberFormat="1" applyFill="1" applyBorder="1"/>
    <xf numFmtId="0" fontId="0" fillId="0" borderId="8" xfId="1" applyNumberFormat="1" applyFont="1" applyFill="1" applyBorder="1" applyAlignment="1">
      <alignment horizontal="right"/>
    </xf>
    <xf numFmtId="0" fontId="0" fillId="0" borderId="0" xfId="4" applyNumberFormat="1" applyFont="1" applyFill="1" applyBorder="1" applyAlignment="1">
      <alignment horizontal="right"/>
    </xf>
    <xf numFmtId="0" fontId="0" fillId="0" borderId="0" xfId="1" applyNumberFormat="1" applyFont="1" applyFill="1" applyBorder="1" applyAlignment="1">
      <alignment horizontal="right"/>
    </xf>
    <xf numFmtId="0" fontId="0" fillId="0" borderId="8" xfId="1" applyNumberFormat="1" applyFont="1" applyFill="1" applyBorder="1"/>
    <xf numFmtId="0" fontId="0" fillId="0" borderId="0" xfId="0" applyNumberFormat="1" applyFill="1" applyAlignment="1">
      <alignment horizontal="right"/>
    </xf>
    <xf numFmtId="0" fontId="0" fillId="0" borderId="0" xfId="1" applyNumberFormat="1" applyFont="1" applyFill="1" applyBorder="1"/>
    <xf numFmtId="0" fontId="0" fillId="0" borderId="0" xfId="0" applyNumberFormat="1" applyFill="1" applyBorder="1" applyAlignment="1">
      <alignment horizontal="right"/>
    </xf>
    <xf numFmtId="0" fontId="0" fillId="0" borderId="8" xfId="0" applyNumberFormat="1" applyFill="1" applyBorder="1"/>
    <xf numFmtId="0" fontId="0" fillId="0" borderId="0" xfId="0" applyNumberFormat="1" applyFill="1" applyBorder="1"/>
    <xf numFmtId="0" fontId="0" fillId="0" borderId="0" xfId="0" applyFill="1" applyAlignment="1">
      <alignment wrapText="1"/>
    </xf>
    <xf numFmtId="0" fontId="2" fillId="0" borderId="0" xfId="0" applyFont="1"/>
    <xf numFmtId="0" fontId="0" fillId="0" borderId="8" xfId="1" applyNumberFormat="1" applyFont="1" applyFill="1" applyBorder="1" applyAlignment="1">
      <alignment horizontal="center" vertical="center"/>
    </xf>
    <xf numFmtId="0" fontId="12" fillId="0" borderId="0" xfId="0" applyFont="1" applyBorder="1" applyAlignment="1">
      <alignment horizontal="center" vertical="center"/>
    </xf>
    <xf numFmtId="0" fontId="0" fillId="0" borderId="0" xfId="1" applyNumberFormat="1" applyFont="1" applyFill="1" applyAlignment="1">
      <alignment horizontal="center"/>
    </xf>
    <xf numFmtId="0" fontId="0" fillId="6" borderId="0" xfId="0" applyNumberFormat="1" applyFill="1" applyAlignment="1" applyProtection="1">
      <protection locked="0"/>
    </xf>
    <xf numFmtId="0" fontId="0" fillId="6" borderId="0" xfId="4" applyNumberFormat="1" applyFont="1" applyFill="1" applyAlignment="1" applyProtection="1">
      <protection locked="0"/>
    </xf>
    <xf numFmtId="0" fontId="0" fillId="8" borderId="1" xfId="0" applyNumberFormat="1" applyFill="1" applyBorder="1" applyAlignment="1" applyProtection="1">
      <protection locked="0"/>
    </xf>
    <xf numFmtId="0" fontId="0" fillId="0" borderId="0" xfId="0" applyFill="1" applyAlignment="1" applyProtection="1">
      <alignment wrapText="1"/>
      <protection locked="0"/>
    </xf>
    <xf numFmtId="0" fontId="23" fillId="0" borderId="0" xfId="5"/>
    <xf numFmtId="0" fontId="4" fillId="0" borderId="0" xfId="5" applyFont="1" applyAlignment="1" applyProtection="1">
      <alignment horizontal="left" vertical="top"/>
      <protection hidden="1"/>
    </xf>
    <xf numFmtId="0" fontId="2" fillId="0" borderId="0" xfId="5" applyFont="1"/>
    <xf numFmtId="0" fontId="3" fillId="0" borderId="0" xfId="5" applyFont="1" applyAlignment="1" applyProtection="1">
      <alignment horizontal="left" vertical="top"/>
      <protection hidden="1"/>
    </xf>
    <xf numFmtId="0" fontId="2" fillId="0" borderId="3" xfId="0" applyFont="1" applyBorder="1" applyAlignment="1" applyProtection="1">
      <alignment vertical="top" wrapText="1"/>
      <protection locked="0"/>
    </xf>
    <xf numFmtId="0" fontId="0" fillId="0" borderId="0" xfId="0" applyProtection="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8" xfId="0" applyBorder="1" applyProtection="1">
      <protection locked="0"/>
    </xf>
    <xf numFmtId="0" fontId="0" fillId="0" borderId="7" xfId="0" applyBorder="1" applyProtection="1">
      <protection locked="0"/>
    </xf>
    <xf numFmtId="0" fontId="24" fillId="0" borderId="0" xfId="5" applyFont="1" applyBorder="1"/>
    <xf numFmtId="0" fontId="23" fillId="0" borderId="0" xfId="5" applyBorder="1"/>
    <xf numFmtId="0" fontId="26" fillId="9" borderId="14" xfId="0" applyFont="1" applyFill="1" applyBorder="1" applyAlignment="1">
      <alignment horizontal="center" vertical="center" wrapText="1"/>
    </xf>
    <xf numFmtId="0" fontId="27" fillId="9" borderId="4" xfId="0" applyFont="1" applyFill="1" applyBorder="1" applyAlignment="1">
      <alignment horizontal="center" vertical="center" wrapText="1"/>
    </xf>
    <xf numFmtId="0" fontId="25" fillId="0" borderId="15" xfId="0" applyFont="1" applyBorder="1" applyAlignment="1">
      <alignment vertical="center" wrapText="1"/>
    </xf>
    <xf numFmtId="0" fontId="25" fillId="0" borderId="16" xfId="0" applyFont="1" applyBorder="1" applyAlignment="1">
      <alignment vertical="center" wrapText="1"/>
    </xf>
    <xf numFmtId="0" fontId="25" fillId="0" borderId="15" xfId="0" applyFont="1" applyBorder="1" applyAlignment="1">
      <alignment horizontal="left" vertical="center" wrapText="1" indent="1"/>
    </xf>
    <xf numFmtId="0" fontId="26" fillId="0" borderId="15" xfId="0" applyFont="1" applyBorder="1" applyAlignment="1">
      <alignment horizontal="left" vertical="center" wrapText="1" indent="1"/>
    </xf>
    <xf numFmtId="0" fontId="25" fillId="0" borderId="16" xfId="0" applyFont="1" applyBorder="1" applyAlignment="1">
      <alignment horizontal="left" vertical="center" wrapText="1" indent="1"/>
    </xf>
    <xf numFmtId="3" fontId="0" fillId="0" borderId="0" xfId="1" applyNumberFormat="1" applyFont="1" applyFill="1"/>
    <xf numFmtId="0" fontId="0" fillId="0" borderId="13" xfId="0" applyFont="1" applyBorder="1" applyAlignment="1"/>
    <xf numFmtId="0" fontId="0" fillId="0" borderId="0" xfId="0" applyFont="1"/>
    <xf numFmtId="0" fontId="0" fillId="0" borderId="0" xfId="0" applyFill="1" applyBorder="1" applyAlignment="1"/>
    <xf numFmtId="0" fontId="0" fillId="0" borderId="0" xfId="0" applyFill="1" applyBorder="1" applyAlignment="1" applyProtection="1">
      <protection locked="0"/>
    </xf>
    <xf numFmtId="0" fontId="0" fillId="0" borderId="0" xfId="0" applyAlignment="1">
      <alignment horizontal="left" vertical="center"/>
    </xf>
    <xf numFmtId="0" fontId="0" fillId="0" borderId="0" xfId="0" applyFont="1"/>
    <xf numFmtId="0" fontId="29" fillId="0" borderId="0" xfId="5" applyFont="1"/>
    <xf numFmtId="0" fontId="0" fillId="0" borderId="18" xfId="0" applyBorder="1" applyAlignment="1">
      <alignment horizontal="left" vertical="center"/>
    </xf>
    <xf numFmtId="0" fontId="0" fillId="0" borderId="19" xfId="0" applyBorder="1" applyAlignment="1">
      <alignment horizontal="left" vertical="center"/>
    </xf>
    <xf numFmtId="164" fontId="0" fillId="0" borderId="19" xfId="1" applyNumberFormat="1" applyFont="1" applyBorder="1" applyAlignment="1">
      <alignment horizontal="left" vertical="center"/>
    </xf>
    <xf numFmtId="0" fontId="0" fillId="0" borderId="19" xfId="0" applyBorder="1" applyAlignment="1">
      <alignment horizontal="left" vertical="center" wrapText="1"/>
    </xf>
    <xf numFmtId="0" fontId="0" fillId="0" borderId="20" xfId="0" applyBorder="1" applyAlignment="1">
      <alignment horizontal="left" vertical="center"/>
    </xf>
    <xf numFmtId="164" fontId="0" fillId="0" borderId="17" xfId="1" applyNumberFormat="1" applyFont="1" applyFill="1" applyBorder="1" applyAlignment="1">
      <alignment horizontal="left" vertical="center"/>
    </xf>
    <xf numFmtId="0" fontId="15" fillId="0" borderId="22" xfId="2" applyFill="1" applyBorder="1" applyAlignment="1">
      <alignment horizontal="left" vertical="top"/>
    </xf>
    <xf numFmtId="164" fontId="0" fillId="0" borderId="17" xfId="1" applyNumberFormat="1" applyFont="1" applyFill="1" applyBorder="1" applyAlignment="1" applyProtection="1">
      <alignment horizontal="left" vertical="center"/>
      <protection locked="0"/>
    </xf>
    <xf numFmtId="0" fontId="15" fillId="0" borderId="22" xfId="2" applyFill="1" applyBorder="1"/>
    <xf numFmtId="14" fontId="0" fillId="0" borderId="17" xfId="1" applyNumberFormat="1" applyFont="1" applyFill="1" applyBorder="1" applyAlignment="1" applyProtection="1">
      <alignment horizontal="left" vertical="center"/>
      <protection locked="0"/>
    </xf>
    <xf numFmtId="14" fontId="0" fillId="0" borderId="17" xfId="1" applyNumberFormat="1" applyFont="1" applyFill="1" applyBorder="1" applyAlignment="1">
      <alignment horizontal="left" vertical="center"/>
    </xf>
    <xf numFmtId="0" fontId="0" fillId="0" borderId="21" xfId="0" applyBorder="1" applyAlignment="1">
      <alignment horizontal="left" vertical="center"/>
    </xf>
    <xf numFmtId="0" fontId="0" fillId="0" borderId="17" xfId="0" applyBorder="1" applyAlignment="1">
      <alignment horizontal="left" vertical="center"/>
    </xf>
    <xf numFmtId="0" fontId="0" fillId="0" borderId="17" xfId="0" applyBorder="1"/>
    <xf numFmtId="0" fontId="0" fillId="0" borderId="21" xfId="0" applyBorder="1" applyAlignment="1">
      <alignment horizontal="left" vertical="center" wrapText="1"/>
    </xf>
    <xf numFmtId="0" fontId="0" fillId="0" borderId="17" xfId="0" applyBorder="1" applyProtection="1">
      <protection locked="0"/>
    </xf>
    <xf numFmtId="164" fontId="0" fillId="0" borderId="24" xfId="1" applyNumberFormat="1" applyFont="1" applyFill="1" applyBorder="1" applyAlignment="1">
      <alignment horizontal="left" vertical="center"/>
    </xf>
    <xf numFmtId="0" fontId="15" fillId="0" borderId="0" xfId="2" applyAlignment="1">
      <alignment horizontal="left" vertical="center"/>
    </xf>
    <xf numFmtId="164" fontId="0" fillId="0" borderId="0" xfId="1" applyNumberFormat="1" applyFont="1" applyFill="1" applyAlignment="1">
      <alignment horizontal="left" vertical="center"/>
    </xf>
    <xf numFmtId="0" fontId="0" fillId="0" borderId="0" xfId="0" applyAlignment="1">
      <alignment horizontal="left" vertical="center" wrapText="1"/>
    </xf>
    <xf numFmtId="0" fontId="0" fillId="0" borderId="0" xfId="0" applyAlignment="1">
      <alignment horizontal="left" vertical="top"/>
    </xf>
    <xf numFmtId="0" fontId="0" fillId="0" borderId="13" xfId="0" applyFont="1" applyBorder="1" applyAlignment="1">
      <alignment horizontal="left" vertical="center"/>
    </xf>
    <xf numFmtId="0" fontId="0" fillId="0" borderId="28" xfId="0" applyFill="1" applyBorder="1" applyAlignment="1" applyProtection="1">
      <protection locked="0"/>
    </xf>
    <xf numFmtId="43" fontId="2" fillId="0" borderId="9" xfId="1" applyFont="1" applyFill="1" applyBorder="1" applyAlignment="1">
      <alignment vertical="top" wrapText="1"/>
    </xf>
    <xf numFmtId="43" fontId="0" fillId="0" borderId="1" xfId="1" applyFont="1" applyFill="1" applyBorder="1" applyAlignment="1"/>
    <xf numFmtId="43" fontId="0" fillId="0" borderId="0" xfId="1" applyFont="1" applyFill="1" applyBorder="1" applyAlignment="1" applyProtection="1">
      <protection locked="0"/>
    </xf>
    <xf numFmtId="0" fontId="0" fillId="0" borderId="0" xfId="1" applyNumberFormat="1" applyFont="1" applyFill="1" applyBorder="1" applyAlignment="1">
      <alignment horizontal="center" vertical="center"/>
    </xf>
    <xf numFmtId="0" fontId="0" fillId="0" borderId="8" xfId="0" applyNumberFormat="1" applyFill="1" applyBorder="1" applyAlignment="1">
      <alignment horizontal="right"/>
    </xf>
    <xf numFmtId="0" fontId="2" fillId="0" borderId="4" xfId="0" applyFont="1" applyFill="1" applyBorder="1" applyAlignment="1" applyProtection="1">
      <alignment vertical="top" wrapText="1"/>
      <protection locked="0"/>
    </xf>
    <xf numFmtId="0" fontId="0" fillId="0" borderId="8" xfId="0" applyFill="1" applyBorder="1" applyAlignment="1" applyProtection="1">
      <alignment wrapText="1"/>
      <protection locked="0"/>
    </xf>
    <xf numFmtId="0" fontId="6" fillId="0" borderId="0" xfId="0" applyFont="1" applyAlignment="1">
      <alignment vertical="center" wrapText="1"/>
    </xf>
    <xf numFmtId="0" fontId="6" fillId="0" borderId="0" xfId="0" applyFont="1" applyAlignment="1">
      <alignment vertical="top" wrapText="1"/>
    </xf>
    <xf numFmtId="0" fontId="6" fillId="0" borderId="0" xfId="0" applyFont="1" applyAlignment="1">
      <alignment horizontal="left" vertical="top" wrapText="1"/>
    </xf>
    <xf numFmtId="0" fontId="0" fillId="0" borderId="0" xfId="0" applyAlignment="1">
      <alignment vertical="top"/>
    </xf>
    <xf numFmtId="0" fontId="0" fillId="0" borderId="17" xfId="0" applyBorder="1" applyAlignment="1">
      <alignment horizontal="left" vertical="center" wrapText="1"/>
    </xf>
    <xf numFmtId="0" fontId="0" fillId="0" borderId="22" xfId="0" applyBorder="1" applyAlignment="1">
      <alignment horizontal="left" vertical="top"/>
    </xf>
    <xf numFmtId="0" fontId="0" fillId="0" borderId="22" xfId="0" applyBorder="1" applyAlignment="1">
      <alignment horizontal="left" vertical="center" wrapText="1"/>
    </xf>
    <xf numFmtId="0" fontId="6" fillId="0" borderId="17" xfId="0" applyFont="1" applyBorder="1" applyAlignment="1">
      <alignment horizontal="left" vertical="center" wrapText="1"/>
    </xf>
    <xf numFmtId="0" fontId="6" fillId="0" borderId="17" xfId="0" applyFont="1" applyBorder="1" applyAlignment="1">
      <alignment horizontal="left" vertical="center"/>
    </xf>
    <xf numFmtId="0" fontId="0" fillId="0" borderId="21" xfId="0" applyBorder="1" applyAlignment="1">
      <alignment vertical="top" wrapText="1"/>
    </xf>
    <xf numFmtId="0" fontId="0" fillId="0" borderId="17" xfId="0" applyBorder="1" applyAlignment="1" applyProtection="1">
      <alignment horizontal="left" vertical="center"/>
      <protection locked="0"/>
    </xf>
    <xf numFmtId="0" fontId="0" fillId="0" borderId="0" xfId="0" applyAlignment="1" applyProtection="1">
      <alignment wrapText="1"/>
      <protection locked="0"/>
    </xf>
    <xf numFmtId="0" fontId="0" fillId="0" borderId="17" xfId="0" applyBorder="1" applyAlignment="1">
      <alignment wrapText="1"/>
    </xf>
    <xf numFmtId="0" fontId="0" fillId="0" borderId="17" xfId="0" applyBorder="1" applyAlignment="1" applyProtection="1">
      <alignment horizontal="left" vertical="top"/>
      <protection locked="0"/>
    </xf>
    <xf numFmtId="0" fontId="0" fillId="0" borderId="17" xfId="0" applyBorder="1" applyAlignment="1">
      <alignment horizontal="left" vertical="top" wrapText="1"/>
    </xf>
    <xf numFmtId="0" fontId="0" fillId="0" borderId="17" xfId="0" applyBorder="1" applyAlignment="1">
      <alignment horizontal="left" vertical="top"/>
    </xf>
    <xf numFmtId="0" fontId="0" fillId="0" borderId="21" xfId="0" applyBorder="1" applyAlignment="1">
      <alignment vertical="center" wrapText="1"/>
    </xf>
    <xf numFmtId="0" fontId="0" fillId="0" borderId="26" xfId="0" applyBorder="1" applyAlignment="1">
      <alignment horizontal="left" vertical="center" wrapText="1"/>
    </xf>
    <xf numFmtId="0" fontId="0" fillId="0" borderId="26" xfId="0" applyBorder="1" applyAlignment="1">
      <alignment vertical="center"/>
    </xf>
    <xf numFmtId="0" fontId="0" fillId="0" borderId="0" xfId="0" applyAlignment="1">
      <alignment vertical="center"/>
    </xf>
    <xf numFmtId="0" fontId="0" fillId="0" borderId="27" xfId="0" applyBorder="1" applyAlignment="1">
      <alignment vertical="center"/>
    </xf>
    <xf numFmtId="0" fontId="0" fillId="0" borderId="17" xfId="0" applyBorder="1" applyAlignment="1">
      <alignment vertical="top" wrapText="1"/>
    </xf>
    <xf numFmtId="0" fontId="0" fillId="0" borderId="21" xfId="0" applyBorder="1" applyAlignment="1" applyProtection="1">
      <alignment vertical="top" wrapText="1"/>
      <protection locked="0"/>
    </xf>
    <xf numFmtId="0" fontId="0" fillId="0" borderId="23" xfId="0" applyBorder="1" applyAlignment="1">
      <alignment horizontal="left" vertical="center"/>
    </xf>
    <xf numFmtId="0" fontId="0" fillId="0" borderId="24" xfId="0" applyBorder="1"/>
    <xf numFmtId="0" fontId="0" fillId="0" borderId="24" xfId="0" applyBorder="1" applyAlignment="1">
      <alignment horizontal="left" vertical="center"/>
    </xf>
    <xf numFmtId="0" fontId="0" fillId="0" borderId="25" xfId="0" applyBorder="1" applyAlignment="1">
      <alignment horizontal="left" vertical="center" wrapText="1"/>
    </xf>
    <xf numFmtId="0" fontId="8" fillId="0" borderId="0" xfId="0" applyFont="1" applyAlignment="1">
      <alignment vertical="top" wrapText="1"/>
    </xf>
    <xf numFmtId="0" fontId="12" fillId="0" borderId="0" xfId="0" applyFont="1" applyAlignment="1">
      <alignment vertical="top" wrapText="1"/>
    </xf>
    <xf numFmtId="0" fontId="0" fillId="0" borderId="0" xfId="0" applyAlignment="1">
      <alignment horizontal="left" wrapText="1"/>
    </xf>
    <xf numFmtId="0" fontId="28" fillId="10" borderId="0" xfId="0" applyFont="1" applyFill="1" applyAlignment="1">
      <alignment horizontal="left" vertical="center"/>
    </xf>
    <xf numFmtId="0" fontId="28" fillId="10" borderId="29" xfId="0" applyFont="1" applyFill="1" applyBorder="1" applyAlignment="1">
      <alignment horizontal="left" vertical="center"/>
    </xf>
    <xf numFmtId="0" fontId="0" fillId="0" borderId="0" xfId="0" applyAlignment="1" applyProtection="1">
      <alignment horizontal="left" vertical="center"/>
      <protection locked="0"/>
    </xf>
    <xf numFmtId="0" fontId="0" fillId="0" borderId="3" xfId="0" applyBorder="1" applyAlignment="1">
      <alignment vertical="top" wrapText="1"/>
    </xf>
    <xf numFmtId="0" fontId="2" fillId="0" borderId="3" xfId="0" applyFont="1" applyBorder="1" applyAlignment="1">
      <alignment vertical="top" wrapText="1"/>
    </xf>
    <xf numFmtId="0" fontId="0" fillId="0" borderId="0" xfId="0" applyBorder="1" applyAlignment="1">
      <alignment horizontal="left" vertical="center"/>
    </xf>
    <xf numFmtId="0" fontId="0" fillId="0" borderId="0" xfId="0" applyBorder="1" applyAlignment="1">
      <alignment horizontal="left" vertical="center" wrapText="1"/>
    </xf>
    <xf numFmtId="0" fontId="0" fillId="0" borderId="0" xfId="0" applyFill="1" applyBorder="1" applyAlignment="1">
      <alignment horizontal="left" vertical="center"/>
    </xf>
    <xf numFmtId="0" fontId="6" fillId="0" borderId="17" xfId="0" applyFont="1" applyBorder="1" applyAlignment="1">
      <alignment horizontal="left" vertical="top"/>
    </xf>
    <xf numFmtId="0" fontId="0" fillId="0" borderId="0" xfId="0" applyNumberFormat="1" applyFont="1" applyFill="1" applyAlignment="1">
      <alignment horizontal="left" vertical="top" wrapText="1"/>
    </xf>
    <xf numFmtId="0" fontId="0" fillId="0" borderId="0" xfId="0" applyFont="1" applyFill="1" applyAlignment="1" applyProtection="1">
      <alignment horizontal="left" vertical="top"/>
      <protection locked="0"/>
    </xf>
    <xf numFmtId="0" fontId="0" fillId="0" borderId="7" xfId="0" applyNumberFormat="1" applyFont="1" applyFill="1" applyBorder="1" applyAlignment="1">
      <alignment horizontal="left" vertical="top" wrapText="1"/>
    </xf>
    <xf numFmtId="0" fontId="1" fillId="0" borderId="8" xfId="1" applyNumberFormat="1" applyFont="1" applyFill="1" applyBorder="1" applyAlignment="1">
      <alignment horizontal="left" vertical="top" wrapText="1"/>
    </xf>
    <xf numFmtId="0" fontId="1" fillId="0" borderId="0" xfId="1" applyNumberFormat="1" applyFont="1" applyFill="1" applyBorder="1" applyAlignment="1">
      <alignment horizontal="left" vertical="top" wrapText="1"/>
    </xf>
    <xf numFmtId="0" fontId="0" fillId="0" borderId="0" xfId="0" applyNumberFormat="1" applyFont="1" applyFill="1" applyBorder="1" applyAlignment="1">
      <alignment horizontal="left" vertical="top" wrapText="1"/>
    </xf>
    <xf numFmtId="0" fontId="1" fillId="0" borderId="0" xfId="1" applyNumberFormat="1" applyFont="1" applyFill="1" applyAlignment="1">
      <alignment horizontal="left" vertical="top" wrapText="1"/>
    </xf>
    <xf numFmtId="0" fontId="0" fillId="0" borderId="8" xfId="0" applyNumberFormat="1" applyFont="1" applyFill="1" applyBorder="1" applyAlignment="1">
      <alignment horizontal="left" vertical="top" wrapText="1"/>
    </xf>
    <xf numFmtId="0" fontId="1" fillId="0" borderId="7" xfId="1" applyNumberFormat="1" applyFont="1" applyFill="1" applyBorder="1" applyAlignment="1">
      <alignment horizontal="left" vertical="top" wrapText="1"/>
    </xf>
    <xf numFmtId="0" fontId="0" fillId="0" borderId="0" xfId="0" applyFont="1" applyFill="1" applyAlignment="1">
      <alignment horizontal="left" vertical="top" wrapText="1"/>
    </xf>
    <xf numFmtId="0" fontId="0" fillId="6" borderId="0" xfId="0" applyNumberFormat="1" applyFill="1" applyBorder="1" applyAlignment="1" applyProtection="1">
      <protection locked="0"/>
    </xf>
    <xf numFmtId="0" fontId="0" fillId="0" borderId="1" xfId="1" applyNumberFormat="1" applyFont="1" applyFill="1" applyBorder="1" applyAlignment="1" applyProtection="1">
      <protection locked="0"/>
    </xf>
    <xf numFmtId="0" fontId="12" fillId="6" borderId="0" xfId="0" applyNumberFormat="1" applyFont="1" applyFill="1" applyBorder="1" applyAlignment="1" applyProtection="1">
      <protection locked="0"/>
    </xf>
    <xf numFmtId="0" fontId="0" fillId="7" borderId="1" xfId="0" applyNumberFormat="1" applyFill="1" applyBorder="1" applyAlignment="1" applyProtection="1">
      <protection locked="0"/>
    </xf>
    <xf numFmtId="0" fontId="0" fillId="6" borderId="11" xfId="0" applyNumberFormat="1" applyFill="1" applyBorder="1" applyAlignment="1" applyProtection="1">
      <protection locked="0"/>
    </xf>
    <xf numFmtId="0" fontId="0" fillId="2" borderId="0" xfId="0" applyNumberFormat="1" applyFill="1" applyAlignment="1" applyProtection="1">
      <protection locked="0"/>
    </xf>
    <xf numFmtId="0" fontId="0" fillId="6" borderId="0" xfId="0" applyNumberFormat="1" applyFill="1" applyProtection="1">
      <protection locked="0"/>
    </xf>
    <xf numFmtId="0" fontId="0" fillId="0" borderId="0" xfId="0" applyNumberFormat="1" applyFill="1" applyAlignment="1" applyProtection="1">
      <protection locked="0"/>
    </xf>
    <xf numFmtId="0" fontId="0" fillId="11" borderId="7" xfId="0" applyNumberFormat="1" applyFill="1" applyBorder="1" applyAlignment="1" applyProtection="1">
      <protection locked="0"/>
    </xf>
    <xf numFmtId="0" fontId="0" fillId="11" borderId="0" xfId="0" applyNumberFormat="1" applyFill="1" applyBorder="1" applyAlignment="1" applyProtection="1">
      <protection locked="0"/>
    </xf>
    <xf numFmtId="0" fontId="0" fillId="11" borderId="8" xfId="0" applyNumberFormat="1" applyFill="1" applyBorder="1" applyAlignment="1" applyProtection="1">
      <protection locked="0"/>
    </xf>
    <xf numFmtId="0" fontId="0" fillId="6" borderId="7" xfId="0" applyNumberFormat="1" applyFill="1" applyBorder="1" applyAlignment="1" applyProtection="1">
      <protection locked="0"/>
    </xf>
    <xf numFmtId="0" fontId="0" fillId="7" borderId="11" xfId="0" applyNumberFormat="1" applyFill="1" applyBorder="1" applyAlignment="1" applyProtection="1">
      <protection locked="0"/>
    </xf>
    <xf numFmtId="0" fontId="0" fillId="7" borderId="12" xfId="0" applyNumberFormat="1" applyFill="1" applyBorder="1" applyAlignment="1" applyProtection="1">
      <protection locked="0"/>
    </xf>
    <xf numFmtId="0" fontId="0" fillId="2" borderId="8" xfId="0" applyNumberFormat="1" applyFill="1" applyBorder="1" applyAlignment="1" applyProtection="1">
      <protection locked="0"/>
    </xf>
    <xf numFmtId="0" fontId="0" fillId="8" borderId="1" xfId="1" applyNumberFormat="1" applyFont="1" applyFill="1" applyBorder="1" applyAlignment="1" applyProtection="1">
      <protection locked="0"/>
    </xf>
    <xf numFmtId="0" fontId="0" fillId="7" borderId="1" xfId="4" applyNumberFormat="1" applyFont="1" applyFill="1" applyBorder="1" applyAlignment="1" applyProtection="1">
      <protection locked="0"/>
    </xf>
    <xf numFmtId="0" fontId="0" fillId="6" borderId="1" xfId="0" applyNumberFormat="1" applyFill="1" applyBorder="1" applyAlignment="1" applyProtection="1">
      <protection locked="0"/>
    </xf>
    <xf numFmtId="0" fontId="0" fillId="7" borderId="10" xfId="0" applyNumberFormat="1" applyFill="1" applyBorder="1" applyAlignment="1" applyProtection="1">
      <protection locked="0"/>
    </xf>
    <xf numFmtId="0" fontId="0" fillId="2" borderId="0" xfId="0" applyNumberFormat="1" applyFill="1" applyBorder="1" applyAlignment="1" applyProtection="1">
      <protection locked="0"/>
    </xf>
    <xf numFmtId="0" fontId="0" fillId="7" borderId="7" xfId="0" applyNumberFormat="1" applyFill="1" applyBorder="1" applyAlignment="1" applyProtection="1">
      <protection locked="0"/>
    </xf>
    <xf numFmtId="0" fontId="0" fillId="7" borderId="0" xfId="0" applyNumberFormat="1" applyFill="1" applyBorder="1" applyAlignment="1" applyProtection="1">
      <protection locked="0"/>
    </xf>
    <xf numFmtId="0" fontId="0" fillId="11" borderId="0" xfId="0" applyNumberFormat="1" applyFill="1" applyAlignment="1" applyProtection="1">
      <protection locked="0"/>
    </xf>
    <xf numFmtId="0" fontId="0" fillId="0" borderId="7" xfId="0" applyNumberFormat="1" applyFill="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applyAlignment="1"/>
    <xf numFmtId="0" fontId="0" fillId="6" borderId="0" xfId="1" applyNumberFormat="1" applyFont="1" applyFill="1" applyAlignment="1" applyProtection="1">
      <protection locked="0"/>
    </xf>
    <xf numFmtId="0" fontId="0" fillId="2" borderId="11" xfId="0" applyNumberFormat="1" applyFill="1" applyBorder="1" applyAlignment="1" applyProtection="1">
      <protection locked="0"/>
    </xf>
    <xf numFmtId="0" fontId="0" fillId="6" borderId="0" xfId="0" applyNumberFormat="1" applyFill="1" applyBorder="1" applyProtection="1">
      <protection locked="0"/>
    </xf>
    <xf numFmtId="0" fontId="0" fillId="0" borderId="0" xfId="1" applyNumberFormat="1" applyFont="1" applyFill="1" applyBorder="1" applyAlignment="1" applyProtection="1">
      <protection locked="0"/>
    </xf>
    <xf numFmtId="0" fontId="0" fillId="0" borderId="0" xfId="0" applyNumberFormat="1" applyBorder="1"/>
    <xf numFmtId="0" fontId="0" fillId="0" borderId="0" xfId="0" applyNumberFormat="1" applyBorder="1" applyProtection="1">
      <protection locked="0"/>
    </xf>
    <xf numFmtId="0" fontId="0" fillId="0" borderId="0" xfId="1" applyNumberFormat="1" applyFont="1" applyFill="1" applyBorder="1" applyAlignment="1">
      <alignment horizontal="left" vertical="top" wrapText="1"/>
    </xf>
    <xf numFmtId="0" fontId="0" fillId="8" borderId="11" xfId="0" applyNumberFormat="1" applyFill="1" applyBorder="1" applyAlignment="1" applyProtection="1">
      <protection locked="0"/>
    </xf>
    <xf numFmtId="0" fontId="0" fillId="0" borderId="17" xfId="0" applyFont="1" applyBorder="1" applyAlignment="1" applyProtection="1">
      <alignment horizontal="left" vertical="center"/>
      <protection locked="0"/>
    </xf>
    <xf numFmtId="0" fontId="0" fillId="0" borderId="7" xfId="0" applyFill="1" applyBorder="1" applyAlignment="1">
      <alignment horizontal="center" vertical="top"/>
    </xf>
    <xf numFmtId="0" fontId="0" fillId="0" borderId="0" xfId="0" applyFill="1" applyBorder="1" applyAlignment="1">
      <alignment horizontal="center" vertical="top"/>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3" xfId="0" applyFont="1" applyFill="1" applyBorder="1" applyAlignment="1">
      <alignment horizontal="center" vertical="top"/>
    </xf>
    <xf numFmtId="0" fontId="2" fillId="0" borderId="4" xfId="0" applyFont="1" applyFill="1" applyBorder="1" applyAlignment="1">
      <alignment horizontal="center" vertical="top"/>
    </xf>
    <xf numFmtId="0" fontId="2" fillId="0" borderId="2" xfId="0" applyFont="1" applyFill="1" applyBorder="1" applyAlignment="1" applyProtection="1">
      <alignment horizontal="center" vertical="top" wrapText="1"/>
      <protection locked="0"/>
    </xf>
    <xf numFmtId="0" fontId="2" fillId="0" borderId="3" xfId="0" applyFont="1" applyFill="1" applyBorder="1" applyAlignment="1" applyProtection="1">
      <alignment horizontal="center" vertical="top"/>
      <protection locked="0"/>
    </xf>
    <xf numFmtId="0" fontId="2" fillId="0" borderId="4" xfId="0" applyFont="1" applyFill="1" applyBorder="1" applyAlignment="1" applyProtection="1">
      <alignment horizontal="center" vertical="top"/>
      <protection locked="0"/>
    </xf>
    <xf numFmtId="0" fontId="3" fillId="0" borderId="2" xfId="0" applyFont="1" applyFill="1" applyBorder="1" applyAlignment="1">
      <alignment horizontal="center" vertical="top"/>
    </xf>
    <xf numFmtId="0" fontId="3" fillId="0" borderId="3" xfId="0" applyFont="1" applyFill="1" applyBorder="1" applyAlignment="1">
      <alignment horizontal="center" vertical="top"/>
    </xf>
    <xf numFmtId="0" fontId="3" fillId="0" borderId="4" xfId="0" applyFont="1" applyFill="1" applyBorder="1" applyAlignment="1">
      <alignment horizontal="center" vertical="top"/>
    </xf>
    <xf numFmtId="0" fontId="9" fillId="4" borderId="0" xfId="0" applyFont="1" applyFill="1" applyAlignment="1">
      <alignment horizontal="left" vertical="top" wrapText="1"/>
    </xf>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0" fontId="17" fillId="0" borderId="7"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0" xfId="0" applyFont="1" applyFill="1" applyAlignment="1">
      <alignment horizontal="center" vertical="center" wrapText="1"/>
    </xf>
    <xf numFmtId="0" fontId="32" fillId="0" borderId="7"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0" fillId="0" borderId="0" xfId="0" applyAlignment="1">
      <alignment vertical="top"/>
    </xf>
  </cellXfs>
  <cellStyles count="8">
    <cellStyle name="Comma" xfId="1" builtinId="3"/>
    <cellStyle name="Comma 2" xfId="3" xr:uid="{F15A58E0-025A-4D1D-A065-7365E3B197E5}"/>
    <cellStyle name="Comma 2 2" xfId="7" xr:uid="{975F310C-8564-4B30-BD3B-907B4C243D95}"/>
    <cellStyle name="Comma 3" xfId="6" xr:uid="{0C7E0997-89C8-415F-9022-B0562F1C017B}"/>
    <cellStyle name="Hyperlink" xfId="2" builtinId="8"/>
    <cellStyle name="Normal" xfId="0" builtinId="0"/>
    <cellStyle name="Normal 2" xfId="5" xr:uid="{85F10C17-8150-4609-988D-73DCB82904B0}"/>
    <cellStyle name="Percent" xfId="4" builtinId="5"/>
  </cellStyles>
  <dxfs count="138">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left" vertical="center" textRotation="0" wrapText="0" indent="0" justifyLastLine="0" shrinkToFit="0" readingOrder="0"/>
    </dxf>
    <dxf>
      <alignment horizontal="left" vertical="center" textRotation="0" wrapText="0" indent="0" justifyLastLine="0" shrinkToFit="0" readingOrder="0"/>
    </dxf>
    <dxf>
      <border outline="0">
        <top style="thin">
          <color theme="4" tint="0.39997558519241921"/>
        </top>
      </border>
    </dxf>
    <dxf>
      <border outline="0">
        <left style="thin">
          <color theme="8"/>
        </left>
        <right style="thin">
          <color theme="8"/>
        </right>
        <top style="thin">
          <color theme="8"/>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diagonalUp="0" diagonalDown="0">
        <left style="thin">
          <color theme="8"/>
        </left>
        <right style="thin">
          <color theme="8"/>
        </right>
        <top style="thin">
          <color theme="8"/>
        </top>
        <bottom style="thin">
          <color theme="8"/>
        </bottom>
      </border>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64"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C66"/>
        </patternFill>
      </fill>
    </dxf>
    <dxf>
      <fill>
        <patternFill>
          <bgColor theme="0" tint="-0.14996795556505021"/>
        </patternFill>
      </fill>
    </dxf>
    <dxf>
      <fill>
        <patternFill>
          <bgColor rgb="FFFFCC66"/>
        </patternFill>
      </fill>
    </dxf>
    <dxf>
      <fill>
        <patternFill>
          <bgColor rgb="FFFFCC66"/>
        </patternFill>
      </fill>
    </dxf>
    <dxf>
      <fill>
        <patternFill>
          <bgColor rgb="FFFFC000"/>
        </patternFill>
      </fill>
    </dxf>
    <dxf>
      <fill>
        <patternFill>
          <bgColor rgb="FFFFCC66"/>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2" tint="-0.499984740745262"/>
        </patternFill>
      </fill>
    </dxf>
    <dxf>
      <fill>
        <patternFill>
          <bgColor rgb="FF00FF99"/>
        </patternFill>
      </fill>
    </dxf>
    <dxf>
      <fill>
        <patternFill>
          <bgColor rgb="FF00FF99"/>
        </patternFill>
      </fill>
    </dxf>
  </dxfs>
  <tableStyles count="0" defaultTableStyle="TableStyleMedium2" defaultPivotStyle="PivotStyleLight16"/>
  <colors>
    <mruColors>
      <color rgb="FFFFCC66"/>
      <color rgb="FFA9D08E"/>
      <color rgb="FFFFC000"/>
      <color rgb="FFFFFF99"/>
      <color rgb="FFFF9999"/>
      <color rgb="FF00FF99"/>
      <color rgb="FFCCFFCC"/>
      <color rgb="FF99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bulmer\Downloads\Excel_Dependent_Dropdown_Expandable_Exclude_Empty_Xel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ble"/>
      <sheetName val="Excel_Dependent_Dropdown_Expand"/>
    </sheetNames>
    <sheetDataSet>
      <sheetData sheetId="0"/>
      <sheetData sheetId="1">
        <row r="4">
          <cell r="A4" t="str">
            <v>Productivity</v>
          </cell>
          <cell r="B4" t="str">
            <v>Games</v>
          </cell>
          <cell r="C4" t="str">
            <v>Utility</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61BCB6-F247-405C-B5C7-3400356C3036}" name="Table3" displayName="Table3" ref="A1:K172" totalsRowShown="0" headerRowDxfId="28" dataDxfId="26" headerRowBorderDxfId="27" tableBorderDxfId="25" totalsRowBorderDxfId="24">
  <tableColumns count="11">
    <tableColumn id="1" xr3:uid="{B2BFAF5E-A197-46C0-8D45-EFFE5ED3F93B}" name="Name" dataDxfId="23"/>
    <tableColumn id="2" xr3:uid="{6E14C09A-C9DA-4EAE-9DDF-8D8BEAC513D2}" name="Section" dataDxfId="22"/>
    <tableColumn id="3" xr3:uid="{69E07155-8BBD-4FC3-99A3-DDC62CB168A5}" name="Code (row 3)" dataDxfId="21"/>
    <tableColumn id="4" xr3:uid="{D14986CD-28D3-4284-96BF-C65DC07A5BF6}" name="Data Type" dataDxfId="20"/>
    <tableColumn id="5" xr3:uid="{ABAED99A-17B9-4E32-8774-01CAFCDC56AB}" name="Units" dataDxfId="19"/>
    <tableColumn id="6" xr3:uid="{C68635FE-68A0-429C-9E77-DB886B5AB0F1}" name="Range" dataDxfId="18"/>
    <tableColumn id="7" xr3:uid="{DC97CBC1-CC37-4C2B-8B28-94056B746DC7}" name="Validation" dataDxfId="17"/>
    <tableColumn id="8" xr3:uid="{D8664750-DC74-4BCD-AF70-13C350131778}" name="Example" dataDxfId="16" dataCellStyle="Comma"/>
    <tableColumn id="9" xr3:uid="{E90AC5F3-EB2F-4775-B46A-96B70CF2E176}" name="Definition" dataDxfId="15"/>
    <tableColumn id="11" xr3:uid="{ECC6B4B7-2D13-448B-92AF-3D44ED9B26D5}" name="Methodology" dataDxfId="14"/>
    <tableColumn id="10" xr3:uid="{C7AD27DB-1E16-44E8-B69F-4C93A2DFC32C}" name="Links" dataDxfId="13"/>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023C3-4D5F-427E-BB6C-21B9DCDA3730}" name="Table1" displayName="Table1" ref="A4:C64" totalsRowShown="0" headerRowDxfId="12" dataDxfId="11" tableBorderDxfId="10">
  <tableColumns count="3">
    <tableColumn id="1" xr3:uid="{E5DAAB39-B0E7-469C-BD98-44007F7268B2}" name="Name" dataDxfId="9"/>
    <tableColumn id="2" xr3:uid="{87558EA0-B064-4415-AE63-AB7D78079F3E}" name="Section" dataDxfId="8"/>
    <tableColumn id="3" xr3:uid="{B19DFD03-D5BC-4553-87E8-E3E373108EB1}" name="Code (row 3)" dataDxfId="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BD25C21-01C9-400F-B5E0-6A7F0E7506F9}" name="Table2" displayName="Table2" ref="E4:H27" totalsRowShown="0" headerRowDxfId="6" headerRowBorderDxfId="5" tableBorderDxfId="4" totalsRowBorderDxfId="3">
  <tableColumns count="4">
    <tableColumn id="1" xr3:uid="{6822DB33-04BD-4099-BF52-C6DBBAA03FDB}" name="Name" dataDxfId="2"/>
    <tableColumn id="2" xr3:uid="{6DA8C26C-1832-4C84-BB66-CB0F595BD9EC}" name="Section" dataDxfId="1"/>
    <tableColumn id="3" xr3:uid="{6A43B436-05C1-42EB-943A-F755E4E90EE6}" name="Code (row 3)" dataDxfId="0"/>
    <tableColumn id="4" xr3:uid="{A551C8DF-4067-4124-BD31-42B55E60594C}" name="Column1"/>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osco.org/library/pubdocs/pdf/IOSCOPD645.pdf" TargetMode="External"/><Relationship Id="rId1" Type="http://schemas.openxmlformats.org/officeDocument/2006/relationships/hyperlink" Target="https://www.osc.gov.on.ca/documents/en/Investors/reg_registrants.pdf" TargetMode="Externa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HK499"/>
  <sheetViews>
    <sheetView tabSelected="1" zoomScaleNormal="100" workbookViewId="0">
      <pane xSplit="2" ySplit="3" topLeftCell="C4" activePane="bottomRight" state="frozen"/>
      <selection pane="topRight" activeCell="C1" sqref="C1"/>
      <selection pane="bottomLeft" activeCell="A4" sqref="A4"/>
      <selection pane="bottomRight" activeCell="G4" sqref="G4"/>
    </sheetView>
  </sheetViews>
  <sheetFormatPr defaultColWidth="0" defaultRowHeight="15" zeroHeight="1"/>
  <cols>
    <col min="1" max="1" width="15.140625" style="5" customWidth="1"/>
    <col min="2" max="2" width="15.140625" style="7" customWidth="1"/>
    <col min="3" max="3" width="15.140625" style="5" customWidth="1"/>
    <col min="4" max="4" width="15.140625" style="33" customWidth="1"/>
    <col min="5" max="5" width="15.140625" style="7" customWidth="1"/>
    <col min="6" max="6" width="24" style="120" customWidth="1"/>
    <col min="7" max="7" width="15.140625" style="5" customWidth="1"/>
    <col min="8" max="12" width="15.140625" style="7" customWidth="1"/>
    <col min="13" max="13" width="20.5703125" style="7" customWidth="1"/>
    <col min="14" max="14" width="15.140625" style="7" customWidth="1"/>
    <col min="15" max="15" width="15.140625" style="5" customWidth="1"/>
    <col min="16" max="16" width="15.140625" customWidth="1"/>
    <col min="17" max="18" width="15.140625" style="72" customWidth="1"/>
    <col min="19" max="20" width="15.140625" style="7" customWidth="1"/>
    <col min="21" max="23" width="15.140625" style="91" customWidth="1"/>
    <col min="24" max="24" width="15.140625" style="5" customWidth="1"/>
    <col min="25" max="27" width="15.140625" style="7" customWidth="1"/>
    <col min="28" max="29" width="15.140625" style="5" customWidth="1"/>
    <col min="30" max="32" width="15.140625" style="7" customWidth="1"/>
    <col min="33" max="33" width="15.140625" style="5" customWidth="1"/>
    <col min="34" max="34" width="16.5703125" style="5" customWidth="1"/>
    <col min="35" max="37" width="15.140625" style="5" customWidth="1"/>
    <col min="38" max="38" width="16.28515625" style="5" customWidth="1"/>
    <col min="39" max="45" width="15.140625" style="5" customWidth="1"/>
    <col min="46" max="46" width="15.140625" style="22" customWidth="1"/>
    <col min="47" max="71" width="15.140625" style="5" customWidth="1"/>
    <col min="72" max="72" width="15.140625" style="90" customWidth="1"/>
    <col min="73" max="82" width="15.140625" style="5" customWidth="1"/>
    <col min="83" max="83" width="15.140625" style="90" customWidth="1"/>
    <col min="84" max="92" width="15.140625" style="5" customWidth="1"/>
    <col min="93" max="93" width="15.140625" style="90" customWidth="1"/>
    <col min="94" max="103" width="15.140625" style="5" customWidth="1"/>
    <col min="104" max="104" width="15.140625" style="90" customWidth="1"/>
    <col min="105" max="107" width="15.140625" style="5" customWidth="1"/>
    <col min="108" max="113" width="15.140625" style="90" customWidth="1"/>
    <col min="114" max="128" width="15.140625" style="5" customWidth="1"/>
    <col min="129" max="131" width="15.140625" style="90" customWidth="1"/>
    <col min="132" max="133" width="15.140625" style="5" customWidth="1"/>
    <col min="134" max="134" width="15.140625" style="90" customWidth="1"/>
    <col min="135" max="144" width="15.140625" style="5" customWidth="1"/>
    <col min="145" max="145" width="16.5703125" style="5" customWidth="1"/>
    <col min="146" max="146" width="16" style="5" customWidth="1"/>
    <col min="147" max="152" width="15.140625" style="5" customWidth="1"/>
    <col min="153" max="159" width="15.140625" style="7" customWidth="1"/>
    <col min="160" max="170" width="15.140625" style="5" customWidth="1"/>
    <col min="171" max="171" width="17.140625" style="5" customWidth="1"/>
    <col min="172" max="172" width="15.140625" style="5" customWidth="1"/>
    <col min="173" max="173" width="12.140625" style="5" customWidth="1"/>
    <col min="174" max="185" width="9.140625" style="5" customWidth="1"/>
    <col min="186" max="219" width="0" style="5" hidden="1" customWidth="1"/>
    <col min="220" max="16384" width="9.140625" style="5" hidden="1"/>
  </cols>
  <sheetData>
    <row r="1" spans="1:185" s="15" customFormat="1" ht="36" customHeight="1" thickBot="1">
      <c r="A1" s="220" t="s">
        <v>41</v>
      </c>
      <c r="B1" s="220"/>
      <c r="C1" s="220"/>
      <c r="D1" s="220"/>
      <c r="E1" s="220"/>
      <c r="F1" s="220"/>
      <c r="G1" s="220"/>
      <c r="H1" s="220"/>
      <c r="I1" s="220"/>
      <c r="J1" s="220"/>
      <c r="K1" s="220"/>
      <c r="L1" s="220"/>
      <c r="M1" s="220"/>
      <c r="N1" s="220"/>
      <c r="O1" s="220"/>
      <c r="P1" s="220"/>
      <c r="Q1" s="220"/>
      <c r="R1" s="220"/>
      <c r="S1" s="220"/>
      <c r="T1" s="221"/>
      <c r="U1" s="219" t="s">
        <v>856</v>
      </c>
      <c r="V1" s="220"/>
      <c r="W1" s="221"/>
      <c r="X1" s="219" t="s">
        <v>77</v>
      </c>
      <c r="Y1" s="220"/>
      <c r="Z1" s="220"/>
      <c r="AA1" s="220"/>
      <c r="AB1" s="220"/>
      <c r="AC1" s="220"/>
      <c r="AD1" s="220"/>
      <c r="AE1" s="220"/>
      <c r="AF1" s="220"/>
      <c r="AG1" s="221"/>
      <c r="AH1" s="211" t="s">
        <v>957</v>
      </c>
      <c r="AI1" s="212"/>
      <c r="AJ1" s="212"/>
      <c r="AK1" s="212"/>
      <c r="AL1" s="212"/>
      <c r="AM1" s="212"/>
      <c r="AN1" s="212"/>
      <c r="AO1" s="212"/>
      <c r="AP1" s="212"/>
      <c r="AQ1" s="212"/>
      <c r="AR1" s="213"/>
      <c r="AS1" s="211" t="s">
        <v>751</v>
      </c>
      <c r="AT1" s="212"/>
      <c r="AU1" s="212"/>
      <c r="AV1" s="212"/>
      <c r="AW1" s="212"/>
      <c r="AX1" s="212"/>
      <c r="AY1" s="212"/>
      <c r="AZ1" s="212"/>
      <c r="BA1" s="212"/>
      <c r="BB1" s="213"/>
      <c r="BC1" s="211" t="s">
        <v>752</v>
      </c>
      <c r="BD1" s="212"/>
      <c r="BE1" s="212"/>
      <c r="BF1" s="212"/>
      <c r="BG1" s="212"/>
      <c r="BH1" s="212"/>
      <c r="BI1" s="212"/>
      <c r="BJ1" s="212"/>
      <c r="BK1" s="212"/>
      <c r="BL1" s="213"/>
      <c r="BM1" s="211" t="s">
        <v>753</v>
      </c>
      <c r="BN1" s="212"/>
      <c r="BO1" s="212"/>
      <c r="BP1" s="212"/>
      <c r="BQ1" s="212"/>
      <c r="BR1" s="212"/>
      <c r="BS1" s="212"/>
      <c r="BT1" s="212"/>
      <c r="BU1" s="212"/>
      <c r="BV1" s="212"/>
      <c r="BW1" s="212"/>
      <c r="BX1" s="212"/>
      <c r="BY1" s="212"/>
      <c r="BZ1" s="212"/>
      <c r="CA1" s="212"/>
      <c r="CB1" s="212"/>
      <c r="CC1" s="212"/>
      <c r="CD1" s="212"/>
      <c r="CE1" s="212"/>
      <c r="CF1" s="212"/>
      <c r="CG1" s="213"/>
      <c r="CH1" s="211" t="s">
        <v>754</v>
      </c>
      <c r="CI1" s="212"/>
      <c r="CJ1" s="212"/>
      <c r="CK1" s="212"/>
      <c r="CL1" s="212"/>
      <c r="CM1" s="212"/>
      <c r="CN1" s="212"/>
      <c r="CO1" s="212"/>
      <c r="CP1" s="212"/>
      <c r="CQ1" s="212"/>
      <c r="CR1" s="212"/>
      <c r="CS1" s="212"/>
      <c r="CT1" s="212"/>
      <c r="CU1" s="212"/>
      <c r="CV1" s="212"/>
      <c r="CW1" s="212"/>
      <c r="CX1" s="212"/>
      <c r="CY1" s="212"/>
      <c r="CZ1" s="212"/>
      <c r="DA1" s="212"/>
      <c r="DB1" s="212"/>
      <c r="DC1" s="213"/>
      <c r="DD1" s="211" t="s">
        <v>896</v>
      </c>
      <c r="DE1" s="212"/>
      <c r="DF1" s="212"/>
      <c r="DG1" s="212"/>
      <c r="DH1" s="212"/>
      <c r="DI1" s="213"/>
      <c r="DJ1" s="211" t="s">
        <v>744</v>
      </c>
      <c r="DK1" s="212"/>
      <c r="DL1" s="212"/>
      <c r="DM1" s="212"/>
      <c r="DN1" s="212"/>
      <c r="DO1" s="212"/>
      <c r="DP1" s="213"/>
      <c r="DQ1" s="211" t="s">
        <v>910</v>
      </c>
      <c r="DR1" s="214"/>
      <c r="DS1" s="214"/>
      <c r="DT1" s="214"/>
      <c r="DU1" s="214"/>
      <c r="DV1" s="214"/>
      <c r="DW1" s="214"/>
      <c r="DX1" s="214"/>
      <c r="DY1" s="211" t="s">
        <v>773</v>
      </c>
      <c r="DZ1" s="214"/>
      <c r="EA1" s="215"/>
      <c r="EB1" s="211" t="s">
        <v>707</v>
      </c>
      <c r="EC1" s="212"/>
      <c r="ED1" s="212"/>
      <c r="EE1" s="213"/>
      <c r="EF1" s="211" t="s">
        <v>661</v>
      </c>
      <c r="EG1" s="212"/>
      <c r="EH1" s="215"/>
      <c r="EI1" s="211" t="s">
        <v>662</v>
      </c>
      <c r="EJ1" s="214"/>
      <c r="EK1" s="214"/>
      <c r="EL1" s="214"/>
      <c r="EM1" s="214"/>
      <c r="EN1" s="214"/>
      <c r="EO1" s="215"/>
      <c r="EP1" s="211" t="s">
        <v>961</v>
      </c>
      <c r="EQ1" s="214"/>
      <c r="ER1" s="215"/>
      <c r="ES1" s="211" t="s">
        <v>962</v>
      </c>
      <c r="ET1" s="212"/>
      <c r="EU1" s="212"/>
      <c r="EV1" s="212"/>
      <c r="EW1" s="212"/>
      <c r="EX1" s="212"/>
      <c r="EY1" s="213"/>
      <c r="EZ1" s="216" t="s">
        <v>756</v>
      </c>
      <c r="FA1" s="217"/>
      <c r="FB1" s="217"/>
      <c r="FC1" s="217"/>
      <c r="FD1" s="217"/>
      <c r="FE1" s="217"/>
      <c r="FF1" s="217"/>
      <c r="FG1" s="218"/>
      <c r="FH1" s="211" t="s">
        <v>755</v>
      </c>
      <c r="FI1" s="214"/>
      <c r="FJ1" s="214"/>
      <c r="FK1" s="214"/>
      <c r="FL1" s="214"/>
      <c r="FM1" s="214"/>
      <c r="FN1" s="214"/>
      <c r="FO1" s="215"/>
      <c r="FP1" s="209"/>
      <c r="FQ1" s="210"/>
      <c r="FR1" s="210"/>
      <c r="FS1" s="210"/>
    </row>
    <row r="2" spans="1:185" s="32" customFormat="1" ht="121.5" customHeight="1" thickBot="1">
      <c r="A2" s="18" t="s">
        <v>538</v>
      </c>
      <c r="B2" s="17" t="s">
        <v>539</v>
      </c>
      <c r="C2" s="19" t="s">
        <v>540</v>
      </c>
      <c r="D2" s="17" t="s">
        <v>541</v>
      </c>
      <c r="E2" s="18" t="s">
        <v>251</v>
      </c>
      <c r="F2" s="118" t="s">
        <v>952</v>
      </c>
      <c r="G2" s="17" t="s">
        <v>981</v>
      </c>
      <c r="H2" s="17" t="s">
        <v>542</v>
      </c>
      <c r="I2" s="17" t="s">
        <v>543</v>
      </c>
      <c r="J2" s="17" t="s">
        <v>777</v>
      </c>
      <c r="K2" s="18" t="s">
        <v>766</v>
      </c>
      <c r="L2" s="18" t="s">
        <v>966</v>
      </c>
      <c r="M2" s="17" t="s">
        <v>797</v>
      </c>
      <c r="N2" s="16" t="s">
        <v>605</v>
      </c>
      <c r="O2" s="16" t="s">
        <v>74</v>
      </c>
      <c r="P2" s="71" t="s">
        <v>536</v>
      </c>
      <c r="Q2" s="71" t="s">
        <v>537</v>
      </c>
      <c r="R2" s="71" t="s">
        <v>545</v>
      </c>
      <c r="S2" s="17" t="s">
        <v>546</v>
      </c>
      <c r="T2" s="17" t="s">
        <v>547</v>
      </c>
      <c r="U2" s="39" t="s">
        <v>817</v>
      </c>
      <c r="V2" s="17" t="s">
        <v>851</v>
      </c>
      <c r="W2" s="123" t="s">
        <v>855</v>
      </c>
      <c r="X2" s="39" t="s">
        <v>548</v>
      </c>
      <c r="Y2" s="17" t="s">
        <v>889</v>
      </c>
      <c r="Z2" s="17" t="s">
        <v>333</v>
      </c>
      <c r="AA2" s="18" t="s">
        <v>890</v>
      </c>
      <c r="AB2" s="18" t="s">
        <v>891</v>
      </c>
      <c r="AC2" s="17" t="s">
        <v>549</v>
      </c>
      <c r="AD2" s="17" t="s">
        <v>550</v>
      </c>
      <c r="AE2" s="17" t="s">
        <v>551</v>
      </c>
      <c r="AF2" s="16" t="s">
        <v>858</v>
      </c>
      <c r="AG2" s="30" t="s">
        <v>552</v>
      </c>
      <c r="AH2" s="20" t="s">
        <v>691</v>
      </c>
      <c r="AI2" s="16" t="s">
        <v>553</v>
      </c>
      <c r="AJ2" s="18" t="s">
        <v>686</v>
      </c>
      <c r="AK2" s="18" t="s">
        <v>687</v>
      </c>
      <c r="AL2" s="16" t="s">
        <v>690</v>
      </c>
      <c r="AM2" s="16" t="s">
        <v>892</v>
      </c>
      <c r="AN2" s="16" t="s">
        <v>689</v>
      </c>
      <c r="AO2" s="18" t="s">
        <v>688</v>
      </c>
      <c r="AP2" s="16" t="s">
        <v>828</v>
      </c>
      <c r="AQ2" s="18" t="s">
        <v>696</v>
      </c>
      <c r="AR2" s="16" t="s">
        <v>100</v>
      </c>
      <c r="AS2" s="41" t="s">
        <v>554</v>
      </c>
      <c r="AT2" s="16" t="s">
        <v>555</v>
      </c>
      <c r="AU2" s="16" t="s">
        <v>556</v>
      </c>
      <c r="AV2" s="18" t="s">
        <v>768</v>
      </c>
      <c r="AW2" s="16" t="s">
        <v>557</v>
      </c>
      <c r="AX2" s="16" t="s">
        <v>325</v>
      </c>
      <c r="AY2" s="16" t="s">
        <v>601</v>
      </c>
      <c r="AZ2" s="16" t="s">
        <v>559</v>
      </c>
      <c r="BA2" s="16" t="s">
        <v>800</v>
      </c>
      <c r="BB2" s="24" t="s">
        <v>560</v>
      </c>
      <c r="BC2" s="41" t="s">
        <v>561</v>
      </c>
      <c r="BD2" s="16" t="s">
        <v>562</v>
      </c>
      <c r="BE2" s="16" t="s">
        <v>563</v>
      </c>
      <c r="BF2" s="18" t="s">
        <v>767</v>
      </c>
      <c r="BG2" s="16" t="s">
        <v>564</v>
      </c>
      <c r="BH2" s="16" t="s">
        <v>565</v>
      </c>
      <c r="BI2" s="16" t="s">
        <v>558</v>
      </c>
      <c r="BJ2" s="16" t="s">
        <v>566</v>
      </c>
      <c r="BK2" s="16" t="s">
        <v>799</v>
      </c>
      <c r="BL2" s="24" t="s">
        <v>603</v>
      </c>
      <c r="BM2" s="21" t="s">
        <v>861</v>
      </c>
      <c r="BN2" s="18" t="s">
        <v>487</v>
      </c>
      <c r="BO2" s="16" t="s">
        <v>567</v>
      </c>
      <c r="BP2" s="16" t="s">
        <v>568</v>
      </c>
      <c r="BQ2" s="16" t="s">
        <v>801</v>
      </c>
      <c r="BR2" s="16" t="s">
        <v>802</v>
      </c>
      <c r="BS2" s="16" t="s">
        <v>722</v>
      </c>
      <c r="BT2" s="18" t="s">
        <v>894</v>
      </c>
      <c r="BU2" s="16" t="s">
        <v>893</v>
      </c>
      <c r="BV2" s="18" t="s">
        <v>569</v>
      </c>
      <c r="BW2" s="16" t="s">
        <v>326</v>
      </c>
      <c r="BX2" s="16" t="s">
        <v>776</v>
      </c>
      <c r="BY2" s="16" t="s">
        <v>570</v>
      </c>
      <c r="BZ2" s="16" t="s">
        <v>818</v>
      </c>
      <c r="CA2" s="16" t="s">
        <v>819</v>
      </c>
      <c r="CB2" s="16" t="s">
        <v>820</v>
      </c>
      <c r="CC2" s="16" t="s">
        <v>571</v>
      </c>
      <c r="CD2" s="16" t="s">
        <v>529</v>
      </c>
      <c r="CE2" s="16" t="s">
        <v>738</v>
      </c>
      <c r="CF2" s="16" t="s">
        <v>313</v>
      </c>
      <c r="CG2" s="24" t="s">
        <v>129</v>
      </c>
      <c r="CH2" s="16" t="s">
        <v>969</v>
      </c>
      <c r="CI2" s="18" t="s">
        <v>532</v>
      </c>
      <c r="CJ2" s="16" t="s">
        <v>572</v>
      </c>
      <c r="CK2" s="16" t="s">
        <v>573</v>
      </c>
      <c r="CL2" s="16" t="s">
        <v>821</v>
      </c>
      <c r="CM2" s="16" t="s">
        <v>822</v>
      </c>
      <c r="CN2" s="16" t="s">
        <v>723</v>
      </c>
      <c r="CO2" s="18" t="s">
        <v>895</v>
      </c>
      <c r="CP2" s="16" t="s">
        <v>525</v>
      </c>
      <c r="CQ2" s="18" t="s">
        <v>574</v>
      </c>
      <c r="CR2" s="16" t="s">
        <v>327</v>
      </c>
      <c r="CS2" s="16" t="s">
        <v>794</v>
      </c>
      <c r="CT2" s="16" t="s">
        <v>462</v>
      </c>
      <c r="CU2" s="16" t="s">
        <v>795</v>
      </c>
      <c r="CV2" s="16" t="s">
        <v>796</v>
      </c>
      <c r="CW2" s="16" t="s">
        <v>526</v>
      </c>
      <c r="CX2" s="16" t="s">
        <v>527</v>
      </c>
      <c r="CY2" s="16" t="s">
        <v>528</v>
      </c>
      <c r="CZ2" s="16" t="s">
        <v>737</v>
      </c>
      <c r="DA2" s="16" t="s">
        <v>823</v>
      </c>
      <c r="DB2" s="16" t="s">
        <v>575</v>
      </c>
      <c r="DC2" s="24" t="s">
        <v>576</v>
      </c>
      <c r="DD2" s="41" t="s">
        <v>714</v>
      </c>
      <c r="DE2" s="18" t="s">
        <v>713</v>
      </c>
      <c r="DF2" s="18" t="s">
        <v>715</v>
      </c>
      <c r="DG2" s="18" t="s">
        <v>716</v>
      </c>
      <c r="DH2" s="18" t="s">
        <v>717</v>
      </c>
      <c r="DI2" s="16" t="s">
        <v>718</v>
      </c>
      <c r="DJ2" s="21" t="s">
        <v>746</v>
      </c>
      <c r="DK2" s="16" t="s">
        <v>310</v>
      </c>
      <c r="DL2" s="16" t="s">
        <v>311</v>
      </c>
      <c r="DM2" s="16" t="s">
        <v>577</v>
      </c>
      <c r="DN2" s="16" t="s">
        <v>312</v>
      </c>
      <c r="DO2" s="16" t="s">
        <v>313</v>
      </c>
      <c r="DP2" s="24" t="s">
        <v>582</v>
      </c>
      <c r="DQ2" s="41" t="s">
        <v>745</v>
      </c>
      <c r="DR2" s="18" t="s">
        <v>578</v>
      </c>
      <c r="DS2" s="18" t="s">
        <v>579</v>
      </c>
      <c r="DT2" s="18" t="s">
        <v>583</v>
      </c>
      <c r="DU2" s="18" t="s">
        <v>580</v>
      </c>
      <c r="DV2" s="18" t="s">
        <v>581</v>
      </c>
      <c r="DW2" s="18" t="s">
        <v>166</v>
      </c>
      <c r="DX2" s="18" t="s">
        <v>314</v>
      </c>
      <c r="DY2" s="41" t="s">
        <v>772</v>
      </c>
      <c r="DZ2" s="18" t="s">
        <v>711</v>
      </c>
      <c r="EA2" s="16" t="s">
        <v>710</v>
      </c>
      <c r="EB2" s="41" t="s">
        <v>668</v>
      </c>
      <c r="EC2" s="18" t="s">
        <v>584</v>
      </c>
      <c r="ED2" s="18" t="s">
        <v>706</v>
      </c>
      <c r="EE2" s="42" t="s">
        <v>585</v>
      </c>
      <c r="EF2" s="73" t="s">
        <v>824</v>
      </c>
      <c r="EG2" s="73" t="s">
        <v>825</v>
      </c>
      <c r="EH2" s="74" t="s">
        <v>586</v>
      </c>
      <c r="EI2" s="75" t="s">
        <v>826</v>
      </c>
      <c r="EJ2" s="71" t="s">
        <v>588</v>
      </c>
      <c r="EK2" s="71" t="s">
        <v>697</v>
      </c>
      <c r="EL2" s="73" t="s">
        <v>827</v>
      </c>
      <c r="EM2" s="73" t="s">
        <v>965</v>
      </c>
      <c r="EN2" s="71" t="s">
        <v>589</v>
      </c>
      <c r="EO2" s="73" t="s">
        <v>590</v>
      </c>
      <c r="EP2" s="21" t="s">
        <v>630</v>
      </c>
      <c r="EQ2" s="16" t="s">
        <v>629</v>
      </c>
      <c r="ER2" s="24" t="s">
        <v>591</v>
      </c>
      <c r="ES2" s="158" t="s">
        <v>883</v>
      </c>
      <c r="ET2" s="158" t="s">
        <v>884</v>
      </c>
      <c r="EU2" s="159" t="s">
        <v>592</v>
      </c>
      <c r="EV2" s="159" t="s">
        <v>885</v>
      </c>
      <c r="EW2" s="18" t="s">
        <v>593</v>
      </c>
      <c r="EX2" s="16" t="s">
        <v>594</v>
      </c>
      <c r="EY2" s="16" t="s">
        <v>595</v>
      </c>
      <c r="EZ2" s="26" t="s">
        <v>803</v>
      </c>
      <c r="FA2" s="20" t="s">
        <v>804</v>
      </c>
      <c r="FB2" s="20" t="s">
        <v>868</v>
      </c>
      <c r="FC2" s="20" t="s">
        <v>899</v>
      </c>
      <c r="FD2" s="20" t="s">
        <v>282</v>
      </c>
      <c r="FE2" s="20" t="s">
        <v>283</v>
      </c>
      <c r="FF2" s="16" t="s">
        <v>284</v>
      </c>
      <c r="FG2" s="24" t="s">
        <v>237</v>
      </c>
      <c r="FH2" s="26" t="s">
        <v>805</v>
      </c>
      <c r="FI2" s="20" t="s">
        <v>806</v>
      </c>
      <c r="FJ2" s="20" t="s">
        <v>867</v>
      </c>
      <c r="FK2" s="20" t="s">
        <v>898</v>
      </c>
      <c r="FL2" s="20" t="s">
        <v>285</v>
      </c>
      <c r="FM2" s="20" t="s">
        <v>286</v>
      </c>
      <c r="FN2" s="16" t="s">
        <v>287</v>
      </c>
      <c r="FO2" s="24" t="s">
        <v>596</v>
      </c>
    </row>
    <row r="3" spans="1:185" ht="13.5" customHeight="1">
      <c r="A3" s="4" t="s">
        <v>42</v>
      </c>
      <c r="B3" s="6" t="s">
        <v>45</v>
      </c>
      <c r="C3" s="11" t="s">
        <v>48</v>
      </c>
      <c r="D3" s="7" t="s">
        <v>52</v>
      </c>
      <c r="E3" s="7" t="s">
        <v>215</v>
      </c>
      <c r="F3" s="119" t="s">
        <v>54</v>
      </c>
      <c r="G3" s="6" t="s">
        <v>56</v>
      </c>
      <c r="H3" s="6" t="s">
        <v>57</v>
      </c>
      <c r="I3" s="66" t="s">
        <v>359</v>
      </c>
      <c r="J3" s="6" t="s">
        <v>58</v>
      </c>
      <c r="K3" s="4" t="s">
        <v>59</v>
      </c>
      <c r="L3" s="7" t="s">
        <v>506</v>
      </c>
      <c r="M3" s="6" t="s">
        <v>72</v>
      </c>
      <c r="N3" s="4" t="s">
        <v>73</v>
      </c>
      <c r="O3" s="4" t="s">
        <v>75</v>
      </c>
      <c r="P3" s="72" t="s">
        <v>62</v>
      </c>
      <c r="Q3" s="72" t="s">
        <v>65</v>
      </c>
      <c r="R3" s="72" t="s">
        <v>66</v>
      </c>
      <c r="S3" s="6" t="s">
        <v>69</v>
      </c>
      <c r="T3" s="6" t="s">
        <v>71</v>
      </c>
      <c r="U3" s="25" t="s">
        <v>702</v>
      </c>
      <c r="V3" s="91" t="s">
        <v>703</v>
      </c>
      <c r="W3" s="124" t="s">
        <v>860</v>
      </c>
      <c r="X3" s="25" t="s">
        <v>78</v>
      </c>
      <c r="Y3" s="7" t="s">
        <v>80</v>
      </c>
      <c r="Z3" s="7" t="s">
        <v>82</v>
      </c>
      <c r="AA3" s="34" t="s">
        <v>83</v>
      </c>
      <c r="AB3" s="34" t="s">
        <v>84</v>
      </c>
      <c r="AC3" s="7" t="s">
        <v>86</v>
      </c>
      <c r="AD3" s="7" t="s">
        <v>88</v>
      </c>
      <c r="AE3" s="7" t="s">
        <v>89</v>
      </c>
      <c r="AF3" s="34" t="s">
        <v>90</v>
      </c>
      <c r="AG3" s="35" t="s">
        <v>92</v>
      </c>
      <c r="AH3" s="6" t="s">
        <v>96</v>
      </c>
      <c r="AI3" s="4" t="s">
        <v>94</v>
      </c>
      <c r="AJ3" s="5" t="s">
        <v>357</v>
      </c>
      <c r="AK3" s="5" t="s">
        <v>413</v>
      </c>
      <c r="AL3" s="4" t="s">
        <v>97</v>
      </c>
      <c r="AM3" s="4" t="s">
        <v>98</v>
      </c>
      <c r="AN3" s="4" t="s">
        <v>99</v>
      </c>
      <c r="AO3" s="88" t="s">
        <v>414</v>
      </c>
      <c r="AP3" s="58" t="s">
        <v>415</v>
      </c>
      <c r="AQ3" s="58" t="s">
        <v>416</v>
      </c>
      <c r="AR3" s="4" t="s">
        <v>101</v>
      </c>
      <c r="AS3" s="22" t="s">
        <v>349</v>
      </c>
      <c r="AT3" s="5" t="s">
        <v>102</v>
      </c>
      <c r="AU3" s="5" t="s">
        <v>104</v>
      </c>
      <c r="AV3" s="5" t="s">
        <v>350</v>
      </c>
      <c r="AW3" s="5" t="s">
        <v>351</v>
      </c>
      <c r="AX3" s="5" t="s">
        <v>105</v>
      </c>
      <c r="AY3" s="5" t="s">
        <v>352</v>
      </c>
      <c r="AZ3" s="5" t="s">
        <v>106</v>
      </c>
      <c r="BA3" s="5" t="s">
        <v>107</v>
      </c>
      <c r="BB3" s="23" t="s">
        <v>108</v>
      </c>
      <c r="BC3" s="22" t="s">
        <v>353</v>
      </c>
      <c r="BD3" s="5" t="s">
        <v>110</v>
      </c>
      <c r="BE3" s="5" t="s">
        <v>111</v>
      </c>
      <c r="BF3" s="5" t="s">
        <v>354</v>
      </c>
      <c r="BG3" s="5" t="s">
        <v>355</v>
      </c>
      <c r="BH3" s="5" t="s">
        <v>112</v>
      </c>
      <c r="BI3" s="5" t="s">
        <v>356</v>
      </c>
      <c r="BJ3" s="5" t="s">
        <v>113</v>
      </c>
      <c r="BK3" s="5" t="s">
        <v>114</v>
      </c>
      <c r="BL3" s="23" t="s">
        <v>115</v>
      </c>
      <c r="BM3" s="22" t="s">
        <v>633</v>
      </c>
      <c r="BN3" s="5" t="s">
        <v>488</v>
      </c>
      <c r="BO3" s="5" t="s">
        <v>117</v>
      </c>
      <c r="BP3" s="5" t="s">
        <v>118</v>
      </c>
      <c r="BQ3" s="5" t="s">
        <v>120</v>
      </c>
      <c r="BR3" s="5" t="s">
        <v>121</v>
      </c>
      <c r="BS3" s="5" t="s">
        <v>728</v>
      </c>
      <c r="BT3" s="90" t="s">
        <v>729</v>
      </c>
      <c r="BU3" s="5" t="s">
        <v>515</v>
      </c>
      <c r="BV3" s="5" t="s">
        <v>517</v>
      </c>
      <c r="BW3" s="5" t="s">
        <v>123</v>
      </c>
      <c r="BX3" s="5" t="s">
        <v>340</v>
      </c>
      <c r="BY3" s="5" t="s">
        <v>463</v>
      </c>
      <c r="BZ3" s="5" t="s">
        <v>124</v>
      </c>
      <c r="CA3" s="5" t="s">
        <v>125</v>
      </c>
      <c r="CB3" s="5" t="s">
        <v>126</v>
      </c>
      <c r="CC3" s="5" t="s">
        <v>344</v>
      </c>
      <c r="CD3" s="5" t="s">
        <v>345</v>
      </c>
      <c r="CE3" s="90" t="s">
        <v>724</v>
      </c>
      <c r="CF3" s="5" t="s">
        <v>128</v>
      </c>
      <c r="CG3" s="23" t="s">
        <v>130</v>
      </c>
      <c r="CH3" s="22" t="s">
        <v>634</v>
      </c>
      <c r="CI3" s="5" t="s">
        <v>489</v>
      </c>
      <c r="CJ3" s="5" t="s">
        <v>134</v>
      </c>
      <c r="CK3" s="5" t="s">
        <v>135</v>
      </c>
      <c r="CL3" s="5" t="s">
        <v>137</v>
      </c>
      <c r="CM3" s="5" t="s">
        <v>138</v>
      </c>
      <c r="CN3" s="90" t="s">
        <v>730</v>
      </c>
      <c r="CO3" s="90" t="s">
        <v>731</v>
      </c>
      <c r="CP3" s="5" t="s">
        <v>516</v>
      </c>
      <c r="CQ3" s="5" t="s">
        <v>518</v>
      </c>
      <c r="CR3" s="5" t="s">
        <v>140</v>
      </c>
      <c r="CS3" s="5" t="s">
        <v>341</v>
      </c>
      <c r="CT3" s="5" t="s">
        <v>464</v>
      </c>
      <c r="CU3" s="5" t="s">
        <v>142</v>
      </c>
      <c r="CV3" s="5" t="s">
        <v>143</v>
      </c>
      <c r="CW3" s="5" t="s">
        <v>144</v>
      </c>
      <c r="CX3" s="5" t="s">
        <v>342</v>
      </c>
      <c r="CY3" s="5" t="s">
        <v>343</v>
      </c>
      <c r="CZ3" s="90" t="s">
        <v>725</v>
      </c>
      <c r="DA3" s="5" t="s">
        <v>146</v>
      </c>
      <c r="DB3" s="5" t="s">
        <v>148</v>
      </c>
      <c r="DC3" s="23" t="s">
        <v>149</v>
      </c>
      <c r="DD3" s="22" t="s">
        <v>761</v>
      </c>
      <c r="DE3" s="90" t="s">
        <v>760</v>
      </c>
      <c r="DF3" s="90" t="s">
        <v>759</v>
      </c>
      <c r="DG3" s="90" t="s">
        <v>758</v>
      </c>
      <c r="DH3" s="90" t="s">
        <v>762</v>
      </c>
      <c r="DI3" s="90" t="s">
        <v>712</v>
      </c>
      <c r="DJ3" s="22" t="s">
        <v>150</v>
      </c>
      <c r="DK3" s="5" t="s">
        <v>151</v>
      </c>
      <c r="DL3" s="5" t="s">
        <v>152</v>
      </c>
      <c r="DM3" s="5" t="s">
        <v>153</v>
      </c>
      <c r="DN3" s="5" t="s">
        <v>154</v>
      </c>
      <c r="DO3" s="5" t="s">
        <v>155</v>
      </c>
      <c r="DP3" s="23" t="s">
        <v>157</v>
      </c>
      <c r="DQ3" s="22" t="s">
        <v>159</v>
      </c>
      <c r="DR3" s="5" t="s">
        <v>160</v>
      </c>
      <c r="DS3" s="5" t="s">
        <v>161</v>
      </c>
      <c r="DT3" s="5" t="s">
        <v>162</v>
      </c>
      <c r="DU3" s="5" t="s">
        <v>163</v>
      </c>
      <c r="DV3" s="5" t="s">
        <v>164</v>
      </c>
      <c r="DW3" s="4" t="s">
        <v>167</v>
      </c>
      <c r="DX3" s="91" t="s">
        <v>168</v>
      </c>
      <c r="DY3" s="117" t="s">
        <v>771</v>
      </c>
      <c r="DZ3" s="34" t="s">
        <v>770</v>
      </c>
      <c r="EA3" s="31" t="s">
        <v>709</v>
      </c>
      <c r="EB3" s="72" t="s">
        <v>667</v>
      </c>
      <c r="EC3" s="5" t="s">
        <v>173</v>
      </c>
      <c r="ED3" s="116" t="s">
        <v>174</v>
      </c>
      <c r="EE3" s="31" t="s">
        <v>175</v>
      </c>
      <c r="EF3" s="72" t="s">
        <v>530</v>
      </c>
      <c r="EG3" s="72" t="s">
        <v>531</v>
      </c>
      <c r="EH3" s="76" t="s">
        <v>436</v>
      </c>
      <c r="EI3" s="77" t="s">
        <v>610</v>
      </c>
      <c r="EJ3" s="72" t="s">
        <v>611</v>
      </c>
      <c r="EK3" s="72" t="s">
        <v>437</v>
      </c>
      <c r="EL3" s="72" t="s">
        <v>438</v>
      </c>
      <c r="EM3" s="72" t="s">
        <v>439</v>
      </c>
      <c r="EN3" s="72" t="s">
        <v>440</v>
      </c>
      <c r="EO3" s="72" t="s">
        <v>499</v>
      </c>
      <c r="EP3" s="22" t="s">
        <v>177</v>
      </c>
      <c r="EQ3" s="5" t="s">
        <v>179</v>
      </c>
      <c r="ER3" s="23" t="s">
        <v>181</v>
      </c>
      <c r="ES3" t="s">
        <v>872</v>
      </c>
      <c r="ET3" t="s">
        <v>874</v>
      </c>
      <c r="EU3" t="s">
        <v>186</v>
      </c>
      <c r="EV3" t="s">
        <v>187</v>
      </c>
      <c r="EW3" s="4" t="s">
        <v>191</v>
      </c>
      <c r="EX3" s="4" t="s">
        <v>192</v>
      </c>
      <c r="EY3" s="4" t="s">
        <v>195</v>
      </c>
      <c r="EZ3" s="25" t="s">
        <v>196</v>
      </c>
      <c r="FA3" s="7" t="s">
        <v>197</v>
      </c>
      <c r="FB3" s="7" t="s">
        <v>198</v>
      </c>
      <c r="FC3" s="7" t="s">
        <v>199</v>
      </c>
      <c r="FD3" s="7" t="s">
        <v>200</v>
      </c>
      <c r="FE3" s="7" t="s">
        <v>201</v>
      </c>
      <c r="FF3" s="5" t="s">
        <v>202</v>
      </c>
      <c r="FG3" s="23" t="s">
        <v>203</v>
      </c>
      <c r="FH3" s="22" t="s">
        <v>205</v>
      </c>
      <c r="FI3" s="5" t="s">
        <v>206</v>
      </c>
      <c r="FJ3" s="5" t="s">
        <v>207</v>
      </c>
      <c r="FK3" s="5" t="s">
        <v>208</v>
      </c>
      <c r="FL3" s="5" t="s">
        <v>209</v>
      </c>
      <c r="FM3" s="5" t="s">
        <v>210</v>
      </c>
      <c r="FN3" s="5" t="s">
        <v>211</v>
      </c>
      <c r="FO3" s="23" t="s">
        <v>212</v>
      </c>
    </row>
    <row r="4" spans="1:185">
      <c r="A4" s="36" t="str">
        <f>Validation!B4</f>
        <v>Pass</v>
      </c>
      <c r="B4" s="63"/>
      <c r="C4" s="63"/>
      <c r="D4" s="63"/>
      <c r="E4" s="174"/>
      <c r="F4" s="175"/>
      <c r="G4" s="63"/>
      <c r="H4" s="63"/>
      <c r="I4" s="63"/>
      <c r="J4" s="176"/>
      <c r="K4" s="177"/>
      <c r="L4" s="177"/>
      <c r="M4" s="178"/>
      <c r="N4" s="177"/>
      <c r="O4" s="179"/>
      <c r="P4" s="180"/>
      <c r="Q4" s="63"/>
      <c r="R4" s="180"/>
      <c r="S4" s="63"/>
      <c r="T4" s="181"/>
      <c r="U4" s="182"/>
      <c r="V4" s="183"/>
      <c r="W4" s="184"/>
      <c r="X4" s="185"/>
      <c r="Y4" s="174"/>
      <c r="Z4" s="174"/>
      <c r="AA4" s="186"/>
      <c r="AB4" s="187"/>
      <c r="AC4" s="174"/>
      <c r="AD4" s="174"/>
      <c r="AE4" s="177"/>
      <c r="AF4" s="177"/>
      <c r="AG4" s="188"/>
      <c r="AH4" s="65"/>
      <c r="AI4" s="207"/>
      <c r="AJ4" s="174"/>
      <c r="AK4" s="63"/>
      <c r="AL4" s="63"/>
      <c r="AM4" s="63"/>
      <c r="AN4" s="63"/>
      <c r="AO4" s="63"/>
      <c r="AP4" s="63"/>
      <c r="AQ4" s="190"/>
      <c r="AR4" s="179"/>
      <c r="AS4" s="185"/>
      <c r="AT4" s="174"/>
      <c r="AU4" s="174"/>
      <c r="AV4" s="174"/>
      <c r="AW4" s="174"/>
      <c r="AX4" s="174"/>
      <c r="AY4" s="174"/>
      <c r="AZ4" s="174"/>
      <c r="BA4" s="174"/>
      <c r="BB4" s="188"/>
      <c r="BC4" s="174"/>
      <c r="BD4" s="174"/>
      <c r="BE4" s="174"/>
      <c r="BF4" s="174"/>
      <c r="BG4" s="174"/>
      <c r="BH4" s="174"/>
      <c r="BI4" s="174"/>
      <c r="BJ4" s="174"/>
      <c r="BK4" s="174"/>
      <c r="BL4" s="188"/>
      <c r="BM4" s="185"/>
      <c r="BN4" s="174"/>
      <c r="BO4" s="174"/>
      <c r="BP4" s="174"/>
      <c r="BQ4" s="174"/>
      <c r="BR4" s="174"/>
      <c r="BS4" s="174"/>
      <c r="BT4" s="174"/>
      <c r="BU4" s="174"/>
      <c r="BV4" s="174"/>
      <c r="BW4" s="174"/>
      <c r="BX4" s="174"/>
      <c r="BY4" s="174"/>
      <c r="BZ4" s="174"/>
      <c r="CA4" s="174"/>
      <c r="CB4" s="174"/>
      <c r="CC4" s="174"/>
      <c r="CD4" s="174"/>
      <c r="CE4" s="174"/>
      <c r="CF4" s="191"/>
      <c r="CG4" s="192"/>
      <c r="CH4" s="174"/>
      <c r="CI4" s="174"/>
      <c r="CJ4" s="174"/>
      <c r="CK4" s="174"/>
      <c r="CL4" s="174"/>
      <c r="CM4" s="174"/>
      <c r="CN4" s="174"/>
      <c r="CO4" s="174"/>
      <c r="CP4" s="174"/>
      <c r="CQ4" s="174"/>
      <c r="CR4" s="174"/>
      <c r="CS4" s="174"/>
      <c r="CT4" s="174"/>
      <c r="CU4" s="174"/>
      <c r="CV4" s="174"/>
      <c r="CW4" s="174"/>
      <c r="CX4" s="174"/>
      <c r="CY4" s="174"/>
      <c r="CZ4" s="174"/>
      <c r="DA4" s="174"/>
      <c r="DB4" s="177"/>
      <c r="DC4" s="188"/>
      <c r="DD4" s="183"/>
      <c r="DE4" s="183"/>
      <c r="DF4" s="183"/>
      <c r="DG4" s="183"/>
      <c r="DH4" s="177"/>
      <c r="DI4" s="193"/>
      <c r="DJ4" s="194"/>
      <c r="DK4" s="195"/>
      <c r="DL4" s="195"/>
      <c r="DM4" s="195"/>
      <c r="DN4" s="195"/>
      <c r="DO4" s="195"/>
      <c r="DP4" s="192"/>
      <c r="DQ4" s="194"/>
      <c r="DR4" s="195"/>
      <c r="DS4" s="195"/>
      <c r="DT4" s="195"/>
      <c r="DU4" s="195"/>
      <c r="DV4" s="195"/>
      <c r="DW4" s="177"/>
      <c r="DX4" s="179"/>
      <c r="DY4" s="182"/>
      <c r="DZ4" s="196"/>
      <c r="EA4" s="179"/>
      <c r="EB4" s="197"/>
      <c r="EC4" s="198"/>
      <c r="ED4" s="198"/>
      <c r="EE4" s="188"/>
      <c r="EF4" s="198"/>
      <c r="EG4" s="198"/>
      <c r="EH4" s="188"/>
      <c r="EI4" s="197"/>
      <c r="EJ4" s="198"/>
      <c r="EK4" s="198"/>
      <c r="EL4" s="198"/>
      <c r="EM4" s="198"/>
      <c r="EN4" s="198"/>
      <c r="EO4" s="193"/>
      <c r="EP4" s="185"/>
      <c r="EQ4" s="174"/>
      <c r="ER4" s="188"/>
      <c r="ES4" s="63"/>
      <c r="ET4" s="63"/>
      <c r="EU4" s="63"/>
      <c r="EV4" s="63"/>
      <c r="EW4" s="63"/>
      <c r="EX4" s="177"/>
      <c r="EY4" s="179"/>
      <c r="EZ4" s="185"/>
      <c r="FA4" s="174"/>
      <c r="FB4" s="174"/>
      <c r="FC4" s="174"/>
      <c r="FD4" s="174"/>
      <c r="FE4" s="174"/>
      <c r="FF4" s="174"/>
      <c r="FG4" s="188"/>
      <c r="FH4" s="185"/>
      <c r="FI4" s="174"/>
      <c r="FJ4" s="174"/>
      <c r="FK4" s="174"/>
      <c r="FL4" s="174"/>
      <c r="FM4" s="174"/>
      <c r="FN4" s="174"/>
      <c r="FO4" s="188"/>
      <c r="FP4" s="199"/>
      <c r="FQ4" s="199"/>
      <c r="FR4" s="199"/>
      <c r="FS4" s="199"/>
      <c r="FT4" s="199"/>
      <c r="FU4" s="199"/>
      <c r="FV4" s="199"/>
      <c r="FW4" s="199"/>
      <c r="FX4" s="199"/>
      <c r="FY4" s="199"/>
      <c r="FZ4" s="199"/>
      <c r="GA4" s="199"/>
      <c r="GB4" s="199"/>
      <c r="GC4" s="199"/>
    </row>
    <row r="5" spans="1:185">
      <c r="A5" s="36" t="str">
        <f>Validation!B5</f>
        <v>Pass</v>
      </c>
      <c r="B5" s="63"/>
      <c r="C5" s="63"/>
      <c r="D5" s="174"/>
      <c r="E5" s="174"/>
      <c r="F5" s="175"/>
      <c r="G5" s="63"/>
      <c r="H5" s="63"/>
      <c r="I5" s="63"/>
      <c r="J5" s="176"/>
      <c r="K5" s="177"/>
      <c r="L5" s="177"/>
      <c r="M5" s="178"/>
      <c r="N5" s="177"/>
      <c r="O5" s="179"/>
      <c r="P5" s="180"/>
      <c r="Q5" s="63"/>
      <c r="R5" s="180"/>
      <c r="S5" s="63"/>
      <c r="T5" s="181"/>
      <c r="U5" s="182"/>
      <c r="V5" s="183"/>
      <c r="W5" s="184"/>
      <c r="X5" s="185"/>
      <c r="Y5" s="174"/>
      <c r="Z5" s="174"/>
      <c r="AA5" s="186"/>
      <c r="AB5" s="187"/>
      <c r="AC5" s="174"/>
      <c r="AD5" s="174"/>
      <c r="AE5" s="177"/>
      <c r="AF5" s="177"/>
      <c r="AG5" s="188"/>
      <c r="AH5" s="189"/>
      <c r="AI5" s="63"/>
      <c r="AJ5" s="63"/>
      <c r="AK5" s="63"/>
      <c r="AL5" s="63"/>
      <c r="AM5" s="63"/>
      <c r="AN5" s="63"/>
      <c r="AO5" s="63"/>
      <c r="AP5" s="63"/>
      <c r="AQ5" s="190"/>
      <c r="AR5" s="179"/>
      <c r="AS5" s="185"/>
      <c r="AT5" s="174"/>
      <c r="AU5" s="174"/>
      <c r="AV5" s="174"/>
      <c r="AW5" s="174"/>
      <c r="AX5" s="174"/>
      <c r="AY5" s="174"/>
      <c r="AZ5" s="174"/>
      <c r="BA5" s="174"/>
      <c r="BB5" s="188"/>
      <c r="BC5" s="174"/>
      <c r="BD5" s="174"/>
      <c r="BE5" s="174"/>
      <c r="BF5" s="174"/>
      <c r="BG5" s="174"/>
      <c r="BH5" s="174"/>
      <c r="BI5" s="174"/>
      <c r="BJ5" s="174"/>
      <c r="BK5" s="174"/>
      <c r="BL5" s="188"/>
      <c r="BM5" s="185"/>
      <c r="BN5" s="174"/>
      <c r="BO5" s="174"/>
      <c r="BP5" s="174"/>
      <c r="BQ5" s="174"/>
      <c r="BR5" s="174"/>
      <c r="BS5" s="174"/>
      <c r="BT5" s="174"/>
      <c r="BU5" s="174"/>
      <c r="BV5" s="174"/>
      <c r="BW5" s="174"/>
      <c r="BX5" s="174"/>
      <c r="BY5" s="174"/>
      <c r="BZ5" s="174"/>
      <c r="CA5" s="174"/>
      <c r="CB5" s="174"/>
      <c r="CC5" s="174"/>
      <c r="CD5" s="174"/>
      <c r="CE5" s="174"/>
      <c r="CF5" s="191"/>
      <c r="CG5" s="192"/>
      <c r="CH5" s="174"/>
      <c r="CI5" s="174"/>
      <c r="CJ5" s="174"/>
      <c r="CK5" s="174"/>
      <c r="CL5" s="174"/>
      <c r="CM5" s="174"/>
      <c r="CN5" s="174"/>
      <c r="CO5" s="174"/>
      <c r="CP5" s="174"/>
      <c r="CQ5" s="174"/>
      <c r="CR5" s="174"/>
      <c r="CS5" s="174"/>
      <c r="CT5" s="174"/>
      <c r="CU5" s="174"/>
      <c r="CV5" s="174"/>
      <c r="CW5" s="174"/>
      <c r="CX5" s="174"/>
      <c r="CY5" s="174"/>
      <c r="CZ5" s="174"/>
      <c r="DA5" s="174"/>
      <c r="DB5" s="177"/>
      <c r="DC5" s="188"/>
      <c r="DD5" s="183"/>
      <c r="DE5" s="183"/>
      <c r="DF5" s="183"/>
      <c r="DG5" s="183"/>
      <c r="DH5" s="177"/>
      <c r="DI5" s="193"/>
      <c r="DJ5" s="194"/>
      <c r="DK5" s="195"/>
      <c r="DL5" s="195"/>
      <c r="DM5" s="195"/>
      <c r="DN5" s="195"/>
      <c r="DO5" s="195"/>
      <c r="DP5" s="192"/>
      <c r="DQ5" s="194"/>
      <c r="DR5" s="195"/>
      <c r="DS5" s="195"/>
      <c r="DT5" s="195"/>
      <c r="DU5" s="195"/>
      <c r="DV5" s="195"/>
      <c r="DW5" s="177"/>
      <c r="DX5" s="179"/>
      <c r="DY5" s="182"/>
      <c r="DZ5" s="196"/>
      <c r="EA5" s="179"/>
      <c r="EB5" s="197"/>
      <c r="EC5" s="198"/>
      <c r="ED5" s="198"/>
      <c r="EE5" s="188"/>
      <c r="EF5" s="198"/>
      <c r="EG5" s="198"/>
      <c r="EH5" s="188"/>
      <c r="EI5" s="197"/>
      <c r="EJ5" s="198"/>
      <c r="EK5" s="198"/>
      <c r="EL5" s="198"/>
      <c r="EM5" s="198"/>
      <c r="EN5" s="198"/>
      <c r="EO5" s="193"/>
      <c r="EP5" s="185"/>
      <c r="EQ5" s="174"/>
      <c r="ER5" s="188"/>
      <c r="ES5" s="63"/>
      <c r="ET5" s="63"/>
      <c r="EU5" s="63"/>
      <c r="EV5" s="63"/>
      <c r="EW5" s="63"/>
      <c r="EX5" s="177"/>
      <c r="EY5" s="179"/>
      <c r="EZ5" s="185"/>
      <c r="FA5" s="174"/>
      <c r="FB5" s="174"/>
      <c r="FC5" s="174"/>
      <c r="FD5" s="174"/>
      <c r="FE5" s="174"/>
      <c r="FF5" s="174"/>
      <c r="FG5" s="188"/>
      <c r="FH5" s="185"/>
      <c r="FI5" s="174"/>
      <c r="FJ5" s="174"/>
      <c r="FK5" s="174"/>
      <c r="FL5" s="174"/>
      <c r="FM5" s="174"/>
      <c r="FN5" s="174"/>
      <c r="FO5" s="188"/>
      <c r="FP5" s="199"/>
      <c r="FQ5" s="199"/>
      <c r="FR5" s="199"/>
      <c r="FS5" s="199"/>
      <c r="FT5" s="199"/>
      <c r="FU5" s="199"/>
      <c r="FV5" s="199"/>
      <c r="FW5" s="199"/>
      <c r="FX5" s="199"/>
      <c r="FY5" s="199"/>
      <c r="FZ5" s="199"/>
      <c r="GA5" s="199"/>
      <c r="GB5" s="199"/>
      <c r="GC5" s="199"/>
    </row>
    <row r="6" spans="1:185">
      <c r="A6" s="36" t="str">
        <f>Validation!B6</f>
        <v>Pass</v>
      </c>
      <c r="B6" s="63"/>
      <c r="C6" s="63"/>
      <c r="D6" s="63"/>
      <c r="E6" s="174"/>
      <c r="F6" s="189"/>
      <c r="G6" s="63"/>
      <c r="H6" s="63"/>
      <c r="I6" s="63"/>
      <c r="J6" s="176"/>
      <c r="K6" s="177"/>
      <c r="L6" s="177"/>
      <c r="M6" s="178"/>
      <c r="N6" s="177"/>
      <c r="O6" s="179"/>
      <c r="P6" s="63"/>
      <c r="Q6" s="63"/>
      <c r="R6" s="63"/>
      <c r="S6" s="63"/>
      <c r="T6" s="181"/>
      <c r="U6" s="182"/>
      <c r="V6" s="183"/>
      <c r="W6" s="184"/>
      <c r="X6" s="185"/>
      <c r="Y6" s="174"/>
      <c r="Z6" s="174"/>
      <c r="AA6" s="186"/>
      <c r="AB6" s="187"/>
      <c r="AC6" s="174"/>
      <c r="AD6" s="174"/>
      <c r="AE6" s="177"/>
      <c r="AF6" s="177"/>
      <c r="AG6" s="188"/>
      <c r="AH6" s="65"/>
      <c r="AI6" s="63"/>
      <c r="AJ6" s="63"/>
      <c r="AK6" s="63"/>
      <c r="AL6" s="63"/>
      <c r="AM6" s="63"/>
      <c r="AN6" s="63"/>
      <c r="AO6" s="63"/>
      <c r="AP6" s="63"/>
      <c r="AQ6" s="190"/>
      <c r="AR6" s="179"/>
      <c r="AS6" s="185"/>
      <c r="AT6" s="174"/>
      <c r="AU6" s="174"/>
      <c r="AV6" s="174"/>
      <c r="AW6" s="174"/>
      <c r="AX6" s="174"/>
      <c r="AY6" s="174"/>
      <c r="AZ6" s="174"/>
      <c r="BA6" s="174"/>
      <c r="BB6" s="188"/>
      <c r="BC6" s="174"/>
      <c r="BD6" s="174"/>
      <c r="BE6" s="174"/>
      <c r="BF6" s="174"/>
      <c r="BG6" s="174"/>
      <c r="BH6" s="174"/>
      <c r="BI6" s="174"/>
      <c r="BJ6" s="174"/>
      <c r="BK6" s="174"/>
      <c r="BL6" s="188"/>
      <c r="BM6" s="185"/>
      <c r="BN6" s="174"/>
      <c r="BO6" s="174"/>
      <c r="BP6" s="174"/>
      <c r="BQ6" s="174"/>
      <c r="BR6" s="174"/>
      <c r="BS6" s="174"/>
      <c r="BT6" s="174"/>
      <c r="BU6" s="174"/>
      <c r="BV6" s="174"/>
      <c r="BW6" s="174"/>
      <c r="BX6" s="174"/>
      <c r="BY6" s="174"/>
      <c r="BZ6" s="174"/>
      <c r="CA6" s="174"/>
      <c r="CB6" s="174"/>
      <c r="CC6" s="174"/>
      <c r="CD6" s="174"/>
      <c r="CE6" s="174"/>
      <c r="CF6" s="191"/>
      <c r="CG6" s="192"/>
      <c r="CH6" s="174"/>
      <c r="CI6" s="174"/>
      <c r="CJ6" s="174"/>
      <c r="CK6" s="174"/>
      <c r="CL6" s="174"/>
      <c r="CM6" s="174"/>
      <c r="CN6" s="174"/>
      <c r="CO6" s="174"/>
      <c r="CP6" s="174"/>
      <c r="CQ6" s="174"/>
      <c r="CR6" s="174"/>
      <c r="CS6" s="174"/>
      <c r="CT6" s="174"/>
      <c r="CU6" s="174"/>
      <c r="CV6" s="174"/>
      <c r="CW6" s="174"/>
      <c r="CX6" s="174"/>
      <c r="CY6" s="174"/>
      <c r="CZ6" s="174"/>
      <c r="DA6" s="174"/>
      <c r="DB6" s="177"/>
      <c r="DC6" s="188"/>
      <c r="DD6" s="183"/>
      <c r="DE6" s="183"/>
      <c r="DF6" s="183"/>
      <c r="DG6" s="183"/>
      <c r="DH6" s="177"/>
      <c r="DI6" s="193"/>
      <c r="DJ6" s="194"/>
      <c r="DK6" s="195"/>
      <c r="DL6" s="195"/>
      <c r="DM6" s="195"/>
      <c r="DN6" s="195"/>
      <c r="DO6" s="195"/>
      <c r="DP6" s="192"/>
      <c r="DQ6" s="194"/>
      <c r="DR6" s="195"/>
      <c r="DS6" s="195"/>
      <c r="DT6" s="195"/>
      <c r="DU6" s="195"/>
      <c r="DV6" s="195"/>
      <c r="DW6" s="177"/>
      <c r="DX6" s="179"/>
      <c r="DY6" s="182"/>
      <c r="DZ6" s="196"/>
      <c r="EA6" s="179"/>
      <c r="EB6" s="197"/>
      <c r="EC6" s="198"/>
      <c r="ED6" s="198"/>
      <c r="EE6" s="188"/>
      <c r="EF6" s="198"/>
      <c r="EG6" s="198"/>
      <c r="EH6" s="188"/>
      <c r="EI6" s="197"/>
      <c r="EJ6" s="198"/>
      <c r="EK6" s="198"/>
      <c r="EL6" s="198"/>
      <c r="EM6" s="198"/>
      <c r="EN6" s="198"/>
      <c r="EO6" s="193"/>
      <c r="EP6" s="185"/>
      <c r="EQ6" s="174"/>
      <c r="ER6" s="188"/>
      <c r="ES6" s="63"/>
      <c r="ET6" s="63"/>
      <c r="EU6" s="63"/>
      <c r="EV6" s="63"/>
      <c r="EW6" s="63"/>
      <c r="EX6" s="177"/>
      <c r="EY6" s="179"/>
      <c r="EZ6" s="185"/>
      <c r="FA6" s="174"/>
      <c r="FB6" s="174"/>
      <c r="FC6" s="174"/>
      <c r="FD6" s="174"/>
      <c r="FE6" s="174"/>
      <c r="FF6" s="174"/>
      <c r="FG6" s="188"/>
      <c r="FH6" s="185"/>
      <c r="FI6" s="174"/>
      <c r="FJ6" s="174"/>
      <c r="FK6" s="174"/>
      <c r="FL6" s="174"/>
      <c r="FM6" s="174"/>
      <c r="FN6" s="174"/>
      <c r="FO6" s="188"/>
      <c r="FP6" s="199"/>
      <c r="FQ6" s="199"/>
      <c r="FR6" s="199"/>
      <c r="FS6" s="199"/>
      <c r="FT6" s="199"/>
      <c r="FU6" s="199"/>
      <c r="FV6" s="199"/>
      <c r="FW6" s="199"/>
      <c r="FX6" s="199"/>
      <c r="FY6" s="199"/>
      <c r="FZ6" s="199"/>
      <c r="GA6" s="199"/>
      <c r="GB6" s="199"/>
      <c r="GC6" s="199"/>
    </row>
    <row r="7" spans="1:185">
      <c r="A7" s="36" t="str">
        <f>Validation!B7</f>
        <v>Pass</v>
      </c>
      <c r="B7" s="63"/>
      <c r="C7" s="63"/>
      <c r="D7" s="174"/>
      <c r="E7" s="174"/>
      <c r="F7" s="175"/>
      <c r="G7" s="63"/>
      <c r="H7" s="63"/>
      <c r="I7" s="63"/>
      <c r="J7" s="176"/>
      <c r="K7" s="177"/>
      <c r="L7" s="177"/>
      <c r="M7" s="178"/>
      <c r="N7" s="177"/>
      <c r="O7" s="179"/>
      <c r="P7" s="180"/>
      <c r="Q7" s="63"/>
      <c r="R7" s="180"/>
      <c r="S7" s="63"/>
      <c r="T7" s="181"/>
      <c r="U7" s="182"/>
      <c r="V7" s="183"/>
      <c r="W7" s="184"/>
      <c r="X7" s="185"/>
      <c r="Y7" s="174"/>
      <c r="Z7" s="174"/>
      <c r="AA7" s="186"/>
      <c r="AB7" s="187"/>
      <c r="AC7" s="174"/>
      <c r="AD7" s="174"/>
      <c r="AE7" s="177"/>
      <c r="AF7" s="177"/>
      <c r="AG7" s="188"/>
      <c r="AH7" s="65"/>
      <c r="AI7" s="63"/>
      <c r="AJ7" s="63"/>
      <c r="AK7" s="63"/>
      <c r="AL7" s="63"/>
      <c r="AM7" s="63"/>
      <c r="AN7" s="63"/>
      <c r="AO7" s="63"/>
      <c r="AP7" s="63"/>
      <c r="AQ7" s="190"/>
      <c r="AR7" s="179"/>
      <c r="AS7" s="185"/>
      <c r="AT7" s="174"/>
      <c r="AU7" s="174"/>
      <c r="AV7" s="174"/>
      <c r="AW7" s="174"/>
      <c r="AX7" s="174"/>
      <c r="AY7" s="174"/>
      <c r="AZ7" s="174"/>
      <c r="BA7" s="174"/>
      <c r="BB7" s="188"/>
      <c r="BC7" s="174"/>
      <c r="BD7" s="174"/>
      <c r="BE7" s="174"/>
      <c r="BF7" s="174"/>
      <c r="BG7" s="174"/>
      <c r="BH7" s="174"/>
      <c r="BI7" s="174"/>
      <c r="BJ7" s="174"/>
      <c r="BK7" s="174"/>
      <c r="BL7" s="188"/>
      <c r="BM7" s="185"/>
      <c r="BN7" s="174"/>
      <c r="BO7" s="174"/>
      <c r="BP7" s="174"/>
      <c r="BQ7" s="174"/>
      <c r="BR7" s="174"/>
      <c r="BS7" s="174"/>
      <c r="BT7" s="174"/>
      <c r="BU7" s="174"/>
      <c r="BV7" s="174"/>
      <c r="BW7" s="174"/>
      <c r="BX7" s="174"/>
      <c r="BY7" s="174"/>
      <c r="BZ7" s="174"/>
      <c r="CA7" s="174"/>
      <c r="CB7" s="174"/>
      <c r="CC7" s="174"/>
      <c r="CD7" s="174"/>
      <c r="CE7" s="174"/>
      <c r="CF7" s="191"/>
      <c r="CG7" s="192"/>
      <c r="CH7" s="174"/>
      <c r="CI7" s="174"/>
      <c r="CJ7" s="174"/>
      <c r="CK7" s="174"/>
      <c r="CL7" s="174"/>
      <c r="CM7" s="174"/>
      <c r="CN7" s="174"/>
      <c r="CO7" s="174"/>
      <c r="CP7" s="174"/>
      <c r="CQ7" s="174"/>
      <c r="CR7" s="174"/>
      <c r="CS7" s="174"/>
      <c r="CT7" s="174"/>
      <c r="CU7" s="174"/>
      <c r="CV7" s="174"/>
      <c r="CW7" s="174"/>
      <c r="CX7" s="174"/>
      <c r="CY7" s="174"/>
      <c r="CZ7" s="174"/>
      <c r="DA7" s="174"/>
      <c r="DB7" s="177"/>
      <c r="DC7" s="188"/>
      <c r="DD7" s="183"/>
      <c r="DE7" s="183"/>
      <c r="DF7" s="183"/>
      <c r="DG7" s="183"/>
      <c r="DH7" s="177"/>
      <c r="DI7" s="193"/>
      <c r="DJ7" s="194"/>
      <c r="DK7" s="195"/>
      <c r="DL7" s="195"/>
      <c r="DM7" s="195"/>
      <c r="DN7" s="195"/>
      <c r="DO7" s="195"/>
      <c r="DP7" s="192"/>
      <c r="DQ7" s="194"/>
      <c r="DR7" s="195"/>
      <c r="DS7" s="195"/>
      <c r="DT7" s="195"/>
      <c r="DU7" s="195"/>
      <c r="DV7" s="195"/>
      <c r="DW7" s="177"/>
      <c r="DX7" s="179"/>
      <c r="DY7" s="182"/>
      <c r="DZ7" s="196"/>
      <c r="EA7" s="179"/>
      <c r="EB7" s="197"/>
      <c r="EC7" s="198"/>
      <c r="ED7" s="198"/>
      <c r="EE7" s="188"/>
      <c r="EF7" s="198"/>
      <c r="EG7" s="198"/>
      <c r="EH7" s="188"/>
      <c r="EI7" s="197"/>
      <c r="EJ7" s="198"/>
      <c r="EK7" s="198"/>
      <c r="EL7" s="198"/>
      <c r="EM7" s="198"/>
      <c r="EN7" s="198"/>
      <c r="EO7" s="193"/>
      <c r="EP7" s="185"/>
      <c r="EQ7" s="174"/>
      <c r="ER7" s="188"/>
      <c r="ES7" s="63"/>
      <c r="ET7" s="63"/>
      <c r="EU7" s="63"/>
      <c r="EV7" s="63"/>
      <c r="EW7" s="63"/>
      <c r="EX7" s="177"/>
      <c r="EY7" s="179"/>
      <c r="EZ7" s="185"/>
      <c r="FA7" s="174"/>
      <c r="FB7" s="174"/>
      <c r="FC7" s="174"/>
      <c r="FD7" s="174"/>
      <c r="FE7" s="174"/>
      <c r="FF7" s="174"/>
      <c r="FG7" s="188"/>
      <c r="FH7" s="185"/>
      <c r="FI7" s="174"/>
      <c r="FJ7" s="174"/>
      <c r="FK7" s="174"/>
      <c r="FL7" s="174"/>
      <c r="FM7" s="174"/>
      <c r="FN7" s="174"/>
      <c r="FO7" s="188"/>
      <c r="FP7" s="199"/>
      <c r="FQ7" s="199"/>
      <c r="FR7" s="199"/>
      <c r="FS7" s="199"/>
      <c r="FT7" s="199"/>
      <c r="FU7" s="199"/>
      <c r="FV7" s="199"/>
      <c r="FW7" s="199"/>
      <c r="FX7" s="199"/>
      <c r="FY7" s="199"/>
      <c r="FZ7" s="199"/>
      <c r="GA7" s="199"/>
      <c r="GB7" s="199"/>
      <c r="GC7" s="199"/>
    </row>
    <row r="8" spans="1:185">
      <c r="A8" s="36" t="str">
        <f>Validation!B8</f>
        <v>Pass</v>
      </c>
      <c r="B8" s="63"/>
      <c r="C8" s="63"/>
      <c r="D8" s="174"/>
      <c r="E8" s="174"/>
      <c r="F8" s="175"/>
      <c r="G8" s="63"/>
      <c r="H8" s="63"/>
      <c r="I8" s="63"/>
      <c r="J8" s="176"/>
      <c r="K8" s="177"/>
      <c r="L8" s="177"/>
      <c r="M8" s="178"/>
      <c r="N8" s="177"/>
      <c r="O8" s="179"/>
      <c r="P8" s="180"/>
      <c r="Q8" s="63"/>
      <c r="R8" s="180"/>
      <c r="S8" s="63"/>
      <c r="T8" s="181"/>
      <c r="U8" s="182"/>
      <c r="V8" s="183"/>
      <c r="W8" s="184"/>
      <c r="X8" s="185"/>
      <c r="Y8" s="174"/>
      <c r="Z8" s="174"/>
      <c r="AA8" s="186"/>
      <c r="AB8" s="187"/>
      <c r="AC8" s="174"/>
      <c r="AD8" s="174"/>
      <c r="AE8" s="177"/>
      <c r="AF8" s="177"/>
      <c r="AG8" s="188"/>
      <c r="AH8" s="65"/>
      <c r="AI8" s="63"/>
      <c r="AJ8" s="63"/>
      <c r="AK8" s="63"/>
      <c r="AL8" s="63"/>
      <c r="AM8" s="63"/>
      <c r="AN8" s="63"/>
      <c r="AO8" s="63"/>
      <c r="AP8" s="63"/>
      <c r="AQ8" s="190"/>
      <c r="AR8" s="179"/>
      <c r="AS8" s="185"/>
      <c r="AT8" s="174"/>
      <c r="AU8" s="174"/>
      <c r="AV8" s="174"/>
      <c r="AW8" s="174"/>
      <c r="AX8" s="174"/>
      <c r="AY8" s="174"/>
      <c r="AZ8" s="174"/>
      <c r="BA8" s="174"/>
      <c r="BB8" s="188"/>
      <c r="BC8" s="174"/>
      <c r="BD8" s="174"/>
      <c r="BE8" s="174"/>
      <c r="BF8" s="174"/>
      <c r="BG8" s="174"/>
      <c r="BH8" s="174"/>
      <c r="BI8" s="174"/>
      <c r="BJ8" s="174"/>
      <c r="BK8" s="174"/>
      <c r="BL8" s="188"/>
      <c r="BM8" s="185"/>
      <c r="BN8" s="174"/>
      <c r="BO8" s="174"/>
      <c r="BP8" s="174"/>
      <c r="BQ8" s="174"/>
      <c r="BR8" s="174"/>
      <c r="BS8" s="174"/>
      <c r="BT8" s="174"/>
      <c r="BU8" s="174"/>
      <c r="BV8" s="174"/>
      <c r="BW8" s="174"/>
      <c r="BX8" s="174"/>
      <c r="BY8" s="174"/>
      <c r="BZ8" s="174"/>
      <c r="CA8" s="174"/>
      <c r="CB8" s="174"/>
      <c r="CC8" s="174"/>
      <c r="CD8" s="174"/>
      <c r="CE8" s="174"/>
      <c r="CF8" s="191"/>
      <c r="CG8" s="192"/>
      <c r="CH8" s="174"/>
      <c r="CI8" s="174"/>
      <c r="CJ8" s="174"/>
      <c r="CK8" s="174"/>
      <c r="CL8" s="174"/>
      <c r="CM8" s="174"/>
      <c r="CN8" s="174"/>
      <c r="CO8" s="174"/>
      <c r="CP8" s="174"/>
      <c r="CQ8" s="174"/>
      <c r="CR8" s="174"/>
      <c r="CS8" s="174"/>
      <c r="CT8" s="174"/>
      <c r="CU8" s="174"/>
      <c r="CV8" s="174"/>
      <c r="CW8" s="174"/>
      <c r="CX8" s="174"/>
      <c r="CY8" s="174"/>
      <c r="CZ8" s="174"/>
      <c r="DA8" s="174"/>
      <c r="DB8" s="177"/>
      <c r="DC8" s="188"/>
      <c r="DD8" s="183"/>
      <c r="DE8" s="183"/>
      <c r="DF8" s="183"/>
      <c r="DG8" s="183"/>
      <c r="DH8" s="177"/>
      <c r="DI8" s="193"/>
      <c r="DJ8" s="194"/>
      <c r="DK8" s="195"/>
      <c r="DL8" s="195"/>
      <c r="DM8" s="195"/>
      <c r="DN8" s="195"/>
      <c r="DO8" s="195"/>
      <c r="DP8" s="192"/>
      <c r="DQ8" s="194"/>
      <c r="DR8" s="195"/>
      <c r="DS8" s="195"/>
      <c r="DT8" s="195"/>
      <c r="DU8" s="195"/>
      <c r="DV8" s="195"/>
      <c r="DW8" s="177"/>
      <c r="DX8" s="179"/>
      <c r="DY8" s="182"/>
      <c r="DZ8" s="196"/>
      <c r="EA8" s="179"/>
      <c r="EB8" s="197"/>
      <c r="EC8" s="198"/>
      <c r="ED8" s="198"/>
      <c r="EE8" s="188"/>
      <c r="EF8" s="198"/>
      <c r="EG8" s="198"/>
      <c r="EH8" s="188"/>
      <c r="EI8" s="197"/>
      <c r="EJ8" s="198"/>
      <c r="EK8" s="198"/>
      <c r="EL8" s="198"/>
      <c r="EM8" s="198"/>
      <c r="EN8" s="198"/>
      <c r="EO8" s="193"/>
      <c r="EP8" s="185"/>
      <c r="EQ8" s="174"/>
      <c r="ER8" s="188"/>
      <c r="ES8" s="63"/>
      <c r="ET8" s="63"/>
      <c r="EU8" s="63"/>
      <c r="EV8" s="63"/>
      <c r="EW8" s="63"/>
      <c r="EX8" s="177"/>
      <c r="EY8" s="179"/>
      <c r="EZ8" s="185"/>
      <c r="FA8" s="174"/>
      <c r="FB8" s="174"/>
      <c r="FC8" s="174"/>
      <c r="FD8" s="174"/>
      <c r="FE8" s="174"/>
      <c r="FF8" s="174"/>
      <c r="FG8" s="188"/>
      <c r="FH8" s="185"/>
      <c r="FI8" s="174"/>
      <c r="FJ8" s="174"/>
      <c r="FK8" s="174"/>
      <c r="FL8" s="174"/>
      <c r="FM8" s="174"/>
      <c r="FN8" s="174"/>
      <c r="FO8" s="188"/>
      <c r="FP8" s="199"/>
      <c r="FQ8" s="199"/>
      <c r="FR8" s="199"/>
      <c r="FS8" s="199"/>
      <c r="FT8" s="199"/>
      <c r="FU8" s="199"/>
      <c r="FV8" s="199"/>
      <c r="FW8" s="199"/>
      <c r="FX8" s="199"/>
      <c r="FY8" s="199"/>
      <c r="FZ8" s="199"/>
      <c r="GA8" s="199"/>
      <c r="GB8" s="199"/>
      <c r="GC8" s="199"/>
    </row>
    <row r="9" spans="1:185">
      <c r="A9" s="36" t="str">
        <f>Validation!B9</f>
        <v>Pass</v>
      </c>
      <c r="B9" s="63"/>
      <c r="C9" s="63"/>
      <c r="D9" s="174"/>
      <c r="E9" s="174"/>
      <c r="F9" s="175"/>
      <c r="G9" s="63"/>
      <c r="H9" s="63"/>
      <c r="I9" s="63"/>
      <c r="J9" s="176"/>
      <c r="K9" s="177"/>
      <c r="L9" s="177"/>
      <c r="M9" s="178"/>
      <c r="N9" s="177"/>
      <c r="O9" s="179"/>
      <c r="P9" s="180"/>
      <c r="Q9" s="63"/>
      <c r="R9" s="180"/>
      <c r="S9" s="63"/>
      <c r="T9" s="181"/>
      <c r="U9" s="182"/>
      <c r="V9" s="183"/>
      <c r="W9" s="184"/>
      <c r="X9" s="185"/>
      <c r="Y9" s="174"/>
      <c r="Z9" s="174"/>
      <c r="AA9" s="186"/>
      <c r="AB9" s="187"/>
      <c r="AC9" s="174"/>
      <c r="AD9" s="174"/>
      <c r="AE9" s="177"/>
      <c r="AF9" s="177"/>
      <c r="AG9" s="188"/>
      <c r="AH9" s="65"/>
      <c r="AI9" s="63"/>
      <c r="AJ9" s="63"/>
      <c r="AK9" s="63"/>
      <c r="AL9" s="63"/>
      <c r="AM9" s="63"/>
      <c r="AN9" s="63"/>
      <c r="AO9" s="63"/>
      <c r="AP9" s="63"/>
      <c r="AQ9" s="190"/>
      <c r="AR9" s="179"/>
      <c r="AS9" s="185"/>
      <c r="AT9" s="174"/>
      <c r="AU9" s="174"/>
      <c r="AV9" s="174"/>
      <c r="AW9" s="174"/>
      <c r="AX9" s="174"/>
      <c r="AY9" s="174"/>
      <c r="AZ9" s="174"/>
      <c r="BA9" s="174"/>
      <c r="BB9" s="188"/>
      <c r="BC9" s="174"/>
      <c r="BD9" s="174"/>
      <c r="BE9" s="174"/>
      <c r="BF9" s="174"/>
      <c r="BG9" s="174"/>
      <c r="BH9" s="174"/>
      <c r="BI9" s="174"/>
      <c r="BJ9" s="174"/>
      <c r="BK9" s="174"/>
      <c r="BL9" s="188"/>
      <c r="BM9" s="185"/>
      <c r="BN9" s="174"/>
      <c r="BO9" s="174"/>
      <c r="BP9" s="174"/>
      <c r="BQ9" s="174"/>
      <c r="BR9" s="174"/>
      <c r="BS9" s="174"/>
      <c r="BT9" s="174"/>
      <c r="BU9" s="174"/>
      <c r="BV9" s="174"/>
      <c r="BW9" s="174"/>
      <c r="BX9" s="174"/>
      <c r="BY9" s="174"/>
      <c r="BZ9" s="174"/>
      <c r="CA9" s="174"/>
      <c r="CB9" s="174"/>
      <c r="CC9" s="174"/>
      <c r="CD9" s="174"/>
      <c r="CE9" s="174"/>
      <c r="CF9" s="191"/>
      <c r="CG9" s="192"/>
      <c r="CH9" s="174"/>
      <c r="CI9" s="174"/>
      <c r="CJ9" s="174"/>
      <c r="CK9" s="174"/>
      <c r="CL9" s="174"/>
      <c r="CM9" s="174"/>
      <c r="CN9" s="174"/>
      <c r="CO9" s="174"/>
      <c r="CP9" s="174"/>
      <c r="CQ9" s="174"/>
      <c r="CR9" s="174"/>
      <c r="CS9" s="174"/>
      <c r="CT9" s="174"/>
      <c r="CU9" s="174"/>
      <c r="CV9" s="174"/>
      <c r="CW9" s="174"/>
      <c r="CX9" s="174"/>
      <c r="CY9" s="174"/>
      <c r="CZ9" s="174"/>
      <c r="DA9" s="174"/>
      <c r="DB9" s="177"/>
      <c r="DC9" s="188"/>
      <c r="DD9" s="183"/>
      <c r="DE9" s="183"/>
      <c r="DF9" s="183"/>
      <c r="DG9" s="183"/>
      <c r="DH9" s="177"/>
      <c r="DI9" s="193"/>
      <c r="DJ9" s="194"/>
      <c r="DK9" s="195"/>
      <c r="DL9" s="195"/>
      <c r="DM9" s="195"/>
      <c r="DN9" s="195"/>
      <c r="DO9" s="195"/>
      <c r="DP9" s="192"/>
      <c r="DQ9" s="194"/>
      <c r="DR9" s="195"/>
      <c r="DS9" s="195"/>
      <c r="DT9" s="195"/>
      <c r="DU9" s="195"/>
      <c r="DV9" s="195"/>
      <c r="DW9" s="177"/>
      <c r="DX9" s="179"/>
      <c r="DY9" s="182"/>
      <c r="DZ9" s="196"/>
      <c r="EA9" s="179"/>
      <c r="EB9" s="197"/>
      <c r="EC9" s="198"/>
      <c r="ED9" s="198"/>
      <c r="EE9" s="188"/>
      <c r="EF9" s="198"/>
      <c r="EG9" s="198"/>
      <c r="EH9" s="188"/>
      <c r="EI9" s="197"/>
      <c r="EJ9" s="198"/>
      <c r="EK9" s="198"/>
      <c r="EL9" s="198"/>
      <c r="EM9" s="198"/>
      <c r="EN9" s="198"/>
      <c r="EO9" s="193"/>
      <c r="EP9" s="185"/>
      <c r="EQ9" s="174"/>
      <c r="ER9" s="188"/>
      <c r="ES9" s="63"/>
      <c r="ET9" s="63"/>
      <c r="EU9" s="63"/>
      <c r="EV9" s="63"/>
      <c r="EW9" s="63"/>
      <c r="EX9" s="177"/>
      <c r="EY9" s="179"/>
      <c r="EZ9" s="185"/>
      <c r="FA9" s="174"/>
      <c r="FB9" s="174"/>
      <c r="FC9" s="174"/>
      <c r="FD9" s="174"/>
      <c r="FE9" s="174"/>
      <c r="FF9" s="174"/>
      <c r="FG9" s="188"/>
      <c r="FH9" s="185"/>
      <c r="FI9" s="174"/>
      <c r="FJ9" s="174"/>
      <c r="FK9" s="174"/>
      <c r="FL9" s="174"/>
      <c r="FM9" s="174"/>
      <c r="FN9" s="174"/>
      <c r="FO9" s="188"/>
      <c r="FP9" s="199"/>
      <c r="FQ9" s="199"/>
      <c r="FR9" s="199"/>
      <c r="FS9" s="199"/>
      <c r="FT9" s="199"/>
      <c r="FU9" s="199"/>
      <c r="FV9" s="199"/>
      <c r="FW9" s="199"/>
      <c r="FX9" s="199"/>
      <c r="FY9" s="199"/>
      <c r="FZ9" s="199"/>
      <c r="GA9" s="199"/>
      <c r="GB9" s="199"/>
      <c r="GC9" s="199"/>
    </row>
    <row r="10" spans="1:185">
      <c r="A10" s="36" t="str">
        <f>Validation!B10</f>
        <v>Pass</v>
      </c>
      <c r="B10" s="63"/>
      <c r="C10" s="63"/>
      <c r="D10" s="174"/>
      <c r="E10" s="174"/>
      <c r="F10" s="175"/>
      <c r="G10" s="63"/>
      <c r="H10" s="63"/>
      <c r="I10" s="63"/>
      <c r="J10" s="176"/>
      <c r="K10" s="177"/>
      <c r="L10" s="177"/>
      <c r="M10" s="178"/>
      <c r="N10" s="177"/>
      <c r="O10" s="179"/>
      <c r="P10" s="180"/>
      <c r="Q10" s="63"/>
      <c r="R10" s="180"/>
      <c r="S10" s="63"/>
      <c r="T10" s="181"/>
      <c r="U10" s="182"/>
      <c r="V10" s="183"/>
      <c r="W10" s="184"/>
      <c r="X10" s="185"/>
      <c r="Y10" s="174"/>
      <c r="Z10" s="174"/>
      <c r="AA10" s="186"/>
      <c r="AB10" s="187"/>
      <c r="AC10" s="174"/>
      <c r="AD10" s="174"/>
      <c r="AE10" s="177"/>
      <c r="AF10" s="177"/>
      <c r="AG10" s="188"/>
      <c r="AH10" s="65"/>
      <c r="AI10" s="63"/>
      <c r="AJ10" s="63"/>
      <c r="AK10" s="63"/>
      <c r="AL10" s="63"/>
      <c r="AM10" s="63"/>
      <c r="AN10" s="63"/>
      <c r="AO10" s="63"/>
      <c r="AP10" s="63"/>
      <c r="AQ10" s="190"/>
      <c r="AR10" s="179"/>
      <c r="AS10" s="185"/>
      <c r="AT10" s="174"/>
      <c r="AU10" s="174"/>
      <c r="AV10" s="174"/>
      <c r="AW10" s="174"/>
      <c r="AX10" s="174"/>
      <c r="AY10" s="174"/>
      <c r="AZ10" s="174"/>
      <c r="BA10" s="174"/>
      <c r="BB10" s="188"/>
      <c r="BC10" s="174"/>
      <c r="BD10" s="174"/>
      <c r="BE10" s="174"/>
      <c r="BF10" s="174"/>
      <c r="BG10" s="174"/>
      <c r="BH10" s="174"/>
      <c r="BI10" s="174"/>
      <c r="BJ10" s="174"/>
      <c r="BK10" s="174"/>
      <c r="BL10" s="188"/>
      <c r="BM10" s="185"/>
      <c r="BN10" s="174"/>
      <c r="BO10" s="174"/>
      <c r="BP10" s="174"/>
      <c r="BQ10" s="174"/>
      <c r="BR10" s="174"/>
      <c r="BS10" s="174"/>
      <c r="BT10" s="174"/>
      <c r="BU10" s="174"/>
      <c r="BV10" s="174"/>
      <c r="BW10" s="174"/>
      <c r="BX10" s="174"/>
      <c r="BY10" s="174"/>
      <c r="BZ10" s="174"/>
      <c r="CA10" s="174"/>
      <c r="CB10" s="174"/>
      <c r="CC10" s="174"/>
      <c r="CD10" s="174"/>
      <c r="CE10" s="174"/>
      <c r="CF10" s="191"/>
      <c r="CG10" s="192"/>
      <c r="CH10" s="174"/>
      <c r="CI10" s="174"/>
      <c r="CJ10" s="174"/>
      <c r="CK10" s="174"/>
      <c r="CL10" s="174"/>
      <c r="CM10" s="174"/>
      <c r="CN10" s="174"/>
      <c r="CO10" s="174"/>
      <c r="CP10" s="174"/>
      <c r="CQ10" s="174"/>
      <c r="CR10" s="174"/>
      <c r="CS10" s="174"/>
      <c r="CT10" s="174"/>
      <c r="CU10" s="174"/>
      <c r="CV10" s="174"/>
      <c r="CW10" s="174"/>
      <c r="CX10" s="174"/>
      <c r="CY10" s="174"/>
      <c r="CZ10" s="174"/>
      <c r="DA10" s="174"/>
      <c r="DB10" s="177"/>
      <c r="DC10" s="188"/>
      <c r="DD10" s="183"/>
      <c r="DE10" s="183"/>
      <c r="DF10" s="183"/>
      <c r="DG10" s="183"/>
      <c r="DH10" s="177"/>
      <c r="DI10" s="193"/>
      <c r="DJ10" s="194"/>
      <c r="DK10" s="195"/>
      <c r="DL10" s="195"/>
      <c r="DM10" s="195"/>
      <c r="DN10" s="195"/>
      <c r="DO10" s="195"/>
      <c r="DP10" s="192"/>
      <c r="DQ10" s="194"/>
      <c r="DR10" s="195"/>
      <c r="DS10" s="195"/>
      <c r="DT10" s="195"/>
      <c r="DU10" s="195"/>
      <c r="DV10" s="195"/>
      <c r="DW10" s="177"/>
      <c r="DX10" s="179"/>
      <c r="DY10" s="182"/>
      <c r="DZ10" s="196"/>
      <c r="EA10" s="179"/>
      <c r="EB10" s="197"/>
      <c r="EC10" s="198"/>
      <c r="ED10" s="198"/>
      <c r="EE10" s="188"/>
      <c r="EF10" s="198"/>
      <c r="EG10" s="198"/>
      <c r="EH10" s="188"/>
      <c r="EI10" s="197"/>
      <c r="EJ10" s="198"/>
      <c r="EK10" s="198"/>
      <c r="EL10" s="198"/>
      <c r="EM10" s="198"/>
      <c r="EN10" s="198"/>
      <c r="EO10" s="193"/>
      <c r="EP10" s="185"/>
      <c r="EQ10" s="174"/>
      <c r="ER10" s="188"/>
      <c r="ES10" s="63"/>
      <c r="ET10" s="63"/>
      <c r="EU10" s="63"/>
      <c r="EV10" s="63"/>
      <c r="EW10" s="63"/>
      <c r="EX10" s="177"/>
      <c r="EY10" s="179"/>
      <c r="EZ10" s="185"/>
      <c r="FA10" s="174"/>
      <c r="FB10" s="174"/>
      <c r="FC10" s="174"/>
      <c r="FD10" s="174"/>
      <c r="FE10" s="174"/>
      <c r="FF10" s="174"/>
      <c r="FG10" s="188"/>
      <c r="FH10" s="185"/>
      <c r="FI10" s="174"/>
      <c r="FJ10" s="174"/>
      <c r="FK10" s="174"/>
      <c r="FL10" s="174"/>
      <c r="FM10" s="174"/>
      <c r="FN10" s="174"/>
      <c r="FO10" s="188"/>
      <c r="FP10" s="199"/>
      <c r="FQ10" s="199"/>
      <c r="FR10" s="199"/>
      <c r="FS10" s="199"/>
      <c r="FT10" s="199"/>
      <c r="FU10" s="199"/>
      <c r="FV10" s="199"/>
      <c r="FW10" s="199"/>
      <c r="FX10" s="199"/>
      <c r="FY10" s="199"/>
      <c r="FZ10" s="199"/>
      <c r="GA10" s="199"/>
      <c r="GB10" s="199"/>
      <c r="GC10" s="199"/>
    </row>
    <row r="11" spans="1:185">
      <c r="A11" s="36" t="str">
        <f>Validation!B11</f>
        <v>Pass</v>
      </c>
      <c r="B11" s="63"/>
      <c r="C11" s="63"/>
      <c r="D11" s="174"/>
      <c r="E11" s="174"/>
      <c r="F11" s="175"/>
      <c r="G11" s="63"/>
      <c r="H11" s="63"/>
      <c r="I11" s="63"/>
      <c r="J11" s="176"/>
      <c r="K11" s="177"/>
      <c r="L11" s="177"/>
      <c r="M11" s="178"/>
      <c r="N11" s="177"/>
      <c r="O11" s="179"/>
      <c r="P11" s="180"/>
      <c r="Q11" s="63"/>
      <c r="R11" s="180"/>
      <c r="S11" s="63"/>
      <c r="T11" s="181"/>
      <c r="U11" s="182"/>
      <c r="V11" s="183"/>
      <c r="W11" s="184"/>
      <c r="X11" s="185"/>
      <c r="Y11" s="174"/>
      <c r="Z11" s="174"/>
      <c r="AA11" s="186"/>
      <c r="AB11" s="187"/>
      <c r="AC11" s="174"/>
      <c r="AD11" s="174"/>
      <c r="AE11" s="177"/>
      <c r="AF11" s="177"/>
      <c r="AG11" s="188"/>
      <c r="AH11" s="65"/>
      <c r="AI11" s="63"/>
      <c r="AJ11" s="63"/>
      <c r="AK11" s="63"/>
      <c r="AL11" s="63"/>
      <c r="AM11" s="63"/>
      <c r="AN11" s="63"/>
      <c r="AO11" s="63"/>
      <c r="AP11" s="63"/>
      <c r="AQ11" s="190"/>
      <c r="AR11" s="179"/>
      <c r="AS11" s="185"/>
      <c r="AT11" s="174"/>
      <c r="AU11" s="174"/>
      <c r="AV11" s="174"/>
      <c r="AW11" s="174"/>
      <c r="AX11" s="174"/>
      <c r="AY11" s="174"/>
      <c r="AZ11" s="174"/>
      <c r="BA11" s="174"/>
      <c r="BB11" s="188"/>
      <c r="BC11" s="174"/>
      <c r="BD11" s="174"/>
      <c r="BE11" s="174"/>
      <c r="BF11" s="174"/>
      <c r="BG11" s="174"/>
      <c r="BH11" s="174"/>
      <c r="BI11" s="174"/>
      <c r="BJ11" s="174"/>
      <c r="BK11" s="174"/>
      <c r="BL11" s="188"/>
      <c r="BM11" s="185"/>
      <c r="BN11" s="174"/>
      <c r="BO11" s="174"/>
      <c r="BP11" s="174"/>
      <c r="BQ11" s="174"/>
      <c r="BR11" s="174"/>
      <c r="BS11" s="174"/>
      <c r="BT11" s="174"/>
      <c r="BU11" s="174"/>
      <c r="BV11" s="174"/>
      <c r="BW11" s="174"/>
      <c r="BX11" s="174"/>
      <c r="BY11" s="174"/>
      <c r="BZ11" s="174"/>
      <c r="CA11" s="174"/>
      <c r="CB11" s="174"/>
      <c r="CC11" s="174"/>
      <c r="CD11" s="174"/>
      <c r="CE11" s="174"/>
      <c r="CF11" s="191"/>
      <c r="CG11" s="192"/>
      <c r="CH11" s="174"/>
      <c r="CI11" s="174"/>
      <c r="CJ11" s="174"/>
      <c r="CK11" s="174"/>
      <c r="CL11" s="174"/>
      <c r="CM11" s="174"/>
      <c r="CN11" s="174"/>
      <c r="CO11" s="174"/>
      <c r="CP11" s="174"/>
      <c r="CQ11" s="174"/>
      <c r="CR11" s="174"/>
      <c r="CS11" s="174"/>
      <c r="CT11" s="174"/>
      <c r="CU11" s="174"/>
      <c r="CV11" s="174"/>
      <c r="CW11" s="174"/>
      <c r="CX11" s="174"/>
      <c r="CY11" s="174"/>
      <c r="CZ11" s="174"/>
      <c r="DA11" s="174"/>
      <c r="DB11" s="177"/>
      <c r="DC11" s="188"/>
      <c r="DD11" s="183"/>
      <c r="DE11" s="183"/>
      <c r="DF11" s="183"/>
      <c r="DG11" s="183"/>
      <c r="DH11" s="177"/>
      <c r="DI11" s="193"/>
      <c r="DJ11" s="194"/>
      <c r="DK11" s="195"/>
      <c r="DL11" s="195"/>
      <c r="DM11" s="195"/>
      <c r="DN11" s="195"/>
      <c r="DO11" s="195"/>
      <c r="DP11" s="192"/>
      <c r="DQ11" s="194"/>
      <c r="DR11" s="195"/>
      <c r="DS11" s="195"/>
      <c r="DT11" s="195"/>
      <c r="DU11" s="195"/>
      <c r="DV11" s="195"/>
      <c r="DW11" s="177"/>
      <c r="DX11" s="179"/>
      <c r="DY11" s="182"/>
      <c r="DZ11" s="196"/>
      <c r="EA11" s="179"/>
      <c r="EB11" s="197"/>
      <c r="EC11" s="198"/>
      <c r="ED11" s="198"/>
      <c r="EE11" s="188"/>
      <c r="EF11" s="198"/>
      <c r="EG11" s="198"/>
      <c r="EH11" s="188"/>
      <c r="EI11" s="197"/>
      <c r="EJ11" s="198"/>
      <c r="EK11" s="198"/>
      <c r="EL11" s="198"/>
      <c r="EM11" s="198"/>
      <c r="EN11" s="198"/>
      <c r="EO11" s="193"/>
      <c r="EP11" s="185"/>
      <c r="EQ11" s="174"/>
      <c r="ER11" s="188"/>
      <c r="ES11" s="63"/>
      <c r="ET11" s="63"/>
      <c r="EU11" s="63"/>
      <c r="EV11" s="63"/>
      <c r="EW11" s="63"/>
      <c r="EX11" s="177"/>
      <c r="EY11" s="179"/>
      <c r="EZ11" s="185"/>
      <c r="FA11" s="174"/>
      <c r="FB11" s="174"/>
      <c r="FC11" s="174"/>
      <c r="FD11" s="174"/>
      <c r="FE11" s="174"/>
      <c r="FF11" s="174"/>
      <c r="FG11" s="188"/>
      <c r="FH11" s="185"/>
      <c r="FI11" s="174"/>
      <c r="FJ11" s="174"/>
      <c r="FK11" s="174"/>
      <c r="FL11" s="174"/>
      <c r="FM11" s="174"/>
      <c r="FN11" s="174"/>
      <c r="FO11" s="188"/>
      <c r="FP11" s="199"/>
      <c r="FQ11" s="199"/>
      <c r="FR11" s="199"/>
      <c r="FS11" s="199"/>
      <c r="FT11" s="199"/>
      <c r="FU11" s="199"/>
      <c r="FV11" s="199"/>
      <c r="FW11" s="199"/>
      <c r="FX11" s="199"/>
      <c r="FY11" s="199"/>
      <c r="FZ11" s="199"/>
      <c r="GA11" s="199"/>
      <c r="GB11" s="199"/>
      <c r="GC11" s="199"/>
    </row>
    <row r="12" spans="1:185">
      <c r="A12" s="36" t="str">
        <f>Validation!B12</f>
        <v>Pass</v>
      </c>
      <c r="B12" s="63"/>
      <c r="C12" s="63"/>
      <c r="D12" s="174"/>
      <c r="E12" s="174"/>
      <c r="F12" s="175"/>
      <c r="G12" s="63"/>
      <c r="H12" s="63"/>
      <c r="I12" s="63"/>
      <c r="J12" s="176"/>
      <c r="K12" s="177"/>
      <c r="L12" s="177"/>
      <c r="M12" s="178"/>
      <c r="N12" s="177"/>
      <c r="O12" s="179"/>
      <c r="P12" s="180"/>
      <c r="Q12" s="63"/>
      <c r="R12" s="180"/>
      <c r="S12" s="63"/>
      <c r="T12" s="181"/>
      <c r="U12" s="182"/>
      <c r="V12" s="183"/>
      <c r="W12" s="184"/>
      <c r="X12" s="185"/>
      <c r="Y12" s="174"/>
      <c r="Z12" s="174"/>
      <c r="AA12" s="186"/>
      <c r="AB12" s="187"/>
      <c r="AC12" s="174"/>
      <c r="AD12" s="174"/>
      <c r="AE12" s="177"/>
      <c r="AF12" s="177"/>
      <c r="AG12" s="188"/>
      <c r="AH12" s="65"/>
      <c r="AI12" s="63"/>
      <c r="AJ12" s="63"/>
      <c r="AK12" s="63"/>
      <c r="AL12" s="63"/>
      <c r="AM12" s="63"/>
      <c r="AN12" s="63"/>
      <c r="AO12" s="63"/>
      <c r="AP12" s="63"/>
      <c r="AQ12" s="190"/>
      <c r="AR12" s="179"/>
      <c r="AS12" s="185"/>
      <c r="AT12" s="174"/>
      <c r="AU12" s="174"/>
      <c r="AV12" s="174"/>
      <c r="AW12" s="174"/>
      <c r="AX12" s="174"/>
      <c r="AY12" s="174"/>
      <c r="AZ12" s="174"/>
      <c r="BA12" s="174"/>
      <c r="BB12" s="188"/>
      <c r="BC12" s="174"/>
      <c r="BD12" s="174"/>
      <c r="BE12" s="174"/>
      <c r="BF12" s="174"/>
      <c r="BG12" s="174"/>
      <c r="BH12" s="174"/>
      <c r="BI12" s="174"/>
      <c r="BJ12" s="174"/>
      <c r="BK12" s="174"/>
      <c r="BL12" s="188"/>
      <c r="BM12" s="185"/>
      <c r="BN12" s="174"/>
      <c r="BO12" s="174"/>
      <c r="BP12" s="174"/>
      <c r="BQ12" s="174"/>
      <c r="BR12" s="174"/>
      <c r="BS12" s="174"/>
      <c r="BT12" s="174"/>
      <c r="BU12" s="174"/>
      <c r="BV12" s="174"/>
      <c r="BW12" s="174"/>
      <c r="BX12" s="174"/>
      <c r="BY12" s="174"/>
      <c r="BZ12" s="174"/>
      <c r="CA12" s="174"/>
      <c r="CB12" s="174"/>
      <c r="CC12" s="174"/>
      <c r="CD12" s="174"/>
      <c r="CE12" s="174"/>
      <c r="CF12" s="191"/>
      <c r="CG12" s="192"/>
      <c r="CH12" s="174"/>
      <c r="CI12" s="174"/>
      <c r="CJ12" s="174"/>
      <c r="CK12" s="174"/>
      <c r="CL12" s="174"/>
      <c r="CM12" s="174"/>
      <c r="CN12" s="174"/>
      <c r="CO12" s="174"/>
      <c r="CP12" s="174"/>
      <c r="CQ12" s="174"/>
      <c r="CR12" s="174"/>
      <c r="CS12" s="174"/>
      <c r="CT12" s="174"/>
      <c r="CU12" s="174"/>
      <c r="CV12" s="174"/>
      <c r="CW12" s="174"/>
      <c r="CX12" s="174"/>
      <c r="CY12" s="174"/>
      <c r="CZ12" s="174"/>
      <c r="DA12" s="174"/>
      <c r="DB12" s="177"/>
      <c r="DC12" s="188"/>
      <c r="DD12" s="183"/>
      <c r="DE12" s="183"/>
      <c r="DF12" s="183"/>
      <c r="DG12" s="183"/>
      <c r="DH12" s="177"/>
      <c r="DI12" s="193"/>
      <c r="DJ12" s="194"/>
      <c r="DK12" s="195"/>
      <c r="DL12" s="195"/>
      <c r="DM12" s="195"/>
      <c r="DN12" s="195"/>
      <c r="DO12" s="195"/>
      <c r="DP12" s="192"/>
      <c r="DQ12" s="194"/>
      <c r="DR12" s="195"/>
      <c r="DS12" s="195"/>
      <c r="DT12" s="195"/>
      <c r="DU12" s="195"/>
      <c r="DV12" s="195"/>
      <c r="DW12" s="177"/>
      <c r="DX12" s="179"/>
      <c r="DY12" s="182"/>
      <c r="DZ12" s="196"/>
      <c r="EA12" s="179"/>
      <c r="EB12" s="197"/>
      <c r="EC12" s="198"/>
      <c r="ED12" s="198"/>
      <c r="EE12" s="188"/>
      <c r="EF12" s="198"/>
      <c r="EG12" s="198"/>
      <c r="EH12" s="188"/>
      <c r="EI12" s="197"/>
      <c r="EJ12" s="198"/>
      <c r="EK12" s="198"/>
      <c r="EL12" s="198"/>
      <c r="EM12" s="198"/>
      <c r="EN12" s="198"/>
      <c r="EO12" s="193"/>
      <c r="EP12" s="185"/>
      <c r="EQ12" s="174"/>
      <c r="ER12" s="188"/>
      <c r="ES12" s="63"/>
      <c r="ET12" s="63"/>
      <c r="EU12" s="63"/>
      <c r="EV12" s="63"/>
      <c r="EW12" s="63"/>
      <c r="EX12" s="177"/>
      <c r="EY12" s="179"/>
      <c r="EZ12" s="185"/>
      <c r="FA12" s="174"/>
      <c r="FB12" s="174"/>
      <c r="FC12" s="174"/>
      <c r="FD12" s="174"/>
      <c r="FE12" s="174"/>
      <c r="FF12" s="174"/>
      <c r="FG12" s="188"/>
      <c r="FH12" s="185"/>
      <c r="FI12" s="174"/>
      <c r="FJ12" s="174"/>
      <c r="FK12" s="174"/>
      <c r="FL12" s="174"/>
      <c r="FM12" s="174"/>
      <c r="FN12" s="174"/>
      <c r="FO12" s="188"/>
      <c r="FP12" s="199"/>
      <c r="FQ12" s="199"/>
      <c r="FR12" s="199"/>
      <c r="FS12" s="199"/>
      <c r="FT12" s="199"/>
      <c r="FU12" s="199"/>
      <c r="FV12" s="199"/>
      <c r="FW12" s="199"/>
      <c r="FX12" s="199"/>
      <c r="FY12" s="199"/>
      <c r="FZ12" s="199"/>
      <c r="GA12" s="199"/>
      <c r="GB12" s="199"/>
      <c r="GC12" s="199"/>
    </row>
    <row r="13" spans="1:185">
      <c r="A13" s="36" t="str">
        <f>Validation!B13</f>
        <v>Pass</v>
      </c>
      <c r="B13" s="63"/>
      <c r="C13" s="63"/>
      <c r="D13" s="174"/>
      <c r="E13" s="174"/>
      <c r="F13" s="175"/>
      <c r="G13" s="63"/>
      <c r="H13" s="63"/>
      <c r="I13" s="63"/>
      <c r="J13" s="176"/>
      <c r="K13" s="177"/>
      <c r="L13" s="177"/>
      <c r="M13" s="178"/>
      <c r="N13" s="177"/>
      <c r="O13" s="179"/>
      <c r="P13" s="180"/>
      <c r="Q13" s="63"/>
      <c r="R13" s="180"/>
      <c r="S13" s="63"/>
      <c r="T13" s="181"/>
      <c r="U13" s="182"/>
      <c r="V13" s="183"/>
      <c r="W13" s="184"/>
      <c r="X13" s="185"/>
      <c r="Y13" s="174"/>
      <c r="Z13" s="174"/>
      <c r="AA13" s="186"/>
      <c r="AB13" s="187"/>
      <c r="AC13" s="174"/>
      <c r="AD13" s="174"/>
      <c r="AE13" s="177"/>
      <c r="AF13" s="177"/>
      <c r="AG13" s="188"/>
      <c r="AH13" s="189"/>
      <c r="AI13" s="200"/>
      <c r="AJ13" s="63"/>
      <c r="AK13" s="63"/>
      <c r="AL13" s="200"/>
      <c r="AM13" s="200"/>
      <c r="AN13" s="200"/>
      <c r="AO13" s="63"/>
      <c r="AP13" s="63"/>
      <c r="AQ13" s="190"/>
      <c r="AR13" s="179"/>
      <c r="AS13" s="185"/>
      <c r="AT13" s="174"/>
      <c r="AU13" s="174"/>
      <c r="AV13" s="174"/>
      <c r="AW13" s="174"/>
      <c r="AX13" s="174"/>
      <c r="AY13" s="174"/>
      <c r="AZ13" s="174"/>
      <c r="BA13" s="174"/>
      <c r="BB13" s="188"/>
      <c r="BC13" s="174"/>
      <c r="BD13" s="174"/>
      <c r="BE13" s="174"/>
      <c r="BF13" s="174"/>
      <c r="BG13" s="174"/>
      <c r="BH13" s="174"/>
      <c r="BI13" s="174"/>
      <c r="BJ13" s="174"/>
      <c r="BK13" s="174"/>
      <c r="BL13" s="188"/>
      <c r="BM13" s="185"/>
      <c r="BN13" s="174"/>
      <c r="BO13" s="174"/>
      <c r="BP13" s="174"/>
      <c r="BQ13" s="174"/>
      <c r="BR13" s="174"/>
      <c r="BS13" s="174"/>
      <c r="BT13" s="174"/>
      <c r="BU13" s="174"/>
      <c r="BV13" s="174"/>
      <c r="BW13" s="174"/>
      <c r="BX13" s="174"/>
      <c r="BY13" s="174"/>
      <c r="BZ13" s="174"/>
      <c r="CA13" s="174"/>
      <c r="CB13" s="174"/>
      <c r="CC13" s="174"/>
      <c r="CD13" s="174"/>
      <c r="CE13" s="174"/>
      <c r="CF13" s="191"/>
      <c r="CG13" s="192"/>
      <c r="CH13" s="174"/>
      <c r="CI13" s="174"/>
      <c r="CJ13" s="174"/>
      <c r="CK13" s="174"/>
      <c r="CL13" s="174"/>
      <c r="CM13" s="174"/>
      <c r="CN13" s="174"/>
      <c r="CO13" s="174"/>
      <c r="CP13" s="174"/>
      <c r="CQ13" s="174"/>
      <c r="CR13" s="174"/>
      <c r="CS13" s="174"/>
      <c r="CT13" s="174"/>
      <c r="CU13" s="174"/>
      <c r="CV13" s="174"/>
      <c r="CW13" s="174"/>
      <c r="CX13" s="174"/>
      <c r="CY13" s="174"/>
      <c r="CZ13" s="174"/>
      <c r="DA13" s="174"/>
      <c r="DB13" s="177"/>
      <c r="DC13" s="188"/>
      <c r="DD13" s="183"/>
      <c r="DE13" s="183"/>
      <c r="DF13" s="183"/>
      <c r="DG13" s="183"/>
      <c r="DH13" s="177"/>
      <c r="DI13" s="193"/>
      <c r="DJ13" s="194"/>
      <c r="DK13" s="195"/>
      <c r="DL13" s="195"/>
      <c r="DM13" s="195"/>
      <c r="DN13" s="195"/>
      <c r="DO13" s="195"/>
      <c r="DP13" s="192"/>
      <c r="DQ13" s="194"/>
      <c r="DR13" s="195"/>
      <c r="DS13" s="195"/>
      <c r="DT13" s="195"/>
      <c r="DU13" s="195"/>
      <c r="DV13" s="195"/>
      <c r="DW13" s="177"/>
      <c r="DX13" s="179"/>
      <c r="DY13" s="182"/>
      <c r="DZ13" s="196"/>
      <c r="EA13" s="179"/>
      <c r="EB13" s="197"/>
      <c r="EC13" s="198"/>
      <c r="ED13" s="198"/>
      <c r="EE13" s="188"/>
      <c r="EF13" s="198"/>
      <c r="EG13" s="198"/>
      <c r="EH13" s="188"/>
      <c r="EI13" s="197"/>
      <c r="EJ13" s="198"/>
      <c r="EK13" s="198"/>
      <c r="EL13" s="198"/>
      <c r="EM13" s="198"/>
      <c r="EN13" s="198"/>
      <c r="EO13" s="193"/>
      <c r="EP13" s="185"/>
      <c r="EQ13" s="174"/>
      <c r="ER13" s="188"/>
      <c r="ES13" s="63"/>
      <c r="ET13" s="63"/>
      <c r="EU13" s="63"/>
      <c r="EV13" s="63"/>
      <c r="EW13" s="63"/>
      <c r="EX13" s="177"/>
      <c r="EY13" s="179"/>
      <c r="EZ13" s="185"/>
      <c r="FA13" s="174"/>
      <c r="FB13" s="174"/>
      <c r="FC13" s="174"/>
      <c r="FD13" s="174"/>
      <c r="FE13" s="174"/>
      <c r="FF13" s="174"/>
      <c r="FG13" s="188"/>
      <c r="FH13" s="185"/>
      <c r="FI13" s="174"/>
      <c r="FJ13" s="174"/>
      <c r="FK13" s="174"/>
      <c r="FL13" s="174"/>
      <c r="FM13" s="174"/>
      <c r="FN13" s="174"/>
      <c r="FO13" s="188"/>
      <c r="FP13" s="199"/>
      <c r="FQ13" s="199"/>
      <c r="FR13" s="199"/>
      <c r="FS13" s="199"/>
      <c r="FT13" s="199"/>
      <c r="FU13" s="199"/>
      <c r="FV13" s="199"/>
      <c r="FW13" s="199"/>
      <c r="FX13" s="199"/>
      <c r="FY13" s="199"/>
      <c r="FZ13" s="199"/>
      <c r="GA13" s="199"/>
      <c r="GB13" s="199"/>
      <c r="GC13" s="199"/>
    </row>
    <row r="14" spans="1:185">
      <c r="A14" s="36" t="str">
        <f>Validation!B14</f>
        <v>Pass</v>
      </c>
      <c r="B14" s="63"/>
      <c r="C14" s="63"/>
      <c r="D14" s="174"/>
      <c r="E14" s="174"/>
      <c r="F14" s="175"/>
      <c r="G14" s="63"/>
      <c r="H14" s="63"/>
      <c r="I14" s="63"/>
      <c r="J14" s="176"/>
      <c r="K14" s="177"/>
      <c r="L14" s="177"/>
      <c r="M14" s="178"/>
      <c r="N14" s="177"/>
      <c r="O14" s="179"/>
      <c r="P14" s="180"/>
      <c r="Q14" s="63"/>
      <c r="R14" s="180"/>
      <c r="S14" s="63"/>
      <c r="T14" s="181"/>
      <c r="U14" s="182"/>
      <c r="V14" s="183"/>
      <c r="W14" s="184"/>
      <c r="X14" s="185"/>
      <c r="Y14" s="174"/>
      <c r="Z14" s="174"/>
      <c r="AA14" s="186"/>
      <c r="AB14" s="187"/>
      <c r="AC14" s="174"/>
      <c r="AD14" s="174"/>
      <c r="AE14" s="177"/>
      <c r="AF14" s="177"/>
      <c r="AG14" s="188"/>
      <c r="AH14" s="65"/>
      <c r="AI14" s="63"/>
      <c r="AJ14" s="63"/>
      <c r="AK14" s="63"/>
      <c r="AL14" s="63"/>
      <c r="AM14" s="63"/>
      <c r="AN14" s="63"/>
      <c r="AO14" s="63"/>
      <c r="AP14" s="63"/>
      <c r="AQ14" s="190"/>
      <c r="AR14" s="179"/>
      <c r="AS14" s="185"/>
      <c r="AT14" s="174"/>
      <c r="AU14" s="174"/>
      <c r="AV14" s="174"/>
      <c r="AW14" s="174"/>
      <c r="AX14" s="174"/>
      <c r="AY14" s="174"/>
      <c r="AZ14" s="174"/>
      <c r="BA14" s="174"/>
      <c r="BB14" s="188"/>
      <c r="BC14" s="174"/>
      <c r="BD14" s="174"/>
      <c r="BE14" s="174"/>
      <c r="BF14" s="174"/>
      <c r="BG14" s="174"/>
      <c r="BH14" s="174"/>
      <c r="BI14" s="174"/>
      <c r="BJ14" s="174"/>
      <c r="BK14" s="174"/>
      <c r="BL14" s="188"/>
      <c r="BM14" s="185"/>
      <c r="BN14" s="174"/>
      <c r="BO14" s="174"/>
      <c r="BP14" s="174"/>
      <c r="BQ14" s="174"/>
      <c r="BR14" s="174"/>
      <c r="BS14" s="174"/>
      <c r="BT14" s="174"/>
      <c r="BU14" s="174"/>
      <c r="BV14" s="174"/>
      <c r="BW14" s="174"/>
      <c r="BX14" s="174"/>
      <c r="BY14" s="174"/>
      <c r="BZ14" s="174"/>
      <c r="CA14" s="174"/>
      <c r="CB14" s="174"/>
      <c r="CC14" s="174"/>
      <c r="CD14" s="174"/>
      <c r="CE14" s="174"/>
      <c r="CF14" s="191"/>
      <c r="CG14" s="192"/>
      <c r="CH14" s="174"/>
      <c r="CI14" s="174"/>
      <c r="CJ14" s="174"/>
      <c r="CK14" s="174"/>
      <c r="CL14" s="174"/>
      <c r="CM14" s="174"/>
      <c r="CN14" s="174"/>
      <c r="CO14" s="174"/>
      <c r="CP14" s="174"/>
      <c r="CQ14" s="174"/>
      <c r="CR14" s="174"/>
      <c r="CS14" s="174"/>
      <c r="CT14" s="174"/>
      <c r="CU14" s="174"/>
      <c r="CV14" s="174"/>
      <c r="CW14" s="174"/>
      <c r="CX14" s="174"/>
      <c r="CY14" s="174"/>
      <c r="CZ14" s="174"/>
      <c r="DA14" s="174"/>
      <c r="DB14" s="177"/>
      <c r="DC14" s="188"/>
      <c r="DD14" s="183"/>
      <c r="DE14" s="183"/>
      <c r="DF14" s="183"/>
      <c r="DG14" s="183"/>
      <c r="DH14" s="177"/>
      <c r="DI14" s="193"/>
      <c r="DJ14" s="194"/>
      <c r="DK14" s="195"/>
      <c r="DL14" s="195"/>
      <c r="DM14" s="195"/>
      <c r="DN14" s="195"/>
      <c r="DO14" s="195"/>
      <c r="DP14" s="192"/>
      <c r="DQ14" s="194"/>
      <c r="DR14" s="195"/>
      <c r="DS14" s="195"/>
      <c r="DT14" s="195"/>
      <c r="DU14" s="195"/>
      <c r="DV14" s="195"/>
      <c r="DW14" s="177"/>
      <c r="DX14" s="179"/>
      <c r="DY14" s="182"/>
      <c r="DZ14" s="196"/>
      <c r="EA14" s="179"/>
      <c r="EB14" s="197"/>
      <c r="EC14" s="198"/>
      <c r="ED14" s="198"/>
      <c r="EE14" s="188"/>
      <c r="EF14" s="198"/>
      <c r="EG14" s="198"/>
      <c r="EH14" s="188"/>
      <c r="EI14" s="197"/>
      <c r="EJ14" s="198"/>
      <c r="EK14" s="198"/>
      <c r="EL14" s="198"/>
      <c r="EM14" s="198"/>
      <c r="EN14" s="198"/>
      <c r="EO14" s="193"/>
      <c r="EP14" s="185"/>
      <c r="EQ14" s="174"/>
      <c r="ER14" s="188"/>
      <c r="ES14" s="63"/>
      <c r="ET14" s="63"/>
      <c r="EU14" s="63"/>
      <c r="EV14" s="63"/>
      <c r="EW14" s="63"/>
      <c r="EX14" s="177"/>
      <c r="EY14" s="179"/>
      <c r="EZ14" s="185"/>
      <c r="FA14" s="174"/>
      <c r="FB14" s="174"/>
      <c r="FC14" s="174"/>
      <c r="FD14" s="174"/>
      <c r="FE14" s="174"/>
      <c r="FF14" s="174"/>
      <c r="FG14" s="188"/>
      <c r="FH14" s="185"/>
      <c r="FI14" s="174"/>
      <c r="FJ14" s="174"/>
      <c r="FK14" s="174"/>
      <c r="FL14" s="174"/>
      <c r="FM14" s="174"/>
      <c r="FN14" s="174"/>
      <c r="FO14" s="188"/>
      <c r="FP14" s="199"/>
      <c r="FQ14" s="199"/>
      <c r="FR14" s="199"/>
      <c r="FS14" s="199"/>
      <c r="FT14" s="199"/>
      <c r="FU14" s="199"/>
      <c r="FV14" s="199"/>
      <c r="FW14" s="199"/>
      <c r="FX14" s="199"/>
      <c r="FY14" s="199"/>
      <c r="FZ14" s="199"/>
      <c r="GA14" s="199"/>
      <c r="GB14" s="199"/>
      <c r="GC14" s="199"/>
    </row>
    <row r="15" spans="1:185">
      <c r="A15" s="36" t="str">
        <f>Validation!B15</f>
        <v>Pass</v>
      </c>
      <c r="B15" s="63"/>
      <c r="C15" s="63"/>
      <c r="D15" s="174"/>
      <c r="E15" s="174"/>
      <c r="F15" s="175"/>
      <c r="G15" s="63"/>
      <c r="H15" s="63"/>
      <c r="I15" s="63"/>
      <c r="J15" s="176"/>
      <c r="K15" s="177"/>
      <c r="L15" s="177"/>
      <c r="M15" s="178"/>
      <c r="N15" s="177"/>
      <c r="O15" s="179"/>
      <c r="P15" s="180"/>
      <c r="Q15" s="63"/>
      <c r="R15" s="180"/>
      <c r="S15" s="63"/>
      <c r="T15" s="181"/>
      <c r="U15" s="182"/>
      <c r="V15" s="183"/>
      <c r="W15" s="184"/>
      <c r="X15" s="185"/>
      <c r="Y15" s="174"/>
      <c r="Z15" s="174"/>
      <c r="AA15" s="186"/>
      <c r="AB15" s="187"/>
      <c r="AC15" s="174"/>
      <c r="AD15" s="174"/>
      <c r="AE15" s="177"/>
      <c r="AF15" s="177"/>
      <c r="AG15" s="188"/>
      <c r="AH15" s="65"/>
      <c r="AI15" s="63"/>
      <c r="AJ15" s="63"/>
      <c r="AK15" s="63"/>
      <c r="AL15" s="63"/>
      <c r="AM15" s="63"/>
      <c r="AN15" s="63"/>
      <c r="AO15" s="63"/>
      <c r="AP15" s="63"/>
      <c r="AQ15" s="190"/>
      <c r="AR15" s="179"/>
      <c r="AS15" s="185"/>
      <c r="AT15" s="174"/>
      <c r="AU15" s="174"/>
      <c r="AV15" s="174"/>
      <c r="AW15" s="174"/>
      <c r="AX15" s="174"/>
      <c r="AY15" s="174"/>
      <c r="AZ15" s="174"/>
      <c r="BA15" s="174"/>
      <c r="BB15" s="188"/>
      <c r="BC15" s="174"/>
      <c r="BD15" s="174"/>
      <c r="BE15" s="174"/>
      <c r="BF15" s="174"/>
      <c r="BG15" s="174"/>
      <c r="BH15" s="174"/>
      <c r="BI15" s="174"/>
      <c r="BJ15" s="174"/>
      <c r="BK15" s="174"/>
      <c r="BL15" s="188"/>
      <c r="BM15" s="185"/>
      <c r="BN15" s="174"/>
      <c r="BO15" s="174"/>
      <c r="BP15" s="174"/>
      <c r="BQ15" s="174"/>
      <c r="BR15" s="174"/>
      <c r="BS15" s="174"/>
      <c r="BT15" s="174"/>
      <c r="BU15" s="174"/>
      <c r="BV15" s="174"/>
      <c r="BW15" s="174"/>
      <c r="BX15" s="174"/>
      <c r="BY15" s="174"/>
      <c r="BZ15" s="174"/>
      <c r="CA15" s="174"/>
      <c r="CB15" s="174"/>
      <c r="CC15" s="174"/>
      <c r="CD15" s="174"/>
      <c r="CE15" s="174"/>
      <c r="CF15" s="191"/>
      <c r="CG15" s="192"/>
      <c r="CH15" s="174"/>
      <c r="CI15" s="174"/>
      <c r="CJ15" s="174"/>
      <c r="CK15" s="174"/>
      <c r="CL15" s="174"/>
      <c r="CM15" s="174"/>
      <c r="CN15" s="174"/>
      <c r="CO15" s="174"/>
      <c r="CP15" s="174"/>
      <c r="CQ15" s="174"/>
      <c r="CR15" s="174"/>
      <c r="CS15" s="174"/>
      <c r="CT15" s="174"/>
      <c r="CU15" s="174"/>
      <c r="CV15" s="174"/>
      <c r="CW15" s="174"/>
      <c r="CX15" s="174"/>
      <c r="CY15" s="174"/>
      <c r="CZ15" s="174"/>
      <c r="DA15" s="174"/>
      <c r="DB15" s="177"/>
      <c r="DC15" s="188"/>
      <c r="DD15" s="183"/>
      <c r="DE15" s="183"/>
      <c r="DF15" s="183"/>
      <c r="DG15" s="183"/>
      <c r="DH15" s="177"/>
      <c r="DI15" s="193"/>
      <c r="DJ15" s="194"/>
      <c r="DK15" s="195"/>
      <c r="DL15" s="195"/>
      <c r="DM15" s="195"/>
      <c r="DN15" s="195"/>
      <c r="DO15" s="195"/>
      <c r="DP15" s="192"/>
      <c r="DQ15" s="194"/>
      <c r="DR15" s="195"/>
      <c r="DS15" s="195"/>
      <c r="DT15" s="195"/>
      <c r="DU15" s="195"/>
      <c r="DV15" s="195"/>
      <c r="DW15" s="177"/>
      <c r="DX15" s="179"/>
      <c r="DY15" s="182"/>
      <c r="DZ15" s="196"/>
      <c r="EA15" s="179"/>
      <c r="EB15" s="197"/>
      <c r="EC15" s="198"/>
      <c r="ED15" s="198"/>
      <c r="EE15" s="188"/>
      <c r="EF15" s="198"/>
      <c r="EG15" s="198"/>
      <c r="EH15" s="188"/>
      <c r="EI15" s="197"/>
      <c r="EJ15" s="198"/>
      <c r="EK15" s="198"/>
      <c r="EL15" s="198"/>
      <c r="EM15" s="198"/>
      <c r="EN15" s="198"/>
      <c r="EO15" s="193"/>
      <c r="EP15" s="185"/>
      <c r="EQ15" s="174"/>
      <c r="ER15" s="188"/>
      <c r="ES15" s="63"/>
      <c r="ET15" s="63"/>
      <c r="EU15" s="63"/>
      <c r="EV15" s="63"/>
      <c r="EW15" s="63"/>
      <c r="EX15" s="177"/>
      <c r="EY15" s="179"/>
      <c r="EZ15" s="185"/>
      <c r="FA15" s="174"/>
      <c r="FB15" s="174"/>
      <c r="FC15" s="174"/>
      <c r="FD15" s="174"/>
      <c r="FE15" s="174"/>
      <c r="FF15" s="174"/>
      <c r="FG15" s="188"/>
      <c r="FH15" s="185"/>
      <c r="FI15" s="174"/>
      <c r="FJ15" s="174"/>
      <c r="FK15" s="174"/>
      <c r="FL15" s="174"/>
      <c r="FM15" s="174"/>
      <c r="FN15" s="174"/>
      <c r="FO15" s="188"/>
      <c r="FP15" s="199"/>
      <c r="FQ15" s="199"/>
      <c r="FR15" s="199"/>
      <c r="FS15" s="199"/>
      <c r="FT15" s="199"/>
      <c r="FU15" s="199"/>
      <c r="FV15" s="199"/>
      <c r="FW15" s="199"/>
      <c r="FX15" s="199"/>
      <c r="FY15" s="199"/>
      <c r="FZ15" s="199"/>
      <c r="GA15" s="199"/>
      <c r="GB15" s="199"/>
      <c r="GC15" s="199"/>
    </row>
    <row r="16" spans="1:185">
      <c r="A16" s="36" t="str">
        <f>Validation!B16</f>
        <v>Pass</v>
      </c>
      <c r="B16" s="63"/>
      <c r="C16" s="63"/>
      <c r="D16" s="174"/>
      <c r="E16" s="174"/>
      <c r="F16" s="175"/>
      <c r="G16" s="63"/>
      <c r="H16" s="63"/>
      <c r="I16" s="63"/>
      <c r="J16" s="176"/>
      <c r="K16" s="177"/>
      <c r="L16" s="177"/>
      <c r="M16" s="178"/>
      <c r="N16" s="177"/>
      <c r="O16" s="179"/>
      <c r="P16" s="180"/>
      <c r="Q16" s="63"/>
      <c r="R16" s="180"/>
      <c r="S16" s="63"/>
      <c r="T16" s="181"/>
      <c r="U16" s="182"/>
      <c r="V16" s="183"/>
      <c r="W16" s="184"/>
      <c r="X16" s="185"/>
      <c r="Y16" s="174"/>
      <c r="Z16" s="174"/>
      <c r="AA16" s="186"/>
      <c r="AB16" s="187"/>
      <c r="AC16" s="174"/>
      <c r="AD16" s="174"/>
      <c r="AE16" s="177"/>
      <c r="AF16" s="177"/>
      <c r="AG16" s="188"/>
      <c r="AH16" s="65"/>
      <c r="AI16" s="63"/>
      <c r="AJ16" s="63"/>
      <c r="AK16" s="63"/>
      <c r="AL16" s="63"/>
      <c r="AM16" s="63"/>
      <c r="AN16" s="63"/>
      <c r="AO16" s="63"/>
      <c r="AP16" s="63"/>
      <c r="AQ16" s="190"/>
      <c r="AR16" s="179"/>
      <c r="AS16" s="185"/>
      <c r="AT16" s="174"/>
      <c r="AU16" s="174"/>
      <c r="AV16" s="174"/>
      <c r="AW16" s="174"/>
      <c r="AX16" s="174"/>
      <c r="AY16" s="174"/>
      <c r="AZ16" s="174"/>
      <c r="BA16" s="174"/>
      <c r="BB16" s="188"/>
      <c r="BC16" s="174"/>
      <c r="BD16" s="174"/>
      <c r="BE16" s="174"/>
      <c r="BF16" s="174"/>
      <c r="BG16" s="174"/>
      <c r="BH16" s="174"/>
      <c r="BI16" s="174"/>
      <c r="BJ16" s="174"/>
      <c r="BK16" s="174"/>
      <c r="BL16" s="188"/>
      <c r="BM16" s="185"/>
      <c r="BN16" s="174"/>
      <c r="BO16" s="174"/>
      <c r="BP16" s="174"/>
      <c r="BQ16" s="174"/>
      <c r="BR16" s="174"/>
      <c r="BS16" s="174"/>
      <c r="BT16" s="174"/>
      <c r="BU16" s="174"/>
      <c r="BV16" s="174"/>
      <c r="BW16" s="174"/>
      <c r="BX16" s="174"/>
      <c r="BY16" s="174"/>
      <c r="BZ16" s="174"/>
      <c r="CA16" s="174"/>
      <c r="CB16" s="174"/>
      <c r="CC16" s="174"/>
      <c r="CD16" s="174"/>
      <c r="CE16" s="174"/>
      <c r="CF16" s="191"/>
      <c r="CG16" s="192"/>
      <c r="CH16" s="174"/>
      <c r="CI16" s="174"/>
      <c r="CJ16" s="174"/>
      <c r="CK16" s="174"/>
      <c r="CL16" s="174"/>
      <c r="CM16" s="174"/>
      <c r="CN16" s="174"/>
      <c r="CO16" s="174"/>
      <c r="CP16" s="174"/>
      <c r="CQ16" s="174"/>
      <c r="CR16" s="174"/>
      <c r="CS16" s="174"/>
      <c r="CT16" s="174"/>
      <c r="CU16" s="174"/>
      <c r="CV16" s="174"/>
      <c r="CW16" s="174"/>
      <c r="CX16" s="174"/>
      <c r="CY16" s="174"/>
      <c r="CZ16" s="174"/>
      <c r="DA16" s="174"/>
      <c r="DB16" s="177"/>
      <c r="DC16" s="188"/>
      <c r="DD16" s="183"/>
      <c r="DE16" s="183"/>
      <c r="DF16" s="183"/>
      <c r="DG16" s="183"/>
      <c r="DH16" s="177"/>
      <c r="DI16" s="193"/>
      <c r="DJ16" s="194"/>
      <c r="DK16" s="195"/>
      <c r="DL16" s="195"/>
      <c r="DM16" s="195"/>
      <c r="DN16" s="195"/>
      <c r="DO16" s="195"/>
      <c r="DP16" s="192"/>
      <c r="DQ16" s="194"/>
      <c r="DR16" s="195"/>
      <c r="DS16" s="195"/>
      <c r="DT16" s="195"/>
      <c r="DU16" s="195"/>
      <c r="DV16" s="195"/>
      <c r="DW16" s="177"/>
      <c r="DX16" s="179"/>
      <c r="DY16" s="182"/>
      <c r="DZ16" s="196"/>
      <c r="EA16" s="179"/>
      <c r="EB16" s="197"/>
      <c r="EC16" s="198"/>
      <c r="ED16" s="198"/>
      <c r="EE16" s="188"/>
      <c r="EF16" s="198"/>
      <c r="EG16" s="198"/>
      <c r="EH16" s="188"/>
      <c r="EI16" s="197"/>
      <c r="EJ16" s="198"/>
      <c r="EK16" s="198"/>
      <c r="EL16" s="198"/>
      <c r="EM16" s="198"/>
      <c r="EN16" s="198"/>
      <c r="EO16" s="193"/>
      <c r="EP16" s="185"/>
      <c r="EQ16" s="174"/>
      <c r="ER16" s="188"/>
      <c r="ES16" s="63"/>
      <c r="ET16" s="63"/>
      <c r="EU16" s="63"/>
      <c r="EV16" s="63"/>
      <c r="EW16" s="63"/>
      <c r="EX16" s="177"/>
      <c r="EY16" s="179"/>
      <c r="EZ16" s="185"/>
      <c r="FA16" s="174"/>
      <c r="FB16" s="174"/>
      <c r="FC16" s="174"/>
      <c r="FD16" s="174"/>
      <c r="FE16" s="174"/>
      <c r="FF16" s="174"/>
      <c r="FG16" s="188"/>
      <c r="FH16" s="185"/>
      <c r="FI16" s="174"/>
      <c r="FJ16" s="174"/>
      <c r="FK16" s="174"/>
      <c r="FL16" s="174"/>
      <c r="FM16" s="174"/>
      <c r="FN16" s="174"/>
      <c r="FO16" s="188"/>
      <c r="FP16" s="199"/>
      <c r="FQ16" s="199"/>
      <c r="FR16" s="199"/>
      <c r="FS16" s="199"/>
      <c r="FT16" s="199"/>
      <c r="FU16" s="199"/>
      <c r="FV16" s="199"/>
      <c r="FW16" s="199"/>
      <c r="FX16" s="199"/>
      <c r="FY16" s="199"/>
      <c r="FZ16" s="199"/>
      <c r="GA16" s="199"/>
      <c r="GB16" s="199"/>
      <c r="GC16" s="199"/>
    </row>
    <row r="17" spans="1:185">
      <c r="A17" s="36" t="str">
        <f>Validation!B17</f>
        <v>Pass</v>
      </c>
      <c r="B17" s="63"/>
      <c r="C17" s="63"/>
      <c r="D17" s="174"/>
      <c r="E17" s="174"/>
      <c r="F17" s="175"/>
      <c r="G17" s="63"/>
      <c r="H17" s="63"/>
      <c r="I17" s="63"/>
      <c r="J17" s="176"/>
      <c r="K17" s="177"/>
      <c r="L17" s="177"/>
      <c r="M17" s="178"/>
      <c r="N17" s="177"/>
      <c r="O17" s="179"/>
      <c r="P17" s="180"/>
      <c r="Q17" s="63"/>
      <c r="R17" s="180"/>
      <c r="S17" s="63"/>
      <c r="T17" s="181"/>
      <c r="U17" s="182"/>
      <c r="V17" s="183"/>
      <c r="W17" s="184"/>
      <c r="X17" s="185"/>
      <c r="Y17" s="174"/>
      <c r="Z17" s="174"/>
      <c r="AA17" s="186"/>
      <c r="AB17" s="187"/>
      <c r="AC17" s="174"/>
      <c r="AD17" s="174"/>
      <c r="AE17" s="177"/>
      <c r="AF17" s="177"/>
      <c r="AG17" s="188"/>
      <c r="AH17" s="65"/>
      <c r="AI17" s="63"/>
      <c r="AJ17" s="63"/>
      <c r="AK17" s="63"/>
      <c r="AL17" s="63"/>
      <c r="AM17" s="63"/>
      <c r="AN17" s="63"/>
      <c r="AO17" s="63"/>
      <c r="AP17" s="63"/>
      <c r="AQ17" s="190"/>
      <c r="AR17" s="179"/>
      <c r="AS17" s="185"/>
      <c r="AT17" s="174"/>
      <c r="AU17" s="174"/>
      <c r="AV17" s="174"/>
      <c r="AW17" s="174"/>
      <c r="AX17" s="174"/>
      <c r="AY17" s="174"/>
      <c r="AZ17" s="174"/>
      <c r="BA17" s="174"/>
      <c r="BB17" s="188"/>
      <c r="BC17" s="174"/>
      <c r="BD17" s="174"/>
      <c r="BE17" s="174"/>
      <c r="BF17" s="174"/>
      <c r="BG17" s="174"/>
      <c r="BH17" s="174"/>
      <c r="BI17" s="174"/>
      <c r="BJ17" s="174"/>
      <c r="BK17" s="174"/>
      <c r="BL17" s="188"/>
      <c r="BM17" s="185"/>
      <c r="BN17" s="174"/>
      <c r="BO17" s="174"/>
      <c r="BP17" s="174"/>
      <c r="BQ17" s="174"/>
      <c r="BR17" s="174"/>
      <c r="BS17" s="174"/>
      <c r="BT17" s="174"/>
      <c r="BU17" s="174"/>
      <c r="BV17" s="174"/>
      <c r="BW17" s="174"/>
      <c r="BX17" s="174"/>
      <c r="BY17" s="174"/>
      <c r="BZ17" s="174"/>
      <c r="CA17" s="174"/>
      <c r="CB17" s="174"/>
      <c r="CC17" s="174"/>
      <c r="CD17" s="174"/>
      <c r="CE17" s="174"/>
      <c r="CF17" s="191"/>
      <c r="CG17" s="192"/>
      <c r="CH17" s="174"/>
      <c r="CI17" s="174"/>
      <c r="CJ17" s="174"/>
      <c r="CK17" s="174"/>
      <c r="CL17" s="174"/>
      <c r="CM17" s="174"/>
      <c r="CN17" s="174"/>
      <c r="CO17" s="174"/>
      <c r="CP17" s="174"/>
      <c r="CQ17" s="174"/>
      <c r="CR17" s="174"/>
      <c r="CS17" s="174"/>
      <c r="CT17" s="174"/>
      <c r="CU17" s="174"/>
      <c r="CV17" s="174"/>
      <c r="CW17" s="174"/>
      <c r="CX17" s="174"/>
      <c r="CY17" s="174"/>
      <c r="CZ17" s="174"/>
      <c r="DA17" s="174"/>
      <c r="DB17" s="177"/>
      <c r="DC17" s="188"/>
      <c r="DD17" s="183"/>
      <c r="DE17" s="183"/>
      <c r="DF17" s="183"/>
      <c r="DG17" s="183"/>
      <c r="DH17" s="177"/>
      <c r="DI17" s="193"/>
      <c r="DJ17" s="194"/>
      <c r="DK17" s="195"/>
      <c r="DL17" s="195"/>
      <c r="DM17" s="195"/>
      <c r="DN17" s="195"/>
      <c r="DO17" s="195"/>
      <c r="DP17" s="192"/>
      <c r="DQ17" s="194"/>
      <c r="DR17" s="195"/>
      <c r="DS17" s="195"/>
      <c r="DT17" s="195"/>
      <c r="DU17" s="195"/>
      <c r="DV17" s="195"/>
      <c r="DW17" s="177"/>
      <c r="DX17" s="179"/>
      <c r="DY17" s="182"/>
      <c r="DZ17" s="196"/>
      <c r="EA17" s="179"/>
      <c r="EB17" s="197"/>
      <c r="EC17" s="198"/>
      <c r="ED17" s="198"/>
      <c r="EE17" s="188"/>
      <c r="EF17" s="198"/>
      <c r="EG17" s="198"/>
      <c r="EH17" s="188"/>
      <c r="EI17" s="197"/>
      <c r="EJ17" s="198"/>
      <c r="EK17" s="198"/>
      <c r="EL17" s="198"/>
      <c r="EM17" s="198"/>
      <c r="EN17" s="198"/>
      <c r="EO17" s="193"/>
      <c r="EP17" s="185"/>
      <c r="EQ17" s="174"/>
      <c r="ER17" s="188"/>
      <c r="ES17" s="63"/>
      <c r="ET17" s="63"/>
      <c r="EU17" s="63"/>
      <c r="EV17" s="63"/>
      <c r="EW17" s="63"/>
      <c r="EX17" s="177"/>
      <c r="EY17" s="179"/>
      <c r="EZ17" s="185"/>
      <c r="FA17" s="174"/>
      <c r="FB17" s="174"/>
      <c r="FC17" s="174"/>
      <c r="FD17" s="174"/>
      <c r="FE17" s="174"/>
      <c r="FF17" s="174"/>
      <c r="FG17" s="188"/>
      <c r="FH17" s="185"/>
      <c r="FI17" s="174"/>
      <c r="FJ17" s="174"/>
      <c r="FK17" s="174"/>
      <c r="FL17" s="174"/>
      <c r="FM17" s="174"/>
      <c r="FN17" s="174"/>
      <c r="FO17" s="188"/>
      <c r="FP17" s="199"/>
      <c r="FQ17" s="199"/>
      <c r="FR17" s="199"/>
      <c r="FS17" s="199"/>
      <c r="FT17" s="199"/>
      <c r="FU17" s="199"/>
      <c r="FV17" s="199"/>
      <c r="FW17" s="199"/>
      <c r="FX17" s="199"/>
      <c r="FY17" s="199"/>
      <c r="FZ17" s="199"/>
      <c r="GA17" s="199"/>
      <c r="GB17" s="199"/>
      <c r="GC17" s="199"/>
    </row>
    <row r="18" spans="1:185">
      <c r="A18" s="36" t="str">
        <f>Validation!B18</f>
        <v>Pass</v>
      </c>
      <c r="B18" s="63"/>
      <c r="C18" s="63"/>
      <c r="D18" s="174"/>
      <c r="E18" s="174"/>
      <c r="F18" s="175"/>
      <c r="G18" s="63"/>
      <c r="H18" s="63"/>
      <c r="I18" s="63"/>
      <c r="J18" s="176"/>
      <c r="K18" s="177"/>
      <c r="L18" s="177"/>
      <c r="M18" s="178"/>
      <c r="N18" s="177"/>
      <c r="O18" s="179"/>
      <c r="P18" s="180"/>
      <c r="Q18" s="63"/>
      <c r="R18" s="180"/>
      <c r="S18" s="63"/>
      <c r="T18" s="181"/>
      <c r="U18" s="182"/>
      <c r="V18" s="183"/>
      <c r="W18" s="184"/>
      <c r="X18" s="185"/>
      <c r="Y18" s="174"/>
      <c r="Z18" s="174"/>
      <c r="AA18" s="186"/>
      <c r="AB18" s="187"/>
      <c r="AC18" s="174"/>
      <c r="AD18" s="174"/>
      <c r="AE18" s="177"/>
      <c r="AF18" s="177"/>
      <c r="AG18" s="188"/>
      <c r="AH18" s="65"/>
      <c r="AI18" s="63"/>
      <c r="AJ18" s="63"/>
      <c r="AK18" s="63"/>
      <c r="AL18" s="63"/>
      <c r="AM18" s="63"/>
      <c r="AN18" s="63"/>
      <c r="AO18" s="63"/>
      <c r="AP18" s="63"/>
      <c r="AQ18" s="190"/>
      <c r="AR18" s="179"/>
      <c r="AS18" s="185"/>
      <c r="AT18" s="174"/>
      <c r="AU18" s="174"/>
      <c r="AV18" s="174"/>
      <c r="AW18" s="174"/>
      <c r="AX18" s="174"/>
      <c r="AY18" s="174"/>
      <c r="AZ18" s="174"/>
      <c r="BA18" s="174"/>
      <c r="BB18" s="188"/>
      <c r="BC18" s="174"/>
      <c r="BD18" s="174"/>
      <c r="BE18" s="174"/>
      <c r="BF18" s="174"/>
      <c r="BG18" s="174"/>
      <c r="BH18" s="174"/>
      <c r="BI18" s="174"/>
      <c r="BJ18" s="174"/>
      <c r="BK18" s="174"/>
      <c r="BL18" s="188"/>
      <c r="BM18" s="185"/>
      <c r="BN18" s="174"/>
      <c r="BO18" s="174"/>
      <c r="BP18" s="174"/>
      <c r="BQ18" s="174"/>
      <c r="BR18" s="174"/>
      <c r="BS18" s="174"/>
      <c r="BT18" s="174"/>
      <c r="BU18" s="174"/>
      <c r="BV18" s="174"/>
      <c r="BW18" s="174"/>
      <c r="BX18" s="174"/>
      <c r="BY18" s="174"/>
      <c r="BZ18" s="174"/>
      <c r="CA18" s="174"/>
      <c r="CB18" s="174"/>
      <c r="CC18" s="174"/>
      <c r="CD18" s="174"/>
      <c r="CE18" s="174"/>
      <c r="CF18" s="191"/>
      <c r="CG18" s="192"/>
      <c r="CH18" s="174"/>
      <c r="CI18" s="174"/>
      <c r="CJ18" s="174"/>
      <c r="CK18" s="174"/>
      <c r="CL18" s="174"/>
      <c r="CM18" s="174"/>
      <c r="CN18" s="174"/>
      <c r="CO18" s="174"/>
      <c r="CP18" s="174"/>
      <c r="CQ18" s="174"/>
      <c r="CR18" s="174"/>
      <c r="CS18" s="174"/>
      <c r="CT18" s="174"/>
      <c r="CU18" s="174"/>
      <c r="CV18" s="174"/>
      <c r="CW18" s="174"/>
      <c r="CX18" s="174"/>
      <c r="CY18" s="174"/>
      <c r="CZ18" s="174"/>
      <c r="DA18" s="174"/>
      <c r="DB18" s="177"/>
      <c r="DC18" s="188"/>
      <c r="DD18" s="183"/>
      <c r="DE18" s="183"/>
      <c r="DF18" s="183"/>
      <c r="DG18" s="183"/>
      <c r="DH18" s="177"/>
      <c r="DI18" s="193"/>
      <c r="DJ18" s="194"/>
      <c r="DK18" s="195"/>
      <c r="DL18" s="195"/>
      <c r="DM18" s="195"/>
      <c r="DN18" s="195"/>
      <c r="DO18" s="195"/>
      <c r="DP18" s="192"/>
      <c r="DQ18" s="194"/>
      <c r="DR18" s="195"/>
      <c r="DS18" s="195"/>
      <c r="DT18" s="195"/>
      <c r="DU18" s="195"/>
      <c r="DV18" s="195"/>
      <c r="DW18" s="177"/>
      <c r="DX18" s="179"/>
      <c r="DY18" s="182"/>
      <c r="DZ18" s="196"/>
      <c r="EA18" s="179"/>
      <c r="EB18" s="197"/>
      <c r="EC18" s="198"/>
      <c r="ED18" s="198"/>
      <c r="EE18" s="188"/>
      <c r="EF18" s="198"/>
      <c r="EG18" s="198"/>
      <c r="EH18" s="188"/>
      <c r="EI18" s="197"/>
      <c r="EJ18" s="198"/>
      <c r="EK18" s="198"/>
      <c r="EL18" s="198"/>
      <c r="EM18" s="198"/>
      <c r="EN18" s="198"/>
      <c r="EO18" s="193"/>
      <c r="EP18" s="185"/>
      <c r="EQ18" s="174"/>
      <c r="ER18" s="188"/>
      <c r="ES18" s="63"/>
      <c r="ET18" s="63"/>
      <c r="EU18" s="63"/>
      <c r="EV18" s="63"/>
      <c r="EW18" s="63"/>
      <c r="EX18" s="177"/>
      <c r="EY18" s="179"/>
      <c r="EZ18" s="185"/>
      <c r="FA18" s="174"/>
      <c r="FB18" s="174"/>
      <c r="FC18" s="174"/>
      <c r="FD18" s="174"/>
      <c r="FE18" s="174"/>
      <c r="FF18" s="174"/>
      <c r="FG18" s="188"/>
      <c r="FH18" s="185"/>
      <c r="FI18" s="174"/>
      <c r="FJ18" s="174"/>
      <c r="FK18" s="174"/>
      <c r="FL18" s="174"/>
      <c r="FM18" s="174"/>
      <c r="FN18" s="174"/>
      <c r="FO18" s="188"/>
      <c r="FP18" s="199"/>
      <c r="FQ18" s="199"/>
      <c r="FR18" s="199"/>
      <c r="FS18" s="199"/>
      <c r="FT18" s="199"/>
      <c r="FU18" s="199"/>
      <c r="FV18" s="199"/>
      <c r="FW18" s="199"/>
      <c r="FX18" s="199"/>
      <c r="FY18" s="199"/>
      <c r="FZ18" s="199"/>
      <c r="GA18" s="199"/>
      <c r="GB18" s="199"/>
      <c r="GC18" s="199"/>
    </row>
    <row r="19" spans="1:185">
      <c r="A19" s="36" t="str">
        <f>Validation!B19</f>
        <v>Pass</v>
      </c>
      <c r="B19" s="63"/>
      <c r="C19" s="63"/>
      <c r="D19" s="174"/>
      <c r="E19" s="174"/>
      <c r="F19" s="175"/>
      <c r="G19" s="63"/>
      <c r="H19" s="63"/>
      <c r="I19" s="63"/>
      <c r="J19" s="176"/>
      <c r="K19" s="177"/>
      <c r="L19" s="177"/>
      <c r="M19" s="178"/>
      <c r="N19" s="177"/>
      <c r="O19" s="179"/>
      <c r="P19" s="180"/>
      <c r="Q19" s="63"/>
      <c r="R19" s="180"/>
      <c r="S19" s="63"/>
      <c r="T19" s="181"/>
      <c r="U19" s="182"/>
      <c r="V19" s="183"/>
      <c r="W19" s="184"/>
      <c r="X19" s="185"/>
      <c r="Y19" s="174"/>
      <c r="Z19" s="174"/>
      <c r="AA19" s="186"/>
      <c r="AB19" s="187"/>
      <c r="AC19" s="174"/>
      <c r="AD19" s="174"/>
      <c r="AE19" s="177"/>
      <c r="AF19" s="177"/>
      <c r="AG19" s="188"/>
      <c r="AH19" s="65"/>
      <c r="AI19" s="63"/>
      <c r="AJ19" s="63"/>
      <c r="AK19" s="63"/>
      <c r="AL19" s="63"/>
      <c r="AM19" s="63"/>
      <c r="AN19" s="63"/>
      <c r="AO19" s="63"/>
      <c r="AP19" s="63"/>
      <c r="AQ19" s="190"/>
      <c r="AR19" s="179"/>
      <c r="AS19" s="185"/>
      <c r="AT19" s="174"/>
      <c r="AU19" s="174"/>
      <c r="AV19" s="174"/>
      <c r="AW19" s="174"/>
      <c r="AX19" s="174"/>
      <c r="AY19" s="174"/>
      <c r="AZ19" s="174"/>
      <c r="BA19" s="174"/>
      <c r="BB19" s="188"/>
      <c r="BC19" s="174"/>
      <c r="BD19" s="174"/>
      <c r="BE19" s="174"/>
      <c r="BF19" s="174"/>
      <c r="BG19" s="174"/>
      <c r="BH19" s="174"/>
      <c r="BI19" s="174"/>
      <c r="BJ19" s="174"/>
      <c r="BK19" s="174"/>
      <c r="BL19" s="188"/>
      <c r="BM19" s="185"/>
      <c r="BN19" s="174"/>
      <c r="BO19" s="174"/>
      <c r="BP19" s="174"/>
      <c r="BQ19" s="174"/>
      <c r="BR19" s="174"/>
      <c r="BS19" s="174"/>
      <c r="BT19" s="174"/>
      <c r="BU19" s="174"/>
      <c r="BV19" s="174"/>
      <c r="BW19" s="174"/>
      <c r="BX19" s="174"/>
      <c r="BY19" s="174"/>
      <c r="BZ19" s="174"/>
      <c r="CA19" s="174"/>
      <c r="CB19" s="174"/>
      <c r="CC19" s="174"/>
      <c r="CD19" s="174"/>
      <c r="CE19" s="174"/>
      <c r="CF19" s="191"/>
      <c r="CG19" s="192"/>
      <c r="CH19" s="174"/>
      <c r="CI19" s="174"/>
      <c r="CJ19" s="174"/>
      <c r="CK19" s="174"/>
      <c r="CL19" s="174"/>
      <c r="CM19" s="174"/>
      <c r="CN19" s="174"/>
      <c r="CO19" s="174"/>
      <c r="CP19" s="174"/>
      <c r="CQ19" s="174"/>
      <c r="CR19" s="174"/>
      <c r="CS19" s="174"/>
      <c r="CT19" s="174"/>
      <c r="CU19" s="174"/>
      <c r="CV19" s="174"/>
      <c r="CW19" s="174"/>
      <c r="CX19" s="174"/>
      <c r="CY19" s="174"/>
      <c r="CZ19" s="174"/>
      <c r="DA19" s="174"/>
      <c r="DB19" s="177"/>
      <c r="DC19" s="188"/>
      <c r="DD19" s="183"/>
      <c r="DE19" s="183"/>
      <c r="DF19" s="183"/>
      <c r="DG19" s="183"/>
      <c r="DH19" s="177"/>
      <c r="DI19" s="193"/>
      <c r="DJ19" s="194"/>
      <c r="DK19" s="195"/>
      <c r="DL19" s="195"/>
      <c r="DM19" s="195"/>
      <c r="DN19" s="195"/>
      <c r="DO19" s="195"/>
      <c r="DP19" s="192"/>
      <c r="DQ19" s="194"/>
      <c r="DR19" s="195"/>
      <c r="DS19" s="195"/>
      <c r="DT19" s="195"/>
      <c r="DU19" s="195"/>
      <c r="DV19" s="195"/>
      <c r="DW19" s="177"/>
      <c r="DX19" s="179"/>
      <c r="DY19" s="182"/>
      <c r="DZ19" s="196"/>
      <c r="EA19" s="179"/>
      <c r="EB19" s="197"/>
      <c r="EC19" s="198"/>
      <c r="ED19" s="198"/>
      <c r="EE19" s="188"/>
      <c r="EF19" s="198"/>
      <c r="EG19" s="198"/>
      <c r="EH19" s="188"/>
      <c r="EI19" s="197"/>
      <c r="EJ19" s="198"/>
      <c r="EK19" s="198"/>
      <c r="EL19" s="198"/>
      <c r="EM19" s="198"/>
      <c r="EN19" s="198"/>
      <c r="EO19" s="193"/>
      <c r="EP19" s="185"/>
      <c r="EQ19" s="174"/>
      <c r="ER19" s="188"/>
      <c r="ES19" s="63"/>
      <c r="ET19" s="63"/>
      <c r="EU19" s="63"/>
      <c r="EV19" s="63"/>
      <c r="EW19" s="63"/>
      <c r="EX19" s="177"/>
      <c r="EY19" s="179"/>
      <c r="EZ19" s="185"/>
      <c r="FA19" s="174"/>
      <c r="FB19" s="174"/>
      <c r="FC19" s="174"/>
      <c r="FD19" s="174"/>
      <c r="FE19" s="174"/>
      <c r="FF19" s="174"/>
      <c r="FG19" s="188"/>
      <c r="FH19" s="185"/>
      <c r="FI19" s="174"/>
      <c r="FJ19" s="174"/>
      <c r="FK19" s="174"/>
      <c r="FL19" s="174"/>
      <c r="FM19" s="174"/>
      <c r="FN19" s="174"/>
      <c r="FO19" s="188"/>
      <c r="FP19" s="199"/>
      <c r="FQ19" s="199"/>
      <c r="FR19" s="199"/>
      <c r="FS19" s="199"/>
      <c r="FT19" s="199"/>
      <c r="FU19" s="199"/>
      <c r="FV19" s="199"/>
      <c r="FW19" s="199"/>
      <c r="FX19" s="199"/>
      <c r="FY19" s="199"/>
      <c r="FZ19" s="199"/>
      <c r="GA19" s="199"/>
      <c r="GB19" s="199"/>
      <c r="GC19" s="199"/>
    </row>
    <row r="20" spans="1:185">
      <c r="A20" s="36" t="str">
        <f>Validation!B20</f>
        <v>Pass</v>
      </c>
      <c r="B20" s="63"/>
      <c r="C20" s="63"/>
      <c r="D20" s="174"/>
      <c r="E20" s="174"/>
      <c r="F20" s="175"/>
      <c r="G20" s="63"/>
      <c r="H20" s="63"/>
      <c r="I20" s="63"/>
      <c r="J20" s="176"/>
      <c r="K20" s="177"/>
      <c r="L20" s="177"/>
      <c r="M20" s="178"/>
      <c r="N20" s="177"/>
      <c r="O20" s="179"/>
      <c r="P20" s="180"/>
      <c r="Q20" s="63"/>
      <c r="R20" s="180"/>
      <c r="S20" s="63"/>
      <c r="T20" s="181"/>
      <c r="U20" s="182"/>
      <c r="V20" s="183"/>
      <c r="W20" s="184"/>
      <c r="X20" s="185"/>
      <c r="Y20" s="174"/>
      <c r="Z20" s="174"/>
      <c r="AA20" s="186"/>
      <c r="AB20" s="187"/>
      <c r="AC20" s="174"/>
      <c r="AD20" s="174"/>
      <c r="AE20" s="177"/>
      <c r="AF20" s="177"/>
      <c r="AG20" s="188"/>
      <c r="AH20" s="65"/>
      <c r="AI20" s="63"/>
      <c r="AJ20" s="63"/>
      <c r="AK20" s="63"/>
      <c r="AL20" s="63"/>
      <c r="AM20" s="63"/>
      <c r="AN20" s="63"/>
      <c r="AO20" s="63"/>
      <c r="AP20" s="63"/>
      <c r="AQ20" s="190"/>
      <c r="AR20" s="179"/>
      <c r="AS20" s="185"/>
      <c r="AT20" s="174"/>
      <c r="AU20" s="174"/>
      <c r="AV20" s="174"/>
      <c r="AW20" s="174"/>
      <c r="AX20" s="174"/>
      <c r="AY20" s="174"/>
      <c r="AZ20" s="174"/>
      <c r="BA20" s="174"/>
      <c r="BB20" s="188"/>
      <c r="BC20" s="174"/>
      <c r="BD20" s="174"/>
      <c r="BE20" s="174"/>
      <c r="BF20" s="174"/>
      <c r="BG20" s="174"/>
      <c r="BH20" s="174"/>
      <c r="BI20" s="174"/>
      <c r="BJ20" s="174"/>
      <c r="BK20" s="174"/>
      <c r="BL20" s="188"/>
      <c r="BM20" s="185"/>
      <c r="BN20" s="174"/>
      <c r="BO20" s="174"/>
      <c r="BP20" s="174"/>
      <c r="BQ20" s="174"/>
      <c r="BR20" s="174"/>
      <c r="BS20" s="174"/>
      <c r="BT20" s="174"/>
      <c r="BU20" s="174"/>
      <c r="BV20" s="174"/>
      <c r="BW20" s="174"/>
      <c r="BX20" s="174"/>
      <c r="BY20" s="174"/>
      <c r="BZ20" s="174"/>
      <c r="CA20" s="174"/>
      <c r="CB20" s="174"/>
      <c r="CC20" s="174"/>
      <c r="CD20" s="174"/>
      <c r="CE20" s="174"/>
      <c r="CF20" s="191"/>
      <c r="CG20" s="192"/>
      <c r="CH20" s="174"/>
      <c r="CI20" s="174"/>
      <c r="CJ20" s="174"/>
      <c r="CK20" s="174"/>
      <c r="CL20" s="174"/>
      <c r="CM20" s="174"/>
      <c r="CN20" s="174"/>
      <c r="CO20" s="174"/>
      <c r="CP20" s="174"/>
      <c r="CQ20" s="174"/>
      <c r="CR20" s="174"/>
      <c r="CS20" s="174"/>
      <c r="CT20" s="174"/>
      <c r="CU20" s="174"/>
      <c r="CV20" s="174"/>
      <c r="CW20" s="174"/>
      <c r="CX20" s="174"/>
      <c r="CY20" s="174"/>
      <c r="CZ20" s="174"/>
      <c r="DA20" s="174"/>
      <c r="DB20" s="177"/>
      <c r="DC20" s="188"/>
      <c r="DD20" s="183"/>
      <c r="DE20" s="183"/>
      <c r="DF20" s="183"/>
      <c r="DG20" s="183"/>
      <c r="DH20" s="177"/>
      <c r="DI20" s="193"/>
      <c r="DJ20" s="194"/>
      <c r="DK20" s="195"/>
      <c r="DL20" s="195"/>
      <c r="DM20" s="195"/>
      <c r="DN20" s="195"/>
      <c r="DO20" s="195"/>
      <c r="DP20" s="192"/>
      <c r="DQ20" s="194"/>
      <c r="DR20" s="195"/>
      <c r="DS20" s="195"/>
      <c r="DT20" s="195"/>
      <c r="DU20" s="195"/>
      <c r="DV20" s="195"/>
      <c r="DW20" s="177"/>
      <c r="DX20" s="179"/>
      <c r="DY20" s="182"/>
      <c r="DZ20" s="196"/>
      <c r="EA20" s="179"/>
      <c r="EB20" s="197"/>
      <c r="EC20" s="198"/>
      <c r="ED20" s="198"/>
      <c r="EE20" s="188"/>
      <c r="EF20" s="198"/>
      <c r="EG20" s="198"/>
      <c r="EH20" s="188"/>
      <c r="EI20" s="197"/>
      <c r="EJ20" s="198"/>
      <c r="EK20" s="198"/>
      <c r="EL20" s="198"/>
      <c r="EM20" s="198"/>
      <c r="EN20" s="198"/>
      <c r="EO20" s="193"/>
      <c r="EP20" s="185"/>
      <c r="EQ20" s="174"/>
      <c r="ER20" s="188"/>
      <c r="ES20" s="63"/>
      <c r="ET20" s="63"/>
      <c r="EU20" s="63"/>
      <c r="EV20" s="63"/>
      <c r="EW20" s="63"/>
      <c r="EX20" s="177"/>
      <c r="EY20" s="179"/>
      <c r="EZ20" s="185"/>
      <c r="FA20" s="174"/>
      <c r="FB20" s="174"/>
      <c r="FC20" s="174"/>
      <c r="FD20" s="174"/>
      <c r="FE20" s="174"/>
      <c r="FF20" s="174"/>
      <c r="FG20" s="188"/>
      <c r="FH20" s="185"/>
      <c r="FI20" s="174"/>
      <c r="FJ20" s="174"/>
      <c r="FK20" s="174"/>
      <c r="FL20" s="174"/>
      <c r="FM20" s="174"/>
      <c r="FN20" s="174"/>
      <c r="FO20" s="188"/>
      <c r="FP20" s="199"/>
      <c r="FQ20" s="199"/>
      <c r="FR20" s="199"/>
      <c r="FS20" s="199"/>
      <c r="FT20" s="199"/>
      <c r="FU20" s="199"/>
      <c r="FV20" s="199"/>
      <c r="FW20" s="199"/>
      <c r="FX20" s="199"/>
      <c r="FY20" s="199"/>
      <c r="FZ20" s="199"/>
      <c r="GA20" s="199"/>
      <c r="GB20" s="199"/>
      <c r="GC20" s="199"/>
    </row>
    <row r="21" spans="1:185">
      <c r="A21" s="36" t="str">
        <f>Validation!B21</f>
        <v>Pass</v>
      </c>
      <c r="B21" s="63"/>
      <c r="C21" s="63"/>
      <c r="D21" s="174"/>
      <c r="E21" s="174"/>
      <c r="F21" s="175"/>
      <c r="G21" s="63"/>
      <c r="H21" s="63"/>
      <c r="I21" s="63"/>
      <c r="J21" s="176"/>
      <c r="K21" s="177"/>
      <c r="L21" s="177"/>
      <c r="M21" s="178"/>
      <c r="N21" s="177"/>
      <c r="O21" s="179"/>
      <c r="P21" s="180"/>
      <c r="Q21" s="63"/>
      <c r="R21" s="180"/>
      <c r="S21" s="63"/>
      <c r="T21" s="181"/>
      <c r="U21" s="182"/>
      <c r="V21" s="183"/>
      <c r="W21" s="184"/>
      <c r="X21" s="185"/>
      <c r="Y21" s="174"/>
      <c r="Z21" s="174"/>
      <c r="AA21" s="186"/>
      <c r="AB21" s="187"/>
      <c r="AC21" s="174"/>
      <c r="AD21" s="174"/>
      <c r="AE21" s="177"/>
      <c r="AF21" s="177"/>
      <c r="AG21" s="188"/>
      <c r="AH21" s="65"/>
      <c r="AI21" s="63"/>
      <c r="AJ21" s="63"/>
      <c r="AK21" s="63"/>
      <c r="AL21" s="63"/>
      <c r="AM21" s="63"/>
      <c r="AN21" s="63"/>
      <c r="AO21" s="63"/>
      <c r="AP21" s="63"/>
      <c r="AQ21" s="190"/>
      <c r="AR21" s="179"/>
      <c r="AS21" s="185"/>
      <c r="AT21" s="174"/>
      <c r="AU21" s="174"/>
      <c r="AV21" s="174"/>
      <c r="AW21" s="174"/>
      <c r="AX21" s="174"/>
      <c r="AY21" s="174"/>
      <c r="AZ21" s="174"/>
      <c r="BA21" s="174"/>
      <c r="BB21" s="188"/>
      <c r="BC21" s="174"/>
      <c r="BD21" s="174"/>
      <c r="BE21" s="174"/>
      <c r="BF21" s="174"/>
      <c r="BG21" s="174"/>
      <c r="BH21" s="174"/>
      <c r="BI21" s="174"/>
      <c r="BJ21" s="174"/>
      <c r="BK21" s="174"/>
      <c r="BL21" s="188"/>
      <c r="BM21" s="185"/>
      <c r="BN21" s="174"/>
      <c r="BO21" s="174"/>
      <c r="BP21" s="174"/>
      <c r="BQ21" s="174"/>
      <c r="BR21" s="174"/>
      <c r="BS21" s="174"/>
      <c r="BT21" s="174"/>
      <c r="BU21" s="174"/>
      <c r="BV21" s="174"/>
      <c r="BW21" s="174"/>
      <c r="BX21" s="174"/>
      <c r="BY21" s="174"/>
      <c r="BZ21" s="174"/>
      <c r="CA21" s="174"/>
      <c r="CB21" s="174"/>
      <c r="CC21" s="174"/>
      <c r="CD21" s="174"/>
      <c r="CE21" s="174"/>
      <c r="CF21" s="191"/>
      <c r="CG21" s="192"/>
      <c r="CH21" s="174"/>
      <c r="CI21" s="174"/>
      <c r="CJ21" s="174"/>
      <c r="CK21" s="174"/>
      <c r="CL21" s="174"/>
      <c r="CM21" s="174"/>
      <c r="CN21" s="174"/>
      <c r="CO21" s="174"/>
      <c r="CP21" s="174"/>
      <c r="CQ21" s="174"/>
      <c r="CR21" s="174"/>
      <c r="CS21" s="174"/>
      <c r="CT21" s="174"/>
      <c r="CU21" s="174"/>
      <c r="CV21" s="174"/>
      <c r="CW21" s="174"/>
      <c r="CX21" s="174"/>
      <c r="CY21" s="174"/>
      <c r="CZ21" s="174"/>
      <c r="DA21" s="174"/>
      <c r="DB21" s="177"/>
      <c r="DC21" s="188"/>
      <c r="DD21" s="183"/>
      <c r="DE21" s="183"/>
      <c r="DF21" s="183"/>
      <c r="DG21" s="183"/>
      <c r="DH21" s="177"/>
      <c r="DI21" s="193"/>
      <c r="DJ21" s="194"/>
      <c r="DK21" s="195"/>
      <c r="DL21" s="195"/>
      <c r="DM21" s="195"/>
      <c r="DN21" s="195"/>
      <c r="DO21" s="195"/>
      <c r="DP21" s="192"/>
      <c r="DQ21" s="194"/>
      <c r="DR21" s="195"/>
      <c r="DS21" s="195"/>
      <c r="DT21" s="195"/>
      <c r="DU21" s="195"/>
      <c r="DV21" s="195"/>
      <c r="DW21" s="177"/>
      <c r="DX21" s="179"/>
      <c r="DY21" s="182"/>
      <c r="DZ21" s="196"/>
      <c r="EA21" s="179"/>
      <c r="EB21" s="197"/>
      <c r="EC21" s="198"/>
      <c r="ED21" s="198"/>
      <c r="EE21" s="188"/>
      <c r="EF21" s="198"/>
      <c r="EG21" s="198"/>
      <c r="EH21" s="188"/>
      <c r="EI21" s="197"/>
      <c r="EJ21" s="198"/>
      <c r="EK21" s="198"/>
      <c r="EL21" s="198"/>
      <c r="EM21" s="198"/>
      <c r="EN21" s="198"/>
      <c r="EO21" s="193"/>
      <c r="EP21" s="185"/>
      <c r="EQ21" s="174"/>
      <c r="ER21" s="188"/>
      <c r="ES21" s="63"/>
      <c r="ET21" s="63"/>
      <c r="EU21" s="63"/>
      <c r="EV21" s="63"/>
      <c r="EW21" s="63"/>
      <c r="EX21" s="177"/>
      <c r="EY21" s="179"/>
      <c r="EZ21" s="185"/>
      <c r="FA21" s="174"/>
      <c r="FB21" s="174"/>
      <c r="FC21" s="174"/>
      <c r="FD21" s="174"/>
      <c r="FE21" s="174"/>
      <c r="FF21" s="174"/>
      <c r="FG21" s="188"/>
      <c r="FH21" s="185"/>
      <c r="FI21" s="174"/>
      <c r="FJ21" s="174"/>
      <c r="FK21" s="174"/>
      <c r="FL21" s="174"/>
      <c r="FM21" s="174"/>
      <c r="FN21" s="174"/>
      <c r="FO21" s="188"/>
      <c r="FP21" s="199"/>
      <c r="FQ21" s="199"/>
      <c r="FR21" s="199"/>
      <c r="FS21" s="199"/>
      <c r="FT21" s="199"/>
      <c r="FU21" s="199"/>
      <c r="FV21" s="199"/>
      <c r="FW21" s="199"/>
      <c r="FX21" s="199"/>
      <c r="FY21" s="199"/>
      <c r="FZ21" s="199"/>
      <c r="GA21" s="199"/>
      <c r="GB21" s="199"/>
      <c r="GC21" s="199"/>
    </row>
    <row r="22" spans="1:185">
      <c r="A22" s="36" t="str">
        <f>Validation!B22</f>
        <v>Pass</v>
      </c>
      <c r="B22" s="63"/>
      <c r="C22" s="63"/>
      <c r="D22" s="174"/>
      <c r="E22" s="174"/>
      <c r="F22" s="175"/>
      <c r="G22" s="63"/>
      <c r="H22" s="63"/>
      <c r="I22" s="63"/>
      <c r="J22" s="176"/>
      <c r="K22" s="177"/>
      <c r="L22" s="177"/>
      <c r="M22" s="178"/>
      <c r="N22" s="177"/>
      <c r="O22" s="179"/>
      <c r="P22" s="180"/>
      <c r="Q22" s="63"/>
      <c r="R22" s="180"/>
      <c r="S22" s="63"/>
      <c r="T22" s="181"/>
      <c r="U22" s="182"/>
      <c r="V22" s="183"/>
      <c r="W22" s="184"/>
      <c r="X22" s="185"/>
      <c r="Y22" s="174"/>
      <c r="Z22" s="174"/>
      <c r="AA22" s="186"/>
      <c r="AB22" s="187"/>
      <c r="AC22" s="174"/>
      <c r="AD22" s="174"/>
      <c r="AE22" s="177"/>
      <c r="AF22" s="177"/>
      <c r="AG22" s="188"/>
      <c r="AH22" s="65"/>
      <c r="AI22" s="63"/>
      <c r="AJ22" s="63"/>
      <c r="AK22" s="63"/>
      <c r="AL22" s="63"/>
      <c r="AM22" s="63"/>
      <c r="AN22" s="63"/>
      <c r="AO22" s="63"/>
      <c r="AP22" s="64"/>
      <c r="AQ22" s="190"/>
      <c r="AR22" s="179"/>
      <c r="AS22" s="185"/>
      <c r="AT22" s="174"/>
      <c r="AU22" s="174"/>
      <c r="AV22" s="174"/>
      <c r="AW22" s="174"/>
      <c r="AX22" s="174"/>
      <c r="AY22" s="174"/>
      <c r="AZ22" s="174"/>
      <c r="BA22" s="174"/>
      <c r="BB22" s="188"/>
      <c r="BC22" s="174"/>
      <c r="BD22" s="174"/>
      <c r="BE22" s="174"/>
      <c r="BF22" s="174"/>
      <c r="BG22" s="174"/>
      <c r="BH22" s="174"/>
      <c r="BI22" s="174"/>
      <c r="BJ22" s="174"/>
      <c r="BK22" s="174"/>
      <c r="BL22" s="188"/>
      <c r="BM22" s="185"/>
      <c r="BN22" s="174"/>
      <c r="BO22" s="174"/>
      <c r="BP22" s="174"/>
      <c r="BQ22" s="174"/>
      <c r="BR22" s="174"/>
      <c r="BS22" s="174"/>
      <c r="BT22" s="174"/>
      <c r="BU22" s="174"/>
      <c r="BV22" s="174"/>
      <c r="BW22" s="174"/>
      <c r="BX22" s="174"/>
      <c r="BY22" s="174"/>
      <c r="BZ22" s="174"/>
      <c r="CA22" s="174"/>
      <c r="CB22" s="174"/>
      <c r="CC22" s="174"/>
      <c r="CD22" s="174"/>
      <c r="CE22" s="174"/>
      <c r="CF22" s="191"/>
      <c r="CG22" s="192"/>
      <c r="CH22" s="174"/>
      <c r="CI22" s="174"/>
      <c r="CJ22" s="174"/>
      <c r="CK22" s="174"/>
      <c r="CL22" s="174"/>
      <c r="CM22" s="174"/>
      <c r="CN22" s="174"/>
      <c r="CO22" s="174"/>
      <c r="CP22" s="174"/>
      <c r="CQ22" s="174"/>
      <c r="CR22" s="174"/>
      <c r="CS22" s="174"/>
      <c r="CT22" s="174"/>
      <c r="CU22" s="174"/>
      <c r="CV22" s="174"/>
      <c r="CW22" s="174"/>
      <c r="CX22" s="174"/>
      <c r="CY22" s="174"/>
      <c r="CZ22" s="174"/>
      <c r="DA22" s="174"/>
      <c r="DB22" s="177"/>
      <c r="DC22" s="188"/>
      <c r="DD22" s="183"/>
      <c r="DE22" s="183"/>
      <c r="DF22" s="183"/>
      <c r="DG22" s="183"/>
      <c r="DH22" s="177"/>
      <c r="DI22" s="193"/>
      <c r="DJ22" s="194"/>
      <c r="DK22" s="195"/>
      <c r="DL22" s="195"/>
      <c r="DM22" s="195"/>
      <c r="DN22" s="195"/>
      <c r="DO22" s="195"/>
      <c r="DP22" s="192"/>
      <c r="DQ22" s="194"/>
      <c r="DR22" s="195"/>
      <c r="DS22" s="195"/>
      <c r="DT22" s="195"/>
      <c r="DU22" s="195"/>
      <c r="DV22" s="195"/>
      <c r="DW22" s="177"/>
      <c r="DX22" s="179"/>
      <c r="DY22" s="182"/>
      <c r="DZ22" s="196"/>
      <c r="EA22" s="179"/>
      <c r="EB22" s="197"/>
      <c r="EC22" s="198"/>
      <c r="ED22" s="198"/>
      <c r="EE22" s="188"/>
      <c r="EF22" s="198"/>
      <c r="EG22" s="198"/>
      <c r="EH22" s="188"/>
      <c r="EI22" s="197"/>
      <c r="EJ22" s="198"/>
      <c r="EK22" s="198"/>
      <c r="EL22" s="198"/>
      <c r="EM22" s="198"/>
      <c r="EN22" s="198"/>
      <c r="EO22" s="193"/>
      <c r="EP22" s="185"/>
      <c r="EQ22" s="174"/>
      <c r="ER22" s="188"/>
      <c r="ES22" s="63"/>
      <c r="ET22" s="63"/>
      <c r="EU22" s="63"/>
      <c r="EV22" s="63"/>
      <c r="EW22" s="63"/>
      <c r="EX22" s="177"/>
      <c r="EY22" s="179"/>
      <c r="EZ22" s="185"/>
      <c r="FA22" s="174"/>
      <c r="FB22" s="174"/>
      <c r="FC22" s="174"/>
      <c r="FD22" s="174"/>
      <c r="FE22" s="174"/>
      <c r="FF22" s="174"/>
      <c r="FG22" s="188"/>
      <c r="FH22" s="185"/>
      <c r="FI22" s="174"/>
      <c r="FJ22" s="174"/>
      <c r="FK22" s="174"/>
      <c r="FL22" s="174"/>
      <c r="FM22" s="174"/>
      <c r="FN22" s="174"/>
      <c r="FO22" s="188"/>
      <c r="FP22" s="199"/>
      <c r="FQ22" s="199"/>
      <c r="FR22" s="199"/>
      <c r="FS22" s="199"/>
      <c r="FT22" s="199"/>
      <c r="FU22" s="199"/>
      <c r="FV22" s="199"/>
      <c r="FW22" s="199"/>
      <c r="FX22" s="199"/>
      <c r="FY22" s="199"/>
      <c r="FZ22" s="199"/>
      <c r="GA22" s="199"/>
      <c r="GB22" s="199"/>
      <c r="GC22" s="199"/>
    </row>
    <row r="23" spans="1:185">
      <c r="A23" s="36" t="str">
        <f>Validation!B23</f>
        <v>Pass</v>
      </c>
      <c r="B23" s="63"/>
      <c r="C23" s="63"/>
      <c r="D23" s="174"/>
      <c r="E23" s="174"/>
      <c r="F23" s="175"/>
      <c r="G23" s="63"/>
      <c r="H23" s="63"/>
      <c r="I23" s="63"/>
      <c r="J23" s="176"/>
      <c r="K23" s="177"/>
      <c r="L23" s="177"/>
      <c r="M23" s="178"/>
      <c r="N23" s="177"/>
      <c r="O23" s="179"/>
      <c r="P23" s="180"/>
      <c r="Q23" s="63"/>
      <c r="R23" s="180"/>
      <c r="S23" s="63"/>
      <c r="T23" s="181"/>
      <c r="U23" s="182"/>
      <c r="V23" s="183"/>
      <c r="W23" s="184"/>
      <c r="X23" s="185"/>
      <c r="Y23" s="174"/>
      <c r="Z23" s="174"/>
      <c r="AA23" s="186"/>
      <c r="AB23" s="187"/>
      <c r="AC23" s="174"/>
      <c r="AD23" s="174"/>
      <c r="AE23" s="177"/>
      <c r="AF23" s="177"/>
      <c r="AG23" s="188"/>
      <c r="AH23" s="65"/>
      <c r="AI23" s="63"/>
      <c r="AJ23" s="63"/>
      <c r="AK23" s="63"/>
      <c r="AL23" s="63"/>
      <c r="AM23" s="63"/>
      <c r="AN23" s="63"/>
      <c r="AO23" s="63"/>
      <c r="AP23" s="64"/>
      <c r="AQ23" s="190"/>
      <c r="AR23" s="179"/>
      <c r="AS23" s="185"/>
      <c r="AT23" s="174"/>
      <c r="AU23" s="174"/>
      <c r="AV23" s="174"/>
      <c r="AW23" s="174"/>
      <c r="AX23" s="174"/>
      <c r="AY23" s="174"/>
      <c r="AZ23" s="174"/>
      <c r="BA23" s="174"/>
      <c r="BB23" s="188"/>
      <c r="BC23" s="174"/>
      <c r="BD23" s="174"/>
      <c r="BE23" s="174"/>
      <c r="BF23" s="174"/>
      <c r="BG23" s="174"/>
      <c r="BH23" s="174"/>
      <c r="BI23" s="174"/>
      <c r="BJ23" s="174"/>
      <c r="BK23" s="174"/>
      <c r="BL23" s="188"/>
      <c r="BM23" s="185"/>
      <c r="BN23" s="174"/>
      <c r="BO23" s="174"/>
      <c r="BP23" s="174"/>
      <c r="BQ23" s="174"/>
      <c r="BR23" s="174"/>
      <c r="BS23" s="174"/>
      <c r="BT23" s="174"/>
      <c r="BU23" s="174"/>
      <c r="BV23" s="174"/>
      <c r="BW23" s="174"/>
      <c r="BX23" s="174"/>
      <c r="BY23" s="174"/>
      <c r="BZ23" s="174"/>
      <c r="CA23" s="174"/>
      <c r="CB23" s="174"/>
      <c r="CC23" s="174"/>
      <c r="CD23" s="174"/>
      <c r="CE23" s="174"/>
      <c r="CF23" s="191"/>
      <c r="CG23" s="192"/>
      <c r="CH23" s="174"/>
      <c r="CI23" s="174"/>
      <c r="CJ23" s="174"/>
      <c r="CK23" s="174"/>
      <c r="CL23" s="174"/>
      <c r="CM23" s="174"/>
      <c r="CN23" s="174"/>
      <c r="CO23" s="174"/>
      <c r="CP23" s="174"/>
      <c r="CQ23" s="174"/>
      <c r="CR23" s="174"/>
      <c r="CS23" s="174"/>
      <c r="CT23" s="174"/>
      <c r="CU23" s="174"/>
      <c r="CV23" s="174"/>
      <c r="CW23" s="174"/>
      <c r="CX23" s="174"/>
      <c r="CY23" s="174"/>
      <c r="CZ23" s="174"/>
      <c r="DA23" s="174"/>
      <c r="DB23" s="177"/>
      <c r="DC23" s="188"/>
      <c r="DD23" s="183"/>
      <c r="DE23" s="183"/>
      <c r="DF23" s="183"/>
      <c r="DG23" s="183"/>
      <c r="DH23" s="177"/>
      <c r="DI23" s="193"/>
      <c r="DJ23" s="194"/>
      <c r="DK23" s="195"/>
      <c r="DL23" s="195"/>
      <c r="DM23" s="195"/>
      <c r="DN23" s="195"/>
      <c r="DO23" s="195"/>
      <c r="DP23" s="192"/>
      <c r="DQ23" s="194"/>
      <c r="DR23" s="195"/>
      <c r="DS23" s="195"/>
      <c r="DT23" s="195"/>
      <c r="DU23" s="195"/>
      <c r="DV23" s="195"/>
      <c r="DW23" s="177"/>
      <c r="DX23" s="179"/>
      <c r="DY23" s="182"/>
      <c r="DZ23" s="196"/>
      <c r="EA23" s="179"/>
      <c r="EB23" s="197"/>
      <c r="EC23" s="198"/>
      <c r="ED23" s="198"/>
      <c r="EE23" s="188"/>
      <c r="EF23" s="198"/>
      <c r="EG23" s="198"/>
      <c r="EH23" s="188"/>
      <c r="EI23" s="197"/>
      <c r="EJ23" s="198"/>
      <c r="EK23" s="198"/>
      <c r="EL23" s="198"/>
      <c r="EM23" s="198"/>
      <c r="EN23" s="198"/>
      <c r="EO23" s="193"/>
      <c r="EP23" s="185"/>
      <c r="EQ23" s="174"/>
      <c r="ER23" s="188"/>
      <c r="ES23" s="63"/>
      <c r="ET23" s="63"/>
      <c r="EU23" s="63"/>
      <c r="EV23" s="63"/>
      <c r="EW23" s="63"/>
      <c r="EX23" s="177"/>
      <c r="EY23" s="179"/>
      <c r="EZ23" s="185"/>
      <c r="FA23" s="174"/>
      <c r="FB23" s="174"/>
      <c r="FC23" s="174"/>
      <c r="FD23" s="174"/>
      <c r="FE23" s="174"/>
      <c r="FF23" s="174"/>
      <c r="FG23" s="188"/>
      <c r="FH23" s="185"/>
      <c r="FI23" s="174"/>
      <c r="FJ23" s="174"/>
      <c r="FK23" s="174"/>
      <c r="FL23" s="174"/>
      <c r="FM23" s="174"/>
      <c r="FN23" s="174"/>
      <c r="FO23" s="188"/>
      <c r="FP23" s="199"/>
      <c r="FQ23" s="199"/>
      <c r="FR23" s="199"/>
      <c r="FS23" s="199"/>
      <c r="FT23" s="199"/>
      <c r="FU23" s="199"/>
      <c r="FV23" s="199"/>
      <c r="FW23" s="199"/>
      <c r="FX23" s="199"/>
      <c r="FY23" s="199"/>
      <c r="FZ23" s="199"/>
      <c r="GA23" s="199"/>
      <c r="GB23" s="199"/>
      <c r="GC23" s="199"/>
    </row>
    <row r="24" spans="1:185">
      <c r="A24" s="36" t="str">
        <f>Validation!B24</f>
        <v>Pass</v>
      </c>
      <c r="B24" s="63"/>
      <c r="C24" s="63"/>
      <c r="D24" s="174"/>
      <c r="E24" s="174"/>
      <c r="F24" s="175"/>
      <c r="G24" s="63"/>
      <c r="H24" s="63"/>
      <c r="I24" s="63"/>
      <c r="J24" s="176"/>
      <c r="K24" s="177"/>
      <c r="L24" s="177"/>
      <c r="M24" s="178"/>
      <c r="N24" s="177"/>
      <c r="O24" s="179"/>
      <c r="P24" s="180"/>
      <c r="Q24" s="63"/>
      <c r="R24" s="180"/>
      <c r="S24" s="63"/>
      <c r="T24" s="181"/>
      <c r="U24" s="182"/>
      <c r="V24" s="183"/>
      <c r="W24" s="184"/>
      <c r="X24" s="185"/>
      <c r="Y24" s="174"/>
      <c r="Z24" s="174"/>
      <c r="AA24" s="186"/>
      <c r="AB24" s="187"/>
      <c r="AC24" s="174"/>
      <c r="AD24" s="174"/>
      <c r="AE24" s="177"/>
      <c r="AF24" s="177"/>
      <c r="AG24" s="188"/>
      <c r="AH24" s="65"/>
      <c r="AI24" s="63"/>
      <c r="AJ24" s="63"/>
      <c r="AK24" s="63"/>
      <c r="AL24" s="63"/>
      <c r="AM24" s="63"/>
      <c r="AN24" s="63"/>
      <c r="AO24" s="63"/>
      <c r="AP24" s="64"/>
      <c r="AQ24" s="190"/>
      <c r="AR24" s="179"/>
      <c r="AS24" s="185"/>
      <c r="AT24" s="174"/>
      <c r="AU24" s="174"/>
      <c r="AV24" s="174"/>
      <c r="AW24" s="174"/>
      <c r="AX24" s="174"/>
      <c r="AY24" s="174"/>
      <c r="AZ24" s="174"/>
      <c r="BA24" s="174"/>
      <c r="BB24" s="188"/>
      <c r="BC24" s="174"/>
      <c r="BD24" s="174"/>
      <c r="BE24" s="174"/>
      <c r="BF24" s="174"/>
      <c r="BG24" s="174"/>
      <c r="BH24" s="174"/>
      <c r="BI24" s="174"/>
      <c r="BJ24" s="174"/>
      <c r="BK24" s="174"/>
      <c r="BL24" s="188"/>
      <c r="BM24" s="185"/>
      <c r="BN24" s="174"/>
      <c r="BO24" s="174"/>
      <c r="BP24" s="174"/>
      <c r="BQ24" s="174"/>
      <c r="BR24" s="174"/>
      <c r="BS24" s="174"/>
      <c r="BT24" s="174"/>
      <c r="BU24" s="174"/>
      <c r="BV24" s="174"/>
      <c r="BW24" s="174"/>
      <c r="BX24" s="174"/>
      <c r="BY24" s="174"/>
      <c r="BZ24" s="174"/>
      <c r="CA24" s="174"/>
      <c r="CB24" s="174"/>
      <c r="CC24" s="174"/>
      <c r="CD24" s="174"/>
      <c r="CE24" s="174"/>
      <c r="CF24" s="191"/>
      <c r="CG24" s="192"/>
      <c r="CH24" s="174"/>
      <c r="CI24" s="174"/>
      <c r="CJ24" s="174"/>
      <c r="CK24" s="174"/>
      <c r="CL24" s="174"/>
      <c r="CM24" s="174"/>
      <c r="CN24" s="174"/>
      <c r="CO24" s="174"/>
      <c r="CP24" s="174"/>
      <c r="CQ24" s="174"/>
      <c r="CR24" s="174"/>
      <c r="CS24" s="174"/>
      <c r="CT24" s="174"/>
      <c r="CU24" s="174"/>
      <c r="CV24" s="174"/>
      <c r="CW24" s="174"/>
      <c r="CX24" s="174"/>
      <c r="CY24" s="174"/>
      <c r="CZ24" s="174"/>
      <c r="DA24" s="174"/>
      <c r="DB24" s="177"/>
      <c r="DC24" s="188"/>
      <c r="DD24" s="183"/>
      <c r="DE24" s="183"/>
      <c r="DF24" s="183"/>
      <c r="DG24" s="183"/>
      <c r="DH24" s="177"/>
      <c r="DI24" s="193"/>
      <c r="DJ24" s="194"/>
      <c r="DK24" s="195"/>
      <c r="DL24" s="195"/>
      <c r="DM24" s="195"/>
      <c r="DN24" s="195"/>
      <c r="DO24" s="195"/>
      <c r="DP24" s="192"/>
      <c r="DQ24" s="194"/>
      <c r="DR24" s="195"/>
      <c r="DS24" s="195"/>
      <c r="DT24" s="195"/>
      <c r="DU24" s="195"/>
      <c r="DV24" s="195"/>
      <c r="DW24" s="177"/>
      <c r="DX24" s="179"/>
      <c r="DY24" s="182"/>
      <c r="DZ24" s="196"/>
      <c r="EA24" s="179"/>
      <c r="EB24" s="197"/>
      <c r="EC24" s="198"/>
      <c r="ED24" s="198"/>
      <c r="EE24" s="188"/>
      <c r="EF24" s="198"/>
      <c r="EG24" s="198"/>
      <c r="EH24" s="188"/>
      <c r="EI24" s="197"/>
      <c r="EJ24" s="198"/>
      <c r="EK24" s="198"/>
      <c r="EL24" s="198"/>
      <c r="EM24" s="198"/>
      <c r="EN24" s="198"/>
      <c r="EO24" s="193"/>
      <c r="EP24" s="185"/>
      <c r="EQ24" s="174"/>
      <c r="ER24" s="188"/>
      <c r="ES24" s="63"/>
      <c r="ET24" s="63"/>
      <c r="EU24" s="63"/>
      <c r="EV24" s="63"/>
      <c r="EW24" s="63"/>
      <c r="EX24" s="177"/>
      <c r="EY24" s="179"/>
      <c r="EZ24" s="185"/>
      <c r="FA24" s="174"/>
      <c r="FB24" s="174"/>
      <c r="FC24" s="174"/>
      <c r="FD24" s="174"/>
      <c r="FE24" s="174"/>
      <c r="FF24" s="174"/>
      <c r="FG24" s="188"/>
      <c r="FH24" s="185"/>
      <c r="FI24" s="174"/>
      <c r="FJ24" s="174"/>
      <c r="FK24" s="174"/>
      <c r="FL24" s="174"/>
      <c r="FM24" s="174"/>
      <c r="FN24" s="174"/>
      <c r="FO24" s="188"/>
      <c r="FP24" s="199"/>
      <c r="FQ24" s="199"/>
      <c r="FR24" s="199"/>
      <c r="FS24" s="199"/>
      <c r="FT24" s="199"/>
      <c r="FU24" s="199"/>
      <c r="FV24" s="199"/>
      <c r="FW24" s="199"/>
      <c r="FX24" s="199"/>
      <c r="FY24" s="199"/>
      <c r="FZ24" s="199"/>
      <c r="GA24" s="199"/>
      <c r="GB24" s="199"/>
      <c r="GC24" s="199"/>
    </row>
    <row r="25" spans="1:185">
      <c r="A25" s="36" t="str">
        <f>Validation!B25</f>
        <v>Pass</v>
      </c>
      <c r="B25" s="63"/>
      <c r="C25" s="63"/>
      <c r="D25" s="174"/>
      <c r="E25" s="174"/>
      <c r="F25" s="175"/>
      <c r="G25" s="63"/>
      <c r="H25" s="63"/>
      <c r="I25" s="63"/>
      <c r="J25" s="176"/>
      <c r="K25" s="177"/>
      <c r="L25" s="177"/>
      <c r="M25" s="178"/>
      <c r="N25" s="177"/>
      <c r="O25" s="179"/>
      <c r="P25" s="180"/>
      <c r="Q25" s="63"/>
      <c r="R25" s="180"/>
      <c r="S25" s="63"/>
      <c r="T25" s="181"/>
      <c r="U25" s="182"/>
      <c r="V25" s="183"/>
      <c r="W25" s="184"/>
      <c r="X25" s="185"/>
      <c r="Y25" s="174"/>
      <c r="Z25" s="174"/>
      <c r="AA25" s="186"/>
      <c r="AB25" s="187"/>
      <c r="AC25" s="174"/>
      <c r="AD25" s="174"/>
      <c r="AE25" s="177"/>
      <c r="AF25" s="177"/>
      <c r="AG25" s="188"/>
      <c r="AH25" s="65"/>
      <c r="AI25" s="63"/>
      <c r="AJ25" s="63"/>
      <c r="AK25" s="63"/>
      <c r="AL25" s="63"/>
      <c r="AM25" s="63"/>
      <c r="AN25" s="63"/>
      <c r="AO25" s="63"/>
      <c r="AP25" s="64"/>
      <c r="AQ25" s="190"/>
      <c r="AR25" s="179"/>
      <c r="AS25" s="185"/>
      <c r="AT25" s="174"/>
      <c r="AU25" s="174"/>
      <c r="AV25" s="174"/>
      <c r="AW25" s="174"/>
      <c r="AX25" s="174"/>
      <c r="AY25" s="174"/>
      <c r="AZ25" s="174"/>
      <c r="BA25" s="174"/>
      <c r="BB25" s="188"/>
      <c r="BC25" s="174"/>
      <c r="BD25" s="174"/>
      <c r="BE25" s="174"/>
      <c r="BF25" s="174"/>
      <c r="BG25" s="174"/>
      <c r="BH25" s="174"/>
      <c r="BI25" s="174"/>
      <c r="BJ25" s="174"/>
      <c r="BK25" s="174"/>
      <c r="BL25" s="188"/>
      <c r="BM25" s="185"/>
      <c r="BN25" s="174"/>
      <c r="BO25" s="174"/>
      <c r="BP25" s="174"/>
      <c r="BQ25" s="174"/>
      <c r="BR25" s="174"/>
      <c r="BS25" s="174"/>
      <c r="BT25" s="174"/>
      <c r="BU25" s="174"/>
      <c r="BV25" s="174"/>
      <c r="BW25" s="174"/>
      <c r="BX25" s="174"/>
      <c r="BY25" s="174"/>
      <c r="BZ25" s="174"/>
      <c r="CA25" s="174"/>
      <c r="CB25" s="174"/>
      <c r="CC25" s="174"/>
      <c r="CD25" s="174"/>
      <c r="CE25" s="174"/>
      <c r="CF25" s="191"/>
      <c r="CG25" s="192"/>
      <c r="CH25" s="174"/>
      <c r="CI25" s="174"/>
      <c r="CJ25" s="174"/>
      <c r="CK25" s="174"/>
      <c r="CL25" s="174"/>
      <c r="CM25" s="174"/>
      <c r="CN25" s="174"/>
      <c r="CO25" s="174"/>
      <c r="CP25" s="174"/>
      <c r="CQ25" s="174"/>
      <c r="CR25" s="174"/>
      <c r="CS25" s="174"/>
      <c r="CT25" s="174"/>
      <c r="CU25" s="174"/>
      <c r="CV25" s="174"/>
      <c r="CW25" s="174"/>
      <c r="CX25" s="174"/>
      <c r="CY25" s="174"/>
      <c r="CZ25" s="174"/>
      <c r="DA25" s="174"/>
      <c r="DB25" s="177"/>
      <c r="DC25" s="188"/>
      <c r="DD25" s="183"/>
      <c r="DE25" s="183"/>
      <c r="DF25" s="183"/>
      <c r="DG25" s="183"/>
      <c r="DH25" s="177"/>
      <c r="DI25" s="193"/>
      <c r="DJ25" s="194"/>
      <c r="DK25" s="195"/>
      <c r="DL25" s="195"/>
      <c r="DM25" s="195"/>
      <c r="DN25" s="195"/>
      <c r="DO25" s="195"/>
      <c r="DP25" s="192"/>
      <c r="DQ25" s="194"/>
      <c r="DR25" s="195"/>
      <c r="DS25" s="195"/>
      <c r="DT25" s="195"/>
      <c r="DU25" s="195"/>
      <c r="DV25" s="195"/>
      <c r="DW25" s="177"/>
      <c r="DX25" s="179"/>
      <c r="DY25" s="182"/>
      <c r="DZ25" s="196"/>
      <c r="EA25" s="179"/>
      <c r="EB25" s="197"/>
      <c r="EC25" s="198"/>
      <c r="ED25" s="198"/>
      <c r="EE25" s="188"/>
      <c r="EF25" s="198"/>
      <c r="EG25" s="198"/>
      <c r="EH25" s="188"/>
      <c r="EI25" s="197"/>
      <c r="EJ25" s="198"/>
      <c r="EK25" s="198"/>
      <c r="EL25" s="198"/>
      <c r="EM25" s="198"/>
      <c r="EN25" s="198"/>
      <c r="EO25" s="193"/>
      <c r="EP25" s="185"/>
      <c r="EQ25" s="174"/>
      <c r="ER25" s="188"/>
      <c r="ES25" s="63"/>
      <c r="ET25" s="63"/>
      <c r="EU25" s="63"/>
      <c r="EV25" s="63"/>
      <c r="EW25" s="63"/>
      <c r="EX25" s="177"/>
      <c r="EY25" s="179"/>
      <c r="EZ25" s="185"/>
      <c r="FA25" s="174"/>
      <c r="FB25" s="174"/>
      <c r="FC25" s="174"/>
      <c r="FD25" s="174"/>
      <c r="FE25" s="174"/>
      <c r="FF25" s="174"/>
      <c r="FG25" s="188"/>
      <c r="FH25" s="185"/>
      <c r="FI25" s="174"/>
      <c r="FJ25" s="174"/>
      <c r="FK25" s="174"/>
      <c r="FL25" s="174"/>
      <c r="FM25" s="174"/>
      <c r="FN25" s="174"/>
      <c r="FO25" s="188"/>
      <c r="FP25" s="199"/>
      <c r="FQ25" s="199"/>
      <c r="FR25" s="199"/>
      <c r="FS25" s="199"/>
      <c r="FT25" s="199"/>
      <c r="FU25" s="199"/>
      <c r="FV25" s="199"/>
      <c r="FW25" s="199"/>
      <c r="FX25" s="199"/>
      <c r="FY25" s="199"/>
      <c r="FZ25" s="199"/>
      <c r="GA25" s="199"/>
      <c r="GB25" s="199"/>
      <c r="GC25" s="199"/>
    </row>
    <row r="26" spans="1:185">
      <c r="A26" s="36" t="str">
        <f>Validation!B26</f>
        <v>Pass</v>
      </c>
      <c r="B26" s="63"/>
      <c r="C26" s="63"/>
      <c r="D26" s="174"/>
      <c r="E26" s="174"/>
      <c r="F26" s="175"/>
      <c r="G26" s="63"/>
      <c r="H26" s="63"/>
      <c r="I26" s="63"/>
      <c r="J26" s="176"/>
      <c r="K26" s="177"/>
      <c r="L26" s="177"/>
      <c r="M26" s="178"/>
      <c r="N26" s="177"/>
      <c r="O26" s="179"/>
      <c r="P26" s="180"/>
      <c r="Q26" s="63"/>
      <c r="R26" s="180"/>
      <c r="S26" s="63"/>
      <c r="T26" s="181"/>
      <c r="U26" s="182"/>
      <c r="V26" s="183"/>
      <c r="W26" s="184"/>
      <c r="X26" s="185"/>
      <c r="Y26" s="174"/>
      <c r="Z26" s="174"/>
      <c r="AA26" s="186"/>
      <c r="AB26" s="187"/>
      <c r="AC26" s="174"/>
      <c r="AD26" s="174"/>
      <c r="AE26" s="177"/>
      <c r="AF26" s="177"/>
      <c r="AG26" s="188"/>
      <c r="AH26" s="65"/>
      <c r="AI26" s="63"/>
      <c r="AJ26" s="63"/>
      <c r="AK26" s="63"/>
      <c r="AL26" s="63"/>
      <c r="AM26" s="63"/>
      <c r="AN26" s="63"/>
      <c r="AO26" s="63"/>
      <c r="AP26" s="64"/>
      <c r="AQ26" s="190"/>
      <c r="AR26" s="179"/>
      <c r="AS26" s="185"/>
      <c r="AT26" s="174"/>
      <c r="AU26" s="174"/>
      <c r="AV26" s="174"/>
      <c r="AW26" s="174"/>
      <c r="AX26" s="174"/>
      <c r="AY26" s="174"/>
      <c r="AZ26" s="174"/>
      <c r="BA26" s="174"/>
      <c r="BB26" s="188"/>
      <c r="BC26" s="174"/>
      <c r="BD26" s="174"/>
      <c r="BE26" s="174"/>
      <c r="BF26" s="174"/>
      <c r="BG26" s="174"/>
      <c r="BH26" s="174"/>
      <c r="BI26" s="174"/>
      <c r="BJ26" s="174"/>
      <c r="BK26" s="174"/>
      <c r="BL26" s="188"/>
      <c r="BM26" s="185"/>
      <c r="BN26" s="174"/>
      <c r="BO26" s="174"/>
      <c r="BP26" s="174"/>
      <c r="BQ26" s="174"/>
      <c r="BR26" s="174"/>
      <c r="BS26" s="174"/>
      <c r="BT26" s="174"/>
      <c r="BU26" s="174"/>
      <c r="BV26" s="174"/>
      <c r="BW26" s="174"/>
      <c r="BX26" s="174"/>
      <c r="BY26" s="174"/>
      <c r="BZ26" s="174"/>
      <c r="CA26" s="174"/>
      <c r="CB26" s="174"/>
      <c r="CC26" s="174"/>
      <c r="CD26" s="174"/>
      <c r="CE26" s="174"/>
      <c r="CF26" s="191"/>
      <c r="CG26" s="192"/>
      <c r="CH26" s="174"/>
      <c r="CI26" s="174"/>
      <c r="CJ26" s="174"/>
      <c r="CK26" s="174"/>
      <c r="CL26" s="174"/>
      <c r="CM26" s="174"/>
      <c r="CN26" s="174"/>
      <c r="CO26" s="174"/>
      <c r="CP26" s="174"/>
      <c r="CQ26" s="174"/>
      <c r="CR26" s="174"/>
      <c r="CS26" s="174"/>
      <c r="CT26" s="174"/>
      <c r="CU26" s="174"/>
      <c r="CV26" s="174"/>
      <c r="CW26" s="174"/>
      <c r="CX26" s="174"/>
      <c r="CY26" s="174"/>
      <c r="CZ26" s="174"/>
      <c r="DA26" s="174"/>
      <c r="DB26" s="177"/>
      <c r="DC26" s="188"/>
      <c r="DD26" s="183"/>
      <c r="DE26" s="183"/>
      <c r="DF26" s="183"/>
      <c r="DG26" s="183"/>
      <c r="DH26" s="177"/>
      <c r="DI26" s="193"/>
      <c r="DJ26" s="194"/>
      <c r="DK26" s="195"/>
      <c r="DL26" s="195"/>
      <c r="DM26" s="195"/>
      <c r="DN26" s="195"/>
      <c r="DO26" s="195"/>
      <c r="DP26" s="192"/>
      <c r="DQ26" s="194"/>
      <c r="DR26" s="195"/>
      <c r="DS26" s="195"/>
      <c r="DT26" s="195"/>
      <c r="DU26" s="195"/>
      <c r="DV26" s="195"/>
      <c r="DW26" s="177"/>
      <c r="DX26" s="179"/>
      <c r="DY26" s="182"/>
      <c r="DZ26" s="196"/>
      <c r="EA26" s="179"/>
      <c r="EB26" s="197"/>
      <c r="EC26" s="198"/>
      <c r="ED26" s="198"/>
      <c r="EE26" s="188"/>
      <c r="EF26" s="198"/>
      <c r="EG26" s="198"/>
      <c r="EH26" s="188"/>
      <c r="EI26" s="197"/>
      <c r="EJ26" s="198"/>
      <c r="EK26" s="198"/>
      <c r="EL26" s="198"/>
      <c r="EM26" s="198"/>
      <c r="EN26" s="198"/>
      <c r="EO26" s="193"/>
      <c r="EP26" s="185"/>
      <c r="EQ26" s="174"/>
      <c r="ER26" s="188"/>
      <c r="ES26" s="63"/>
      <c r="ET26" s="63"/>
      <c r="EU26" s="63"/>
      <c r="EV26" s="63"/>
      <c r="EW26" s="63"/>
      <c r="EX26" s="177"/>
      <c r="EY26" s="179"/>
      <c r="EZ26" s="185"/>
      <c r="FA26" s="174"/>
      <c r="FB26" s="174"/>
      <c r="FC26" s="174"/>
      <c r="FD26" s="174"/>
      <c r="FE26" s="174"/>
      <c r="FF26" s="174"/>
      <c r="FG26" s="188"/>
      <c r="FH26" s="185"/>
      <c r="FI26" s="174"/>
      <c r="FJ26" s="174"/>
      <c r="FK26" s="174"/>
      <c r="FL26" s="174"/>
      <c r="FM26" s="174"/>
      <c r="FN26" s="174"/>
      <c r="FO26" s="188"/>
      <c r="FP26" s="199"/>
      <c r="FQ26" s="199"/>
      <c r="FR26" s="199"/>
      <c r="FS26" s="199"/>
      <c r="FT26" s="199"/>
      <c r="FU26" s="199"/>
      <c r="FV26" s="199"/>
      <c r="FW26" s="199"/>
      <c r="FX26" s="199"/>
      <c r="FY26" s="199"/>
      <c r="FZ26" s="199"/>
      <c r="GA26" s="199"/>
      <c r="GB26" s="199"/>
      <c r="GC26" s="199"/>
    </row>
    <row r="27" spans="1:185">
      <c r="A27" s="36" t="str">
        <f>Validation!B27</f>
        <v>Pass</v>
      </c>
      <c r="B27" s="63"/>
      <c r="C27" s="63"/>
      <c r="D27" s="174"/>
      <c r="E27" s="174"/>
      <c r="F27" s="175"/>
      <c r="G27" s="63"/>
      <c r="H27" s="63"/>
      <c r="I27" s="63"/>
      <c r="J27" s="176"/>
      <c r="K27" s="177"/>
      <c r="L27" s="177"/>
      <c r="M27" s="178"/>
      <c r="N27" s="177"/>
      <c r="O27" s="179"/>
      <c r="P27" s="180"/>
      <c r="Q27" s="63"/>
      <c r="R27" s="180"/>
      <c r="S27" s="63"/>
      <c r="T27" s="181"/>
      <c r="U27" s="182"/>
      <c r="V27" s="183"/>
      <c r="W27" s="184"/>
      <c r="X27" s="185"/>
      <c r="Y27" s="174"/>
      <c r="Z27" s="174"/>
      <c r="AA27" s="186"/>
      <c r="AB27" s="187"/>
      <c r="AC27" s="174"/>
      <c r="AD27" s="174"/>
      <c r="AE27" s="177"/>
      <c r="AF27" s="177"/>
      <c r="AG27" s="188"/>
      <c r="AH27" s="65"/>
      <c r="AI27" s="63"/>
      <c r="AJ27" s="63"/>
      <c r="AK27" s="63"/>
      <c r="AL27" s="63"/>
      <c r="AM27" s="63"/>
      <c r="AN27" s="63"/>
      <c r="AO27" s="63"/>
      <c r="AP27" s="64"/>
      <c r="AQ27" s="190"/>
      <c r="AR27" s="179"/>
      <c r="AS27" s="185"/>
      <c r="AT27" s="174"/>
      <c r="AU27" s="174"/>
      <c r="AV27" s="174"/>
      <c r="AW27" s="174"/>
      <c r="AX27" s="174"/>
      <c r="AY27" s="174"/>
      <c r="AZ27" s="174"/>
      <c r="BA27" s="174"/>
      <c r="BB27" s="188"/>
      <c r="BC27" s="174"/>
      <c r="BD27" s="174"/>
      <c r="BE27" s="174"/>
      <c r="BF27" s="174"/>
      <c r="BG27" s="174"/>
      <c r="BH27" s="174"/>
      <c r="BI27" s="174"/>
      <c r="BJ27" s="174"/>
      <c r="BK27" s="174"/>
      <c r="BL27" s="188"/>
      <c r="BM27" s="185"/>
      <c r="BN27" s="174"/>
      <c r="BO27" s="174"/>
      <c r="BP27" s="174"/>
      <c r="BQ27" s="174"/>
      <c r="BR27" s="174"/>
      <c r="BS27" s="174"/>
      <c r="BT27" s="174"/>
      <c r="BU27" s="174"/>
      <c r="BV27" s="174"/>
      <c r="BW27" s="174"/>
      <c r="BX27" s="174"/>
      <c r="BY27" s="174"/>
      <c r="BZ27" s="174"/>
      <c r="CA27" s="174"/>
      <c r="CB27" s="174"/>
      <c r="CC27" s="174"/>
      <c r="CD27" s="174"/>
      <c r="CE27" s="174"/>
      <c r="CF27" s="191"/>
      <c r="CG27" s="192"/>
      <c r="CH27" s="174"/>
      <c r="CI27" s="174"/>
      <c r="CJ27" s="174"/>
      <c r="CK27" s="174"/>
      <c r="CL27" s="174"/>
      <c r="CM27" s="174"/>
      <c r="CN27" s="174"/>
      <c r="CO27" s="174"/>
      <c r="CP27" s="174"/>
      <c r="CQ27" s="174"/>
      <c r="CR27" s="174"/>
      <c r="CS27" s="174"/>
      <c r="CT27" s="174"/>
      <c r="CU27" s="174"/>
      <c r="CV27" s="174"/>
      <c r="CW27" s="174"/>
      <c r="CX27" s="174"/>
      <c r="CY27" s="174"/>
      <c r="CZ27" s="174"/>
      <c r="DA27" s="174"/>
      <c r="DB27" s="177"/>
      <c r="DC27" s="188"/>
      <c r="DD27" s="183"/>
      <c r="DE27" s="183"/>
      <c r="DF27" s="183"/>
      <c r="DG27" s="183"/>
      <c r="DH27" s="177"/>
      <c r="DI27" s="193"/>
      <c r="DJ27" s="194"/>
      <c r="DK27" s="195"/>
      <c r="DL27" s="195"/>
      <c r="DM27" s="195"/>
      <c r="DN27" s="195"/>
      <c r="DO27" s="195"/>
      <c r="DP27" s="192"/>
      <c r="DQ27" s="194"/>
      <c r="DR27" s="195"/>
      <c r="DS27" s="195"/>
      <c r="DT27" s="195"/>
      <c r="DU27" s="195"/>
      <c r="DV27" s="195"/>
      <c r="DW27" s="177"/>
      <c r="DX27" s="179"/>
      <c r="DY27" s="182"/>
      <c r="DZ27" s="196"/>
      <c r="EA27" s="179"/>
      <c r="EB27" s="197"/>
      <c r="EC27" s="198"/>
      <c r="ED27" s="198"/>
      <c r="EE27" s="188"/>
      <c r="EF27" s="198"/>
      <c r="EG27" s="198"/>
      <c r="EH27" s="188"/>
      <c r="EI27" s="197"/>
      <c r="EJ27" s="198"/>
      <c r="EK27" s="198"/>
      <c r="EL27" s="198"/>
      <c r="EM27" s="198"/>
      <c r="EN27" s="198"/>
      <c r="EO27" s="193"/>
      <c r="EP27" s="185"/>
      <c r="EQ27" s="174"/>
      <c r="ER27" s="188"/>
      <c r="ES27" s="63"/>
      <c r="ET27" s="63"/>
      <c r="EU27" s="63"/>
      <c r="EV27" s="63"/>
      <c r="EW27" s="63"/>
      <c r="EX27" s="177"/>
      <c r="EY27" s="179"/>
      <c r="EZ27" s="185"/>
      <c r="FA27" s="174"/>
      <c r="FB27" s="174"/>
      <c r="FC27" s="174"/>
      <c r="FD27" s="174"/>
      <c r="FE27" s="174"/>
      <c r="FF27" s="174"/>
      <c r="FG27" s="188"/>
      <c r="FH27" s="185"/>
      <c r="FI27" s="174"/>
      <c r="FJ27" s="174"/>
      <c r="FK27" s="174"/>
      <c r="FL27" s="174"/>
      <c r="FM27" s="174"/>
      <c r="FN27" s="174"/>
      <c r="FO27" s="188"/>
      <c r="FP27" s="199"/>
      <c r="FQ27" s="199"/>
      <c r="FR27" s="199"/>
      <c r="FS27" s="199"/>
      <c r="FT27" s="199"/>
      <c r="FU27" s="199"/>
      <c r="FV27" s="199"/>
      <c r="FW27" s="199"/>
      <c r="FX27" s="199"/>
      <c r="FY27" s="199"/>
      <c r="FZ27" s="199"/>
      <c r="GA27" s="199"/>
      <c r="GB27" s="199"/>
      <c r="GC27" s="199"/>
    </row>
    <row r="28" spans="1:185">
      <c r="A28" s="36" t="str">
        <f>Validation!B28</f>
        <v>Pass</v>
      </c>
      <c r="B28" s="63"/>
      <c r="C28" s="63"/>
      <c r="D28" s="174"/>
      <c r="E28" s="174"/>
      <c r="F28" s="175"/>
      <c r="G28" s="63"/>
      <c r="H28" s="63"/>
      <c r="I28" s="63"/>
      <c r="J28" s="176"/>
      <c r="K28" s="177"/>
      <c r="L28" s="177"/>
      <c r="M28" s="178"/>
      <c r="N28" s="177"/>
      <c r="O28" s="179"/>
      <c r="P28" s="180"/>
      <c r="Q28" s="63"/>
      <c r="R28" s="180"/>
      <c r="S28" s="63"/>
      <c r="T28" s="181"/>
      <c r="U28" s="182"/>
      <c r="V28" s="183"/>
      <c r="W28" s="184"/>
      <c r="X28" s="185"/>
      <c r="Y28" s="174"/>
      <c r="Z28" s="174"/>
      <c r="AA28" s="186"/>
      <c r="AB28" s="187"/>
      <c r="AC28" s="174"/>
      <c r="AD28" s="174"/>
      <c r="AE28" s="177"/>
      <c r="AF28" s="177"/>
      <c r="AG28" s="188"/>
      <c r="AH28" s="65"/>
      <c r="AI28" s="63"/>
      <c r="AJ28" s="63"/>
      <c r="AK28" s="63"/>
      <c r="AL28" s="63"/>
      <c r="AM28" s="63"/>
      <c r="AN28" s="63"/>
      <c r="AO28" s="63"/>
      <c r="AP28" s="64"/>
      <c r="AQ28" s="190"/>
      <c r="AR28" s="179"/>
      <c r="AS28" s="185"/>
      <c r="AT28" s="174"/>
      <c r="AU28" s="174"/>
      <c r="AV28" s="174"/>
      <c r="AW28" s="174"/>
      <c r="AX28" s="174"/>
      <c r="AY28" s="174"/>
      <c r="AZ28" s="174"/>
      <c r="BA28" s="174"/>
      <c r="BB28" s="188"/>
      <c r="BC28" s="174"/>
      <c r="BD28" s="174"/>
      <c r="BE28" s="174"/>
      <c r="BF28" s="174"/>
      <c r="BG28" s="174"/>
      <c r="BH28" s="174"/>
      <c r="BI28" s="174"/>
      <c r="BJ28" s="174"/>
      <c r="BK28" s="174"/>
      <c r="BL28" s="188"/>
      <c r="BM28" s="185"/>
      <c r="BN28" s="174"/>
      <c r="BO28" s="174"/>
      <c r="BP28" s="174"/>
      <c r="BQ28" s="174"/>
      <c r="BR28" s="174"/>
      <c r="BS28" s="174"/>
      <c r="BT28" s="174"/>
      <c r="BU28" s="174"/>
      <c r="BV28" s="174"/>
      <c r="BW28" s="174"/>
      <c r="BX28" s="174"/>
      <c r="BY28" s="174"/>
      <c r="BZ28" s="174"/>
      <c r="CA28" s="174"/>
      <c r="CB28" s="174"/>
      <c r="CC28" s="174"/>
      <c r="CD28" s="174"/>
      <c r="CE28" s="174"/>
      <c r="CF28" s="191"/>
      <c r="CG28" s="192"/>
      <c r="CH28" s="174"/>
      <c r="CI28" s="174"/>
      <c r="CJ28" s="174"/>
      <c r="CK28" s="174"/>
      <c r="CL28" s="174"/>
      <c r="CM28" s="174"/>
      <c r="CN28" s="174"/>
      <c r="CO28" s="174"/>
      <c r="CP28" s="174"/>
      <c r="CQ28" s="174"/>
      <c r="CR28" s="174"/>
      <c r="CS28" s="174"/>
      <c r="CT28" s="174"/>
      <c r="CU28" s="174"/>
      <c r="CV28" s="174"/>
      <c r="CW28" s="174"/>
      <c r="CX28" s="174"/>
      <c r="CY28" s="174"/>
      <c r="CZ28" s="174"/>
      <c r="DA28" s="174"/>
      <c r="DB28" s="177"/>
      <c r="DC28" s="188"/>
      <c r="DD28" s="183"/>
      <c r="DE28" s="183"/>
      <c r="DF28" s="183"/>
      <c r="DG28" s="183"/>
      <c r="DH28" s="177"/>
      <c r="DI28" s="193"/>
      <c r="DJ28" s="194"/>
      <c r="DK28" s="195"/>
      <c r="DL28" s="195"/>
      <c r="DM28" s="195"/>
      <c r="DN28" s="195"/>
      <c r="DO28" s="195"/>
      <c r="DP28" s="192"/>
      <c r="DQ28" s="194"/>
      <c r="DR28" s="195"/>
      <c r="DS28" s="195"/>
      <c r="DT28" s="195"/>
      <c r="DU28" s="195"/>
      <c r="DV28" s="195"/>
      <c r="DW28" s="177"/>
      <c r="DX28" s="179"/>
      <c r="DY28" s="182"/>
      <c r="DZ28" s="196"/>
      <c r="EA28" s="179"/>
      <c r="EB28" s="197"/>
      <c r="EC28" s="198"/>
      <c r="ED28" s="198"/>
      <c r="EE28" s="188"/>
      <c r="EF28" s="198"/>
      <c r="EG28" s="198"/>
      <c r="EH28" s="188"/>
      <c r="EI28" s="197"/>
      <c r="EJ28" s="198"/>
      <c r="EK28" s="198"/>
      <c r="EL28" s="198"/>
      <c r="EM28" s="198"/>
      <c r="EN28" s="198"/>
      <c r="EO28" s="193"/>
      <c r="EP28" s="185"/>
      <c r="EQ28" s="174"/>
      <c r="ER28" s="188"/>
      <c r="ES28" s="63"/>
      <c r="ET28" s="63"/>
      <c r="EU28" s="63"/>
      <c r="EV28" s="63"/>
      <c r="EW28" s="63"/>
      <c r="EX28" s="177"/>
      <c r="EY28" s="179"/>
      <c r="EZ28" s="185"/>
      <c r="FA28" s="174"/>
      <c r="FB28" s="174"/>
      <c r="FC28" s="174"/>
      <c r="FD28" s="174"/>
      <c r="FE28" s="174"/>
      <c r="FF28" s="174"/>
      <c r="FG28" s="188"/>
      <c r="FH28" s="185"/>
      <c r="FI28" s="174"/>
      <c r="FJ28" s="174"/>
      <c r="FK28" s="174"/>
      <c r="FL28" s="174"/>
      <c r="FM28" s="174"/>
      <c r="FN28" s="174"/>
      <c r="FO28" s="188"/>
      <c r="FP28" s="199"/>
      <c r="FQ28" s="199"/>
      <c r="FR28" s="199"/>
      <c r="FS28" s="199"/>
      <c r="FT28" s="199"/>
      <c r="FU28" s="199"/>
      <c r="FV28" s="199"/>
      <c r="FW28" s="199"/>
      <c r="FX28" s="199"/>
      <c r="FY28" s="199"/>
      <c r="FZ28" s="199"/>
      <c r="GA28" s="199"/>
      <c r="GB28" s="199"/>
      <c r="GC28" s="199"/>
    </row>
    <row r="29" spans="1:185">
      <c r="A29" s="36" t="str">
        <f>Validation!B29</f>
        <v>Pass</v>
      </c>
      <c r="B29" s="63"/>
      <c r="C29" s="63"/>
      <c r="D29" s="174"/>
      <c r="E29" s="174"/>
      <c r="F29" s="175"/>
      <c r="G29" s="63"/>
      <c r="H29" s="63"/>
      <c r="I29" s="63"/>
      <c r="J29" s="176"/>
      <c r="K29" s="177"/>
      <c r="L29" s="177"/>
      <c r="M29" s="178"/>
      <c r="N29" s="177"/>
      <c r="O29" s="179"/>
      <c r="P29" s="180"/>
      <c r="Q29" s="63"/>
      <c r="R29" s="180"/>
      <c r="S29" s="63"/>
      <c r="T29" s="181"/>
      <c r="U29" s="182"/>
      <c r="V29" s="183"/>
      <c r="W29" s="184"/>
      <c r="X29" s="185"/>
      <c r="Y29" s="174"/>
      <c r="Z29" s="174"/>
      <c r="AA29" s="186"/>
      <c r="AB29" s="187"/>
      <c r="AC29" s="174"/>
      <c r="AD29" s="174"/>
      <c r="AE29" s="177"/>
      <c r="AF29" s="177"/>
      <c r="AG29" s="188"/>
      <c r="AH29" s="65"/>
      <c r="AI29" s="63"/>
      <c r="AJ29" s="63"/>
      <c r="AK29" s="63"/>
      <c r="AL29" s="63"/>
      <c r="AM29" s="63"/>
      <c r="AN29" s="63"/>
      <c r="AO29" s="63"/>
      <c r="AP29" s="64"/>
      <c r="AQ29" s="190"/>
      <c r="AR29" s="179"/>
      <c r="AS29" s="185"/>
      <c r="AT29" s="174"/>
      <c r="AU29" s="174"/>
      <c r="AV29" s="174"/>
      <c r="AW29" s="174"/>
      <c r="AX29" s="174"/>
      <c r="AY29" s="174"/>
      <c r="AZ29" s="174"/>
      <c r="BA29" s="174"/>
      <c r="BB29" s="188"/>
      <c r="BC29" s="174"/>
      <c r="BD29" s="174"/>
      <c r="BE29" s="174"/>
      <c r="BF29" s="174"/>
      <c r="BG29" s="174"/>
      <c r="BH29" s="174"/>
      <c r="BI29" s="174"/>
      <c r="BJ29" s="174"/>
      <c r="BK29" s="174"/>
      <c r="BL29" s="188"/>
      <c r="BM29" s="185"/>
      <c r="BN29" s="174"/>
      <c r="BO29" s="174"/>
      <c r="BP29" s="174"/>
      <c r="BQ29" s="174"/>
      <c r="BR29" s="174"/>
      <c r="BS29" s="174"/>
      <c r="BT29" s="174"/>
      <c r="BU29" s="174"/>
      <c r="BV29" s="174"/>
      <c r="BW29" s="174"/>
      <c r="BX29" s="174"/>
      <c r="BY29" s="174"/>
      <c r="BZ29" s="174"/>
      <c r="CA29" s="174"/>
      <c r="CB29" s="174"/>
      <c r="CC29" s="174"/>
      <c r="CD29" s="174"/>
      <c r="CE29" s="174"/>
      <c r="CF29" s="191"/>
      <c r="CG29" s="192"/>
      <c r="CH29" s="174"/>
      <c r="CI29" s="174"/>
      <c r="CJ29" s="174"/>
      <c r="CK29" s="174"/>
      <c r="CL29" s="174"/>
      <c r="CM29" s="174"/>
      <c r="CN29" s="174"/>
      <c r="CO29" s="174"/>
      <c r="CP29" s="174"/>
      <c r="CQ29" s="174"/>
      <c r="CR29" s="174"/>
      <c r="CS29" s="174"/>
      <c r="CT29" s="174"/>
      <c r="CU29" s="174"/>
      <c r="CV29" s="174"/>
      <c r="CW29" s="174"/>
      <c r="CX29" s="174"/>
      <c r="CY29" s="174"/>
      <c r="CZ29" s="174"/>
      <c r="DA29" s="174"/>
      <c r="DB29" s="177"/>
      <c r="DC29" s="188"/>
      <c r="DD29" s="183"/>
      <c r="DE29" s="183"/>
      <c r="DF29" s="183"/>
      <c r="DG29" s="183"/>
      <c r="DH29" s="177"/>
      <c r="DI29" s="193"/>
      <c r="DJ29" s="194"/>
      <c r="DK29" s="195"/>
      <c r="DL29" s="195"/>
      <c r="DM29" s="195"/>
      <c r="DN29" s="195"/>
      <c r="DO29" s="195"/>
      <c r="DP29" s="192"/>
      <c r="DQ29" s="194"/>
      <c r="DR29" s="195"/>
      <c r="DS29" s="195"/>
      <c r="DT29" s="195"/>
      <c r="DU29" s="195"/>
      <c r="DV29" s="195"/>
      <c r="DW29" s="177"/>
      <c r="DX29" s="179"/>
      <c r="DY29" s="182"/>
      <c r="DZ29" s="196"/>
      <c r="EA29" s="179"/>
      <c r="EB29" s="197"/>
      <c r="EC29" s="198"/>
      <c r="ED29" s="198"/>
      <c r="EE29" s="188"/>
      <c r="EF29" s="198"/>
      <c r="EG29" s="198"/>
      <c r="EH29" s="188"/>
      <c r="EI29" s="197"/>
      <c r="EJ29" s="198"/>
      <c r="EK29" s="198"/>
      <c r="EL29" s="198"/>
      <c r="EM29" s="198"/>
      <c r="EN29" s="198"/>
      <c r="EO29" s="193"/>
      <c r="EP29" s="185"/>
      <c r="EQ29" s="174"/>
      <c r="ER29" s="188"/>
      <c r="ES29" s="63"/>
      <c r="ET29" s="63"/>
      <c r="EU29" s="63"/>
      <c r="EV29" s="63"/>
      <c r="EW29" s="63"/>
      <c r="EX29" s="177"/>
      <c r="EY29" s="179"/>
      <c r="EZ29" s="185"/>
      <c r="FA29" s="174"/>
      <c r="FB29" s="174"/>
      <c r="FC29" s="174"/>
      <c r="FD29" s="174"/>
      <c r="FE29" s="174"/>
      <c r="FF29" s="174"/>
      <c r="FG29" s="188"/>
      <c r="FH29" s="185"/>
      <c r="FI29" s="174"/>
      <c r="FJ29" s="174"/>
      <c r="FK29" s="174"/>
      <c r="FL29" s="174"/>
      <c r="FM29" s="174"/>
      <c r="FN29" s="174"/>
      <c r="FO29" s="188"/>
      <c r="FP29" s="199"/>
      <c r="FQ29" s="199"/>
      <c r="FR29" s="199"/>
      <c r="FS29" s="199"/>
      <c r="FT29" s="199"/>
      <c r="FU29" s="199"/>
      <c r="FV29" s="199"/>
      <c r="FW29" s="199"/>
      <c r="FX29" s="199"/>
      <c r="FY29" s="199"/>
      <c r="FZ29" s="199"/>
      <c r="GA29" s="199"/>
      <c r="GB29" s="199"/>
      <c r="GC29" s="199"/>
    </row>
    <row r="30" spans="1:185">
      <c r="A30" s="36" t="str">
        <f>Validation!B30</f>
        <v>Pass</v>
      </c>
      <c r="B30" s="63"/>
      <c r="C30" s="63"/>
      <c r="D30" s="174"/>
      <c r="E30" s="174"/>
      <c r="F30" s="175"/>
      <c r="G30" s="63"/>
      <c r="H30" s="63"/>
      <c r="I30" s="63"/>
      <c r="J30" s="176"/>
      <c r="K30" s="177"/>
      <c r="L30" s="177"/>
      <c r="M30" s="178"/>
      <c r="N30" s="177"/>
      <c r="O30" s="179"/>
      <c r="P30" s="180"/>
      <c r="Q30" s="63"/>
      <c r="R30" s="180"/>
      <c r="S30" s="63"/>
      <c r="T30" s="181"/>
      <c r="U30" s="182"/>
      <c r="V30" s="183"/>
      <c r="W30" s="184"/>
      <c r="X30" s="185"/>
      <c r="Y30" s="174"/>
      <c r="Z30" s="174"/>
      <c r="AA30" s="186"/>
      <c r="AB30" s="187"/>
      <c r="AC30" s="174"/>
      <c r="AD30" s="174"/>
      <c r="AE30" s="177"/>
      <c r="AF30" s="177"/>
      <c r="AG30" s="188"/>
      <c r="AH30" s="65"/>
      <c r="AI30" s="63"/>
      <c r="AJ30" s="63"/>
      <c r="AK30" s="63"/>
      <c r="AL30" s="63"/>
      <c r="AM30" s="63"/>
      <c r="AN30" s="63"/>
      <c r="AO30" s="63"/>
      <c r="AP30" s="64"/>
      <c r="AQ30" s="190"/>
      <c r="AR30" s="179"/>
      <c r="AS30" s="185"/>
      <c r="AT30" s="174"/>
      <c r="AU30" s="174"/>
      <c r="AV30" s="174"/>
      <c r="AW30" s="174"/>
      <c r="AX30" s="174"/>
      <c r="AY30" s="174"/>
      <c r="AZ30" s="174"/>
      <c r="BA30" s="174"/>
      <c r="BB30" s="188"/>
      <c r="BC30" s="174"/>
      <c r="BD30" s="174"/>
      <c r="BE30" s="174"/>
      <c r="BF30" s="174"/>
      <c r="BG30" s="174"/>
      <c r="BH30" s="174"/>
      <c r="BI30" s="174"/>
      <c r="BJ30" s="174"/>
      <c r="BK30" s="174"/>
      <c r="BL30" s="188"/>
      <c r="BM30" s="185"/>
      <c r="BN30" s="174"/>
      <c r="BO30" s="174"/>
      <c r="BP30" s="174"/>
      <c r="BQ30" s="174"/>
      <c r="BR30" s="174"/>
      <c r="BS30" s="174"/>
      <c r="BT30" s="174"/>
      <c r="BU30" s="174"/>
      <c r="BV30" s="174"/>
      <c r="BW30" s="174"/>
      <c r="BX30" s="174"/>
      <c r="BY30" s="174"/>
      <c r="BZ30" s="174"/>
      <c r="CA30" s="174"/>
      <c r="CB30" s="174"/>
      <c r="CC30" s="174"/>
      <c r="CD30" s="174"/>
      <c r="CE30" s="174"/>
      <c r="CF30" s="191"/>
      <c r="CG30" s="192"/>
      <c r="CH30" s="174"/>
      <c r="CI30" s="174"/>
      <c r="CJ30" s="174"/>
      <c r="CK30" s="174"/>
      <c r="CL30" s="174"/>
      <c r="CM30" s="174"/>
      <c r="CN30" s="174"/>
      <c r="CO30" s="174"/>
      <c r="CP30" s="174"/>
      <c r="CQ30" s="174"/>
      <c r="CR30" s="174"/>
      <c r="CS30" s="174"/>
      <c r="CT30" s="174"/>
      <c r="CU30" s="174"/>
      <c r="CV30" s="174"/>
      <c r="CW30" s="174"/>
      <c r="CX30" s="174"/>
      <c r="CY30" s="174"/>
      <c r="CZ30" s="174"/>
      <c r="DA30" s="174"/>
      <c r="DB30" s="177"/>
      <c r="DC30" s="188"/>
      <c r="DD30" s="183"/>
      <c r="DE30" s="183"/>
      <c r="DF30" s="183"/>
      <c r="DG30" s="183"/>
      <c r="DH30" s="177"/>
      <c r="DI30" s="193"/>
      <c r="DJ30" s="194"/>
      <c r="DK30" s="195"/>
      <c r="DL30" s="195"/>
      <c r="DM30" s="195"/>
      <c r="DN30" s="195"/>
      <c r="DO30" s="195"/>
      <c r="DP30" s="192"/>
      <c r="DQ30" s="194"/>
      <c r="DR30" s="195"/>
      <c r="DS30" s="195"/>
      <c r="DT30" s="195"/>
      <c r="DU30" s="195"/>
      <c r="DV30" s="195"/>
      <c r="DW30" s="177"/>
      <c r="DX30" s="179"/>
      <c r="DY30" s="182"/>
      <c r="DZ30" s="196"/>
      <c r="EA30" s="179"/>
      <c r="EB30" s="197"/>
      <c r="EC30" s="198"/>
      <c r="ED30" s="198"/>
      <c r="EE30" s="188"/>
      <c r="EF30" s="198"/>
      <c r="EG30" s="198"/>
      <c r="EH30" s="188"/>
      <c r="EI30" s="197"/>
      <c r="EJ30" s="198"/>
      <c r="EK30" s="198"/>
      <c r="EL30" s="198"/>
      <c r="EM30" s="198"/>
      <c r="EN30" s="198"/>
      <c r="EO30" s="193"/>
      <c r="EP30" s="185"/>
      <c r="EQ30" s="174"/>
      <c r="ER30" s="188"/>
      <c r="ES30" s="63"/>
      <c r="ET30" s="63"/>
      <c r="EU30" s="63"/>
      <c r="EV30" s="63"/>
      <c r="EW30" s="63"/>
      <c r="EX30" s="177"/>
      <c r="EY30" s="179"/>
      <c r="EZ30" s="185"/>
      <c r="FA30" s="174"/>
      <c r="FB30" s="174"/>
      <c r="FC30" s="174"/>
      <c r="FD30" s="174"/>
      <c r="FE30" s="174"/>
      <c r="FF30" s="174"/>
      <c r="FG30" s="188"/>
      <c r="FH30" s="185"/>
      <c r="FI30" s="174"/>
      <c r="FJ30" s="174"/>
      <c r="FK30" s="174"/>
      <c r="FL30" s="174"/>
      <c r="FM30" s="174"/>
      <c r="FN30" s="174"/>
      <c r="FO30" s="188"/>
      <c r="FP30" s="199"/>
      <c r="FQ30" s="199"/>
      <c r="FR30" s="199"/>
      <c r="FS30" s="199"/>
      <c r="FT30" s="199"/>
      <c r="FU30" s="199"/>
      <c r="FV30" s="199"/>
      <c r="FW30" s="199"/>
      <c r="FX30" s="199"/>
      <c r="FY30" s="199"/>
      <c r="FZ30" s="199"/>
      <c r="GA30" s="199"/>
      <c r="GB30" s="199"/>
      <c r="GC30" s="199"/>
    </row>
    <row r="31" spans="1:185">
      <c r="A31" s="36" t="str">
        <f>Validation!B31</f>
        <v>Pass</v>
      </c>
      <c r="B31" s="63"/>
      <c r="C31" s="63"/>
      <c r="D31" s="174"/>
      <c r="E31" s="174"/>
      <c r="F31" s="175"/>
      <c r="G31" s="63"/>
      <c r="H31" s="63"/>
      <c r="I31" s="63"/>
      <c r="J31" s="176"/>
      <c r="K31" s="177"/>
      <c r="L31" s="177"/>
      <c r="M31" s="178"/>
      <c r="N31" s="177"/>
      <c r="O31" s="179"/>
      <c r="P31" s="180"/>
      <c r="Q31" s="63"/>
      <c r="R31" s="180"/>
      <c r="S31" s="63"/>
      <c r="T31" s="181"/>
      <c r="U31" s="182"/>
      <c r="V31" s="183"/>
      <c r="W31" s="184"/>
      <c r="X31" s="185"/>
      <c r="Y31" s="174"/>
      <c r="Z31" s="174"/>
      <c r="AA31" s="186"/>
      <c r="AB31" s="187"/>
      <c r="AC31" s="174"/>
      <c r="AD31" s="174"/>
      <c r="AE31" s="177"/>
      <c r="AF31" s="177"/>
      <c r="AG31" s="188"/>
      <c r="AH31" s="65"/>
      <c r="AI31" s="63"/>
      <c r="AJ31" s="63"/>
      <c r="AK31" s="63"/>
      <c r="AL31" s="63"/>
      <c r="AM31" s="63"/>
      <c r="AN31" s="63"/>
      <c r="AO31" s="63"/>
      <c r="AP31" s="64"/>
      <c r="AQ31" s="190"/>
      <c r="AR31" s="179"/>
      <c r="AS31" s="185"/>
      <c r="AT31" s="174"/>
      <c r="AU31" s="174"/>
      <c r="AV31" s="174"/>
      <c r="AW31" s="174"/>
      <c r="AX31" s="174"/>
      <c r="AY31" s="174"/>
      <c r="AZ31" s="174"/>
      <c r="BA31" s="174"/>
      <c r="BB31" s="188"/>
      <c r="BC31" s="174"/>
      <c r="BD31" s="174"/>
      <c r="BE31" s="174"/>
      <c r="BF31" s="174"/>
      <c r="BG31" s="174"/>
      <c r="BH31" s="174"/>
      <c r="BI31" s="174"/>
      <c r="BJ31" s="174"/>
      <c r="BK31" s="174"/>
      <c r="BL31" s="188"/>
      <c r="BM31" s="185"/>
      <c r="BN31" s="174"/>
      <c r="BO31" s="174"/>
      <c r="BP31" s="174"/>
      <c r="BQ31" s="174"/>
      <c r="BR31" s="174"/>
      <c r="BS31" s="174"/>
      <c r="BT31" s="174"/>
      <c r="BU31" s="174"/>
      <c r="BV31" s="174"/>
      <c r="BW31" s="174"/>
      <c r="BX31" s="174"/>
      <c r="BY31" s="174"/>
      <c r="BZ31" s="174"/>
      <c r="CA31" s="174"/>
      <c r="CB31" s="174"/>
      <c r="CC31" s="174"/>
      <c r="CD31" s="174"/>
      <c r="CE31" s="174"/>
      <c r="CF31" s="191"/>
      <c r="CG31" s="192"/>
      <c r="CH31" s="174"/>
      <c r="CI31" s="174"/>
      <c r="CJ31" s="174"/>
      <c r="CK31" s="174"/>
      <c r="CL31" s="174"/>
      <c r="CM31" s="174"/>
      <c r="CN31" s="174"/>
      <c r="CO31" s="174"/>
      <c r="CP31" s="174"/>
      <c r="CQ31" s="174"/>
      <c r="CR31" s="174"/>
      <c r="CS31" s="174"/>
      <c r="CT31" s="174"/>
      <c r="CU31" s="174"/>
      <c r="CV31" s="174"/>
      <c r="CW31" s="174"/>
      <c r="CX31" s="174"/>
      <c r="CY31" s="174"/>
      <c r="CZ31" s="174"/>
      <c r="DA31" s="174"/>
      <c r="DB31" s="177"/>
      <c r="DC31" s="188"/>
      <c r="DD31" s="183"/>
      <c r="DE31" s="183"/>
      <c r="DF31" s="183"/>
      <c r="DG31" s="183"/>
      <c r="DH31" s="177"/>
      <c r="DI31" s="193"/>
      <c r="DJ31" s="194"/>
      <c r="DK31" s="195"/>
      <c r="DL31" s="195"/>
      <c r="DM31" s="195"/>
      <c r="DN31" s="195"/>
      <c r="DO31" s="195"/>
      <c r="DP31" s="192"/>
      <c r="DQ31" s="194"/>
      <c r="DR31" s="195"/>
      <c r="DS31" s="195"/>
      <c r="DT31" s="195"/>
      <c r="DU31" s="195"/>
      <c r="DV31" s="195"/>
      <c r="DW31" s="177"/>
      <c r="DX31" s="179"/>
      <c r="DY31" s="182"/>
      <c r="DZ31" s="196"/>
      <c r="EA31" s="179"/>
      <c r="EB31" s="197"/>
      <c r="EC31" s="198"/>
      <c r="ED31" s="198"/>
      <c r="EE31" s="188"/>
      <c r="EF31" s="198"/>
      <c r="EG31" s="198"/>
      <c r="EH31" s="188"/>
      <c r="EI31" s="197"/>
      <c r="EJ31" s="198"/>
      <c r="EK31" s="198"/>
      <c r="EL31" s="198"/>
      <c r="EM31" s="198"/>
      <c r="EN31" s="198"/>
      <c r="EO31" s="193"/>
      <c r="EP31" s="185"/>
      <c r="EQ31" s="174"/>
      <c r="ER31" s="188"/>
      <c r="ES31" s="63"/>
      <c r="ET31" s="63"/>
      <c r="EU31" s="63"/>
      <c r="EV31" s="63"/>
      <c r="EW31" s="63"/>
      <c r="EX31" s="177"/>
      <c r="EY31" s="179"/>
      <c r="EZ31" s="185"/>
      <c r="FA31" s="174"/>
      <c r="FB31" s="174"/>
      <c r="FC31" s="174"/>
      <c r="FD31" s="174"/>
      <c r="FE31" s="174"/>
      <c r="FF31" s="174"/>
      <c r="FG31" s="188"/>
      <c r="FH31" s="185"/>
      <c r="FI31" s="174"/>
      <c r="FJ31" s="174"/>
      <c r="FK31" s="174"/>
      <c r="FL31" s="174"/>
      <c r="FM31" s="174"/>
      <c r="FN31" s="174"/>
      <c r="FO31" s="188"/>
      <c r="FP31" s="199"/>
      <c r="FQ31" s="199"/>
      <c r="FR31" s="199"/>
      <c r="FS31" s="199"/>
      <c r="FT31" s="199"/>
      <c r="FU31" s="199"/>
      <c r="FV31" s="199"/>
      <c r="FW31" s="199"/>
      <c r="FX31" s="199"/>
      <c r="FY31" s="199"/>
      <c r="FZ31" s="199"/>
      <c r="GA31" s="199"/>
      <c r="GB31" s="199"/>
      <c r="GC31" s="199"/>
    </row>
    <row r="32" spans="1:185">
      <c r="A32" s="36" t="str">
        <f>Validation!B32</f>
        <v>Pass</v>
      </c>
      <c r="B32" s="63"/>
      <c r="C32" s="63"/>
      <c r="D32" s="174"/>
      <c r="E32" s="174"/>
      <c r="F32" s="175"/>
      <c r="G32" s="63"/>
      <c r="H32" s="63"/>
      <c r="I32" s="63"/>
      <c r="J32" s="176"/>
      <c r="K32" s="177"/>
      <c r="L32" s="177"/>
      <c r="M32" s="178"/>
      <c r="N32" s="177"/>
      <c r="O32" s="179"/>
      <c r="P32" s="180"/>
      <c r="Q32" s="63"/>
      <c r="R32" s="180"/>
      <c r="S32" s="63"/>
      <c r="T32" s="181"/>
      <c r="U32" s="182"/>
      <c r="V32" s="183"/>
      <c r="W32" s="184"/>
      <c r="X32" s="185"/>
      <c r="Y32" s="174"/>
      <c r="Z32" s="174"/>
      <c r="AA32" s="186"/>
      <c r="AB32" s="187"/>
      <c r="AC32" s="174"/>
      <c r="AD32" s="174"/>
      <c r="AE32" s="177"/>
      <c r="AF32" s="177"/>
      <c r="AG32" s="188"/>
      <c r="AH32" s="65"/>
      <c r="AI32" s="63"/>
      <c r="AJ32" s="63"/>
      <c r="AK32" s="63"/>
      <c r="AL32" s="63"/>
      <c r="AM32" s="63"/>
      <c r="AN32" s="63"/>
      <c r="AO32" s="63"/>
      <c r="AP32" s="64"/>
      <c r="AQ32" s="190"/>
      <c r="AR32" s="179"/>
      <c r="AS32" s="185"/>
      <c r="AT32" s="174"/>
      <c r="AU32" s="174"/>
      <c r="AV32" s="174"/>
      <c r="AW32" s="174"/>
      <c r="AX32" s="174"/>
      <c r="AY32" s="174"/>
      <c r="AZ32" s="174"/>
      <c r="BA32" s="174"/>
      <c r="BB32" s="188"/>
      <c r="BC32" s="174"/>
      <c r="BD32" s="174"/>
      <c r="BE32" s="174"/>
      <c r="BF32" s="174"/>
      <c r="BG32" s="174"/>
      <c r="BH32" s="174"/>
      <c r="BI32" s="174"/>
      <c r="BJ32" s="174"/>
      <c r="BK32" s="174"/>
      <c r="BL32" s="188"/>
      <c r="BM32" s="185"/>
      <c r="BN32" s="174"/>
      <c r="BO32" s="174"/>
      <c r="BP32" s="174"/>
      <c r="BQ32" s="174"/>
      <c r="BR32" s="174"/>
      <c r="BS32" s="174"/>
      <c r="BT32" s="174"/>
      <c r="BU32" s="174"/>
      <c r="BV32" s="174"/>
      <c r="BW32" s="174"/>
      <c r="BX32" s="174"/>
      <c r="BY32" s="174"/>
      <c r="BZ32" s="174"/>
      <c r="CA32" s="174"/>
      <c r="CB32" s="174"/>
      <c r="CC32" s="174"/>
      <c r="CD32" s="174"/>
      <c r="CE32" s="174"/>
      <c r="CF32" s="191"/>
      <c r="CG32" s="192"/>
      <c r="CH32" s="174"/>
      <c r="CI32" s="174"/>
      <c r="CJ32" s="174"/>
      <c r="CK32" s="174"/>
      <c r="CL32" s="174"/>
      <c r="CM32" s="174"/>
      <c r="CN32" s="174"/>
      <c r="CO32" s="174"/>
      <c r="CP32" s="174"/>
      <c r="CQ32" s="174"/>
      <c r="CR32" s="174"/>
      <c r="CS32" s="174"/>
      <c r="CT32" s="174"/>
      <c r="CU32" s="174"/>
      <c r="CV32" s="174"/>
      <c r="CW32" s="174"/>
      <c r="CX32" s="174"/>
      <c r="CY32" s="174"/>
      <c r="CZ32" s="174"/>
      <c r="DA32" s="174"/>
      <c r="DB32" s="177"/>
      <c r="DC32" s="188"/>
      <c r="DD32" s="183"/>
      <c r="DE32" s="183"/>
      <c r="DF32" s="183"/>
      <c r="DG32" s="183"/>
      <c r="DH32" s="177"/>
      <c r="DI32" s="193"/>
      <c r="DJ32" s="194"/>
      <c r="DK32" s="195"/>
      <c r="DL32" s="195"/>
      <c r="DM32" s="195"/>
      <c r="DN32" s="195"/>
      <c r="DO32" s="195"/>
      <c r="DP32" s="192"/>
      <c r="DQ32" s="194"/>
      <c r="DR32" s="195"/>
      <c r="DS32" s="195"/>
      <c r="DT32" s="195"/>
      <c r="DU32" s="195"/>
      <c r="DV32" s="195"/>
      <c r="DW32" s="177"/>
      <c r="DX32" s="179"/>
      <c r="DY32" s="182"/>
      <c r="DZ32" s="196"/>
      <c r="EA32" s="179"/>
      <c r="EB32" s="197"/>
      <c r="EC32" s="198"/>
      <c r="ED32" s="198"/>
      <c r="EE32" s="188"/>
      <c r="EF32" s="198"/>
      <c r="EG32" s="198"/>
      <c r="EH32" s="188"/>
      <c r="EI32" s="197"/>
      <c r="EJ32" s="198"/>
      <c r="EK32" s="198"/>
      <c r="EL32" s="198"/>
      <c r="EM32" s="198"/>
      <c r="EN32" s="198"/>
      <c r="EO32" s="193"/>
      <c r="EP32" s="185"/>
      <c r="EQ32" s="174"/>
      <c r="ER32" s="188"/>
      <c r="ES32" s="63"/>
      <c r="ET32" s="63"/>
      <c r="EU32" s="63"/>
      <c r="EV32" s="63"/>
      <c r="EW32" s="63"/>
      <c r="EX32" s="177"/>
      <c r="EY32" s="179"/>
      <c r="EZ32" s="185"/>
      <c r="FA32" s="174"/>
      <c r="FB32" s="174"/>
      <c r="FC32" s="174"/>
      <c r="FD32" s="174"/>
      <c r="FE32" s="174"/>
      <c r="FF32" s="174"/>
      <c r="FG32" s="188"/>
      <c r="FH32" s="185"/>
      <c r="FI32" s="174"/>
      <c r="FJ32" s="174"/>
      <c r="FK32" s="174"/>
      <c r="FL32" s="174"/>
      <c r="FM32" s="174"/>
      <c r="FN32" s="174"/>
      <c r="FO32" s="188"/>
      <c r="FP32" s="199"/>
      <c r="FQ32" s="199"/>
      <c r="FR32" s="199"/>
      <c r="FS32" s="199"/>
      <c r="FT32" s="199"/>
      <c r="FU32" s="199"/>
      <c r="FV32" s="199"/>
      <c r="FW32" s="199"/>
      <c r="FX32" s="199"/>
      <c r="FY32" s="199"/>
      <c r="FZ32" s="199"/>
      <c r="GA32" s="199"/>
      <c r="GB32" s="199"/>
      <c r="GC32" s="199"/>
    </row>
    <row r="33" spans="1:185">
      <c r="A33" s="36" t="str">
        <f>Validation!B33</f>
        <v>Pass</v>
      </c>
      <c r="B33" s="63"/>
      <c r="C33" s="63"/>
      <c r="D33" s="174"/>
      <c r="E33" s="174"/>
      <c r="F33" s="175"/>
      <c r="G33" s="63"/>
      <c r="H33" s="63"/>
      <c r="I33" s="63"/>
      <c r="J33" s="176"/>
      <c r="K33" s="177"/>
      <c r="L33" s="177"/>
      <c r="M33" s="178"/>
      <c r="N33" s="177"/>
      <c r="O33" s="179"/>
      <c r="P33" s="180"/>
      <c r="Q33" s="63"/>
      <c r="R33" s="180"/>
      <c r="S33" s="63"/>
      <c r="T33" s="181"/>
      <c r="U33" s="182"/>
      <c r="V33" s="183"/>
      <c r="W33" s="184"/>
      <c r="X33" s="185"/>
      <c r="Y33" s="174"/>
      <c r="Z33" s="174"/>
      <c r="AA33" s="186"/>
      <c r="AB33" s="187"/>
      <c r="AC33" s="174"/>
      <c r="AD33" s="174"/>
      <c r="AE33" s="177"/>
      <c r="AF33" s="177"/>
      <c r="AG33" s="188"/>
      <c r="AH33" s="65"/>
      <c r="AI33" s="63"/>
      <c r="AJ33" s="63"/>
      <c r="AK33" s="63"/>
      <c r="AL33" s="63"/>
      <c r="AM33" s="63"/>
      <c r="AN33" s="63"/>
      <c r="AO33" s="63"/>
      <c r="AP33" s="64"/>
      <c r="AQ33" s="190"/>
      <c r="AR33" s="179"/>
      <c r="AS33" s="185"/>
      <c r="AT33" s="174"/>
      <c r="AU33" s="174"/>
      <c r="AV33" s="174"/>
      <c r="AW33" s="174"/>
      <c r="AX33" s="174"/>
      <c r="AY33" s="174"/>
      <c r="AZ33" s="174"/>
      <c r="BA33" s="174"/>
      <c r="BB33" s="188"/>
      <c r="BC33" s="174"/>
      <c r="BD33" s="174"/>
      <c r="BE33" s="174"/>
      <c r="BF33" s="174"/>
      <c r="BG33" s="174"/>
      <c r="BH33" s="174"/>
      <c r="BI33" s="174"/>
      <c r="BJ33" s="174"/>
      <c r="BK33" s="174"/>
      <c r="BL33" s="188"/>
      <c r="BM33" s="185"/>
      <c r="BN33" s="174"/>
      <c r="BO33" s="174"/>
      <c r="BP33" s="174"/>
      <c r="BQ33" s="174"/>
      <c r="BR33" s="174"/>
      <c r="BS33" s="174"/>
      <c r="BT33" s="174"/>
      <c r="BU33" s="174"/>
      <c r="BV33" s="174"/>
      <c r="BW33" s="174"/>
      <c r="BX33" s="174"/>
      <c r="BY33" s="174"/>
      <c r="BZ33" s="174"/>
      <c r="CA33" s="174"/>
      <c r="CB33" s="174"/>
      <c r="CC33" s="174"/>
      <c r="CD33" s="174"/>
      <c r="CE33" s="174"/>
      <c r="CF33" s="191"/>
      <c r="CG33" s="192"/>
      <c r="CH33" s="174"/>
      <c r="CI33" s="174"/>
      <c r="CJ33" s="174"/>
      <c r="CK33" s="174"/>
      <c r="CL33" s="174"/>
      <c r="CM33" s="174"/>
      <c r="CN33" s="174"/>
      <c r="CO33" s="174"/>
      <c r="CP33" s="174"/>
      <c r="CQ33" s="174"/>
      <c r="CR33" s="174"/>
      <c r="CS33" s="174"/>
      <c r="CT33" s="174"/>
      <c r="CU33" s="174"/>
      <c r="CV33" s="174"/>
      <c r="CW33" s="174"/>
      <c r="CX33" s="174"/>
      <c r="CY33" s="174"/>
      <c r="CZ33" s="174"/>
      <c r="DA33" s="174"/>
      <c r="DB33" s="177"/>
      <c r="DC33" s="188"/>
      <c r="DD33" s="183"/>
      <c r="DE33" s="183"/>
      <c r="DF33" s="183"/>
      <c r="DG33" s="183"/>
      <c r="DH33" s="177"/>
      <c r="DI33" s="193"/>
      <c r="DJ33" s="194"/>
      <c r="DK33" s="195"/>
      <c r="DL33" s="195"/>
      <c r="DM33" s="195"/>
      <c r="DN33" s="195"/>
      <c r="DO33" s="195"/>
      <c r="DP33" s="192"/>
      <c r="DQ33" s="194"/>
      <c r="DR33" s="195"/>
      <c r="DS33" s="195"/>
      <c r="DT33" s="195"/>
      <c r="DU33" s="195"/>
      <c r="DV33" s="195"/>
      <c r="DW33" s="177"/>
      <c r="DX33" s="179"/>
      <c r="DY33" s="182"/>
      <c r="DZ33" s="196"/>
      <c r="EA33" s="179"/>
      <c r="EB33" s="197"/>
      <c r="EC33" s="198"/>
      <c r="ED33" s="198"/>
      <c r="EE33" s="188"/>
      <c r="EF33" s="198"/>
      <c r="EG33" s="198"/>
      <c r="EH33" s="188"/>
      <c r="EI33" s="197"/>
      <c r="EJ33" s="198"/>
      <c r="EK33" s="198"/>
      <c r="EL33" s="198"/>
      <c r="EM33" s="198"/>
      <c r="EN33" s="198"/>
      <c r="EO33" s="193"/>
      <c r="EP33" s="185"/>
      <c r="EQ33" s="174"/>
      <c r="ER33" s="188"/>
      <c r="ES33" s="63"/>
      <c r="ET33" s="63"/>
      <c r="EU33" s="63"/>
      <c r="EV33" s="63"/>
      <c r="EW33" s="63"/>
      <c r="EX33" s="177"/>
      <c r="EY33" s="179"/>
      <c r="EZ33" s="185"/>
      <c r="FA33" s="174"/>
      <c r="FB33" s="174"/>
      <c r="FC33" s="174"/>
      <c r="FD33" s="174"/>
      <c r="FE33" s="174"/>
      <c r="FF33" s="174"/>
      <c r="FG33" s="188"/>
      <c r="FH33" s="185"/>
      <c r="FI33" s="174"/>
      <c r="FJ33" s="174"/>
      <c r="FK33" s="174"/>
      <c r="FL33" s="174"/>
      <c r="FM33" s="174"/>
      <c r="FN33" s="174"/>
      <c r="FO33" s="188"/>
      <c r="FP33" s="199"/>
      <c r="FQ33" s="199"/>
      <c r="FR33" s="199"/>
      <c r="FS33" s="199"/>
      <c r="FT33" s="199"/>
      <c r="FU33" s="199"/>
      <c r="FV33" s="199"/>
      <c r="FW33" s="199"/>
      <c r="FX33" s="199"/>
      <c r="FY33" s="199"/>
      <c r="FZ33" s="199"/>
      <c r="GA33" s="199"/>
      <c r="GB33" s="199"/>
      <c r="GC33" s="199"/>
    </row>
    <row r="34" spans="1:185">
      <c r="A34" s="36" t="str">
        <f>Validation!B34</f>
        <v>Pass</v>
      </c>
      <c r="B34" s="63"/>
      <c r="C34" s="63"/>
      <c r="D34" s="174"/>
      <c r="E34" s="174"/>
      <c r="F34" s="175"/>
      <c r="G34" s="63"/>
      <c r="H34" s="63"/>
      <c r="I34" s="63"/>
      <c r="J34" s="176"/>
      <c r="K34" s="177"/>
      <c r="L34" s="177"/>
      <c r="M34" s="178"/>
      <c r="N34" s="177"/>
      <c r="O34" s="179"/>
      <c r="P34" s="180"/>
      <c r="Q34" s="63"/>
      <c r="R34" s="180"/>
      <c r="S34" s="63"/>
      <c r="T34" s="181"/>
      <c r="U34" s="182"/>
      <c r="V34" s="183"/>
      <c r="W34" s="184"/>
      <c r="X34" s="185"/>
      <c r="Y34" s="174"/>
      <c r="Z34" s="174"/>
      <c r="AA34" s="186"/>
      <c r="AB34" s="187"/>
      <c r="AC34" s="174"/>
      <c r="AD34" s="174"/>
      <c r="AE34" s="177"/>
      <c r="AF34" s="177"/>
      <c r="AG34" s="188"/>
      <c r="AH34" s="65"/>
      <c r="AI34" s="63"/>
      <c r="AJ34" s="63"/>
      <c r="AK34" s="63"/>
      <c r="AL34" s="63"/>
      <c r="AM34" s="63"/>
      <c r="AN34" s="63"/>
      <c r="AO34" s="63"/>
      <c r="AP34" s="64"/>
      <c r="AQ34" s="190"/>
      <c r="AR34" s="179"/>
      <c r="AS34" s="185"/>
      <c r="AT34" s="174"/>
      <c r="AU34" s="174"/>
      <c r="AV34" s="174"/>
      <c r="AW34" s="174"/>
      <c r="AX34" s="174"/>
      <c r="AY34" s="174"/>
      <c r="AZ34" s="174"/>
      <c r="BA34" s="174"/>
      <c r="BB34" s="188"/>
      <c r="BC34" s="174"/>
      <c r="BD34" s="174"/>
      <c r="BE34" s="174"/>
      <c r="BF34" s="174"/>
      <c r="BG34" s="174"/>
      <c r="BH34" s="174"/>
      <c r="BI34" s="174"/>
      <c r="BJ34" s="174"/>
      <c r="BK34" s="174"/>
      <c r="BL34" s="188"/>
      <c r="BM34" s="185"/>
      <c r="BN34" s="174"/>
      <c r="BO34" s="174"/>
      <c r="BP34" s="174"/>
      <c r="BQ34" s="174"/>
      <c r="BR34" s="174"/>
      <c r="BS34" s="174"/>
      <c r="BT34" s="174"/>
      <c r="BU34" s="174"/>
      <c r="BV34" s="174"/>
      <c r="BW34" s="174"/>
      <c r="BX34" s="174"/>
      <c r="BY34" s="174"/>
      <c r="BZ34" s="174"/>
      <c r="CA34" s="174"/>
      <c r="CB34" s="174"/>
      <c r="CC34" s="174"/>
      <c r="CD34" s="174"/>
      <c r="CE34" s="174"/>
      <c r="CF34" s="191"/>
      <c r="CG34" s="192"/>
      <c r="CH34" s="174"/>
      <c r="CI34" s="174"/>
      <c r="CJ34" s="174"/>
      <c r="CK34" s="174"/>
      <c r="CL34" s="174"/>
      <c r="CM34" s="174"/>
      <c r="CN34" s="174"/>
      <c r="CO34" s="174"/>
      <c r="CP34" s="174"/>
      <c r="CQ34" s="174"/>
      <c r="CR34" s="174"/>
      <c r="CS34" s="174"/>
      <c r="CT34" s="174"/>
      <c r="CU34" s="174"/>
      <c r="CV34" s="174"/>
      <c r="CW34" s="174"/>
      <c r="CX34" s="174"/>
      <c r="CY34" s="174"/>
      <c r="CZ34" s="174"/>
      <c r="DA34" s="174"/>
      <c r="DB34" s="177"/>
      <c r="DC34" s="188"/>
      <c r="DD34" s="183"/>
      <c r="DE34" s="183"/>
      <c r="DF34" s="183"/>
      <c r="DG34" s="183"/>
      <c r="DH34" s="177"/>
      <c r="DI34" s="193"/>
      <c r="DJ34" s="194"/>
      <c r="DK34" s="195"/>
      <c r="DL34" s="195"/>
      <c r="DM34" s="195"/>
      <c r="DN34" s="195"/>
      <c r="DO34" s="195"/>
      <c r="DP34" s="192"/>
      <c r="DQ34" s="194"/>
      <c r="DR34" s="195"/>
      <c r="DS34" s="195"/>
      <c r="DT34" s="195"/>
      <c r="DU34" s="195"/>
      <c r="DV34" s="195"/>
      <c r="DW34" s="177"/>
      <c r="DX34" s="179"/>
      <c r="DY34" s="182"/>
      <c r="DZ34" s="196"/>
      <c r="EA34" s="179"/>
      <c r="EB34" s="197"/>
      <c r="EC34" s="198"/>
      <c r="ED34" s="198"/>
      <c r="EE34" s="188"/>
      <c r="EF34" s="198"/>
      <c r="EG34" s="198"/>
      <c r="EH34" s="188"/>
      <c r="EI34" s="197"/>
      <c r="EJ34" s="198"/>
      <c r="EK34" s="198"/>
      <c r="EL34" s="198"/>
      <c r="EM34" s="198"/>
      <c r="EN34" s="198"/>
      <c r="EO34" s="193"/>
      <c r="EP34" s="185"/>
      <c r="EQ34" s="174"/>
      <c r="ER34" s="188"/>
      <c r="ES34" s="63"/>
      <c r="ET34" s="63"/>
      <c r="EU34" s="63"/>
      <c r="EV34" s="63"/>
      <c r="EW34" s="63"/>
      <c r="EX34" s="177"/>
      <c r="EY34" s="179"/>
      <c r="EZ34" s="185"/>
      <c r="FA34" s="174"/>
      <c r="FB34" s="174"/>
      <c r="FC34" s="174"/>
      <c r="FD34" s="174"/>
      <c r="FE34" s="174"/>
      <c r="FF34" s="174"/>
      <c r="FG34" s="188"/>
      <c r="FH34" s="185"/>
      <c r="FI34" s="174"/>
      <c r="FJ34" s="174"/>
      <c r="FK34" s="174"/>
      <c r="FL34" s="174"/>
      <c r="FM34" s="174"/>
      <c r="FN34" s="174"/>
      <c r="FO34" s="188"/>
      <c r="FP34" s="199"/>
      <c r="FQ34" s="199"/>
      <c r="FR34" s="199"/>
      <c r="FS34" s="199"/>
      <c r="FT34" s="199"/>
      <c r="FU34" s="199"/>
      <c r="FV34" s="199"/>
      <c r="FW34" s="199"/>
      <c r="FX34" s="199"/>
      <c r="FY34" s="199"/>
      <c r="FZ34" s="199"/>
      <c r="GA34" s="199"/>
      <c r="GB34" s="199"/>
      <c r="GC34" s="199"/>
    </row>
    <row r="35" spans="1:185">
      <c r="A35" s="36" t="str">
        <f>Validation!B35</f>
        <v>Pass</v>
      </c>
      <c r="B35" s="63"/>
      <c r="C35" s="63"/>
      <c r="D35" s="174"/>
      <c r="E35" s="174"/>
      <c r="F35" s="175"/>
      <c r="G35" s="63"/>
      <c r="H35" s="63"/>
      <c r="I35" s="63"/>
      <c r="J35" s="176"/>
      <c r="K35" s="177"/>
      <c r="L35" s="177"/>
      <c r="M35" s="178"/>
      <c r="N35" s="177"/>
      <c r="O35" s="179"/>
      <c r="P35" s="180"/>
      <c r="Q35" s="63"/>
      <c r="R35" s="180"/>
      <c r="S35" s="63"/>
      <c r="T35" s="181"/>
      <c r="U35" s="182"/>
      <c r="V35" s="183"/>
      <c r="W35" s="184"/>
      <c r="X35" s="185"/>
      <c r="Y35" s="174"/>
      <c r="Z35" s="174"/>
      <c r="AA35" s="186"/>
      <c r="AB35" s="187"/>
      <c r="AC35" s="174"/>
      <c r="AD35" s="174"/>
      <c r="AE35" s="177"/>
      <c r="AF35" s="177"/>
      <c r="AG35" s="188"/>
      <c r="AH35" s="65"/>
      <c r="AI35" s="63"/>
      <c r="AJ35" s="63"/>
      <c r="AK35" s="63"/>
      <c r="AL35" s="63"/>
      <c r="AM35" s="63"/>
      <c r="AN35" s="63"/>
      <c r="AO35" s="63"/>
      <c r="AP35" s="64"/>
      <c r="AQ35" s="190"/>
      <c r="AR35" s="179"/>
      <c r="AS35" s="185"/>
      <c r="AT35" s="174"/>
      <c r="AU35" s="174"/>
      <c r="AV35" s="174"/>
      <c r="AW35" s="174"/>
      <c r="AX35" s="174"/>
      <c r="AY35" s="174"/>
      <c r="AZ35" s="174"/>
      <c r="BA35" s="174"/>
      <c r="BB35" s="188"/>
      <c r="BC35" s="174"/>
      <c r="BD35" s="174"/>
      <c r="BE35" s="174"/>
      <c r="BF35" s="174"/>
      <c r="BG35" s="174"/>
      <c r="BH35" s="174"/>
      <c r="BI35" s="174"/>
      <c r="BJ35" s="174"/>
      <c r="BK35" s="174"/>
      <c r="BL35" s="188"/>
      <c r="BM35" s="185"/>
      <c r="BN35" s="174"/>
      <c r="BO35" s="174"/>
      <c r="BP35" s="174"/>
      <c r="BQ35" s="174"/>
      <c r="BR35" s="174"/>
      <c r="BS35" s="174"/>
      <c r="BT35" s="174"/>
      <c r="BU35" s="174"/>
      <c r="BV35" s="174"/>
      <c r="BW35" s="174"/>
      <c r="BX35" s="174"/>
      <c r="BY35" s="174"/>
      <c r="BZ35" s="174"/>
      <c r="CA35" s="174"/>
      <c r="CB35" s="174"/>
      <c r="CC35" s="174"/>
      <c r="CD35" s="174"/>
      <c r="CE35" s="174"/>
      <c r="CF35" s="191"/>
      <c r="CG35" s="192"/>
      <c r="CH35" s="174"/>
      <c r="CI35" s="174"/>
      <c r="CJ35" s="174"/>
      <c r="CK35" s="174"/>
      <c r="CL35" s="174"/>
      <c r="CM35" s="174"/>
      <c r="CN35" s="174"/>
      <c r="CO35" s="174"/>
      <c r="CP35" s="174"/>
      <c r="CQ35" s="174"/>
      <c r="CR35" s="174"/>
      <c r="CS35" s="174"/>
      <c r="CT35" s="174"/>
      <c r="CU35" s="174"/>
      <c r="CV35" s="174"/>
      <c r="CW35" s="174"/>
      <c r="CX35" s="174"/>
      <c r="CY35" s="174"/>
      <c r="CZ35" s="174"/>
      <c r="DA35" s="174"/>
      <c r="DB35" s="177"/>
      <c r="DC35" s="188"/>
      <c r="DD35" s="183"/>
      <c r="DE35" s="183"/>
      <c r="DF35" s="183"/>
      <c r="DG35" s="183"/>
      <c r="DH35" s="177"/>
      <c r="DI35" s="193"/>
      <c r="DJ35" s="194"/>
      <c r="DK35" s="195"/>
      <c r="DL35" s="195"/>
      <c r="DM35" s="195"/>
      <c r="DN35" s="195"/>
      <c r="DO35" s="195"/>
      <c r="DP35" s="192"/>
      <c r="DQ35" s="194"/>
      <c r="DR35" s="195"/>
      <c r="DS35" s="195"/>
      <c r="DT35" s="195"/>
      <c r="DU35" s="195"/>
      <c r="DV35" s="195"/>
      <c r="DW35" s="177"/>
      <c r="DX35" s="179"/>
      <c r="DY35" s="182"/>
      <c r="DZ35" s="196"/>
      <c r="EA35" s="179"/>
      <c r="EB35" s="197"/>
      <c r="EC35" s="198"/>
      <c r="ED35" s="198"/>
      <c r="EE35" s="188"/>
      <c r="EF35" s="198"/>
      <c r="EG35" s="198"/>
      <c r="EH35" s="188"/>
      <c r="EI35" s="197"/>
      <c r="EJ35" s="198"/>
      <c r="EK35" s="198"/>
      <c r="EL35" s="198"/>
      <c r="EM35" s="198"/>
      <c r="EN35" s="198"/>
      <c r="EO35" s="193"/>
      <c r="EP35" s="185"/>
      <c r="EQ35" s="174"/>
      <c r="ER35" s="188"/>
      <c r="ES35" s="63"/>
      <c r="ET35" s="63"/>
      <c r="EU35" s="63"/>
      <c r="EV35" s="63"/>
      <c r="EW35" s="63"/>
      <c r="EX35" s="177"/>
      <c r="EY35" s="179"/>
      <c r="EZ35" s="185"/>
      <c r="FA35" s="174"/>
      <c r="FB35" s="174"/>
      <c r="FC35" s="174"/>
      <c r="FD35" s="174"/>
      <c r="FE35" s="174"/>
      <c r="FF35" s="174"/>
      <c r="FG35" s="188"/>
      <c r="FH35" s="185"/>
      <c r="FI35" s="174"/>
      <c r="FJ35" s="174"/>
      <c r="FK35" s="174"/>
      <c r="FL35" s="174"/>
      <c r="FM35" s="174"/>
      <c r="FN35" s="174"/>
      <c r="FO35" s="188"/>
      <c r="FP35" s="199"/>
      <c r="FQ35" s="199"/>
      <c r="FR35" s="199"/>
      <c r="FS35" s="199"/>
      <c r="FT35" s="199"/>
      <c r="FU35" s="199"/>
      <c r="FV35" s="199"/>
      <c r="FW35" s="199"/>
      <c r="FX35" s="199"/>
      <c r="FY35" s="199"/>
      <c r="FZ35" s="199"/>
      <c r="GA35" s="199"/>
      <c r="GB35" s="199"/>
      <c r="GC35" s="199"/>
    </row>
    <row r="36" spans="1:185">
      <c r="A36" s="36" t="str">
        <f>Validation!B36</f>
        <v>Pass</v>
      </c>
      <c r="B36" s="63"/>
      <c r="C36" s="63"/>
      <c r="D36" s="174"/>
      <c r="E36" s="174"/>
      <c r="F36" s="175"/>
      <c r="G36" s="63"/>
      <c r="H36" s="63"/>
      <c r="I36" s="63"/>
      <c r="J36" s="176"/>
      <c r="K36" s="177"/>
      <c r="L36" s="177"/>
      <c r="M36" s="178"/>
      <c r="N36" s="177"/>
      <c r="O36" s="179"/>
      <c r="P36" s="180"/>
      <c r="Q36" s="63"/>
      <c r="R36" s="180"/>
      <c r="S36" s="63"/>
      <c r="T36" s="181"/>
      <c r="U36" s="182"/>
      <c r="V36" s="183"/>
      <c r="W36" s="184"/>
      <c r="X36" s="185"/>
      <c r="Y36" s="174"/>
      <c r="Z36" s="174"/>
      <c r="AA36" s="186"/>
      <c r="AB36" s="187"/>
      <c r="AC36" s="174"/>
      <c r="AD36" s="174"/>
      <c r="AE36" s="177"/>
      <c r="AF36" s="177"/>
      <c r="AG36" s="188"/>
      <c r="AH36" s="65"/>
      <c r="AI36" s="63"/>
      <c r="AJ36" s="63"/>
      <c r="AK36" s="63"/>
      <c r="AL36" s="63"/>
      <c r="AM36" s="63"/>
      <c r="AN36" s="63"/>
      <c r="AO36" s="63"/>
      <c r="AP36" s="64"/>
      <c r="AQ36" s="190"/>
      <c r="AR36" s="179"/>
      <c r="AS36" s="185"/>
      <c r="AT36" s="174"/>
      <c r="AU36" s="174"/>
      <c r="AV36" s="174"/>
      <c r="AW36" s="174"/>
      <c r="AX36" s="174"/>
      <c r="AY36" s="174"/>
      <c r="AZ36" s="174"/>
      <c r="BA36" s="174"/>
      <c r="BB36" s="188"/>
      <c r="BC36" s="174"/>
      <c r="BD36" s="174"/>
      <c r="BE36" s="174"/>
      <c r="BF36" s="174"/>
      <c r="BG36" s="174"/>
      <c r="BH36" s="174"/>
      <c r="BI36" s="174"/>
      <c r="BJ36" s="174"/>
      <c r="BK36" s="174"/>
      <c r="BL36" s="188"/>
      <c r="BM36" s="185"/>
      <c r="BN36" s="174"/>
      <c r="BO36" s="174"/>
      <c r="BP36" s="174"/>
      <c r="BQ36" s="174"/>
      <c r="BR36" s="174"/>
      <c r="BS36" s="174"/>
      <c r="BT36" s="174"/>
      <c r="BU36" s="174"/>
      <c r="BV36" s="174"/>
      <c r="BW36" s="174"/>
      <c r="BX36" s="174"/>
      <c r="BY36" s="174"/>
      <c r="BZ36" s="174"/>
      <c r="CA36" s="174"/>
      <c r="CB36" s="174"/>
      <c r="CC36" s="174"/>
      <c r="CD36" s="174"/>
      <c r="CE36" s="174"/>
      <c r="CF36" s="191"/>
      <c r="CG36" s="192"/>
      <c r="CH36" s="174"/>
      <c r="CI36" s="174"/>
      <c r="CJ36" s="174"/>
      <c r="CK36" s="174"/>
      <c r="CL36" s="174"/>
      <c r="CM36" s="174"/>
      <c r="CN36" s="174"/>
      <c r="CO36" s="174"/>
      <c r="CP36" s="174"/>
      <c r="CQ36" s="174"/>
      <c r="CR36" s="174"/>
      <c r="CS36" s="174"/>
      <c r="CT36" s="174"/>
      <c r="CU36" s="174"/>
      <c r="CV36" s="174"/>
      <c r="CW36" s="174"/>
      <c r="CX36" s="174"/>
      <c r="CY36" s="174"/>
      <c r="CZ36" s="174"/>
      <c r="DA36" s="174"/>
      <c r="DB36" s="177"/>
      <c r="DC36" s="188"/>
      <c r="DD36" s="183"/>
      <c r="DE36" s="183"/>
      <c r="DF36" s="183"/>
      <c r="DG36" s="183"/>
      <c r="DH36" s="177"/>
      <c r="DI36" s="193"/>
      <c r="DJ36" s="194"/>
      <c r="DK36" s="195"/>
      <c r="DL36" s="195"/>
      <c r="DM36" s="195"/>
      <c r="DN36" s="195"/>
      <c r="DO36" s="195"/>
      <c r="DP36" s="192"/>
      <c r="DQ36" s="194"/>
      <c r="DR36" s="195"/>
      <c r="DS36" s="195"/>
      <c r="DT36" s="195"/>
      <c r="DU36" s="195"/>
      <c r="DV36" s="195"/>
      <c r="DW36" s="177"/>
      <c r="DX36" s="179"/>
      <c r="DY36" s="182"/>
      <c r="DZ36" s="196"/>
      <c r="EA36" s="179"/>
      <c r="EB36" s="197"/>
      <c r="EC36" s="198"/>
      <c r="ED36" s="198"/>
      <c r="EE36" s="188"/>
      <c r="EF36" s="198"/>
      <c r="EG36" s="198"/>
      <c r="EH36" s="188"/>
      <c r="EI36" s="197"/>
      <c r="EJ36" s="198"/>
      <c r="EK36" s="198"/>
      <c r="EL36" s="198"/>
      <c r="EM36" s="198"/>
      <c r="EN36" s="198"/>
      <c r="EO36" s="193"/>
      <c r="EP36" s="185"/>
      <c r="EQ36" s="174"/>
      <c r="ER36" s="188"/>
      <c r="ES36" s="63"/>
      <c r="ET36" s="63"/>
      <c r="EU36" s="63"/>
      <c r="EV36" s="63"/>
      <c r="EW36" s="63"/>
      <c r="EX36" s="177"/>
      <c r="EY36" s="179"/>
      <c r="EZ36" s="185"/>
      <c r="FA36" s="174"/>
      <c r="FB36" s="174"/>
      <c r="FC36" s="174"/>
      <c r="FD36" s="174"/>
      <c r="FE36" s="174"/>
      <c r="FF36" s="174"/>
      <c r="FG36" s="188"/>
      <c r="FH36" s="185"/>
      <c r="FI36" s="174"/>
      <c r="FJ36" s="174"/>
      <c r="FK36" s="174"/>
      <c r="FL36" s="174"/>
      <c r="FM36" s="174"/>
      <c r="FN36" s="174"/>
      <c r="FO36" s="188"/>
      <c r="FP36" s="199"/>
      <c r="FQ36" s="199"/>
      <c r="FR36" s="199"/>
      <c r="FS36" s="199"/>
      <c r="FT36" s="199"/>
      <c r="FU36" s="199"/>
      <c r="FV36" s="199"/>
      <c r="FW36" s="199"/>
      <c r="FX36" s="199"/>
      <c r="FY36" s="199"/>
      <c r="FZ36" s="199"/>
      <c r="GA36" s="199"/>
      <c r="GB36" s="199"/>
      <c r="GC36" s="199"/>
    </row>
    <row r="37" spans="1:185">
      <c r="A37" s="36" t="str">
        <f>Validation!B37</f>
        <v>Pass</v>
      </c>
      <c r="B37" s="63"/>
      <c r="C37" s="63"/>
      <c r="D37" s="174"/>
      <c r="E37" s="174"/>
      <c r="F37" s="175"/>
      <c r="G37" s="63"/>
      <c r="H37" s="63"/>
      <c r="I37" s="63"/>
      <c r="J37" s="176"/>
      <c r="K37" s="177"/>
      <c r="L37" s="177"/>
      <c r="M37" s="178"/>
      <c r="N37" s="177"/>
      <c r="O37" s="179"/>
      <c r="P37" s="180"/>
      <c r="Q37" s="63"/>
      <c r="R37" s="180"/>
      <c r="S37" s="63"/>
      <c r="T37" s="181"/>
      <c r="U37" s="182"/>
      <c r="V37" s="183"/>
      <c r="W37" s="184"/>
      <c r="X37" s="185"/>
      <c r="Y37" s="174"/>
      <c r="Z37" s="174"/>
      <c r="AA37" s="186"/>
      <c r="AB37" s="187"/>
      <c r="AC37" s="174"/>
      <c r="AD37" s="174"/>
      <c r="AE37" s="177"/>
      <c r="AF37" s="177"/>
      <c r="AG37" s="188"/>
      <c r="AH37" s="65"/>
      <c r="AI37" s="63"/>
      <c r="AJ37" s="63"/>
      <c r="AK37" s="63"/>
      <c r="AL37" s="63"/>
      <c r="AM37" s="63"/>
      <c r="AN37" s="63"/>
      <c r="AO37" s="63"/>
      <c r="AP37" s="64"/>
      <c r="AQ37" s="190"/>
      <c r="AR37" s="179"/>
      <c r="AS37" s="185"/>
      <c r="AT37" s="174"/>
      <c r="AU37" s="174"/>
      <c r="AV37" s="174"/>
      <c r="AW37" s="174"/>
      <c r="AX37" s="174"/>
      <c r="AY37" s="174"/>
      <c r="AZ37" s="174"/>
      <c r="BA37" s="174"/>
      <c r="BB37" s="188"/>
      <c r="BC37" s="174"/>
      <c r="BD37" s="174"/>
      <c r="BE37" s="174"/>
      <c r="BF37" s="174"/>
      <c r="BG37" s="174"/>
      <c r="BH37" s="174"/>
      <c r="BI37" s="174"/>
      <c r="BJ37" s="174"/>
      <c r="BK37" s="174"/>
      <c r="BL37" s="188"/>
      <c r="BM37" s="185"/>
      <c r="BN37" s="174"/>
      <c r="BO37" s="174"/>
      <c r="BP37" s="174"/>
      <c r="BQ37" s="174"/>
      <c r="BR37" s="174"/>
      <c r="BS37" s="174"/>
      <c r="BT37" s="174"/>
      <c r="BU37" s="174"/>
      <c r="BV37" s="174"/>
      <c r="BW37" s="174"/>
      <c r="BX37" s="174"/>
      <c r="BY37" s="174"/>
      <c r="BZ37" s="174"/>
      <c r="CA37" s="174"/>
      <c r="CB37" s="174"/>
      <c r="CC37" s="174"/>
      <c r="CD37" s="174"/>
      <c r="CE37" s="174"/>
      <c r="CF37" s="191"/>
      <c r="CG37" s="192"/>
      <c r="CH37" s="174"/>
      <c r="CI37" s="174"/>
      <c r="CJ37" s="174"/>
      <c r="CK37" s="174"/>
      <c r="CL37" s="174"/>
      <c r="CM37" s="174"/>
      <c r="CN37" s="174"/>
      <c r="CO37" s="174"/>
      <c r="CP37" s="174"/>
      <c r="CQ37" s="174"/>
      <c r="CR37" s="174"/>
      <c r="CS37" s="174"/>
      <c r="CT37" s="174"/>
      <c r="CU37" s="174"/>
      <c r="CV37" s="174"/>
      <c r="CW37" s="174"/>
      <c r="CX37" s="174"/>
      <c r="CY37" s="174"/>
      <c r="CZ37" s="174"/>
      <c r="DA37" s="174"/>
      <c r="DB37" s="177"/>
      <c r="DC37" s="188"/>
      <c r="DD37" s="183"/>
      <c r="DE37" s="183"/>
      <c r="DF37" s="183"/>
      <c r="DG37" s="183"/>
      <c r="DH37" s="177"/>
      <c r="DI37" s="193"/>
      <c r="DJ37" s="194"/>
      <c r="DK37" s="195"/>
      <c r="DL37" s="195"/>
      <c r="DM37" s="195"/>
      <c r="DN37" s="195"/>
      <c r="DO37" s="195"/>
      <c r="DP37" s="192"/>
      <c r="DQ37" s="194"/>
      <c r="DR37" s="195"/>
      <c r="DS37" s="195"/>
      <c r="DT37" s="195"/>
      <c r="DU37" s="195"/>
      <c r="DV37" s="195"/>
      <c r="DW37" s="177"/>
      <c r="DX37" s="179"/>
      <c r="DY37" s="182"/>
      <c r="DZ37" s="196"/>
      <c r="EA37" s="179"/>
      <c r="EB37" s="197"/>
      <c r="EC37" s="198"/>
      <c r="ED37" s="198"/>
      <c r="EE37" s="188"/>
      <c r="EF37" s="198"/>
      <c r="EG37" s="198"/>
      <c r="EH37" s="188"/>
      <c r="EI37" s="197"/>
      <c r="EJ37" s="198"/>
      <c r="EK37" s="198"/>
      <c r="EL37" s="198"/>
      <c r="EM37" s="198"/>
      <c r="EN37" s="198"/>
      <c r="EO37" s="193"/>
      <c r="EP37" s="185"/>
      <c r="EQ37" s="174"/>
      <c r="ER37" s="188"/>
      <c r="ES37" s="63"/>
      <c r="ET37" s="63"/>
      <c r="EU37" s="63"/>
      <c r="EV37" s="63"/>
      <c r="EW37" s="63"/>
      <c r="EX37" s="177"/>
      <c r="EY37" s="179"/>
      <c r="EZ37" s="185"/>
      <c r="FA37" s="174"/>
      <c r="FB37" s="174"/>
      <c r="FC37" s="174"/>
      <c r="FD37" s="174"/>
      <c r="FE37" s="174"/>
      <c r="FF37" s="174"/>
      <c r="FG37" s="188"/>
      <c r="FH37" s="185"/>
      <c r="FI37" s="174"/>
      <c r="FJ37" s="174"/>
      <c r="FK37" s="174"/>
      <c r="FL37" s="174"/>
      <c r="FM37" s="174"/>
      <c r="FN37" s="174"/>
      <c r="FO37" s="188"/>
      <c r="FP37" s="199"/>
      <c r="FQ37" s="199"/>
      <c r="FR37" s="199"/>
      <c r="FS37" s="199"/>
      <c r="FT37" s="199"/>
      <c r="FU37" s="199"/>
      <c r="FV37" s="199"/>
      <c r="FW37" s="199"/>
      <c r="FX37" s="199"/>
      <c r="FY37" s="199"/>
      <c r="FZ37" s="199"/>
      <c r="GA37" s="199"/>
      <c r="GB37" s="199"/>
      <c r="GC37" s="199"/>
    </row>
    <row r="38" spans="1:185">
      <c r="A38" s="36" t="str">
        <f>Validation!B38</f>
        <v>Pass</v>
      </c>
      <c r="B38" s="63"/>
      <c r="C38" s="63"/>
      <c r="D38" s="174"/>
      <c r="E38" s="174"/>
      <c r="F38" s="175"/>
      <c r="G38" s="63"/>
      <c r="H38" s="63"/>
      <c r="I38" s="63"/>
      <c r="J38" s="176"/>
      <c r="K38" s="177"/>
      <c r="L38" s="177"/>
      <c r="M38" s="178"/>
      <c r="N38" s="177"/>
      <c r="O38" s="179"/>
      <c r="P38" s="180"/>
      <c r="Q38" s="63"/>
      <c r="R38" s="180"/>
      <c r="S38" s="63"/>
      <c r="T38" s="181"/>
      <c r="U38" s="182"/>
      <c r="V38" s="183"/>
      <c r="W38" s="184"/>
      <c r="X38" s="185"/>
      <c r="Y38" s="174"/>
      <c r="Z38" s="174"/>
      <c r="AA38" s="186"/>
      <c r="AB38" s="187"/>
      <c r="AC38" s="174"/>
      <c r="AD38" s="174"/>
      <c r="AE38" s="177"/>
      <c r="AF38" s="177"/>
      <c r="AG38" s="188"/>
      <c r="AH38" s="65"/>
      <c r="AI38" s="63"/>
      <c r="AJ38" s="63"/>
      <c r="AK38" s="63"/>
      <c r="AL38" s="63"/>
      <c r="AM38" s="63"/>
      <c r="AN38" s="63"/>
      <c r="AO38" s="63"/>
      <c r="AP38" s="64"/>
      <c r="AQ38" s="190"/>
      <c r="AR38" s="179"/>
      <c r="AS38" s="185"/>
      <c r="AT38" s="174"/>
      <c r="AU38" s="174"/>
      <c r="AV38" s="174"/>
      <c r="AW38" s="174"/>
      <c r="AX38" s="174"/>
      <c r="AY38" s="174"/>
      <c r="AZ38" s="174"/>
      <c r="BA38" s="174"/>
      <c r="BB38" s="188"/>
      <c r="BC38" s="174"/>
      <c r="BD38" s="174"/>
      <c r="BE38" s="174"/>
      <c r="BF38" s="174"/>
      <c r="BG38" s="174"/>
      <c r="BH38" s="174"/>
      <c r="BI38" s="174"/>
      <c r="BJ38" s="174"/>
      <c r="BK38" s="174"/>
      <c r="BL38" s="188"/>
      <c r="BM38" s="185"/>
      <c r="BN38" s="174"/>
      <c r="BO38" s="174"/>
      <c r="BP38" s="174"/>
      <c r="BQ38" s="174"/>
      <c r="BR38" s="174"/>
      <c r="BS38" s="174"/>
      <c r="BT38" s="174"/>
      <c r="BU38" s="174"/>
      <c r="BV38" s="174"/>
      <c r="BW38" s="174"/>
      <c r="BX38" s="174"/>
      <c r="BY38" s="174"/>
      <c r="BZ38" s="174"/>
      <c r="CA38" s="174"/>
      <c r="CB38" s="174"/>
      <c r="CC38" s="174"/>
      <c r="CD38" s="174"/>
      <c r="CE38" s="174"/>
      <c r="CF38" s="191"/>
      <c r="CG38" s="192"/>
      <c r="CH38" s="174"/>
      <c r="CI38" s="174"/>
      <c r="CJ38" s="174"/>
      <c r="CK38" s="174"/>
      <c r="CL38" s="174"/>
      <c r="CM38" s="174"/>
      <c r="CN38" s="174"/>
      <c r="CO38" s="174"/>
      <c r="CP38" s="174"/>
      <c r="CQ38" s="174"/>
      <c r="CR38" s="174"/>
      <c r="CS38" s="174"/>
      <c r="CT38" s="174"/>
      <c r="CU38" s="174"/>
      <c r="CV38" s="174"/>
      <c r="CW38" s="174"/>
      <c r="CX38" s="174"/>
      <c r="CY38" s="174"/>
      <c r="CZ38" s="174"/>
      <c r="DA38" s="174"/>
      <c r="DB38" s="177"/>
      <c r="DC38" s="188"/>
      <c r="DD38" s="183"/>
      <c r="DE38" s="183"/>
      <c r="DF38" s="183"/>
      <c r="DG38" s="183"/>
      <c r="DH38" s="177"/>
      <c r="DI38" s="193"/>
      <c r="DJ38" s="194"/>
      <c r="DK38" s="195"/>
      <c r="DL38" s="195"/>
      <c r="DM38" s="195"/>
      <c r="DN38" s="195"/>
      <c r="DO38" s="195"/>
      <c r="DP38" s="192"/>
      <c r="DQ38" s="194"/>
      <c r="DR38" s="195"/>
      <c r="DS38" s="195"/>
      <c r="DT38" s="195"/>
      <c r="DU38" s="195"/>
      <c r="DV38" s="195"/>
      <c r="DW38" s="177"/>
      <c r="DX38" s="179"/>
      <c r="DY38" s="182"/>
      <c r="DZ38" s="196"/>
      <c r="EA38" s="179"/>
      <c r="EB38" s="197"/>
      <c r="EC38" s="198"/>
      <c r="ED38" s="198"/>
      <c r="EE38" s="188"/>
      <c r="EF38" s="198"/>
      <c r="EG38" s="198"/>
      <c r="EH38" s="188"/>
      <c r="EI38" s="197"/>
      <c r="EJ38" s="198"/>
      <c r="EK38" s="198"/>
      <c r="EL38" s="198"/>
      <c r="EM38" s="198"/>
      <c r="EN38" s="198"/>
      <c r="EO38" s="193"/>
      <c r="EP38" s="185"/>
      <c r="EQ38" s="174"/>
      <c r="ER38" s="188"/>
      <c r="ES38" s="63"/>
      <c r="ET38" s="63"/>
      <c r="EU38" s="63"/>
      <c r="EV38" s="63"/>
      <c r="EW38" s="63"/>
      <c r="EX38" s="177"/>
      <c r="EY38" s="179"/>
      <c r="EZ38" s="185"/>
      <c r="FA38" s="174"/>
      <c r="FB38" s="174"/>
      <c r="FC38" s="174"/>
      <c r="FD38" s="174"/>
      <c r="FE38" s="174"/>
      <c r="FF38" s="174"/>
      <c r="FG38" s="188"/>
      <c r="FH38" s="185"/>
      <c r="FI38" s="174"/>
      <c r="FJ38" s="174"/>
      <c r="FK38" s="174"/>
      <c r="FL38" s="174"/>
      <c r="FM38" s="174"/>
      <c r="FN38" s="174"/>
      <c r="FO38" s="188"/>
      <c r="FP38" s="199"/>
      <c r="FQ38" s="199"/>
      <c r="FR38" s="199"/>
      <c r="FS38" s="199"/>
      <c r="FT38" s="199"/>
      <c r="FU38" s="199"/>
      <c r="FV38" s="199"/>
      <c r="FW38" s="199"/>
      <c r="FX38" s="199"/>
      <c r="FY38" s="199"/>
      <c r="FZ38" s="199"/>
      <c r="GA38" s="199"/>
      <c r="GB38" s="199"/>
      <c r="GC38" s="199"/>
    </row>
    <row r="39" spans="1:185">
      <c r="A39" s="36" t="str">
        <f>Validation!B39</f>
        <v>Pass</v>
      </c>
      <c r="B39" s="63"/>
      <c r="C39" s="63"/>
      <c r="D39" s="174"/>
      <c r="E39" s="174"/>
      <c r="F39" s="175"/>
      <c r="G39" s="63"/>
      <c r="H39" s="63"/>
      <c r="I39" s="63"/>
      <c r="J39" s="176"/>
      <c r="K39" s="177"/>
      <c r="L39" s="177"/>
      <c r="M39" s="178"/>
      <c r="N39" s="177"/>
      <c r="O39" s="179"/>
      <c r="P39" s="180"/>
      <c r="Q39" s="63"/>
      <c r="R39" s="180"/>
      <c r="S39" s="63"/>
      <c r="T39" s="181"/>
      <c r="U39" s="182"/>
      <c r="V39" s="183"/>
      <c r="W39" s="184"/>
      <c r="X39" s="185"/>
      <c r="Y39" s="174"/>
      <c r="Z39" s="174"/>
      <c r="AA39" s="186"/>
      <c r="AB39" s="187"/>
      <c r="AC39" s="174"/>
      <c r="AD39" s="174"/>
      <c r="AE39" s="177"/>
      <c r="AF39" s="177"/>
      <c r="AG39" s="188"/>
      <c r="AH39" s="65"/>
      <c r="AI39" s="63"/>
      <c r="AJ39" s="63"/>
      <c r="AK39" s="63"/>
      <c r="AL39" s="63"/>
      <c r="AM39" s="63"/>
      <c r="AN39" s="63"/>
      <c r="AO39" s="63"/>
      <c r="AP39" s="64"/>
      <c r="AQ39" s="190"/>
      <c r="AR39" s="179"/>
      <c r="AS39" s="185"/>
      <c r="AT39" s="174"/>
      <c r="AU39" s="174"/>
      <c r="AV39" s="174"/>
      <c r="AW39" s="174"/>
      <c r="AX39" s="174"/>
      <c r="AY39" s="174"/>
      <c r="AZ39" s="174"/>
      <c r="BA39" s="174"/>
      <c r="BB39" s="188"/>
      <c r="BC39" s="174"/>
      <c r="BD39" s="174"/>
      <c r="BE39" s="174"/>
      <c r="BF39" s="174"/>
      <c r="BG39" s="174"/>
      <c r="BH39" s="174"/>
      <c r="BI39" s="174"/>
      <c r="BJ39" s="174"/>
      <c r="BK39" s="174"/>
      <c r="BL39" s="188"/>
      <c r="BM39" s="185"/>
      <c r="BN39" s="174"/>
      <c r="BO39" s="174"/>
      <c r="BP39" s="174"/>
      <c r="BQ39" s="174"/>
      <c r="BR39" s="174"/>
      <c r="BS39" s="174"/>
      <c r="BT39" s="174"/>
      <c r="BU39" s="174"/>
      <c r="BV39" s="174"/>
      <c r="BW39" s="174"/>
      <c r="BX39" s="174"/>
      <c r="BY39" s="174"/>
      <c r="BZ39" s="174"/>
      <c r="CA39" s="174"/>
      <c r="CB39" s="174"/>
      <c r="CC39" s="174"/>
      <c r="CD39" s="174"/>
      <c r="CE39" s="174"/>
      <c r="CF39" s="191"/>
      <c r="CG39" s="192"/>
      <c r="CH39" s="174"/>
      <c r="CI39" s="174"/>
      <c r="CJ39" s="174"/>
      <c r="CK39" s="174"/>
      <c r="CL39" s="174"/>
      <c r="CM39" s="174"/>
      <c r="CN39" s="174"/>
      <c r="CO39" s="174"/>
      <c r="CP39" s="174"/>
      <c r="CQ39" s="174"/>
      <c r="CR39" s="174"/>
      <c r="CS39" s="174"/>
      <c r="CT39" s="174"/>
      <c r="CU39" s="174"/>
      <c r="CV39" s="174"/>
      <c r="CW39" s="174"/>
      <c r="CX39" s="174"/>
      <c r="CY39" s="174"/>
      <c r="CZ39" s="174"/>
      <c r="DA39" s="174"/>
      <c r="DB39" s="177"/>
      <c r="DC39" s="188"/>
      <c r="DD39" s="183"/>
      <c r="DE39" s="183"/>
      <c r="DF39" s="183"/>
      <c r="DG39" s="183"/>
      <c r="DH39" s="177"/>
      <c r="DI39" s="193"/>
      <c r="DJ39" s="194"/>
      <c r="DK39" s="195"/>
      <c r="DL39" s="195"/>
      <c r="DM39" s="195"/>
      <c r="DN39" s="195"/>
      <c r="DO39" s="195"/>
      <c r="DP39" s="192"/>
      <c r="DQ39" s="194"/>
      <c r="DR39" s="195"/>
      <c r="DS39" s="195"/>
      <c r="DT39" s="195"/>
      <c r="DU39" s="195"/>
      <c r="DV39" s="195"/>
      <c r="DW39" s="177"/>
      <c r="DX39" s="179"/>
      <c r="DY39" s="182"/>
      <c r="DZ39" s="196"/>
      <c r="EA39" s="179"/>
      <c r="EB39" s="197"/>
      <c r="EC39" s="198"/>
      <c r="ED39" s="198"/>
      <c r="EE39" s="188"/>
      <c r="EF39" s="198"/>
      <c r="EG39" s="198"/>
      <c r="EH39" s="188"/>
      <c r="EI39" s="197"/>
      <c r="EJ39" s="198"/>
      <c r="EK39" s="198"/>
      <c r="EL39" s="198"/>
      <c r="EM39" s="198"/>
      <c r="EN39" s="198"/>
      <c r="EO39" s="193"/>
      <c r="EP39" s="185"/>
      <c r="EQ39" s="174"/>
      <c r="ER39" s="188"/>
      <c r="ES39" s="63"/>
      <c r="ET39" s="63"/>
      <c r="EU39" s="63"/>
      <c r="EV39" s="63"/>
      <c r="EW39" s="63"/>
      <c r="EX39" s="177"/>
      <c r="EY39" s="179"/>
      <c r="EZ39" s="185"/>
      <c r="FA39" s="174"/>
      <c r="FB39" s="174"/>
      <c r="FC39" s="174"/>
      <c r="FD39" s="174"/>
      <c r="FE39" s="174"/>
      <c r="FF39" s="174"/>
      <c r="FG39" s="188"/>
      <c r="FH39" s="185"/>
      <c r="FI39" s="174"/>
      <c r="FJ39" s="174"/>
      <c r="FK39" s="174"/>
      <c r="FL39" s="174"/>
      <c r="FM39" s="174"/>
      <c r="FN39" s="174"/>
      <c r="FO39" s="188"/>
      <c r="FP39" s="199"/>
      <c r="FQ39" s="199"/>
      <c r="FR39" s="199"/>
      <c r="FS39" s="199"/>
      <c r="FT39" s="199"/>
      <c r="FU39" s="199"/>
      <c r="FV39" s="199"/>
      <c r="FW39" s="199"/>
      <c r="FX39" s="199"/>
      <c r="FY39" s="199"/>
      <c r="FZ39" s="199"/>
      <c r="GA39" s="199"/>
      <c r="GB39" s="199"/>
      <c r="GC39" s="199"/>
    </row>
    <row r="40" spans="1:185">
      <c r="A40" s="36" t="str">
        <f>Validation!B40</f>
        <v>Pass</v>
      </c>
      <c r="B40" s="63"/>
      <c r="C40" s="63"/>
      <c r="D40" s="174"/>
      <c r="E40" s="174"/>
      <c r="F40" s="175"/>
      <c r="G40" s="63"/>
      <c r="H40" s="63"/>
      <c r="I40" s="63"/>
      <c r="J40" s="176"/>
      <c r="K40" s="177"/>
      <c r="L40" s="177"/>
      <c r="M40" s="178"/>
      <c r="N40" s="177"/>
      <c r="O40" s="179"/>
      <c r="P40" s="180"/>
      <c r="Q40" s="63"/>
      <c r="R40" s="180"/>
      <c r="S40" s="63"/>
      <c r="T40" s="181"/>
      <c r="U40" s="182"/>
      <c r="V40" s="183"/>
      <c r="W40" s="184"/>
      <c r="X40" s="185"/>
      <c r="Y40" s="174"/>
      <c r="Z40" s="174"/>
      <c r="AA40" s="186"/>
      <c r="AB40" s="187"/>
      <c r="AC40" s="174"/>
      <c r="AD40" s="174"/>
      <c r="AE40" s="177"/>
      <c r="AF40" s="177"/>
      <c r="AG40" s="188"/>
      <c r="AH40" s="65"/>
      <c r="AI40" s="63"/>
      <c r="AJ40" s="63"/>
      <c r="AK40" s="63"/>
      <c r="AL40" s="63"/>
      <c r="AM40" s="63"/>
      <c r="AN40" s="63"/>
      <c r="AO40" s="63"/>
      <c r="AP40" s="64"/>
      <c r="AQ40" s="190"/>
      <c r="AR40" s="179"/>
      <c r="AS40" s="185"/>
      <c r="AT40" s="174"/>
      <c r="AU40" s="174"/>
      <c r="AV40" s="174"/>
      <c r="AW40" s="174"/>
      <c r="AX40" s="174"/>
      <c r="AY40" s="174"/>
      <c r="AZ40" s="174"/>
      <c r="BA40" s="174"/>
      <c r="BB40" s="188"/>
      <c r="BC40" s="174"/>
      <c r="BD40" s="174"/>
      <c r="BE40" s="174"/>
      <c r="BF40" s="174"/>
      <c r="BG40" s="174"/>
      <c r="BH40" s="174"/>
      <c r="BI40" s="174"/>
      <c r="BJ40" s="174"/>
      <c r="BK40" s="174"/>
      <c r="BL40" s="188"/>
      <c r="BM40" s="185"/>
      <c r="BN40" s="174"/>
      <c r="BO40" s="174"/>
      <c r="BP40" s="174"/>
      <c r="BQ40" s="174"/>
      <c r="BR40" s="174"/>
      <c r="BS40" s="174"/>
      <c r="BT40" s="174"/>
      <c r="BU40" s="174"/>
      <c r="BV40" s="174"/>
      <c r="BW40" s="174"/>
      <c r="BX40" s="174"/>
      <c r="BY40" s="174"/>
      <c r="BZ40" s="174"/>
      <c r="CA40" s="174"/>
      <c r="CB40" s="174"/>
      <c r="CC40" s="174"/>
      <c r="CD40" s="174"/>
      <c r="CE40" s="174"/>
      <c r="CF40" s="191"/>
      <c r="CG40" s="192"/>
      <c r="CH40" s="174"/>
      <c r="CI40" s="174"/>
      <c r="CJ40" s="174"/>
      <c r="CK40" s="174"/>
      <c r="CL40" s="174"/>
      <c r="CM40" s="174"/>
      <c r="CN40" s="174"/>
      <c r="CO40" s="174"/>
      <c r="CP40" s="174"/>
      <c r="CQ40" s="174"/>
      <c r="CR40" s="174"/>
      <c r="CS40" s="174"/>
      <c r="CT40" s="174"/>
      <c r="CU40" s="174"/>
      <c r="CV40" s="174"/>
      <c r="CW40" s="174"/>
      <c r="CX40" s="174"/>
      <c r="CY40" s="174"/>
      <c r="CZ40" s="174"/>
      <c r="DA40" s="174"/>
      <c r="DB40" s="177"/>
      <c r="DC40" s="188"/>
      <c r="DD40" s="183"/>
      <c r="DE40" s="183"/>
      <c r="DF40" s="183"/>
      <c r="DG40" s="183"/>
      <c r="DH40" s="177"/>
      <c r="DI40" s="193"/>
      <c r="DJ40" s="194"/>
      <c r="DK40" s="195"/>
      <c r="DL40" s="195"/>
      <c r="DM40" s="195"/>
      <c r="DN40" s="195"/>
      <c r="DO40" s="195"/>
      <c r="DP40" s="192"/>
      <c r="DQ40" s="194"/>
      <c r="DR40" s="195"/>
      <c r="DS40" s="195"/>
      <c r="DT40" s="195"/>
      <c r="DU40" s="195"/>
      <c r="DV40" s="195"/>
      <c r="DW40" s="177"/>
      <c r="DX40" s="179"/>
      <c r="DY40" s="182"/>
      <c r="DZ40" s="196"/>
      <c r="EA40" s="179"/>
      <c r="EB40" s="197"/>
      <c r="EC40" s="198"/>
      <c r="ED40" s="198"/>
      <c r="EE40" s="188"/>
      <c r="EF40" s="198"/>
      <c r="EG40" s="198"/>
      <c r="EH40" s="188"/>
      <c r="EI40" s="197"/>
      <c r="EJ40" s="198"/>
      <c r="EK40" s="198"/>
      <c r="EL40" s="198"/>
      <c r="EM40" s="198"/>
      <c r="EN40" s="198"/>
      <c r="EO40" s="193"/>
      <c r="EP40" s="185"/>
      <c r="EQ40" s="174"/>
      <c r="ER40" s="188"/>
      <c r="ES40" s="63"/>
      <c r="ET40" s="63"/>
      <c r="EU40" s="63"/>
      <c r="EV40" s="63"/>
      <c r="EW40" s="63"/>
      <c r="EX40" s="177"/>
      <c r="EY40" s="179"/>
      <c r="EZ40" s="185"/>
      <c r="FA40" s="174"/>
      <c r="FB40" s="174"/>
      <c r="FC40" s="174"/>
      <c r="FD40" s="174"/>
      <c r="FE40" s="174"/>
      <c r="FF40" s="174"/>
      <c r="FG40" s="188"/>
      <c r="FH40" s="185"/>
      <c r="FI40" s="174"/>
      <c r="FJ40" s="174"/>
      <c r="FK40" s="174"/>
      <c r="FL40" s="174"/>
      <c r="FM40" s="174"/>
      <c r="FN40" s="174"/>
      <c r="FO40" s="188"/>
      <c r="FP40" s="199"/>
      <c r="FQ40" s="199"/>
      <c r="FR40" s="199"/>
      <c r="FS40" s="199"/>
      <c r="FT40" s="199"/>
      <c r="FU40" s="199"/>
      <c r="FV40" s="199"/>
      <c r="FW40" s="199"/>
      <c r="FX40" s="199"/>
      <c r="FY40" s="199"/>
      <c r="FZ40" s="199"/>
      <c r="GA40" s="199"/>
      <c r="GB40" s="199"/>
      <c r="GC40" s="199"/>
    </row>
    <row r="41" spans="1:185">
      <c r="A41" s="36" t="str">
        <f>Validation!B41</f>
        <v>Pass</v>
      </c>
      <c r="B41" s="63"/>
      <c r="C41" s="63"/>
      <c r="D41" s="174"/>
      <c r="E41" s="174"/>
      <c r="F41" s="175"/>
      <c r="G41" s="63"/>
      <c r="H41" s="63"/>
      <c r="I41" s="63"/>
      <c r="J41" s="176"/>
      <c r="K41" s="177"/>
      <c r="L41" s="177"/>
      <c r="M41" s="178"/>
      <c r="N41" s="177"/>
      <c r="O41" s="179"/>
      <c r="P41" s="180"/>
      <c r="Q41" s="63"/>
      <c r="R41" s="180"/>
      <c r="S41" s="63"/>
      <c r="T41" s="181"/>
      <c r="U41" s="182"/>
      <c r="V41" s="183"/>
      <c r="W41" s="184"/>
      <c r="X41" s="185"/>
      <c r="Y41" s="174"/>
      <c r="Z41" s="174"/>
      <c r="AA41" s="186"/>
      <c r="AB41" s="187"/>
      <c r="AC41" s="174"/>
      <c r="AD41" s="174"/>
      <c r="AE41" s="177"/>
      <c r="AF41" s="177"/>
      <c r="AG41" s="188"/>
      <c r="AH41" s="65"/>
      <c r="AI41" s="63"/>
      <c r="AJ41" s="63"/>
      <c r="AK41" s="63"/>
      <c r="AL41" s="63"/>
      <c r="AM41" s="63"/>
      <c r="AN41" s="63"/>
      <c r="AO41" s="63"/>
      <c r="AP41" s="64"/>
      <c r="AQ41" s="190"/>
      <c r="AR41" s="179"/>
      <c r="AS41" s="185"/>
      <c r="AT41" s="174"/>
      <c r="AU41" s="174"/>
      <c r="AV41" s="174"/>
      <c r="AW41" s="174"/>
      <c r="AX41" s="174"/>
      <c r="AY41" s="174"/>
      <c r="AZ41" s="174"/>
      <c r="BA41" s="174"/>
      <c r="BB41" s="188"/>
      <c r="BC41" s="174"/>
      <c r="BD41" s="174"/>
      <c r="BE41" s="174"/>
      <c r="BF41" s="174"/>
      <c r="BG41" s="174"/>
      <c r="BH41" s="174"/>
      <c r="BI41" s="174"/>
      <c r="BJ41" s="174"/>
      <c r="BK41" s="174"/>
      <c r="BL41" s="188"/>
      <c r="BM41" s="185"/>
      <c r="BN41" s="174"/>
      <c r="BO41" s="174"/>
      <c r="BP41" s="174"/>
      <c r="BQ41" s="174"/>
      <c r="BR41" s="174"/>
      <c r="BS41" s="174"/>
      <c r="BT41" s="174"/>
      <c r="BU41" s="174"/>
      <c r="BV41" s="174"/>
      <c r="BW41" s="174"/>
      <c r="BX41" s="174"/>
      <c r="BY41" s="174"/>
      <c r="BZ41" s="174"/>
      <c r="CA41" s="174"/>
      <c r="CB41" s="174"/>
      <c r="CC41" s="174"/>
      <c r="CD41" s="174"/>
      <c r="CE41" s="174"/>
      <c r="CF41" s="191"/>
      <c r="CG41" s="192"/>
      <c r="CH41" s="174"/>
      <c r="CI41" s="174"/>
      <c r="CJ41" s="174"/>
      <c r="CK41" s="174"/>
      <c r="CL41" s="174"/>
      <c r="CM41" s="174"/>
      <c r="CN41" s="174"/>
      <c r="CO41" s="174"/>
      <c r="CP41" s="174"/>
      <c r="CQ41" s="174"/>
      <c r="CR41" s="174"/>
      <c r="CS41" s="174"/>
      <c r="CT41" s="174"/>
      <c r="CU41" s="174"/>
      <c r="CV41" s="174"/>
      <c r="CW41" s="174"/>
      <c r="CX41" s="174"/>
      <c r="CY41" s="174"/>
      <c r="CZ41" s="174"/>
      <c r="DA41" s="174"/>
      <c r="DB41" s="177"/>
      <c r="DC41" s="188"/>
      <c r="DD41" s="183"/>
      <c r="DE41" s="183"/>
      <c r="DF41" s="183"/>
      <c r="DG41" s="183"/>
      <c r="DH41" s="177"/>
      <c r="DI41" s="193"/>
      <c r="DJ41" s="194"/>
      <c r="DK41" s="195"/>
      <c r="DL41" s="195"/>
      <c r="DM41" s="195"/>
      <c r="DN41" s="195"/>
      <c r="DO41" s="195"/>
      <c r="DP41" s="192"/>
      <c r="DQ41" s="194"/>
      <c r="DR41" s="195"/>
      <c r="DS41" s="195"/>
      <c r="DT41" s="195"/>
      <c r="DU41" s="195"/>
      <c r="DV41" s="195"/>
      <c r="DW41" s="177"/>
      <c r="DX41" s="179"/>
      <c r="DY41" s="182"/>
      <c r="DZ41" s="196"/>
      <c r="EA41" s="179"/>
      <c r="EB41" s="197"/>
      <c r="EC41" s="198"/>
      <c r="ED41" s="198"/>
      <c r="EE41" s="188"/>
      <c r="EF41" s="198"/>
      <c r="EG41" s="198"/>
      <c r="EH41" s="188"/>
      <c r="EI41" s="197"/>
      <c r="EJ41" s="198"/>
      <c r="EK41" s="198"/>
      <c r="EL41" s="198"/>
      <c r="EM41" s="198"/>
      <c r="EN41" s="198"/>
      <c r="EO41" s="193"/>
      <c r="EP41" s="185"/>
      <c r="EQ41" s="174"/>
      <c r="ER41" s="188"/>
      <c r="ES41" s="63"/>
      <c r="ET41" s="63"/>
      <c r="EU41" s="63"/>
      <c r="EV41" s="63"/>
      <c r="EW41" s="63"/>
      <c r="EX41" s="177"/>
      <c r="EY41" s="179"/>
      <c r="EZ41" s="185"/>
      <c r="FA41" s="174"/>
      <c r="FB41" s="174"/>
      <c r="FC41" s="174"/>
      <c r="FD41" s="174"/>
      <c r="FE41" s="174"/>
      <c r="FF41" s="174"/>
      <c r="FG41" s="188"/>
      <c r="FH41" s="185"/>
      <c r="FI41" s="174"/>
      <c r="FJ41" s="174"/>
      <c r="FK41" s="174"/>
      <c r="FL41" s="174"/>
      <c r="FM41" s="174"/>
      <c r="FN41" s="174"/>
      <c r="FO41" s="188"/>
      <c r="FP41" s="199"/>
      <c r="FQ41" s="199"/>
      <c r="FR41" s="199"/>
      <c r="FS41" s="199"/>
      <c r="FT41" s="199"/>
      <c r="FU41" s="199"/>
      <c r="FV41" s="199"/>
      <c r="FW41" s="199"/>
      <c r="FX41" s="199"/>
      <c r="FY41" s="199"/>
      <c r="FZ41" s="199"/>
      <c r="GA41" s="199"/>
      <c r="GB41" s="199"/>
      <c r="GC41" s="199"/>
    </row>
    <row r="42" spans="1:185">
      <c r="A42" s="36" t="str">
        <f>Validation!B42</f>
        <v>Pass</v>
      </c>
      <c r="B42" s="63"/>
      <c r="C42" s="63"/>
      <c r="D42" s="174"/>
      <c r="E42" s="174"/>
      <c r="F42" s="175"/>
      <c r="G42" s="63"/>
      <c r="H42" s="63"/>
      <c r="I42" s="63"/>
      <c r="J42" s="176"/>
      <c r="K42" s="177"/>
      <c r="L42" s="177"/>
      <c r="M42" s="178"/>
      <c r="N42" s="177"/>
      <c r="O42" s="179"/>
      <c r="P42" s="180"/>
      <c r="Q42" s="63"/>
      <c r="R42" s="180"/>
      <c r="S42" s="63"/>
      <c r="T42" s="181"/>
      <c r="U42" s="182"/>
      <c r="V42" s="183"/>
      <c r="W42" s="184"/>
      <c r="X42" s="185"/>
      <c r="Y42" s="174"/>
      <c r="Z42" s="174"/>
      <c r="AA42" s="186"/>
      <c r="AB42" s="187"/>
      <c r="AC42" s="174"/>
      <c r="AD42" s="174"/>
      <c r="AE42" s="177"/>
      <c r="AF42" s="177"/>
      <c r="AG42" s="188"/>
      <c r="AH42" s="65"/>
      <c r="AI42" s="63"/>
      <c r="AJ42" s="63"/>
      <c r="AK42" s="63"/>
      <c r="AL42" s="63"/>
      <c r="AM42" s="63"/>
      <c r="AN42" s="63"/>
      <c r="AO42" s="63"/>
      <c r="AP42" s="64"/>
      <c r="AQ42" s="190"/>
      <c r="AR42" s="179"/>
      <c r="AS42" s="185"/>
      <c r="AT42" s="174"/>
      <c r="AU42" s="174"/>
      <c r="AV42" s="174"/>
      <c r="AW42" s="174"/>
      <c r="AX42" s="174"/>
      <c r="AY42" s="174"/>
      <c r="AZ42" s="174"/>
      <c r="BA42" s="174"/>
      <c r="BB42" s="188"/>
      <c r="BC42" s="174"/>
      <c r="BD42" s="174"/>
      <c r="BE42" s="174"/>
      <c r="BF42" s="174"/>
      <c r="BG42" s="174"/>
      <c r="BH42" s="174"/>
      <c r="BI42" s="174"/>
      <c r="BJ42" s="174"/>
      <c r="BK42" s="174"/>
      <c r="BL42" s="188"/>
      <c r="BM42" s="185"/>
      <c r="BN42" s="174"/>
      <c r="BO42" s="174"/>
      <c r="BP42" s="174"/>
      <c r="BQ42" s="174"/>
      <c r="BR42" s="174"/>
      <c r="BS42" s="174"/>
      <c r="BT42" s="174"/>
      <c r="BU42" s="174"/>
      <c r="BV42" s="174"/>
      <c r="BW42" s="174"/>
      <c r="BX42" s="174"/>
      <c r="BY42" s="174"/>
      <c r="BZ42" s="174"/>
      <c r="CA42" s="174"/>
      <c r="CB42" s="174"/>
      <c r="CC42" s="174"/>
      <c r="CD42" s="174"/>
      <c r="CE42" s="174"/>
      <c r="CF42" s="191"/>
      <c r="CG42" s="192"/>
      <c r="CH42" s="174"/>
      <c r="CI42" s="174"/>
      <c r="CJ42" s="174"/>
      <c r="CK42" s="174"/>
      <c r="CL42" s="174"/>
      <c r="CM42" s="174"/>
      <c r="CN42" s="174"/>
      <c r="CO42" s="174"/>
      <c r="CP42" s="174"/>
      <c r="CQ42" s="174"/>
      <c r="CR42" s="174"/>
      <c r="CS42" s="174"/>
      <c r="CT42" s="174"/>
      <c r="CU42" s="174"/>
      <c r="CV42" s="174"/>
      <c r="CW42" s="174"/>
      <c r="CX42" s="174"/>
      <c r="CY42" s="174"/>
      <c r="CZ42" s="174"/>
      <c r="DA42" s="174"/>
      <c r="DB42" s="177"/>
      <c r="DC42" s="188"/>
      <c r="DD42" s="183"/>
      <c r="DE42" s="183"/>
      <c r="DF42" s="183"/>
      <c r="DG42" s="183"/>
      <c r="DH42" s="177"/>
      <c r="DI42" s="193"/>
      <c r="DJ42" s="194"/>
      <c r="DK42" s="195"/>
      <c r="DL42" s="195"/>
      <c r="DM42" s="195"/>
      <c r="DN42" s="195"/>
      <c r="DO42" s="195"/>
      <c r="DP42" s="192"/>
      <c r="DQ42" s="194"/>
      <c r="DR42" s="195"/>
      <c r="DS42" s="195"/>
      <c r="DT42" s="195"/>
      <c r="DU42" s="195"/>
      <c r="DV42" s="195"/>
      <c r="DW42" s="177"/>
      <c r="DX42" s="179"/>
      <c r="DY42" s="182"/>
      <c r="DZ42" s="196"/>
      <c r="EA42" s="179"/>
      <c r="EB42" s="197"/>
      <c r="EC42" s="198"/>
      <c r="ED42" s="198"/>
      <c r="EE42" s="188"/>
      <c r="EF42" s="198"/>
      <c r="EG42" s="198"/>
      <c r="EH42" s="188"/>
      <c r="EI42" s="197"/>
      <c r="EJ42" s="198"/>
      <c r="EK42" s="198"/>
      <c r="EL42" s="198"/>
      <c r="EM42" s="198"/>
      <c r="EN42" s="198"/>
      <c r="EO42" s="193"/>
      <c r="EP42" s="185"/>
      <c r="EQ42" s="174"/>
      <c r="ER42" s="188"/>
      <c r="ES42" s="63"/>
      <c r="ET42" s="63"/>
      <c r="EU42" s="63"/>
      <c r="EV42" s="63"/>
      <c r="EW42" s="63"/>
      <c r="EX42" s="177"/>
      <c r="EY42" s="179"/>
      <c r="EZ42" s="185"/>
      <c r="FA42" s="174"/>
      <c r="FB42" s="174"/>
      <c r="FC42" s="174"/>
      <c r="FD42" s="174"/>
      <c r="FE42" s="174"/>
      <c r="FF42" s="174"/>
      <c r="FG42" s="188"/>
      <c r="FH42" s="185"/>
      <c r="FI42" s="174"/>
      <c r="FJ42" s="174"/>
      <c r="FK42" s="174"/>
      <c r="FL42" s="174"/>
      <c r="FM42" s="174"/>
      <c r="FN42" s="174"/>
      <c r="FO42" s="188"/>
      <c r="FP42" s="199"/>
      <c r="FQ42" s="199"/>
      <c r="FR42" s="199"/>
      <c r="FS42" s="199"/>
      <c r="FT42" s="199"/>
      <c r="FU42" s="199"/>
      <c r="FV42" s="199"/>
      <c r="FW42" s="199"/>
      <c r="FX42" s="199"/>
      <c r="FY42" s="199"/>
      <c r="FZ42" s="199"/>
      <c r="GA42" s="199"/>
      <c r="GB42" s="199"/>
      <c r="GC42" s="199"/>
    </row>
    <row r="43" spans="1:185">
      <c r="A43" s="36" t="str">
        <f>Validation!B43</f>
        <v>Pass</v>
      </c>
      <c r="B43" s="63"/>
      <c r="C43" s="63"/>
      <c r="D43" s="174"/>
      <c r="E43" s="174"/>
      <c r="F43" s="175"/>
      <c r="G43" s="63"/>
      <c r="H43" s="63"/>
      <c r="I43" s="63"/>
      <c r="J43" s="176"/>
      <c r="K43" s="177"/>
      <c r="L43" s="177"/>
      <c r="M43" s="178"/>
      <c r="N43" s="177"/>
      <c r="O43" s="179"/>
      <c r="P43" s="180"/>
      <c r="Q43" s="63"/>
      <c r="R43" s="180"/>
      <c r="S43" s="63"/>
      <c r="T43" s="181"/>
      <c r="U43" s="182"/>
      <c r="V43" s="183"/>
      <c r="W43" s="184"/>
      <c r="X43" s="185"/>
      <c r="Y43" s="174"/>
      <c r="Z43" s="174"/>
      <c r="AA43" s="186"/>
      <c r="AB43" s="187"/>
      <c r="AC43" s="174"/>
      <c r="AD43" s="174"/>
      <c r="AE43" s="177"/>
      <c r="AF43" s="177"/>
      <c r="AG43" s="188"/>
      <c r="AH43" s="65"/>
      <c r="AI43" s="63"/>
      <c r="AJ43" s="63"/>
      <c r="AK43" s="63"/>
      <c r="AL43" s="63"/>
      <c r="AM43" s="63"/>
      <c r="AN43" s="63"/>
      <c r="AO43" s="63"/>
      <c r="AP43" s="64"/>
      <c r="AQ43" s="190"/>
      <c r="AR43" s="179"/>
      <c r="AS43" s="185"/>
      <c r="AT43" s="174"/>
      <c r="AU43" s="174"/>
      <c r="AV43" s="174"/>
      <c r="AW43" s="174"/>
      <c r="AX43" s="174"/>
      <c r="AY43" s="174"/>
      <c r="AZ43" s="174"/>
      <c r="BA43" s="174"/>
      <c r="BB43" s="188"/>
      <c r="BC43" s="174"/>
      <c r="BD43" s="174"/>
      <c r="BE43" s="174"/>
      <c r="BF43" s="174"/>
      <c r="BG43" s="174"/>
      <c r="BH43" s="174"/>
      <c r="BI43" s="174"/>
      <c r="BJ43" s="174"/>
      <c r="BK43" s="174"/>
      <c r="BL43" s="188"/>
      <c r="BM43" s="185"/>
      <c r="BN43" s="174"/>
      <c r="BO43" s="174"/>
      <c r="BP43" s="174"/>
      <c r="BQ43" s="174"/>
      <c r="BR43" s="174"/>
      <c r="BS43" s="174"/>
      <c r="BT43" s="174"/>
      <c r="BU43" s="174"/>
      <c r="BV43" s="174"/>
      <c r="BW43" s="174"/>
      <c r="BX43" s="174"/>
      <c r="BY43" s="174"/>
      <c r="BZ43" s="174"/>
      <c r="CA43" s="174"/>
      <c r="CB43" s="174"/>
      <c r="CC43" s="174"/>
      <c r="CD43" s="174"/>
      <c r="CE43" s="174"/>
      <c r="CF43" s="191"/>
      <c r="CG43" s="192"/>
      <c r="CH43" s="174"/>
      <c r="CI43" s="174"/>
      <c r="CJ43" s="174"/>
      <c r="CK43" s="174"/>
      <c r="CL43" s="174"/>
      <c r="CM43" s="174"/>
      <c r="CN43" s="174"/>
      <c r="CO43" s="174"/>
      <c r="CP43" s="174"/>
      <c r="CQ43" s="174"/>
      <c r="CR43" s="174"/>
      <c r="CS43" s="174"/>
      <c r="CT43" s="174"/>
      <c r="CU43" s="174"/>
      <c r="CV43" s="174"/>
      <c r="CW43" s="174"/>
      <c r="CX43" s="174"/>
      <c r="CY43" s="174"/>
      <c r="CZ43" s="174"/>
      <c r="DA43" s="174"/>
      <c r="DB43" s="177"/>
      <c r="DC43" s="188"/>
      <c r="DD43" s="183"/>
      <c r="DE43" s="183"/>
      <c r="DF43" s="183"/>
      <c r="DG43" s="183"/>
      <c r="DH43" s="177"/>
      <c r="DI43" s="193"/>
      <c r="DJ43" s="194"/>
      <c r="DK43" s="195"/>
      <c r="DL43" s="195"/>
      <c r="DM43" s="195"/>
      <c r="DN43" s="195"/>
      <c r="DO43" s="195"/>
      <c r="DP43" s="192"/>
      <c r="DQ43" s="194"/>
      <c r="DR43" s="195"/>
      <c r="DS43" s="195"/>
      <c r="DT43" s="195"/>
      <c r="DU43" s="195"/>
      <c r="DV43" s="195"/>
      <c r="DW43" s="177"/>
      <c r="DX43" s="179"/>
      <c r="DY43" s="182"/>
      <c r="DZ43" s="196"/>
      <c r="EA43" s="179"/>
      <c r="EB43" s="197"/>
      <c r="EC43" s="198"/>
      <c r="ED43" s="198"/>
      <c r="EE43" s="188"/>
      <c r="EF43" s="198"/>
      <c r="EG43" s="198"/>
      <c r="EH43" s="188"/>
      <c r="EI43" s="197"/>
      <c r="EJ43" s="198"/>
      <c r="EK43" s="198"/>
      <c r="EL43" s="198"/>
      <c r="EM43" s="198"/>
      <c r="EN43" s="198"/>
      <c r="EO43" s="193"/>
      <c r="EP43" s="185"/>
      <c r="EQ43" s="174"/>
      <c r="ER43" s="188"/>
      <c r="ES43" s="63"/>
      <c r="ET43" s="63"/>
      <c r="EU43" s="63"/>
      <c r="EV43" s="63"/>
      <c r="EW43" s="63"/>
      <c r="EX43" s="177"/>
      <c r="EY43" s="179"/>
      <c r="EZ43" s="185"/>
      <c r="FA43" s="174"/>
      <c r="FB43" s="174"/>
      <c r="FC43" s="174"/>
      <c r="FD43" s="174"/>
      <c r="FE43" s="174"/>
      <c r="FF43" s="174"/>
      <c r="FG43" s="188"/>
      <c r="FH43" s="185"/>
      <c r="FI43" s="174"/>
      <c r="FJ43" s="174"/>
      <c r="FK43" s="174"/>
      <c r="FL43" s="174"/>
      <c r="FM43" s="174"/>
      <c r="FN43" s="174"/>
      <c r="FO43" s="188"/>
      <c r="FP43" s="199"/>
      <c r="FQ43" s="199"/>
      <c r="FR43" s="199"/>
      <c r="FS43" s="199"/>
      <c r="FT43" s="199"/>
      <c r="FU43" s="199"/>
      <c r="FV43" s="199"/>
      <c r="FW43" s="199"/>
      <c r="FX43" s="199"/>
      <c r="FY43" s="199"/>
      <c r="FZ43" s="199"/>
      <c r="GA43" s="199"/>
      <c r="GB43" s="199"/>
      <c r="GC43" s="199"/>
    </row>
    <row r="44" spans="1:185">
      <c r="A44" s="36" t="str">
        <f>Validation!B44</f>
        <v>Pass</v>
      </c>
      <c r="B44" s="63"/>
      <c r="C44" s="63"/>
      <c r="D44" s="174"/>
      <c r="E44" s="174"/>
      <c r="F44" s="175"/>
      <c r="G44" s="63"/>
      <c r="H44" s="63"/>
      <c r="I44" s="63"/>
      <c r="J44" s="176"/>
      <c r="K44" s="177"/>
      <c r="L44" s="177"/>
      <c r="M44" s="178"/>
      <c r="N44" s="177"/>
      <c r="O44" s="179"/>
      <c r="P44" s="180"/>
      <c r="Q44" s="63"/>
      <c r="R44" s="180"/>
      <c r="S44" s="63"/>
      <c r="T44" s="181"/>
      <c r="U44" s="182"/>
      <c r="V44" s="183"/>
      <c r="W44" s="184"/>
      <c r="X44" s="185"/>
      <c r="Y44" s="174"/>
      <c r="Z44" s="174"/>
      <c r="AA44" s="186"/>
      <c r="AB44" s="187"/>
      <c r="AC44" s="174"/>
      <c r="AD44" s="174"/>
      <c r="AE44" s="177"/>
      <c r="AF44" s="177"/>
      <c r="AG44" s="188"/>
      <c r="AH44" s="65"/>
      <c r="AI44" s="63"/>
      <c r="AJ44" s="63"/>
      <c r="AK44" s="63"/>
      <c r="AL44" s="63"/>
      <c r="AM44" s="63"/>
      <c r="AN44" s="63"/>
      <c r="AO44" s="63"/>
      <c r="AP44" s="64"/>
      <c r="AQ44" s="190"/>
      <c r="AR44" s="179"/>
      <c r="AS44" s="185"/>
      <c r="AT44" s="174"/>
      <c r="AU44" s="174"/>
      <c r="AV44" s="174"/>
      <c r="AW44" s="174"/>
      <c r="AX44" s="174"/>
      <c r="AY44" s="174"/>
      <c r="AZ44" s="174"/>
      <c r="BA44" s="174"/>
      <c r="BB44" s="188"/>
      <c r="BC44" s="174"/>
      <c r="BD44" s="174"/>
      <c r="BE44" s="174"/>
      <c r="BF44" s="174"/>
      <c r="BG44" s="174"/>
      <c r="BH44" s="174"/>
      <c r="BI44" s="174"/>
      <c r="BJ44" s="174"/>
      <c r="BK44" s="174"/>
      <c r="BL44" s="188"/>
      <c r="BM44" s="185"/>
      <c r="BN44" s="174"/>
      <c r="BO44" s="174"/>
      <c r="BP44" s="174"/>
      <c r="BQ44" s="174"/>
      <c r="BR44" s="174"/>
      <c r="BS44" s="174"/>
      <c r="BT44" s="174"/>
      <c r="BU44" s="174"/>
      <c r="BV44" s="174"/>
      <c r="BW44" s="174"/>
      <c r="BX44" s="174"/>
      <c r="BY44" s="174"/>
      <c r="BZ44" s="174"/>
      <c r="CA44" s="174"/>
      <c r="CB44" s="174"/>
      <c r="CC44" s="174"/>
      <c r="CD44" s="174"/>
      <c r="CE44" s="174"/>
      <c r="CF44" s="191"/>
      <c r="CG44" s="192"/>
      <c r="CH44" s="174"/>
      <c r="CI44" s="174"/>
      <c r="CJ44" s="174"/>
      <c r="CK44" s="174"/>
      <c r="CL44" s="174"/>
      <c r="CM44" s="174"/>
      <c r="CN44" s="174"/>
      <c r="CO44" s="174"/>
      <c r="CP44" s="174"/>
      <c r="CQ44" s="174"/>
      <c r="CR44" s="174"/>
      <c r="CS44" s="174"/>
      <c r="CT44" s="174"/>
      <c r="CU44" s="174"/>
      <c r="CV44" s="174"/>
      <c r="CW44" s="174"/>
      <c r="CX44" s="174"/>
      <c r="CY44" s="174"/>
      <c r="CZ44" s="174"/>
      <c r="DA44" s="174"/>
      <c r="DB44" s="177"/>
      <c r="DC44" s="188"/>
      <c r="DD44" s="183"/>
      <c r="DE44" s="183"/>
      <c r="DF44" s="183"/>
      <c r="DG44" s="183"/>
      <c r="DH44" s="177"/>
      <c r="DI44" s="193"/>
      <c r="DJ44" s="194"/>
      <c r="DK44" s="195"/>
      <c r="DL44" s="195"/>
      <c r="DM44" s="195"/>
      <c r="DN44" s="195"/>
      <c r="DO44" s="195"/>
      <c r="DP44" s="192"/>
      <c r="DQ44" s="194"/>
      <c r="DR44" s="195"/>
      <c r="DS44" s="195"/>
      <c r="DT44" s="195"/>
      <c r="DU44" s="195"/>
      <c r="DV44" s="195"/>
      <c r="DW44" s="177"/>
      <c r="DX44" s="179"/>
      <c r="DY44" s="182"/>
      <c r="DZ44" s="196"/>
      <c r="EA44" s="179"/>
      <c r="EB44" s="197"/>
      <c r="EC44" s="198"/>
      <c r="ED44" s="198"/>
      <c r="EE44" s="188"/>
      <c r="EF44" s="198"/>
      <c r="EG44" s="198"/>
      <c r="EH44" s="188"/>
      <c r="EI44" s="197"/>
      <c r="EJ44" s="198"/>
      <c r="EK44" s="198"/>
      <c r="EL44" s="198"/>
      <c r="EM44" s="198"/>
      <c r="EN44" s="198"/>
      <c r="EO44" s="193"/>
      <c r="EP44" s="185"/>
      <c r="EQ44" s="174"/>
      <c r="ER44" s="188"/>
      <c r="ES44" s="63"/>
      <c r="ET44" s="63"/>
      <c r="EU44" s="63"/>
      <c r="EV44" s="63"/>
      <c r="EW44" s="63"/>
      <c r="EX44" s="177"/>
      <c r="EY44" s="179"/>
      <c r="EZ44" s="185"/>
      <c r="FA44" s="174"/>
      <c r="FB44" s="174"/>
      <c r="FC44" s="174"/>
      <c r="FD44" s="174"/>
      <c r="FE44" s="174"/>
      <c r="FF44" s="174"/>
      <c r="FG44" s="188"/>
      <c r="FH44" s="185"/>
      <c r="FI44" s="174"/>
      <c r="FJ44" s="174"/>
      <c r="FK44" s="174"/>
      <c r="FL44" s="174"/>
      <c r="FM44" s="174"/>
      <c r="FN44" s="174"/>
      <c r="FO44" s="188"/>
      <c r="FP44" s="199"/>
      <c r="FQ44" s="199"/>
      <c r="FR44" s="199"/>
      <c r="FS44" s="199"/>
      <c r="FT44" s="199"/>
      <c r="FU44" s="199"/>
      <c r="FV44" s="199"/>
      <c r="FW44" s="199"/>
      <c r="FX44" s="199"/>
      <c r="FY44" s="199"/>
      <c r="FZ44" s="199"/>
      <c r="GA44" s="199"/>
      <c r="GB44" s="199"/>
      <c r="GC44" s="199"/>
    </row>
    <row r="45" spans="1:185">
      <c r="A45" s="36" t="str">
        <f>Validation!B45</f>
        <v>Pass</v>
      </c>
      <c r="B45" s="63"/>
      <c r="C45" s="63"/>
      <c r="D45" s="174"/>
      <c r="E45" s="174"/>
      <c r="F45" s="175"/>
      <c r="G45" s="63"/>
      <c r="H45" s="63"/>
      <c r="I45" s="63"/>
      <c r="J45" s="176"/>
      <c r="K45" s="177"/>
      <c r="L45" s="177"/>
      <c r="M45" s="178"/>
      <c r="N45" s="177"/>
      <c r="O45" s="179"/>
      <c r="P45" s="180"/>
      <c r="Q45" s="63"/>
      <c r="R45" s="180"/>
      <c r="S45" s="63"/>
      <c r="T45" s="181"/>
      <c r="U45" s="182"/>
      <c r="V45" s="183"/>
      <c r="W45" s="184"/>
      <c r="X45" s="185"/>
      <c r="Y45" s="174"/>
      <c r="Z45" s="174"/>
      <c r="AA45" s="186"/>
      <c r="AB45" s="187"/>
      <c r="AC45" s="174"/>
      <c r="AD45" s="174"/>
      <c r="AE45" s="177"/>
      <c r="AF45" s="177"/>
      <c r="AG45" s="188"/>
      <c r="AH45" s="65"/>
      <c r="AI45" s="63"/>
      <c r="AJ45" s="63"/>
      <c r="AK45" s="63"/>
      <c r="AL45" s="63"/>
      <c r="AM45" s="63"/>
      <c r="AN45" s="63"/>
      <c r="AO45" s="63"/>
      <c r="AP45" s="64"/>
      <c r="AQ45" s="190"/>
      <c r="AR45" s="179"/>
      <c r="AS45" s="185"/>
      <c r="AT45" s="174"/>
      <c r="AU45" s="174"/>
      <c r="AV45" s="174"/>
      <c r="AW45" s="174"/>
      <c r="AX45" s="174"/>
      <c r="AY45" s="174"/>
      <c r="AZ45" s="174"/>
      <c r="BA45" s="174"/>
      <c r="BB45" s="188"/>
      <c r="BC45" s="174"/>
      <c r="BD45" s="174"/>
      <c r="BE45" s="174"/>
      <c r="BF45" s="174"/>
      <c r="BG45" s="174"/>
      <c r="BH45" s="174"/>
      <c r="BI45" s="174"/>
      <c r="BJ45" s="174"/>
      <c r="BK45" s="174"/>
      <c r="BL45" s="188"/>
      <c r="BM45" s="185"/>
      <c r="BN45" s="174"/>
      <c r="BO45" s="174"/>
      <c r="BP45" s="174"/>
      <c r="BQ45" s="174"/>
      <c r="BR45" s="174"/>
      <c r="BS45" s="174"/>
      <c r="BT45" s="174"/>
      <c r="BU45" s="174"/>
      <c r="BV45" s="174"/>
      <c r="BW45" s="174"/>
      <c r="BX45" s="174"/>
      <c r="BY45" s="174"/>
      <c r="BZ45" s="174"/>
      <c r="CA45" s="174"/>
      <c r="CB45" s="174"/>
      <c r="CC45" s="174"/>
      <c r="CD45" s="174"/>
      <c r="CE45" s="174"/>
      <c r="CF45" s="191"/>
      <c r="CG45" s="192"/>
      <c r="CH45" s="174"/>
      <c r="CI45" s="174"/>
      <c r="CJ45" s="174"/>
      <c r="CK45" s="174"/>
      <c r="CL45" s="174"/>
      <c r="CM45" s="174"/>
      <c r="CN45" s="174"/>
      <c r="CO45" s="174"/>
      <c r="CP45" s="174"/>
      <c r="CQ45" s="174"/>
      <c r="CR45" s="174"/>
      <c r="CS45" s="174"/>
      <c r="CT45" s="174"/>
      <c r="CU45" s="174"/>
      <c r="CV45" s="174"/>
      <c r="CW45" s="174"/>
      <c r="CX45" s="174"/>
      <c r="CY45" s="174"/>
      <c r="CZ45" s="174"/>
      <c r="DA45" s="174"/>
      <c r="DB45" s="177"/>
      <c r="DC45" s="188"/>
      <c r="DD45" s="183"/>
      <c r="DE45" s="183"/>
      <c r="DF45" s="183"/>
      <c r="DG45" s="183"/>
      <c r="DH45" s="177"/>
      <c r="DI45" s="193"/>
      <c r="DJ45" s="194"/>
      <c r="DK45" s="195"/>
      <c r="DL45" s="195"/>
      <c r="DM45" s="195"/>
      <c r="DN45" s="195"/>
      <c r="DO45" s="195"/>
      <c r="DP45" s="192"/>
      <c r="DQ45" s="194"/>
      <c r="DR45" s="195"/>
      <c r="DS45" s="195"/>
      <c r="DT45" s="195"/>
      <c r="DU45" s="195"/>
      <c r="DV45" s="195"/>
      <c r="DW45" s="177"/>
      <c r="DX45" s="179"/>
      <c r="DY45" s="182"/>
      <c r="DZ45" s="196"/>
      <c r="EA45" s="179"/>
      <c r="EB45" s="197"/>
      <c r="EC45" s="198"/>
      <c r="ED45" s="198"/>
      <c r="EE45" s="188"/>
      <c r="EF45" s="198"/>
      <c r="EG45" s="198"/>
      <c r="EH45" s="188"/>
      <c r="EI45" s="197"/>
      <c r="EJ45" s="198"/>
      <c r="EK45" s="198"/>
      <c r="EL45" s="198"/>
      <c r="EM45" s="198"/>
      <c r="EN45" s="198"/>
      <c r="EO45" s="193"/>
      <c r="EP45" s="185"/>
      <c r="EQ45" s="174"/>
      <c r="ER45" s="188"/>
      <c r="ES45" s="63"/>
      <c r="ET45" s="63"/>
      <c r="EU45" s="63"/>
      <c r="EV45" s="63"/>
      <c r="EW45" s="63"/>
      <c r="EX45" s="177"/>
      <c r="EY45" s="179"/>
      <c r="EZ45" s="185"/>
      <c r="FA45" s="174"/>
      <c r="FB45" s="174"/>
      <c r="FC45" s="174"/>
      <c r="FD45" s="174"/>
      <c r="FE45" s="174"/>
      <c r="FF45" s="174"/>
      <c r="FG45" s="188"/>
      <c r="FH45" s="185"/>
      <c r="FI45" s="174"/>
      <c r="FJ45" s="174"/>
      <c r="FK45" s="174"/>
      <c r="FL45" s="174"/>
      <c r="FM45" s="174"/>
      <c r="FN45" s="174"/>
      <c r="FO45" s="188"/>
      <c r="FP45" s="199"/>
      <c r="FQ45" s="199"/>
      <c r="FR45" s="199"/>
      <c r="FS45" s="199"/>
      <c r="FT45" s="199"/>
      <c r="FU45" s="199"/>
      <c r="FV45" s="199"/>
      <c r="FW45" s="199"/>
      <c r="FX45" s="199"/>
      <c r="FY45" s="199"/>
      <c r="FZ45" s="199"/>
      <c r="GA45" s="199"/>
      <c r="GB45" s="199"/>
      <c r="GC45" s="199"/>
    </row>
    <row r="46" spans="1:185">
      <c r="A46" s="36" t="str">
        <f>Validation!B46</f>
        <v>Pass</v>
      </c>
      <c r="B46" s="63"/>
      <c r="C46" s="63"/>
      <c r="D46" s="174"/>
      <c r="E46" s="174"/>
      <c r="F46" s="175"/>
      <c r="G46" s="63"/>
      <c r="H46" s="63"/>
      <c r="I46" s="63"/>
      <c r="J46" s="176"/>
      <c r="K46" s="177"/>
      <c r="L46" s="177"/>
      <c r="M46" s="178"/>
      <c r="N46" s="177"/>
      <c r="O46" s="179"/>
      <c r="P46" s="180"/>
      <c r="Q46" s="63"/>
      <c r="R46" s="180"/>
      <c r="S46" s="63"/>
      <c r="T46" s="181"/>
      <c r="U46" s="182"/>
      <c r="V46" s="183"/>
      <c r="W46" s="184"/>
      <c r="X46" s="185"/>
      <c r="Y46" s="174"/>
      <c r="Z46" s="174"/>
      <c r="AA46" s="186"/>
      <c r="AB46" s="187"/>
      <c r="AC46" s="174"/>
      <c r="AD46" s="174"/>
      <c r="AE46" s="177"/>
      <c r="AF46" s="177"/>
      <c r="AG46" s="188"/>
      <c r="AH46" s="65"/>
      <c r="AI46" s="63"/>
      <c r="AJ46" s="63"/>
      <c r="AK46" s="63"/>
      <c r="AL46" s="63"/>
      <c r="AM46" s="63"/>
      <c r="AN46" s="63"/>
      <c r="AO46" s="63"/>
      <c r="AP46" s="64"/>
      <c r="AQ46" s="190"/>
      <c r="AR46" s="179"/>
      <c r="AS46" s="185"/>
      <c r="AT46" s="174"/>
      <c r="AU46" s="174"/>
      <c r="AV46" s="174"/>
      <c r="AW46" s="174"/>
      <c r="AX46" s="174"/>
      <c r="AY46" s="174"/>
      <c r="AZ46" s="174"/>
      <c r="BA46" s="174"/>
      <c r="BB46" s="188"/>
      <c r="BC46" s="174"/>
      <c r="BD46" s="174"/>
      <c r="BE46" s="174"/>
      <c r="BF46" s="174"/>
      <c r="BG46" s="174"/>
      <c r="BH46" s="174"/>
      <c r="BI46" s="174"/>
      <c r="BJ46" s="174"/>
      <c r="BK46" s="174"/>
      <c r="BL46" s="188"/>
      <c r="BM46" s="185"/>
      <c r="BN46" s="174"/>
      <c r="BO46" s="174"/>
      <c r="BP46" s="174"/>
      <c r="BQ46" s="174"/>
      <c r="BR46" s="174"/>
      <c r="BS46" s="174"/>
      <c r="BT46" s="174"/>
      <c r="BU46" s="174"/>
      <c r="BV46" s="174"/>
      <c r="BW46" s="174"/>
      <c r="BX46" s="174"/>
      <c r="BY46" s="174"/>
      <c r="BZ46" s="174"/>
      <c r="CA46" s="174"/>
      <c r="CB46" s="174"/>
      <c r="CC46" s="174"/>
      <c r="CD46" s="174"/>
      <c r="CE46" s="174"/>
      <c r="CF46" s="191"/>
      <c r="CG46" s="192"/>
      <c r="CH46" s="174"/>
      <c r="CI46" s="174"/>
      <c r="CJ46" s="174"/>
      <c r="CK46" s="174"/>
      <c r="CL46" s="174"/>
      <c r="CM46" s="174"/>
      <c r="CN46" s="174"/>
      <c r="CO46" s="174"/>
      <c r="CP46" s="174"/>
      <c r="CQ46" s="174"/>
      <c r="CR46" s="174"/>
      <c r="CS46" s="174"/>
      <c r="CT46" s="174"/>
      <c r="CU46" s="174"/>
      <c r="CV46" s="174"/>
      <c r="CW46" s="174"/>
      <c r="CX46" s="174"/>
      <c r="CY46" s="174"/>
      <c r="CZ46" s="174"/>
      <c r="DA46" s="174"/>
      <c r="DB46" s="177"/>
      <c r="DC46" s="188"/>
      <c r="DD46" s="183"/>
      <c r="DE46" s="183"/>
      <c r="DF46" s="183"/>
      <c r="DG46" s="183"/>
      <c r="DH46" s="177"/>
      <c r="DI46" s="193"/>
      <c r="DJ46" s="194"/>
      <c r="DK46" s="195"/>
      <c r="DL46" s="195"/>
      <c r="DM46" s="195"/>
      <c r="DN46" s="195"/>
      <c r="DO46" s="195"/>
      <c r="DP46" s="192"/>
      <c r="DQ46" s="194"/>
      <c r="DR46" s="195"/>
      <c r="DS46" s="195"/>
      <c r="DT46" s="195"/>
      <c r="DU46" s="195"/>
      <c r="DV46" s="195"/>
      <c r="DW46" s="177"/>
      <c r="DX46" s="179"/>
      <c r="DY46" s="182"/>
      <c r="DZ46" s="196"/>
      <c r="EA46" s="179"/>
      <c r="EB46" s="197"/>
      <c r="EC46" s="198"/>
      <c r="ED46" s="198"/>
      <c r="EE46" s="188"/>
      <c r="EF46" s="198"/>
      <c r="EG46" s="198"/>
      <c r="EH46" s="188"/>
      <c r="EI46" s="197"/>
      <c r="EJ46" s="198"/>
      <c r="EK46" s="198"/>
      <c r="EL46" s="198"/>
      <c r="EM46" s="198"/>
      <c r="EN46" s="198"/>
      <c r="EO46" s="193"/>
      <c r="EP46" s="185"/>
      <c r="EQ46" s="174"/>
      <c r="ER46" s="188"/>
      <c r="ES46" s="63"/>
      <c r="ET46" s="63"/>
      <c r="EU46" s="63"/>
      <c r="EV46" s="63"/>
      <c r="EW46" s="63"/>
      <c r="EX46" s="177"/>
      <c r="EY46" s="179"/>
      <c r="EZ46" s="185"/>
      <c r="FA46" s="174"/>
      <c r="FB46" s="174"/>
      <c r="FC46" s="174"/>
      <c r="FD46" s="174"/>
      <c r="FE46" s="174"/>
      <c r="FF46" s="174"/>
      <c r="FG46" s="188"/>
      <c r="FH46" s="185"/>
      <c r="FI46" s="174"/>
      <c r="FJ46" s="174"/>
      <c r="FK46" s="174"/>
      <c r="FL46" s="174"/>
      <c r="FM46" s="174"/>
      <c r="FN46" s="174"/>
      <c r="FO46" s="188"/>
      <c r="FP46" s="199"/>
      <c r="FQ46" s="199"/>
      <c r="FR46" s="199"/>
      <c r="FS46" s="199"/>
      <c r="FT46" s="199"/>
      <c r="FU46" s="199"/>
      <c r="FV46" s="199"/>
      <c r="FW46" s="199"/>
      <c r="FX46" s="199"/>
      <c r="FY46" s="199"/>
      <c r="FZ46" s="199"/>
      <c r="GA46" s="199"/>
      <c r="GB46" s="199"/>
      <c r="GC46" s="199"/>
    </row>
    <row r="47" spans="1:185">
      <c r="A47" s="36" t="str">
        <f>Validation!B47</f>
        <v>Pass</v>
      </c>
      <c r="B47" s="63"/>
      <c r="C47" s="63"/>
      <c r="D47" s="174"/>
      <c r="E47" s="174"/>
      <c r="F47" s="175"/>
      <c r="G47" s="63"/>
      <c r="H47" s="63"/>
      <c r="I47" s="63"/>
      <c r="J47" s="176"/>
      <c r="K47" s="177"/>
      <c r="L47" s="177"/>
      <c r="M47" s="178"/>
      <c r="N47" s="177"/>
      <c r="O47" s="179"/>
      <c r="P47" s="180"/>
      <c r="Q47" s="63"/>
      <c r="R47" s="180"/>
      <c r="S47" s="63"/>
      <c r="T47" s="181"/>
      <c r="U47" s="182"/>
      <c r="V47" s="183"/>
      <c r="W47" s="184"/>
      <c r="X47" s="185"/>
      <c r="Y47" s="174"/>
      <c r="Z47" s="174"/>
      <c r="AA47" s="186"/>
      <c r="AB47" s="187"/>
      <c r="AC47" s="174"/>
      <c r="AD47" s="174"/>
      <c r="AE47" s="177"/>
      <c r="AF47" s="177"/>
      <c r="AG47" s="188"/>
      <c r="AH47" s="65"/>
      <c r="AI47" s="63"/>
      <c r="AJ47" s="63"/>
      <c r="AK47" s="63"/>
      <c r="AL47" s="63"/>
      <c r="AM47" s="63"/>
      <c r="AN47" s="63"/>
      <c r="AO47" s="63"/>
      <c r="AP47" s="64"/>
      <c r="AQ47" s="190"/>
      <c r="AR47" s="179"/>
      <c r="AS47" s="185"/>
      <c r="AT47" s="174"/>
      <c r="AU47" s="174"/>
      <c r="AV47" s="174"/>
      <c r="AW47" s="174"/>
      <c r="AX47" s="174"/>
      <c r="AY47" s="174"/>
      <c r="AZ47" s="174"/>
      <c r="BA47" s="174"/>
      <c r="BB47" s="188"/>
      <c r="BC47" s="174"/>
      <c r="BD47" s="174"/>
      <c r="BE47" s="174"/>
      <c r="BF47" s="174"/>
      <c r="BG47" s="174"/>
      <c r="BH47" s="174"/>
      <c r="BI47" s="174"/>
      <c r="BJ47" s="174"/>
      <c r="BK47" s="174"/>
      <c r="BL47" s="188"/>
      <c r="BM47" s="185"/>
      <c r="BN47" s="174"/>
      <c r="BO47" s="174"/>
      <c r="BP47" s="174"/>
      <c r="BQ47" s="174"/>
      <c r="BR47" s="174"/>
      <c r="BS47" s="174"/>
      <c r="BT47" s="174"/>
      <c r="BU47" s="174"/>
      <c r="BV47" s="174"/>
      <c r="BW47" s="174"/>
      <c r="BX47" s="174"/>
      <c r="BY47" s="174"/>
      <c r="BZ47" s="174"/>
      <c r="CA47" s="174"/>
      <c r="CB47" s="174"/>
      <c r="CC47" s="174"/>
      <c r="CD47" s="174"/>
      <c r="CE47" s="174"/>
      <c r="CF47" s="191"/>
      <c r="CG47" s="192"/>
      <c r="CH47" s="174"/>
      <c r="CI47" s="174"/>
      <c r="CJ47" s="174"/>
      <c r="CK47" s="174"/>
      <c r="CL47" s="174"/>
      <c r="CM47" s="174"/>
      <c r="CN47" s="174"/>
      <c r="CO47" s="174"/>
      <c r="CP47" s="174"/>
      <c r="CQ47" s="174"/>
      <c r="CR47" s="174"/>
      <c r="CS47" s="174"/>
      <c r="CT47" s="174"/>
      <c r="CU47" s="174"/>
      <c r="CV47" s="174"/>
      <c r="CW47" s="174"/>
      <c r="CX47" s="174"/>
      <c r="CY47" s="174"/>
      <c r="CZ47" s="174"/>
      <c r="DA47" s="174"/>
      <c r="DB47" s="177"/>
      <c r="DC47" s="188"/>
      <c r="DD47" s="183"/>
      <c r="DE47" s="183"/>
      <c r="DF47" s="183"/>
      <c r="DG47" s="183"/>
      <c r="DH47" s="177"/>
      <c r="DI47" s="193"/>
      <c r="DJ47" s="194"/>
      <c r="DK47" s="195"/>
      <c r="DL47" s="195"/>
      <c r="DM47" s="195"/>
      <c r="DN47" s="195"/>
      <c r="DO47" s="195"/>
      <c r="DP47" s="192"/>
      <c r="DQ47" s="194"/>
      <c r="DR47" s="195"/>
      <c r="DS47" s="195"/>
      <c r="DT47" s="195"/>
      <c r="DU47" s="195"/>
      <c r="DV47" s="195"/>
      <c r="DW47" s="177"/>
      <c r="DX47" s="179"/>
      <c r="DY47" s="182"/>
      <c r="DZ47" s="196"/>
      <c r="EA47" s="179"/>
      <c r="EB47" s="197"/>
      <c r="EC47" s="198"/>
      <c r="ED47" s="198"/>
      <c r="EE47" s="188"/>
      <c r="EF47" s="198"/>
      <c r="EG47" s="198"/>
      <c r="EH47" s="188"/>
      <c r="EI47" s="197"/>
      <c r="EJ47" s="198"/>
      <c r="EK47" s="198"/>
      <c r="EL47" s="198"/>
      <c r="EM47" s="198"/>
      <c r="EN47" s="198"/>
      <c r="EO47" s="193"/>
      <c r="EP47" s="185"/>
      <c r="EQ47" s="174"/>
      <c r="ER47" s="188"/>
      <c r="ES47" s="63"/>
      <c r="ET47" s="63"/>
      <c r="EU47" s="63"/>
      <c r="EV47" s="63"/>
      <c r="EW47" s="63"/>
      <c r="EX47" s="177"/>
      <c r="EY47" s="179"/>
      <c r="EZ47" s="185"/>
      <c r="FA47" s="174"/>
      <c r="FB47" s="174"/>
      <c r="FC47" s="174"/>
      <c r="FD47" s="174"/>
      <c r="FE47" s="174"/>
      <c r="FF47" s="174"/>
      <c r="FG47" s="188"/>
      <c r="FH47" s="185"/>
      <c r="FI47" s="174"/>
      <c r="FJ47" s="174"/>
      <c r="FK47" s="174"/>
      <c r="FL47" s="174"/>
      <c r="FM47" s="174"/>
      <c r="FN47" s="174"/>
      <c r="FO47" s="188"/>
      <c r="FP47" s="199"/>
      <c r="FQ47" s="199"/>
      <c r="FR47" s="199"/>
      <c r="FS47" s="199"/>
      <c r="FT47" s="199"/>
      <c r="FU47" s="199"/>
      <c r="FV47" s="199"/>
      <c r="FW47" s="199"/>
      <c r="FX47" s="199"/>
      <c r="FY47" s="199"/>
      <c r="FZ47" s="199"/>
      <c r="GA47" s="199"/>
      <c r="GB47" s="199"/>
      <c r="GC47" s="199"/>
    </row>
    <row r="48" spans="1:185">
      <c r="A48" s="36" t="str">
        <f>Validation!B48</f>
        <v>Pass</v>
      </c>
      <c r="B48" s="63"/>
      <c r="C48" s="63"/>
      <c r="D48" s="174"/>
      <c r="E48" s="174"/>
      <c r="F48" s="175"/>
      <c r="G48" s="63"/>
      <c r="H48" s="63"/>
      <c r="I48" s="63"/>
      <c r="J48" s="176"/>
      <c r="K48" s="177"/>
      <c r="L48" s="177"/>
      <c r="M48" s="178"/>
      <c r="N48" s="177"/>
      <c r="O48" s="179"/>
      <c r="P48" s="180"/>
      <c r="Q48" s="63"/>
      <c r="R48" s="180"/>
      <c r="S48" s="63"/>
      <c r="T48" s="181"/>
      <c r="U48" s="182"/>
      <c r="V48" s="183"/>
      <c r="W48" s="184"/>
      <c r="X48" s="185"/>
      <c r="Y48" s="174"/>
      <c r="Z48" s="174"/>
      <c r="AA48" s="186"/>
      <c r="AB48" s="187"/>
      <c r="AC48" s="174"/>
      <c r="AD48" s="174"/>
      <c r="AE48" s="177"/>
      <c r="AF48" s="177"/>
      <c r="AG48" s="188"/>
      <c r="AH48" s="65"/>
      <c r="AI48" s="63"/>
      <c r="AJ48" s="63"/>
      <c r="AK48" s="63"/>
      <c r="AL48" s="63"/>
      <c r="AM48" s="63"/>
      <c r="AN48" s="63"/>
      <c r="AO48" s="63"/>
      <c r="AP48" s="64"/>
      <c r="AQ48" s="190"/>
      <c r="AR48" s="179"/>
      <c r="AS48" s="185"/>
      <c r="AT48" s="174"/>
      <c r="AU48" s="174"/>
      <c r="AV48" s="174"/>
      <c r="AW48" s="174"/>
      <c r="AX48" s="174"/>
      <c r="AY48" s="174"/>
      <c r="AZ48" s="174"/>
      <c r="BA48" s="174"/>
      <c r="BB48" s="188"/>
      <c r="BC48" s="174"/>
      <c r="BD48" s="174"/>
      <c r="BE48" s="174"/>
      <c r="BF48" s="174"/>
      <c r="BG48" s="174"/>
      <c r="BH48" s="174"/>
      <c r="BI48" s="174"/>
      <c r="BJ48" s="174"/>
      <c r="BK48" s="174"/>
      <c r="BL48" s="188"/>
      <c r="BM48" s="185"/>
      <c r="BN48" s="174"/>
      <c r="BO48" s="174"/>
      <c r="BP48" s="174"/>
      <c r="BQ48" s="174"/>
      <c r="BR48" s="174"/>
      <c r="BS48" s="174"/>
      <c r="BT48" s="174"/>
      <c r="BU48" s="174"/>
      <c r="BV48" s="174"/>
      <c r="BW48" s="174"/>
      <c r="BX48" s="174"/>
      <c r="BY48" s="174"/>
      <c r="BZ48" s="174"/>
      <c r="CA48" s="174"/>
      <c r="CB48" s="174"/>
      <c r="CC48" s="174"/>
      <c r="CD48" s="174"/>
      <c r="CE48" s="174"/>
      <c r="CF48" s="191"/>
      <c r="CG48" s="192"/>
      <c r="CH48" s="174"/>
      <c r="CI48" s="174"/>
      <c r="CJ48" s="174"/>
      <c r="CK48" s="174"/>
      <c r="CL48" s="174"/>
      <c r="CM48" s="174"/>
      <c r="CN48" s="174"/>
      <c r="CO48" s="174"/>
      <c r="CP48" s="174"/>
      <c r="CQ48" s="174"/>
      <c r="CR48" s="174"/>
      <c r="CS48" s="174"/>
      <c r="CT48" s="174"/>
      <c r="CU48" s="174"/>
      <c r="CV48" s="174"/>
      <c r="CW48" s="174"/>
      <c r="CX48" s="174"/>
      <c r="CY48" s="174"/>
      <c r="CZ48" s="174"/>
      <c r="DA48" s="174"/>
      <c r="DB48" s="177"/>
      <c r="DC48" s="188"/>
      <c r="DD48" s="183"/>
      <c r="DE48" s="183"/>
      <c r="DF48" s="183"/>
      <c r="DG48" s="183"/>
      <c r="DH48" s="177"/>
      <c r="DI48" s="193"/>
      <c r="DJ48" s="194"/>
      <c r="DK48" s="195"/>
      <c r="DL48" s="195"/>
      <c r="DM48" s="195"/>
      <c r="DN48" s="195"/>
      <c r="DO48" s="195"/>
      <c r="DP48" s="192"/>
      <c r="DQ48" s="194"/>
      <c r="DR48" s="195"/>
      <c r="DS48" s="195"/>
      <c r="DT48" s="195"/>
      <c r="DU48" s="195"/>
      <c r="DV48" s="195"/>
      <c r="DW48" s="177"/>
      <c r="DX48" s="179"/>
      <c r="DY48" s="182"/>
      <c r="DZ48" s="196"/>
      <c r="EA48" s="179"/>
      <c r="EB48" s="197"/>
      <c r="EC48" s="198"/>
      <c r="ED48" s="198"/>
      <c r="EE48" s="188"/>
      <c r="EF48" s="198"/>
      <c r="EG48" s="198"/>
      <c r="EH48" s="188"/>
      <c r="EI48" s="197"/>
      <c r="EJ48" s="198"/>
      <c r="EK48" s="198"/>
      <c r="EL48" s="198"/>
      <c r="EM48" s="198"/>
      <c r="EN48" s="198"/>
      <c r="EO48" s="193"/>
      <c r="EP48" s="185"/>
      <c r="EQ48" s="174"/>
      <c r="ER48" s="188"/>
      <c r="ES48" s="63"/>
      <c r="ET48" s="63"/>
      <c r="EU48" s="63"/>
      <c r="EV48" s="63"/>
      <c r="EW48" s="63"/>
      <c r="EX48" s="177"/>
      <c r="EY48" s="179"/>
      <c r="EZ48" s="185"/>
      <c r="FA48" s="174"/>
      <c r="FB48" s="174"/>
      <c r="FC48" s="174"/>
      <c r="FD48" s="174"/>
      <c r="FE48" s="174"/>
      <c r="FF48" s="174"/>
      <c r="FG48" s="188"/>
      <c r="FH48" s="185"/>
      <c r="FI48" s="174"/>
      <c r="FJ48" s="174"/>
      <c r="FK48" s="174"/>
      <c r="FL48" s="174"/>
      <c r="FM48" s="174"/>
      <c r="FN48" s="174"/>
      <c r="FO48" s="188"/>
      <c r="FP48" s="199"/>
      <c r="FQ48" s="199"/>
      <c r="FR48" s="199"/>
      <c r="FS48" s="199"/>
      <c r="FT48" s="199"/>
      <c r="FU48" s="199"/>
      <c r="FV48" s="199"/>
      <c r="FW48" s="199"/>
      <c r="FX48" s="199"/>
      <c r="FY48" s="199"/>
      <c r="FZ48" s="199"/>
      <c r="GA48" s="199"/>
      <c r="GB48" s="199"/>
      <c r="GC48" s="199"/>
    </row>
    <row r="49" spans="1:185">
      <c r="A49" s="36" t="str">
        <f>Validation!B49</f>
        <v>Pass</v>
      </c>
      <c r="B49" s="63"/>
      <c r="C49" s="63"/>
      <c r="D49" s="174"/>
      <c r="E49" s="174"/>
      <c r="F49" s="175"/>
      <c r="G49" s="63"/>
      <c r="H49" s="63"/>
      <c r="I49" s="63"/>
      <c r="J49" s="176"/>
      <c r="K49" s="177"/>
      <c r="L49" s="177"/>
      <c r="M49" s="178"/>
      <c r="N49" s="177"/>
      <c r="O49" s="179"/>
      <c r="P49" s="180"/>
      <c r="Q49" s="63"/>
      <c r="R49" s="180"/>
      <c r="S49" s="63"/>
      <c r="T49" s="181"/>
      <c r="U49" s="182"/>
      <c r="V49" s="183"/>
      <c r="W49" s="184"/>
      <c r="X49" s="185"/>
      <c r="Y49" s="174"/>
      <c r="Z49" s="174"/>
      <c r="AA49" s="186"/>
      <c r="AB49" s="187"/>
      <c r="AC49" s="174"/>
      <c r="AD49" s="174"/>
      <c r="AE49" s="177"/>
      <c r="AF49" s="177"/>
      <c r="AG49" s="188"/>
      <c r="AH49" s="65"/>
      <c r="AI49" s="63"/>
      <c r="AJ49" s="63"/>
      <c r="AK49" s="63"/>
      <c r="AL49" s="63"/>
      <c r="AM49" s="63"/>
      <c r="AN49" s="63"/>
      <c r="AO49" s="63"/>
      <c r="AP49" s="64"/>
      <c r="AQ49" s="190"/>
      <c r="AR49" s="179"/>
      <c r="AS49" s="185"/>
      <c r="AT49" s="174"/>
      <c r="AU49" s="174"/>
      <c r="AV49" s="174"/>
      <c r="AW49" s="174"/>
      <c r="AX49" s="174"/>
      <c r="AY49" s="174"/>
      <c r="AZ49" s="174"/>
      <c r="BA49" s="174"/>
      <c r="BB49" s="188"/>
      <c r="BC49" s="174"/>
      <c r="BD49" s="174"/>
      <c r="BE49" s="174"/>
      <c r="BF49" s="174"/>
      <c r="BG49" s="174"/>
      <c r="BH49" s="174"/>
      <c r="BI49" s="174"/>
      <c r="BJ49" s="174"/>
      <c r="BK49" s="174"/>
      <c r="BL49" s="188"/>
      <c r="BM49" s="185"/>
      <c r="BN49" s="174"/>
      <c r="BO49" s="174"/>
      <c r="BP49" s="174"/>
      <c r="BQ49" s="174"/>
      <c r="BR49" s="174"/>
      <c r="BS49" s="174"/>
      <c r="BT49" s="174"/>
      <c r="BU49" s="174"/>
      <c r="BV49" s="174"/>
      <c r="BW49" s="174"/>
      <c r="BX49" s="174"/>
      <c r="BY49" s="174"/>
      <c r="BZ49" s="174"/>
      <c r="CA49" s="174"/>
      <c r="CB49" s="174"/>
      <c r="CC49" s="174"/>
      <c r="CD49" s="174"/>
      <c r="CE49" s="174"/>
      <c r="CF49" s="191"/>
      <c r="CG49" s="192"/>
      <c r="CH49" s="174"/>
      <c r="CI49" s="174"/>
      <c r="CJ49" s="174"/>
      <c r="CK49" s="174"/>
      <c r="CL49" s="174"/>
      <c r="CM49" s="174"/>
      <c r="CN49" s="174"/>
      <c r="CO49" s="174"/>
      <c r="CP49" s="174"/>
      <c r="CQ49" s="174"/>
      <c r="CR49" s="174"/>
      <c r="CS49" s="174"/>
      <c r="CT49" s="174"/>
      <c r="CU49" s="174"/>
      <c r="CV49" s="174"/>
      <c r="CW49" s="174"/>
      <c r="CX49" s="174"/>
      <c r="CY49" s="174"/>
      <c r="CZ49" s="174"/>
      <c r="DA49" s="174"/>
      <c r="DB49" s="177"/>
      <c r="DC49" s="188"/>
      <c r="DD49" s="183"/>
      <c r="DE49" s="183"/>
      <c r="DF49" s="183"/>
      <c r="DG49" s="183"/>
      <c r="DH49" s="177"/>
      <c r="DI49" s="193"/>
      <c r="DJ49" s="194"/>
      <c r="DK49" s="195"/>
      <c r="DL49" s="195"/>
      <c r="DM49" s="195"/>
      <c r="DN49" s="195"/>
      <c r="DO49" s="195"/>
      <c r="DP49" s="192"/>
      <c r="DQ49" s="194"/>
      <c r="DR49" s="195"/>
      <c r="DS49" s="195"/>
      <c r="DT49" s="195"/>
      <c r="DU49" s="195"/>
      <c r="DV49" s="195"/>
      <c r="DW49" s="177"/>
      <c r="DX49" s="179"/>
      <c r="DY49" s="182"/>
      <c r="DZ49" s="196"/>
      <c r="EA49" s="179"/>
      <c r="EB49" s="197"/>
      <c r="EC49" s="198"/>
      <c r="ED49" s="198"/>
      <c r="EE49" s="188"/>
      <c r="EF49" s="198"/>
      <c r="EG49" s="198"/>
      <c r="EH49" s="188"/>
      <c r="EI49" s="197"/>
      <c r="EJ49" s="198"/>
      <c r="EK49" s="198"/>
      <c r="EL49" s="198"/>
      <c r="EM49" s="198"/>
      <c r="EN49" s="198"/>
      <c r="EO49" s="193"/>
      <c r="EP49" s="185"/>
      <c r="EQ49" s="174"/>
      <c r="ER49" s="188"/>
      <c r="ES49" s="63"/>
      <c r="ET49" s="63"/>
      <c r="EU49" s="63"/>
      <c r="EV49" s="63"/>
      <c r="EW49" s="63"/>
      <c r="EX49" s="177"/>
      <c r="EY49" s="179"/>
      <c r="EZ49" s="185"/>
      <c r="FA49" s="174"/>
      <c r="FB49" s="174"/>
      <c r="FC49" s="174"/>
      <c r="FD49" s="174"/>
      <c r="FE49" s="174"/>
      <c r="FF49" s="174"/>
      <c r="FG49" s="188"/>
      <c r="FH49" s="185"/>
      <c r="FI49" s="174"/>
      <c r="FJ49" s="174"/>
      <c r="FK49" s="174"/>
      <c r="FL49" s="174"/>
      <c r="FM49" s="174"/>
      <c r="FN49" s="174"/>
      <c r="FO49" s="188"/>
      <c r="FP49" s="199"/>
      <c r="FQ49" s="199"/>
      <c r="FR49" s="199"/>
      <c r="FS49" s="199"/>
      <c r="FT49" s="199"/>
      <c r="FU49" s="199"/>
      <c r="FV49" s="199"/>
      <c r="FW49" s="199"/>
      <c r="FX49" s="199"/>
      <c r="FY49" s="199"/>
      <c r="FZ49" s="199"/>
      <c r="GA49" s="199"/>
      <c r="GB49" s="199"/>
      <c r="GC49" s="199"/>
    </row>
    <row r="50" spans="1:185">
      <c r="A50" s="36" t="str">
        <f>Validation!B50</f>
        <v>Pass</v>
      </c>
      <c r="B50" s="63"/>
      <c r="C50" s="63"/>
      <c r="D50" s="174"/>
      <c r="E50" s="174"/>
      <c r="F50" s="175"/>
      <c r="G50" s="63"/>
      <c r="H50" s="63"/>
      <c r="I50" s="63"/>
      <c r="J50" s="176"/>
      <c r="K50" s="177"/>
      <c r="L50" s="177"/>
      <c r="M50" s="178"/>
      <c r="N50" s="177"/>
      <c r="O50" s="179"/>
      <c r="P50" s="180"/>
      <c r="Q50" s="63"/>
      <c r="R50" s="180"/>
      <c r="S50" s="63"/>
      <c r="T50" s="181"/>
      <c r="U50" s="182"/>
      <c r="V50" s="183"/>
      <c r="W50" s="184"/>
      <c r="X50" s="185"/>
      <c r="Y50" s="174"/>
      <c r="Z50" s="174"/>
      <c r="AA50" s="186"/>
      <c r="AB50" s="187"/>
      <c r="AC50" s="174"/>
      <c r="AD50" s="174"/>
      <c r="AE50" s="177"/>
      <c r="AF50" s="177"/>
      <c r="AG50" s="188"/>
      <c r="AH50" s="65"/>
      <c r="AI50" s="63"/>
      <c r="AJ50" s="63"/>
      <c r="AK50" s="63"/>
      <c r="AL50" s="63"/>
      <c r="AM50" s="63"/>
      <c r="AN50" s="63"/>
      <c r="AO50" s="63"/>
      <c r="AP50" s="64"/>
      <c r="AQ50" s="190"/>
      <c r="AR50" s="179"/>
      <c r="AS50" s="185"/>
      <c r="AT50" s="174"/>
      <c r="AU50" s="174"/>
      <c r="AV50" s="174"/>
      <c r="AW50" s="174"/>
      <c r="AX50" s="174"/>
      <c r="AY50" s="174"/>
      <c r="AZ50" s="174"/>
      <c r="BA50" s="174"/>
      <c r="BB50" s="188"/>
      <c r="BC50" s="174"/>
      <c r="BD50" s="174"/>
      <c r="BE50" s="174"/>
      <c r="BF50" s="174"/>
      <c r="BG50" s="174"/>
      <c r="BH50" s="174"/>
      <c r="BI50" s="174"/>
      <c r="BJ50" s="174"/>
      <c r="BK50" s="174"/>
      <c r="BL50" s="188"/>
      <c r="BM50" s="185"/>
      <c r="BN50" s="174"/>
      <c r="BO50" s="174"/>
      <c r="BP50" s="174"/>
      <c r="BQ50" s="174"/>
      <c r="BR50" s="174"/>
      <c r="BS50" s="174"/>
      <c r="BT50" s="174"/>
      <c r="BU50" s="174"/>
      <c r="BV50" s="174"/>
      <c r="BW50" s="174"/>
      <c r="BX50" s="174"/>
      <c r="BY50" s="174"/>
      <c r="BZ50" s="174"/>
      <c r="CA50" s="174"/>
      <c r="CB50" s="174"/>
      <c r="CC50" s="174"/>
      <c r="CD50" s="174"/>
      <c r="CE50" s="174"/>
      <c r="CF50" s="191"/>
      <c r="CG50" s="192"/>
      <c r="CH50" s="174"/>
      <c r="CI50" s="174"/>
      <c r="CJ50" s="174"/>
      <c r="CK50" s="174"/>
      <c r="CL50" s="174"/>
      <c r="CM50" s="174"/>
      <c r="CN50" s="174"/>
      <c r="CO50" s="174"/>
      <c r="CP50" s="174"/>
      <c r="CQ50" s="174"/>
      <c r="CR50" s="174"/>
      <c r="CS50" s="174"/>
      <c r="CT50" s="174"/>
      <c r="CU50" s="174"/>
      <c r="CV50" s="174"/>
      <c r="CW50" s="174"/>
      <c r="CX50" s="174"/>
      <c r="CY50" s="174"/>
      <c r="CZ50" s="174"/>
      <c r="DA50" s="174"/>
      <c r="DB50" s="177"/>
      <c r="DC50" s="188"/>
      <c r="DD50" s="183"/>
      <c r="DE50" s="183"/>
      <c r="DF50" s="183"/>
      <c r="DG50" s="183"/>
      <c r="DH50" s="177"/>
      <c r="DI50" s="193"/>
      <c r="DJ50" s="194"/>
      <c r="DK50" s="195"/>
      <c r="DL50" s="195"/>
      <c r="DM50" s="195"/>
      <c r="DN50" s="195"/>
      <c r="DO50" s="195"/>
      <c r="DP50" s="192"/>
      <c r="DQ50" s="194"/>
      <c r="DR50" s="195"/>
      <c r="DS50" s="195"/>
      <c r="DT50" s="195"/>
      <c r="DU50" s="195"/>
      <c r="DV50" s="195"/>
      <c r="DW50" s="177"/>
      <c r="DX50" s="179"/>
      <c r="DY50" s="182"/>
      <c r="DZ50" s="196"/>
      <c r="EA50" s="179"/>
      <c r="EB50" s="197"/>
      <c r="EC50" s="198"/>
      <c r="ED50" s="198"/>
      <c r="EE50" s="188"/>
      <c r="EF50" s="198"/>
      <c r="EG50" s="198"/>
      <c r="EH50" s="188"/>
      <c r="EI50" s="197"/>
      <c r="EJ50" s="198"/>
      <c r="EK50" s="198"/>
      <c r="EL50" s="198"/>
      <c r="EM50" s="198"/>
      <c r="EN50" s="198"/>
      <c r="EO50" s="193"/>
      <c r="EP50" s="185"/>
      <c r="EQ50" s="174"/>
      <c r="ER50" s="188"/>
      <c r="ES50" s="63"/>
      <c r="ET50" s="63"/>
      <c r="EU50" s="63"/>
      <c r="EV50" s="63"/>
      <c r="EW50" s="63"/>
      <c r="EX50" s="177"/>
      <c r="EY50" s="179"/>
      <c r="EZ50" s="185"/>
      <c r="FA50" s="174"/>
      <c r="FB50" s="174"/>
      <c r="FC50" s="174"/>
      <c r="FD50" s="174"/>
      <c r="FE50" s="174"/>
      <c r="FF50" s="174"/>
      <c r="FG50" s="188"/>
      <c r="FH50" s="185"/>
      <c r="FI50" s="174"/>
      <c r="FJ50" s="174"/>
      <c r="FK50" s="174"/>
      <c r="FL50" s="174"/>
      <c r="FM50" s="174"/>
      <c r="FN50" s="174"/>
      <c r="FO50" s="188"/>
      <c r="FP50" s="199"/>
      <c r="FQ50" s="199"/>
      <c r="FR50" s="199"/>
      <c r="FS50" s="199"/>
      <c r="FT50" s="199"/>
      <c r="FU50" s="199"/>
      <c r="FV50" s="199"/>
      <c r="FW50" s="199"/>
      <c r="FX50" s="199"/>
      <c r="FY50" s="199"/>
      <c r="FZ50" s="199"/>
      <c r="GA50" s="199"/>
      <c r="GB50" s="199"/>
      <c r="GC50" s="199"/>
    </row>
    <row r="51" spans="1:185">
      <c r="A51" s="36" t="str">
        <f>Validation!B51</f>
        <v>Pass</v>
      </c>
      <c r="B51" s="63"/>
      <c r="C51" s="63"/>
      <c r="D51" s="174"/>
      <c r="E51" s="174"/>
      <c r="F51" s="175"/>
      <c r="G51" s="63"/>
      <c r="H51" s="63"/>
      <c r="I51" s="63"/>
      <c r="J51" s="176"/>
      <c r="K51" s="177"/>
      <c r="L51" s="177"/>
      <c r="M51" s="178"/>
      <c r="N51" s="177"/>
      <c r="O51" s="179"/>
      <c r="P51" s="180"/>
      <c r="Q51" s="63"/>
      <c r="R51" s="180"/>
      <c r="S51" s="63"/>
      <c r="T51" s="181"/>
      <c r="U51" s="182"/>
      <c r="V51" s="183"/>
      <c r="W51" s="184"/>
      <c r="X51" s="185"/>
      <c r="Y51" s="174"/>
      <c r="Z51" s="174"/>
      <c r="AA51" s="186"/>
      <c r="AB51" s="187"/>
      <c r="AC51" s="174"/>
      <c r="AD51" s="174"/>
      <c r="AE51" s="177"/>
      <c r="AF51" s="177"/>
      <c r="AG51" s="188"/>
      <c r="AH51" s="65"/>
      <c r="AI51" s="63"/>
      <c r="AJ51" s="63"/>
      <c r="AK51" s="63"/>
      <c r="AL51" s="63"/>
      <c r="AM51" s="63"/>
      <c r="AN51" s="63"/>
      <c r="AO51" s="63"/>
      <c r="AP51" s="64"/>
      <c r="AQ51" s="190"/>
      <c r="AR51" s="179"/>
      <c r="AS51" s="185"/>
      <c r="AT51" s="174"/>
      <c r="AU51" s="174"/>
      <c r="AV51" s="174"/>
      <c r="AW51" s="174"/>
      <c r="AX51" s="174"/>
      <c r="AY51" s="174"/>
      <c r="AZ51" s="174"/>
      <c r="BA51" s="174"/>
      <c r="BB51" s="188"/>
      <c r="BC51" s="174"/>
      <c r="BD51" s="174"/>
      <c r="BE51" s="174"/>
      <c r="BF51" s="174"/>
      <c r="BG51" s="174"/>
      <c r="BH51" s="174"/>
      <c r="BI51" s="174"/>
      <c r="BJ51" s="174"/>
      <c r="BK51" s="174"/>
      <c r="BL51" s="188"/>
      <c r="BM51" s="185"/>
      <c r="BN51" s="174"/>
      <c r="BO51" s="174"/>
      <c r="BP51" s="174"/>
      <c r="BQ51" s="174"/>
      <c r="BR51" s="174"/>
      <c r="BS51" s="174"/>
      <c r="BT51" s="174"/>
      <c r="BU51" s="174"/>
      <c r="BV51" s="174"/>
      <c r="BW51" s="174"/>
      <c r="BX51" s="174"/>
      <c r="BY51" s="174"/>
      <c r="BZ51" s="174"/>
      <c r="CA51" s="174"/>
      <c r="CB51" s="174"/>
      <c r="CC51" s="174"/>
      <c r="CD51" s="174"/>
      <c r="CE51" s="174"/>
      <c r="CF51" s="191"/>
      <c r="CG51" s="192"/>
      <c r="CH51" s="174"/>
      <c r="CI51" s="174"/>
      <c r="CJ51" s="174"/>
      <c r="CK51" s="174"/>
      <c r="CL51" s="174"/>
      <c r="CM51" s="174"/>
      <c r="CN51" s="174"/>
      <c r="CO51" s="174"/>
      <c r="CP51" s="174"/>
      <c r="CQ51" s="174"/>
      <c r="CR51" s="174"/>
      <c r="CS51" s="174"/>
      <c r="CT51" s="174"/>
      <c r="CU51" s="174"/>
      <c r="CV51" s="174"/>
      <c r="CW51" s="174"/>
      <c r="CX51" s="174"/>
      <c r="CY51" s="174"/>
      <c r="CZ51" s="174"/>
      <c r="DA51" s="174"/>
      <c r="DB51" s="177"/>
      <c r="DC51" s="188"/>
      <c r="DD51" s="183"/>
      <c r="DE51" s="183"/>
      <c r="DF51" s="183"/>
      <c r="DG51" s="183"/>
      <c r="DH51" s="177"/>
      <c r="DI51" s="193"/>
      <c r="DJ51" s="194"/>
      <c r="DK51" s="195"/>
      <c r="DL51" s="195"/>
      <c r="DM51" s="195"/>
      <c r="DN51" s="195"/>
      <c r="DO51" s="195"/>
      <c r="DP51" s="192"/>
      <c r="DQ51" s="194"/>
      <c r="DR51" s="195"/>
      <c r="DS51" s="195"/>
      <c r="DT51" s="195"/>
      <c r="DU51" s="195"/>
      <c r="DV51" s="195"/>
      <c r="DW51" s="177"/>
      <c r="DX51" s="179"/>
      <c r="DY51" s="182"/>
      <c r="DZ51" s="196"/>
      <c r="EA51" s="179"/>
      <c r="EB51" s="197"/>
      <c r="EC51" s="198"/>
      <c r="ED51" s="198"/>
      <c r="EE51" s="188"/>
      <c r="EF51" s="198"/>
      <c r="EG51" s="198"/>
      <c r="EH51" s="188"/>
      <c r="EI51" s="197"/>
      <c r="EJ51" s="198"/>
      <c r="EK51" s="198"/>
      <c r="EL51" s="198"/>
      <c r="EM51" s="198"/>
      <c r="EN51" s="198"/>
      <c r="EO51" s="193"/>
      <c r="EP51" s="185"/>
      <c r="EQ51" s="174"/>
      <c r="ER51" s="188"/>
      <c r="ES51" s="63"/>
      <c r="ET51" s="63"/>
      <c r="EU51" s="63"/>
      <c r="EV51" s="63"/>
      <c r="EW51" s="63"/>
      <c r="EX51" s="177"/>
      <c r="EY51" s="179"/>
      <c r="EZ51" s="185"/>
      <c r="FA51" s="174"/>
      <c r="FB51" s="174"/>
      <c r="FC51" s="174"/>
      <c r="FD51" s="174"/>
      <c r="FE51" s="174"/>
      <c r="FF51" s="174"/>
      <c r="FG51" s="188"/>
      <c r="FH51" s="185"/>
      <c r="FI51" s="174"/>
      <c r="FJ51" s="174"/>
      <c r="FK51" s="174"/>
      <c r="FL51" s="174"/>
      <c r="FM51" s="174"/>
      <c r="FN51" s="174"/>
      <c r="FO51" s="188"/>
      <c r="FP51" s="199"/>
      <c r="FQ51" s="199"/>
      <c r="FR51" s="199"/>
      <c r="FS51" s="199"/>
      <c r="FT51" s="199"/>
      <c r="FU51" s="199"/>
      <c r="FV51" s="199"/>
      <c r="FW51" s="199"/>
      <c r="FX51" s="199"/>
      <c r="FY51" s="199"/>
      <c r="FZ51" s="199"/>
      <c r="GA51" s="199"/>
      <c r="GB51" s="199"/>
      <c r="GC51" s="199"/>
    </row>
    <row r="52" spans="1:185">
      <c r="A52" s="36" t="str">
        <f>Validation!B52</f>
        <v>Pass</v>
      </c>
      <c r="B52" s="63"/>
      <c r="C52" s="63"/>
      <c r="D52" s="174"/>
      <c r="E52" s="174"/>
      <c r="F52" s="175"/>
      <c r="G52" s="63"/>
      <c r="H52" s="63"/>
      <c r="I52" s="63"/>
      <c r="J52" s="176"/>
      <c r="K52" s="177"/>
      <c r="L52" s="177"/>
      <c r="M52" s="178"/>
      <c r="N52" s="177"/>
      <c r="O52" s="179"/>
      <c r="P52" s="180"/>
      <c r="Q52" s="63"/>
      <c r="R52" s="180"/>
      <c r="S52" s="63"/>
      <c r="T52" s="181"/>
      <c r="U52" s="182"/>
      <c r="V52" s="183"/>
      <c r="W52" s="184"/>
      <c r="X52" s="185"/>
      <c r="Y52" s="174"/>
      <c r="Z52" s="174"/>
      <c r="AA52" s="186"/>
      <c r="AB52" s="187"/>
      <c r="AC52" s="174"/>
      <c r="AD52" s="174"/>
      <c r="AE52" s="177"/>
      <c r="AF52" s="177"/>
      <c r="AG52" s="188"/>
      <c r="AH52" s="65"/>
      <c r="AI52" s="63"/>
      <c r="AJ52" s="63"/>
      <c r="AK52" s="63"/>
      <c r="AL52" s="63"/>
      <c r="AM52" s="63"/>
      <c r="AN52" s="63"/>
      <c r="AO52" s="63"/>
      <c r="AP52" s="64"/>
      <c r="AQ52" s="190"/>
      <c r="AR52" s="179"/>
      <c r="AS52" s="185"/>
      <c r="AT52" s="174"/>
      <c r="AU52" s="174"/>
      <c r="AV52" s="174"/>
      <c r="AW52" s="174"/>
      <c r="AX52" s="174"/>
      <c r="AY52" s="174"/>
      <c r="AZ52" s="174"/>
      <c r="BA52" s="174"/>
      <c r="BB52" s="188"/>
      <c r="BC52" s="174"/>
      <c r="BD52" s="174"/>
      <c r="BE52" s="174"/>
      <c r="BF52" s="174"/>
      <c r="BG52" s="174"/>
      <c r="BH52" s="174"/>
      <c r="BI52" s="174"/>
      <c r="BJ52" s="174"/>
      <c r="BK52" s="174"/>
      <c r="BL52" s="188"/>
      <c r="BM52" s="185"/>
      <c r="BN52" s="174"/>
      <c r="BO52" s="174"/>
      <c r="BP52" s="174"/>
      <c r="BQ52" s="174"/>
      <c r="BR52" s="174"/>
      <c r="BS52" s="174"/>
      <c r="BT52" s="174"/>
      <c r="BU52" s="174"/>
      <c r="BV52" s="174"/>
      <c r="BW52" s="174"/>
      <c r="BX52" s="174"/>
      <c r="BY52" s="174"/>
      <c r="BZ52" s="174"/>
      <c r="CA52" s="174"/>
      <c r="CB52" s="174"/>
      <c r="CC52" s="174"/>
      <c r="CD52" s="174"/>
      <c r="CE52" s="174"/>
      <c r="CF52" s="191"/>
      <c r="CG52" s="192"/>
      <c r="CH52" s="174"/>
      <c r="CI52" s="174"/>
      <c r="CJ52" s="174"/>
      <c r="CK52" s="174"/>
      <c r="CL52" s="174"/>
      <c r="CM52" s="174"/>
      <c r="CN52" s="174"/>
      <c r="CO52" s="174"/>
      <c r="CP52" s="174"/>
      <c r="CQ52" s="174"/>
      <c r="CR52" s="174"/>
      <c r="CS52" s="174"/>
      <c r="CT52" s="174"/>
      <c r="CU52" s="174"/>
      <c r="CV52" s="174"/>
      <c r="CW52" s="174"/>
      <c r="CX52" s="174"/>
      <c r="CY52" s="174"/>
      <c r="CZ52" s="174"/>
      <c r="DA52" s="174"/>
      <c r="DB52" s="177"/>
      <c r="DC52" s="188"/>
      <c r="DD52" s="183"/>
      <c r="DE52" s="183"/>
      <c r="DF52" s="183"/>
      <c r="DG52" s="183"/>
      <c r="DH52" s="177"/>
      <c r="DI52" s="193"/>
      <c r="DJ52" s="194"/>
      <c r="DK52" s="195"/>
      <c r="DL52" s="195"/>
      <c r="DM52" s="195"/>
      <c r="DN52" s="195"/>
      <c r="DO52" s="195"/>
      <c r="DP52" s="192"/>
      <c r="DQ52" s="194"/>
      <c r="DR52" s="195"/>
      <c r="DS52" s="195"/>
      <c r="DT52" s="195"/>
      <c r="DU52" s="195"/>
      <c r="DV52" s="195"/>
      <c r="DW52" s="177"/>
      <c r="DX52" s="179"/>
      <c r="DY52" s="182"/>
      <c r="DZ52" s="196"/>
      <c r="EA52" s="179"/>
      <c r="EB52" s="197"/>
      <c r="EC52" s="198"/>
      <c r="ED52" s="198"/>
      <c r="EE52" s="188"/>
      <c r="EF52" s="198"/>
      <c r="EG52" s="198"/>
      <c r="EH52" s="188"/>
      <c r="EI52" s="197"/>
      <c r="EJ52" s="198"/>
      <c r="EK52" s="198"/>
      <c r="EL52" s="198"/>
      <c r="EM52" s="198"/>
      <c r="EN52" s="198"/>
      <c r="EO52" s="193"/>
      <c r="EP52" s="185"/>
      <c r="EQ52" s="174"/>
      <c r="ER52" s="188"/>
      <c r="ES52" s="63"/>
      <c r="ET52" s="63"/>
      <c r="EU52" s="63"/>
      <c r="EV52" s="63"/>
      <c r="EW52" s="63"/>
      <c r="EX52" s="177"/>
      <c r="EY52" s="179"/>
      <c r="EZ52" s="185"/>
      <c r="FA52" s="174"/>
      <c r="FB52" s="174"/>
      <c r="FC52" s="174"/>
      <c r="FD52" s="174"/>
      <c r="FE52" s="174"/>
      <c r="FF52" s="174"/>
      <c r="FG52" s="188"/>
      <c r="FH52" s="185"/>
      <c r="FI52" s="174"/>
      <c r="FJ52" s="174"/>
      <c r="FK52" s="174"/>
      <c r="FL52" s="174"/>
      <c r="FM52" s="174"/>
      <c r="FN52" s="174"/>
      <c r="FO52" s="188"/>
      <c r="FP52" s="199"/>
      <c r="FQ52" s="199"/>
      <c r="FR52" s="199"/>
      <c r="FS52" s="199"/>
      <c r="FT52" s="199"/>
      <c r="FU52" s="199"/>
      <c r="FV52" s="199"/>
      <c r="FW52" s="199"/>
      <c r="FX52" s="199"/>
      <c r="FY52" s="199"/>
      <c r="FZ52" s="199"/>
      <c r="GA52" s="199"/>
      <c r="GB52" s="199"/>
      <c r="GC52" s="199"/>
    </row>
    <row r="53" spans="1:185">
      <c r="A53" s="36" t="str">
        <f>Validation!B53</f>
        <v>Pass</v>
      </c>
      <c r="B53" s="63"/>
      <c r="C53" s="63"/>
      <c r="D53" s="174"/>
      <c r="E53" s="174"/>
      <c r="F53" s="175"/>
      <c r="G53" s="63"/>
      <c r="H53" s="63"/>
      <c r="I53" s="63"/>
      <c r="J53" s="176"/>
      <c r="K53" s="177"/>
      <c r="L53" s="177"/>
      <c r="M53" s="178"/>
      <c r="N53" s="177"/>
      <c r="O53" s="179"/>
      <c r="P53" s="180"/>
      <c r="Q53" s="63"/>
      <c r="R53" s="180"/>
      <c r="S53" s="63"/>
      <c r="T53" s="181"/>
      <c r="U53" s="182"/>
      <c r="V53" s="183"/>
      <c r="W53" s="184"/>
      <c r="X53" s="185"/>
      <c r="Y53" s="174"/>
      <c r="Z53" s="174"/>
      <c r="AA53" s="186"/>
      <c r="AB53" s="187"/>
      <c r="AC53" s="174"/>
      <c r="AD53" s="174"/>
      <c r="AE53" s="177"/>
      <c r="AF53" s="177"/>
      <c r="AG53" s="188"/>
      <c r="AH53" s="65"/>
      <c r="AI53" s="63"/>
      <c r="AJ53" s="63"/>
      <c r="AK53" s="63"/>
      <c r="AL53" s="63"/>
      <c r="AM53" s="63"/>
      <c r="AN53" s="63"/>
      <c r="AO53" s="63"/>
      <c r="AP53" s="64"/>
      <c r="AQ53" s="190"/>
      <c r="AR53" s="179"/>
      <c r="AS53" s="185"/>
      <c r="AT53" s="174"/>
      <c r="AU53" s="174"/>
      <c r="AV53" s="174"/>
      <c r="AW53" s="174"/>
      <c r="AX53" s="174"/>
      <c r="AY53" s="174"/>
      <c r="AZ53" s="174"/>
      <c r="BA53" s="174"/>
      <c r="BB53" s="188"/>
      <c r="BC53" s="174"/>
      <c r="BD53" s="174"/>
      <c r="BE53" s="174"/>
      <c r="BF53" s="174"/>
      <c r="BG53" s="174"/>
      <c r="BH53" s="174"/>
      <c r="BI53" s="174"/>
      <c r="BJ53" s="174"/>
      <c r="BK53" s="174"/>
      <c r="BL53" s="188"/>
      <c r="BM53" s="185"/>
      <c r="BN53" s="174"/>
      <c r="BO53" s="174"/>
      <c r="BP53" s="174"/>
      <c r="BQ53" s="174"/>
      <c r="BR53" s="174"/>
      <c r="BS53" s="174"/>
      <c r="BT53" s="174"/>
      <c r="BU53" s="174"/>
      <c r="BV53" s="174"/>
      <c r="BW53" s="174"/>
      <c r="BX53" s="174"/>
      <c r="BY53" s="174"/>
      <c r="BZ53" s="174"/>
      <c r="CA53" s="174"/>
      <c r="CB53" s="174"/>
      <c r="CC53" s="174"/>
      <c r="CD53" s="174"/>
      <c r="CE53" s="174"/>
      <c r="CF53" s="191"/>
      <c r="CG53" s="192"/>
      <c r="CH53" s="174"/>
      <c r="CI53" s="174"/>
      <c r="CJ53" s="174"/>
      <c r="CK53" s="174"/>
      <c r="CL53" s="174"/>
      <c r="CM53" s="174"/>
      <c r="CN53" s="174"/>
      <c r="CO53" s="174"/>
      <c r="CP53" s="174"/>
      <c r="CQ53" s="174"/>
      <c r="CR53" s="174"/>
      <c r="CS53" s="174"/>
      <c r="CT53" s="174"/>
      <c r="CU53" s="174"/>
      <c r="CV53" s="174"/>
      <c r="CW53" s="174"/>
      <c r="CX53" s="174"/>
      <c r="CY53" s="174"/>
      <c r="CZ53" s="174"/>
      <c r="DA53" s="174"/>
      <c r="DB53" s="177"/>
      <c r="DC53" s="188"/>
      <c r="DD53" s="183"/>
      <c r="DE53" s="183"/>
      <c r="DF53" s="183"/>
      <c r="DG53" s="183"/>
      <c r="DH53" s="177"/>
      <c r="DI53" s="193"/>
      <c r="DJ53" s="194"/>
      <c r="DK53" s="195"/>
      <c r="DL53" s="195"/>
      <c r="DM53" s="195"/>
      <c r="DN53" s="195"/>
      <c r="DO53" s="195"/>
      <c r="DP53" s="192"/>
      <c r="DQ53" s="194"/>
      <c r="DR53" s="195"/>
      <c r="DS53" s="195"/>
      <c r="DT53" s="195"/>
      <c r="DU53" s="195"/>
      <c r="DV53" s="195"/>
      <c r="DW53" s="177"/>
      <c r="DX53" s="179"/>
      <c r="DY53" s="182"/>
      <c r="DZ53" s="196"/>
      <c r="EA53" s="179"/>
      <c r="EB53" s="197"/>
      <c r="EC53" s="198"/>
      <c r="ED53" s="198"/>
      <c r="EE53" s="188"/>
      <c r="EF53" s="198"/>
      <c r="EG53" s="198"/>
      <c r="EH53" s="188"/>
      <c r="EI53" s="197"/>
      <c r="EJ53" s="198"/>
      <c r="EK53" s="198"/>
      <c r="EL53" s="198"/>
      <c r="EM53" s="198"/>
      <c r="EN53" s="198"/>
      <c r="EO53" s="193"/>
      <c r="EP53" s="185"/>
      <c r="EQ53" s="174"/>
      <c r="ER53" s="188"/>
      <c r="ES53" s="63"/>
      <c r="ET53" s="63"/>
      <c r="EU53" s="63"/>
      <c r="EV53" s="63"/>
      <c r="EW53" s="63"/>
      <c r="EX53" s="177"/>
      <c r="EY53" s="179"/>
      <c r="EZ53" s="185"/>
      <c r="FA53" s="174"/>
      <c r="FB53" s="174"/>
      <c r="FC53" s="174"/>
      <c r="FD53" s="174"/>
      <c r="FE53" s="174"/>
      <c r="FF53" s="174"/>
      <c r="FG53" s="188"/>
      <c r="FH53" s="185"/>
      <c r="FI53" s="174"/>
      <c r="FJ53" s="174"/>
      <c r="FK53" s="174"/>
      <c r="FL53" s="174"/>
      <c r="FM53" s="174"/>
      <c r="FN53" s="174"/>
      <c r="FO53" s="188"/>
      <c r="FP53" s="199"/>
      <c r="FQ53" s="199"/>
      <c r="FR53" s="199"/>
      <c r="FS53" s="199"/>
      <c r="FT53" s="199"/>
      <c r="FU53" s="199"/>
      <c r="FV53" s="199"/>
      <c r="FW53" s="199"/>
      <c r="FX53" s="199"/>
      <c r="FY53" s="199"/>
      <c r="FZ53" s="199"/>
      <c r="GA53" s="199"/>
      <c r="GB53" s="199"/>
      <c r="GC53" s="199"/>
    </row>
    <row r="54" spans="1:185">
      <c r="A54" s="36" t="str">
        <f>Validation!B54</f>
        <v>Pass</v>
      </c>
      <c r="B54" s="63"/>
      <c r="C54" s="63"/>
      <c r="D54" s="174"/>
      <c r="E54" s="174"/>
      <c r="F54" s="175"/>
      <c r="G54" s="63"/>
      <c r="H54" s="63"/>
      <c r="I54" s="63"/>
      <c r="J54" s="176"/>
      <c r="K54" s="177"/>
      <c r="L54" s="177"/>
      <c r="M54" s="178"/>
      <c r="N54" s="177"/>
      <c r="O54" s="179"/>
      <c r="P54" s="180"/>
      <c r="Q54" s="63"/>
      <c r="R54" s="180"/>
      <c r="S54" s="63"/>
      <c r="T54" s="181"/>
      <c r="U54" s="182"/>
      <c r="V54" s="183"/>
      <c r="W54" s="184"/>
      <c r="X54" s="185"/>
      <c r="Y54" s="174"/>
      <c r="Z54" s="174"/>
      <c r="AA54" s="186"/>
      <c r="AB54" s="187"/>
      <c r="AC54" s="174"/>
      <c r="AD54" s="174"/>
      <c r="AE54" s="177"/>
      <c r="AF54" s="177"/>
      <c r="AG54" s="188"/>
      <c r="AH54" s="65"/>
      <c r="AI54" s="63"/>
      <c r="AJ54" s="63"/>
      <c r="AK54" s="63"/>
      <c r="AL54" s="63"/>
      <c r="AM54" s="63"/>
      <c r="AN54" s="63"/>
      <c r="AO54" s="63"/>
      <c r="AP54" s="64"/>
      <c r="AQ54" s="190"/>
      <c r="AR54" s="179"/>
      <c r="AS54" s="185"/>
      <c r="AT54" s="174"/>
      <c r="AU54" s="174"/>
      <c r="AV54" s="174"/>
      <c r="AW54" s="174"/>
      <c r="AX54" s="174"/>
      <c r="AY54" s="174"/>
      <c r="AZ54" s="174"/>
      <c r="BA54" s="174"/>
      <c r="BB54" s="188"/>
      <c r="BC54" s="174"/>
      <c r="BD54" s="174"/>
      <c r="BE54" s="174"/>
      <c r="BF54" s="174"/>
      <c r="BG54" s="174"/>
      <c r="BH54" s="174"/>
      <c r="BI54" s="174"/>
      <c r="BJ54" s="174"/>
      <c r="BK54" s="174"/>
      <c r="BL54" s="188"/>
      <c r="BM54" s="185"/>
      <c r="BN54" s="174"/>
      <c r="BO54" s="174"/>
      <c r="BP54" s="174"/>
      <c r="BQ54" s="174"/>
      <c r="BR54" s="174"/>
      <c r="BS54" s="174"/>
      <c r="BT54" s="174"/>
      <c r="BU54" s="174"/>
      <c r="BV54" s="174"/>
      <c r="BW54" s="174"/>
      <c r="BX54" s="174"/>
      <c r="BY54" s="174"/>
      <c r="BZ54" s="174"/>
      <c r="CA54" s="174"/>
      <c r="CB54" s="174"/>
      <c r="CC54" s="174"/>
      <c r="CD54" s="174"/>
      <c r="CE54" s="174"/>
      <c r="CF54" s="191"/>
      <c r="CG54" s="192"/>
      <c r="CH54" s="174"/>
      <c r="CI54" s="174"/>
      <c r="CJ54" s="174"/>
      <c r="CK54" s="174"/>
      <c r="CL54" s="174"/>
      <c r="CM54" s="174"/>
      <c r="CN54" s="174"/>
      <c r="CO54" s="174"/>
      <c r="CP54" s="174"/>
      <c r="CQ54" s="174"/>
      <c r="CR54" s="174"/>
      <c r="CS54" s="174"/>
      <c r="CT54" s="174"/>
      <c r="CU54" s="174"/>
      <c r="CV54" s="174"/>
      <c r="CW54" s="174"/>
      <c r="CX54" s="174"/>
      <c r="CY54" s="174"/>
      <c r="CZ54" s="174"/>
      <c r="DA54" s="174"/>
      <c r="DB54" s="177"/>
      <c r="DC54" s="188"/>
      <c r="DD54" s="183"/>
      <c r="DE54" s="183"/>
      <c r="DF54" s="183"/>
      <c r="DG54" s="183"/>
      <c r="DH54" s="177"/>
      <c r="DI54" s="193"/>
      <c r="DJ54" s="194"/>
      <c r="DK54" s="195"/>
      <c r="DL54" s="195"/>
      <c r="DM54" s="195"/>
      <c r="DN54" s="195"/>
      <c r="DO54" s="195"/>
      <c r="DP54" s="192"/>
      <c r="DQ54" s="194"/>
      <c r="DR54" s="195"/>
      <c r="DS54" s="195"/>
      <c r="DT54" s="195"/>
      <c r="DU54" s="195"/>
      <c r="DV54" s="195"/>
      <c r="DW54" s="177"/>
      <c r="DX54" s="179"/>
      <c r="DY54" s="182"/>
      <c r="DZ54" s="196"/>
      <c r="EA54" s="179"/>
      <c r="EB54" s="197"/>
      <c r="EC54" s="198"/>
      <c r="ED54" s="198"/>
      <c r="EE54" s="188"/>
      <c r="EF54" s="198"/>
      <c r="EG54" s="198"/>
      <c r="EH54" s="188"/>
      <c r="EI54" s="197"/>
      <c r="EJ54" s="198"/>
      <c r="EK54" s="198"/>
      <c r="EL54" s="198"/>
      <c r="EM54" s="198"/>
      <c r="EN54" s="198"/>
      <c r="EO54" s="193"/>
      <c r="EP54" s="185"/>
      <c r="EQ54" s="174"/>
      <c r="ER54" s="188"/>
      <c r="ES54" s="63"/>
      <c r="ET54" s="63"/>
      <c r="EU54" s="63"/>
      <c r="EV54" s="63"/>
      <c r="EW54" s="63"/>
      <c r="EX54" s="177"/>
      <c r="EY54" s="179"/>
      <c r="EZ54" s="185"/>
      <c r="FA54" s="174"/>
      <c r="FB54" s="174"/>
      <c r="FC54" s="174"/>
      <c r="FD54" s="174"/>
      <c r="FE54" s="174"/>
      <c r="FF54" s="174"/>
      <c r="FG54" s="188"/>
      <c r="FH54" s="185"/>
      <c r="FI54" s="174"/>
      <c r="FJ54" s="174"/>
      <c r="FK54" s="174"/>
      <c r="FL54" s="174"/>
      <c r="FM54" s="174"/>
      <c r="FN54" s="174"/>
      <c r="FO54" s="188"/>
      <c r="FP54" s="199"/>
      <c r="FQ54" s="199"/>
      <c r="FR54" s="199"/>
      <c r="FS54" s="199"/>
      <c r="FT54" s="199"/>
      <c r="FU54" s="199"/>
      <c r="FV54" s="199"/>
      <c r="FW54" s="199"/>
      <c r="FX54" s="199"/>
      <c r="FY54" s="199"/>
      <c r="FZ54" s="199"/>
      <c r="GA54" s="199"/>
      <c r="GB54" s="199"/>
      <c r="GC54" s="199"/>
    </row>
    <row r="55" spans="1:185">
      <c r="A55" s="36" t="str">
        <f>Validation!B55</f>
        <v>Pass</v>
      </c>
      <c r="B55" s="63"/>
      <c r="C55" s="63"/>
      <c r="D55" s="174"/>
      <c r="E55" s="174"/>
      <c r="F55" s="175"/>
      <c r="G55" s="63"/>
      <c r="H55" s="63"/>
      <c r="I55" s="63"/>
      <c r="J55" s="176"/>
      <c r="K55" s="177"/>
      <c r="L55" s="177"/>
      <c r="M55" s="178"/>
      <c r="N55" s="177"/>
      <c r="O55" s="179"/>
      <c r="P55" s="180"/>
      <c r="Q55" s="63"/>
      <c r="R55" s="180"/>
      <c r="S55" s="63"/>
      <c r="T55" s="181"/>
      <c r="U55" s="182"/>
      <c r="V55" s="183"/>
      <c r="W55" s="184"/>
      <c r="X55" s="185"/>
      <c r="Y55" s="174"/>
      <c r="Z55" s="174"/>
      <c r="AA55" s="186"/>
      <c r="AB55" s="187"/>
      <c r="AC55" s="174"/>
      <c r="AD55" s="174"/>
      <c r="AE55" s="177"/>
      <c r="AF55" s="177"/>
      <c r="AG55" s="188"/>
      <c r="AH55" s="65"/>
      <c r="AI55" s="63"/>
      <c r="AJ55" s="63"/>
      <c r="AK55" s="63"/>
      <c r="AL55" s="63"/>
      <c r="AM55" s="63"/>
      <c r="AN55" s="63"/>
      <c r="AO55" s="63"/>
      <c r="AP55" s="64"/>
      <c r="AQ55" s="190"/>
      <c r="AR55" s="179"/>
      <c r="AS55" s="185"/>
      <c r="AT55" s="174"/>
      <c r="AU55" s="174"/>
      <c r="AV55" s="174"/>
      <c r="AW55" s="174"/>
      <c r="AX55" s="174"/>
      <c r="AY55" s="174"/>
      <c r="AZ55" s="174"/>
      <c r="BA55" s="174"/>
      <c r="BB55" s="188"/>
      <c r="BC55" s="174"/>
      <c r="BD55" s="174"/>
      <c r="BE55" s="174"/>
      <c r="BF55" s="174"/>
      <c r="BG55" s="174"/>
      <c r="BH55" s="174"/>
      <c r="BI55" s="174"/>
      <c r="BJ55" s="174"/>
      <c r="BK55" s="174"/>
      <c r="BL55" s="188"/>
      <c r="BM55" s="185"/>
      <c r="BN55" s="174"/>
      <c r="BO55" s="174"/>
      <c r="BP55" s="174"/>
      <c r="BQ55" s="174"/>
      <c r="BR55" s="174"/>
      <c r="BS55" s="174"/>
      <c r="BT55" s="174"/>
      <c r="BU55" s="174"/>
      <c r="BV55" s="174"/>
      <c r="BW55" s="174"/>
      <c r="BX55" s="174"/>
      <c r="BY55" s="174"/>
      <c r="BZ55" s="174"/>
      <c r="CA55" s="174"/>
      <c r="CB55" s="174"/>
      <c r="CC55" s="174"/>
      <c r="CD55" s="174"/>
      <c r="CE55" s="174"/>
      <c r="CF55" s="191"/>
      <c r="CG55" s="192"/>
      <c r="CH55" s="174"/>
      <c r="CI55" s="174"/>
      <c r="CJ55" s="174"/>
      <c r="CK55" s="174"/>
      <c r="CL55" s="174"/>
      <c r="CM55" s="174"/>
      <c r="CN55" s="174"/>
      <c r="CO55" s="174"/>
      <c r="CP55" s="174"/>
      <c r="CQ55" s="174"/>
      <c r="CR55" s="174"/>
      <c r="CS55" s="174"/>
      <c r="CT55" s="174"/>
      <c r="CU55" s="174"/>
      <c r="CV55" s="174"/>
      <c r="CW55" s="174"/>
      <c r="CX55" s="174"/>
      <c r="CY55" s="174"/>
      <c r="CZ55" s="174"/>
      <c r="DA55" s="174"/>
      <c r="DB55" s="177"/>
      <c r="DC55" s="188"/>
      <c r="DD55" s="183"/>
      <c r="DE55" s="183"/>
      <c r="DF55" s="183"/>
      <c r="DG55" s="183"/>
      <c r="DH55" s="177"/>
      <c r="DI55" s="193"/>
      <c r="DJ55" s="194"/>
      <c r="DK55" s="195"/>
      <c r="DL55" s="195"/>
      <c r="DM55" s="195"/>
      <c r="DN55" s="195"/>
      <c r="DO55" s="195"/>
      <c r="DP55" s="192"/>
      <c r="DQ55" s="194"/>
      <c r="DR55" s="195"/>
      <c r="DS55" s="195"/>
      <c r="DT55" s="195"/>
      <c r="DU55" s="195"/>
      <c r="DV55" s="195"/>
      <c r="DW55" s="177"/>
      <c r="DX55" s="179"/>
      <c r="DY55" s="182"/>
      <c r="DZ55" s="196"/>
      <c r="EA55" s="179"/>
      <c r="EB55" s="197"/>
      <c r="EC55" s="198"/>
      <c r="ED55" s="198"/>
      <c r="EE55" s="188"/>
      <c r="EF55" s="198"/>
      <c r="EG55" s="198"/>
      <c r="EH55" s="188"/>
      <c r="EI55" s="197"/>
      <c r="EJ55" s="198"/>
      <c r="EK55" s="198"/>
      <c r="EL55" s="198"/>
      <c r="EM55" s="198"/>
      <c r="EN55" s="198"/>
      <c r="EO55" s="193"/>
      <c r="EP55" s="185"/>
      <c r="EQ55" s="174"/>
      <c r="ER55" s="188"/>
      <c r="ES55" s="63"/>
      <c r="ET55" s="63"/>
      <c r="EU55" s="63"/>
      <c r="EV55" s="63"/>
      <c r="EW55" s="63"/>
      <c r="EX55" s="177"/>
      <c r="EY55" s="179"/>
      <c r="EZ55" s="185"/>
      <c r="FA55" s="174"/>
      <c r="FB55" s="174"/>
      <c r="FC55" s="174"/>
      <c r="FD55" s="174"/>
      <c r="FE55" s="174"/>
      <c r="FF55" s="174"/>
      <c r="FG55" s="188"/>
      <c r="FH55" s="185"/>
      <c r="FI55" s="174"/>
      <c r="FJ55" s="174"/>
      <c r="FK55" s="174"/>
      <c r="FL55" s="174"/>
      <c r="FM55" s="174"/>
      <c r="FN55" s="174"/>
      <c r="FO55" s="188"/>
      <c r="FP55" s="199"/>
      <c r="FQ55" s="199"/>
      <c r="FR55" s="199"/>
      <c r="FS55" s="199"/>
      <c r="FT55" s="199"/>
      <c r="FU55" s="199"/>
      <c r="FV55" s="199"/>
      <c r="FW55" s="199"/>
      <c r="FX55" s="199"/>
      <c r="FY55" s="199"/>
      <c r="FZ55" s="199"/>
      <c r="GA55" s="199"/>
      <c r="GB55" s="199"/>
      <c r="GC55" s="199"/>
    </row>
    <row r="56" spans="1:185">
      <c r="A56" s="36" t="str">
        <f>Validation!B56</f>
        <v>Pass</v>
      </c>
      <c r="B56" s="63"/>
      <c r="C56" s="63"/>
      <c r="D56" s="174"/>
      <c r="E56" s="174"/>
      <c r="F56" s="175"/>
      <c r="G56" s="63"/>
      <c r="H56" s="63"/>
      <c r="I56" s="63"/>
      <c r="J56" s="176"/>
      <c r="K56" s="177"/>
      <c r="L56" s="177"/>
      <c r="M56" s="178"/>
      <c r="N56" s="177"/>
      <c r="O56" s="179"/>
      <c r="P56" s="180"/>
      <c r="Q56" s="63"/>
      <c r="R56" s="180"/>
      <c r="S56" s="63"/>
      <c r="T56" s="181"/>
      <c r="U56" s="182"/>
      <c r="V56" s="183"/>
      <c r="W56" s="184"/>
      <c r="X56" s="185"/>
      <c r="Y56" s="174"/>
      <c r="Z56" s="174"/>
      <c r="AA56" s="186"/>
      <c r="AB56" s="187"/>
      <c r="AC56" s="174"/>
      <c r="AD56" s="174"/>
      <c r="AE56" s="177"/>
      <c r="AF56" s="177"/>
      <c r="AG56" s="188"/>
      <c r="AH56" s="65"/>
      <c r="AI56" s="63"/>
      <c r="AJ56" s="63"/>
      <c r="AK56" s="63"/>
      <c r="AL56" s="63"/>
      <c r="AM56" s="63"/>
      <c r="AN56" s="63"/>
      <c r="AO56" s="63"/>
      <c r="AP56" s="64"/>
      <c r="AQ56" s="190"/>
      <c r="AR56" s="179"/>
      <c r="AS56" s="185"/>
      <c r="AT56" s="174"/>
      <c r="AU56" s="174"/>
      <c r="AV56" s="174"/>
      <c r="AW56" s="174"/>
      <c r="AX56" s="174"/>
      <c r="AY56" s="174"/>
      <c r="AZ56" s="174"/>
      <c r="BA56" s="174"/>
      <c r="BB56" s="188"/>
      <c r="BC56" s="174"/>
      <c r="BD56" s="174"/>
      <c r="BE56" s="174"/>
      <c r="BF56" s="174"/>
      <c r="BG56" s="174"/>
      <c r="BH56" s="174"/>
      <c r="BI56" s="174"/>
      <c r="BJ56" s="174"/>
      <c r="BK56" s="174"/>
      <c r="BL56" s="188"/>
      <c r="BM56" s="185"/>
      <c r="BN56" s="174"/>
      <c r="BO56" s="174"/>
      <c r="BP56" s="174"/>
      <c r="BQ56" s="174"/>
      <c r="BR56" s="174"/>
      <c r="BS56" s="174"/>
      <c r="BT56" s="174"/>
      <c r="BU56" s="174"/>
      <c r="BV56" s="174"/>
      <c r="BW56" s="174"/>
      <c r="BX56" s="174"/>
      <c r="BY56" s="174"/>
      <c r="BZ56" s="174"/>
      <c r="CA56" s="174"/>
      <c r="CB56" s="174"/>
      <c r="CC56" s="174"/>
      <c r="CD56" s="174"/>
      <c r="CE56" s="174"/>
      <c r="CF56" s="191"/>
      <c r="CG56" s="192"/>
      <c r="CH56" s="174"/>
      <c r="CI56" s="174"/>
      <c r="CJ56" s="174"/>
      <c r="CK56" s="174"/>
      <c r="CL56" s="174"/>
      <c r="CM56" s="174"/>
      <c r="CN56" s="174"/>
      <c r="CO56" s="174"/>
      <c r="CP56" s="174"/>
      <c r="CQ56" s="174"/>
      <c r="CR56" s="174"/>
      <c r="CS56" s="174"/>
      <c r="CT56" s="174"/>
      <c r="CU56" s="174"/>
      <c r="CV56" s="174"/>
      <c r="CW56" s="174"/>
      <c r="CX56" s="174"/>
      <c r="CY56" s="174"/>
      <c r="CZ56" s="174"/>
      <c r="DA56" s="174"/>
      <c r="DB56" s="177"/>
      <c r="DC56" s="188"/>
      <c r="DD56" s="183"/>
      <c r="DE56" s="183"/>
      <c r="DF56" s="183"/>
      <c r="DG56" s="183"/>
      <c r="DH56" s="177"/>
      <c r="DI56" s="193"/>
      <c r="DJ56" s="194"/>
      <c r="DK56" s="195"/>
      <c r="DL56" s="195"/>
      <c r="DM56" s="195"/>
      <c r="DN56" s="195"/>
      <c r="DO56" s="195"/>
      <c r="DP56" s="192"/>
      <c r="DQ56" s="194"/>
      <c r="DR56" s="195"/>
      <c r="DS56" s="195"/>
      <c r="DT56" s="195"/>
      <c r="DU56" s="195"/>
      <c r="DV56" s="195"/>
      <c r="DW56" s="177"/>
      <c r="DX56" s="179"/>
      <c r="DY56" s="182"/>
      <c r="DZ56" s="196"/>
      <c r="EA56" s="179"/>
      <c r="EB56" s="197"/>
      <c r="EC56" s="198"/>
      <c r="ED56" s="198"/>
      <c r="EE56" s="188"/>
      <c r="EF56" s="198"/>
      <c r="EG56" s="198"/>
      <c r="EH56" s="188"/>
      <c r="EI56" s="197"/>
      <c r="EJ56" s="198"/>
      <c r="EK56" s="198"/>
      <c r="EL56" s="198"/>
      <c r="EM56" s="198"/>
      <c r="EN56" s="198"/>
      <c r="EO56" s="193"/>
      <c r="EP56" s="185"/>
      <c r="EQ56" s="174"/>
      <c r="ER56" s="188"/>
      <c r="ES56" s="63"/>
      <c r="ET56" s="63"/>
      <c r="EU56" s="63"/>
      <c r="EV56" s="63"/>
      <c r="EW56" s="63"/>
      <c r="EX56" s="177"/>
      <c r="EY56" s="179"/>
      <c r="EZ56" s="185"/>
      <c r="FA56" s="174"/>
      <c r="FB56" s="174"/>
      <c r="FC56" s="174"/>
      <c r="FD56" s="174"/>
      <c r="FE56" s="174"/>
      <c r="FF56" s="174"/>
      <c r="FG56" s="188"/>
      <c r="FH56" s="185"/>
      <c r="FI56" s="174"/>
      <c r="FJ56" s="174"/>
      <c r="FK56" s="174"/>
      <c r="FL56" s="174"/>
      <c r="FM56" s="174"/>
      <c r="FN56" s="174"/>
      <c r="FO56" s="188"/>
      <c r="FP56" s="199"/>
      <c r="FQ56" s="199"/>
      <c r="FR56" s="199"/>
      <c r="FS56" s="199"/>
      <c r="FT56" s="199"/>
      <c r="FU56" s="199"/>
      <c r="FV56" s="199"/>
      <c r="FW56" s="199"/>
      <c r="FX56" s="199"/>
      <c r="FY56" s="199"/>
      <c r="FZ56" s="199"/>
      <c r="GA56" s="199"/>
      <c r="GB56" s="199"/>
      <c r="GC56" s="199"/>
    </row>
    <row r="57" spans="1:185">
      <c r="A57" s="36" t="str">
        <f>Validation!B57</f>
        <v>Pass</v>
      </c>
      <c r="B57" s="63"/>
      <c r="C57" s="63"/>
      <c r="D57" s="174"/>
      <c r="E57" s="174"/>
      <c r="F57" s="175"/>
      <c r="G57" s="63"/>
      <c r="H57" s="63"/>
      <c r="I57" s="63"/>
      <c r="J57" s="176"/>
      <c r="K57" s="177"/>
      <c r="L57" s="177"/>
      <c r="M57" s="178"/>
      <c r="N57" s="177"/>
      <c r="O57" s="179"/>
      <c r="P57" s="180"/>
      <c r="Q57" s="63"/>
      <c r="R57" s="180"/>
      <c r="S57" s="63"/>
      <c r="T57" s="181"/>
      <c r="U57" s="182"/>
      <c r="V57" s="183"/>
      <c r="W57" s="184"/>
      <c r="X57" s="185"/>
      <c r="Y57" s="174"/>
      <c r="Z57" s="174"/>
      <c r="AA57" s="186"/>
      <c r="AB57" s="187"/>
      <c r="AC57" s="174"/>
      <c r="AD57" s="174"/>
      <c r="AE57" s="177"/>
      <c r="AF57" s="177"/>
      <c r="AG57" s="188"/>
      <c r="AH57" s="65"/>
      <c r="AI57" s="63"/>
      <c r="AJ57" s="63"/>
      <c r="AK57" s="63"/>
      <c r="AL57" s="63"/>
      <c r="AM57" s="63"/>
      <c r="AN57" s="63"/>
      <c r="AO57" s="63"/>
      <c r="AP57" s="64"/>
      <c r="AQ57" s="190"/>
      <c r="AR57" s="179"/>
      <c r="AS57" s="185"/>
      <c r="AT57" s="174"/>
      <c r="AU57" s="174"/>
      <c r="AV57" s="174"/>
      <c r="AW57" s="174"/>
      <c r="AX57" s="174"/>
      <c r="AY57" s="174"/>
      <c r="AZ57" s="174"/>
      <c r="BA57" s="174"/>
      <c r="BB57" s="188"/>
      <c r="BC57" s="174"/>
      <c r="BD57" s="174"/>
      <c r="BE57" s="174"/>
      <c r="BF57" s="174"/>
      <c r="BG57" s="174"/>
      <c r="BH57" s="174"/>
      <c r="BI57" s="174"/>
      <c r="BJ57" s="174"/>
      <c r="BK57" s="174"/>
      <c r="BL57" s="188"/>
      <c r="BM57" s="185"/>
      <c r="BN57" s="174"/>
      <c r="BO57" s="174"/>
      <c r="BP57" s="174"/>
      <c r="BQ57" s="174"/>
      <c r="BR57" s="174"/>
      <c r="BS57" s="174"/>
      <c r="BT57" s="174"/>
      <c r="BU57" s="174"/>
      <c r="BV57" s="174"/>
      <c r="BW57" s="174"/>
      <c r="BX57" s="174"/>
      <c r="BY57" s="174"/>
      <c r="BZ57" s="174"/>
      <c r="CA57" s="174"/>
      <c r="CB57" s="174"/>
      <c r="CC57" s="174"/>
      <c r="CD57" s="174"/>
      <c r="CE57" s="174"/>
      <c r="CF57" s="191"/>
      <c r="CG57" s="192"/>
      <c r="CH57" s="174"/>
      <c r="CI57" s="174"/>
      <c r="CJ57" s="174"/>
      <c r="CK57" s="174"/>
      <c r="CL57" s="174"/>
      <c r="CM57" s="174"/>
      <c r="CN57" s="174"/>
      <c r="CO57" s="174"/>
      <c r="CP57" s="174"/>
      <c r="CQ57" s="174"/>
      <c r="CR57" s="174"/>
      <c r="CS57" s="174"/>
      <c r="CT57" s="174"/>
      <c r="CU57" s="174"/>
      <c r="CV57" s="174"/>
      <c r="CW57" s="174"/>
      <c r="CX57" s="174"/>
      <c r="CY57" s="174"/>
      <c r="CZ57" s="174"/>
      <c r="DA57" s="174"/>
      <c r="DB57" s="177"/>
      <c r="DC57" s="188"/>
      <c r="DD57" s="183"/>
      <c r="DE57" s="183"/>
      <c r="DF57" s="183"/>
      <c r="DG57" s="183"/>
      <c r="DH57" s="177"/>
      <c r="DI57" s="193"/>
      <c r="DJ57" s="194"/>
      <c r="DK57" s="195"/>
      <c r="DL57" s="195"/>
      <c r="DM57" s="195"/>
      <c r="DN57" s="195"/>
      <c r="DO57" s="195"/>
      <c r="DP57" s="192"/>
      <c r="DQ57" s="194"/>
      <c r="DR57" s="195"/>
      <c r="DS57" s="195"/>
      <c r="DT57" s="195"/>
      <c r="DU57" s="195"/>
      <c r="DV57" s="195"/>
      <c r="DW57" s="177"/>
      <c r="DX57" s="179"/>
      <c r="DY57" s="182"/>
      <c r="DZ57" s="196"/>
      <c r="EA57" s="179"/>
      <c r="EB57" s="197"/>
      <c r="EC57" s="198"/>
      <c r="ED57" s="198"/>
      <c r="EE57" s="188"/>
      <c r="EF57" s="198"/>
      <c r="EG57" s="198"/>
      <c r="EH57" s="188"/>
      <c r="EI57" s="197"/>
      <c r="EJ57" s="198"/>
      <c r="EK57" s="198"/>
      <c r="EL57" s="198"/>
      <c r="EM57" s="198"/>
      <c r="EN57" s="198"/>
      <c r="EO57" s="193"/>
      <c r="EP57" s="185"/>
      <c r="EQ57" s="174"/>
      <c r="ER57" s="188"/>
      <c r="ES57" s="63"/>
      <c r="ET57" s="63"/>
      <c r="EU57" s="63"/>
      <c r="EV57" s="63"/>
      <c r="EW57" s="63"/>
      <c r="EX57" s="177"/>
      <c r="EY57" s="179"/>
      <c r="EZ57" s="185"/>
      <c r="FA57" s="174"/>
      <c r="FB57" s="174"/>
      <c r="FC57" s="174"/>
      <c r="FD57" s="174"/>
      <c r="FE57" s="174"/>
      <c r="FF57" s="174"/>
      <c r="FG57" s="188"/>
      <c r="FH57" s="185"/>
      <c r="FI57" s="174"/>
      <c r="FJ57" s="174"/>
      <c r="FK57" s="174"/>
      <c r="FL57" s="174"/>
      <c r="FM57" s="174"/>
      <c r="FN57" s="174"/>
      <c r="FO57" s="188"/>
      <c r="FP57" s="199"/>
      <c r="FQ57" s="199"/>
      <c r="FR57" s="199"/>
      <c r="FS57" s="199"/>
      <c r="FT57" s="199"/>
      <c r="FU57" s="199"/>
      <c r="FV57" s="199"/>
      <c r="FW57" s="199"/>
      <c r="FX57" s="199"/>
      <c r="FY57" s="199"/>
      <c r="FZ57" s="199"/>
      <c r="GA57" s="199"/>
      <c r="GB57" s="199"/>
      <c r="GC57" s="199"/>
    </row>
    <row r="58" spans="1:185">
      <c r="A58" s="36" t="str">
        <f>Validation!B58</f>
        <v>Pass</v>
      </c>
      <c r="B58" s="63"/>
      <c r="C58" s="63"/>
      <c r="D58" s="174"/>
      <c r="E58" s="174"/>
      <c r="F58" s="175"/>
      <c r="G58" s="63"/>
      <c r="H58" s="63"/>
      <c r="I58" s="63"/>
      <c r="J58" s="176"/>
      <c r="K58" s="177"/>
      <c r="L58" s="177"/>
      <c r="M58" s="178"/>
      <c r="N58" s="177"/>
      <c r="O58" s="179"/>
      <c r="P58" s="180"/>
      <c r="Q58" s="63"/>
      <c r="R58" s="180"/>
      <c r="S58" s="63"/>
      <c r="T58" s="181"/>
      <c r="U58" s="182"/>
      <c r="V58" s="183"/>
      <c r="W58" s="184"/>
      <c r="X58" s="185"/>
      <c r="Y58" s="174"/>
      <c r="Z58" s="174"/>
      <c r="AA58" s="186"/>
      <c r="AB58" s="187"/>
      <c r="AC58" s="174"/>
      <c r="AD58" s="174"/>
      <c r="AE58" s="177"/>
      <c r="AF58" s="177"/>
      <c r="AG58" s="188"/>
      <c r="AH58" s="65"/>
      <c r="AI58" s="63"/>
      <c r="AJ58" s="63"/>
      <c r="AK58" s="63"/>
      <c r="AL58" s="63"/>
      <c r="AM58" s="63"/>
      <c r="AN58" s="63"/>
      <c r="AO58" s="63"/>
      <c r="AP58" s="64"/>
      <c r="AQ58" s="190"/>
      <c r="AR58" s="179"/>
      <c r="AS58" s="185"/>
      <c r="AT58" s="174"/>
      <c r="AU58" s="174"/>
      <c r="AV58" s="174"/>
      <c r="AW58" s="174"/>
      <c r="AX58" s="174"/>
      <c r="AY58" s="174"/>
      <c r="AZ58" s="174"/>
      <c r="BA58" s="174"/>
      <c r="BB58" s="188"/>
      <c r="BC58" s="174"/>
      <c r="BD58" s="174"/>
      <c r="BE58" s="174"/>
      <c r="BF58" s="174"/>
      <c r="BG58" s="174"/>
      <c r="BH58" s="174"/>
      <c r="BI58" s="174"/>
      <c r="BJ58" s="174"/>
      <c r="BK58" s="174"/>
      <c r="BL58" s="188"/>
      <c r="BM58" s="185"/>
      <c r="BN58" s="174"/>
      <c r="BO58" s="174"/>
      <c r="BP58" s="174"/>
      <c r="BQ58" s="174"/>
      <c r="BR58" s="174"/>
      <c r="BS58" s="174"/>
      <c r="BT58" s="174"/>
      <c r="BU58" s="174"/>
      <c r="BV58" s="174"/>
      <c r="BW58" s="174"/>
      <c r="BX58" s="174"/>
      <c r="BY58" s="174"/>
      <c r="BZ58" s="174"/>
      <c r="CA58" s="174"/>
      <c r="CB58" s="174"/>
      <c r="CC58" s="174"/>
      <c r="CD58" s="174"/>
      <c r="CE58" s="174"/>
      <c r="CF58" s="191"/>
      <c r="CG58" s="192"/>
      <c r="CH58" s="174"/>
      <c r="CI58" s="174"/>
      <c r="CJ58" s="174"/>
      <c r="CK58" s="174"/>
      <c r="CL58" s="174"/>
      <c r="CM58" s="174"/>
      <c r="CN58" s="174"/>
      <c r="CO58" s="174"/>
      <c r="CP58" s="174"/>
      <c r="CQ58" s="174"/>
      <c r="CR58" s="174"/>
      <c r="CS58" s="174"/>
      <c r="CT58" s="174"/>
      <c r="CU58" s="174"/>
      <c r="CV58" s="174"/>
      <c r="CW58" s="174"/>
      <c r="CX58" s="174"/>
      <c r="CY58" s="174"/>
      <c r="CZ58" s="174"/>
      <c r="DA58" s="174"/>
      <c r="DB58" s="177"/>
      <c r="DC58" s="188"/>
      <c r="DD58" s="183"/>
      <c r="DE58" s="183"/>
      <c r="DF58" s="183"/>
      <c r="DG58" s="183"/>
      <c r="DH58" s="177"/>
      <c r="DI58" s="193"/>
      <c r="DJ58" s="194"/>
      <c r="DK58" s="195"/>
      <c r="DL58" s="195"/>
      <c r="DM58" s="195"/>
      <c r="DN58" s="195"/>
      <c r="DO58" s="195"/>
      <c r="DP58" s="192"/>
      <c r="DQ58" s="194"/>
      <c r="DR58" s="195"/>
      <c r="DS58" s="195"/>
      <c r="DT58" s="195"/>
      <c r="DU58" s="195"/>
      <c r="DV58" s="195"/>
      <c r="DW58" s="177"/>
      <c r="DX58" s="179"/>
      <c r="DY58" s="182"/>
      <c r="DZ58" s="196"/>
      <c r="EA58" s="179"/>
      <c r="EB58" s="197"/>
      <c r="EC58" s="198"/>
      <c r="ED58" s="198"/>
      <c r="EE58" s="188"/>
      <c r="EF58" s="198"/>
      <c r="EG58" s="198"/>
      <c r="EH58" s="188"/>
      <c r="EI58" s="197"/>
      <c r="EJ58" s="198"/>
      <c r="EK58" s="198"/>
      <c r="EL58" s="198"/>
      <c r="EM58" s="198"/>
      <c r="EN58" s="198"/>
      <c r="EO58" s="193"/>
      <c r="EP58" s="185"/>
      <c r="EQ58" s="174"/>
      <c r="ER58" s="188"/>
      <c r="ES58" s="63"/>
      <c r="ET58" s="63"/>
      <c r="EU58" s="63"/>
      <c r="EV58" s="63"/>
      <c r="EW58" s="63"/>
      <c r="EX58" s="177"/>
      <c r="EY58" s="179"/>
      <c r="EZ58" s="185"/>
      <c r="FA58" s="174"/>
      <c r="FB58" s="174"/>
      <c r="FC58" s="174"/>
      <c r="FD58" s="174"/>
      <c r="FE58" s="174"/>
      <c r="FF58" s="174"/>
      <c r="FG58" s="188"/>
      <c r="FH58" s="185"/>
      <c r="FI58" s="174"/>
      <c r="FJ58" s="174"/>
      <c r="FK58" s="174"/>
      <c r="FL58" s="174"/>
      <c r="FM58" s="174"/>
      <c r="FN58" s="174"/>
      <c r="FO58" s="188"/>
      <c r="FP58" s="199"/>
      <c r="FQ58" s="199"/>
      <c r="FR58" s="199"/>
      <c r="FS58" s="199"/>
      <c r="FT58" s="199"/>
      <c r="FU58" s="199"/>
      <c r="FV58" s="199"/>
      <c r="FW58" s="199"/>
      <c r="FX58" s="199"/>
      <c r="FY58" s="199"/>
      <c r="FZ58" s="199"/>
      <c r="GA58" s="199"/>
      <c r="GB58" s="199"/>
      <c r="GC58" s="199"/>
    </row>
    <row r="59" spans="1:185">
      <c r="A59" s="36" t="str">
        <f>Validation!B59</f>
        <v>Pass</v>
      </c>
      <c r="B59" s="63"/>
      <c r="C59" s="63"/>
      <c r="D59" s="174"/>
      <c r="E59" s="174"/>
      <c r="F59" s="175"/>
      <c r="G59" s="63"/>
      <c r="H59" s="63"/>
      <c r="I59" s="63"/>
      <c r="J59" s="176"/>
      <c r="K59" s="177"/>
      <c r="L59" s="177"/>
      <c r="M59" s="178"/>
      <c r="N59" s="177"/>
      <c r="O59" s="179"/>
      <c r="P59" s="180"/>
      <c r="Q59" s="63"/>
      <c r="R59" s="180"/>
      <c r="S59" s="63"/>
      <c r="T59" s="181"/>
      <c r="U59" s="182"/>
      <c r="V59" s="183"/>
      <c r="W59" s="184"/>
      <c r="X59" s="185"/>
      <c r="Y59" s="174"/>
      <c r="Z59" s="174"/>
      <c r="AA59" s="186"/>
      <c r="AB59" s="187"/>
      <c r="AC59" s="174"/>
      <c r="AD59" s="174"/>
      <c r="AE59" s="177"/>
      <c r="AF59" s="177"/>
      <c r="AG59" s="188"/>
      <c r="AH59" s="65"/>
      <c r="AI59" s="63"/>
      <c r="AJ59" s="63"/>
      <c r="AK59" s="63"/>
      <c r="AL59" s="63"/>
      <c r="AM59" s="63"/>
      <c r="AN59" s="63"/>
      <c r="AO59" s="63"/>
      <c r="AP59" s="64"/>
      <c r="AQ59" s="190"/>
      <c r="AR59" s="179"/>
      <c r="AS59" s="185"/>
      <c r="AT59" s="174"/>
      <c r="AU59" s="174"/>
      <c r="AV59" s="174"/>
      <c r="AW59" s="174"/>
      <c r="AX59" s="174"/>
      <c r="AY59" s="174"/>
      <c r="AZ59" s="174"/>
      <c r="BA59" s="174"/>
      <c r="BB59" s="188"/>
      <c r="BC59" s="174"/>
      <c r="BD59" s="174"/>
      <c r="BE59" s="174"/>
      <c r="BF59" s="174"/>
      <c r="BG59" s="174"/>
      <c r="BH59" s="174"/>
      <c r="BI59" s="174"/>
      <c r="BJ59" s="174"/>
      <c r="BK59" s="174"/>
      <c r="BL59" s="188"/>
      <c r="BM59" s="185"/>
      <c r="BN59" s="174"/>
      <c r="BO59" s="174"/>
      <c r="BP59" s="174"/>
      <c r="BQ59" s="174"/>
      <c r="BR59" s="174"/>
      <c r="BS59" s="174"/>
      <c r="BT59" s="174"/>
      <c r="BU59" s="174"/>
      <c r="BV59" s="174"/>
      <c r="BW59" s="174"/>
      <c r="BX59" s="174"/>
      <c r="BY59" s="174"/>
      <c r="BZ59" s="174"/>
      <c r="CA59" s="174"/>
      <c r="CB59" s="174"/>
      <c r="CC59" s="174"/>
      <c r="CD59" s="174"/>
      <c r="CE59" s="174"/>
      <c r="CF59" s="191"/>
      <c r="CG59" s="192"/>
      <c r="CH59" s="174"/>
      <c r="CI59" s="174"/>
      <c r="CJ59" s="174"/>
      <c r="CK59" s="174"/>
      <c r="CL59" s="174"/>
      <c r="CM59" s="174"/>
      <c r="CN59" s="174"/>
      <c r="CO59" s="174"/>
      <c r="CP59" s="174"/>
      <c r="CQ59" s="174"/>
      <c r="CR59" s="174"/>
      <c r="CS59" s="174"/>
      <c r="CT59" s="174"/>
      <c r="CU59" s="174"/>
      <c r="CV59" s="174"/>
      <c r="CW59" s="174"/>
      <c r="CX59" s="174"/>
      <c r="CY59" s="174"/>
      <c r="CZ59" s="174"/>
      <c r="DA59" s="174"/>
      <c r="DB59" s="177"/>
      <c r="DC59" s="188"/>
      <c r="DD59" s="183"/>
      <c r="DE59" s="183"/>
      <c r="DF59" s="183"/>
      <c r="DG59" s="183"/>
      <c r="DH59" s="177"/>
      <c r="DI59" s="193"/>
      <c r="DJ59" s="194"/>
      <c r="DK59" s="195"/>
      <c r="DL59" s="195"/>
      <c r="DM59" s="195"/>
      <c r="DN59" s="195"/>
      <c r="DO59" s="195"/>
      <c r="DP59" s="192"/>
      <c r="DQ59" s="194"/>
      <c r="DR59" s="195"/>
      <c r="DS59" s="195"/>
      <c r="DT59" s="195"/>
      <c r="DU59" s="195"/>
      <c r="DV59" s="195"/>
      <c r="DW59" s="177"/>
      <c r="DX59" s="179"/>
      <c r="DY59" s="182"/>
      <c r="DZ59" s="196"/>
      <c r="EA59" s="179"/>
      <c r="EB59" s="197"/>
      <c r="EC59" s="198"/>
      <c r="ED59" s="198"/>
      <c r="EE59" s="188"/>
      <c r="EF59" s="198"/>
      <c r="EG59" s="198"/>
      <c r="EH59" s="188"/>
      <c r="EI59" s="197"/>
      <c r="EJ59" s="198"/>
      <c r="EK59" s="198"/>
      <c r="EL59" s="198"/>
      <c r="EM59" s="198"/>
      <c r="EN59" s="198"/>
      <c r="EO59" s="193"/>
      <c r="EP59" s="185"/>
      <c r="EQ59" s="174"/>
      <c r="ER59" s="188"/>
      <c r="ES59" s="63"/>
      <c r="ET59" s="63"/>
      <c r="EU59" s="63"/>
      <c r="EV59" s="63"/>
      <c r="EW59" s="63"/>
      <c r="EX59" s="177"/>
      <c r="EY59" s="179"/>
      <c r="EZ59" s="185"/>
      <c r="FA59" s="174"/>
      <c r="FB59" s="174"/>
      <c r="FC59" s="174"/>
      <c r="FD59" s="174"/>
      <c r="FE59" s="174"/>
      <c r="FF59" s="174"/>
      <c r="FG59" s="188"/>
      <c r="FH59" s="185"/>
      <c r="FI59" s="174"/>
      <c r="FJ59" s="174"/>
      <c r="FK59" s="174"/>
      <c r="FL59" s="174"/>
      <c r="FM59" s="174"/>
      <c r="FN59" s="174"/>
      <c r="FO59" s="188"/>
      <c r="FP59" s="199"/>
      <c r="FQ59" s="199"/>
      <c r="FR59" s="199"/>
      <c r="FS59" s="199"/>
      <c r="FT59" s="199"/>
      <c r="FU59" s="199"/>
      <c r="FV59" s="199"/>
      <c r="FW59" s="199"/>
      <c r="FX59" s="199"/>
      <c r="FY59" s="199"/>
      <c r="FZ59" s="199"/>
      <c r="GA59" s="199"/>
      <c r="GB59" s="199"/>
      <c r="GC59" s="199"/>
    </row>
    <row r="60" spans="1:185">
      <c r="A60" s="36" t="str">
        <f>Validation!B60</f>
        <v>Pass</v>
      </c>
      <c r="B60" s="63"/>
      <c r="C60" s="63"/>
      <c r="D60" s="174"/>
      <c r="E60" s="174"/>
      <c r="F60" s="175"/>
      <c r="G60" s="63"/>
      <c r="H60" s="63"/>
      <c r="I60" s="63"/>
      <c r="J60" s="176"/>
      <c r="K60" s="177"/>
      <c r="L60" s="177"/>
      <c r="M60" s="178"/>
      <c r="N60" s="177"/>
      <c r="O60" s="179"/>
      <c r="P60" s="180"/>
      <c r="Q60" s="63"/>
      <c r="R60" s="180"/>
      <c r="S60" s="63"/>
      <c r="T60" s="181"/>
      <c r="U60" s="182"/>
      <c r="V60" s="183"/>
      <c r="W60" s="184"/>
      <c r="X60" s="185"/>
      <c r="Y60" s="174"/>
      <c r="Z60" s="174"/>
      <c r="AA60" s="186"/>
      <c r="AB60" s="187"/>
      <c r="AC60" s="174"/>
      <c r="AD60" s="174"/>
      <c r="AE60" s="177"/>
      <c r="AF60" s="177"/>
      <c r="AG60" s="188"/>
      <c r="AH60" s="65"/>
      <c r="AI60" s="63"/>
      <c r="AJ60" s="63"/>
      <c r="AK60" s="63"/>
      <c r="AL60" s="63"/>
      <c r="AM60" s="63"/>
      <c r="AN60" s="63"/>
      <c r="AO60" s="63"/>
      <c r="AP60" s="64"/>
      <c r="AQ60" s="190"/>
      <c r="AR60" s="179"/>
      <c r="AS60" s="185"/>
      <c r="AT60" s="174"/>
      <c r="AU60" s="174"/>
      <c r="AV60" s="174"/>
      <c r="AW60" s="174"/>
      <c r="AX60" s="174"/>
      <c r="AY60" s="174"/>
      <c r="AZ60" s="174"/>
      <c r="BA60" s="174"/>
      <c r="BB60" s="188"/>
      <c r="BC60" s="174"/>
      <c r="BD60" s="174"/>
      <c r="BE60" s="174"/>
      <c r="BF60" s="174"/>
      <c r="BG60" s="174"/>
      <c r="BH60" s="174"/>
      <c r="BI60" s="174"/>
      <c r="BJ60" s="174"/>
      <c r="BK60" s="174"/>
      <c r="BL60" s="188"/>
      <c r="BM60" s="185"/>
      <c r="BN60" s="174"/>
      <c r="BO60" s="174"/>
      <c r="BP60" s="174"/>
      <c r="BQ60" s="174"/>
      <c r="BR60" s="174"/>
      <c r="BS60" s="174"/>
      <c r="BT60" s="174"/>
      <c r="BU60" s="174"/>
      <c r="BV60" s="174"/>
      <c r="BW60" s="174"/>
      <c r="BX60" s="174"/>
      <c r="BY60" s="174"/>
      <c r="BZ60" s="174"/>
      <c r="CA60" s="174"/>
      <c r="CB60" s="174"/>
      <c r="CC60" s="174"/>
      <c r="CD60" s="174"/>
      <c r="CE60" s="174"/>
      <c r="CF60" s="191"/>
      <c r="CG60" s="192"/>
      <c r="CH60" s="174"/>
      <c r="CI60" s="174"/>
      <c r="CJ60" s="174"/>
      <c r="CK60" s="174"/>
      <c r="CL60" s="174"/>
      <c r="CM60" s="174"/>
      <c r="CN60" s="174"/>
      <c r="CO60" s="174"/>
      <c r="CP60" s="174"/>
      <c r="CQ60" s="174"/>
      <c r="CR60" s="174"/>
      <c r="CS60" s="174"/>
      <c r="CT60" s="174"/>
      <c r="CU60" s="174"/>
      <c r="CV60" s="174"/>
      <c r="CW60" s="174"/>
      <c r="CX60" s="174"/>
      <c r="CY60" s="174"/>
      <c r="CZ60" s="174"/>
      <c r="DA60" s="174"/>
      <c r="DB60" s="177"/>
      <c r="DC60" s="188"/>
      <c r="DD60" s="183"/>
      <c r="DE60" s="183"/>
      <c r="DF60" s="183"/>
      <c r="DG60" s="183"/>
      <c r="DH60" s="177"/>
      <c r="DI60" s="193"/>
      <c r="DJ60" s="194"/>
      <c r="DK60" s="195"/>
      <c r="DL60" s="195"/>
      <c r="DM60" s="195"/>
      <c r="DN60" s="195"/>
      <c r="DO60" s="195"/>
      <c r="DP60" s="192"/>
      <c r="DQ60" s="194"/>
      <c r="DR60" s="195"/>
      <c r="DS60" s="195"/>
      <c r="DT60" s="195"/>
      <c r="DU60" s="195"/>
      <c r="DV60" s="195"/>
      <c r="DW60" s="177"/>
      <c r="DX60" s="179"/>
      <c r="DY60" s="182"/>
      <c r="DZ60" s="196"/>
      <c r="EA60" s="179"/>
      <c r="EB60" s="197"/>
      <c r="EC60" s="198"/>
      <c r="ED60" s="198"/>
      <c r="EE60" s="188"/>
      <c r="EF60" s="198"/>
      <c r="EG60" s="198"/>
      <c r="EH60" s="188"/>
      <c r="EI60" s="197"/>
      <c r="EJ60" s="198"/>
      <c r="EK60" s="198"/>
      <c r="EL60" s="198"/>
      <c r="EM60" s="198"/>
      <c r="EN60" s="198"/>
      <c r="EO60" s="193"/>
      <c r="EP60" s="185"/>
      <c r="EQ60" s="174"/>
      <c r="ER60" s="188"/>
      <c r="ES60" s="63"/>
      <c r="ET60" s="63"/>
      <c r="EU60" s="63"/>
      <c r="EV60" s="63"/>
      <c r="EW60" s="63"/>
      <c r="EX60" s="177"/>
      <c r="EY60" s="179"/>
      <c r="EZ60" s="185"/>
      <c r="FA60" s="174"/>
      <c r="FB60" s="174"/>
      <c r="FC60" s="174"/>
      <c r="FD60" s="174"/>
      <c r="FE60" s="174"/>
      <c r="FF60" s="174"/>
      <c r="FG60" s="188"/>
      <c r="FH60" s="185"/>
      <c r="FI60" s="174"/>
      <c r="FJ60" s="174"/>
      <c r="FK60" s="174"/>
      <c r="FL60" s="174"/>
      <c r="FM60" s="174"/>
      <c r="FN60" s="174"/>
      <c r="FO60" s="188"/>
      <c r="FP60" s="199"/>
      <c r="FQ60" s="199"/>
      <c r="FR60" s="199"/>
      <c r="FS60" s="199"/>
      <c r="FT60" s="199"/>
      <c r="FU60" s="199"/>
      <c r="FV60" s="199"/>
      <c r="FW60" s="199"/>
      <c r="FX60" s="199"/>
      <c r="FY60" s="199"/>
      <c r="FZ60" s="199"/>
      <c r="GA60" s="199"/>
      <c r="GB60" s="199"/>
      <c r="GC60" s="199"/>
    </row>
    <row r="61" spans="1:185">
      <c r="A61" s="36" t="str">
        <f>Validation!B61</f>
        <v>Pass</v>
      </c>
      <c r="B61" s="63"/>
      <c r="C61" s="63"/>
      <c r="D61" s="174"/>
      <c r="E61" s="174"/>
      <c r="F61" s="175"/>
      <c r="G61" s="63"/>
      <c r="H61" s="63"/>
      <c r="I61" s="63"/>
      <c r="J61" s="176"/>
      <c r="K61" s="177"/>
      <c r="L61" s="177"/>
      <c r="M61" s="178"/>
      <c r="N61" s="177"/>
      <c r="O61" s="179"/>
      <c r="P61" s="180"/>
      <c r="Q61" s="63"/>
      <c r="R61" s="180"/>
      <c r="S61" s="63"/>
      <c r="T61" s="181"/>
      <c r="U61" s="182"/>
      <c r="V61" s="183"/>
      <c r="W61" s="184"/>
      <c r="X61" s="185"/>
      <c r="Y61" s="174"/>
      <c r="Z61" s="174"/>
      <c r="AA61" s="186"/>
      <c r="AB61" s="187"/>
      <c r="AC61" s="174"/>
      <c r="AD61" s="174"/>
      <c r="AE61" s="177"/>
      <c r="AF61" s="177"/>
      <c r="AG61" s="188"/>
      <c r="AH61" s="65"/>
      <c r="AI61" s="63"/>
      <c r="AJ61" s="63"/>
      <c r="AK61" s="63"/>
      <c r="AL61" s="63"/>
      <c r="AM61" s="63"/>
      <c r="AN61" s="63"/>
      <c r="AO61" s="63"/>
      <c r="AP61" s="64"/>
      <c r="AQ61" s="190"/>
      <c r="AR61" s="179"/>
      <c r="AS61" s="185"/>
      <c r="AT61" s="174"/>
      <c r="AU61" s="174"/>
      <c r="AV61" s="174"/>
      <c r="AW61" s="174"/>
      <c r="AX61" s="174"/>
      <c r="AY61" s="174"/>
      <c r="AZ61" s="174"/>
      <c r="BA61" s="174"/>
      <c r="BB61" s="188"/>
      <c r="BC61" s="174"/>
      <c r="BD61" s="174"/>
      <c r="BE61" s="174"/>
      <c r="BF61" s="174"/>
      <c r="BG61" s="174"/>
      <c r="BH61" s="174"/>
      <c r="BI61" s="174"/>
      <c r="BJ61" s="174"/>
      <c r="BK61" s="174"/>
      <c r="BL61" s="188"/>
      <c r="BM61" s="185"/>
      <c r="BN61" s="174"/>
      <c r="BO61" s="174"/>
      <c r="BP61" s="174"/>
      <c r="BQ61" s="174"/>
      <c r="BR61" s="174"/>
      <c r="BS61" s="174"/>
      <c r="BT61" s="174"/>
      <c r="BU61" s="174"/>
      <c r="BV61" s="174"/>
      <c r="BW61" s="174"/>
      <c r="BX61" s="174"/>
      <c r="BY61" s="174"/>
      <c r="BZ61" s="174"/>
      <c r="CA61" s="174"/>
      <c r="CB61" s="174"/>
      <c r="CC61" s="174"/>
      <c r="CD61" s="174"/>
      <c r="CE61" s="174"/>
      <c r="CF61" s="191"/>
      <c r="CG61" s="192"/>
      <c r="CH61" s="174"/>
      <c r="CI61" s="174"/>
      <c r="CJ61" s="174"/>
      <c r="CK61" s="174"/>
      <c r="CL61" s="174"/>
      <c r="CM61" s="174"/>
      <c r="CN61" s="174"/>
      <c r="CO61" s="174"/>
      <c r="CP61" s="174"/>
      <c r="CQ61" s="174"/>
      <c r="CR61" s="174"/>
      <c r="CS61" s="174"/>
      <c r="CT61" s="174"/>
      <c r="CU61" s="174"/>
      <c r="CV61" s="174"/>
      <c r="CW61" s="174"/>
      <c r="CX61" s="174"/>
      <c r="CY61" s="174"/>
      <c r="CZ61" s="174"/>
      <c r="DA61" s="174"/>
      <c r="DB61" s="177"/>
      <c r="DC61" s="188"/>
      <c r="DD61" s="183"/>
      <c r="DE61" s="183"/>
      <c r="DF61" s="183"/>
      <c r="DG61" s="183"/>
      <c r="DH61" s="177"/>
      <c r="DI61" s="193"/>
      <c r="DJ61" s="194"/>
      <c r="DK61" s="195"/>
      <c r="DL61" s="195"/>
      <c r="DM61" s="195"/>
      <c r="DN61" s="195"/>
      <c r="DO61" s="195"/>
      <c r="DP61" s="192"/>
      <c r="DQ61" s="194"/>
      <c r="DR61" s="195"/>
      <c r="DS61" s="195"/>
      <c r="DT61" s="195"/>
      <c r="DU61" s="195"/>
      <c r="DV61" s="195"/>
      <c r="DW61" s="177"/>
      <c r="DX61" s="179"/>
      <c r="DY61" s="182"/>
      <c r="DZ61" s="196"/>
      <c r="EA61" s="179"/>
      <c r="EB61" s="197"/>
      <c r="EC61" s="198"/>
      <c r="ED61" s="198"/>
      <c r="EE61" s="188"/>
      <c r="EF61" s="198"/>
      <c r="EG61" s="198"/>
      <c r="EH61" s="188"/>
      <c r="EI61" s="197"/>
      <c r="EJ61" s="198"/>
      <c r="EK61" s="198"/>
      <c r="EL61" s="198"/>
      <c r="EM61" s="198"/>
      <c r="EN61" s="198"/>
      <c r="EO61" s="193"/>
      <c r="EP61" s="185"/>
      <c r="EQ61" s="174"/>
      <c r="ER61" s="188"/>
      <c r="ES61" s="63"/>
      <c r="ET61" s="63"/>
      <c r="EU61" s="63"/>
      <c r="EV61" s="63"/>
      <c r="EW61" s="63"/>
      <c r="EX61" s="177"/>
      <c r="EY61" s="179"/>
      <c r="EZ61" s="185"/>
      <c r="FA61" s="174"/>
      <c r="FB61" s="174"/>
      <c r="FC61" s="174"/>
      <c r="FD61" s="174"/>
      <c r="FE61" s="174"/>
      <c r="FF61" s="174"/>
      <c r="FG61" s="188"/>
      <c r="FH61" s="185"/>
      <c r="FI61" s="174"/>
      <c r="FJ61" s="174"/>
      <c r="FK61" s="174"/>
      <c r="FL61" s="174"/>
      <c r="FM61" s="174"/>
      <c r="FN61" s="174"/>
      <c r="FO61" s="188"/>
      <c r="FP61" s="199"/>
      <c r="FQ61" s="199"/>
      <c r="FR61" s="199"/>
      <c r="FS61" s="199"/>
      <c r="FT61" s="199"/>
      <c r="FU61" s="199"/>
      <c r="FV61" s="199"/>
      <c r="FW61" s="199"/>
      <c r="FX61" s="199"/>
      <c r="FY61" s="199"/>
      <c r="FZ61" s="199"/>
      <c r="GA61" s="199"/>
      <c r="GB61" s="199"/>
      <c r="GC61" s="199"/>
    </row>
    <row r="62" spans="1:185">
      <c r="A62" s="36" t="str">
        <f>Validation!B62</f>
        <v>Pass</v>
      </c>
      <c r="B62" s="63"/>
      <c r="C62" s="63"/>
      <c r="D62" s="174"/>
      <c r="E62" s="174"/>
      <c r="F62" s="175"/>
      <c r="G62" s="63"/>
      <c r="H62" s="63"/>
      <c r="I62" s="63"/>
      <c r="J62" s="176"/>
      <c r="K62" s="177"/>
      <c r="L62" s="177"/>
      <c r="M62" s="178"/>
      <c r="N62" s="177"/>
      <c r="O62" s="179"/>
      <c r="P62" s="180"/>
      <c r="Q62" s="63"/>
      <c r="R62" s="180"/>
      <c r="S62" s="63"/>
      <c r="T62" s="181"/>
      <c r="U62" s="182"/>
      <c r="V62" s="183"/>
      <c r="W62" s="184"/>
      <c r="X62" s="185"/>
      <c r="Y62" s="174"/>
      <c r="Z62" s="174"/>
      <c r="AA62" s="186"/>
      <c r="AB62" s="187"/>
      <c r="AC62" s="174"/>
      <c r="AD62" s="174"/>
      <c r="AE62" s="177"/>
      <c r="AF62" s="177"/>
      <c r="AG62" s="188"/>
      <c r="AH62" s="65"/>
      <c r="AI62" s="63"/>
      <c r="AJ62" s="63"/>
      <c r="AK62" s="63"/>
      <c r="AL62" s="63"/>
      <c r="AM62" s="63"/>
      <c r="AN62" s="63"/>
      <c r="AO62" s="63"/>
      <c r="AP62" s="64"/>
      <c r="AQ62" s="190"/>
      <c r="AR62" s="179"/>
      <c r="AS62" s="185"/>
      <c r="AT62" s="174"/>
      <c r="AU62" s="174"/>
      <c r="AV62" s="174"/>
      <c r="AW62" s="174"/>
      <c r="AX62" s="174"/>
      <c r="AY62" s="174"/>
      <c r="AZ62" s="174"/>
      <c r="BA62" s="174"/>
      <c r="BB62" s="188"/>
      <c r="BC62" s="174"/>
      <c r="BD62" s="174"/>
      <c r="BE62" s="174"/>
      <c r="BF62" s="174"/>
      <c r="BG62" s="174"/>
      <c r="BH62" s="174"/>
      <c r="BI62" s="174"/>
      <c r="BJ62" s="174"/>
      <c r="BK62" s="174"/>
      <c r="BL62" s="188"/>
      <c r="BM62" s="185"/>
      <c r="BN62" s="174"/>
      <c r="BO62" s="174"/>
      <c r="BP62" s="174"/>
      <c r="BQ62" s="174"/>
      <c r="BR62" s="174"/>
      <c r="BS62" s="174"/>
      <c r="BT62" s="174"/>
      <c r="BU62" s="174"/>
      <c r="BV62" s="174"/>
      <c r="BW62" s="174"/>
      <c r="BX62" s="174"/>
      <c r="BY62" s="174"/>
      <c r="BZ62" s="174"/>
      <c r="CA62" s="174"/>
      <c r="CB62" s="174"/>
      <c r="CC62" s="174"/>
      <c r="CD62" s="174"/>
      <c r="CE62" s="174"/>
      <c r="CF62" s="191"/>
      <c r="CG62" s="192"/>
      <c r="CH62" s="174"/>
      <c r="CI62" s="174"/>
      <c r="CJ62" s="174"/>
      <c r="CK62" s="174"/>
      <c r="CL62" s="174"/>
      <c r="CM62" s="174"/>
      <c r="CN62" s="174"/>
      <c r="CO62" s="174"/>
      <c r="CP62" s="174"/>
      <c r="CQ62" s="174"/>
      <c r="CR62" s="174"/>
      <c r="CS62" s="174"/>
      <c r="CT62" s="174"/>
      <c r="CU62" s="174"/>
      <c r="CV62" s="174"/>
      <c r="CW62" s="174"/>
      <c r="CX62" s="174"/>
      <c r="CY62" s="174"/>
      <c r="CZ62" s="174"/>
      <c r="DA62" s="174"/>
      <c r="DB62" s="177"/>
      <c r="DC62" s="188"/>
      <c r="DD62" s="183"/>
      <c r="DE62" s="183"/>
      <c r="DF62" s="183"/>
      <c r="DG62" s="183"/>
      <c r="DH62" s="177"/>
      <c r="DI62" s="193"/>
      <c r="DJ62" s="194"/>
      <c r="DK62" s="195"/>
      <c r="DL62" s="195"/>
      <c r="DM62" s="195"/>
      <c r="DN62" s="195"/>
      <c r="DO62" s="195"/>
      <c r="DP62" s="192"/>
      <c r="DQ62" s="194"/>
      <c r="DR62" s="195"/>
      <c r="DS62" s="195"/>
      <c r="DT62" s="195"/>
      <c r="DU62" s="195"/>
      <c r="DV62" s="195"/>
      <c r="DW62" s="177"/>
      <c r="DX62" s="179"/>
      <c r="DY62" s="182"/>
      <c r="DZ62" s="196"/>
      <c r="EA62" s="179"/>
      <c r="EB62" s="197"/>
      <c r="EC62" s="198"/>
      <c r="ED62" s="198"/>
      <c r="EE62" s="188"/>
      <c r="EF62" s="198"/>
      <c r="EG62" s="198"/>
      <c r="EH62" s="188"/>
      <c r="EI62" s="197"/>
      <c r="EJ62" s="198"/>
      <c r="EK62" s="198"/>
      <c r="EL62" s="198"/>
      <c r="EM62" s="198"/>
      <c r="EN62" s="198"/>
      <c r="EO62" s="193"/>
      <c r="EP62" s="185"/>
      <c r="EQ62" s="174"/>
      <c r="ER62" s="188"/>
      <c r="ES62" s="63"/>
      <c r="ET62" s="63"/>
      <c r="EU62" s="63"/>
      <c r="EV62" s="63"/>
      <c r="EW62" s="63"/>
      <c r="EX62" s="177"/>
      <c r="EY62" s="179"/>
      <c r="EZ62" s="185"/>
      <c r="FA62" s="174"/>
      <c r="FB62" s="174"/>
      <c r="FC62" s="174"/>
      <c r="FD62" s="174"/>
      <c r="FE62" s="174"/>
      <c r="FF62" s="174"/>
      <c r="FG62" s="188"/>
      <c r="FH62" s="185"/>
      <c r="FI62" s="174"/>
      <c r="FJ62" s="174"/>
      <c r="FK62" s="174"/>
      <c r="FL62" s="174"/>
      <c r="FM62" s="174"/>
      <c r="FN62" s="174"/>
      <c r="FO62" s="188"/>
      <c r="FP62" s="199"/>
      <c r="FQ62" s="199"/>
      <c r="FR62" s="199"/>
      <c r="FS62" s="199"/>
      <c r="FT62" s="199"/>
      <c r="FU62" s="199"/>
      <c r="FV62" s="199"/>
      <c r="FW62" s="199"/>
      <c r="FX62" s="199"/>
      <c r="FY62" s="199"/>
      <c r="FZ62" s="199"/>
      <c r="GA62" s="199"/>
      <c r="GB62" s="199"/>
      <c r="GC62" s="199"/>
    </row>
    <row r="63" spans="1:185">
      <c r="A63" s="36" t="str">
        <f>Validation!B63</f>
        <v>Pass</v>
      </c>
      <c r="B63" s="63"/>
      <c r="C63" s="63"/>
      <c r="D63" s="174"/>
      <c r="E63" s="174"/>
      <c r="F63" s="175"/>
      <c r="G63" s="63"/>
      <c r="H63" s="63"/>
      <c r="I63" s="63"/>
      <c r="J63" s="176"/>
      <c r="K63" s="177"/>
      <c r="L63" s="177"/>
      <c r="M63" s="178"/>
      <c r="N63" s="177"/>
      <c r="O63" s="179"/>
      <c r="P63" s="180"/>
      <c r="Q63" s="63"/>
      <c r="R63" s="180"/>
      <c r="S63" s="63"/>
      <c r="T63" s="181"/>
      <c r="U63" s="182"/>
      <c r="V63" s="183"/>
      <c r="W63" s="184"/>
      <c r="X63" s="185"/>
      <c r="Y63" s="174"/>
      <c r="Z63" s="174"/>
      <c r="AA63" s="186"/>
      <c r="AB63" s="187"/>
      <c r="AC63" s="174"/>
      <c r="AD63" s="174"/>
      <c r="AE63" s="177"/>
      <c r="AF63" s="177"/>
      <c r="AG63" s="188"/>
      <c r="AH63" s="65"/>
      <c r="AI63" s="63"/>
      <c r="AJ63" s="63"/>
      <c r="AK63" s="63"/>
      <c r="AL63" s="63"/>
      <c r="AM63" s="63"/>
      <c r="AN63" s="63"/>
      <c r="AO63" s="63"/>
      <c r="AP63" s="64"/>
      <c r="AQ63" s="190"/>
      <c r="AR63" s="179"/>
      <c r="AS63" s="185"/>
      <c r="AT63" s="174"/>
      <c r="AU63" s="174"/>
      <c r="AV63" s="174"/>
      <c r="AW63" s="174"/>
      <c r="AX63" s="174"/>
      <c r="AY63" s="174"/>
      <c r="AZ63" s="174"/>
      <c r="BA63" s="174"/>
      <c r="BB63" s="188"/>
      <c r="BC63" s="174"/>
      <c r="BD63" s="174"/>
      <c r="BE63" s="174"/>
      <c r="BF63" s="174"/>
      <c r="BG63" s="174"/>
      <c r="BH63" s="174"/>
      <c r="BI63" s="174"/>
      <c r="BJ63" s="174"/>
      <c r="BK63" s="174"/>
      <c r="BL63" s="188"/>
      <c r="BM63" s="185"/>
      <c r="BN63" s="174"/>
      <c r="BO63" s="174"/>
      <c r="BP63" s="174"/>
      <c r="BQ63" s="174"/>
      <c r="BR63" s="174"/>
      <c r="BS63" s="174"/>
      <c r="BT63" s="174"/>
      <c r="BU63" s="174"/>
      <c r="BV63" s="174"/>
      <c r="BW63" s="174"/>
      <c r="BX63" s="174"/>
      <c r="BY63" s="174"/>
      <c r="BZ63" s="174"/>
      <c r="CA63" s="174"/>
      <c r="CB63" s="174"/>
      <c r="CC63" s="174"/>
      <c r="CD63" s="174"/>
      <c r="CE63" s="174"/>
      <c r="CF63" s="191"/>
      <c r="CG63" s="192"/>
      <c r="CH63" s="174"/>
      <c r="CI63" s="174"/>
      <c r="CJ63" s="174"/>
      <c r="CK63" s="174"/>
      <c r="CL63" s="174"/>
      <c r="CM63" s="174"/>
      <c r="CN63" s="174"/>
      <c r="CO63" s="174"/>
      <c r="CP63" s="174"/>
      <c r="CQ63" s="174"/>
      <c r="CR63" s="174"/>
      <c r="CS63" s="174"/>
      <c r="CT63" s="174"/>
      <c r="CU63" s="174"/>
      <c r="CV63" s="174"/>
      <c r="CW63" s="174"/>
      <c r="CX63" s="174"/>
      <c r="CY63" s="174"/>
      <c r="CZ63" s="174"/>
      <c r="DA63" s="174"/>
      <c r="DB63" s="177"/>
      <c r="DC63" s="188"/>
      <c r="DD63" s="183"/>
      <c r="DE63" s="183"/>
      <c r="DF63" s="183"/>
      <c r="DG63" s="183"/>
      <c r="DH63" s="177"/>
      <c r="DI63" s="193"/>
      <c r="DJ63" s="194"/>
      <c r="DK63" s="195"/>
      <c r="DL63" s="195"/>
      <c r="DM63" s="195"/>
      <c r="DN63" s="195"/>
      <c r="DO63" s="195"/>
      <c r="DP63" s="192"/>
      <c r="DQ63" s="194"/>
      <c r="DR63" s="195"/>
      <c r="DS63" s="195"/>
      <c r="DT63" s="195"/>
      <c r="DU63" s="195"/>
      <c r="DV63" s="195"/>
      <c r="DW63" s="177"/>
      <c r="DX63" s="179"/>
      <c r="DY63" s="182"/>
      <c r="DZ63" s="196"/>
      <c r="EA63" s="179"/>
      <c r="EB63" s="197"/>
      <c r="EC63" s="198"/>
      <c r="ED63" s="198"/>
      <c r="EE63" s="188"/>
      <c r="EF63" s="198"/>
      <c r="EG63" s="198"/>
      <c r="EH63" s="188"/>
      <c r="EI63" s="197"/>
      <c r="EJ63" s="198"/>
      <c r="EK63" s="198"/>
      <c r="EL63" s="198"/>
      <c r="EM63" s="198"/>
      <c r="EN63" s="198"/>
      <c r="EO63" s="193"/>
      <c r="EP63" s="185"/>
      <c r="EQ63" s="174"/>
      <c r="ER63" s="188"/>
      <c r="ES63" s="63"/>
      <c r="ET63" s="63"/>
      <c r="EU63" s="63"/>
      <c r="EV63" s="63"/>
      <c r="EW63" s="63"/>
      <c r="EX63" s="177"/>
      <c r="EY63" s="179"/>
      <c r="EZ63" s="185"/>
      <c r="FA63" s="174"/>
      <c r="FB63" s="174"/>
      <c r="FC63" s="174"/>
      <c r="FD63" s="174"/>
      <c r="FE63" s="174"/>
      <c r="FF63" s="174"/>
      <c r="FG63" s="188"/>
      <c r="FH63" s="185"/>
      <c r="FI63" s="174"/>
      <c r="FJ63" s="174"/>
      <c r="FK63" s="174"/>
      <c r="FL63" s="174"/>
      <c r="FM63" s="174"/>
      <c r="FN63" s="174"/>
      <c r="FO63" s="188"/>
      <c r="FP63" s="199"/>
      <c r="FQ63" s="199"/>
      <c r="FR63" s="199"/>
      <c r="FS63" s="199"/>
      <c r="FT63" s="199"/>
      <c r="FU63" s="199"/>
      <c r="FV63" s="199"/>
      <c r="FW63" s="199"/>
      <c r="FX63" s="199"/>
      <c r="FY63" s="199"/>
      <c r="FZ63" s="199"/>
      <c r="GA63" s="199"/>
      <c r="GB63" s="199"/>
      <c r="GC63" s="199"/>
    </row>
    <row r="64" spans="1:185">
      <c r="A64" s="36" t="str">
        <f>Validation!B64</f>
        <v>Pass</v>
      </c>
      <c r="B64" s="63"/>
      <c r="C64" s="63"/>
      <c r="D64" s="174"/>
      <c r="E64" s="174"/>
      <c r="F64" s="175"/>
      <c r="G64" s="63"/>
      <c r="H64" s="63"/>
      <c r="I64" s="63"/>
      <c r="J64" s="176"/>
      <c r="K64" s="177"/>
      <c r="L64" s="177"/>
      <c r="M64" s="178"/>
      <c r="N64" s="177"/>
      <c r="O64" s="179"/>
      <c r="P64" s="180"/>
      <c r="Q64" s="63"/>
      <c r="R64" s="180"/>
      <c r="S64" s="63"/>
      <c r="T64" s="181"/>
      <c r="U64" s="182"/>
      <c r="V64" s="183"/>
      <c r="W64" s="184"/>
      <c r="X64" s="185"/>
      <c r="Y64" s="174"/>
      <c r="Z64" s="174"/>
      <c r="AA64" s="186"/>
      <c r="AB64" s="187"/>
      <c r="AC64" s="174"/>
      <c r="AD64" s="174"/>
      <c r="AE64" s="177"/>
      <c r="AF64" s="177"/>
      <c r="AG64" s="188"/>
      <c r="AH64" s="65"/>
      <c r="AI64" s="63"/>
      <c r="AJ64" s="63"/>
      <c r="AK64" s="63"/>
      <c r="AL64" s="63"/>
      <c r="AM64" s="63"/>
      <c r="AN64" s="63"/>
      <c r="AO64" s="63"/>
      <c r="AP64" s="64"/>
      <c r="AQ64" s="190"/>
      <c r="AR64" s="179"/>
      <c r="AS64" s="185"/>
      <c r="AT64" s="174"/>
      <c r="AU64" s="174"/>
      <c r="AV64" s="174"/>
      <c r="AW64" s="174"/>
      <c r="AX64" s="174"/>
      <c r="AY64" s="174"/>
      <c r="AZ64" s="174"/>
      <c r="BA64" s="174"/>
      <c r="BB64" s="188"/>
      <c r="BC64" s="174"/>
      <c r="BD64" s="174"/>
      <c r="BE64" s="174"/>
      <c r="BF64" s="174"/>
      <c r="BG64" s="174"/>
      <c r="BH64" s="174"/>
      <c r="BI64" s="174"/>
      <c r="BJ64" s="174"/>
      <c r="BK64" s="174"/>
      <c r="BL64" s="188"/>
      <c r="BM64" s="185"/>
      <c r="BN64" s="174"/>
      <c r="BO64" s="174"/>
      <c r="BP64" s="174"/>
      <c r="BQ64" s="174"/>
      <c r="BR64" s="174"/>
      <c r="BS64" s="174"/>
      <c r="BT64" s="174"/>
      <c r="BU64" s="174"/>
      <c r="BV64" s="174"/>
      <c r="BW64" s="174"/>
      <c r="BX64" s="174"/>
      <c r="BY64" s="174"/>
      <c r="BZ64" s="174"/>
      <c r="CA64" s="174"/>
      <c r="CB64" s="174"/>
      <c r="CC64" s="174"/>
      <c r="CD64" s="174"/>
      <c r="CE64" s="174"/>
      <c r="CF64" s="191"/>
      <c r="CG64" s="192"/>
      <c r="CH64" s="174"/>
      <c r="CI64" s="174"/>
      <c r="CJ64" s="174"/>
      <c r="CK64" s="174"/>
      <c r="CL64" s="174"/>
      <c r="CM64" s="174"/>
      <c r="CN64" s="174"/>
      <c r="CO64" s="174"/>
      <c r="CP64" s="174"/>
      <c r="CQ64" s="174"/>
      <c r="CR64" s="174"/>
      <c r="CS64" s="174"/>
      <c r="CT64" s="174"/>
      <c r="CU64" s="174"/>
      <c r="CV64" s="174"/>
      <c r="CW64" s="174"/>
      <c r="CX64" s="174"/>
      <c r="CY64" s="174"/>
      <c r="CZ64" s="174"/>
      <c r="DA64" s="174"/>
      <c r="DB64" s="177"/>
      <c r="DC64" s="188"/>
      <c r="DD64" s="183"/>
      <c r="DE64" s="183"/>
      <c r="DF64" s="183"/>
      <c r="DG64" s="183"/>
      <c r="DH64" s="177"/>
      <c r="DI64" s="193"/>
      <c r="DJ64" s="194"/>
      <c r="DK64" s="195"/>
      <c r="DL64" s="195"/>
      <c r="DM64" s="195"/>
      <c r="DN64" s="195"/>
      <c r="DO64" s="195"/>
      <c r="DP64" s="192"/>
      <c r="DQ64" s="194"/>
      <c r="DR64" s="195"/>
      <c r="DS64" s="195"/>
      <c r="DT64" s="195"/>
      <c r="DU64" s="195"/>
      <c r="DV64" s="195"/>
      <c r="DW64" s="177"/>
      <c r="DX64" s="179"/>
      <c r="DY64" s="182"/>
      <c r="DZ64" s="196"/>
      <c r="EA64" s="179"/>
      <c r="EB64" s="197"/>
      <c r="EC64" s="198"/>
      <c r="ED64" s="198"/>
      <c r="EE64" s="188"/>
      <c r="EF64" s="198"/>
      <c r="EG64" s="198"/>
      <c r="EH64" s="188"/>
      <c r="EI64" s="197"/>
      <c r="EJ64" s="198"/>
      <c r="EK64" s="198"/>
      <c r="EL64" s="198"/>
      <c r="EM64" s="198"/>
      <c r="EN64" s="198"/>
      <c r="EO64" s="193"/>
      <c r="EP64" s="185"/>
      <c r="EQ64" s="174"/>
      <c r="ER64" s="188"/>
      <c r="ES64" s="63"/>
      <c r="ET64" s="63"/>
      <c r="EU64" s="63"/>
      <c r="EV64" s="63"/>
      <c r="EW64" s="63"/>
      <c r="EX64" s="177"/>
      <c r="EY64" s="179"/>
      <c r="EZ64" s="185"/>
      <c r="FA64" s="174"/>
      <c r="FB64" s="174"/>
      <c r="FC64" s="174"/>
      <c r="FD64" s="174"/>
      <c r="FE64" s="174"/>
      <c r="FF64" s="174"/>
      <c r="FG64" s="188"/>
      <c r="FH64" s="185"/>
      <c r="FI64" s="174"/>
      <c r="FJ64" s="174"/>
      <c r="FK64" s="174"/>
      <c r="FL64" s="174"/>
      <c r="FM64" s="174"/>
      <c r="FN64" s="174"/>
      <c r="FO64" s="188"/>
      <c r="FP64" s="199"/>
      <c r="FQ64" s="199"/>
      <c r="FR64" s="199"/>
      <c r="FS64" s="199"/>
      <c r="FT64" s="199"/>
      <c r="FU64" s="199"/>
      <c r="FV64" s="199"/>
      <c r="FW64" s="199"/>
      <c r="FX64" s="199"/>
      <c r="FY64" s="199"/>
      <c r="FZ64" s="199"/>
      <c r="GA64" s="199"/>
      <c r="GB64" s="199"/>
      <c r="GC64" s="199"/>
    </row>
    <row r="65" spans="1:185">
      <c r="A65" s="36" t="str">
        <f>Validation!B65</f>
        <v>Pass</v>
      </c>
      <c r="B65" s="63"/>
      <c r="C65" s="63"/>
      <c r="D65" s="174"/>
      <c r="E65" s="174"/>
      <c r="F65" s="175"/>
      <c r="G65" s="63"/>
      <c r="H65" s="63"/>
      <c r="I65" s="63"/>
      <c r="J65" s="176"/>
      <c r="K65" s="177"/>
      <c r="L65" s="177"/>
      <c r="M65" s="178"/>
      <c r="N65" s="177"/>
      <c r="O65" s="179"/>
      <c r="P65" s="180"/>
      <c r="Q65" s="63"/>
      <c r="R65" s="180"/>
      <c r="S65" s="63"/>
      <c r="T65" s="181"/>
      <c r="U65" s="182"/>
      <c r="V65" s="183"/>
      <c r="W65" s="184"/>
      <c r="X65" s="185"/>
      <c r="Y65" s="174"/>
      <c r="Z65" s="174"/>
      <c r="AA65" s="186"/>
      <c r="AB65" s="187"/>
      <c r="AC65" s="174"/>
      <c r="AD65" s="174"/>
      <c r="AE65" s="177"/>
      <c r="AF65" s="177"/>
      <c r="AG65" s="188"/>
      <c r="AH65" s="65"/>
      <c r="AI65" s="63"/>
      <c r="AJ65" s="63"/>
      <c r="AK65" s="63"/>
      <c r="AL65" s="63"/>
      <c r="AM65" s="63"/>
      <c r="AN65" s="63"/>
      <c r="AO65" s="63"/>
      <c r="AP65" s="64"/>
      <c r="AQ65" s="190"/>
      <c r="AR65" s="179"/>
      <c r="AS65" s="185"/>
      <c r="AT65" s="174"/>
      <c r="AU65" s="174"/>
      <c r="AV65" s="174"/>
      <c r="AW65" s="174"/>
      <c r="AX65" s="174"/>
      <c r="AY65" s="174"/>
      <c r="AZ65" s="174"/>
      <c r="BA65" s="174"/>
      <c r="BB65" s="188"/>
      <c r="BC65" s="174"/>
      <c r="BD65" s="174"/>
      <c r="BE65" s="174"/>
      <c r="BF65" s="174"/>
      <c r="BG65" s="174"/>
      <c r="BH65" s="174"/>
      <c r="BI65" s="174"/>
      <c r="BJ65" s="174"/>
      <c r="BK65" s="174"/>
      <c r="BL65" s="188"/>
      <c r="BM65" s="185"/>
      <c r="BN65" s="174"/>
      <c r="BO65" s="174"/>
      <c r="BP65" s="174"/>
      <c r="BQ65" s="174"/>
      <c r="BR65" s="174"/>
      <c r="BS65" s="174"/>
      <c r="BT65" s="174"/>
      <c r="BU65" s="174"/>
      <c r="BV65" s="174"/>
      <c r="BW65" s="174"/>
      <c r="BX65" s="174"/>
      <c r="BY65" s="174"/>
      <c r="BZ65" s="174"/>
      <c r="CA65" s="174"/>
      <c r="CB65" s="174"/>
      <c r="CC65" s="174"/>
      <c r="CD65" s="174"/>
      <c r="CE65" s="174"/>
      <c r="CF65" s="191"/>
      <c r="CG65" s="192"/>
      <c r="CH65" s="174"/>
      <c r="CI65" s="174"/>
      <c r="CJ65" s="174"/>
      <c r="CK65" s="174"/>
      <c r="CL65" s="174"/>
      <c r="CM65" s="174"/>
      <c r="CN65" s="174"/>
      <c r="CO65" s="174"/>
      <c r="CP65" s="174"/>
      <c r="CQ65" s="174"/>
      <c r="CR65" s="174"/>
      <c r="CS65" s="174"/>
      <c r="CT65" s="174"/>
      <c r="CU65" s="174"/>
      <c r="CV65" s="174"/>
      <c r="CW65" s="174"/>
      <c r="CX65" s="174"/>
      <c r="CY65" s="174"/>
      <c r="CZ65" s="174"/>
      <c r="DA65" s="174"/>
      <c r="DB65" s="177"/>
      <c r="DC65" s="188"/>
      <c r="DD65" s="183"/>
      <c r="DE65" s="183"/>
      <c r="DF65" s="183"/>
      <c r="DG65" s="183"/>
      <c r="DH65" s="177"/>
      <c r="DI65" s="193"/>
      <c r="DJ65" s="194"/>
      <c r="DK65" s="195"/>
      <c r="DL65" s="195"/>
      <c r="DM65" s="195"/>
      <c r="DN65" s="195"/>
      <c r="DO65" s="195"/>
      <c r="DP65" s="192"/>
      <c r="DQ65" s="194"/>
      <c r="DR65" s="195"/>
      <c r="DS65" s="195"/>
      <c r="DT65" s="195"/>
      <c r="DU65" s="195"/>
      <c r="DV65" s="195"/>
      <c r="DW65" s="177"/>
      <c r="DX65" s="179"/>
      <c r="DY65" s="182"/>
      <c r="DZ65" s="196"/>
      <c r="EA65" s="179"/>
      <c r="EB65" s="197"/>
      <c r="EC65" s="198"/>
      <c r="ED65" s="198"/>
      <c r="EE65" s="188"/>
      <c r="EF65" s="198"/>
      <c r="EG65" s="198"/>
      <c r="EH65" s="188"/>
      <c r="EI65" s="197"/>
      <c r="EJ65" s="198"/>
      <c r="EK65" s="198"/>
      <c r="EL65" s="198"/>
      <c r="EM65" s="198"/>
      <c r="EN65" s="198"/>
      <c r="EO65" s="193"/>
      <c r="EP65" s="185"/>
      <c r="EQ65" s="174"/>
      <c r="ER65" s="188"/>
      <c r="ES65" s="63"/>
      <c r="ET65" s="63"/>
      <c r="EU65" s="63"/>
      <c r="EV65" s="63"/>
      <c r="EW65" s="63"/>
      <c r="EX65" s="177"/>
      <c r="EY65" s="179"/>
      <c r="EZ65" s="185"/>
      <c r="FA65" s="174"/>
      <c r="FB65" s="174"/>
      <c r="FC65" s="174"/>
      <c r="FD65" s="174"/>
      <c r="FE65" s="174"/>
      <c r="FF65" s="174"/>
      <c r="FG65" s="188"/>
      <c r="FH65" s="185"/>
      <c r="FI65" s="174"/>
      <c r="FJ65" s="174"/>
      <c r="FK65" s="174"/>
      <c r="FL65" s="174"/>
      <c r="FM65" s="174"/>
      <c r="FN65" s="174"/>
      <c r="FO65" s="188"/>
      <c r="FP65" s="199"/>
      <c r="FQ65" s="199"/>
      <c r="FR65" s="199"/>
      <c r="FS65" s="199"/>
      <c r="FT65" s="199"/>
      <c r="FU65" s="199"/>
      <c r="FV65" s="199"/>
      <c r="FW65" s="199"/>
      <c r="FX65" s="199"/>
      <c r="FY65" s="199"/>
      <c r="FZ65" s="199"/>
      <c r="GA65" s="199"/>
      <c r="GB65" s="199"/>
      <c r="GC65" s="199"/>
    </row>
    <row r="66" spans="1:185">
      <c r="A66" s="36" t="str">
        <f>Validation!B66</f>
        <v>Pass</v>
      </c>
      <c r="B66" s="63"/>
      <c r="C66" s="63"/>
      <c r="D66" s="174"/>
      <c r="E66" s="174"/>
      <c r="F66" s="175"/>
      <c r="G66" s="63"/>
      <c r="H66" s="63"/>
      <c r="I66" s="63"/>
      <c r="J66" s="176"/>
      <c r="K66" s="177"/>
      <c r="L66" s="177"/>
      <c r="M66" s="178"/>
      <c r="N66" s="177"/>
      <c r="O66" s="179"/>
      <c r="P66" s="180"/>
      <c r="Q66" s="63"/>
      <c r="R66" s="180"/>
      <c r="S66" s="63"/>
      <c r="T66" s="181"/>
      <c r="U66" s="182"/>
      <c r="V66" s="183"/>
      <c r="W66" s="184"/>
      <c r="X66" s="185"/>
      <c r="Y66" s="174"/>
      <c r="Z66" s="174"/>
      <c r="AA66" s="186"/>
      <c r="AB66" s="187"/>
      <c r="AC66" s="174"/>
      <c r="AD66" s="174"/>
      <c r="AE66" s="177"/>
      <c r="AF66" s="177"/>
      <c r="AG66" s="188"/>
      <c r="AH66" s="65"/>
      <c r="AI66" s="63"/>
      <c r="AJ66" s="63"/>
      <c r="AK66" s="63"/>
      <c r="AL66" s="63"/>
      <c r="AM66" s="63"/>
      <c r="AN66" s="63"/>
      <c r="AO66" s="63"/>
      <c r="AP66" s="64"/>
      <c r="AQ66" s="190"/>
      <c r="AR66" s="179"/>
      <c r="AS66" s="185"/>
      <c r="AT66" s="174"/>
      <c r="AU66" s="174"/>
      <c r="AV66" s="174"/>
      <c r="AW66" s="174"/>
      <c r="AX66" s="174"/>
      <c r="AY66" s="174"/>
      <c r="AZ66" s="174"/>
      <c r="BA66" s="174"/>
      <c r="BB66" s="188"/>
      <c r="BC66" s="174"/>
      <c r="BD66" s="174"/>
      <c r="BE66" s="174"/>
      <c r="BF66" s="174"/>
      <c r="BG66" s="174"/>
      <c r="BH66" s="174"/>
      <c r="BI66" s="174"/>
      <c r="BJ66" s="174"/>
      <c r="BK66" s="174"/>
      <c r="BL66" s="188"/>
      <c r="BM66" s="185"/>
      <c r="BN66" s="174"/>
      <c r="BO66" s="174"/>
      <c r="BP66" s="174"/>
      <c r="BQ66" s="174"/>
      <c r="BR66" s="174"/>
      <c r="BS66" s="174"/>
      <c r="BT66" s="174"/>
      <c r="BU66" s="174"/>
      <c r="BV66" s="174"/>
      <c r="BW66" s="174"/>
      <c r="BX66" s="174"/>
      <c r="BY66" s="174"/>
      <c r="BZ66" s="174"/>
      <c r="CA66" s="174"/>
      <c r="CB66" s="174"/>
      <c r="CC66" s="174"/>
      <c r="CD66" s="174"/>
      <c r="CE66" s="174"/>
      <c r="CF66" s="191"/>
      <c r="CG66" s="192"/>
      <c r="CH66" s="174"/>
      <c r="CI66" s="174"/>
      <c r="CJ66" s="174"/>
      <c r="CK66" s="174"/>
      <c r="CL66" s="174"/>
      <c r="CM66" s="174"/>
      <c r="CN66" s="174"/>
      <c r="CO66" s="174"/>
      <c r="CP66" s="174"/>
      <c r="CQ66" s="174"/>
      <c r="CR66" s="174"/>
      <c r="CS66" s="174"/>
      <c r="CT66" s="174"/>
      <c r="CU66" s="174"/>
      <c r="CV66" s="174"/>
      <c r="CW66" s="174"/>
      <c r="CX66" s="174"/>
      <c r="CY66" s="174"/>
      <c r="CZ66" s="174"/>
      <c r="DA66" s="174"/>
      <c r="DB66" s="177"/>
      <c r="DC66" s="188"/>
      <c r="DD66" s="183"/>
      <c r="DE66" s="183"/>
      <c r="DF66" s="183"/>
      <c r="DG66" s="183"/>
      <c r="DH66" s="177"/>
      <c r="DI66" s="193"/>
      <c r="DJ66" s="194"/>
      <c r="DK66" s="195"/>
      <c r="DL66" s="195"/>
      <c r="DM66" s="195"/>
      <c r="DN66" s="195"/>
      <c r="DO66" s="195"/>
      <c r="DP66" s="192"/>
      <c r="DQ66" s="194"/>
      <c r="DR66" s="195"/>
      <c r="DS66" s="195"/>
      <c r="DT66" s="195"/>
      <c r="DU66" s="195"/>
      <c r="DV66" s="195"/>
      <c r="DW66" s="177"/>
      <c r="DX66" s="179"/>
      <c r="DY66" s="182"/>
      <c r="DZ66" s="196"/>
      <c r="EA66" s="179"/>
      <c r="EB66" s="197"/>
      <c r="EC66" s="198"/>
      <c r="ED66" s="198"/>
      <c r="EE66" s="188"/>
      <c r="EF66" s="198"/>
      <c r="EG66" s="198"/>
      <c r="EH66" s="188"/>
      <c r="EI66" s="197"/>
      <c r="EJ66" s="198"/>
      <c r="EK66" s="198"/>
      <c r="EL66" s="198"/>
      <c r="EM66" s="198"/>
      <c r="EN66" s="198"/>
      <c r="EO66" s="193"/>
      <c r="EP66" s="185"/>
      <c r="EQ66" s="174"/>
      <c r="ER66" s="188"/>
      <c r="ES66" s="63"/>
      <c r="ET66" s="63"/>
      <c r="EU66" s="63"/>
      <c r="EV66" s="63"/>
      <c r="EW66" s="63"/>
      <c r="EX66" s="177"/>
      <c r="EY66" s="179"/>
      <c r="EZ66" s="185"/>
      <c r="FA66" s="174"/>
      <c r="FB66" s="174"/>
      <c r="FC66" s="174"/>
      <c r="FD66" s="174"/>
      <c r="FE66" s="174"/>
      <c r="FF66" s="174"/>
      <c r="FG66" s="188"/>
      <c r="FH66" s="185"/>
      <c r="FI66" s="174"/>
      <c r="FJ66" s="174"/>
      <c r="FK66" s="174"/>
      <c r="FL66" s="174"/>
      <c r="FM66" s="174"/>
      <c r="FN66" s="174"/>
      <c r="FO66" s="188"/>
      <c r="FP66" s="199"/>
      <c r="FQ66" s="199"/>
      <c r="FR66" s="199"/>
      <c r="FS66" s="199"/>
      <c r="FT66" s="199"/>
      <c r="FU66" s="199"/>
      <c r="FV66" s="199"/>
      <c r="FW66" s="199"/>
      <c r="FX66" s="199"/>
      <c r="FY66" s="199"/>
      <c r="FZ66" s="199"/>
      <c r="GA66" s="199"/>
      <c r="GB66" s="199"/>
      <c r="GC66" s="199"/>
    </row>
    <row r="67" spans="1:185">
      <c r="A67" s="36" t="str">
        <f>Validation!B67</f>
        <v>Pass</v>
      </c>
      <c r="B67" s="63"/>
      <c r="C67" s="63"/>
      <c r="D67" s="174"/>
      <c r="E67" s="174"/>
      <c r="F67" s="175"/>
      <c r="G67" s="63"/>
      <c r="H67" s="63"/>
      <c r="I67" s="63"/>
      <c r="J67" s="176"/>
      <c r="K67" s="177"/>
      <c r="L67" s="177"/>
      <c r="M67" s="178"/>
      <c r="N67" s="177"/>
      <c r="O67" s="179"/>
      <c r="P67" s="180"/>
      <c r="Q67" s="63"/>
      <c r="R67" s="180"/>
      <c r="S67" s="63"/>
      <c r="T67" s="181"/>
      <c r="U67" s="182"/>
      <c r="V67" s="183"/>
      <c r="W67" s="184"/>
      <c r="X67" s="185"/>
      <c r="Y67" s="174"/>
      <c r="Z67" s="174"/>
      <c r="AA67" s="186"/>
      <c r="AB67" s="187"/>
      <c r="AC67" s="174"/>
      <c r="AD67" s="174"/>
      <c r="AE67" s="177"/>
      <c r="AF67" s="177"/>
      <c r="AG67" s="188"/>
      <c r="AH67" s="65"/>
      <c r="AI67" s="63"/>
      <c r="AJ67" s="63"/>
      <c r="AK67" s="63"/>
      <c r="AL67" s="63"/>
      <c r="AM67" s="63"/>
      <c r="AN67" s="63"/>
      <c r="AO67" s="63"/>
      <c r="AP67" s="64"/>
      <c r="AQ67" s="190"/>
      <c r="AR67" s="179"/>
      <c r="AS67" s="185"/>
      <c r="AT67" s="174"/>
      <c r="AU67" s="174"/>
      <c r="AV67" s="174"/>
      <c r="AW67" s="174"/>
      <c r="AX67" s="174"/>
      <c r="AY67" s="174"/>
      <c r="AZ67" s="174"/>
      <c r="BA67" s="174"/>
      <c r="BB67" s="188"/>
      <c r="BC67" s="174"/>
      <c r="BD67" s="174"/>
      <c r="BE67" s="174"/>
      <c r="BF67" s="174"/>
      <c r="BG67" s="174"/>
      <c r="BH67" s="174"/>
      <c r="BI67" s="174"/>
      <c r="BJ67" s="174"/>
      <c r="BK67" s="174"/>
      <c r="BL67" s="188"/>
      <c r="BM67" s="185"/>
      <c r="BN67" s="174"/>
      <c r="BO67" s="174"/>
      <c r="BP67" s="174"/>
      <c r="BQ67" s="174"/>
      <c r="BR67" s="174"/>
      <c r="BS67" s="174"/>
      <c r="BT67" s="174"/>
      <c r="BU67" s="174"/>
      <c r="BV67" s="174"/>
      <c r="BW67" s="174"/>
      <c r="BX67" s="174"/>
      <c r="BY67" s="174"/>
      <c r="BZ67" s="174"/>
      <c r="CA67" s="174"/>
      <c r="CB67" s="174"/>
      <c r="CC67" s="174"/>
      <c r="CD67" s="174"/>
      <c r="CE67" s="174"/>
      <c r="CF67" s="191"/>
      <c r="CG67" s="192"/>
      <c r="CH67" s="174"/>
      <c r="CI67" s="174"/>
      <c r="CJ67" s="174"/>
      <c r="CK67" s="174"/>
      <c r="CL67" s="174"/>
      <c r="CM67" s="174"/>
      <c r="CN67" s="174"/>
      <c r="CO67" s="174"/>
      <c r="CP67" s="174"/>
      <c r="CQ67" s="174"/>
      <c r="CR67" s="174"/>
      <c r="CS67" s="174"/>
      <c r="CT67" s="174"/>
      <c r="CU67" s="174"/>
      <c r="CV67" s="174"/>
      <c r="CW67" s="174"/>
      <c r="CX67" s="174"/>
      <c r="CY67" s="174"/>
      <c r="CZ67" s="174"/>
      <c r="DA67" s="174"/>
      <c r="DB67" s="177"/>
      <c r="DC67" s="188"/>
      <c r="DD67" s="183"/>
      <c r="DE67" s="183"/>
      <c r="DF67" s="183"/>
      <c r="DG67" s="183"/>
      <c r="DH67" s="177"/>
      <c r="DI67" s="193"/>
      <c r="DJ67" s="194"/>
      <c r="DK67" s="195"/>
      <c r="DL67" s="195"/>
      <c r="DM67" s="195"/>
      <c r="DN67" s="195"/>
      <c r="DO67" s="195"/>
      <c r="DP67" s="192"/>
      <c r="DQ67" s="194"/>
      <c r="DR67" s="195"/>
      <c r="DS67" s="195"/>
      <c r="DT67" s="195"/>
      <c r="DU67" s="195"/>
      <c r="DV67" s="195"/>
      <c r="DW67" s="177"/>
      <c r="DX67" s="179"/>
      <c r="DY67" s="182"/>
      <c r="DZ67" s="196"/>
      <c r="EA67" s="179"/>
      <c r="EB67" s="197"/>
      <c r="EC67" s="198"/>
      <c r="ED67" s="198"/>
      <c r="EE67" s="188"/>
      <c r="EF67" s="198"/>
      <c r="EG67" s="198"/>
      <c r="EH67" s="188"/>
      <c r="EI67" s="197"/>
      <c r="EJ67" s="198"/>
      <c r="EK67" s="198"/>
      <c r="EL67" s="198"/>
      <c r="EM67" s="198"/>
      <c r="EN67" s="198"/>
      <c r="EO67" s="193"/>
      <c r="EP67" s="185"/>
      <c r="EQ67" s="174"/>
      <c r="ER67" s="188"/>
      <c r="ES67" s="63"/>
      <c r="ET67" s="63"/>
      <c r="EU67" s="63"/>
      <c r="EV67" s="63"/>
      <c r="EW67" s="63"/>
      <c r="EX67" s="177"/>
      <c r="EY67" s="179"/>
      <c r="EZ67" s="185"/>
      <c r="FA67" s="174"/>
      <c r="FB67" s="174"/>
      <c r="FC67" s="174"/>
      <c r="FD67" s="174"/>
      <c r="FE67" s="174"/>
      <c r="FF67" s="174"/>
      <c r="FG67" s="188"/>
      <c r="FH67" s="185"/>
      <c r="FI67" s="174"/>
      <c r="FJ67" s="174"/>
      <c r="FK67" s="174"/>
      <c r="FL67" s="174"/>
      <c r="FM67" s="174"/>
      <c r="FN67" s="174"/>
      <c r="FO67" s="188"/>
      <c r="FP67" s="199"/>
      <c r="FQ67" s="199"/>
      <c r="FR67" s="199"/>
      <c r="FS67" s="199"/>
      <c r="FT67" s="199"/>
      <c r="FU67" s="199"/>
      <c r="FV67" s="199"/>
      <c r="FW67" s="199"/>
      <c r="FX67" s="199"/>
      <c r="FY67" s="199"/>
      <c r="FZ67" s="199"/>
      <c r="GA67" s="199"/>
      <c r="GB67" s="199"/>
      <c r="GC67" s="199"/>
    </row>
    <row r="68" spans="1:185">
      <c r="A68" s="36" t="str">
        <f>Validation!B68</f>
        <v>Pass</v>
      </c>
      <c r="B68" s="63"/>
      <c r="C68" s="63"/>
      <c r="D68" s="174"/>
      <c r="E68" s="174"/>
      <c r="F68" s="175"/>
      <c r="G68" s="63"/>
      <c r="H68" s="63"/>
      <c r="I68" s="63"/>
      <c r="J68" s="176"/>
      <c r="K68" s="177"/>
      <c r="L68" s="177"/>
      <c r="M68" s="178"/>
      <c r="N68" s="177"/>
      <c r="O68" s="179"/>
      <c r="P68" s="180"/>
      <c r="Q68" s="63"/>
      <c r="R68" s="180"/>
      <c r="S68" s="63"/>
      <c r="T68" s="181"/>
      <c r="U68" s="182"/>
      <c r="V68" s="183"/>
      <c r="W68" s="184"/>
      <c r="X68" s="185"/>
      <c r="Y68" s="174"/>
      <c r="Z68" s="174"/>
      <c r="AA68" s="186"/>
      <c r="AB68" s="187"/>
      <c r="AC68" s="174"/>
      <c r="AD68" s="174"/>
      <c r="AE68" s="177"/>
      <c r="AF68" s="177"/>
      <c r="AG68" s="188"/>
      <c r="AH68" s="65"/>
      <c r="AI68" s="63"/>
      <c r="AJ68" s="63"/>
      <c r="AK68" s="63"/>
      <c r="AL68" s="63"/>
      <c r="AM68" s="63"/>
      <c r="AN68" s="63"/>
      <c r="AO68" s="63"/>
      <c r="AP68" s="64"/>
      <c r="AQ68" s="190"/>
      <c r="AR68" s="179"/>
      <c r="AS68" s="185"/>
      <c r="AT68" s="174"/>
      <c r="AU68" s="174"/>
      <c r="AV68" s="174"/>
      <c r="AW68" s="174"/>
      <c r="AX68" s="174"/>
      <c r="AY68" s="174"/>
      <c r="AZ68" s="174"/>
      <c r="BA68" s="174"/>
      <c r="BB68" s="188"/>
      <c r="BC68" s="174"/>
      <c r="BD68" s="174"/>
      <c r="BE68" s="174"/>
      <c r="BF68" s="174"/>
      <c r="BG68" s="174"/>
      <c r="BH68" s="174"/>
      <c r="BI68" s="174"/>
      <c r="BJ68" s="174"/>
      <c r="BK68" s="174"/>
      <c r="BL68" s="188"/>
      <c r="BM68" s="185"/>
      <c r="BN68" s="174"/>
      <c r="BO68" s="174"/>
      <c r="BP68" s="174"/>
      <c r="BQ68" s="174"/>
      <c r="BR68" s="174"/>
      <c r="BS68" s="174"/>
      <c r="BT68" s="174"/>
      <c r="BU68" s="174"/>
      <c r="BV68" s="174"/>
      <c r="BW68" s="174"/>
      <c r="BX68" s="174"/>
      <c r="BY68" s="174"/>
      <c r="BZ68" s="174"/>
      <c r="CA68" s="174"/>
      <c r="CB68" s="174"/>
      <c r="CC68" s="174"/>
      <c r="CD68" s="174"/>
      <c r="CE68" s="174"/>
      <c r="CF68" s="191"/>
      <c r="CG68" s="192"/>
      <c r="CH68" s="174"/>
      <c r="CI68" s="174"/>
      <c r="CJ68" s="174"/>
      <c r="CK68" s="174"/>
      <c r="CL68" s="174"/>
      <c r="CM68" s="174"/>
      <c r="CN68" s="174"/>
      <c r="CO68" s="174"/>
      <c r="CP68" s="174"/>
      <c r="CQ68" s="174"/>
      <c r="CR68" s="174"/>
      <c r="CS68" s="174"/>
      <c r="CT68" s="174"/>
      <c r="CU68" s="174"/>
      <c r="CV68" s="174"/>
      <c r="CW68" s="174"/>
      <c r="CX68" s="174"/>
      <c r="CY68" s="174"/>
      <c r="CZ68" s="174"/>
      <c r="DA68" s="174"/>
      <c r="DB68" s="177"/>
      <c r="DC68" s="188"/>
      <c r="DD68" s="183"/>
      <c r="DE68" s="183"/>
      <c r="DF68" s="183"/>
      <c r="DG68" s="183"/>
      <c r="DH68" s="177"/>
      <c r="DI68" s="193"/>
      <c r="DJ68" s="194"/>
      <c r="DK68" s="195"/>
      <c r="DL68" s="195"/>
      <c r="DM68" s="195"/>
      <c r="DN68" s="195"/>
      <c r="DO68" s="195"/>
      <c r="DP68" s="192"/>
      <c r="DQ68" s="194"/>
      <c r="DR68" s="195"/>
      <c r="DS68" s="195"/>
      <c r="DT68" s="195"/>
      <c r="DU68" s="195"/>
      <c r="DV68" s="195"/>
      <c r="DW68" s="177"/>
      <c r="DX68" s="179"/>
      <c r="DY68" s="182"/>
      <c r="DZ68" s="196"/>
      <c r="EA68" s="179"/>
      <c r="EB68" s="197"/>
      <c r="EC68" s="198"/>
      <c r="ED68" s="198"/>
      <c r="EE68" s="188"/>
      <c r="EF68" s="198"/>
      <c r="EG68" s="198"/>
      <c r="EH68" s="188"/>
      <c r="EI68" s="197"/>
      <c r="EJ68" s="198"/>
      <c r="EK68" s="198"/>
      <c r="EL68" s="198"/>
      <c r="EM68" s="198"/>
      <c r="EN68" s="198"/>
      <c r="EO68" s="193"/>
      <c r="EP68" s="185"/>
      <c r="EQ68" s="174"/>
      <c r="ER68" s="188"/>
      <c r="ES68" s="63"/>
      <c r="ET68" s="63"/>
      <c r="EU68" s="63"/>
      <c r="EV68" s="63"/>
      <c r="EW68" s="63"/>
      <c r="EX68" s="177"/>
      <c r="EY68" s="179"/>
      <c r="EZ68" s="185"/>
      <c r="FA68" s="174"/>
      <c r="FB68" s="174"/>
      <c r="FC68" s="174"/>
      <c r="FD68" s="174"/>
      <c r="FE68" s="174"/>
      <c r="FF68" s="174"/>
      <c r="FG68" s="188"/>
      <c r="FH68" s="185"/>
      <c r="FI68" s="174"/>
      <c r="FJ68" s="174"/>
      <c r="FK68" s="174"/>
      <c r="FL68" s="174"/>
      <c r="FM68" s="174"/>
      <c r="FN68" s="174"/>
      <c r="FO68" s="188"/>
      <c r="FP68" s="199"/>
      <c r="FQ68" s="199"/>
      <c r="FR68" s="199"/>
      <c r="FS68" s="199"/>
      <c r="FT68" s="199"/>
      <c r="FU68" s="199"/>
      <c r="FV68" s="199"/>
      <c r="FW68" s="199"/>
      <c r="FX68" s="199"/>
      <c r="FY68" s="199"/>
      <c r="FZ68" s="199"/>
      <c r="GA68" s="199"/>
      <c r="GB68" s="199"/>
      <c r="GC68" s="199"/>
    </row>
    <row r="69" spans="1:185">
      <c r="A69" s="36" t="str">
        <f>Validation!B69</f>
        <v>Pass</v>
      </c>
      <c r="B69" s="63"/>
      <c r="C69" s="63"/>
      <c r="D69" s="174"/>
      <c r="E69" s="174"/>
      <c r="F69" s="175"/>
      <c r="G69" s="63"/>
      <c r="H69" s="63"/>
      <c r="I69" s="63"/>
      <c r="J69" s="176"/>
      <c r="K69" s="177"/>
      <c r="L69" s="177"/>
      <c r="M69" s="178"/>
      <c r="N69" s="177"/>
      <c r="O69" s="179"/>
      <c r="P69" s="180"/>
      <c r="Q69" s="63"/>
      <c r="R69" s="180"/>
      <c r="S69" s="63"/>
      <c r="T69" s="181"/>
      <c r="U69" s="182"/>
      <c r="V69" s="183"/>
      <c r="W69" s="184"/>
      <c r="X69" s="185"/>
      <c r="Y69" s="174"/>
      <c r="Z69" s="174"/>
      <c r="AA69" s="186"/>
      <c r="AB69" s="187"/>
      <c r="AC69" s="174"/>
      <c r="AD69" s="174"/>
      <c r="AE69" s="177"/>
      <c r="AF69" s="177"/>
      <c r="AG69" s="188"/>
      <c r="AH69" s="65"/>
      <c r="AI69" s="63"/>
      <c r="AJ69" s="63"/>
      <c r="AK69" s="63"/>
      <c r="AL69" s="63"/>
      <c r="AM69" s="63"/>
      <c r="AN69" s="63"/>
      <c r="AO69" s="63"/>
      <c r="AP69" s="64"/>
      <c r="AQ69" s="190"/>
      <c r="AR69" s="179"/>
      <c r="AS69" s="185"/>
      <c r="AT69" s="174"/>
      <c r="AU69" s="174"/>
      <c r="AV69" s="174"/>
      <c r="AW69" s="174"/>
      <c r="AX69" s="174"/>
      <c r="AY69" s="174"/>
      <c r="AZ69" s="174"/>
      <c r="BA69" s="174"/>
      <c r="BB69" s="188"/>
      <c r="BC69" s="174"/>
      <c r="BD69" s="174"/>
      <c r="BE69" s="174"/>
      <c r="BF69" s="174"/>
      <c r="BG69" s="174"/>
      <c r="BH69" s="174"/>
      <c r="BI69" s="174"/>
      <c r="BJ69" s="174"/>
      <c r="BK69" s="174"/>
      <c r="BL69" s="188"/>
      <c r="BM69" s="185"/>
      <c r="BN69" s="174"/>
      <c r="BO69" s="174"/>
      <c r="BP69" s="174"/>
      <c r="BQ69" s="174"/>
      <c r="BR69" s="174"/>
      <c r="BS69" s="174"/>
      <c r="BT69" s="174"/>
      <c r="BU69" s="174"/>
      <c r="BV69" s="174"/>
      <c r="BW69" s="174"/>
      <c r="BX69" s="174"/>
      <c r="BY69" s="174"/>
      <c r="BZ69" s="174"/>
      <c r="CA69" s="174"/>
      <c r="CB69" s="174"/>
      <c r="CC69" s="174"/>
      <c r="CD69" s="174"/>
      <c r="CE69" s="174"/>
      <c r="CF69" s="191"/>
      <c r="CG69" s="192"/>
      <c r="CH69" s="174"/>
      <c r="CI69" s="174"/>
      <c r="CJ69" s="174"/>
      <c r="CK69" s="174"/>
      <c r="CL69" s="174"/>
      <c r="CM69" s="174"/>
      <c r="CN69" s="174"/>
      <c r="CO69" s="174"/>
      <c r="CP69" s="174"/>
      <c r="CQ69" s="174"/>
      <c r="CR69" s="174"/>
      <c r="CS69" s="174"/>
      <c r="CT69" s="174"/>
      <c r="CU69" s="174"/>
      <c r="CV69" s="174"/>
      <c r="CW69" s="174"/>
      <c r="CX69" s="174"/>
      <c r="CY69" s="174"/>
      <c r="CZ69" s="174"/>
      <c r="DA69" s="174"/>
      <c r="DB69" s="177"/>
      <c r="DC69" s="188"/>
      <c r="DD69" s="183"/>
      <c r="DE69" s="183"/>
      <c r="DF69" s="183"/>
      <c r="DG69" s="183"/>
      <c r="DH69" s="177"/>
      <c r="DI69" s="193"/>
      <c r="DJ69" s="194"/>
      <c r="DK69" s="195"/>
      <c r="DL69" s="195"/>
      <c r="DM69" s="195"/>
      <c r="DN69" s="195"/>
      <c r="DO69" s="195"/>
      <c r="DP69" s="192"/>
      <c r="DQ69" s="194"/>
      <c r="DR69" s="195"/>
      <c r="DS69" s="195"/>
      <c r="DT69" s="195"/>
      <c r="DU69" s="195"/>
      <c r="DV69" s="195"/>
      <c r="DW69" s="177"/>
      <c r="DX69" s="179"/>
      <c r="DY69" s="182"/>
      <c r="DZ69" s="196"/>
      <c r="EA69" s="179"/>
      <c r="EB69" s="197"/>
      <c r="EC69" s="198"/>
      <c r="ED69" s="198"/>
      <c r="EE69" s="188"/>
      <c r="EF69" s="198"/>
      <c r="EG69" s="198"/>
      <c r="EH69" s="188"/>
      <c r="EI69" s="197"/>
      <c r="EJ69" s="198"/>
      <c r="EK69" s="198"/>
      <c r="EL69" s="198"/>
      <c r="EM69" s="198"/>
      <c r="EN69" s="198"/>
      <c r="EO69" s="193"/>
      <c r="EP69" s="185"/>
      <c r="EQ69" s="174"/>
      <c r="ER69" s="188"/>
      <c r="ES69" s="63"/>
      <c r="ET69" s="63"/>
      <c r="EU69" s="63"/>
      <c r="EV69" s="63"/>
      <c r="EW69" s="63"/>
      <c r="EX69" s="177"/>
      <c r="EY69" s="179"/>
      <c r="EZ69" s="185"/>
      <c r="FA69" s="174"/>
      <c r="FB69" s="174"/>
      <c r="FC69" s="174"/>
      <c r="FD69" s="174"/>
      <c r="FE69" s="174"/>
      <c r="FF69" s="174"/>
      <c r="FG69" s="188"/>
      <c r="FH69" s="185"/>
      <c r="FI69" s="174"/>
      <c r="FJ69" s="174"/>
      <c r="FK69" s="174"/>
      <c r="FL69" s="174"/>
      <c r="FM69" s="174"/>
      <c r="FN69" s="174"/>
      <c r="FO69" s="188"/>
      <c r="FP69" s="199"/>
      <c r="FQ69" s="199"/>
      <c r="FR69" s="199"/>
      <c r="FS69" s="199"/>
      <c r="FT69" s="199"/>
      <c r="FU69" s="199"/>
      <c r="FV69" s="199"/>
      <c r="FW69" s="199"/>
      <c r="FX69" s="199"/>
      <c r="FY69" s="199"/>
      <c r="FZ69" s="199"/>
      <c r="GA69" s="199"/>
      <c r="GB69" s="199"/>
      <c r="GC69" s="199"/>
    </row>
    <row r="70" spans="1:185">
      <c r="A70" s="36" t="str">
        <f>Validation!B70</f>
        <v>Pass</v>
      </c>
      <c r="B70" s="63"/>
      <c r="C70" s="63"/>
      <c r="D70" s="174"/>
      <c r="E70" s="174"/>
      <c r="F70" s="175"/>
      <c r="G70" s="63"/>
      <c r="H70" s="63"/>
      <c r="I70" s="63"/>
      <c r="J70" s="176"/>
      <c r="K70" s="177"/>
      <c r="L70" s="177"/>
      <c r="M70" s="178"/>
      <c r="N70" s="177"/>
      <c r="O70" s="179"/>
      <c r="P70" s="180"/>
      <c r="Q70" s="63"/>
      <c r="R70" s="180"/>
      <c r="S70" s="63"/>
      <c r="T70" s="181"/>
      <c r="U70" s="182"/>
      <c r="V70" s="183"/>
      <c r="W70" s="184"/>
      <c r="X70" s="185"/>
      <c r="Y70" s="174"/>
      <c r="Z70" s="174"/>
      <c r="AA70" s="186"/>
      <c r="AB70" s="187"/>
      <c r="AC70" s="174"/>
      <c r="AD70" s="174"/>
      <c r="AE70" s="177"/>
      <c r="AF70" s="177"/>
      <c r="AG70" s="188"/>
      <c r="AH70" s="65"/>
      <c r="AI70" s="63"/>
      <c r="AJ70" s="63"/>
      <c r="AK70" s="63"/>
      <c r="AL70" s="63"/>
      <c r="AM70" s="63"/>
      <c r="AN70" s="63"/>
      <c r="AO70" s="63"/>
      <c r="AP70" s="64"/>
      <c r="AQ70" s="190"/>
      <c r="AR70" s="179"/>
      <c r="AS70" s="185"/>
      <c r="AT70" s="174"/>
      <c r="AU70" s="174"/>
      <c r="AV70" s="174"/>
      <c r="AW70" s="174"/>
      <c r="AX70" s="174"/>
      <c r="AY70" s="174"/>
      <c r="AZ70" s="174"/>
      <c r="BA70" s="174"/>
      <c r="BB70" s="188"/>
      <c r="BC70" s="174"/>
      <c r="BD70" s="174"/>
      <c r="BE70" s="174"/>
      <c r="BF70" s="174"/>
      <c r="BG70" s="174"/>
      <c r="BH70" s="174"/>
      <c r="BI70" s="174"/>
      <c r="BJ70" s="174"/>
      <c r="BK70" s="174"/>
      <c r="BL70" s="188"/>
      <c r="BM70" s="185"/>
      <c r="BN70" s="174"/>
      <c r="BO70" s="174"/>
      <c r="BP70" s="174"/>
      <c r="BQ70" s="174"/>
      <c r="BR70" s="174"/>
      <c r="BS70" s="174"/>
      <c r="BT70" s="174"/>
      <c r="BU70" s="174"/>
      <c r="BV70" s="174"/>
      <c r="BW70" s="174"/>
      <c r="BX70" s="174"/>
      <c r="BY70" s="174"/>
      <c r="BZ70" s="174"/>
      <c r="CA70" s="174"/>
      <c r="CB70" s="174"/>
      <c r="CC70" s="174"/>
      <c r="CD70" s="174"/>
      <c r="CE70" s="174"/>
      <c r="CF70" s="191"/>
      <c r="CG70" s="192"/>
      <c r="CH70" s="174"/>
      <c r="CI70" s="174"/>
      <c r="CJ70" s="174"/>
      <c r="CK70" s="174"/>
      <c r="CL70" s="174"/>
      <c r="CM70" s="174"/>
      <c r="CN70" s="174"/>
      <c r="CO70" s="174"/>
      <c r="CP70" s="174"/>
      <c r="CQ70" s="174"/>
      <c r="CR70" s="174"/>
      <c r="CS70" s="174"/>
      <c r="CT70" s="174"/>
      <c r="CU70" s="174"/>
      <c r="CV70" s="174"/>
      <c r="CW70" s="174"/>
      <c r="CX70" s="174"/>
      <c r="CY70" s="174"/>
      <c r="CZ70" s="174"/>
      <c r="DA70" s="174"/>
      <c r="DB70" s="177"/>
      <c r="DC70" s="188"/>
      <c r="DD70" s="183"/>
      <c r="DE70" s="183"/>
      <c r="DF70" s="183"/>
      <c r="DG70" s="183"/>
      <c r="DH70" s="177"/>
      <c r="DI70" s="193"/>
      <c r="DJ70" s="194"/>
      <c r="DK70" s="195"/>
      <c r="DL70" s="195"/>
      <c r="DM70" s="195"/>
      <c r="DN70" s="195"/>
      <c r="DO70" s="195"/>
      <c r="DP70" s="192"/>
      <c r="DQ70" s="194"/>
      <c r="DR70" s="195"/>
      <c r="DS70" s="195"/>
      <c r="DT70" s="195"/>
      <c r="DU70" s="195"/>
      <c r="DV70" s="195"/>
      <c r="DW70" s="177"/>
      <c r="DX70" s="179"/>
      <c r="DY70" s="182"/>
      <c r="DZ70" s="196"/>
      <c r="EA70" s="179"/>
      <c r="EB70" s="197"/>
      <c r="EC70" s="198"/>
      <c r="ED70" s="198"/>
      <c r="EE70" s="188"/>
      <c r="EF70" s="198"/>
      <c r="EG70" s="198"/>
      <c r="EH70" s="188"/>
      <c r="EI70" s="197"/>
      <c r="EJ70" s="198"/>
      <c r="EK70" s="198"/>
      <c r="EL70" s="198"/>
      <c r="EM70" s="198"/>
      <c r="EN70" s="198"/>
      <c r="EO70" s="193"/>
      <c r="EP70" s="185"/>
      <c r="EQ70" s="174"/>
      <c r="ER70" s="188"/>
      <c r="ES70" s="63"/>
      <c r="ET70" s="63"/>
      <c r="EU70" s="63"/>
      <c r="EV70" s="63"/>
      <c r="EW70" s="63"/>
      <c r="EX70" s="177"/>
      <c r="EY70" s="179"/>
      <c r="EZ70" s="185"/>
      <c r="FA70" s="174"/>
      <c r="FB70" s="174"/>
      <c r="FC70" s="174"/>
      <c r="FD70" s="174"/>
      <c r="FE70" s="174"/>
      <c r="FF70" s="174"/>
      <c r="FG70" s="188"/>
      <c r="FH70" s="185"/>
      <c r="FI70" s="174"/>
      <c r="FJ70" s="174"/>
      <c r="FK70" s="174"/>
      <c r="FL70" s="174"/>
      <c r="FM70" s="174"/>
      <c r="FN70" s="174"/>
      <c r="FO70" s="188"/>
      <c r="FP70" s="199"/>
      <c r="FQ70" s="199"/>
      <c r="FR70" s="199"/>
      <c r="FS70" s="199"/>
      <c r="FT70" s="199"/>
      <c r="FU70" s="199"/>
      <c r="FV70" s="199"/>
      <c r="FW70" s="199"/>
      <c r="FX70" s="199"/>
      <c r="FY70" s="199"/>
      <c r="FZ70" s="199"/>
      <c r="GA70" s="199"/>
      <c r="GB70" s="199"/>
      <c r="GC70" s="199"/>
    </row>
    <row r="71" spans="1:185">
      <c r="A71" s="36" t="str">
        <f>Validation!B71</f>
        <v>Pass</v>
      </c>
      <c r="B71" s="63"/>
      <c r="C71" s="63"/>
      <c r="D71" s="174"/>
      <c r="E71" s="174"/>
      <c r="F71" s="175"/>
      <c r="G71" s="63"/>
      <c r="H71" s="63"/>
      <c r="I71" s="63"/>
      <c r="J71" s="176"/>
      <c r="K71" s="177"/>
      <c r="L71" s="177"/>
      <c r="M71" s="178"/>
      <c r="N71" s="177"/>
      <c r="O71" s="179"/>
      <c r="P71" s="180"/>
      <c r="Q71" s="63"/>
      <c r="R71" s="180"/>
      <c r="S71" s="63"/>
      <c r="T71" s="181"/>
      <c r="U71" s="182"/>
      <c r="V71" s="183"/>
      <c r="W71" s="184"/>
      <c r="X71" s="185"/>
      <c r="Y71" s="174"/>
      <c r="Z71" s="174"/>
      <c r="AA71" s="186"/>
      <c r="AB71" s="187"/>
      <c r="AC71" s="174"/>
      <c r="AD71" s="174"/>
      <c r="AE71" s="177"/>
      <c r="AF71" s="177"/>
      <c r="AG71" s="188"/>
      <c r="AH71" s="65"/>
      <c r="AI71" s="63"/>
      <c r="AJ71" s="63"/>
      <c r="AK71" s="63"/>
      <c r="AL71" s="63"/>
      <c r="AM71" s="63"/>
      <c r="AN71" s="63"/>
      <c r="AO71" s="63"/>
      <c r="AP71" s="64"/>
      <c r="AQ71" s="190"/>
      <c r="AR71" s="179"/>
      <c r="AS71" s="185"/>
      <c r="AT71" s="174"/>
      <c r="AU71" s="174"/>
      <c r="AV71" s="174"/>
      <c r="AW71" s="174"/>
      <c r="AX71" s="174"/>
      <c r="AY71" s="174"/>
      <c r="AZ71" s="174"/>
      <c r="BA71" s="174"/>
      <c r="BB71" s="188"/>
      <c r="BC71" s="174"/>
      <c r="BD71" s="174"/>
      <c r="BE71" s="174"/>
      <c r="BF71" s="174"/>
      <c r="BG71" s="174"/>
      <c r="BH71" s="174"/>
      <c r="BI71" s="174"/>
      <c r="BJ71" s="174"/>
      <c r="BK71" s="174"/>
      <c r="BL71" s="188"/>
      <c r="BM71" s="185"/>
      <c r="BN71" s="174"/>
      <c r="BO71" s="174"/>
      <c r="BP71" s="174"/>
      <c r="BQ71" s="174"/>
      <c r="BR71" s="174"/>
      <c r="BS71" s="174"/>
      <c r="BT71" s="174"/>
      <c r="BU71" s="174"/>
      <c r="BV71" s="174"/>
      <c r="BW71" s="174"/>
      <c r="BX71" s="174"/>
      <c r="BY71" s="174"/>
      <c r="BZ71" s="174"/>
      <c r="CA71" s="174"/>
      <c r="CB71" s="174"/>
      <c r="CC71" s="174"/>
      <c r="CD71" s="174"/>
      <c r="CE71" s="174"/>
      <c r="CF71" s="191"/>
      <c r="CG71" s="192"/>
      <c r="CH71" s="174"/>
      <c r="CI71" s="174"/>
      <c r="CJ71" s="174"/>
      <c r="CK71" s="174"/>
      <c r="CL71" s="174"/>
      <c r="CM71" s="174"/>
      <c r="CN71" s="174"/>
      <c r="CO71" s="174"/>
      <c r="CP71" s="174"/>
      <c r="CQ71" s="174"/>
      <c r="CR71" s="174"/>
      <c r="CS71" s="174"/>
      <c r="CT71" s="174"/>
      <c r="CU71" s="174"/>
      <c r="CV71" s="174"/>
      <c r="CW71" s="174"/>
      <c r="CX71" s="174"/>
      <c r="CY71" s="174"/>
      <c r="CZ71" s="174"/>
      <c r="DA71" s="174"/>
      <c r="DB71" s="177"/>
      <c r="DC71" s="188"/>
      <c r="DD71" s="183"/>
      <c r="DE71" s="183"/>
      <c r="DF71" s="183"/>
      <c r="DG71" s="183"/>
      <c r="DH71" s="177"/>
      <c r="DI71" s="193"/>
      <c r="DJ71" s="194"/>
      <c r="DK71" s="195"/>
      <c r="DL71" s="195"/>
      <c r="DM71" s="195"/>
      <c r="DN71" s="195"/>
      <c r="DO71" s="195"/>
      <c r="DP71" s="192"/>
      <c r="DQ71" s="194"/>
      <c r="DR71" s="195"/>
      <c r="DS71" s="195"/>
      <c r="DT71" s="195"/>
      <c r="DU71" s="195"/>
      <c r="DV71" s="195"/>
      <c r="DW71" s="177"/>
      <c r="DX71" s="179"/>
      <c r="DY71" s="182"/>
      <c r="DZ71" s="196"/>
      <c r="EA71" s="179"/>
      <c r="EB71" s="197"/>
      <c r="EC71" s="198"/>
      <c r="ED71" s="198"/>
      <c r="EE71" s="188"/>
      <c r="EF71" s="198"/>
      <c r="EG71" s="198"/>
      <c r="EH71" s="188"/>
      <c r="EI71" s="197"/>
      <c r="EJ71" s="198"/>
      <c r="EK71" s="198"/>
      <c r="EL71" s="198"/>
      <c r="EM71" s="198"/>
      <c r="EN71" s="198"/>
      <c r="EO71" s="193"/>
      <c r="EP71" s="185"/>
      <c r="EQ71" s="174"/>
      <c r="ER71" s="188"/>
      <c r="ES71" s="63"/>
      <c r="ET71" s="63"/>
      <c r="EU71" s="63"/>
      <c r="EV71" s="63"/>
      <c r="EW71" s="63"/>
      <c r="EX71" s="177"/>
      <c r="EY71" s="179"/>
      <c r="EZ71" s="185"/>
      <c r="FA71" s="174"/>
      <c r="FB71" s="174"/>
      <c r="FC71" s="174"/>
      <c r="FD71" s="174"/>
      <c r="FE71" s="174"/>
      <c r="FF71" s="174"/>
      <c r="FG71" s="188"/>
      <c r="FH71" s="185"/>
      <c r="FI71" s="174"/>
      <c r="FJ71" s="174"/>
      <c r="FK71" s="174"/>
      <c r="FL71" s="174"/>
      <c r="FM71" s="174"/>
      <c r="FN71" s="174"/>
      <c r="FO71" s="188"/>
      <c r="FP71" s="199"/>
      <c r="FQ71" s="199"/>
      <c r="FR71" s="199"/>
      <c r="FS71" s="199"/>
      <c r="FT71" s="199"/>
      <c r="FU71" s="199"/>
      <c r="FV71" s="199"/>
      <c r="FW71" s="199"/>
      <c r="FX71" s="199"/>
      <c r="FY71" s="199"/>
      <c r="FZ71" s="199"/>
      <c r="GA71" s="199"/>
      <c r="GB71" s="199"/>
      <c r="GC71" s="199"/>
    </row>
    <row r="72" spans="1:185">
      <c r="A72" s="36" t="str">
        <f>Validation!B72</f>
        <v>Pass</v>
      </c>
      <c r="B72" s="63"/>
      <c r="C72" s="63"/>
      <c r="D72" s="174"/>
      <c r="E72" s="174"/>
      <c r="F72" s="175"/>
      <c r="G72" s="63"/>
      <c r="H72" s="63"/>
      <c r="I72" s="63"/>
      <c r="J72" s="176"/>
      <c r="K72" s="177"/>
      <c r="L72" s="177"/>
      <c r="M72" s="178"/>
      <c r="N72" s="177"/>
      <c r="O72" s="179"/>
      <c r="P72" s="180"/>
      <c r="Q72" s="63"/>
      <c r="R72" s="180"/>
      <c r="S72" s="63"/>
      <c r="T72" s="181"/>
      <c r="U72" s="182"/>
      <c r="V72" s="183"/>
      <c r="W72" s="184"/>
      <c r="X72" s="185"/>
      <c r="Y72" s="174"/>
      <c r="Z72" s="174"/>
      <c r="AA72" s="186"/>
      <c r="AB72" s="187"/>
      <c r="AC72" s="174"/>
      <c r="AD72" s="174"/>
      <c r="AE72" s="177"/>
      <c r="AF72" s="177"/>
      <c r="AG72" s="188"/>
      <c r="AH72" s="65"/>
      <c r="AI72" s="63"/>
      <c r="AJ72" s="63"/>
      <c r="AK72" s="63"/>
      <c r="AL72" s="63"/>
      <c r="AM72" s="63"/>
      <c r="AN72" s="63"/>
      <c r="AO72" s="63"/>
      <c r="AP72" s="64"/>
      <c r="AQ72" s="190"/>
      <c r="AR72" s="179"/>
      <c r="AS72" s="185"/>
      <c r="AT72" s="174"/>
      <c r="AU72" s="174"/>
      <c r="AV72" s="174"/>
      <c r="AW72" s="174"/>
      <c r="AX72" s="174"/>
      <c r="AY72" s="174"/>
      <c r="AZ72" s="174"/>
      <c r="BA72" s="174"/>
      <c r="BB72" s="188"/>
      <c r="BC72" s="174"/>
      <c r="BD72" s="174"/>
      <c r="BE72" s="174"/>
      <c r="BF72" s="174"/>
      <c r="BG72" s="174"/>
      <c r="BH72" s="174"/>
      <c r="BI72" s="174"/>
      <c r="BJ72" s="174"/>
      <c r="BK72" s="174"/>
      <c r="BL72" s="188"/>
      <c r="BM72" s="185"/>
      <c r="BN72" s="174"/>
      <c r="BO72" s="174"/>
      <c r="BP72" s="174"/>
      <c r="BQ72" s="174"/>
      <c r="BR72" s="174"/>
      <c r="BS72" s="174"/>
      <c r="BT72" s="174"/>
      <c r="BU72" s="174"/>
      <c r="BV72" s="174"/>
      <c r="BW72" s="174"/>
      <c r="BX72" s="174"/>
      <c r="BY72" s="174"/>
      <c r="BZ72" s="174"/>
      <c r="CA72" s="174"/>
      <c r="CB72" s="174"/>
      <c r="CC72" s="174"/>
      <c r="CD72" s="174"/>
      <c r="CE72" s="174"/>
      <c r="CF72" s="191"/>
      <c r="CG72" s="192"/>
      <c r="CH72" s="174"/>
      <c r="CI72" s="174"/>
      <c r="CJ72" s="174"/>
      <c r="CK72" s="174"/>
      <c r="CL72" s="174"/>
      <c r="CM72" s="174"/>
      <c r="CN72" s="174"/>
      <c r="CO72" s="174"/>
      <c r="CP72" s="174"/>
      <c r="CQ72" s="174"/>
      <c r="CR72" s="174"/>
      <c r="CS72" s="174"/>
      <c r="CT72" s="174"/>
      <c r="CU72" s="174"/>
      <c r="CV72" s="174"/>
      <c r="CW72" s="174"/>
      <c r="CX72" s="174"/>
      <c r="CY72" s="174"/>
      <c r="CZ72" s="174"/>
      <c r="DA72" s="174"/>
      <c r="DB72" s="177"/>
      <c r="DC72" s="188"/>
      <c r="DD72" s="183"/>
      <c r="DE72" s="183"/>
      <c r="DF72" s="183"/>
      <c r="DG72" s="183"/>
      <c r="DH72" s="177"/>
      <c r="DI72" s="193"/>
      <c r="DJ72" s="194"/>
      <c r="DK72" s="195"/>
      <c r="DL72" s="195"/>
      <c r="DM72" s="195"/>
      <c r="DN72" s="195"/>
      <c r="DO72" s="195"/>
      <c r="DP72" s="192"/>
      <c r="DQ72" s="194"/>
      <c r="DR72" s="195"/>
      <c r="DS72" s="195"/>
      <c r="DT72" s="195"/>
      <c r="DU72" s="195"/>
      <c r="DV72" s="195"/>
      <c r="DW72" s="177"/>
      <c r="DX72" s="179"/>
      <c r="DY72" s="182"/>
      <c r="DZ72" s="196"/>
      <c r="EA72" s="179"/>
      <c r="EB72" s="197"/>
      <c r="EC72" s="198"/>
      <c r="ED72" s="198"/>
      <c r="EE72" s="188"/>
      <c r="EF72" s="198"/>
      <c r="EG72" s="198"/>
      <c r="EH72" s="188"/>
      <c r="EI72" s="197"/>
      <c r="EJ72" s="198"/>
      <c r="EK72" s="198"/>
      <c r="EL72" s="198"/>
      <c r="EM72" s="198"/>
      <c r="EN72" s="198"/>
      <c r="EO72" s="193"/>
      <c r="EP72" s="185"/>
      <c r="EQ72" s="174"/>
      <c r="ER72" s="188"/>
      <c r="ES72" s="63"/>
      <c r="ET72" s="63"/>
      <c r="EU72" s="63"/>
      <c r="EV72" s="63"/>
      <c r="EW72" s="63"/>
      <c r="EX72" s="177"/>
      <c r="EY72" s="179"/>
      <c r="EZ72" s="185"/>
      <c r="FA72" s="174"/>
      <c r="FB72" s="174"/>
      <c r="FC72" s="174"/>
      <c r="FD72" s="174"/>
      <c r="FE72" s="174"/>
      <c r="FF72" s="174"/>
      <c r="FG72" s="188"/>
      <c r="FH72" s="185"/>
      <c r="FI72" s="174"/>
      <c r="FJ72" s="174"/>
      <c r="FK72" s="174"/>
      <c r="FL72" s="174"/>
      <c r="FM72" s="174"/>
      <c r="FN72" s="174"/>
      <c r="FO72" s="188"/>
      <c r="FP72" s="199"/>
      <c r="FQ72" s="199"/>
      <c r="FR72" s="199"/>
      <c r="FS72" s="199"/>
      <c r="FT72" s="199"/>
      <c r="FU72" s="199"/>
      <c r="FV72" s="199"/>
      <c r="FW72" s="199"/>
      <c r="FX72" s="199"/>
      <c r="FY72" s="199"/>
      <c r="FZ72" s="199"/>
      <c r="GA72" s="199"/>
      <c r="GB72" s="199"/>
      <c r="GC72" s="199"/>
    </row>
    <row r="73" spans="1:185">
      <c r="A73" s="36" t="str">
        <f>Validation!B73</f>
        <v>Pass</v>
      </c>
      <c r="B73" s="63"/>
      <c r="C73" s="63"/>
      <c r="D73" s="174"/>
      <c r="E73" s="174"/>
      <c r="F73" s="175"/>
      <c r="G73" s="63"/>
      <c r="H73" s="63"/>
      <c r="I73" s="63"/>
      <c r="J73" s="176"/>
      <c r="K73" s="177"/>
      <c r="L73" s="177"/>
      <c r="M73" s="178"/>
      <c r="N73" s="177"/>
      <c r="O73" s="179"/>
      <c r="P73" s="180"/>
      <c r="Q73" s="63"/>
      <c r="R73" s="180"/>
      <c r="S73" s="63"/>
      <c r="T73" s="181"/>
      <c r="U73" s="182"/>
      <c r="V73" s="183"/>
      <c r="W73" s="184"/>
      <c r="X73" s="185"/>
      <c r="Y73" s="174"/>
      <c r="Z73" s="174"/>
      <c r="AA73" s="186"/>
      <c r="AB73" s="187"/>
      <c r="AC73" s="174"/>
      <c r="AD73" s="174"/>
      <c r="AE73" s="177"/>
      <c r="AF73" s="177"/>
      <c r="AG73" s="188"/>
      <c r="AH73" s="65"/>
      <c r="AI73" s="63"/>
      <c r="AJ73" s="63"/>
      <c r="AK73" s="63"/>
      <c r="AL73" s="63"/>
      <c r="AM73" s="63"/>
      <c r="AN73" s="63"/>
      <c r="AO73" s="63"/>
      <c r="AP73" s="64"/>
      <c r="AQ73" s="190"/>
      <c r="AR73" s="179"/>
      <c r="AS73" s="185"/>
      <c r="AT73" s="174"/>
      <c r="AU73" s="174"/>
      <c r="AV73" s="174"/>
      <c r="AW73" s="174"/>
      <c r="AX73" s="174"/>
      <c r="AY73" s="174"/>
      <c r="AZ73" s="174"/>
      <c r="BA73" s="174"/>
      <c r="BB73" s="188"/>
      <c r="BC73" s="174"/>
      <c r="BD73" s="174"/>
      <c r="BE73" s="174"/>
      <c r="BF73" s="174"/>
      <c r="BG73" s="174"/>
      <c r="BH73" s="174"/>
      <c r="BI73" s="174"/>
      <c r="BJ73" s="174"/>
      <c r="BK73" s="174"/>
      <c r="BL73" s="188"/>
      <c r="BM73" s="185"/>
      <c r="BN73" s="174"/>
      <c r="BO73" s="174"/>
      <c r="BP73" s="174"/>
      <c r="BQ73" s="174"/>
      <c r="BR73" s="174"/>
      <c r="BS73" s="174"/>
      <c r="BT73" s="174"/>
      <c r="BU73" s="174"/>
      <c r="BV73" s="174"/>
      <c r="BW73" s="174"/>
      <c r="BX73" s="174"/>
      <c r="BY73" s="174"/>
      <c r="BZ73" s="174"/>
      <c r="CA73" s="174"/>
      <c r="CB73" s="174"/>
      <c r="CC73" s="174"/>
      <c r="CD73" s="174"/>
      <c r="CE73" s="174"/>
      <c r="CF73" s="191"/>
      <c r="CG73" s="192"/>
      <c r="CH73" s="174"/>
      <c r="CI73" s="174"/>
      <c r="CJ73" s="174"/>
      <c r="CK73" s="174"/>
      <c r="CL73" s="174"/>
      <c r="CM73" s="174"/>
      <c r="CN73" s="174"/>
      <c r="CO73" s="174"/>
      <c r="CP73" s="174"/>
      <c r="CQ73" s="174"/>
      <c r="CR73" s="174"/>
      <c r="CS73" s="174"/>
      <c r="CT73" s="174"/>
      <c r="CU73" s="174"/>
      <c r="CV73" s="174"/>
      <c r="CW73" s="174"/>
      <c r="CX73" s="174"/>
      <c r="CY73" s="174"/>
      <c r="CZ73" s="174"/>
      <c r="DA73" s="174"/>
      <c r="DB73" s="177"/>
      <c r="DC73" s="188"/>
      <c r="DD73" s="183"/>
      <c r="DE73" s="183"/>
      <c r="DF73" s="183"/>
      <c r="DG73" s="183"/>
      <c r="DH73" s="177"/>
      <c r="DI73" s="193"/>
      <c r="DJ73" s="194"/>
      <c r="DK73" s="195"/>
      <c r="DL73" s="195"/>
      <c r="DM73" s="195"/>
      <c r="DN73" s="195"/>
      <c r="DO73" s="195"/>
      <c r="DP73" s="192"/>
      <c r="DQ73" s="194"/>
      <c r="DR73" s="195"/>
      <c r="DS73" s="195"/>
      <c r="DT73" s="195"/>
      <c r="DU73" s="195"/>
      <c r="DV73" s="195"/>
      <c r="DW73" s="177"/>
      <c r="DX73" s="179"/>
      <c r="DY73" s="182"/>
      <c r="DZ73" s="196"/>
      <c r="EA73" s="179"/>
      <c r="EB73" s="197"/>
      <c r="EC73" s="198"/>
      <c r="ED73" s="198"/>
      <c r="EE73" s="188"/>
      <c r="EF73" s="198"/>
      <c r="EG73" s="198"/>
      <c r="EH73" s="188"/>
      <c r="EI73" s="197"/>
      <c r="EJ73" s="198"/>
      <c r="EK73" s="198"/>
      <c r="EL73" s="198"/>
      <c r="EM73" s="198"/>
      <c r="EN73" s="198"/>
      <c r="EO73" s="193"/>
      <c r="EP73" s="185"/>
      <c r="EQ73" s="174"/>
      <c r="ER73" s="188"/>
      <c r="ES73" s="63"/>
      <c r="ET73" s="63"/>
      <c r="EU73" s="63"/>
      <c r="EV73" s="63"/>
      <c r="EW73" s="63"/>
      <c r="EX73" s="177"/>
      <c r="EY73" s="179"/>
      <c r="EZ73" s="185"/>
      <c r="FA73" s="174"/>
      <c r="FB73" s="174"/>
      <c r="FC73" s="174"/>
      <c r="FD73" s="174"/>
      <c r="FE73" s="174"/>
      <c r="FF73" s="174"/>
      <c r="FG73" s="188"/>
      <c r="FH73" s="185"/>
      <c r="FI73" s="174"/>
      <c r="FJ73" s="174"/>
      <c r="FK73" s="174"/>
      <c r="FL73" s="174"/>
      <c r="FM73" s="174"/>
      <c r="FN73" s="174"/>
      <c r="FO73" s="188"/>
      <c r="FP73" s="199"/>
      <c r="FQ73" s="199"/>
      <c r="FR73" s="199"/>
      <c r="FS73" s="199"/>
      <c r="FT73" s="199"/>
      <c r="FU73" s="199"/>
      <c r="FV73" s="199"/>
      <c r="FW73" s="199"/>
      <c r="FX73" s="199"/>
      <c r="FY73" s="199"/>
      <c r="FZ73" s="199"/>
      <c r="GA73" s="199"/>
      <c r="GB73" s="199"/>
      <c r="GC73" s="199"/>
    </row>
    <row r="74" spans="1:185">
      <c r="A74" s="36" t="str">
        <f>Validation!B74</f>
        <v>Pass</v>
      </c>
      <c r="B74" s="63"/>
      <c r="C74" s="63"/>
      <c r="D74" s="174"/>
      <c r="E74" s="174"/>
      <c r="F74" s="175"/>
      <c r="G74" s="63"/>
      <c r="H74" s="63"/>
      <c r="I74" s="63"/>
      <c r="J74" s="176"/>
      <c r="K74" s="177"/>
      <c r="L74" s="177"/>
      <c r="M74" s="178"/>
      <c r="N74" s="177"/>
      <c r="O74" s="179"/>
      <c r="P74" s="180"/>
      <c r="Q74" s="63"/>
      <c r="R74" s="180"/>
      <c r="S74" s="63"/>
      <c r="T74" s="181"/>
      <c r="U74" s="182"/>
      <c r="V74" s="183"/>
      <c r="W74" s="184"/>
      <c r="X74" s="185"/>
      <c r="Y74" s="174"/>
      <c r="Z74" s="174"/>
      <c r="AA74" s="186"/>
      <c r="AB74" s="187"/>
      <c r="AC74" s="174"/>
      <c r="AD74" s="174"/>
      <c r="AE74" s="177"/>
      <c r="AF74" s="177"/>
      <c r="AG74" s="188"/>
      <c r="AH74" s="65"/>
      <c r="AI74" s="63"/>
      <c r="AJ74" s="63"/>
      <c r="AK74" s="63"/>
      <c r="AL74" s="63"/>
      <c r="AM74" s="63"/>
      <c r="AN74" s="63"/>
      <c r="AO74" s="63"/>
      <c r="AP74" s="64"/>
      <c r="AQ74" s="190"/>
      <c r="AR74" s="179"/>
      <c r="AS74" s="185"/>
      <c r="AT74" s="174"/>
      <c r="AU74" s="174"/>
      <c r="AV74" s="174"/>
      <c r="AW74" s="174"/>
      <c r="AX74" s="174"/>
      <c r="AY74" s="174"/>
      <c r="AZ74" s="174"/>
      <c r="BA74" s="174"/>
      <c r="BB74" s="188"/>
      <c r="BC74" s="174"/>
      <c r="BD74" s="174"/>
      <c r="BE74" s="174"/>
      <c r="BF74" s="174"/>
      <c r="BG74" s="174"/>
      <c r="BH74" s="174"/>
      <c r="BI74" s="174"/>
      <c r="BJ74" s="174"/>
      <c r="BK74" s="174"/>
      <c r="BL74" s="188"/>
      <c r="BM74" s="185"/>
      <c r="BN74" s="174"/>
      <c r="BO74" s="174"/>
      <c r="BP74" s="174"/>
      <c r="BQ74" s="174"/>
      <c r="BR74" s="174"/>
      <c r="BS74" s="174"/>
      <c r="BT74" s="174"/>
      <c r="BU74" s="174"/>
      <c r="BV74" s="174"/>
      <c r="BW74" s="174"/>
      <c r="BX74" s="174"/>
      <c r="BY74" s="174"/>
      <c r="BZ74" s="174"/>
      <c r="CA74" s="174"/>
      <c r="CB74" s="174"/>
      <c r="CC74" s="174"/>
      <c r="CD74" s="174"/>
      <c r="CE74" s="174"/>
      <c r="CF74" s="191"/>
      <c r="CG74" s="192"/>
      <c r="CH74" s="174"/>
      <c r="CI74" s="174"/>
      <c r="CJ74" s="174"/>
      <c r="CK74" s="174"/>
      <c r="CL74" s="174"/>
      <c r="CM74" s="174"/>
      <c r="CN74" s="174"/>
      <c r="CO74" s="174"/>
      <c r="CP74" s="174"/>
      <c r="CQ74" s="174"/>
      <c r="CR74" s="174"/>
      <c r="CS74" s="174"/>
      <c r="CT74" s="174"/>
      <c r="CU74" s="174"/>
      <c r="CV74" s="174"/>
      <c r="CW74" s="174"/>
      <c r="CX74" s="174"/>
      <c r="CY74" s="174"/>
      <c r="CZ74" s="174"/>
      <c r="DA74" s="174"/>
      <c r="DB74" s="177"/>
      <c r="DC74" s="188"/>
      <c r="DD74" s="183"/>
      <c r="DE74" s="183"/>
      <c r="DF74" s="183"/>
      <c r="DG74" s="183"/>
      <c r="DH74" s="177"/>
      <c r="DI74" s="193"/>
      <c r="DJ74" s="194"/>
      <c r="DK74" s="195"/>
      <c r="DL74" s="195"/>
      <c r="DM74" s="195"/>
      <c r="DN74" s="195"/>
      <c r="DO74" s="195"/>
      <c r="DP74" s="192"/>
      <c r="DQ74" s="194"/>
      <c r="DR74" s="195"/>
      <c r="DS74" s="195"/>
      <c r="DT74" s="195"/>
      <c r="DU74" s="195"/>
      <c r="DV74" s="195"/>
      <c r="DW74" s="177"/>
      <c r="DX74" s="179"/>
      <c r="DY74" s="182"/>
      <c r="DZ74" s="196"/>
      <c r="EA74" s="179"/>
      <c r="EB74" s="197"/>
      <c r="EC74" s="198"/>
      <c r="ED74" s="198"/>
      <c r="EE74" s="188"/>
      <c r="EF74" s="198"/>
      <c r="EG74" s="198"/>
      <c r="EH74" s="188"/>
      <c r="EI74" s="197"/>
      <c r="EJ74" s="198"/>
      <c r="EK74" s="198"/>
      <c r="EL74" s="198"/>
      <c r="EM74" s="198"/>
      <c r="EN74" s="198"/>
      <c r="EO74" s="193"/>
      <c r="EP74" s="185"/>
      <c r="EQ74" s="174"/>
      <c r="ER74" s="188"/>
      <c r="ES74" s="63"/>
      <c r="ET74" s="63"/>
      <c r="EU74" s="63"/>
      <c r="EV74" s="63"/>
      <c r="EW74" s="63"/>
      <c r="EX74" s="177"/>
      <c r="EY74" s="179"/>
      <c r="EZ74" s="185"/>
      <c r="FA74" s="174"/>
      <c r="FB74" s="174"/>
      <c r="FC74" s="174"/>
      <c r="FD74" s="174"/>
      <c r="FE74" s="174"/>
      <c r="FF74" s="174"/>
      <c r="FG74" s="188"/>
      <c r="FH74" s="185"/>
      <c r="FI74" s="174"/>
      <c r="FJ74" s="174"/>
      <c r="FK74" s="174"/>
      <c r="FL74" s="174"/>
      <c r="FM74" s="174"/>
      <c r="FN74" s="174"/>
      <c r="FO74" s="188"/>
      <c r="FP74" s="199"/>
      <c r="FQ74" s="199"/>
      <c r="FR74" s="199"/>
      <c r="FS74" s="199"/>
      <c r="FT74" s="199"/>
      <c r="FU74" s="199"/>
      <c r="FV74" s="199"/>
      <c r="FW74" s="199"/>
      <c r="FX74" s="199"/>
      <c r="FY74" s="199"/>
      <c r="FZ74" s="199"/>
      <c r="GA74" s="199"/>
      <c r="GB74" s="199"/>
      <c r="GC74" s="199"/>
    </row>
    <row r="75" spans="1:185">
      <c r="A75" s="36" t="str">
        <f>Validation!B75</f>
        <v>Pass</v>
      </c>
      <c r="B75" s="63"/>
      <c r="C75" s="63"/>
      <c r="D75" s="174"/>
      <c r="E75" s="174"/>
      <c r="F75" s="175"/>
      <c r="G75" s="63"/>
      <c r="H75" s="63"/>
      <c r="I75" s="63"/>
      <c r="J75" s="176"/>
      <c r="K75" s="177"/>
      <c r="L75" s="177"/>
      <c r="M75" s="178"/>
      <c r="N75" s="177"/>
      <c r="O75" s="179"/>
      <c r="P75" s="180"/>
      <c r="Q75" s="63"/>
      <c r="R75" s="180"/>
      <c r="S75" s="63"/>
      <c r="T75" s="181"/>
      <c r="U75" s="182"/>
      <c r="V75" s="183"/>
      <c r="W75" s="184"/>
      <c r="X75" s="185"/>
      <c r="Y75" s="174"/>
      <c r="Z75" s="174"/>
      <c r="AA75" s="186"/>
      <c r="AB75" s="187"/>
      <c r="AC75" s="174"/>
      <c r="AD75" s="174"/>
      <c r="AE75" s="177"/>
      <c r="AF75" s="177"/>
      <c r="AG75" s="188"/>
      <c r="AH75" s="65"/>
      <c r="AI75" s="63"/>
      <c r="AJ75" s="63"/>
      <c r="AK75" s="63"/>
      <c r="AL75" s="63"/>
      <c r="AM75" s="63"/>
      <c r="AN75" s="63"/>
      <c r="AO75" s="63"/>
      <c r="AP75" s="64"/>
      <c r="AQ75" s="190"/>
      <c r="AR75" s="179"/>
      <c r="AS75" s="185"/>
      <c r="AT75" s="174"/>
      <c r="AU75" s="174"/>
      <c r="AV75" s="174"/>
      <c r="AW75" s="174"/>
      <c r="AX75" s="174"/>
      <c r="AY75" s="174"/>
      <c r="AZ75" s="174"/>
      <c r="BA75" s="174"/>
      <c r="BB75" s="188"/>
      <c r="BC75" s="174"/>
      <c r="BD75" s="174"/>
      <c r="BE75" s="174"/>
      <c r="BF75" s="174"/>
      <c r="BG75" s="174"/>
      <c r="BH75" s="174"/>
      <c r="BI75" s="174"/>
      <c r="BJ75" s="174"/>
      <c r="BK75" s="174"/>
      <c r="BL75" s="188"/>
      <c r="BM75" s="185"/>
      <c r="BN75" s="174"/>
      <c r="BO75" s="174"/>
      <c r="BP75" s="174"/>
      <c r="BQ75" s="174"/>
      <c r="BR75" s="174"/>
      <c r="BS75" s="174"/>
      <c r="BT75" s="174"/>
      <c r="BU75" s="174"/>
      <c r="BV75" s="174"/>
      <c r="BW75" s="174"/>
      <c r="BX75" s="174"/>
      <c r="BY75" s="174"/>
      <c r="BZ75" s="174"/>
      <c r="CA75" s="174"/>
      <c r="CB75" s="174"/>
      <c r="CC75" s="174"/>
      <c r="CD75" s="174"/>
      <c r="CE75" s="174"/>
      <c r="CF75" s="191"/>
      <c r="CG75" s="192"/>
      <c r="CH75" s="174"/>
      <c r="CI75" s="174"/>
      <c r="CJ75" s="174"/>
      <c r="CK75" s="174"/>
      <c r="CL75" s="174"/>
      <c r="CM75" s="174"/>
      <c r="CN75" s="174"/>
      <c r="CO75" s="174"/>
      <c r="CP75" s="174"/>
      <c r="CQ75" s="174"/>
      <c r="CR75" s="174"/>
      <c r="CS75" s="174"/>
      <c r="CT75" s="174"/>
      <c r="CU75" s="174"/>
      <c r="CV75" s="174"/>
      <c r="CW75" s="174"/>
      <c r="CX75" s="174"/>
      <c r="CY75" s="174"/>
      <c r="CZ75" s="174"/>
      <c r="DA75" s="174"/>
      <c r="DB75" s="177"/>
      <c r="DC75" s="188"/>
      <c r="DD75" s="183"/>
      <c r="DE75" s="183"/>
      <c r="DF75" s="183"/>
      <c r="DG75" s="183"/>
      <c r="DH75" s="177"/>
      <c r="DI75" s="193"/>
      <c r="DJ75" s="194"/>
      <c r="DK75" s="195"/>
      <c r="DL75" s="195"/>
      <c r="DM75" s="195"/>
      <c r="DN75" s="195"/>
      <c r="DO75" s="195"/>
      <c r="DP75" s="192"/>
      <c r="DQ75" s="194"/>
      <c r="DR75" s="195"/>
      <c r="DS75" s="195"/>
      <c r="DT75" s="195"/>
      <c r="DU75" s="195"/>
      <c r="DV75" s="195"/>
      <c r="DW75" s="177"/>
      <c r="DX75" s="179"/>
      <c r="DY75" s="182"/>
      <c r="DZ75" s="196"/>
      <c r="EA75" s="179"/>
      <c r="EB75" s="197"/>
      <c r="EC75" s="198"/>
      <c r="ED75" s="198"/>
      <c r="EE75" s="188"/>
      <c r="EF75" s="198"/>
      <c r="EG75" s="198"/>
      <c r="EH75" s="188"/>
      <c r="EI75" s="197"/>
      <c r="EJ75" s="198"/>
      <c r="EK75" s="198"/>
      <c r="EL75" s="198"/>
      <c r="EM75" s="198"/>
      <c r="EN75" s="198"/>
      <c r="EO75" s="193"/>
      <c r="EP75" s="185"/>
      <c r="EQ75" s="174"/>
      <c r="ER75" s="188"/>
      <c r="ES75" s="63"/>
      <c r="ET75" s="63"/>
      <c r="EU75" s="63"/>
      <c r="EV75" s="63"/>
      <c r="EW75" s="63"/>
      <c r="EX75" s="177"/>
      <c r="EY75" s="179"/>
      <c r="EZ75" s="185"/>
      <c r="FA75" s="174"/>
      <c r="FB75" s="174"/>
      <c r="FC75" s="174"/>
      <c r="FD75" s="174"/>
      <c r="FE75" s="174"/>
      <c r="FF75" s="174"/>
      <c r="FG75" s="188"/>
      <c r="FH75" s="185"/>
      <c r="FI75" s="174"/>
      <c r="FJ75" s="174"/>
      <c r="FK75" s="174"/>
      <c r="FL75" s="174"/>
      <c r="FM75" s="174"/>
      <c r="FN75" s="174"/>
      <c r="FO75" s="188"/>
      <c r="FP75" s="199"/>
      <c r="FQ75" s="199"/>
      <c r="FR75" s="199"/>
      <c r="FS75" s="199"/>
      <c r="FT75" s="199"/>
      <c r="FU75" s="199"/>
      <c r="FV75" s="199"/>
      <c r="FW75" s="199"/>
      <c r="FX75" s="199"/>
      <c r="FY75" s="199"/>
      <c r="FZ75" s="199"/>
      <c r="GA75" s="199"/>
      <c r="GB75" s="199"/>
      <c r="GC75" s="199"/>
    </row>
    <row r="76" spans="1:185">
      <c r="A76" s="36" t="str">
        <f>Validation!B76</f>
        <v>Pass</v>
      </c>
      <c r="B76" s="63"/>
      <c r="C76" s="63"/>
      <c r="D76" s="174"/>
      <c r="E76" s="174"/>
      <c r="F76" s="175"/>
      <c r="G76" s="63"/>
      <c r="H76" s="63"/>
      <c r="I76" s="63"/>
      <c r="J76" s="176"/>
      <c r="K76" s="177"/>
      <c r="L76" s="177"/>
      <c r="M76" s="178"/>
      <c r="N76" s="177"/>
      <c r="O76" s="179"/>
      <c r="P76" s="180"/>
      <c r="Q76" s="63"/>
      <c r="R76" s="180"/>
      <c r="S76" s="63"/>
      <c r="T76" s="181"/>
      <c r="U76" s="182"/>
      <c r="V76" s="183"/>
      <c r="W76" s="184"/>
      <c r="X76" s="185"/>
      <c r="Y76" s="174"/>
      <c r="Z76" s="174"/>
      <c r="AA76" s="186"/>
      <c r="AB76" s="187"/>
      <c r="AC76" s="174"/>
      <c r="AD76" s="174"/>
      <c r="AE76" s="177"/>
      <c r="AF76" s="177"/>
      <c r="AG76" s="188"/>
      <c r="AH76" s="65"/>
      <c r="AI76" s="63"/>
      <c r="AJ76" s="63"/>
      <c r="AK76" s="63"/>
      <c r="AL76" s="63"/>
      <c r="AM76" s="63"/>
      <c r="AN76" s="63"/>
      <c r="AO76" s="63"/>
      <c r="AP76" s="64"/>
      <c r="AQ76" s="190"/>
      <c r="AR76" s="179"/>
      <c r="AS76" s="185"/>
      <c r="AT76" s="174"/>
      <c r="AU76" s="174"/>
      <c r="AV76" s="174"/>
      <c r="AW76" s="174"/>
      <c r="AX76" s="174"/>
      <c r="AY76" s="174"/>
      <c r="AZ76" s="174"/>
      <c r="BA76" s="174"/>
      <c r="BB76" s="188"/>
      <c r="BC76" s="174"/>
      <c r="BD76" s="174"/>
      <c r="BE76" s="174"/>
      <c r="BF76" s="174"/>
      <c r="BG76" s="174"/>
      <c r="BH76" s="174"/>
      <c r="BI76" s="174"/>
      <c r="BJ76" s="174"/>
      <c r="BK76" s="174"/>
      <c r="BL76" s="188"/>
      <c r="BM76" s="185"/>
      <c r="BN76" s="174"/>
      <c r="BO76" s="174"/>
      <c r="BP76" s="174"/>
      <c r="BQ76" s="174"/>
      <c r="BR76" s="174"/>
      <c r="BS76" s="174"/>
      <c r="BT76" s="174"/>
      <c r="BU76" s="174"/>
      <c r="BV76" s="174"/>
      <c r="BW76" s="174"/>
      <c r="BX76" s="174"/>
      <c r="BY76" s="174"/>
      <c r="BZ76" s="174"/>
      <c r="CA76" s="174"/>
      <c r="CB76" s="174"/>
      <c r="CC76" s="174"/>
      <c r="CD76" s="174"/>
      <c r="CE76" s="174"/>
      <c r="CF76" s="191"/>
      <c r="CG76" s="192"/>
      <c r="CH76" s="174"/>
      <c r="CI76" s="174"/>
      <c r="CJ76" s="174"/>
      <c r="CK76" s="174"/>
      <c r="CL76" s="174"/>
      <c r="CM76" s="174"/>
      <c r="CN76" s="174"/>
      <c r="CO76" s="174"/>
      <c r="CP76" s="174"/>
      <c r="CQ76" s="174"/>
      <c r="CR76" s="174"/>
      <c r="CS76" s="174"/>
      <c r="CT76" s="174"/>
      <c r="CU76" s="174"/>
      <c r="CV76" s="174"/>
      <c r="CW76" s="174"/>
      <c r="CX76" s="174"/>
      <c r="CY76" s="174"/>
      <c r="CZ76" s="174"/>
      <c r="DA76" s="174"/>
      <c r="DB76" s="177"/>
      <c r="DC76" s="188"/>
      <c r="DD76" s="183"/>
      <c r="DE76" s="183"/>
      <c r="DF76" s="183"/>
      <c r="DG76" s="183"/>
      <c r="DH76" s="177"/>
      <c r="DI76" s="193"/>
      <c r="DJ76" s="194"/>
      <c r="DK76" s="195"/>
      <c r="DL76" s="195"/>
      <c r="DM76" s="195"/>
      <c r="DN76" s="195"/>
      <c r="DO76" s="195"/>
      <c r="DP76" s="192"/>
      <c r="DQ76" s="194"/>
      <c r="DR76" s="195"/>
      <c r="DS76" s="195"/>
      <c r="DT76" s="195"/>
      <c r="DU76" s="195"/>
      <c r="DV76" s="195"/>
      <c r="DW76" s="177"/>
      <c r="DX76" s="179"/>
      <c r="DY76" s="182"/>
      <c r="DZ76" s="196"/>
      <c r="EA76" s="179"/>
      <c r="EB76" s="197"/>
      <c r="EC76" s="198"/>
      <c r="ED76" s="198"/>
      <c r="EE76" s="188"/>
      <c r="EF76" s="198"/>
      <c r="EG76" s="198"/>
      <c r="EH76" s="188"/>
      <c r="EI76" s="197"/>
      <c r="EJ76" s="198"/>
      <c r="EK76" s="198"/>
      <c r="EL76" s="198"/>
      <c r="EM76" s="198"/>
      <c r="EN76" s="198"/>
      <c r="EO76" s="193"/>
      <c r="EP76" s="185"/>
      <c r="EQ76" s="174"/>
      <c r="ER76" s="188"/>
      <c r="ES76" s="63"/>
      <c r="ET76" s="63"/>
      <c r="EU76" s="63"/>
      <c r="EV76" s="63"/>
      <c r="EW76" s="63"/>
      <c r="EX76" s="177"/>
      <c r="EY76" s="179"/>
      <c r="EZ76" s="185"/>
      <c r="FA76" s="174"/>
      <c r="FB76" s="174"/>
      <c r="FC76" s="174"/>
      <c r="FD76" s="174"/>
      <c r="FE76" s="174"/>
      <c r="FF76" s="174"/>
      <c r="FG76" s="188"/>
      <c r="FH76" s="185"/>
      <c r="FI76" s="174"/>
      <c r="FJ76" s="174"/>
      <c r="FK76" s="174"/>
      <c r="FL76" s="174"/>
      <c r="FM76" s="174"/>
      <c r="FN76" s="174"/>
      <c r="FO76" s="188"/>
      <c r="FP76" s="199"/>
      <c r="FQ76" s="199"/>
      <c r="FR76" s="199"/>
      <c r="FS76" s="199"/>
      <c r="FT76" s="199"/>
      <c r="FU76" s="199"/>
      <c r="FV76" s="199"/>
      <c r="FW76" s="199"/>
      <c r="FX76" s="199"/>
      <c r="FY76" s="199"/>
      <c r="FZ76" s="199"/>
      <c r="GA76" s="199"/>
      <c r="GB76" s="199"/>
      <c r="GC76" s="199"/>
    </row>
    <row r="77" spans="1:185">
      <c r="A77" s="36" t="str">
        <f>Validation!B77</f>
        <v>Pass</v>
      </c>
      <c r="B77" s="63"/>
      <c r="C77" s="63"/>
      <c r="D77" s="174"/>
      <c r="E77" s="174"/>
      <c r="F77" s="175"/>
      <c r="G77" s="63"/>
      <c r="H77" s="63"/>
      <c r="I77" s="63"/>
      <c r="J77" s="176"/>
      <c r="K77" s="177"/>
      <c r="L77" s="177"/>
      <c r="M77" s="178"/>
      <c r="N77" s="177"/>
      <c r="O77" s="179"/>
      <c r="P77" s="180"/>
      <c r="Q77" s="63"/>
      <c r="R77" s="180"/>
      <c r="S77" s="63"/>
      <c r="T77" s="181"/>
      <c r="U77" s="182"/>
      <c r="V77" s="183"/>
      <c r="W77" s="184"/>
      <c r="X77" s="185"/>
      <c r="Y77" s="174"/>
      <c r="Z77" s="174"/>
      <c r="AA77" s="186"/>
      <c r="AB77" s="187"/>
      <c r="AC77" s="174"/>
      <c r="AD77" s="174"/>
      <c r="AE77" s="177"/>
      <c r="AF77" s="177"/>
      <c r="AG77" s="188"/>
      <c r="AH77" s="65"/>
      <c r="AI77" s="63"/>
      <c r="AJ77" s="63"/>
      <c r="AK77" s="63"/>
      <c r="AL77" s="63"/>
      <c r="AM77" s="63"/>
      <c r="AN77" s="63"/>
      <c r="AO77" s="63"/>
      <c r="AP77" s="64"/>
      <c r="AQ77" s="190"/>
      <c r="AR77" s="179"/>
      <c r="AS77" s="185"/>
      <c r="AT77" s="174"/>
      <c r="AU77" s="174"/>
      <c r="AV77" s="174"/>
      <c r="AW77" s="174"/>
      <c r="AX77" s="174"/>
      <c r="AY77" s="174"/>
      <c r="AZ77" s="174"/>
      <c r="BA77" s="174"/>
      <c r="BB77" s="188"/>
      <c r="BC77" s="174"/>
      <c r="BD77" s="174"/>
      <c r="BE77" s="174"/>
      <c r="BF77" s="174"/>
      <c r="BG77" s="174"/>
      <c r="BH77" s="174"/>
      <c r="BI77" s="174"/>
      <c r="BJ77" s="174"/>
      <c r="BK77" s="174"/>
      <c r="BL77" s="188"/>
      <c r="BM77" s="185"/>
      <c r="BN77" s="174"/>
      <c r="BO77" s="174"/>
      <c r="BP77" s="174"/>
      <c r="BQ77" s="174"/>
      <c r="BR77" s="174"/>
      <c r="BS77" s="174"/>
      <c r="BT77" s="174"/>
      <c r="BU77" s="174"/>
      <c r="BV77" s="174"/>
      <c r="BW77" s="174"/>
      <c r="BX77" s="174"/>
      <c r="BY77" s="174"/>
      <c r="BZ77" s="174"/>
      <c r="CA77" s="174"/>
      <c r="CB77" s="174"/>
      <c r="CC77" s="174"/>
      <c r="CD77" s="174"/>
      <c r="CE77" s="174"/>
      <c r="CF77" s="191"/>
      <c r="CG77" s="192"/>
      <c r="CH77" s="174"/>
      <c r="CI77" s="174"/>
      <c r="CJ77" s="174"/>
      <c r="CK77" s="174"/>
      <c r="CL77" s="174"/>
      <c r="CM77" s="174"/>
      <c r="CN77" s="174"/>
      <c r="CO77" s="174"/>
      <c r="CP77" s="174"/>
      <c r="CQ77" s="174"/>
      <c r="CR77" s="174"/>
      <c r="CS77" s="174"/>
      <c r="CT77" s="174"/>
      <c r="CU77" s="174"/>
      <c r="CV77" s="174"/>
      <c r="CW77" s="174"/>
      <c r="CX77" s="174"/>
      <c r="CY77" s="174"/>
      <c r="CZ77" s="174"/>
      <c r="DA77" s="174"/>
      <c r="DB77" s="177"/>
      <c r="DC77" s="188"/>
      <c r="DD77" s="183"/>
      <c r="DE77" s="183"/>
      <c r="DF77" s="183"/>
      <c r="DG77" s="183"/>
      <c r="DH77" s="177"/>
      <c r="DI77" s="193"/>
      <c r="DJ77" s="194"/>
      <c r="DK77" s="195"/>
      <c r="DL77" s="195"/>
      <c r="DM77" s="195"/>
      <c r="DN77" s="195"/>
      <c r="DO77" s="195"/>
      <c r="DP77" s="192"/>
      <c r="DQ77" s="194"/>
      <c r="DR77" s="195"/>
      <c r="DS77" s="195"/>
      <c r="DT77" s="195"/>
      <c r="DU77" s="195"/>
      <c r="DV77" s="195"/>
      <c r="DW77" s="177"/>
      <c r="DX77" s="179"/>
      <c r="DY77" s="182"/>
      <c r="DZ77" s="196"/>
      <c r="EA77" s="179"/>
      <c r="EB77" s="197"/>
      <c r="EC77" s="198"/>
      <c r="ED77" s="198"/>
      <c r="EE77" s="188"/>
      <c r="EF77" s="198"/>
      <c r="EG77" s="198"/>
      <c r="EH77" s="188"/>
      <c r="EI77" s="197"/>
      <c r="EJ77" s="198"/>
      <c r="EK77" s="198"/>
      <c r="EL77" s="198"/>
      <c r="EM77" s="198"/>
      <c r="EN77" s="198"/>
      <c r="EO77" s="193"/>
      <c r="EP77" s="185"/>
      <c r="EQ77" s="174"/>
      <c r="ER77" s="188"/>
      <c r="ES77" s="63"/>
      <c r="ET77" s="63"/>
      <c r="EU77" s="63"/>
      <c r="EV77" s="63"/>
      <c r="EW77" s="63"/>
      <c r="EX77" s="177"/>
      <c r="EY77" s="179"/>
      <c r="EZ77" s="185"/>
      <c r="FA77" s="174"/>
      <c r="FB77" s="174"/>
      <c r="FC77" s="174"/>
      <c r="FD77" s="174"/>
      <c r="FE77" s="174"/>
      <c r="FF77" s="174"/>
      <c r="FG77" s="188"/>
      <c r="FH77" s="185"/>
      <c r="FI77" s="174"/>
      <c r="FJ77" s="174"/>
      <c r="FK77" s="174"/>
      <c r="FL77" s="174"/>
      <c r="FM77" s="174"/>
      <c r="FN77" s="174"/>
      <c r="FO77" s="188"/>
      <c r="FP77" s="199"/>
      <c r="FQ77" s="199"/>
      <c r="FR77" s="199"/>
      <c r="FS77" s="199"/>
      <c r="FT77" s="199"/>
      <c r="FU77" s="199"/>
      <c r="FV77" s="199"/>
      <c r="FW77" s="199"/>
      <c r="FX77" s="199"/>
      <c r="FY77" s="199"/>
      <c r="FZ77" s="199"/>
      <c r="GA77" s="199"/>
      <c r="GB77" s="199"/>
      <c r="GC77" s="199"/>
    </row>
    <row r="78" spans="1:185">
      <c r="A78" s="36" t="str">
        <f>Validation!B78</f>
        <v>Pass</v>
      </c>
      <c r="B78" s="63"/>
      <c r="C78" s="63"/>
      <c r="D78" s="174"/>
      <c r="E78" s="174"/>
      <c r="F78" s="175"/>
      <c r="G78" s="63"/>
      <c r="H78" s="63"/>
      <c r="I78" s="63"/>
      <c r="J78" s="176"/>
      <c r="K78" s="177"/>
      <c r="L78" s="177"/>
      <c r="M78" s="178"/>
      <c r="N78" s="177"/>
      <c r="O78" s="179"/>
      <c r="P78" s="180"/>
      <c r="Q78" s="63"/>
      <c r="R78" s="180"/>
      <c r="S78" s="63"/>
      <c r="T78" s="181"/>
      <c r="U78" s="182"/>
      <c r="V78" s="183"/>
      <c r="W78" s="184"/>
      <c r="X78" s="185"/>
      <c r="Y78" s="174"/>
      <c r="Z78" s="174"/>
      <c r="AA78" s="186"/>
      <c r="AB78" s="187"/>
      <c r="AC78" s="174"/>
      <c r="AD78" s="174"/>
      <c r="AE78" s="177"/>
      <c r="AF78" s="177"/>
      <c r="AG78" s="188"/>
      <c r="AH78" s="65"/>
      <c r="AI78" s="63"/>
      <c r="AJ78" s="63"/>
      <c r="AK78" s="63"/>
      <c r="AL78" s="63"/>
      <c r="AM78" s="63"/>
      <c r="AN78" s="63"/>
      <c r="AO78" s="63"/>
      <c r="AP78" s="64"/>
      <c r="AQ78" s="190"/>
      <c r="AR78" s="179"/>
      <c r="AS78" s="185"/>
      <c r="AT78" s="174"/>
      <c r="AU78" s="174"/>
      <c r="AV78" s="174"/>
      <c r="AW78" s="174"/>
      <c r="AX78" s="174"/>
      <c r="AY78" s="174"/>
      <c r="AZ78" s="174"/>
      <c r="BA78" s="174"/>
      <c r="BB78" s="188"/>
      <c r="BC78" s="174"/>
      <c r="BD78" s="174"/>
      <c r="BE78" s="174"/>
      <c r="BF78" s="174"/>
      <c r="BG78" s="174"/>
      <c r="BH78" s="174"/>
      <c r="BI78" s="174"/>
      <c r="BJ78" s="174"/>
      <c r="BK78" s="174"/>
      <c r="BL78" s="188"/>
      <c r="BM78" s="185"/>
      <c r="BN78" s="174"/>
      <c r="BO78" s="174"/>
      <c r="BP78" s="174"/>
      <c r="BQ78" s="174"/>
      <c r="BR78" s="174"/>
      <c r="BS78" s="174"/>
      <c r="BT78" s="174"/>
      <c r="BU78" s="174"/>
      <c r="BV78" s="174"/>
      <c r="BW78" s="174"/>
      <c r="BX78" s="174"/>
      <c r="BY78" s="174"/>
      <c r="BZ78" s="174"/>
      <c r="CA78" s="174"/>
      <c r="CB78" s="174"/>
      <c r="CC78" s="174"/>
      <c r="CD78" s="174"/>
      <c r="CE78" s="174"/>
      <c r="CF78" s="191"/>
      <c r="CG78" s="192"/>
      <c r="CH78" s="174"/>
      <c r="CI78" s="174"/>
      <c r="CJ78" s="174"/>
      <c r="CK78" s="174"/>
      <c r="CL78" s="174"/>
      <c r="CM78" s="174"/>
      <c r="CN78" s="174"/>
      <c r="CO78" s="174"/>
      <c r="CP78" s="174"/>
      <c r="CQ78" s="174"/>
      <c r="CR78" s="174"/>
      <c r="CS78" s="174"/>
      <c r="CT78" s="174"/>
      <c r="CU78" s="174"/>
      <c r="CV78" s="174"/>
      <c r="CW78" s="174"/>
      <c r="CX78" s="174"/>
      <c r="CY78" s="174"/>
      <c r="CZ78" s="174"/>
      <c r="DA78" s="174"/>
      <c r="DB78" s="177"/>
      <c r="DC78" s="188"/>
      <c r="DD78" s="183"/>
      <c r="DE78" s="183"/>
      <c r="DF78" s="183"/>
      <c r="DG78" s="183"/>
      <c r="DH78" s="177"/>
      <c r="DI78" s="193"/>
      <c r="DJ78" s="194"/>
      <c r="DK78" s="195"/>
      <c r="DL78" s="195"/>
      <c r="DM78" s="195"/>
      <c r="DN78" s="195"/>
      <c r="DO78" s="195"/>
      <c r="DP78" s="192"/>
      <c r="DQ78" s="194"/>
      <c r="DR78" s="195"/>
      <c r="DS78" s="195"/>
      <c r="DT78" s="195"/>
      <c r="DU78" s="195"/>
      <c r="DV78" s="195"/>
      <c r="DW78" s="177"/>
      <c r="DX78" s="179"/>
      <c r="DY78" s="182"/>
      <c r="DZ78" s="196"/>
      <c r="EA78" s="179"/>
      <c r="EB78" s="197"/>
      <c r="EC78" s="198"/>
      <c r="ED78" s="198"/>
      <c r="EE78" s="188"/>
      <c r="EF78" s="198"/>
      <c r="EG78" s="198"/>
      <c r="EH78" s="188"/>
      <c r="EI78" s="197"/>
      <c r="EJ78" s="198"/>
      <c r="EK78" s="198"/>
      <c r="EL78" s="198"/>
      <c r="EM78" s="198"/>
      <c r="EN78" s="198"/>
      <c r="EO78" s="193"/>
      <c r="EP78" s="185"/>
      <c r="EQ78" s="174"/>
      <c r="ER78" s="188"/>
      <c r="ES78" s="63"/>
      <c r="ET78" s="63"/>
      <c r="EU78" s="63"/>
      <c r="EV78" s="63"/>
      <c r="EW78" s="63"/>
      <c r="EX78" s="177"/>
      <c r="EY78" s="179"/>
      <c r="EZ78" s="185"/>
      <c r="FA78" s="174"/>
      <c r="FB78" s="174"/>
      <c r="FC78" s="174"/>
      <c r="FD78" s="174"/>
      <c r="FE78" s="174"/>
      <c r="FF78" s="174"/>
      <c r="FG78" s="188"/>
      <c r="FH78" s="185"/>
      <c r="FI78" s="174"/>
      <c r="FJ78" s="174"/>
      <c r="FK78" s="174"/>
      <c r="FL78" s="174"/>
      <c r="FM78" s="174"/>
      <c r="FN78" s="174"/>
      <c r="FO78" s="188"/>
      <c r="FP78" s="199"/>
      <c r="FQ78" s="199"/>
      <c r="FR78" s="199"/>
      <c r="FS78" s="199"/>
      <c r="FT78" s="199"/>
      <c r="FU78" s="199"/>
      <c r="FV78" s="199"/>
      <c r="FW78" s="199"/>
      <c r="FX78" s="199"/>
      <c r="FY78" s="199"/>
      <c r="FZ78" s="199"/>
      <c r="GA78" s="199"/>
      <c r="GB78" s="199"/>
      <c r="GC78" s="199"/>
    </row>
    <row r="79" spans="1:185">
      <c r="A79" s="36" t="str">
        <f>Validation!B79</f>
        <v>Pass</v>
      </c>
      <c r="B79" s="63"/>
      <c r="C79" s="63"/>
      <c r="D79" s="174"/>
      <c r="E79" s="174"/>
      <c r="F79" s="175"/>
      <c r="G79" s="63"/>
      <c r="H79" s="63"/>
      <c r="I79" s="63"/>
      <c r="J79" s="176"/>
      <c r="K79" s="177"/>
      <c r="L79" s="177"/>
      <c r="M79" s="178"/>
      <c r="N79" s="177"/>
      <c r="O79" s="179"/>
      <c r="P79" s="180"/>
      <c r="Q79" s="63"/>
      <c r="R79" s="180"/>
      <c r="S79" s="63"/>
      <c r="T79" s="181"/>
      <c r="U79" s="182"/>
      <c r="V79" s="183"/>
      <c r="W79" s="184"/>
      <c r="X79" s="185"/>
      <c r="Y79" s="174"/>
      <c r="Z79" s="174"/>
      <c r="AA79" s="186"/>
      <c r="AB79" s="187"/>
      <c r="AC79" s="174"/>
      <c r="AD79" s="174"/>
      <c r="AE79" s="177"/>
      <c r="AF79" s="177"/>
      <c r="AG79" s="188"/>
      <c r="AH79" s="65"/>
      <c r="AI79" s="63"/>
      <c r="AJ79" s="63"/>
      <c r="AK79" s="63"/>
      <c r="AL79" s="63"/>
      <c r="AM79" s="63"/>
      <c r="AN79" s="63"/>
      <c r="AO79" s="63"/>
      <c r="AP79" s="64"/>
      <c r="AQ79" s="190"/>
      <c r="AR79" s="179"/>
      <c r="AS79" s="185"/>
      <c r="AT79" s="174"/>
      <c r="AU79" s="174"/>
      <c r="AV79" s="174"/>
      <c r="AW79" s="174"/>
      <c r="AX79" s="174"/>
      <c r="AY79" s="174"/>
      <c r="AZ79" s="174"/>
      <c r="BA79" s="174"/>
      <c r="BB79" s="188"/>
      <c r="BC79" s="174"/>
      <c r="BD79" s="174"/>
      <c r="BE79" s="174"/>
      <c r="BF79" s="174"/>
      <c r="BG79" s="174"/>
      <c r="BH79" s="174"/>
      <c r="BI79" s="174"/>
      <c r="BJ79" s="174"/>
      <c r="BK79" s="174"/>
      <c r="BL79" s="188"/>
      <c r="BM79" s="185"/>
      <c r="BN79" s="174"/>
      <c r="BO79" s="174"/>
      <c r="BP79" s="174"/>
      <c r="BQ79" s="174"/>
      <c r="BR79" s="174"/>
      <c r="BS79" s="174"/>
      <c r="BT79" s="174"/>
      <c r="BU79" s="174"/>
      <c r="BV79" s="174"/>
      <c r="BW79" s="174"/>
      <c r="BX79" s="174"/>
      <c r="BY79" s="174"/>
      <c r="BZ79" s="174"/>
      <c r="CA79" s="174"/>
      <c r="CB79" s="174"/>
      <c r="CC79" s="174"/>
      <c r="CD79" s="174"/>
      <c r="CE79" s="174"/>
      <c r="CF79" s="191"/>
      <c r="CG79" s="192"/>
      <c r="CH79" s="174"/>
      <c r="CI79" s="174"/>
      <c r="CJ79" s="174"/>
      <c r="CK79" s="174"/>
      <c r="CL79" s="174"/>
      <c r="CM79" s="174"/>
      <c r="CN79" s="174"/>
      <c r="CO79" s="174"/>
      <c r="CP79" s="174"/>
      <c r="CQ79" s="174"/>
      <c r="CR79" s="174"/>
      <c r="CS79" s="174"/>
      <c r="CT79" s="174"/>
      <c r="CU79" s="174"/>
      <c r="CV79" s="174"/>
      <c r="CW79" s="174"/>
      <c r="CX79" s="174"/>
      <c r="CY79" s="174"/>
      <c r="CZ79" s="174"/>
      <c r="DA79" s="174"/>
      <c r="DB79" s="177"/>
      <c r="DC79" s="188"/>
      <c r="DD79" s="183"/>
      <c r="DE79" s="183"/>
      <c r="DF79" s="183"/>
      <c r="DG79" s="183"/>
      <c r="DH79" s="177"/>
      <c r="DI79" s="193"/>
      <c r="DJ79" s="194"/>
      <c r="DK79" s="195"/>
      <c r="DL79" s="195"/>
      <c r="DM79" s="195"/>
      <c r="DN79" s="195"/>
      <c r="DO79" s="195"/>
      <c r="DP79" s="192"/>
      <c r="DQ79" s="194"/>
      <c r="DR79" s="195"/>
      <c r="DS79" s="195"/>
      <c r="DT79" s="195"/>
      <c r="DU79" s="195"/>
      <c r="DV79" s="195"/>
      <c r="DW79" s="177"/>
      <c r="DX79" s="179"/>
      <c r="DY79" s="182"/>
      <c r="DZ79" s="196"/>
      <c r="EA79" s="179"/>
      <c r="EB79" s="197"/>
      <c r="EC79" s="198"/>
      <c r="ED79" s="198"/>
      <c r="EE79" s="188"/>
      <c r="EF79" s="198"/>
      <c r="EG79" s="198"/>
      <c r="EH79" s="188"/>
      <c r="EI79" s="197"/>
      <c r="EJ79" s="198"/>
      <c r="EK79" s="198"/>
      <c r="EL79" s="198"/>
      <c r="EM79" s="198"/>
      <c r="EN79" s="198"/>
      <c r="EO79" s="193"/>
      <c r="EP79" s="185"/>
      <c r="EQ79" s="174"/>
      <c r="ER79" s="188"/>
      <c r="ES79" s="63"/>
      <c r="ET79" s="63"/>
      <c r="EU79" s="63"/>
      <c r="EV79" s="63"/>
      <c r="EW79" s="63"/>
      <c r="EX79" s="177"/>
      <c r="EY79" s="179"/>
      <c r="EZ79" s="185"/>
      <c r="FA79" s="174"/>
      <c r="FB79" s="174"/>
      <c r="FC79" s="174"/>
      <c r="FD79" s="174"/>
      <c r="FE79" s="174"/>
      <c r="FF79" s="174"/>
      <c r="FG79" s="188"/>
      <c r="FH79" s="185"/>
      <c r="FI79" s="174"/>
      <c r="FJ79" s="174"/>
      <c r="FK79" s="174"/>
      <c r="FL79" s="174"/>
      <c r="FM79" s="174"/>
      <c r="FN79" s="174"/>
      <c r="FO79" s="188"/>
      <c r="FP79" s="199"/>
      <c r="FQ79" s="199"/>
      <c r="FR79" s="199"/>
      <c r="FS79" s="199"/>
      <c r="FT79" s="199"/>
      <c r="FU79" s="199"/>
      <c r="FV79" s="199"/>
      <c r="FW79" s="199"/>
      <c r="FX79" s="199"/>
      <c r="FY79" s="199"/>
      <c r="FZ79" s="199"/>
      <c r="GA79" s="199"/>
      <c r="GB79" s="199"/>
      <c r="GC79" s="199"/>
    </row>
    <row r="80" spans="1:185">
      <c r="A80" s="36" t="str">
        <f>Validation!B80</f>
        <v>Pass</v>
      </c>
      <c r="B80" s="63"/>
      <c r="C80" s="63"/>
      <c r="D80" s="174"/>
      <c r="E80" s="174"/>
      <c r="F80" s="175"/>
      <c r="G80" s="63"/>
      <c r="H80" s="63"/>
      <c r="I80" s="63"/>
      <c r="J80" s="176"/>
      <c r="K80" s="177"/>
      <c r="L80" s="177"/>
      <c r="M80" s="178"/>
      <c r="N80" s="177"/>
      <c r="O80" s="179"/>
      <c r="P80" s="180"/>
      <c r="Q80" s="63"/>
      <c r="R80" s="180"/>
      <c r="S80" s="63"/>
      <c r="T80" s="181"/>
      <c r="U80" s="182"/>
      <c r="V80" s="183"/>
      <c r="W80" s="184"/>
      <c r="X80" s="185"/>
      <c r="Y80" s="174"/>
      <c r="Z80" s="174"/>
      <c r="AA80" s="186"/>
      <c r="AB80" s="187"/>
      <c r="AC80" s="174"/>
      <c r="AD80" s="174"/>
      <c r="AE80" s="177"/>
      <c r="AF80" s="177"/>
      <c r="AG80" s="188"/>
      <c r="AH80" s="65"/>
      <c r="AI80" s="63"/>
      <c r="AJ80" s="63"/>
      <c r="AK80" s="63"/>
      <c r="AL80" s="63"/>
      <c r="AM80" s="63"/>
      <c r="AN80" s="63"/>
      <c r="AO80" s="63"/>
      <c r="AP80" s="64"/>
      <c r="AQ80" s="190"/>
      <c r="AR80" s="179"/>
      <c r="AS80" s="185"/>
      <c r="AT80" s="174"/>
      <c r="AU80" s="174"/>
      <c r="AV80" s="174"/>
      <c r="AW80" s="174"/>
      <c r="AX80" s="174"/>
      <c r="AY80" s="174"/>
      <c r="AZ80" s="174"/>
      <c r="BA80" s="174"/>
      <c r="BB80" s="188"/>
      <c r="BC80" s="174"/>
      <c r="BD80" s="174"/>
      <c r="BE80" s="174"/>
      <c r="BF80" s="174"/>
      <c r="BG80" s="174"/>
      <c r="BH80" s="174"/>
      <c r="BI80" s="174"/>
      <c r="BJ80" s="174"/>
      <c r="BK80" s="174"/>
      <c r="BL80" s="188"/>
      <c r="BM80" s="185"/>
      <c r="BN80" s="174"/>
      <c r="BO80" s="174"/>
      <c r="BP80" s="174"/>
      <c r="BQ80" s="174"/>
      <c r="BR80" s="174"/>
      <c r="BS80" s="174"/>
      <c r="BT80" s="174"/>
      <c r="BU80" s="174"/>
      <c r="BV80" s="174"/>
      <c r="BW80" s="174"/>
      <c r="BX80" s="174"/>
      <c r="BY80" s="174"/>
      <c r="BZ80" s="174"/>
      <c r="CA80" s="174"/>
      <c r="CB80" s="174"/>
      <c r="CC80" s="174"/>
      <c r="CD80" s="174"/>
      <c r="CE80" s="174"/>
      <c r="CF80" s="191"/>
      <c r="CG80" s="192"/>
      <c r="CH80" s="174"/>
      <c r="CI80" s="174"/>
      <c r="CJ80" s="174"/>
      <c r="CK80" s="174"/>
      <c r="CL80" s="174"/>
      <c r="CM80" s="174"/>
      <c r="CN80" s="174"/>
      <c r="CO80" s="174"/>
      <c r="CP80" s="174"/>
      <c r="CQ80" s="174"/>
      <c r="CR80" s="174"/>
      <c r="CS80" s="174"/>
      <c r="CT80" s="174"/>
      <c r="CU80" s="174"/>
      <c r="CV80" s="174"/>
      <c r="CW80" s="174"/>
      <c r="CX80" s="174"/>
      <c r="CY80" s="174"/>
      <c r="CZ80" s="174"/>
      <c r="DA80" s="174"/>
      <c r="DB80" s="177"/>
      <c r="DC80" s="188"/>
      <c r="DD80" s="183"/>
      <c r="DE80" s="183"/>
      <c r="DF80" s="183"/>
      <c r="DG80" s="183"/>
      <c r="DH80" s="177"/>
      <c r="DI80" s="193"/>
      <c r="DJ80" s="194"/>
      <c r="DK80" s="195"/>
      <c r="DL80" s="195"/>
      <c r="DM80" s="195"/>
      <c r="DN80" s="195"/>
      <c r="DO80" s="195"/>
      <c r="DP80" s="192"/>
      <c r="DQ80" s="194"/>
      <c r="DR80" s="195"/>
      <c r="DS80" s="195"/>
      <c r="DT80" s="195"/>
      <c r="DU80" s="195"/>
      <c r="DV80" s="195"/>
      <c r="DW80" s="177"/>
      <c r="DX80" s="179"/>
      <c r="DY80" s="182"/>
      <c r="DZ80" s="196"/>
      <c r="EA80" s="179"/>
      <c r="EB80" s="197"/>
      <c r="EC80" s="198"/>
      <c r="ED80" s="198"/>
      <c r="EE80" s="188"/>
      <c r="EF80" s="198"/>
      <c r="EG80" s="198"/>
      <c r="EH80" s="188"/>
      <c r="EI80" s="197"/>
      <c r="EJ80" s="198"/>
      <c r="EK80" s="198"/>
      <c r="EL80" s="198"/>
      <c r="EM80" s="198"/>
      <c r="EN80" s="198"/>
      <c r="EO80" s="193"/>
      <c r="EP80" s="185"/>
      <c r="EQ80" s="174"/>
      <c r="ER80" s="188"/>
      <c r="ES80" s="63"/>
      <c r="ET80" s="63"/>
      <c r="EU80" s="63"/>
      <c r="EV80" s="63"/>
      <c r="EW80" s="63"/>
      <c r="EX80" s="177"/>
      <c r="EY80" s="179"/>
      <c r="EZ80" s="185"/>
      <c r="FA80" s="174"/>
      <c r="FB80" s="174"/>
      <c r="FC80" s="174"/>
      <c r="FD80" s="174"/>
      <c r="FE80" s="174"/>
      <c r="FF80" s="174"/>
      <c r="FG80" s="188"/>
      <c r="FH80" s="185"/>
      <c r="FI80" s="174"/>
      <c r="FJ80" s="174"/>
      <c r="FK80" s="174"/>
      <c r="FL80" s="174"/>
      <c r="FM80" s="174"/>
      <c r="FN80" s="174"/>
      <c r="FO80" s="188"/>
      <c r="FP80" s="199"/>
      <c r="FQ80" s="199"/>
      <c r="FR80" s="199"/>
      <c r="FS80" s="199"/>
      <c r="FT80" s="199"/>
      <c r="FU80" s="199"/>
      <c r="FV80" s="199"/>
      <c r="FW80" s="199"/>
      <c r="FX80" s="199"/>
      <c r="FY80" s="199"/>
      <c r="FZ80" s="199"/>
      <c r="GA80" s="199"/>
      <c r="GB80" s="199"/>
      <c r="GC80" s="199"/>
    </row>
    <row r="81" spans="1:185">
      <c r="A81" s="36" t="str">
        <f>Validation!B81</f>
        <v>Pass</v>
      </c>
      <c r="B81" s="63"/>
      <c r="C81" s="63"/>
      <c r="D81" s="174"/>
      <c r="E81" s="174"/>
      <c r="F81" s="175"/>
      <c r="G81" s="63"/>
      <c r="H81" s="63"/>
      <c r="I81" s="63"/>
      <c r="J81" s="176"/>
      <c r="K81" s="177"/>
      <c r="L81" s="177"/>
      <c r="M81" s="178"/>
      <c r="N81" s="177"/>
      <c r="O81" s="179"/>
      <c r="P81" s="180"/>
      <c r="Q81" s="63"/>
      <c r="R81" s="180"/>
      <c r="S81" s="63"/>
      <c r="T81" s="181"/>
      <c r="U81" s="182"/>
      <c r="V81" s="183"/>
      <c r="W81" s="184"/>
      <c r="X81" s="185"/>
      <c r="Y81" s="174"/>
      <c r="Z81" s="174"/>
      <c r="AA81" s="186"/>
      <c r="AB81" s="187"/>
      <c r="AC81" s="174"/>
      <c r="AD81" s="174"/>
      <c r="AE81" s="177"/>
      <c r="AF81" s="177"/>
      <c r="AG81" s="188"/>
      <c r="AH81" s="65"/>
      <c r="AI81" s="63"/>
      <c r="AJ81" s="63"/>
      <c r="AK81" s="63"/>
      <c r="AL81" s="63"/>
      <c r="AM81" s="63"/>
      <c r="AN81" s="63"/>
      <c r="AO81" s="63"/>
      <c r="AP81" s="64"/>
      <c r="AQ81" s="190"/>
      <c r="AR81" s="179"/>
      <c r="AS81" s="185"/>
      <c r="AT81" s="174"/>
      <c r="AU81" s="174"/>
      <c r="AV81" s="174"/>
      <c r="AW81" s="174"/>
      <c r="AX81" s="174"/>
      <c r="AY81" s="174"/>
      <c r="AZ81" s="174"/>
      <c r="BA81" s="174"/>
      <c r="BB81" s="188"/>
      <c r="BC81" s="174"/>
      <c r="BD81" s="174"/>
      <c r="BE81" s="174"/>
      <c r="BF81" s="174"/>
      <c r="BG81" s="174"/>
      <c r="BH81" s="174"/>
      <c r="BI81" s="174"/>
      <c r="BJ81" s="174"/>
      <c r="BK81" s="174"/>
      <c r="BL81" s="188"/>
      <c r="BM81" s="185"/>
      <c r="BN81" s="174"/>
      <c r="BO81" s="174"/>
      <c r="BP81" s="174"/>
      <c r="BQ81" s="174"/>
      <c r="BR81" s="174"/>
      <c r="BS81" s="174"/>
      <c r="BT81" s="174"/>
      <c r="BU81" s="174"/>
      <c r="BV81" s="174"/>
      <c r="BW81" s="174"/>
      <c r="BX81" s="174"/>
      <c r="BY81" s="174"/>
      <c r="BZ81" s="174"/>
      <c r="CA81" s="174"/>
      <c r="CB81" s="174"/>
      <c r="CC81" s="174"/>
      <c r="CD81" s="174"/>
      <c r="CE81" s="174"/>
      <c r="CF81" s="191"/>
      <c r="CG81" s="192"/>
      <c r="CH81" s="174"/>
      <c r="CI81" s="174"/>
      <c r="CJ81" s="174"/>
      <c r="CK81" s="174"/>
      <c r="CL81" s="174"/>
      <c r="CM81" s="174"/>
      <c r="CN81" s="174"/>
      <c r="CO81" s="174"/>
      <c r="CP81" s="174"/>
      <c r="CQ81" s="174"/>
      <c r="CR81" s="174"/>
      <c r="CS81" s="174"/>
      <c r="CT81" s="174"/>
      <c r="CU81" s="174"/>
      <c r="CV81" s="174"/>
      <c r="CW81" s="174"/>
      <c r="CX81" s="174"/>
      <c r="CY81" s="174"/>
      <c r="CZ81" s="174"/>
      <c r="DA81" s="174"/>
      <c r="DB81" s="177"/>
      <c r="DC81" s="188"/>
      <c r="DD81" s="183"/>
      <c r="DE81" s="183"/>
      <c r="DF81" s="183"/>
      <c r="DG81" s="183"/>
      <c r="DH81" s="177"/>
      <c r="DI81" s="193"/>
      <c r="DJ81" s="194"/>
      <c r="DK81" s="195"/>
      <c r="DL81" s="195"/>
      <c r="DM81" s="195"/>
      <c r="DN81" s="195"/>
      <c r="DO81" s="195"/>
      <c r="DP81" s="192"/>
      <c r="DQ81" s="194"/>
      <c r="DR81" s="195"/>
      <c r="DS81" s="195"/>
      <c r="DT81" s="195"/>
      <c r="DU81" s="195"/>
      <c r="DV81" s="195"/>
      <c r="DW81" s="177"/>
      <c r="DX81" s="179"/>
      <c r="DY81" s="182"/>
      <c r="DZ81" s="196"/>
      <c r="EA81" s="179"/>
      <c r="EB81" s="197"/>
      <c r="EC81" s="198"/>
      <c r="ED81" s="198"/>
      <c r="EE81" s="188"/>
      <c r="EF81" s="198"/>
      <c r="EG81" s="198"/>
      <c r="EH81" s="188"/>
      <c r="EI81" s="197"/>
      <c r="EJ81" s="198"/>
      <c r="EK81" s="198"/>
      <c r="EL81" s="198"/>
      <c r="EM81" s="198"/>
      <c r="EN81" s="198"/>
      <c r="EO81" s="193"/>
      <c r="EP81" s="185"/>
      <c r="EQ81" s="174"/>
      <c r="ER81" s="188"/>
      <c r="ES81" s="63"/>
      <c r="ET81" s="63"/>
      <c r="EU81" s="63"/>
      <c r="EV81" s="63"/>
      <c r="EW81" s="63"/>
      <c r="EX81" s="177"/>
      <c r="EY81" s="179"/>
      <c r="EZ81" s="185"/>
      <c r="FA81" s="174"/>
      <c r="FB81" s="174"/>
      <c r="FC81" s="174"/>
      <c r="FD81" s="174"/>
      <c r="FE81" s="174"/>
      <c r="FF81" s="174"/>
      <c r="FG81" s="188"/>
      <c r="FH81" s="185"/>
      <c r="FI81" s="174"/>
      <c r="FJ81" s="174"/>
      <c r="FK81" s="174"/>
      <c r="FL81" s="174"/>
      <c r="FM81" s="174"/>
      <c r="FN81" s="174"/>
      <c r="FO81" s="188"/>
      <c r="FP81" s="199"/>
      <c r="FQ81" s="199"/>
      <c r="FR81" s="199"/>
      <c r="FS81" s="199"/>
      <c r="FT81" s="199"/>
      <c r="FU81" s="199"/>
      <c r="FV81" s="199"/>
      <c r="FW81" s="199"/>
      <c r="FX81" s="199"/>
      <c r="FY81" s="199"/>
      <c r="FZ81" s="199"/>
      <c r="GA81" s="199"/>
      <c r="GB81" s="199"/>
      <c r="GC81" s="199"/>
    </row>
    <row r="82" spans="1:185">
      <c r="A82" s="36" t="str">
        <f>Validation!B82</f>
        <v>Pass</v>
      </c>
      <c r="B82" s="63"/>
      <c r="C82" s="63"/>
      <c r="D82" s="174"/>
      <c r="E82" s="174"/>
      <c r="F82" s="175"/>
      <c r="G82" s="63"/>
      <c r="H82" s="63"/>
      <c r="I82" s="63"/>
      <c r="J82" s="176"/>
      <c r="K82" s="177"/>
      <c r="L82" s="177"/>
      <c r="M82" s="178"/>
      <c r="N82" s="177"/>
      <c r="O82" s="179"/>
      <c r="P82" s="180"/>
      <c r="Q82" s="63"/>
      <c r="R82" s="180"/>
      <c r="S82" s="63"/>
      <c r="T82" s="181"/>
      <c r="U82" s="182"/>
      <c r="V82" s="183"/>
      <c r="W82" s="184"/>
      <c r="X82" s="185"/>
      <c r="Y82" s="174"/>
      <c r="Z82" s="174"/>
      <c r="AA82" s="186"/>
      <c r="AB82" s="187"/>
      <c r="AC82" s="174"/>
      <c r="AD82" s="174"/>
      <c r="AE82" s="177"/>
      <c r="AF82" s="177"/>
      <c r="AG82" s="188"/>
      <c r="AH82" s="65"/>
      <c r="AI82" s="63"/>
      <c r="AJ82" s="63"/>
      <c r="AK82" s="63"/>
      <c r="AL82" s="63"/>
      <c r="AM82" s="63"/>
      <c r="AN82" s="63"/>
      <c r="AO82" s="63"/>
      <c r="AP82" s="64"/>
      <c r="AQ82" s="190"/>
      <c r="AR82" s="179"/>
      <c r="AS82" s="185"/>
      <c r="AT82" s="174"/>
      <c r="AU82" s="174"/>
      <c r="AV82" s="174"/>
      <c r="AW82" s="174"/>
      <c r="AX82" s="174"/>
      <c r="AY82" s="174"/>
      <c r="AZ82" s="174"/>
      <c r="BA82" s="174"/>
      <c r="BB82" s="188"/>
      <c r="BC82" s="174"/>
      <c r="BD82" s="174"/>
      <c r="BE82" s="174"/>
      <c r="BF82" s="174"/>
      <c r="BG82" s="174"/>
      <c r="BH82" s="174"/>
      <c r="BI82" s="174"/>
      <c r="BJ82" s="174"/>
      <c r="BK82" s="174"/>
      <c r="BL82" s="188"/>
      <c r="BM82" s="185"/>
      <c r="BN82" s="174"/>
      <c r="BO82" s="174"/>
      <c r="BP82" s="174"/>
      <c r="BQ82" s="174"/>
      <c r="BR82" s="174"/>
      <c r="BS82" s="174"/>
      <c r="BT82" s="174"/>
      <c r="BU82" s="174"/>
      <c r="BV82" s="174"/>
      <c r="BW82" s="174"/>
      <c r="BX82" s="174"/>
      <c r="BY82" s="174"/>
      <c r="BZ82" s="174"/>
      <c r="CA82" s="174"/>
      <c r="CB82" s="174"/>
      <c r="CC82" s="174"/>
      <c r="CD82" s="174"/>
      <c r="CE82" s="174"/>
      <c r="CF82" s="191"/>
      <c r="CG82" s="192"/>
      <c r="CH82" s="174"/>
      <c r="CI82" s="174"/>
      <c r="CJ82" s="174"/>
      <c r="CK82" s="174"/>
      <c r="CL82" s="174"/>
      <c r="CM82" s="174"/>
      <c r="CN82" s="174"/>
      <c r="CO82" s="174"/>
      <c r="CP82" s="174"/>
      <c r="CQ82" s="174"/>
      <c r="CR82" s="174"/>
      <c r="CS82" s="174"/>
      <c r="CT82" s="174"/>
      <c r="CU82" s="174"/>
      <c r="CV82" s="174"/>
      <c r="CW82" s="174"/>
      <c r="CX82" s="174"/>
      <c r="CY82" s="174"/>
      <c r="CZ82" s="174"/>
      <c r="DA82" s="174"/>
      <c r="DB82" s="177"/>
      <c r="DC82" s="188"/>
      <c r="DD82" s="183"/>
      <c r="DE82" s="183"/>
      <c r="DF82" s="183"/>
      <c r="DG82" s="183"/>
      <c r="DH82" s="177"/>
      <c r="DI82" s="193"/>
      <c r="DJ82" s="194"/>
      <c r="DK82" s="195"/>
      <c r="DL82" s="195"/>
      <c r="DM82" s="195"/>
      <c r="DN82" s="195"/>
      <c r="DO82" s="195"/>
      <c r="DP82" s="192"/>
      <c r="DQ82" s="194"/>
      <c r="DR82" s="195"/>
      <c r="DS82" s="195"/>
      <c r="DT82" s="195"/>
      <c r="DU82" s="195"/>
      <c r="DV82" s="195"/>
      <c r="DW82" s="177"/>
      <c r="DX82" s="179"/>
      <c r="DY82" s="182"/>
      <c r="DZ82" s="196"/>
      <c r="EA82" s="179"/>
      <c r="EB82" s="197"/>
      <c r="EC82" s="198"/>
      <c r="ED82" s="198"/>
      <c r="EE82" s="188"/>
      <c r="EF82" s="198"/>
      <c r="EG82" s="198"/>
      <c r="EH82" s="188"/>
      <c r="EI82" s="197"/>
      <c r="EJ82" s="198"/>
      <c r="EK82" s="198"/>
      <c r="EL82" s="198"/>
      <c r="EM82" s="198"/>
      <c r="EN82" s="198"/>
      <c r="EO82" s="193"/>
      <c r="EP82" s="185"/>
      <c r="EQ82" s="174"/>
      <c r="ER82" s="188"/>
      <c r="ES82" s="63"/>
      <c r="ET82" s="63"/>
      <c r="EU82" s="63"/>
      <c r="EV82" s="63"/>
      <c r="EW82" s="63"/>
      <c r="EX82" s="177"/>
      <c r="EY82" s="179"/>
      <c r="EZ82" s="185"/>
      <c r="FA82" s="174"/>
      <c r="FB82" s="174"/>
      <c r="FC82" s="174"/>
      <c r="FD82" s="174"/>
      <c r="FE82" s="174"/>
      <c r="FF82" s="174"/>
      <c r="FG82" s="188"/>
      <c r="FH82" s="185"/>
      <c r="FI82" s="174"/>
      <c r="FJ82" s="174"/>
      <c r="FK82" s="174"/>
      <c r="FL82" s="174"/>
      <c r="FM82" s="174"/>
      <c r="FN82" s="174"/>
      <c r="FO82" s="188"/>
      <c r="FP82" s="199"/>
      <c r="FQ82" s="199"/>
      <c r="FR82" s="199"/>
      <c r="FS82" s="199"/>
      <c r="FT82" s="199"/>
      <c r="FU82" s="199"/>
      <c r="FV82" s="199"/>
      <c r="FW82" s="199"/>
      <c r="FX82" s="199"/>
      <c r="FY82" s="199"/>
      <c r="FZ82" s="199"/>
      <c r="GA82" s="199"/>
      <c r="GB82" s="199"/>
      <c r="GC82" s="199"/>
    </row>
    <row r="83" spans="1:185">
      <c r="A83" s="36" t="str">
        <f>Validation!B83</f>
        <v>Pass</v>
      </c>
      <c r="B83" s="63"/>
      <c r="C83" s="63"/>
      <c r="D83" s="174"/>
      <c r="E83" s="174"/>
      <c r="F83" s="175"/>
      <c r="G83" s="63"/>
      <c r="H83" s="63"/>
      <c r="I83" s="63"/>
      <c r="J83" s="176"/>
      <c r="K83" s="177"/>
      <c r="L83" s="177"/>
      <c r="M83" s="178"/>
      <c r="N83" s="177"/>
      <c r="O83" s="179"/>
      <c r="P83" s="180"/>
      <c r="Q83" s="63"/>
      <c r="R83" s="180"/>
      <c r="S83" s="63"/>
      <c r="T83" s="181"/>
      <c r="U83" s="182"/>
      <c r="V83" s="183"/>
      <c r="W83" s="184"/>
      <c r="X83" s="185"/>
      <c r="Y83" s="174"/>
      <c r="Z83" s="174"/>
      <c r="AA83" s="186"/>
      <c r="AB83" s="187"/>
      <c r="AC83" s="174"/>
      <c r="AD83" s="174"/>
      <c r="AE83" s="177"/>
      <c r="AF83" s="177"/>
      <c r="AG83" s="188"/>
      <c r="AH83" s="65"/>
      <c r="AI83" s="63"/>
      <c r="AJ83" s="63"/>
      <c r="AK83" s="63"/>
      <c r="AL83" s="63"/>
      <c r="AM83" s="63"/>
      <c r="AN83" s="63"/>
      <c r="AO83" s="63"/>
      <c r="AP83" s="64"/>
      <c r="AQ83" s="190"/>
      <c r="AR83" s="179"/>
      <c r="AS83" s="185"/>
      <c r="AT83" s="174"/>
      <c r="AU83" s="174"/>
      <c r="AV83" s="174"/>
      <c r="AW83" s="174"/>
      <c r="AX83" s="174"/>
      <c r="AY83" s="174"/>
      <c r="AZ83" s="174"/>
      <c r="BA83" s="174"/>
      <c r="BB83" s="188"/>
      <c r="BC83" s="174"/>
      <c r="BD83" s="174"/>
      <c r="BE83" s="174"/>
      <c r="BF83" s="174"/>
      <c r="BG83" s="174"/>
      <c r="BH83" s="174"/>
      <c r="BI83" s="174"/>
      <c r="BJ83" s="174"/>
      <c r="BK83" s="174"/>
      <c r="BL83" s="188"/>
      <c r="BM83" s="185"/>
      <c r="BN83" s="174"/>
      <c r="BO83" s="174"/>
      <c r="BP83" s="174"/>
      <c r="BQ83" s="174"/>
      <c r="BR83" s="174"/>
      <c r="BS83" s="174"/>
      <c r="BT83" s="174"/>
      <c r="BU83" s="174"/>
      <c r="BV83" s="174"/>
      <c r="BW83" s="174"/>
      <c r="BX83" s="174"/>
      <c r="BY83" s="174"/>
      <c r="BZ83" s="174"/>
      <c r="CA83" s="174"/>
      <c r="CB83" s="174"/>
      <c r="CC83" s="174"/>
      <c r="CD83" s="174"/>
      <c r="CE83" s="174"/>
      <c r="CF83" s="191"/>
      <c r="CG83" s="192"/>
      <c r="CH83" s="174"/>
      <c r="CI83" s="174"/>
      <c r="CJ83" s="174"/>
      <c r="CK83" s="174"/>
      <c r="CL83" s="174"/>
      <c r="CM83" s="174"/>
      <c r="CN83" s="174"/>
      <c r="CO83" s="174"/>
      <c r="CP83" s="174"/>
      <c r="CQ83" s="174"/>
      <c r="CR83" s="174"/>
      <c r="CS83" s="174"/>
      <c r="CT83" s="174"/>
      <c r="CU83" s="174"/>
      <c r="CV83" s="174"/>
      <c r="CW83" s="174"/>
      <c r="CX83" s="174"/>
      <c r="CY83" s="174"/>
      <c r="CZ83" s="174"/>
      <c r="DA83" s="174"/>
      <c r="DB83" s="177"/>
      <c r="DC83" s="188"/>
      <c r="DD83" s="183"/>
      <c r="DE83" s="183"/>
      <c r="DF83" s="183"/>
      <c r="DG83" s="183"/>
      <c r="DH83" s="177"/>
      <c r="DI83" s="193"/>
      <c r="DJ83" s="194"/>
      <c r="DK83" s="195"/>
      <c r="DL83" s="195"/>
      <c r="DM83" s="195"/>
      <c r="DN83" s="195"/>
      <c r="DO83" s="195"/>
      <c r="DP83" s="192"/>
      <c r="DQ83" s="194"/>
      <c r="DR83" s="195"/>
      <c r="DS83" s="195"/>
      <c r="DT83" s="195"/>
      <c r="DU83" s="195"/>
      <c r="DV83" s="195"/>
      <c r="DW83" s="177"/>
      <c r="DX83" s="179"/>
      <c r="DY83" s="182"/>
      <c r="DZ83" s="196"/>
      <c r="EA83" s="179"/>
      <c r="EB83" s="197"/>
      <c r="EC83" s="198"/>
      <c r="ED83" s="198"/>
      <c r="EE83" s="188"/>
      <c r="EF83" s="198"/>
      <c r="EG83" s="198"/>
      <c r="EH83" s="188"/>
      <c r="EI83" s="197"/>
      <c r="EJ83" s="198"/>
      <c r="EK83" s="198"/>
      <c r="EL83" s="198"/>
      <c r="EM83" s="198"/>
      <c r="EN83" s="198"/>
      <c r="EO83" s="193"/>
      <c r="EP83" s="185"/>
      <c r="EQ83" s="174"/>
      <c r="ER83" s="188"/>
      <c r="ES83" s="63"/>
      <c r="ET83" s="63"/>
      <c r="EU83" s="63"/>
      <c r="EV83" s="63"/>
      <c r="EW83" s="63"/>
      <c r="EX83" s="177"/>
      <c r="EY83" s="179"/>
      <c r="EZ83" s="185"/>
      <c r="FA83" s="174"/>
      <c r="FB83" s="174"/>
      <c r="FC83" s="174"/>
      <c r="FD83" s="174"/>
      <c r="FE83" s="174"/>
      <c r="FF83" s="174"/>
      <c r="FG83" s="188"/>
      <c r="FH83" s="185"/>
      <c r="FI83" s="174"/>
      <c r="FJ83" s="174"/>
      <c r="FK83" s="174"/>
      <c r="FL83" s="174"/>
      <c r="FM83" s="174"/>
      <c r="FN83" s="174"/>
      <c r="FO83" s="188"/>
      <c r="FP83" s="199"/>
      <c r="FQ83" s="199"/>
      <c r="FR83" s="199"/>
      <c r="FS83" s="199"/>
      <c r="FT83" s="199"/>
      <c r="FU83" s="199"/>
      <c r="FV83" s="199"/>
      <c r="FW83" s="199"/>
      <c r="FX83" s="199"/>
      <c r="FY83" s="199"/>
      <c r="FZ83" s="199"/>
      <c r="GA83" s="199"/>
      <c r="GB83" s="199"/>
      <c r="GC83" s="199"/>
    </row>
    <row r="84" spans="1:185">
      <c r="A84" s="36" t="str">
        <f>Validation!B84</f>
        <v>Pass</v>
      </c>
      <c r="B84" s="63"/>
      <c r="C84" s="63"/>
      <c r="D84" s="174"/>
      <c r="E84" s="174"/>
      <c r="F84" s="175"/>
      <c r="G84" s="63"/>
      <c r="H84" s="63"/>
      <c r="I84" s="63"/>
      <c r="J84" s="176"/>
      <c r="K84" s="177"/>
      <c r="L84" s="177"/>
      <c r="M84" s="178"/>
      <c r="N84" s="177"/>
      <c r="O84" s="179"/>
      <c r="P84" s="180"/>
      <c r="Q84" s="63"/>
      <c r="R84" s="180"/>
      <c r="S84" s="63"/>
      <c r="T84" s="181"/>
      <c r="U84" s="182"/>
      <c r="V84" s="183"/>
      <c r="W84" s="184"/>
      <c r="X84" s="185"/>
      <c r="Y84" s="174"/>
      <c r="Z84" s="174"/>
      <c r="AA84" s="186"/>
      <c r="AB84" s="187"/>
      <c r="AC84" s="174"/>
      <c r="AD84" s="174"/>
      <c r="AE84" s="177"/>
      <c r="AF84" s="177"/>
      <c r="AG84" s="188"/>
      <c r="AH84" s="65"/>
      <c r="AI84" s="63"/>
      <c r="AJ84" s="63"/>
      <c r="AK84" s="63"/>
      <c r="AL84" s="63"/>
      <c r="AM84" s="63"/>
      <c r="AN84" s="63"/>
      <c r="AO84" s="63"/>
      <c r="AP84" s="64"/>
      <c r="AQ84" s="190"/>
      <c r="AR84" s="179"/>
      <c r="AS84" s="185"/>
      <c r="AT84" s="174"/>
      <c r="AU84" s="174"/>
      <c r="AV84" s="174"/>
      <c r="AW84" s="174"/>
      <c r="AX84" s="174"/>
      <c r="AY84" s="174"/>
      <c r="AZ84" s="174"/>
      <c r="BA84" s="174"/>
      <c r="BB84" s="188"/>
      <c r="BC84" s="174"/>
      <c r="BD84" s="174"/>
      <c r="BE84" s="174"/>
      <c r="BF84" s="174"/>
      <c r="BG84" s="174"/>
      <c r="BH84" s="174"/>
      <c r="BI84" s="174"/>
      <c r="BJ84" s="174"/>
      <c r="BK84" s="174"/>
      <c r="BL84" s="188"/>
      <c r="BM84" s="185"/>
      <c r="BN84" s="174"/>
      <c r="BO84" s="174"/>
      <c r="BP84" s="174"/>
      <c r="BQ84" s="174"/>
      <c r="BR84" s="174"/>
      <c r="BS84" s="174"/>
      <c r="BT84" s="174"/>
      <c r="BU84" s="174"/>
      <c r="BV84" s="174"/>
      <c r="BW84" s="174"/>
      <c r="BX84" s="174"/>
      <c r="BY84" s="174"/>
      <c r="BZ84" s="174"/>
      <c r="CA84" s="174"/>
      <c r="CB84" s="174"/>
      <c r="CC84" s="174"/>
      <c r="CD84" s="174"/>
      <c r="CE84" s="174"/>
      <c r="CF84" s="191"/>
      <c r="CG84" s="192"/>
      <c r="CH84" s="174"/>
      <c r="CI84" s="174"/>
      <c r="CJ84" s="174"/>
      <c r="CK84" s="174"/>
      <c r="CL84" s="174"/>
      <c r="CM84" s="174"/>
      <c r="CN84" s="174"/>
      <c r="CO84" s="174"/>
      <c r="CP84" s="174"/>
      <c r="CQ84" s="174"/>
      <c r="CR84" s="174"/>
      <c r="CS84" s="174"/>
      <c r="CT84" s="174"/>
      <c r="CU84" s="174"/>
      <c r="CV84" s="174"/>
      <c r="CW84" s="174"/>
      <c r="CX84" s="174"/>
      <c r="CY84" s="174"/>
      <c r="CZ84" s="174"/>
      <c r="DA84" s="174"/>
      <c r="DB84" s="177"/>
      <c r="DC84" s="188"/>
      <c r="DD84" s="183"/>
      <c r="DE84" s="183"/>
      <c r="DF84" s="183"/>
      <c r="DG84" s="183"/>
      <c r="DH84" s="177"/>
      <c r="DI84" s="193"/>
      <c r="DJ84" s="194"/>
      <c r="DK84" s="195"/>
      <c r="DL84" s="195"/>
      <c r="DM84" s="195"/>
      <c r="DN84" s="195"/>
      <c r="DO84" s="195"/>
      <c r="DP84" s="192"/>
      <c r="DQ84" s="194"/>
      <c r="DR84" s="195"/>
      <c r="DS84" s="195"/>
      <c r="DT84" s="195"/>
      <c r="DU84" s="195"/>
      <c r="DV84" s="195"/>
      <c r="DW84" s="177"/>
      <c r="DX84" s="179"/>
      <c r="DY84" s="182"/>
      <c r="DZ84" s="196"/>
      <c r="EA84" s="179"/>
      <c r="EB84" s="197"/>
      <c r="EC84" s="198"/>
      <c r="ED84" s="198"/>
      <c r="EE84" s="188"/>
      <c r="EF84" s="198"/>
      <c r="EG84" s="198"/>
      <c r="EH84" s="188"/>
      <c r="EI84" s="197"/>
      <c r="EJ84" s="198"/>
      <c r="EK84" s="198"/>
      <c r="EL84" s="198"/>
      <c r="EM84" s="198"/>
      <c r="EN84" s="198"/>
      <c r="EO84" s="193"/>
      <c r="EP84" s="185"/>
      <c r="EQ84" s="174"/>
      <c r="ER84" s="188"/>
      <c r="ES84" s="63"/>
      <c r="ET84" s="63"/>
      <c r="EU84" s="63"/>
      <c r="EV84" s="63"/>
      <c r="EW84" s="63"/>
      <c r="EX84" s="177"/>
      <c r="EY84" s="179"/>
      <c r="EZ84" s="185"/>
      <c r="FA84" s="174"/>
      <c r="FB84" s="174"/>
      <c r="FC84" s="174"/>
      <c r="FD84" s="174"/>
      <c r="FE84" s="174"/>
      <c r="FF84" s="174"/>
      <c r="FG84" s="188"/>
      <c r="FH84" s="185"/>
      <c r="FI84" s="174"/>
      <c r="FJ84" s="174"/>
      <c r="FK84" s="174"/>
      <c r="FL84" s="174"/>
      <c r="FM84" s="174"/>
      <c r="FN84" s="174"/>
      <c r="FO84" s="188"/>
      <c r="FP84" s="199"/>
      <c r="FQ84" s="199"/>
      <c r="FR84" s="199"/>
      <c r="FS84" s="199"/>
      <c r="FT84" s="199"/>
      <c r="FU84" s="199"/>
      <c r="FV84" s="199"/>
      <c r="FW84" s="199"/>
      <c r="FX84" s="199"/>
      <c r="FY84" s="199"/>
      <c r="FZ84" s="199"/>
      <c r="GA84" s="199"/>
      <c r="GB84" s="199"/>
      <c r="GC84" s="199"/>
    </row>
    <row r="85" spans="1:185">
      <c r="A85" s="36" t="str">
        <f>Validation!B85</f>
        <v>Pass</v>
      </c>
      <c r="B85" s="63"/>
      <c r="C85" s="63"/>
      <c r="D85" s="174"/>
      <c r="E85" s="174"/>
      <c r="F85" s="175"/>
      <c r="G85" s="63"/>
      <c r="H85" s="63"/>
      <c r="I85" s="63"/>
      <c r="J85" s="176"/>
      <c r="K85" s="177"/>
      <c r="L85" s="177"/>
      <c r="M85" s="178"/>
      <c r="N85" s="177"/>
      <c r="O85" s="179"/>
      <c r="P85" s="180"/>
      <c r="Q85" s="63"/>
      <c r="R85" s="180"/>
      <c r="S85" s="63"/>
      <c r="T85" s="181"/>
      <c r="U85" s="182"/>
      <c r="V85" s="183"/>
      <c r="W85" s="184"/>
      <c r="X85" s="185"/>
      <c r="Y85" s="174"/>
      <c r="Z85" s="174"/>
      <c r="AA85" s="186"/>
      <c r="AB85" s="187"/>
      <c r="AC85" s="174"/>
      <c r="AD85" s="174"/>
      <c r="AE85" s="177"/>
      <c r="AF85" s="177"/>
      <c r="AG85" s="188"/>
      <c r="AH85" s="65"/>
      <c r="AI85" s="63"/>
      <c r="AJ85" s="63"/>
      <c r="AK85" s="63"/>
      <c r="AL85" s="63"/>
      <c r="AM85" s="63"/>
      <c r="AN85" s="63"/>
      <c r="AO85" s="63"/>
      <c r="AP85" s="64"/>
      <c r="AQ85" s="190"/>
      <c r="AR85" s="179"/>
      <c r="AS85" s="185"/>
      <c r="AT85" s="174"/>
      <c r="AU85" s="174"/>
      <c r="AV85" s="174"/>
      <c r="AW85" s="174"/>
      <c r="AX85" s="174"/>
      <c r="AY85" s="174"/>
      <c r="AZ85" s="174"/>
      <c r="BA85" s="174"/>
      <c r="BB85" s="188"/>
      <c r="BC85" s="174"/>
      <c r="BD85" s="174"/>
      <c r="BE85" s="174"/>
      <c r="BF85" s="174"/>
      <c r="BG85" s="174"/>
      <c r="BH85" s="174"/>
      <c r="BI85" s="174"/>
      <c r="BJ85" s="174"/>
      <c r="BK85" s="174"/>
      <c r="BL85" s="188"/>
      <c r="BM85" s="185"/>
      <c r="BN85" s="174"/>
      <c r="BO85" s="174"/>
      <c r="BP85" s="174"/>
      <c r="BQ85" s="174"/>
      <c r="BR85" s="174"/>
      <c r="BS85" s="174"/>
      <c r="BT85" s="174"/>
      <c r="BU85" s="174"/>
      <c r="BV85" s="174"/>
      <c r="BW85" s="174"/>
      <c r="BX85" s="174"/>
      <c r="BY85" s="174"/>
      <c r="BZ85" s="174"/>
      <c r="CA85" s="174"/>
      <c r="CB85" s="174"/>
      <c r="CC85" s="174"/>
      <c r="CD85" s="174"/>
      <c r="CE85" s="174"/>
      <c r="CF85" s="191"/>
      <c r="CG85" s="192"/>
      <c r="CH85" s="174"/>
      <c r="CI85" s="174"/>
      <c r="CJ85" s="174"/>
      <c r="CK85" s="174"/>
      <c r="CL85" s="174"/>
      <c r="CM85" s="174"/>
      <c r="CN85" s="174"/>
      <c r="CO85" s="174"/>
      <c r="CP85" s="174"/>
      <c r="CQ85" s="174"/>
      <c r="CR85" s="174"/>
      <c r="CS85" s="174"/>
      <c r="CT85" s="174"/>
      <c r="CU85" s="174"/>
      <c r="CV85" s="174"/>
      <c r="CW85" s="174"/>
      <c r="CX85" s="174"/>
      <c r="CY85" s="174"/>
      <c r="CZ85" s="174"/>
      <c r="DA85" s="174"/>
      <c r="DB85" s="177"/>
      <c r="DC85" s="188"/>
      <c r="DD85" s="183"/>
      <c r="DE85" s="183"/>
      <c r="DF85" s="183"/>
      <c r="DG85" s="183"/>
      <c r="DH85" s="177"/>
      <c r="DI85" s="193"/>
      <c r="DJ85" s="194"/>
      <c r="DK85" s="195"/>
      <c r="DL85" s="195"/>
      <c r="DM85" s="195"/>
      <c r="DN85" s="195"/>
      <c r="DO85" s="195"/>
      <c r="DP85" s="192"/>
      <c r="DQ85" s="194"/>
      <c r="DR85" s="195"/>
      <c r="DS85" s="195"/>
      <c r="DT85" s="195"/>
      <c r="DU85" s="195"/>
      <c r="DV85" s="195"/>
      <c r="DW85" s="177"/>
      <c r="DX85" s="179"/>
      <c r="DY85" s="182"/>
      <c r="DZ85" s="196"/>
      <c r="EA85" s="179"/>
      <c r="EB85" s="197"/>
      <c r="EC85" s="198"/>
      <c r="ED85" s="198"/>
      <c r="EE85" s="188"/>
      <c r="EF85" s="198"/>
      <c r="EG85" s="198"/>
      <c r="EH85" s="188"/>
      <c r="EI85" s="197"/>
      <c r="EJ85" s="198"/>
      <c r="EK85" s="198"/>
      <c r="EL85" s="198"/>
      <c r="EM85" s="198"/>
      <c r="EN85" s="198"/>
      <c r="EO85" s="193"/>
      <c r="EP85" s="185"/>
      <c r="EQ85" s="174"/>
      <c r="ER85" s="188"/>
      <c r="ES85" s="63"/>
      <c r="ET85" s="63"/>
      <c r="EU85" s="63"/>
      <c r="EV85" s="63"/>
      <c r="EW85" s="63"/>
      <c r="EX85" s="177"/>
      <c r="EY85" s="179"/>
      <c r="EZ85" s="185"/>
      <c r="FA85" s="174"/>
      <c r="FB85" s="174"/>
      <c r="FC85" s="174"/>
      <c r="FD85" s="174"/>
      <c r="FE85" s="174"/>
      <c r="FF85" s="174"/>
      <c r="FG85" s="188"/>
      <c r="FH85" s="185"/>
      <c r="FI85" s="174"/>
      <c r="FJ85" s="174"/>
      <c r="FK85" s="174"/>
      <c r="FL85" s="174"/>
      <c r="FM85" s="174"/>
      <c r="FN85" s="174"/>
      <c r="FO85" s="188"/>
      <c r="FP85" s="199"/>
      <c r="FQ85" s="199"/>
      <c r="FR85" s="199"/>
      <c r="FS85" s="199"/>
      <c r="FT85" s="199"/>
      <c r="FU85" s="199"/>
      <c r="FV85" s="199"/>
      <c r="FW85" s="199"/>
      <c r="FX85" s="199"/>
      <c r="FY85" s="199"/>
      <c r="FZ85" s="199"/>
      <c r="GA85" s="199"/>
      <c r="GB85" s="199"/>
      <c r="GC85" s="199"/>
    </row>
    <row r="86" spans="1:185">
      <c r="A86" s="36" t="str">
        <f>Validation!B86</f>
        <v>Pass</v>
      </c>
      <c r="B86" s="63"/>
      <c r="C86" s="63"/>
      <c r="D86" s="174"/>
      <c r="E86" s="174"/>
      <c r="F86" s="175"/>
      <c r="G86" s="63"/>
      <c r="H86" s="63"/>
      <c r="I86" s="63"/>
      <c r="J86" s="176"/>
      <c r="K86" s="177"/>
      <c r="L86" s="177"/>
      <c r="M86" s="178"/>
      <c r="N86" s="177"/>
      <c r="O86" s="179"/>
      <c r="P86" s="180"/>
      <c r="Q86" s="63"/>
      <c r="R86" s="180"/>
      <c r="S86" s="63"/>
      <c r="T86" s="181"/>
      <c r="U86" s="182"/>
      <c r="V86" s="183"/>
      <c r="W86" s="184"/>
      <c r="X86" s="185"/>
      <c r="Y86" s="174"/>
      <c r="Z86" s="174"/>
      <c r="AA86" s="186"/>
      <c r="AB86" s="187"/>
      <c r="AC86" s="174"/>
      <c r="AD86" s="174"/>
      <c r="AE86" s="177"/>
      <c r="AF86" s="177"/>
      <c r="AG86" s="188"/>
      <c r="AH86" s="65"/>
      <c r="AI86" s="63"/>
      <c r="AJ86" s="63"/>
      <c r="AK86" s="63"/>
      <c r="AL86" s="63"/>
      <c r="AM86" s="63"/>
      <c r="AN86" s="63"/>
      <c r="AO86" s="63"/>
      <c r="AP86" s="64"/>
      <c r="AQ86" s="190"/>
      <c r="AR86" s="179"/>
      <c r="AS86" s="185"/>
      <c r="AT86" s="174"/>
      <c r="AU86" s="174"/>
      <c r="AV86" s="174"/>
      <c r="AW86" s="174"/>
      <c r="AX86" s="174"/>
      <c r="AY86" s="174"/>
      <c r="AZ86" s="174"/>
      <c r="BA86" s="174"/>
      <c r="BB86" s="188"/>
      <c r="BC86" s="174"/>
      <c r="BD86" s="174"/>
      <c r="BE86" s="174"/>
      <c r="BF86" s="174"/>
      <c r="BG86" s="174"/>
      <c r="BH86" s="174"/>
      <c r="BI86" s="174"/>
      <c r="BJ86" s="174"/>
      <c r="BK86" s="174"/>
      <c r="BL86" s="188"/>
      <c r="BM86" s="185"/>
      <c r="BN86" s="174"/>
      <c r="BO86" s="174"/>
      <c r="BP86" s="174"/>
      <c r="BQ86" s="174"/>
      <c r="BR86" s="174"/>
      <c r="BS86" s="174"/>
      <c r="BT86" s="174"/>
      <c r="BU86" s="174"/>
      <c r="BV86" s="174"/>
      <c r="BW86" s="174"/>
      <c r="BX86" s="174"/>
      <c r="BY86" s="174"/>
      <c r="BZ86" s="174"/>
      <c r="CA86" s="174"/>
      <c r="CB86" s="174"/>
      <c r="CC86" s="174"/>
      <c r="CD86" s="174"/>
      <c r="CE86" s="174"/>
      <c r="CF86" s="191"/>
      <c r="CG86" s="192"/>
      <c r="CH86" s="174"/>
      <c r="CI86" s="174"/>
      <c r="CJ86" s="174"/>
      <c r="CK86" s="174"/>
      <c r="CL86" s="174"/>
      <c r="CM86" s="174"/>
      <c r="CN86" s="174"/>
      <c r="CO86" s="174"/>
      <c r="CP86" s="174"/>
      <c r="CQ86" s="174"/>
      <c r="CR86" s="174"/>
      <c r="CS86" s="174"/>
      <c r="CT86" s="174"/>
      <c r="CU86" s="174"/>
      <c r="CV86" s="174"/>
      <c r="CW86" s="174"/>
      <c r="CX86" s="174"/>
      <c r="CY86" s="174"/>
      <c r="CZ86" s="174"/>
      <c r="DA86" s="174"/>
      <c r="DB86" s="177"/>
      <c r="DC86" s="188"/>
      <c r="DD86" s="183"/>
      <c r="DE86" s="183"/>
      <c r="DF86" s="183"/>
      <c r="DG86" s="183"/>
      <c r="DH86" s="177"/>
      <c r="DI86" s="193"/>
      <c r="DJ86" s="194"/>
      <c r="DK86" s="195"/>
      <c r="DL86" s="195"/>
      <c r="DM86" s="195"/>
      <c r="DN86" s="195"/>
      <c r="DO86" s="195"/>
      <c r="DP86" s="192"/>
      <c r="DQ86" s="194"/>
      <c r="DR86" s="195"/>
      <c r="DS86" s="195"/>
      <c r="DT86" s="195"/>
      <c r="DU86" s="195"/>
      <c r="DV86" s="195"/>
      <c r="DW86" s="177"/>
      <c r="DX86" s="179"/>
      <c r="DY86" s="182"/>
      <c r="DZ86" s="196"/>
      <c r="EA86" s="179"/>
      <c r="EB86" s="197"/>
      <c r="EC86" s="198"/>
      <c r="ED86" s="198"/>
      <c r="EE86" s="188"/>
      <c r="EF86" s="198"/>
      <c r="EG86" s="198"/>
      <c r="EH86" s="188"/>
      <c r="EI86" s="197"/>
      <c r="EJ86" s="198"/>
      <c r="EK86" s="198"/>
      <c r="EL86" s="198"/>
      <c r="EM86" s="198"/>
      <c r="EN86" s="198"/>
      <c r="EO86" s="193"/>
      <c r="EP86" s="185"/>
      <c r="EQ86" s="174"/>
      <c r="ER86" s="188"/>
      <c r="ES86" s="63"/>
      <c r="ET86" s="63"/>
      <c r="EU86" s="63"/>
      <c r="EV86" s="63"/>
      <c r="EW86" s="63"/>
      <c r="EX86" s="177"/>
      <c r="EY86" s="179"/>
      <c r="EZ86" s="185"/>
      <c r="FA86" s="174"/>
      <c r="FB86" s="174"/>
      <c r="FC86" s="174"/>
      <c r="FD86" s="174"/>
      <c r="FE86" s="174"/>
      <c r="FF86" s="174"/>
      <c r="FG86" s="188"/>
      <c r="FH86" s="185"/>
      <c r="FI86" s="174"/>
      <c r="FJ86" s="174"/>
      <c r="FK86" s="174"/>
      <c r="FL86" s="174"/>
      <c r="FM86" s="174"/>
      <c r="FN86" s="174"/>
      <c r="FO86" s="188"/>
      <c r="FP86" s="199"/>
      <c r="FQ86" s="199"/>
      <c r="FR86" s="199"/>
      <c r="FS86" s="199"/>
      <c r="FT86" s="199"/>
      <c r="FU86" s="199"/>
      <c r="FV86" s="199"/>
      <c r="FW86" s="199"/>
      <c r="FX86" s="199"/>
      <c r="FY86" s="199"/>
      <c r="FZ86" s="199"/>
      <c r="GA86" s="199"/>
      <c r="GB86" s="199"/>
      <c r="GC86" s="199"/>
    </row>
    <row r="87" spans="1:185">
      <c r="A87" s="36" t="str">
        <f>Validation!B87</f>
        <v>Pass</v>
      </c>
      <c r="B87" s="63"/>
      <c r="C87" s="63"/>
      <c r="D87" s="174"/>
      <c r="E87" s="174"/>
      <c r="F87" s="175"/>
      <c r="G87" s="63"/>
      <c r="H87" s="63"/>
      <c r="I87" s="63"/>
      <c r="J87" s="176"/>
      <c r="K87" s="177"/>
      <c r="L87" s="177"/>
      <c r="M87" s="178"/>
      <c r="N87" s="177"/>
      <c r="O87" s="179"/>
      <c r="P87" s="180"/>
      <c r="Q87" s="63"/>
      <c r="R87" s="180"/>
      <c r="S87" s="63"/>
      <c r="T87" s="181"/>
      <c r="U87" s="182"/>
      <c r="V87" s="183"/>
      <c r="W87" s="184"/>
      <c r="X87" s="185"/>
      <c r="Y87" s="174"/>
      <c r="Z87" s="174"/>
      <c r="AA87" s="186"/>
      <c r="AB87" s="187"/>
      <c r="AC87" s="174"/>
      <c r="AD87" s="174"/>
      <c r="AE87" s="177"/>
      <c r="AF87" s="177"/>
      <c r="AG87" s="188"/>
      <c r="AH87" s="65"/>
      <c r="AI87" s="63"/>
      <c r="AJ87" s="63"/>
      <c r="AK87" s="63"/>
      <c r="AL87" s="63"/>
      <c r="AM87" s="63"/>
      <c r="AN87" s="63"/>
      <c r="AO87" s="63"/>
      <c r="AP87" s="64"/>
      <c r="AQ87" s="190"/>
      <c r="AR87" s="179"/>
      <c r="AS87" s="185"/>
      <c r="AT87" s="174"/>
      <c r="AU87" s="174"/>
      <c r="AV87" s="174"/>
      <c r="AW87" s="174"/>
      <c r="AX87" s="174"/>
      <c r="AY87" s="174"/>
      <c r="AZ87" s="174"/>
      <c r="BA87" s="174"/>
      <c r="BB87" s="188"/>
      <c r="BC87" s="174"/>
      <c r="BD87" s="174"/>
      <c r="BE87" s="174"/>
      <c r="BF87" s="174"/>
      <c r="BG87" s="174"/>
      <c r="BH87" s="174"/>
      <c r="BI87" s="174"/>
      <c r="BJ87" s="174"/>
      <c r="BK87" s="174"/>
      <c r="BL87" s="188"/>
      <c r="BM87" s="185"/>
      <c r="BN87" s="174"/>
      <c r="BO87" s="174"/>
      <c r="BP87" s="174"/>
      <c r="BQ87" s="174"/>
      <c r="BR87" s="174"/>
      <c r="BS87" s="174"/>
      <c r="BT87" s="174"/>
      <c r="BU87" s="174"/>
      <c r="BV87" s="174"/>
      <c r="BW87" s="174"/>
      <c r="BX87" s="174"/>
      <c r="BY87" s="174"/>
      <c r="BZ87" s="174"/>
      <c r="CA87" s="174"/>
      <c r="CB87" s="174"/>
      <c r="CC87" s="174"/>
      <c r="CD87" s="174"/>
      <c r="CE87" s="174"/>
      <c r="CF87" s="191"/>
      <c r="CG87" s="192"/>
      <c r="CH87" s="174"/>
      <c r="CI87" s="174"/>
      <c r="CJ87" s="174"/>
      <c r="CK87" s="174"/>
      <c r="CL87" s="174"/>
      <c r="CM87" s="174"/>
      <c r="CN87" s="174"/>
      <c r="CO87" s="174"/>
      <c r="CP87" s="174"/>
      <c r="CQ87" s="174"/>
      <c r="CR87" s="174"/>
      <c r="CS87" s="174"/>
      <c r="CT87" s="174"/>
      <c r="CU87" s="174"/>
      <c r="CV87" s="174"/>
      <c r="CW87" s="174"/>
      <c r="CX87" s="174"/>
      <c r="CY87" s="174"/>
      <c r="CZ87" s="174"/>
      <c r="DA87" s="174"/>
      <c r="DB87" s="177"/>
      <c r="DC87" s="188"/>
      <c r="DD87" s="183"/>
      <c r="DE87" s="183"/>
      <c r="DF87" s="183"/>
      <c r="DG87" s="183"/>
      <c r="DH87" s="177"/>
      <c r="DI87" s="193"/>
      <c r="DJ87" s="194"/>
      <c r="DK87" s="195"/>
      <c r="DL87" s="195"/>
      <c r="DM87" s="195"/>
      <c r="DN87" s="195"/>
      <c r="DO87" s="195"/>
      <c r="DP87" s="192"/>
      <c r="DQ87" s="194"/>
      <c r="DR87" s="195"/>
      <c r="DS87" s="195"/>
      <c r="DT87" s="195"/>
      <c r="DU87" s="195"/>
      <c r="DV87" s="195"/>
      <c r="DW87" s="177"/>
      <c r="DX87" s="179"/>
      <c r="DY87" s="182"/>
      <c r="DZ87" s="196"/>
      <c r="EA87" s="179"/>
      <c r="EB87" s="197"/>
      <c r="EC87" s="198"/>
      <c r="ED87" s="198"/>
      <c r="EE87" s="188"/>
      <c r="EF87" s="198"/>
      <c r="EG87" s="198"/>
      <c r="EH87" s="188"/>
      <c r="EI87" s="197"/>
      <c r="EJ87" s="198"/>
      <c r="EK87" s="198"/>
      <c r="EL87" s="198"/>
      <c r="EM87" s="198"/>
      <c r="EN87" s="198"/>
      <c r="EO87" s="193"/>
      <c r="EP87" s="185"/>
      <c r="EQ87" s="174"/>
      <c r="ER87" s="188"/>
      <c r="ES87" s="63"/>
      <c r="ET87" s="63"/>
      <c r="EU87" s="63"/>
      <c r="EV87" s="63"/>
      <c r="EW87" s="63"/>
      <c r="EX87" s="177"/>
      <c r="EY87" s="179"/>
      <c r="EZ87" s="185"/>
      <c r="FA87" s="174"/>
      <c r="FB87" s="174"/>
      <c r="FC87" s="174"/>
      <c r="FD87" s="174"/>
      <c r="FE87" s="174"/>
      <c r="FF87" s="174"/>
      <c r="FG87" s="188"/>
      <c r="FH87" s="185"/>
      <c r="FI87" s="174"/>
      <c r="FJ87" s="174"/>
      <c r="FK87" s="174"/>
      <c r="FL87" s="174"/>
      <c r="FM87" s="174"/>
      <c r="FN87" s="174"/>
      <c r="FO87" s="188"/>
      <c r="FP87" s="199"/>
      <c r="FQ87" s="199"/>
      <c r="FR87" s="199"/>
      <c r="FS87" s="199"/>
      <c r="FT87" s="199"/>
      <c r="FU87" s="199"/>
      <c r="FV87" s="199"/>
      <c r="FW87" s="199"/>
      <c r="FX87" s="199"/>
      <c r="FY87" s="199"/>
      <c r="FZ87" s="199"/>
      <c r="GA87" s="199"/>
      <c r="GB87" s="199"/>
      <c r="GC87" s="199"/>
    </row>
    <row r="88" spans="1:185">
      <c r="A88" s="36" t="str">
        <f>Validation!B88</f>
        <v>Pass</v>
      </c>
      <c r="B88" s="63"/>
      <c r="C88" s="63"/>
      <c r="D88" s="174"/>
      <c r="E88" s="174"/>
      <c r="F88" s="175"/>
      <c r="G88" s="63"/>
      <c r="H88" s="63"/>
      <c r="I88" s="63"/>
      <c r="J88" s="176"/>
      <c r="K88" s="177"/>
      <c r="L88" s="177"/>
      <c r="M88" s="178"/>
      <c r="N88" s="177"/>
      <c r="O88" s="179"/>
      <c r="P88" s="180"/>
      <c r="Q88" s="63"/>
      <c r="R88" s="180"/>
      <c r="S88" s="63"/>
      <c r="T88" s="181"/>
      <c r="U88" s="182"/>
      <c r="V88" s="183"/>
      <c r="W88" s="184"/>
      <c r="X88" s="185"/>
      <c r="Y88" s="174"/>
      <c r="Z88" s="174"/>
      <c r="AA88" s="186"/>
      <c r="AB88" s="187"/>
      <c r="AC88" s="174"/>
      <c r="AD88" s="174"/>
      <c r="AE88" s="177"/>
      <c r="AF88" s="177"/>
      <c r="AG88" s="188"/>
      <c r="AH88" s="65"/>
      <c r="AI88" s="63"/>
      <c r="AJ88" s="63"/>
      <c r="AK88" s="63"/>
      <c r="AL88" s="63"/>
      <c r="AM88" s="63"/>
      <c r="AN88" s="63"/>
      <c r="AO88" s="63"/>
      <c r="AP88" s="64"/>
      <c r="AQ88" s="190"/>
      <c r="AR88" s="179"/>
      <c r="AS88" s="185"/>
      <c r="AT88" s="174"/>
      <c r="AU88" s="174"/>
      <c r="AV88" s="174"/>
      <c r="AW88" s="174"/>
      <c r="AX88" s="174"/>
      <c r="AY88" s="174"/>
      <c r="AZ88" s="174"/>
      <c r="BA88" s="174"/>
      <c r="BB88" s="188"/>
      <c r="BC88" s="174"/>
      <c r="BD88" s="174"/>
      <c r="BE88" s="174"/>
      <c r="BF88" s="174"/>
      <c r="BG88" s="174"/>
      <c r="BH88" s="174"/>
      <c r="BI88" s="174"/>
      <c r="BJ88" s="174"/>
      <c r="BK88" s="174"/>
      <c r="BL88" s="188"/>
      <c r="BM88" s="185"/>
      <c r="BN88" s="174"/>
      <c r="BO88" s="174"/>
      <c r="BP88" s="174"/>
      <c r="BQ88" s="174"/>
      <c r="BR88" s="174"/>
      <c r="BS88" s="174"/>
      <c r="BT88" s="174"/>
      <c r="BU88" s="174"/>
      <c r="BV88" s="174"/>
      <c r="BW88" s="174"/>
      <c r="BX88" s="174"/>
      <c r="BY88" s="174"/>
      <c r="BZ88" s="174"/>
      <c r="CA88" s="174"/>
      <c r="CB88" s="174"/>
      <c r="CC88" s="174"/>
      <c r="CD88" s="174"/>
      <c r="CE88" s="174"/>
      <c r="CF88" s="191"/>
      <c r="CG88" s="192"/>
      <c r="CH88" s="174"/>
      <c r="CI88" s="174"/>
      <c r="CJ88" s="174"/>
      <c r="CK88" s="174"/>
      <c r="CL88" s="174"/>
      <c r="CM88" s="174"/>
      <c r="CN88" s="174"/>
      <c r="CO88" s="174"/>
      <c r="CP88" s="174"/>
      <c r="CQ88" s="174"/>
      <c r="CR88" s="174"/>
      <c r="CS88" s="174"/>
      <c r="CT88" s="174"/>
      <c r="CU88" s="174"/>
      <c r="CV88" s="174"/>
      <c r="CW88" s="174"/>
      <c r="CX88" s="174"/>
      <c r="CY88" s="174"/>
      <c r="CZ88" s="174"/>
      <c r="DA88" s="174"/>
      <c r="DB88" s="177"/>
      <c r="DC88" s="188"/>
      <c r="DD88" s="183"/>
      <c r="DE88" s="183"/>
      <c r="DF88" s="183"/>
      <c r="DG88" s="183"/>
      <c r="DH88" s="177"/>
      <c r="DI88" s="193"/>
      <c r="DJ88" s="194"/>
      <c r="DK88" s="195"/>
      <c r="DL88" s="195"/>
      <c r="DM88" s="195"/>
      <c r="DN88" s="195"/>
      <c r="DO88" s="195"/>
      <c r="DP88" s="192"/>
      <c r="DQ88" s="194"/>
      <c r="DR88" s="195"/>
      <c r="DS88" s="195"/>
      <c r="DT88" s="195"/>
      <c r="DU88" s="195"/>
      <c r="DV88" s="195"/>
      <c r="DW88" s="177"/>
      <c r="DX88" s="179"/>
      <c r="DY88" s="182"/>
      <c r="DZ88" s="196"/>
      <c r="EA88" s="179"/>
      <c r="EB88" s="197"/>
      <c r="EC88" s="198"/>
      <c r="ED88" s="198"/>
      <c r="EE88" s="188"/>
      <c r="EF88" s="198"/>
      <c r="EG88" s="198"/>
      <c r="EH88" s="188"/>
      <c r="EI88" s="197"/>
      <c r="EJ88" s="198"/>
      <c r="EK88" s="198"/>
      <c r="EL88" s="198"/>
      <c r="EM88" s="198"/>
      <c r="EN88" s="198"/>
      <c r="EO88" s="193"/>
      <c r="EP88" s="185"/>
      <c r="EQ88" s="174"/>
      <c r="ER88" s="188"/>
      <c r="ES88" s="63"/>
      <c r="ET88" s="63"/>
      <c r="EU88" s="63"/>
      <c r="EV88" s="63"/>
      <c r="EW88" s="63"/>
      <c r="EX88" s="177"/>
      <c r="EY88" s="179"/>
      <c r="EZ88" s="185"/>
      <c r="FA88" s="174"/>
      <c r="FB88" s="174"/>
      <c r="FC88" s="174"/>
      <c r="FD88" s="174"/>
      <c r="FE88" s="174"/>
      <c r="FF88" s="174"/>
      <c r="FG88" s="188"/>
      <c r="FH88" s="185"/>
      <c r="FI88" s="174"/>
      <c r="FJ88" s="174"/>
      <c r="FK88" s="174"/>
      <c r="FL88" s="174"/>
      <c r="FM88" s="174"/>
      <c r="FN88" s="174"/>
      <c r="FO88" s="188"/>
      <c r="FP88" s="199"/>
      <c r="FQ88" s="199"/>
      <c r="FR88" s="199"/>
      <c r="FS88" s="199"/>
      <c r="FT88" s="199"/>
      <c r="FU88" s="199"/>
      <c r="FV88" s="199"/>
      <c r="FW88" s="199"/>
      <c r="FX88" s="199"/>
      <c r="FY88" s="199"/>
      <c r="FZ88" s="199"/>
      <c r="GA88" s="199"/>
      <c r="GB88" s="199"/>
      <c r="GC88" s="199"/>
    </row>
    <row r="89" spans="1:185">
      <c r="A89" s="36" t="str">
        <f>Validation!B89</f>
        <v>Pass</v>
      </c>
      <c r="B89" s="63"/>
      <c r="C89" s="63"/>
      <c r="D89" s="174"/>
      <c r="E89" s="174"/>
      <c r="F89" s="175"/>
      <c r="G89" s="63"/>
      <c r="H89" s="63"/>
      <c r="I89" s="63"/>
      <c r="J89" s="176"/>
      <c r="K89" s="177"/>
      <c r="L89" s="177"/>
      <c r="M89" s="178"/>
      <c r="N89" s="177"/>
      <c r="O89" s="179"/>
      <c r="P89" s="180"/>
      <c r="Q89" s="63"/>
      <c r="R89" s="180"/>
      <c r="S89" s="63"/>
      <c r="T89" s="181"/>
      <c r="U89" s="182"/>
      <c r="V89" s="183"/>
      <c r="W89" s="184"/>
      <c r="X89" s="185"/>
      <c r="Y89" s="174"/>
      <c r="Z89" s="174"/>
      <c r="AA89" s="186"/>
      <c r="AB89" s="187"/>
      <c r="AC89" s="174"/>
      <c r="AD89" s="174"/>
      <c r="AE89" s="177"/>
      <c r="AF89" s="177"/>
      <c r="AG89" s="188"/>
      <c r="AH89" s="65"/>
      <c r="AI89" s="63"/>
      <c r="AJ89" s="63"/>
      <c r="AK89" s="63"/>
      <c r="AL89" s="63"/>
      <c r="AM89" s="63"/>
      <c r="AN89" s="63"/>
      <c r="AO89" s="63"/>
      <c r="AP89" s="64"/>
      <c r="AQ89" s="190"/>
      <c r="AR89" s="179"/>
      <c r="AS89" s="185"/>
      <c r="AT89" s="174"/>
      <c r="AU89" s="174"/>
      <c r="AV89" s="174"/>
      <c r="AW89" s="174"/>
      <c r="AX89" s="174"/>
      <c r="AY89" s="174"/>
      <c r="AZ89" s="174"/>
      <c r="BA89" s="174"/>
      <c r="BB89" s="188"/>
      <c r="BC89" s="174"/>
      <c r="BD89" s="174"/>
      <c r="BE89" s="174"/>
      <c r="BF89" s="174"/>
      <c r="BG89" s="174"/>
      <c r="BH89" s="174"/>
      <c r="BI89" s="174"/>
      <c r="BJ89" s="174"/>
      <c r="BK89" s="174"/>
      <c r="BL89" s="188"/>
      <c r="BM89" s="185"/>
      <c r="BN89" s="174"/>
      <c r="BO89" s="174"/>
      <c r="BP89" s="174"/>
      <c r="BQ89" s="174"/>
      <c r="BR89" s="174"/>
      <c r="BS89" s="174"/>
      <c r="BT89" s="174"/>
      <c r="BU89" s="174"/>
      <c r="BV89" s="174"/>
      <c r="BW89" s="174"/>
      <c r="BX89" s="174"/>
      <c r="BY89" s="174"/>
      <c r="BZ89" s="174"/>
      <c r="CA89" s="174"/>
      <c r="CB89" s="174"/>
      <c r="CC89" s="174"/>
      <c r="CD89" s="174"/>
      <c r="CE89" s="174"/>
      <c r="CF89" s="191"/>
      <c r="CG89" s="192"/>
      <c r="CH89" s="174"/>
      <c r="CI89" s="174"/>
      <c r="CJ89" s="174"/>
      <c r="CK89" s="174"/>
      <c r="CL89" s="174"/>
      <c r="CM89" s="174"/>
      <c r="CN89" s="174"/>
      <c r="CO89" s="174"/>
      <c r="CP89" s="174"/>
      <c r="CQ89" s="174"/>
      <c r="CR89" s="174"/>
      <c r="CS89" s="174"/>
      <c r="CT89" s="174"/>
      <c r="CU89" s="174"/>
      <c r="CV89" s="174"/>
      <c r="CW89" s="174"/>
      <c r="CX89" s="174"/>
      <c r="CY89" s="174"/>
      <c r="CZ89" s="174"/>
      <c r="DA89" s="174"/>
      <c r="DB89" s="177"/>
      <c r="DC89" s="188"/>
      <c r="DD89" s="183"/>
      <c r="DE89" s="183"/>
      <c r="DF89" s="183"/>
      <c r="DG89" s="183"/>
      <c r="DH89" s="177"/>
      <c r="DI89" s="193"/>
      <c r="DJ89" s="194"/>
      <c r="DK89" s="195"/>
      <c r="DL89" s="195"/>
      <c r="DM89" s="195"/>
      <c r="DN89" s="195"/>
      <c r="DO89" s="195"/>
      <c r="DP89" s="192"/>
      <c r="DQ89" s="194"/>
      <c r="DR89" s="195"/>
      <c r="DS89" s="195"/>
      <c r="DT89" s="195"/>
      <c r="DU89" s="195"/>
      <c r="DV89" s="195"/>
      <c r="DW89" s="177"/>
      <c r="DX89" s="179"/>
      <c r="DY89" s="182"/>
      <c r="DZ89" s="196"/>
      <c r="EA89" s="179"/>
      <c r="EB89" s="197"/>
      <c r="EC89" s="198"/>
      <c r="ED89" s="198"/>
      <c r="EE89" s="188"/>
      <c r="EF89" s="198"/>
      <c r="EG89" s="198"/>
      <c r="EH89" s="188"/>
      <c r="EI89" s="197"/>
      <c r="EJ89" s="198"/>
      <c r="EK89" s="198"/>
      <c r="EL89" s="198"/>
      <c r="EM89" s="198"/>
      <c r="EN89" s="198"/>
      <c r="EO89" s="193"/>
      <c r="EP89" s="185"/>
      <c r="EQ89" s="174"/>
      <c r="ER89" s="188"/>
      <c r="ES89" s="63"/>
      <c r="ET89" s="63"/>
      <c r="EU89" s="63"/>
      <c r="EV89" s="63"/>
      <c r="EW89" s="63"/>
      <c r="EX89" s="177"/>
      <c r="EY89" s="179"/>
      <c r="EZ89" s="185"/>
      <c r="FA89" s="174"/>
      <c r="FB89" s="174"/>
      <c r="FC89" s="174"/>
      <c r="FD89" s="174"/>
      <c r="FE89" s="174"/>
      <c r="FF89" s="174"/>
      <c r="FG89" s="188"/>
      <c r="FH89" s="185"/>
      <c r="FI89" s="174"/>
      <c r="FJ89" s="174"/>
      <c r="FK89" s="174"/>
      <c r="FL89" s="174"/>
      <c r="FM89" s="174"/>
      <c r="FN89" s="174"/>
      <c r="FO89" s="188"/>
      <c r="FP89" s="199"/>
      <c r="FQ89" s="199"/>
      <c r="FR89" s="199"/>
      <c r="FS89" s="199"/>
      <c r="FT89" s="199"/>
      <c r="FU89" s="199"/>
      <c r="FV89" s="199"/>
      <c r="FW89" s="199"/>
      <c r="FX89" s="199"/>
      <c r="FY89" s="199"/>
      <c r="FZ89" s="199"/>
      <c r="GA89" s="199"/>
      <c r="GB89" s="199"/>
      <c r="GC89" s="199"/>
    </row>
    <row r="90" spans="1:185">
      <c r="A90" s="36" t="str">
        <f>Validation!B90</f>
        <v>Pass</v>
      </c>
      <c r="B90" s="63"/>
      <c r="C90" s="63"/>
      <c r="D90" s="174"/>
      <c r="E90" s="174"/>
      <c r="F90" s="175"/>
      <c r="G90" s="63"/>
      <c r="H90" s="63"/>
      <c r="I90" s="63"/>
      <c r="J90" s="176"/>
      <c r="K90" s="177"/>
      <c r="L90" s="177"/>
      <c r="M90" s="178"/>
      <c r="N90" s="177"/>
      <c r="O90" s="179"/>
      <c r="P90" s="180"/>
      <c r="Q90" s="63"/>
      <c r="R90" s="180"/>
      <c r="S90" s="63"/>
      <c r="T90" s="181"/>
      <c r="U90" s="182"/>
      <c r="V90" s="183"/>
      <c r="W90" s="184"/>
      <c r="X90" s="185"/>
      <c r="Y90" s="174"/>
      <c r="Z90" s="174"/>
      <c r="AA90" s="186"/>
      <c r="AB90" s="187"/>
      <c r="AC90" s="174"/>
      <c r="AD90" s="174"/>
      <c r="AE90" s="177"/>
      <c r="AF90" s="177"/>
      <c r="AG90" s="188"/>
      <c r="AH90" s="65"/>
      <c r="AI90" s="63"/>
      <c r="AJ90" s="63"/>
      <c r="AK90" s="63"/>
      <c r="AL90" s="63"/>
      <c r="AM90" s="63"/>
      <c r="AN90" s="63"/>
      <c r="AO90" s="63"/>
      <c r="AP90" s="64"/>
      <c r="AQ90" s="190"/>
      <c r="AR90" s="179"/>
      <c r="AS90" s="185"/>
      <c r="AT90" s="174"/>
      <c r="AU90" s="174"/>
      <c r="AV90" s="174"/>
      <c r="AW90" s="174"/>
      <c r="AX90" s="174"/>
      <c r="AY90" s="174"/>
      <c r="AZ90" s="174"/>
      <c r="BA90" s="174"/>
      <c r="BB90" s="188"/>
      <c r="BC90" s="174"/>
      <c r="BD90" s="174"/>
      <c r="BE90" s="174"/>
      <c r="BF90" s="174"/>
      <c r="BG90" s="174"/>
      <c r="BH90" s="174"/>
      <c r="BI90" s="174"/>
      <c r="BJ90" s="174"/>
      <c r="BK90" s="174"/>
      <c r="BL90" s="188"/>
      <c r="BM90" s="185"/>
      <c r="BN90" s="174"/>
      <c r="BO90" s="174"/>
      <c r="BP90" s="174"/>
      <c r="BQ90" s="174"/>
      <c r="BR90" s="174"/>
      <c r="BS90" s="174"/>
      <c r="BT90" s="174"/>
      <c r="BU90" s="174"/>
      <c r="BV90" s="174"/>
      <c r="BW90" s="174"/>
      <c r="BX90" s="174"/>
      <c r="BY90" s="174"/>
      <c r="BZ90" s="174"/>
      <c r="CA90" s="174"/>
      <c r="CB90" s="174"/>
      <c r="CC90" s="174"/>
      <c r="CD90" s="174"/>
      <c r="CE90" s="174"/>
      <c r="CF90" s="191"/>
      <c r="CG90" s="192"/>
      <c r="CH90" s="174"/>
      <c r="CI90" s="174"/>
      <c r="CJ90" s="174"/>
      <c r="CK90" s="174"/>
      <c r="CL90" s="174"/>
      <c r="CM90" s="174"/>
      <c r="CN90" s="174"/>
      <c r="CO90" s="174"/>
      <c r="CP90" s="174"/>
      <c r="CQ90" s="174"/>
      <c r="CR90" s="174"/>
      <c r="CS90" s="174"/>
      <c r="CT90" s="174"/>
      <c r="CU90" s="174"/>
      <c r="CV90" s="174"/>
      <c r="CW90" s="174"/>
      <c r="CX90" s="174"/>
      <c r="CY90" s="174"/>
      <c r="CZ90" s="174"/>
      <c r="DA90" s="174"/>
      <c r="DB90" s="177"/>
      <c r="DC90" s="188"/>
      <c r="DD90" s="183"/>
      <c r="DE90" s="183"/>
      <c r="DF90" s="183"/>
      <c r="DG90" s="183"/>
      <c r="DH90" s="177"/>
      <c r="DI90" s="193"/>
      <c r="DJ90" s="194"/>
      <c r="DK90" s="195"/>
      <c r="DL90" s="195"/>
      <c r="DM90" s="195"/>
      <c r="DN90" s="195"/>
      <c r="DO90" s="195"/>
      <c r="DP90" s="192"/>
      <c r="DQ90" s="194"/>
      <c r="DR90" s="195"/>
      <c r="DS90" s="195"/>
      <c r="DT90" s="195"/>
      <c r="DU90" s="195"/>
      <c r="DV90" s="195"/>
      <c r="DW90" s="177"/>
      <c r="DX90" s="179"/>
      <c r="DY90" s="182"/>
      <c r="DZ90" s="196"/>
      <c r="EA90" s="179"/>
      <c r="EB90" s="197"/>
      <c r="EC90" s="198"/>
      <c r="ED90" s="198"/>
      <c r="EE90" s="188"/>
      <c r="EF90" s="198"/>
      <c r="EG90" s="198"/>
      <c r="EH90" s="188"/>
      <c r="EI90" s="197"/>
      <c r="EJ90" s="198"/>
      <c r="EK90" s="198"/>
      <c r="EL90" s="198"/>
      <c r="EM90" s="198"/>
      <c r="EN90" s="198"/>
      <c r="EO90" s="193"/>
      <c r="EP90" s="185"/>
      <c r="EQ90" s="174"/>
      <c r="ER90" s="188"/>
      <c r="ES90" s="63"/>
      <c r="ET90" s="63"/>
      <c r="EU90" s="63"/>
      <c r="EV90" s="63"/>
      <c r="EW90" s="63"/>
      <c r="EX90" s="177"/>
      <c r="EY90" s="179"/>
      <c r="EZ90" s="185"/>
      <c r="FA90" s="174"/>
      <c r="FB90" s="174"/>
      <c r="FC90" s="174"/>
      <c r="FD90" s="174"/>
      <c r="FE90" s="174"/>
      <c r="FF90" s="174"/>
      <c r="FG90" s="188"/>
      <c r="FH90" s="185"/>
      <c r="FI90" s="174"/>
      <c r="FJ90" s="174"/>
      <c r="FK90" s="174"/>
      <c r="FL90" s="174"/>
      <c r="FM90" s="174"/>
      <c r="FN90" s="174"/>
      <c r="FO90" s="188"/>
      <c r="FP90" s="199"/>
      <c r="FQ90" s="199"/>
      <c r="FR90" s="199"/>
      <c r="FS90" s="199"/>
      <c r="FT90" s="199"/>
      <c r="FU90" s="199"/>
      <c r="FV90" s="199"/>
      <c r="FW90" s="199"/>
      <c r="FX90" s="199"/>
      <c r="FY90" s="199"/>
      <c r="FZ90" s="199"/>
      <c r="GA90" s="199"/>
      <c r="GB90" s="199"/>
      <c r="GC90" s="199"/>
    </row>
    <row r="91" spans="1:185">
      <c r="A91" s="36" t="str">
        <f>Validation!B91</f>
        <v>Pass</v>
      </c>
      <c r="B91" s="63"/>
      <c r="C91" s="63"/>
      <c r="D91" s="174"/>
      <c r="E91" s="174"/>
      <c r="F91" s="175"/>
      <c r="G91" s="63"/>
      <c r="H91" s="63"/>
      <c r="I91" s="63"/>
      <c r="J91" s="176"/>
      <c r="K91" s="177"/>
      <c r="L91" s="177"/>
      <c r="M91" s="178"/>
      <c r="N91" s="177"/>
      <c r="O91" s="179"/>
      <c r="P91" s="180"/>
      <c r="Q91" s="63"/>
      <c r="R91" s="180"/>
      <c r="S91" s="63"/>
      <c r="T91" s="181"/>
      <c r="U91" s="182"/>
      <c r="V91" s="183"/>
      <c r="W91" s="184"/>
      <c r="X91" s="185"/>
      <c r="Y91" s="174"/>
      <c r="Z91" s="174"/>
      <c r="AA91" s="186"/>
      <c r="AB91" s="187"/>
      <c r="AC91" s="174"/>
      <c r="AD91" s="174"/>
      <c r="AE91" s="177"/>
      <c r="AF91" s="177"/>
      <c r="AG91" s="188"/>
      <c r="AH91" s="65"/>
      <c r="AI91" s="63"/>
      <c r="AJ91" s="63"/>
      <c r="AK91" s="63"/>
      <c r="AL91" s="63"/>
      <c r="AM91" s="63"/>
      <c r="AN91" s="63"/>
      <c r="AO91" s="63"/>
      <c r="AP91" s="64"/>
      <c r="AQ91" s="190"/>
      <c r="AR91" s="179"/>
      <c r="AS91" s="185"/>
      <c r="AT91" s="174"/>
      <c r="AU91" s="174"/>
      <c r="AV91" s="174"/>
      <c r="AW91" s="174"/>
      <c r="AX91" s="174"/>
      <c r="AY91" s="174"/>
      <c r="AZ91" s="174"/>
      <c r="BA91" s="174"/>
      <c r="BB91" s="188"/>
      <c r="BC91" s="174"/>
      <c r="BD91" s="174"/>
      <c r="BE91" s="174"/>
      <c r="BF91" s="174"/>
      <c r="BG91" s="174"/>
      <c r="BH91" s="174"/>
      <c r="BI91" s="174"/>
      <c r="BJ91" s="174"/>
      <c r="BK91" s="174"/>
      <c r="BL91" s="188"/>
      <c r="BM91" s="185"/>
      <c r="BN91" s="174"/>
      <c r="BO91" s="174"/>
      <c r="BP91" s="174"/>
      <c r="BQ91" s="174"/>
      <c r="BR91" s="174"/>
      <c r="BS91" s="174"/>
      <c r="BT91" s="174"/>
      <c r="BU91" s="174"/>
      <c r="BV91" s="174"/>
      <c r="BW91" s="174"/>
      <c r="BX91" s="174"/>
      <c r="BY91" s="174"/>
      <c r="BZ91" s="174"/>
      <c r="CA91" s="174"/>
      <c r="CB91" s="174"/>
      <c r="CC91" s="174"/>
      <c r="CD91" s="174"/>
      <c r="CE91" s="174"/>
      <c r="CF91" s="191"/>
      <c r="CG91" s="192"/>
      <c r="CH91" s="174"/>
      <c r="CI91" s="174"/>
      <c r="CJ91" s="174"/>
      <c r="CK91" s="174"/>
      <c r="CL91" s="174"/>
      <c r="CM91" s="174"/>
      <c r="CN91" s="174"/>
      <c r="CO91" s="174"/>
      <c r="CP91" s="174"/>
      <c r="CQ91" s="174"/>
      <c r="CR91" s="174"/>
      <c r="CS91" s="174"/>
      <c r="CT91" s="174"/>
      <c r="CU91" s="174"/>
      <c r="CV91" s="174"/>
      <c r="CW91" s="174"/>
      <c r="CX91" s="174"/>
      <c r="CY91" s="174"/>
      <c r="CZ91" s="174"/>
      <c r="DA91" s="174"/>
      <c r="DB91" s="177"/>
      <c r="DC91" s="188"/>
      <c r="DD91" s="183"/>
      <c r="DE91" s="183"/>
      <c r="DF91" s="183"/>
      <c r="DG91" s="183"/>
      <c r="DH91" s="177"/>
      <c r="DI91" s="193"/>
      <c r="DJ91" s="194"/>
      <c r="DK91" s="195"/>
      <c r="DL91" s="195"/>
      <c r="DM91" s="195"/>
      <c r="DN91" s="195"/>
      <c r="DO91" s="195"/>
      <c r="DP91" s="192"/>
      <c r="DQ91" s="194"/>
      <c r="DR91" s="195"/>
      <c r="DS91" s="195"/>
      <c r="DT91" s="195"/>
      <c r="DU91" s="195"/>
      <c r="DV91" s="195"/>
      <c r="DW91" s="177"/>
      <c r="DX91" s="179"/>
      <c r="DY91" s="182"/>
      <c r="DZ91" s="196"/>
      <c r="EA91" s="179"/>
      <c r="EB91" s="197"/>
      <c r="EC91" s="198"/>
      <c r="ED91" s="198"/>
      <c r="EE91" s="188"/>
      <c r="EF91" s="198"/>
      <c r="EG91" s="198"/>
      <c r="EH91" s="188"/>
      <c r="EI91" s="197"/>
      <c r="EJ91" s="198"/>
      <c r="EK91" s="198"/>
      <c r="EL91" s="198"/>
      <c r="EM91" s="198"/>
      <c r="EN91" s="198"/>
      <c r="EO91" s="193"/>
      <c r="EP91" s="185"/>
      <c r="EQ91" s="174"/>
      <c r="ER91" s="188"/>
      <c r="ES91" s="63"/>
      <c r="ET91" s="63"/>
      <c r="EU91" s="63"/>
      <c r="EV91" s="63"/>
      <c r="EW91" s="63"/>
      <c r="EX91" s="177"/>
      <c r="EY91" s="179"/>
      <c r="EZ91" s="185"/>
      <c r="FA91" s="174"/>
      <c r="FB91" s="174"/>
      <c r="FC91" s="174"/>
      <c r="FD91" s="174"/>
      <c r="FE91" s="174"/>
      <c r="FF91" s="174"/>
      <c r="FG91" s="188"/>
      <c r="FH91" s="185"/>
      <c r="FI91" s="174"/>
      <c r="FJ91" s="174"/>
      <c r="FK91" s="174"/>
      <c r="FL91" s="174"/>
      <c r="FM91" s="174"/>
      <c r="FN91" s="174"/>
      <c r="FO91" s="188"/>
      <c r="FP91" s="199"/>
      <c r="FQ91" s="199"/>
      <c r="FR91" s="199"/>
      <c r="FS91" s="199"/>
      <c r="FT91" s="199"/>
      <c r="FU91" s="199"/>
      <c r="FV91" s="199"/>
      <c r="FW91" s="199"/>
      <c r="FX91" s="199"/>
      <c r="FY91" s="199"/>
      <c r="FZ91" s="199"/>
      <c r="GA91" s="199"/>
      <c r="GB91" s="199"/>
      <c r="GC91" s="199"/>
    </row>
    <row r="92" spans="1:185">
      <c r="A92" s="36" t="str">
        <f>Validation!B92</f>
        <v>Pass</v>
      </c>
      <c r="B92" s="63"/>
      <c r="C92" s="63"/>
      <c r="D92" s="174"/>
      <c r="E92" s="174"/>
      <c r="F92" s="175"/>
      <c r="G92" s="63"/>
      <c r="H92" s="63"/>
      <c r="I92" s="63"/>
      <c r="J92" s="176"/>
      <c r="K92" s="177"/>
      <c r="L92" s="177"/>
      <c r="M92" s="178"/>
      <c r="N92" s="177"/>
      <c r="O92" s="179"/>
      <c r="P92" s="180"/>
      <c r="Q92" s="63"/>
      <c r="R92" s="180"/>
      <c r="S92" s="63"/>
      <c r="T92" s="181"/>
      <c r="U92" s="182"/>
      <c r="V92" s="183"/>
      <c r="W92" s="184"/>
      <c r="X92" s="185"/>
      <c r="Y92" s="174"/>
      <c r="Z92" s="174"/>
      <c r="AA92" s="186"/>
      <c r="AB92" s="187"/>
      <c r="AC92" s="174"/>
      <c r="AD92" s="174"/>
      <c r="AE92" s="177"/>
      <c r="AF92" s="177"/>
      <c r="AG92" s="188"/>
      <c r="AH92" s="65"/>
      <c r="AI92" s="63"/>
      <c r="AJ92" s="63"/>
      <c r="AK92" s="63"/>
      <c r="AL92" s="63"/>
      <c r="AM92" s="63"/>
      <c r="AN92" s="63"/>
      <c r="AO92" s="63"/>
      <c r="AP92" s="64"/>
      <c r="AQ92" s="190"/>
      <c r="AR92" s="179"/>
      <c r="AS92" s="185"/>
      <c r="AT92" s="174"/>
      <c r="AU92" s="174"/>
      <c r="AV92" s="174"/>
      <c r="AW92" s="174"/>
      <c r="AX92" s="174"/>
      <c r="AY92" s="174"/>
      <c r="AZ92" s="174"/>
      <c r="BA92" s="174"/>
      <c r="BB92" s="188"/>
      <c r="BC92" s="174"/>
      <c r="BD92" s="174"/>
      <c r="BE92" s="174"/>
      <c r="BF92" s="174"/>
      <c r="BG92" s="174"/>
      <c r="BH92" s="174"/>
      <c r="BI92" s="174"/>
      <c r="BJ92" s="174"/>
      <c r="BK92" s="174"/>
      <c r="BL92" s="188"/>
      <c r="BM92" s="185"/>
      <c r="BN92" s="174"/>
      <c r="BO92" s="174"/>
      <c r="BP92" s="174"/>
      <c r="BQ92" s="174"/>
      <c r="BR92" s="174"/>
      <c r="BS92" s="174"/>
      <c r="BT92" s="174"/>
      <c r="BU92" s="174"/>
      <c r="BV92" s="174"/>
      <c r="BW92" s="174"/>
      <c r="BX92" s="174"/>
      <c r="BY92" s="174"/>
      <c r="BZ92" s="174"/>
      <c r="CA92" s="174"/>
      <c r="CB92" s="174"/>
      <c r="CC92" s="174"/>
      <c r="CD92" s="174"/>
      <c r="CE92" s="174"/>
      <c r="CF92" s="191"/>
      <c r="CG92" s="192"/>
      <c r="CH92" s="174"/>
      <c r="CI92" s="174"/>
      <c r="CJ92" s="174"/>
      <c r="CK92" s="174"/>
      <c r="CL92" s="174"/>
      <c r="CM92" s="174"/>
      <c r="CN92" s="174"/>
      <c r="CO92" s="174"/>
      <c r="CP92" s="174"/>
      <c r="CQ92" s="174"/>
      <c r="CR92" s="174"/>
      <c r="CS92" s="174"/>
      <c r="CT92" s="174"/>
      <c r="CU92" s="174"/>
      <c r="CV92" s="174"/>
      <c r="CW92" s="174"/>
      <c r="CX92" s="174"/>
      <c r="CY92" s="174"/>
      <c r="CZ92" s="174"/>
      <c r="DA92" s="174"/>
      <c r="DB92" s="177"/>
      <c r="DC92" s="188"/>
      <c r="DD92" s="183"/>
      <c r="DE92" s="183"/>
      <c r="DF92" s="183"/>
      <c r="DG92" s="183"/>
      <c r="DH92" s="177"/>
      <c r="DI92" s="193"/>
      <c r="DJ92" s="194"/>
      <c r="DK92" s="195"/>
      <c r="DL92" s="195"/>
      <c r="DM92" s="195"/>
      <c r="DN92" s="195"/>
      <c r="DO92" s="195"/>
      <c r="DP92" s="192"/>
      <c r="DQ92" s="194"/>
      <c r="DR92" s="195"/>
      <c r="DS92" s="195"/>
      <c r="DT92" s="195"/>
      <c r="DU92" s="195"/>
      <c r="DV92" s="195"/>
      <c r="DW92" s="177"/>
      <c r="DX92" s="179"/>
      <c r="DY92" s="182"/>
      <c r="DZ92" s="196"/>
      <c r="EA92" s="179"/>
      <c r="EB92" s="197"/>
      <c r="EC92" s="198"/>
      <c r="ED92" s="198"/>
      <c r="EE92" s="188"/>
      <c r="EF92" s="198"/>
      <c r="EG92" s="198"/>
      <c r="EH92" s="188"/>
      <c r="EI92" s="197"/>
      <c r="EJ92" s="198"/>
      <c r="EK92" s="198"/>
      <c r="EL92" s="198"/>
      <c r="EM92" s="198"/>
      <c r="EN92" s="198"/>
      <c r="EO92" s="193"/>
      <c r="EP92" s="185"/>
      <c r="EQ92" s="174"/>
      <c r="ER92" s="188"/>
      <c r="ES92" s="63"/>
      <c r="ET92" s="63"/>
      <c r="EU92" s="63"/>
      <c r="EV92" s="63"/>
      <c r="EW92" s="63"/>
      <c r="EX92" s="177"/>
      <c r="EY92" s="179"/>
      <c r="EZ92" s="185"/>
      <c r="FA92" s="174"/>
      <c r="FB92" s="174"/>
      <c r="FC92" s="174"/>
      <c r="FD92" s="174"/>
      <c r="FE92" s="174"/>
      <c r="FF92" s="174"/>
      <c r="FG92" s="188"/>
      <c r="FH92" s="185"/>
      <c r="FI92" s="174"/>
      <c r="FJ92" s="174"/>
      <c r="FK92" s="174"/>
      <c r="FL92" s="174"/>
      <c r="FM92" s="174"/>
      <c r="FN92" s="174"/>
      <c r="FO92" s="188"/>
      <c r="FP92" s="199"/>
      <c r="FQ92" s="199"/>
      <c r="FR92" s="199"/>
      <c r="FS92" s="199"/>
      <c r="FT92" s="199"/>
      <c r="FU92" s="199"/>
      <c r="FV92" s="199"/>
      <c r="FW92" s="199"/>
      <c r="FX92" s="199"/>
      <c r="FY92" s="199"/>
      <c r="FZ92" s="199"/>
      <c r="GA92" s="199"/>
      <c r="GB92" s="199"/>
      <c r="GC92" s="199"/>
    </row>
    <row r="93" spans="1:185">
      <c r="A93" s="36" t="str">
        <f>Validation!B93</f>
        <v>Pass</v>
      </c>
      <c r="B93" s="63"/>
      <c r="C93" s="63"/>
      <c r="D93" s="174"/>
      <c r="E93" s="174"/>
      <c r="F93" s="175"/>
      <c r="G93" s="63"/>
      <c r="H93" s="63"/>
      <c r="I93" s="63"/>
      <c r="J93" s="176"/>
      <c r="K93" s="177"/>
      <c r="L93" s="177"/>
      <c r="M93" s="178"/>
      <c r="N93" s="177"/>
      <c r="O93" s="179"/>
      <c r="P93" s="180"/>
      <c r="Q93" s="63"/>
      <c r="R93" s="180"/>
      <c r="S93" s="63"/>
      <c r="T93" s="181"/>
      <c r="U93" s="182"/>
      <c r="V93" s="183"/>
      <c r="W93" s="184"/>
      <c r="X93" s="185"/>
      <c r="Y93" s="174"/>
      <c r="Z93" s="174"/>
      <c r="AA93" s="186"/>
      <c r="AB93" s="187"/>
      <c r="AC93" s="174"/>
      <c r="AD93" s="174"/>
      <c r="AE93" s="177"/>
      <c r="AF93" s="177"/>
      <c r="AG93" s="188"/>
      <c r="AH93" s="65"/>
      <c r="AI93" s="63"/>
      <c r="AJ93" s="63"/>
      <c r="AK93" s="63"/>
      <c r="AL93" s="63"/>
      <c r="AM93" s="63"/>
      <c r="AN93" s="63"/>
      <c r="AO93" s="63"/>
      <c r="AP93" s="64"/>
      <c r="AQ93" s="190"/>
      <c r="AR93" s="179"/>
      <c r="AS93" s="185"/>
      <c r="AT93" s="174"/>
      <c r="AU93" s="174"/>
      <c r="AV93" s="174"/>
      <c r="AW93" s="174"/>
      <c r="AX93" s="174"/>
      <c r="AY93" s="174"/>
      <c r="AZ93" s="174"/>
      <c r="BA93" s="174"/>
      <c r="BB93" s="188"/>
      <c r="BC93" s="174"/>
      <c r="BD93" s="174"/>
      <c r="BE93" s="174"/>
      <c r="BF93" s="174"/>
      <c r="BG93" s="174"/>
      <c r="BH93" s="174"/>
      <c r="BI93" s="174"/>
      <c r="BJ93" s="174"/>
      <c r="BK93" s="174"/>
      <c r="BL93" s="188"/>
      <c r="BM93" s="185"/>
      <c r="BN93" s="174"/>
      <c r="BO93" s="174"/>
      <c r="BP93" s="174"/>
      <c r="BQ93" s="174"/>
      <c r="BR93" s="174"/>
      <c r="BS93" s="174"/>
      <c r="BT93" s="174"/>
      <c r="BU93" s="174"/>
      <c r="BV93" s="174"/>
      <c r="BW93" s="174"/>
      <c r="BX93" s="174"/>
      <c r="BY93" s="174"/>
      <c r="BZ93" s="174"/>
      <c r="CA93" s="174"/>
      <c r="CB93" s="174"/>
      <c r="CC93" s="174"/>
      <c r="CD93" s="174"/>
      <c r="CE93" s="174"/>
      <c r="CF93" s="191"/>
      <c r="CG93" s="192"/>
      <c r="CH93" s="174"/>
      <c r="CI93" s="174"/>
      <c r="CJ93" s="174"/>
      <c r="CK93" s="174"/>
      <c r="CL93" s="174"/>
      <c r="CM93" s="174"/>
      <c r="CN93" s="174"/>
      <c r="CO93" s="174"/>
      <c r="CP93" s="174"/>
      <c r="CQ93" s="174"/>
      <c r="CR93" s="174"/>
      <c r="CS93" s="174"/>
      <c r="CT93" s="174"/>
      <c r="CU93" s="174"/>
      <c r="CV93" s="174"/>
      <c r="CW93" s="174"/>
      <c r="CX93" s="174"/>
      <c r="CY93" s="174"/>
      <c r="CZ93" s="174"/>
      <c r="DA93" s="174"/>
      <c r="DB93" s="177"/>
      <c r="DC93" s="188"/>
      <c r="DD93" s="183"/>
      <c r="DE93" s="183"/>
      <c r="DF93" s="183"/>
      <c r="DG93" s="183"/>
      <c r="DH93" s="177"/>
      <c r="DI93" s="193"/>
      <c r="DJ93" s="194"/>
      <c r="DK93" s="195"/>
      <c r="DL93" s="195"/>
      <c r="DM93" s="195"/>
      <c r="DN93" s="195"/>
      <c r="DO93" s="195"/>
      <c r="DP93" s="192"/>
      <c r="DQ93" s="194"/>
      <c r="DR93" s="195"/>
      <c r="DS93" s="195"/>
      <c r="DT93" s="195"/>
      <c r="DU93" s="195"/>
      <c r="DV93" s="195"/>
      <c r="DW93" s="177"/>
      <c r="DX93" s="179"/>
      <c r="DY93" s="182"/>
      <c r="DZ93" s="196"/>
      <c r="EA93" s="179"/>
      <c r="EB93" s="197"/>
      <c r="EC93" s="198"/>
      <c r="ED93" s="198"/>
      <c r="EE93" s="188"/>
      <c r="EF93" s="198"/>
      <c r="EG93" s="198"/>
      <c r="EH93" s="188"/>
      <c r="EI93" s="197"/>
      <c r="EJ93" s="198"/>
      <c r="EK93" s="198"/>
      <c r="EL93" s="198"/>
      <c r="EM93" s="198"/>
      <c r="EN93" s="198"/>
      <c r="EO93" s="193"/>
      <c r="EP93" s="185"/>
      <c r="EQ93" s="174"/>
      <c r="ER93" s="188"/>
      <c r="ES93" s="63"/>
      <c r="ET93" s="63"/>
      <c r="EU93" s="63"/>
      <c r="EV93" s="63"/>
      <c r="EW93" s="63"/>
      <c r="EX93" s="177"/>
      <c r="EY93" s="179"/>
      <c r="EZ93" s="185"/>
      <c r="FA93" s="174"/>
      <c r="FB93" s="174"/>
      <c r="FC93" s="174"/>
      <c r="FD93" s="174"/>
      <c r="FE93" s="174"/>
      <c r="FF93" s="174"/>
      <c r="FG93" s="188"/>
      <c r="FH93" s="185"/>
      <c r="FI93" s="174"/>
      <c r="FJ93" s="174"/>
      <c r="FK93" s="174"/>
      <c r="FL93" s="174"/>
      <c r="FM93" s="174"/>
      <c r="FN93" s="174"/>
      <c r="FO93" s="188"/>
      <c r="FP93" s="199"/>
      <c r="FQ93" s="199"/>
      <c r="FR93" s="199"/>
      <c r="FS93" s="199"/>
      <c r="FT93" s="199"/>
      <c r="FU93" s="199"/>
      <c r="FV93" s="199"/>
      <c r="FW93" s="199"/>
      <c r="FX93" s="199"/>
      <c r="FY93" s="199"/>
      <c r="FZ93" s="199"/>
      <c r="GA93" s="199"/>
      <c r="GB93" s="199"/>
      <c r="GC93" s="199"/>
    </row>
    <row r="94" spans="1:185">
      <c r="A94" s="36" t="str">
        <f>Validation!B94</f>
        <v>Pass</v>
      </c>
      <c r="B94" s="63"/>
      <c r="C94" s="63"/>
      <c r="D94" s="174"/>
      <c r="E94" s="174"/>
      <c r="F94" s="175"/>
      <c r="G94" s="63"/>
      <c r="H94" s="63"/>
      <c r="I94" s="63"/>
      <c r="J94" s="176"/>
      <c r="K94" s="177"/>
      <c r="L94" s="177"/>
      <c r="M94" s="178"/>
      <c r="N94" s="177"/>
      <c r="O94" s="179"/>
      <c r="P94" s="180"/>
      <c r="Q94" s="63"/>
      <c r="R94" s="180"/>
      <c r="S94" s="63"/>
      <c r="T94" s="181"/>
      <c r="U94" s="182"/>
      <c r="V94" s="183"/>
      <c r="W94" s="184"/>
      <c r="X94" s="185"/>
      <c r="Y94" s="174"/>
      <c r="Z94" s="174"/>
      <c r="AA94" s="186"/>
      <c r="AB94" s="187"/>
      <c r="AC94" s="174"/>
      <c r="AD94" s="174"/>
      <c r="AE94" s="177"/>
      <c r="AF94" s="177"/>
      <c r="AG94" s="188"/>
      <c r="AH94" s="65"/>
      <c r="AI94" s="63"/>
      <c r="AJ94" s="63"/>
      <c r="AK94" s="63"/>
      <c r="AL94" s="63"/>
      <c r="AM94" s="63"/>
      <c r="AN94" s="63"/>
      <c r="AO94" s="63"/>
      <c r="AP94" s="64"/>
      <c r="AQ94" s="190"/>
      <c r="AR94" s="179"/>
      <c r="AS94" s="185"/>
      <c r="AT94" s="174"/>
      <c r="AU94" s="174"/>
      <c r="AV94" s="174"/>
      <c r="AW94" s="174"/>
      <c r="AX94" s="174"/>
      <c r="AY94" s="174"/>
      <c r="AZ94" s="174"/>
      <c r="BA94" s="174"/>
      <c r="BB94" s="188"/>
      <c r="BC94" s="174"/>
      <c r="BD94" s="174"/>
      <c r="BE94" s="174"/>
      <c r="BF94" s="174"/>
      <c r="BG94" s="174"/>
      <c r="BH94" s="174"/>
      <c r="BI94" s="174"/>
      <c r="BJ94" s="174"/>
      <c r="BK94" s="174"/>
      <c r="BL94" s="188"/>
      <c r="BM94" s="185"/>
      <c r="BN94" s="174"/>
      <c r="BO94" s="174"/>
      <c r="BP94" s="174"/>
      <c r="BQ94" s="174"/>
      <c r="BR94" s="174"/>
      <c r="BS94" s="174"/>
      <c r="BT94" s="174"/>
      <c r="BU94" s="174"/>
      <c r="BV94" s="174"/>
      <c r="BW94" s="174"/>
      <c r="BX94" s="174"/>
      <c r="BY94" s="174"/>
      <c r="BZ94" s="174"/>
      <c r="CA94" s="174"/>
      <c r="CB94" s="174"/>
      <c r="CC94" s="174"/>
      <c r="CD94" s="174"/>
      <c r="CE94" s="174"/>
      <c r="CF94" s="191"/>
      <c r="CG94" s="192"/>
      <c r="CH94" s="174"/>
      <c r="CI94" s="174"/>
      <c r="CJ94" s="174"/>
      <c r="CK94" s="174"/>
      <c r="CL94" s="174"/>
      <c r="CM94" s="174"/>
      <c r="CN94" s="174"/>
      <c r="CO94" s="174"/>
      <c r="CP94" s="174"/>
      <c r="CQ94" s="174"/>
      <c r="CR94" s="174"/>
      <c r="CS94" s="174"/>
      <c r="CT94" s="174"/>
      <c r="CU94" s="174"/>
      <c r="CV94" s="174"/>
      <c r="CW94" s="174"/>
      <c r="CX94" s="174"/>
      <c r="CY94" s="174"/>
      <c r="CZ94" s="174"/>
      <c r="DA94" s="174"/>
      <c r="DB94" s="177"/>
      <c r="DC94" s="188"/>
      <c r="DD94" s="183"/>
      <c r="DE94" s="183"/>
      <c r="DF94" s="183"/>
      <c r="DG94" s="183"/>
      <c r="DH94" s="177"/>
      <c r="DI94" s="193"/>
      <c r="DJ94" s="194"/>
      <c r="DK94" s="195"/>
      <c r="DL94" s="195"/>
      <c r="DM94" s="195"/>
      <c r="DN94" s="195"/>
      <c r="DO94" s="195"/>
      <c r="DP94" s="192"/>
      <c r="DQ94" s="194"/>
      <c r="DR94" s="195"/>
      <c r="DS94" s="195"/>
      <c r="DT94" s="195"/>
      <c r="DU94" s="195"/>
      <c r="DV94" s="195"/>
      <c r="DW94" s="177"/>
      <c r="DX94" s="179"/>
      <c r="DY94" s="182"/>
      <c r="DZ94" s="196"/>
      <c r="EA94" s="179"/>
      <c r="EB94" s="197"/>
      <c r="EC94" s="198"/>
      <c r="ED94" s="198"/>
      <c r="EE94" s="188"/>
      <c r="EF94" s="198"/>
      <c r="EG94" s="198"/>
      <c r="EH94" s="188"/>
      <c r="EI94" s="197"/>
      <c r="EJ94" s="198"/>
      <c r="EK94" s="198"/>
      <c r="EL94" s="198"/>
      <c r="EM94" s="198"/>
      <c r="EN94" s="198"/>
      <c r="EO94" s="193"/>
      <c r="EP94" s="185"/>
      <c r="EQ94" s="174"/>
      <c r="ER94" s="188"/>
      <c r="ES94" s="63"/>
      <c r="ET94" s="63"/>
      <c r="EU94" s="63"/>
      <c r="EV94" s="63"/>
      <c r="EW94" s="63"/>
      <c r="EX94" s="177"/>
      <c r="EY94" s="179"/>
      <c r="EZ94" s="185"/>
      <c r="FA94" s="174"/>
      <c r="FB94" s="174"/>
      <c r="FC94" s="174"/>
      <c r="FD94" s="174"/>
      <c r="FE94" s="174"/>
      <c r="FF94" s="174"/>
      <c r="FG94" s="188"/>
      <c r="FH94" s="185"/>
      <c r="FI94" s="174"/>
      <c r="FJ94" s="174"/>
      <c r="FK94" s="174"/>
      <c r="FL94" s="174"/>
      <c r="FM94" s="174"/>
      <c r="FN94" s="174"/>
      <c r="FO94" s="188"/>
      <c r="FP94" s="199"/>
      <c r="FQ94" s="199"/>
      <c r="FR94" s="199"/>
      <c r="FS94" s="199"/>
      <c r="FT94" s="199"/>
      <c r="FU94" s="199"/>
      <c r="FV94" s="199"/>
      <c r="FW94" s="199"/>
      <c r="FX94" s="199"/>
      <c r="FY94" s="199"/>
      <c r="FZ94" s="199"/>
      <c r="GA94" s="199"/>
      <c r="GB94" s="199"/>
      <c r="GC94" s="199"/>
    </row>
    <row r="95" spans="1:185">
      <c r="A95" s="36" t="str">
        <f>Validation!B95</f>
        <v>Pass</v>
      </c>
      <c r="B95" s="63"/>
      <c r="C95" s="63"/>
      <c r="D95" s="174"/>
      <c r="E95" s="174"/>
      <c r="F95" s="175"/>
      <c r="G95" s="63"/>
      <c r="H95" s="63"/>
      <c r="I95" s="63"/>
      <c r="J95" s="176"/>
      <c r="K95" s="177"/>
      <c r="L95" s="177"/>
      <c r="M95" s="178"/>
      <c r="N95" s="177"/>
      <c r="O95" s="179"/>
      <c r="P95" s="180"/>
      <c r="Q95" s="63"/>
      <c r="R95" s="180"/>
      <c r="S95" s="63"/>
      <c r="T95" s="181"/>
      <c r="U95" s="182"/>
      <c r="V95" s="183"/>
      <c r="W95" s="184"/>
      <c r="X95" s="185"/>
      <c r="Y95" s="174"/>
      <c r="Z95" s="174"/>
      <c r="AA95" s="186"/>
      <c r="AB95" s="187"/>
      <c r="AC95" s="174"/>
      <c r="AD95" s="174"/>
      <c r="AE95" s="177"/>
      <c r="AF95" s="177"/>
      <c r="AG95" s="188"/>
      <c r="AH95" s="65"/>
      <c r="AI95" s="63"/>
      <c r="AJ95" s="63"/>
      <c r="AK95" s="63"/>
      <c r="AL95" s="63"/>
      <c r="AM95" s="63"/>
      <c r="AN95" s="63"/>
      <c r="AO95" s="63"/>
      <c r="AP95" s="64"/>
      <c r="AQ95" s="190"/>
      <c r="AR95" s="179"/>
      <c r="AS95" s="185"/>
      <c r="AT95" s="174"/>
      <c r="AU95" s="174"/>
      <c r="AV95" s="174"/>
      <c r="AW95" s="174"/>
      <c r="AX95" s="174"/>
      <c r="AY95" s="174"/>
      <c r="AZ95" s="174"/>
      <c r="BA95" s="174"/>
      <c r="BB95" s="188"/>
      <c r="BC95" s="174"/>
      <c r="BD95" s="174"/>
      <c r="BE95" s="174"/>
      <c r="BF95" s="174"/>
      <c r="BG95" s="174"/>
      <c r="BH95" s="174"/>
      <c r="BI95" s="174"/>
      <c r="BJ95" s="174"/>
      <c r="BK95" s="174"/>
      <c r="BL95" s="188"/>
      <c r="BM95" s="185"/>
      <c r="BN95" s="174"/>
      <c r="BO95" s="174"/>
      <c r="BP95" s="174"/>
      <c r="BQ95" s="174"/>
      <c r="BR95" s="174"/>
      <c r="BS95" s="174"/>
      <c r="BT95" s="174"/>
      <c r="BU95" s="174"/>
      <c r="BV95" s="174"/>
      <c r="BW95" s="174"/>
      <c r="BX95" s="174"/>
      <c r="BY95" s="174"/>
      <c r="BZ95" s="174"/>
      <c r="CA95" s="174"/>
      <c r="CB95" s="174"/>
      <c r="CC95" s="174"/>
      <c r="CD95" s="174"/>
      <c r="CE95" s="174"/>
      <c r="CF95" s="191"/>
      <c r="CG95" s="192"/>
      <c r="CH95" s="174"/>
      <c r="CI95" s="174"/>
      <c r="CJ95" s="174"/>
      <c r="CK95" s="174"/>
      <c r="CL95" s="174"/>
      <c r="CM95" s="174"/>
      <c r="CN95" s="174"/>
      <c r="CO95" s="174"/>
      <c r="CP95" s="174"/>
      <c r="CQ95" s="174"/>
      <c r="CR95" s="174"/>
      <c r="CS95" s="174"/>
      <c r="CT95" s="174"/>
      <c r="CU95" s="174"/>
      <c r="CV95" s="174"/>
      <c r="CW95" s="174"/>
      <c r="CX95" s="174"/>
      <c r="CY95" s="174"/>
      <c r="CZ95" s="174"/>
      <c r="DA95" s="174"/>
      <c r="DB95" s="177"/>
      <c r="DC95" s="188"/>
      <c r="DD95" s="183"/>
      <c r="DE95" s="183"/>
      <c r="DF95" s="183"/>
      <c r="DG95" s="183"/>
      <c r="DH95" s="177"/>
      <c r="DI95" s="193"/>
      <c r="DJ95" s="194"/>
      <c r="DK95" s="195"/>
      <c r="DL95" s="195"/>
      <c r="DM95" s="195"/>
      <c r="DN95" s="195"/>
      <c r="DO95" s="195"/>
      <c r="DP95" s="192"/>
      <c r="DQ95" s="194"/>
      <c r="DR95" s="195"/>
      <c r="DS95" s="195"/>
      <c r="DT95" s="195"/>
      <c r="DU95" s="195"/>
      <c r="DV95" s="195"/>
      <c r="DW95" s="177"/>
      <c r="DX95" s="179"/>
      <c r="DY95" s="182"/>
      <c r="DZ95" s="196"/>
      <c r="EA95" s="179"/>
      <c r="EB95" s="197"/>
      <c r="EC95" s="198"/>
      <c r="ED95" s="198"/>
      <c r="EE95" s="188"/>
      <c r="EF95" s="198"/>
      <c r="EG95" s="198"/>
      <c r="EH95" s="188"/>
      <c r="EI95" s="197"/>
      <c r="EJ95" s="198"/>
      <c r="EK95" s="198"/>
      <c r="EL95" s="198"/>
      <c r="EM95" s="198"/>
      <c r="EN95" s="198"/>
      <c r="EO95" s="193"/>
      <c r="EP95" s="185"/>
      <c r="EQ95" s="174"/>
      <c r="ER95" s="188"/>
      <c r="ES95" s="63"/>
      <c r="ET95" s="63"/>
      <c r="EU95" s="63"/>
      <c r="EV95" s="63"/>
      <c r="EW95" s="63"/>
      <c r="EX95" s="177"/>
      <c r="EY95" s="179"/>
      <c r="EZ95" s="185"/>
      <c r="FA95" s="174"/>
      <c r="FB95" s="174"/>
      <c r="FC95" s="174"/>
      <c r="FD95" s="174"/>
      <c r="FE95" s="174"/>
      <c r="FF95" s="174"/>
      <c r="FG95" s="188"/>
      <c r="FH95" s="185"/>
      <c r="FI95" s="174"/>
      <c r="FJ95" s="174"/>
      <c r="FK95" s="174"/>
      <c r="FL95" s="174"/>
      <c r="FM95" s="174"/>
      <c r="FN95" s="174"/>
      <c r="FO95" s="188"/>
      <c r="FP95" s="199"/>
      <c r="FQ95" s="199"/>
      <c r="FR95" s="199"/>
      <c r="FS95" s="199"/>
      <c r="FT95" s="199"/>
      <c r="FU95" s="199"/>
      <c r="FV95" s="199"/>
      <c r="FW95" s="199"/>
      <c r="FX95" s="199"/>
      <c r="FY95" s="199"/>
      <c r="FZ95" s="199"/>
      <c r="GA95" s="199"/>
      <c r="GB95" s="199"/>
      <c r="GC95" s="199"/>
    </row>
    <row r="96" spans="1:185">
      <c r="A96" s="36" t="str">
        <f>Validation!B96</f>
        <v>Pass</v>
      </c>
      <c r="B96" s="63"/>
      <c r="C96" s="63"/>
      <c r="D96" s="174"/>
      <c r="E96" s="174"/>
      <c r="F96" s="175"/>
      <c r="G96" s="63"/>
      <c r="H96" s="63"/>
      <c r="I96" s="63"/>
      <c r="J96" s="176"/>
      <c r="K96" s="177"/>
      <c r="L96" s="177"/>
      <c r="M96" s="178"/>
      <c r="N96" s="177"/>
      <c r="O96" s="179"/>
      <c r="P96" s="180"/>
      <c r="Q96" s="63"/>
      <c r="R96" s="180"/>
      <c r="S96" s="63"/>
      <c r="T96" s="181"/>
      <c r="U96" s="182"/>
      <c r="V96" s="183"/>
      <c r="W96" s="184"/>
      <c r="X96" s="185"/>
      <c r="Y96" s="174"/>
      <c r="Z96" s="174"/>
      <c r="AA96" s="186"/>
      <c r="AB96" s="187"/>
      <c r="AC96" s="174"/>
      <c r="AD96" s="174"/>
      <c r="AE96" s="177"/>
      <c r="AF96" s="177"/>
      <c r="AG96" s="188"/>
      <c r="AH96" s="65"/>
      <c r="AI96" s="63"/>
      <c r="AJ96" s="63"/>
      <c r="AK96" s="63"/>
      <c r="AL96" s="63"/>
      <c r="AM96" s="63"/>
      <c r="AN96" s="63"/>
      <c r="AO96" s="63"/>
      <c r="AP96" s="64"/>
      <c r="AQ96" s="190"/>
      <c r="AR96" s="179"/>
      <c r="AS96" s="185"/>
      <c r="AT96" s="174"/>
      <c r="AU96" s="174"/>
      <c r="AV96" s="174"/>
      <c r="AW96" s="174"/>
      <c r="AX96" s="174"/>
      <c r="AY96" s="174"/>
      <c r="AZ96" s="174"/>
      <c r="BA96" s="174"/>
      <c r="BB96" s="188"/>
      <c r="BC96" s="174"/>
      <c r="BD96" s="174"/>
      <c r="BE96" s="174"/>
      <c r="BF96" s="174"/>
      <c r="BG96" s="174"/>
      <c r="BH96" s="174"/>
      <c r="BI96" s="174"/>
      <c r="BJ96" s="174"/>
      <c r="BK96" s="174"/>
      <c r="BL96" s="188"/>
      <c r="BM96" s="185"/>
      <c r="BN96" s="174"/>
      <c r="BO96" s="174"/>
      <c r="BP96" s="174"/>
      <c r="BQ96" s="174"/>
      <c r="BR96" s="174"/>
      <c r="BS96" s="174"/>
      <c r="BT96" s="174"/>
      <c r="BU96" s="174"/>
      <c r="BV96" s="174"/>
      <c r="BW96" s="174"/>
      <c r="BX96" s="174"/>
      <c r="BY96" s="174"/>
      <c r="BZ96" s="174"/>
      <c r="CA96" s="174"/>
      <c r="CB96" s="174"/>
      <c r="CC96" s="174"/>
      <c r="CD96" s="174"/>
      <c r="CE96" s="174"/>
      <c r="CF96" s="191"/>
      <c r="CG96" s="192"/>
      <c r="CH96" s="174"/>
      <c r="CI96" s="174"/>
      <c r="CJ96" s="174"/>
      <c r="CK96" s="174"/>
      <c r="CL96" s="174"/>
      <c r="CM96" s="174"/>
      <c r="CN96" s="174"/>
      <c r="CO96" s="174"/>
      <c r="CP96" s="174"/>
      <c r="CQ96" s="174"/>
      <c r="CR96" s="174"/>
      <c r="CS96" s="174"/>
      <c r="CT96" s="174"/>
      <c r="CU96" s="174"/>
      <c r="CV96" s="174"/>
      <c r="CW96" s="174"/>
      <c r="CX96" s="174"/>
      <c r="CY96" s="174"/>
      <c r="CZ96" s="174"/>
      <c r="DA96" s="174"/>
      <c r="DB96" s="177"/>
      <c r="DC96" s="188"/>
      <c r="DD96" s="183"/>
      <c r="DE96" s="183"/>
      <c r="DF96" s="183"/>
      <c r="DG96" s="183"/>
      <c r="DH96" s="177"/>
      <c r="DI96" s="193"/>
      <c r="DJ96" s="194"/>
      <c r="DK96" s="195"/>
      <c r="DL96" s="195"/>
      <c r="DM96" s="195"/>
      <c r="DN96" s="195"/>
      <c r="DO96" s="195"/>
      <c r="DP96" s="192"/>
      <c r="DQ96" s="194"/>
      <c r="DR96" s="195"/>
      <c r="DS96" s="195"/>
      <c r="DT96" s="195"/>
      <c r="DU96" s="195"/>
      <c r="DV96" s="195"/>
      <c r="DW96" s="177"/>
      <c r="DX96" s="179"/>
      <c r="DY96" s="182"/>
      <c r="DZ96" s="196"/>
      <c r="EA96" s="179"/>
      <c r="EB96" s="197"/>
      <c r="EC96" s="198"/>
      <c r="ED96" s="198"/>
      <c r="EE96" s="188"/>
      <c r="EF96" s="198"/>
      <c r="EG96" s="198"/>
      <c r="EH96" s="188"/>
      <c r="EI96" s="197"/>
      <c r="EJ96" s="198"/>
      <c r="EK96" s="198"/>
      <c r="EL96" s="198"/>
      <c r="EM96" s="198"/>
      <c r="EN96" s="198"/>
      <c r="EO96" s="193"/>
      <c r="EP96" s="185"/>
      <c r="EQ96" s="174"/>
      <c r="ER96" s="188"/>
      <c r="ES96" s="63"/>
      <c r="ET96" s="63"/>
      <c r="EU96" s="63"/>
      <c r="EV96" s="63"/>
      <c r="EW96" s="63"/>
      <c r="EX96" s="177"/>
      <c r="EY96" s="179"/>
      <c r="EZ96" s="185"/>
      <c r="FA96" s="174"/>
      <c r="FB96" s="174"/>
      <c r="FC96" s="174"/>
      <c r="FD96" s="174"/>
      <c r="FE96" s="174"/>
      <c r="FF96" s="174"/>
      <c r="FG96" s="188"/>
      <c r="FH96" s="185"/>
      <c r="FI96" s="174"/>
      <c r="FJ96" s="174"/>
      <c r="FK96" s="174"/>
      <c r="FL96" s="174"/>
      <c r="FM96" s="174"/>
      <c r="FN96" s="174"/>
      <c r="FO96" s="188"/>
      <c r="FP96" s="199"/>
      <c r="FQ96" s="199"/>
      <c r="FR96" s="199"/>
      <c r="FS96" s="199"/>
      <c r="FT96" s="199"/>
      <c r="FU96" s="199"/>
      <c r="FV96" s="199"/>
      <c r="FW96" s="199"/>
      <c r="FX96" s="199"/>
      <c r="FY96" s="199"/>
      <c r="FZ96" s="199"/>
      <c r="GA96" s="199"/>
      <c r="GB96" s="199"/>
      <c r="GC96" s="199"/>
    </row>
    <row r="97" spans="1:185">
      <c r="A97" s="36" t="str">
        <f>Validation!B97</f>
        <v>Pass</v>
      </c>
      <c r="B97" s="63"/>
      <c r="C97" s="63"/>
      <c r="D97" s="174"/>
      <c r="E97" s="174"/>
      <c r="F97" s="175"/>
      <c r="G97" s="63"/>
      <c r="H97" s="63"/>
      <c r="I97" s="63"/>
      <c r="J97" s="176"/>
      <c r="K97" s="177"/>
      <c r="L97" s="177"/>
      <c r="M97" s="178"/>
      <c r="N97" s="177"/>
      <c r="O97" s="179"/>
      <c r="P97" s="180"/>
      <c r="Q97" s="63"/>
      <c r="R97" s="180"/>
      <c r="S97" s="63"/>
      <c r="T97" s="181"/>
      <c r="U97" s="182"/>
      <c r="V97" s="183"/>
      <c r="W97" s="184"/>
      <c r="X97" s="185"/>
      <c r="Y97" s="174"/>
      <c r="Z97" s="174"/>
      <c r="AA97" s="186"/>
      <c r="AB97" s="187"/>
      <c r="AC97" s="174"/>
      <c r="AD97" s="174"/>
      <c r="AE97" s="177"/>
      <c r="AF97" s="177"/>
      <c r="AG97" s="188"/>
      <c r="AH97" s="65"/>
      <c r="AI97" s="63"/>
      <c r="AJ97" s="63"/>
      <c r="AK97" s="63"/>
      <c r="AL97" s="63"/>
      <c r="AM97" s="63"/>
      <c r="AN97" s="63"/>
      <c r="AO97" s="63"/>
      <c r="AP97" s="64"/>
      <c r="AQ97" s="190"/>
      <c r="AR97" s="179"/>
      <c r="AS97" s="185"/>
      <c r="AT97" s="174"/>
      <c r="AU97" s="174"/>
      <c r="AV97" s="174"/>
      <c r="AW97" s="174"/>
      <c r="AX97" s="174"/>
      <c r="AY97" s="174"/>
      <c r="AZ97" s="174"/>
      <c r="BA97" s="174"/>
      <c r="BB97" s="188"/>
      <c r="BC97" s="174"/>
      <c r="BD97" s="174"/>
      <c r="BE97" s="174"/>
      <c r="BF97" s="174"/>
      <c r="BG97" s="174"/>
      <c r="BH97" s="174"/>
      <c r="BI97" s="174"/>
      <c r="BJ97" s="174"/>
      <c r="BK97" s="174"/>
      <c r="BL97" s="188"/>
      <c r="BM97" s="185"/>
      <c r="BN97" s="174"/>
      <c r="BO97" s="174"/>
      <c r="BP97" s="174"/>
      <c r="BQ97" s="174"/>
      <c r="BR97" s="174"/>
      <c r="BS97" s="174"/>
      <c r="BT97" s="174"/>
      <c r="BU97" s="174"/>
      <c r="BV97" s="174"/>
      <c r="BW97" s="174"/>
      <c r="BX97" s="174"/>
      <c r="BY97" s="174"/>
      <c r="BZ97" s="174"/>
      <c r="CA97" s="174"/>
      <c r="CB97" s="174"/>
      <c r="CC97" s="174"/>
      <c r="CD97" s="174"/>
      <c r="CE97" s="174"/>
      <c r="CF97" s="191"/>
      <c r="CG97" s="192"/>
      <c r="CH97" s="174"/>
      <c r="CI97" s="174"/>
      <c r="CJ97" s="174"/>
      <c r="CK97" s="174"/>
      <c r="CL97" s="174"/>
      <c r="CM97" s="174"/>
      <c r="CN97" s="174"/>
      <c r="CO97" s="174"/>
      <c r="CP97" s="174"/>
      <c r="CQ97" s="174"/>
      <c r="CR97" s="174"/>
      <c r="CS97" s="174"/>
      <c r="CT97" s="174"/>
      <c r="CU97" s="174"/>
      <c r="CV97" s="174"/>
      <c r="CW97" s="174"/>
      <c r="CX97" s="174"/>
      <c r="CY97" s="174"/>
      <c r="CZ97" s="174"/>
      <c r="DA97" s="174"/>
      <c r="DB97" s="177"/>
      <c r="DC97" s="188"/>
      <c r="DD97" s="183"/>
      <c r="DE97" s="183"/>
      <c r="DF97" s="183"/>
      <c r="DG97" s="183"/>
      <c r="DH97" s="177"/>
      <c r="DI97" s="193"/>
      <c r="DJ97" s="194"/>
      <c r="DK97" s="195"/>
      <c r="DL97" s="195"/>
      <c r="DM97" s="195"/>
      <c r="DN97" s="195"/>
      <c r="DO97" s="195"/>
      <c r="DP97" s="192"/>
      <c r="DQ97" s="194"/>
      <c r="DR97" s="195"/>
      <c r="DS97" s="195"/>
      <c r="DT97" s="195"/>
      <c r="DU97" s="195"/>
      <c r="DV97" s="195"/>
      <c r="DW97" s="177"/>
      <c r="DX97" s="179"/>
      <c r="DY97" s="182"/>
      <c r="DZ97" s="196"/>
      <c r="EA97" s="179"/>
      <c r="EB97" s="197"/>
      <c r="EC97" s="198"/>
      <c r="ED97" s="198"/>
      <c r="EE97" s="188"/>
      <c r="EF97" s="198"/>
      <c r="EG97" s="198"/>
      <c r="EH97" s="188"/>
      <c r="EI97" s="197"/>
      <c r="EJ97" s="198"/>
      <c r="EK97" s="198"/>
      <c r="EL97" s="198"/>
      <c r="EM97" s="198"/>
      <c r="EN97" s="198"/>
      <c r="EO97" s="193"/>
      <c r="EP97" s="185"/>
      <c r="EQ97" s="174"/>
      <c r="ER97" s="188"/>
      <c r="ES97" s="63"/>
      <c r="ET97" s="63"/>
      <c r="EU97" s="63"/>
      <c r="EV97" s="63"/>
      <c r="EW97" s="63"/>
      <c r="EX97" s="177"/>
      <c r="EY97" s="179"/>
      <c r="EZ97" s="185"/>
      <c r="FA97" s="174"/>
      <c r="FB97" s="174"/>
      <c r="FC97" s="174"/>
      <c r="FD97" s="174"/>
      <c r="FE97" s="174"/>
      <c r="FF97" s="174"/>
      <c r="FG97" s="188"/>
      <c r="FH97" s="185"/>
      <c r="FI97" s="174"/>
      <c r="FJ97" s="174"/>
      <c r="FK97" s="174"/>
      <c r="FL97" s="174"/>
      <c r="FM97" s="174"/>
      <c r="FN97" s="174"/>
      <c r="FO97" s="188"/>
      <c r="FP97" s="199"/>
      <c r="FQ97" s="199"/>
      <c r="FR97" s="199"/>
      <c r="FS97" s="199"/>
      <c r="FT97" s="199"/>
      <c r="FU97" s="199"/>
      <c r="FV97" s="199"/>
      <c r="FW97" s="199"/>
      <c r="FX97" s="199"/>
      <c r="FY97" s="199"/>
      <c r="FZ97" s="199"/>
      <c r="GA97" s="199"/>
      <c r="GB97" s="199"/>
      <c r="GC97" s="199"/>
    </row>
    <row r="98" spans="1:185">
      <c r="A98" s="36" t="str">
        <f>Validation!B98</f>
        <v>Pass</v>
      </c>
      <c r="B98" s="63"/>
      <c r="C98" s="63"/>
      <c r="D98" s="174"/>
      <c r="E98" s="174"/>
      <c r="F98" s="175"/>
      <c r="G98" s="63"/>
      <c r="H98" s="63"/>
      <c r="I98" s="63"/>
      <c r="J98" s="176"/>
      <c r="K98" s="177"/>
      <c r="L98" s="177"/>
      <c r="M98" s="178"/>
      <c r="N98" s="177"/>
      <c r="O98" s="179"/>
      <c r="P98" s="180"/>
      <c r="Q98" s="63"/>
      <c r="R98" s="180"/>
      <c r="S98" s="63"/>
      <c r="T98" s="181"/>
      <c r="U98" s="182"/>
      <c r="V98" s="183"/>
      <c r="W98" s="184"/>
      <c r="X98" s="185"/>
      <c r="Y98" s="174"/>
      <c r="Z98" s="174"/>
      <c r="AA98" s="186"/>
      <c r="AB98" s="187"/>
      <c r="AC98" s="174"/>
      <c r="AD98" s="174"/>
      <c r="AE98" s="177"/>
      <c r="AF98" s="177"/>
      <c r="AG98" s="188"/>
      <c r="AH98" s="65"/>
      <c r="AI98" s="63"/>
      <c r="AJ98" s="63"/>
      <c r="AK98" s="63"/>
      <c r="AL98" s="63"/>
      <c r="AM98" s="63"/>
      <c r="AN98" s="63"/>
      <c r="AO98" s="63"/>
      <c r="AP98" s="64"/>
      <c r="AQ98" s="190"/>
      <c r="AR98" s="179"/>
      <c r="AS98" s="185"/>
      <c r="AT98" s="174"/>
      <c r="AU98" s="174"/>
      <c r="AV98" s="174"/>
      <c r="AW98" s="174"/>
      <c r="AX98" s="174"/>
      <c r="AY98" s="174"/>
      <c r="AZ98" s="174"/>
      <c r="BA98" s="174"/>
      <c r="BB98" s="188"/>
      <c r="BC98" s="174"/>
      <c r="BD98" s="174"/>
      <c r="BE98" s="174"/>
      <c r="BF98" s="174"/>
      <c r="BG98" s="174"/>
      <c r="BH98" s="174"/>
      <c r="BI98" s="174"/>
      <c r="BJ98" s="174"/>
      <c r="BK98" s="174"/>
      <c r="BL98" s="188"/>
      <c r="BM98" s="185"/>
      <c r="BN98" s="174"/>
      <c r="BO98" s="174"/>
      <c r="BP98" s="174"/>
      <c r="BQ98" s="174"/>
      <c r="BR98" s="174"/>
      <c r="BS98" s="174"/>
      <c r="BT98" s="174"/>
      <c r="BU98" s="174"/>
      <c r="BV98" s="174"/>
      <c r="BW98" s="174"/>
      <c r="BX98" s="174"/>
      <c r="BY98" s="174"/>
      <c r="BZ98" s="174"/>
      <c r="CA98" s="174"/>
      <c r="CB98" s="174"/>
      <c r="CC98" s="174"/>
      <c r="CD98" s="174"/>
      <c r="CE98" s="174"/>
      <c r="CF98" s="191"/>
      <c r="CG98" s="192"/>
      <c r="CH98" s="174"/>
      <c r="CI98" s="174"/>
      <c r="CJ98" s="174"/>
      <c r="CK98" s="174"/>
      <c r="CL98" s="174"/>
      <c r="CM98" s="174"/>
      <c r="CN98" s="174"/>
      <c r="CO98" s="174"/>
      <c r="CP98" s="174"/>
      <c r="CQ98" s="174"/>
      <c r="CR98" s="174"/>
      <c r="CS98" s="174"/>
      <c r="CT98" s="174"/>
      <c r="CU98" s="174"/>
      <c r="CV98" s="174"/>
      <c r="CW98" s="174"/>
      <c r="CX98" s="174"/>
      <c r="CY98" s="174"/>
      <c r="CZ98" s="174"/>
      <c r="DA98" s="174"/>
      <c r="DB98" s="177"/>
      <c r="DC98" s="188"/>
      <c r="DD98" s="183"/>
      <c r="DE98" s="183"/>
      <c r="DF98" s="183"/>
      <c r="DG98" s="183"/>
      <c r="DH98" s="177"/>
      <c r="DI98" s="193"/>
      <c r="DJ98" s="194"/>
      <c r="DK98" s="195"/>
      <c r="DL98" s="195"/>
      <c r="DM98" s="195"/>
      <c r="DN98" s="195"/>
      <c r="DO98" s="195"/>
      <c r="DP98" s="192"/>
      <c r="DQ98" s="194"/>
      <c r="DR98" s="195"/>
      <c r="DS98" s="195"/>
      <c r="DT98" s="195"/>
      <c r="DU98" s="195"/>
      <c r="DV98" s="195"/>
      <c r="DW98" s="177"/>
      <c r="DX98" s="179"/>
      <c r="DY98" s="182"/>
      <c r="DZ98" s="196"/>
      <c r="EA98" s="179"/>
      <c r="EB98" s="197"/>
      <c r="EC98" s="198"/>
      <c r="ED98" s="198"/>
      <c r="EE98" s="188"/>
      <c r="EF98" s="198"/>
      <c r="EG98" s="198"/>
      <c r="EH98" s="188"/>
      <c r="EI98" s="197"/>
      <c r="EJ98" s="198"/>
      <c r="EK98" s="198"/>
      <c r="EL98" s="198"/>
      <c r="EM98" s="198"/>
      <c r="EN98" s="198"/>
      <c r="EO98" s="193"/>
      <c r="EP98" s="185"/>
      <c r="EQ98" s="174"/>
      <c r="ER98" s="188"/>
      <c r="ES98" s="63"/>
      <c r="ET98" s="63"/>
      <c r="EU98" s="63"/>
      <c r="EV98" s="63"/>
      <c r="EW98" s="63"/>
      <c r="EX98" s="177"/>
      <c r="EY98" s="179"/>
      <c r="EZ98" s="185"/>
      <c r="FA98" s="174"/>
      <c r="FB98" s="174"/>
      <c r="FC98" s="174"/>
      <c r="FD98" s="174"/>
      <c r="FE98" s="174"/>
      <c r="FF98" s="174"/>
      <c r="FG98" s="188"/>
      <c r="FH98" s="185"/>
      <c r="FI98" s="174"/>
      <c r="FJ98" s="174"/>
      <c r="FK98" s="174"/>
      <c r="FL98" s="174"/>
      <c r="FM98" s="174"/>
      <c r="FN98" s="174"/>
      <c r="FO98" s="188"/>
      <c r="FP98" s="199"/>
      <c r="FQ98" s="199"/>
      <c r="FR98" s="199"/>
      <c r="FS98" s="199"/>
      <c r="FT98" s="199"/>
      <c r="FU98" s="199"/>
      <c r="FV98" s="199"/>
      <c r="FW98" s="199"/>
      <c r="FX98" s="199"/>
      <c r="FY98" s="199"/>
      <c r="FZ98" s="199"/>
      <c r="GA98" s="199"/>
      <c r="GB98" s="199"/>
      <c r="GC98" s="199"/>
    </row>
    <row r="99" spans="1:185">
      <c r="A99" s="36" t="str">
        <f>Validation!B99</f>
        <v>Pass</v>
      </c>
      <c r="B99" s="63"/>
      <c r="C99" s="63"/>
      <c r="D99" s="174"/>
      <c r="E99" s="174"/>
      <c r="F99" s="175"/>
      <c r="G99" s="63"/>
      <c r="H99" s="63"/>
      <c r="I99" s="63"/>
      <c r="J99" s="176"/>
      <c r="K99" s="177"/>
      <c r="L99" s="177"/>
      <c r="M99" s="178"/>
      <c r="N99" s="177"/>
      <c r="O99" s="179"/>
      <c r="P99" s="180"/>
      <c r="Q99" s="63"/>
      <c r="R99" s="180"/>
      <c r="S99" s="63"/>
      <c r="T99" s="181"/>
      <c r="U99" s="182"/>
      <c r="V99" s="183"/>
      <c r="W99" s="184"/>
      <c r="X99" s="185"/>
      <c r="Y99" s="174"/>
      <c r="Z99" s="174"/>
      <c r="AA99" s="186"/>
      <c r="AB99" s="187"/>
      <c r="AC99" s="174"/>
      <c r="AD99" s="174"/>
      <c r="AE99" s="177"/>
      <c r="AF99" s="177"/>
      <c r="AG99" s="188"/>
      <c r="AH99" s="65"/>
      <c r="AI99" s="63"/>
      <c r="AJ99" s="63"/>
      <c r="AK99" s="63"/>
      <c r="AL99" s="63"/>
      <c r="AM99" s="63"/>
      <c r="AN99" s="63"/>
      <c r="AO99" s="63"/>
      <c r="AP99" s="64"/>
      <c r="AQ99" s="190"/>
      <c r="AR99" s="179"/>
      <c r="AS99" s="185"/>
      <c r="AT99" s="174"/>
      <c r="AU99" s="174"/>
      <c r="AV99" s="174"/>
      <c r="AW99" s="174"/>
      <c r="AX99" s="174"/>
      <c r="AY99" s="174"/>
      <c r="AZ99" s="174"/>
      <c r="BA99" s="174"/>
      <c r="BB99" s="188"/>
      <c r="BC99" s="174"/>
      <c r="BD99" s="174"/>
      <c r="BE99" s="174"/>
      <c r="BF99" s="174"/>
      <c r="BG99" s="174"/>
      <c r="BH99" s="174"/>
      <c r="BI99" s="174"/>
      <c r="BJ99" s="174"/>
      <c r="BK99" s="174"/>
      <c r="BL99" s="188"/>
      <c r="BM99" s="185"/>
      <c r="BN99" s="174"/>
      <c r="BO99" s="174"/>
      <c r="BP99" s="174"/>
      <c r="BQ99" s="174"/>
      <c r="BR99" s="174"/>
      <c r="BS99" s="174"/>
      <c r="BT99" s="174"/>
      <c r="BU99" s="174"/>
      <c r="BV99" s="174"/>
      <c r="BW99" s="174"/>
      <c r="BX99" s="174"/>
      <c r="BY99" s="174"/>
      <c r="BZ99" s="174"/>
      <c r="CA99" s="174"/>
      <c r="CB99" s="174"/>
      <c r="CC99" s="174"/>
      <c r="CD99" s="174"/>
      <c r="CE99" s="174"/>
      <c r="CF99" s="191"/>
      <c r="CG99" s="192"/>
      <c r="CH99" s="174"/>
      <c r="CI99" s="174"/>
      <c r="CJ99" s="174"/>
      <c r="CK99" s="174"/>
      <c r="CL99" s="174"/>
      <c r="CM99" s="174"/>
      <c r="CN99" s="174"/>
      <c r="CO99" s="174"/>
      <c r="CP99" s="174"/>
      <c r="CQ99" s="174"/>
      <c r="CR99" s="174"/>
      <c r="CS99" s="174"/>
      <c r="CT99" s="174"/>
      <c r="CU99" s="174"/>
      <c r="CV99" s="174"/>
      <c r="CW99" s="174"/>
      <c r="CX99" s="174"/>
      <c r="CY99" s="174"/>
      <c r="CZ99" s="174"/>
      <c r="DA99" s="174"/>
      <c r="DB99" s="177"/>
      <c r="DC99" s="188"/>
      <c r="DD99" s="183"/>
      <c r="DE99" s="183"/>
      <c r="DF99" s="183"/>
      <c r="DG99" s="183"/>
      <c r="DH99" s="177"/>
      <c r="DI99" s="193"/>
      <c r="DJ99" s="194"/>
      <c r="DK99" s="195"/>
      <c r="DL99" s="195"/>
      <c r="DM99" s="195"/>
      <c r="DN99" s="195"/>
      <c r="DO99" s="195"/>
      <c r="DP99" s="192"/>
      <c r="DQ99" s="194"/>
      <c r="DR99" s="195"/>
      <c r="DS99" s="195"/>
      <c r="DT99" s="195"/>
      <c r="DU99" s="195"/>
      <c r="DV99" s="195"/>
      <c r="DW99" s="177"/>
      <c r="DX99" s="179"/>
      <c r="DY99" s="182"/>
      <c r="DZ99" s="196"/>
      <c r="EA99" s="179"/>
      <c r="EB99" s="197"/>
      <c r="EC99" s="198"/>
      <c r="ED99" s="198"/>
      <c r="EE99" s="188"/>
      <c r="EF99" s="198"/>
      <c r="EG99" s="198"/>
      <c r="EH99" s="188"/>
      <c r="EI99" s="197"/>
      <c r="EJ99" s="198"/>
      <c r="EK99" s="198"/>
      <c r="EL99" s="198"/>
      <c r="EM99" s="198"/>
      <c r="EN99" s="198"/>
      <c r="EO99" s="193"/>
      <c r="EP99" s="185"/>
      <c r="EQ99" s="174"/>
      <c r="ER99" s="188"/>
      <c r="ES99" s="63"/>
      <c r="ET99" s="63"/>
      <c r="EU99" s="63"/>
      <c r="EV99" s="63"/>
      <c r="EW99" s="63"/>
      <c r="EX99" s="177"/>
      <c r="EY99" s="179"/>
      <c r="EZ99" s="185"/>
      <c r="FA99" s="174"/>
      <c r="FB99" s="174"/>
      <c r="FC99" s="174"/>
      <c r="FD99" s="174"/>
      <c r="FE99" s="174"/>
      <c r="FF99" s="174"/>
      <c r="FG99" s="188"/>
      <c r="FH99" s="185"/>
      <c r="FI99" s="174"/>
      <c r="FJ99" s="174"/>
      <c r="FK99" s="174"/>
      <c r="FL99" s="174"/>
      <c r="FM99" s="174"/>
      <c r="FN99" s="174"/>
      <c r="FO99" s="188"/>
      <c r="FP99" s="199"/>
      <c r="FQ99" s="199"/>
      <c r="FR99" s="199"/>
      <c r="FS99" s="199"/>
      <c r="FT99" s="199"/>
      <c r="FU99" s="199"/>
      <c r="FV99" s="199"/>
      <c r="FW99" s="199"/>
      <c r="FX99" s="199"/>
      <c r="FY99" s="199"/>
      <c r="FZ99" s="199"/>
      <c r="GA99" s="199"/>
      <c r="GB99" s="199"/>
      <c r="GC99" s="199"/>
    </row>
    <row r="100" spans="1:185">
      <c r="A100" s="36" t="str">
        <f>Validation!B100</f>
        <v>Pass</v>
      </c>
      <c r="B100" s="63"/>
      <c r="C100" s="63"/>
      <c r="D100" s="174"/>
      <c r="E100" s="174"/>
      <c r="F100" s="175"/>
      <c r="G100" s="63"/>
      <c r="H100" s="63"/>
      <c r="I100" s="63"/>
      <c r="J100" s="176"/>
      <c r="K100" s="177"/>
      <c r="L100" s="177"/>
      <c r="M100" s="178"/>
      <c r="N100" s="177"/>
      <c r="O100" s="179"/>
      <c r="P100" s="180"/>
      <c r="Q100" s="63"/>
      <c r="R100" s="180"/>
      <c r="S100" s="63"/>
      <c r="T100" s="181"/>
      <c r="U100" s="182"/>
      <c r="V100" s="183"/>
      <c r="W100" s="184"/>
      <c r="X100" s="185"/>
      <c r="Y100" s="174"/>
      <c r="Z100" s="174"/>
      <c r="AA100" s="186"/>
      <c r="AB100" s="187"/>
      <c r="AC100" s="174"/>
      <c r="AD100" s="174"/>
      <c r="AE100" s="177"/>
      <c r="AF100" s="177"/>
      <c r="AG100" s="188"/>
      <c r="AH100" s="65"/>
      <c r="AI100" s="63"/>
      <c r="AJ100" s="63"/>
      <c r="AK100" s="63"/>
      <c r="AL100" s="63"/>
      <c r="AM100" s="63"/>
      <c r="AN100" s="63"/>
      <c r="AO100" s="63"/>
      <c r="AP100" s="64"/>
      <c r="AQ100" s="190"/>
      <c r="AR100" s="179"/>
      <c r="AS100" s="185"/>
      <c r="AT100" s="174"/>
      <c r="AU100" s="174"/>
      <c r="AV100" s="174"/>
      <c r="AW100" s="174"/>
      <c r="AX100" s="174"/>
      <c r="AY100" s="174"/>
      <c r="AZ100" s="174"/>
      <c r="BA100" s="174"/>
      <c r="BB100" s="188"/>
      <c r="BC100" s="174"/>
      <c r="BD100" s="174"/>
      <c r="BE100" s="174"/>
      <c r="BF100" s="174"/>
      <c r="BG100" s="174"/>
      <c r="BH100" s="174"/>
      <c r="BI100" s="174"/>
      <c r="BJ100" s="174"/>
      <c r="BK100" s="174"/>
      <c r="BL100" s="188"/>
      <c r="BM100" s="185"/>
      <c r="BN100" s="174"/>
      <c r="BO100" s="174"/>
      <c r="BP100" s="174"/>
      <c r="BQ100" s="174"/>
      <c r="BR100" s="174"/>
      <c r="BS100" s="174"/>
      <c r="BT100" s="174"/>
      <c r="BU100" s="174"/>
      <c r="BV100" s="174"/>
      <c r="BW100" s="174"/>
      <c r="BX100" s="174"/>
      <c r="BY100" s="174"/>
      <c r="BZ100" s="174"/>
      <c r="CA100" s="174"/>
      <c r="CB100" s="174"/>
      <c r="CC100" s="174"/>
      <c r="CD100" s="174"/>
      <c r="CE100" s="174"/>
      <c r="CF100" s="191"/>
      <c r="CG100" s="192"/>
      <c r="CH100" s="174"/>
      <c r="CI100" s="174"/>
      <c r="CJ100" s="174"/>
      <c r="CK100" s="174"/>
      <c r="CL100" s="174"/>
      <c r="CM100" s="174"/>
      <c r="CN100" s="174"/>
      <c r="CO100" s="174"/>
      <c r="CP100" s="174"/>
      <c r="CQ100" s="174"/>
      <c r="CR100" s="174"/>
      <c r="CS100" s="174"/>
      <c r="CT100" s="174"/>
      <c r="CU100" s="174"/>
      <c r="CV100" s="174"/>
      <c r="CW100" s="174"/>
      <c r="CX100" s="174"/>
      <c r="CY100" s="174"/>
      <c r="CZ100" s="174"/>
      <c r="DA100" s="174"/>
      <c r="DB100" s="177"/>
      <c r="DC100" s="188"/>
      <c r="DD100" s="183"/>
      <c r="DE100" s="183"/>
      <c r="DF100" s="183"/>
      <c r="DG100" s="183"/>
      <c r="DH100" s="177"/>
      <c r="DI100" s="193"/>
      <c r="DJ100" s="194"/>
      <c r="DK100" s="195"/>
      <c r="DL100" s="195"/>
      <c r="DM100" s="195"/>
      <c r="DN100" s="195"/>
      <c r="DO100" s="195"/>
      <c r="DP100" s="192"/>
      <c r="DQ100" s="194"/>
      <c r="DR100" s="195"/>
      <c r="DS100" s="195"/>
      <c r="DT100" s="195"/>
      <c r="DU100" s="195"/>
      <c r="DV100" s="195"/>
      <c r="DW100" s="177"/>
      <c r="DX100" s="179"/>
      <c r="DY100" s="182"/>
      <c r="DZ100" s="196"/>
      <c r="EA100" s="179"/>
      <c r="EB100" s="197"/>
      <c r="EC100" s="198"/>
      <c r="ED100" s="198"/>
      <c r="EE100" s="188"/>
      <c r="EF100" s="198"/>
      <c r="EG100" s="198"/>
      <c r="EH100" s="188"/>
      <c r="EI100" s="197"/>
      <c r="EJ100" s="198"/>
      <c r="EK100" s="198"/>
      <c r="EL100" s="198"/>
      <c r="EM100" s="198"/>
      <c r="EN100" s="198"/>
      <c r="EO100" s="193"/>
      <c r="EP100" s="185"/>
      <c r="EQ100" s="174"/>
      <c r="ER100" s="188"/>
      <c r="ES100" s="63"/>
      <c r="ET100" s="63"/>
      <c r="EU100" s="63"/>
      <c r="EV100" s="63"/>
      <c r="EW100" s="63"/>
      <c r="EX100" s="177"/>
      <c r="EY100" s="179"/>
      <c r="EZ100" s="185"/>
      <c r="FA100" s="174"/>
      <c r="FB100" s="174"/>
      <c r="FC100" s="174"/>
      <c r="FD100" s="174"/>
      <c r="FE100" s="174"/>
      <c r="FF100" s="174"/>
      <c r="FG100" s="188"/>
      <c r="FH100" s="185"/>
      <c r="FI100" s="174"/>
      <c r="FJ100" s="174"/>
      <c r="FK100" s="174"/>
      <c r="FL100" s="174"/>
      <c r="FM100" s="174"/>
      <c r="FN100" s="174"/>
      <c r="FO100" s="188"/>
      <c r="FP100" s="199"/>
      <c r="FQ100" s="199"/>
      <c r="FR100" s="199"/>
      <c r="FS100" s="199"/>
      <c r="FT100" s="199"/>
      <c r="FU100" s="199"/>
      <c r="FV100" s="199"/>
      <c r="FW100" s="199"/>
      <c r="FX100" s="199"/>
      <c r="FY100" s="199"/>
      <c r="FZ100" s="199"/>
      <c r="GA100" s="199"/>
      <c r="GB100" s="199"/>
      <c r="GC100" s="199"/>
    </row>
    <row r="101" spans="1:185">
      <c r="A101" s="36" t="str">
        <f>Validation!B101</f>
        <v>Pass</v>
      </c>
      <c r="B101" s="63"/>
      <c r="C101" s="63"/>
      <c r="D101" s="63"/>
      <c r="E101" s="174"/>
      <c r="F101" s="175"/>
      <c r="G101" s="63"/>
      <c r="H101" s="63"/>
      <c r="I101" s="63"/>
      <c r="J101" s="176"/>
      <c r="K101" s="177"/>
      <c r="L101" s="177"/>
      <c r="M101" s="178"/>
      <c r="N101" s="177"/>
      <c r="O101" s="201"/>
      <c r="P101" s="202"/>
      <c r="Q101" s="63"/>
      <c r="R101" s="180"/>
      <c r="S101" s="63"/>
      <c r="T101" s="181"/>
      <c r="U101" s="182"/>
      <c r="V101" s="183"/>
      <c r="W101" s="184"/>
      <c r="X101" s="185"/>
      <c r="Y101" s="174"/>
      <c r="Z101" s="174"/>
      <c r="AA101" s="186"/>
      <c r="AB101" s="187"/>
      <c r="AC101" s="174"/>
      <c r="AD101" s="174"/>
      <c r="AE101" s="177"/>
      <c r="AF101" s="177"/>
      <c r="AG101" s="188"/>
      <c r="AH101" s="65"/>
      <c r="AI101" s="63"/>
      <c r="AJ101" s="63"/>
      <c r="AK101" s="63"/>
      <c r="AL101" s="63"/>
      <c r="AM101" s="63"/>
      <c r="AN101" s="63"/>
      <c r="AO101" s="63"/>
      <c r="AP101" s="64"/>
      <c r="AQ101" s="190"/>
      <c r="AR101" s="179"/>
      <c r="AS101" s="185"/>
      <c r="AT101" s="174"/>
      <c r="AU101" s="174"/>
      <c r="AV101" s="174"/>
      <c r="AW101" s="174"/>
      <c r="AX101" s="174"/>
      <c r="AY101" s="174"/>
      <c r="AZ101" s="174"/>
      <c r="BA101" s="174"/>
      <c r="BB101" s="188"/>
      <c r="BC101" s="174"/>
      <c r="BD101" s="174"/>
      <c r="BE101" s="174"/>
      <c r="BF101" s="174"/>
      <c r="BG101" s="174"/>
      <c r="BH101" s="174"/>
      <c r="BI101" s="174"/>
      <c r="BJ101" s="174"/>
      <c r="BK101" s="174"/>
      <c r="BL101" s="188"/>
      <c r="BM101" s="185"/>
      <c r="BN101" s="174"/>
      <c r="BO101" s="174"/>
      <c r="BP101" s="174"/>
      <c r="BQ101" s="174"/>
      <c r="BR101" s="174"/>
      <c r="BS101" s="174"/>
      <c r="BT101" s="174"/>
      <c r="BU101" s="174"/>
      <c r="BV101" s="174"/>
      <c r="BW101" s="174"/>
      <c r="BX101" s="174"/>
      <c r="BY101" s="174"/>
      <c r="BZ101" s="174"/>
      <c r="CA101" s="174"/>
      <c r="CB101" s="174"/>
      <c r="CC101" s="174"/>
      <c r="CD101" s="174"/>
      <c r="CE101" s="174"/>
      <c r="CF101" s="191"/>
      <c r="CG101" s="192"/>
      <c r="CH101" s="174"/>
      <c r="CI101" s="174"/>
      <c r="CJ101" s="174"/>
      <c r="CK101" s="174"/>
      <c r="CL101" s="174"/>
      <c r="CM101" s="174"/>
      <c r="CN101" s="174"/>
      <c r="CO101" s="174"/>
      <c r="CP101" s="174"/>
      <c r="CQ101" s="174"/>
      <c r="CR101" s="174"/>
      <c r="CS101" s="174"/>
      <c r="CT101" s="174"/>
      <c r="CU101" s="174"/>
      <c r="CV101" s="174"/>
      <c r="CW101" s="174"/>
      <c r="CX101" s="174"/>
      <c r="CY101" s="174"/>
      <c r="CZ101" s="174"/>
      <c r="DA101" s="174"/>
      <c r="DB101" s="177"/>
      <c r="DC101" s="188"/>
      <c r="DD101" s="183"/>
      <c r="DE101" s="183"/>
      <c r="DF101" s="183"/>
      <c r="DG101" s="183"/>
      <c r="DH101" s="177"/>
      <c r="DI101" s="193"/>
      <c r="DJ101" s="194"/>
      <c r="DK101" s="195"/>
      <c r="DL101" s="195"/>
      <c r="DM101" s="195"/>
      <c r="DN101" s="195"/>
      <c r="DO101" s="195"/>
      <c r="DP101" s="192"/>
      <c r="DQ101" s="194"/>
      <c r="DR101" s="195"/>
      <c r="DS101" s="195"/>
      <c r="DT101" s="195"/>
      <c r="DU101" s="195"/>
      <c r="DV101" s="195"/>
      <c r="DW101" s="177"/>
      <c r="DX101" s="179"/>
      <c r="DY101" s="182"/>
      <c r="DZ101" s="196"/>
      <c r="EA101" s="179"/>
      <c r="EB101" s="197"/>
      <c r="EC101" s="198"/>
      <c r="ED101" s="198"/>
      <c r="EE101" s="188"/>
      <c r="EF101" s="198"/>
      <c r="EG101" s="198"/>
      <c r="EH101" s="188"/>
      <c r="EI101" s="197"/>
      <c r="EJ101" s="198"/>
      <c r="EK101" s="198"/>
      <c r="EL101" s="198"/>
      <c r="EM101" s="198"/>
      <c r="EN101" s="198"/>
      <c r="EO101" s="193"/>
      <c r="EP101" s="185"/>
      <c r="EQ101" s="174"/>
      <c r="ER101" s="188"/>
      <c r="ES101" s="63"/>
      <c r="ET101" s="63"/>
      <c r="EU101" s="63"/>
      <c r="EV101" s="63"/>
      <c r="EW101" s="63"/>
      <c r="EX101" s="177"/>
      <c r="EY101" s="179"/>
      <c r="EZ101" s="185"/>
      <c r="FA101" s="174"/>
      <c r="FB101" s="174"/>
      <c r="FC101" s="174"/>
      <c r="FD101" s="174"/>
      <c r="FE101" s="174"/>
      <c r="FF101" s="174"/>
      <c r="FG101" s="188"/>
      <c r="FH101" s="185"/>
      <c r="FI101" s="174"/>
      <c r="FJ101" s="174"/>
      <c r="FK101" s="174"/>
      <c r="FL101" s="174"/>
      <c r="FM101" s="174"/>
      <c r="FN101" s="174"/>
      <c r="FO101" s="188"/>
      <c r="FP101" s="199"/>
      <c r="FQ101" s="199"/>
      <c r="FR101" s="199"/>
      <c r="FS101" s="199"/>
      <c r="FT101" s="199"/>
      <c r="FU101" s="199"/>
      <c r="FV101" s="199"/>
      <c r="FW101" s="199"/>
      <c r="FX101" s="199"/>
      <c r="FY101" s="199"/>
      <c r="FZ101" s="199"/>
      <c r="GA101" s="199"/>
      <c r="GB101" s="199"/>
      <c r="GC101" s="199"/>
    </row>
    <row r="102" spans="1:185" s="90" customFormat="1">
      <c r="A102" s="36" t="str">
        <f>Validation!B102</f>
        <v>Pass</v>
      </c>
      <c r="B102" s="63"/>
      <c r="C102" s="63"/>
      <c r="D102" s="63"/>
      <c r="E102" s="174"/>
      <c r="F102" s="175"/>
      <c r="G102" s="63"/>
      <c r="H102" s="63"/>
      <c r="I102" s="63"/>
      <c r="J102" s="176"/>
      <c r="K102" s="177"/>
      <c r="L102" s="177"/>
      <c r="M102" s="178"/>
      <c r="N102" s="177"/>
      <c r="O102" s="201"/>
      <c r="P102" s="202"/>
      <c r="Q102" s="63"/>
      <c r="R102" s="180"/>
      <c r="S102" s="63"/>
      <c r="T102" s="181"/>
      <c r="U102" s="182"/>
      <c r="V102" s="183"/>
      <c r="W102" s="184"/>
      <c r="X102" s="185"/>
      <c r="Y102" s="174"/>
      <c r="Z102" s="174"/>
      <c r="AA102" s="186"/>
      <c r="AB102" s="187"/>
      <c r="AC102" s="174"/>
      <c r="AD102" s="174"/>
      <c r="AE102" s="177"/>
      <c r="AF102" s="177"/>
      <c r="AG102" s="188"/>
      <c r="AH102" s="65"/>
      <c r="AI102" s="63"/>
      <c r="AJ102" s="63"/>
      <c r="AK102" s="63"/>
      <c r="AL102" s="63"/>
      <c r="AM102" s="63"/>
      <c r="AN102" s="63"/>
      <c r="AO102" s="63"/>
      <c r="AP102" s="64"/>
      <c r="AQ102" s="190"/>
      <c r="AR102" s="179"/>
      <c r="AS102" s="185"/>
      <c r="AT102" s="174"/>
      <c r="AU102" s="174"/>
      <c r="AV102" s="174"/>
      <c r="AW102" s="174"/>
      <c r="AX102" s="174"/>
      <c r="AY102" s="174"/>
      <c r="AZ102" s="174"/>
      <c r="BA102" s="174"/>
      <c r="BB102" s="188"/>
      <c r="BC102" s="174"/>
      <c r="BD102" s="174"/>
      <c r="BE102" s="174"/>
      <c r="BF102" s="174"/>
      <c r="BG102" s="174"/>
      <c r="BH102" s="174"/>
      <c r="BI102" s="174"/>
      <c r="BJ102" s="174"/>
      <c r="BK102" s="174"/>
      <c r="BL102" s="188"/>
      <c r="BM102" s="185"/>
      <c r="BN102" s="174"/>
      <c r="BO102" s="174"/>
      <c r="BP102" s="174"/>
      <c r="BQ102" s="174"/>
      <c r="BR102" s="174"/>
      <c r="BS102" s="174"/>
      <c r="BT102" s="174"/>
      <c r="BU102" s="174"/>
      <c r="BV102" s="174"/>
      <c r="BW102" s="174"/>
      <c r="BX102" s="174"/>
      <c r="BY102" s="174"/>
      <c r="BZ102" s="174"/>
      <c r="CA102" s="174"/>
      <c r="CB102" s="174"/>
      <c r="CC102" s="174"/>
      <c r="CD102" s="174"/>
      <c r="CE102" s="174"/>
      <c r="CF102" s="191"/>
      <c r="CG102" s="192"/>
      <c r="CH102" s="174"/>
      <c r="CI102" s="174"/>
      <c r="CJ102" s="174"/>
      <c r="CK102" s="174"/>
      <c r="CL102" s="174"/>
      <c r="CM102" s="174"/>
      <c r="CN102" s="174"/>
      <c r="CO102" s="174"/>
      <c r="CP102" s="174"/>
      <c r="CQ102" s="174"/>
      <c r="CR102" s="174"/>
      <c r="CS102" s="174"/>
      <c r="CT102" s="174"/>
      <c r="CU102" s="174"/>
      <c r="CV102" s="174"/>
      <c r="CW102" s="174"/>
      <c r="CX102" s="174"/>
      <c r="CY102" s="174"/>
      <c r="CZ102" s="174"/>
      <c r="DA102" s="174"/>
      <c r="DB102" s="177"/>
      <c r="DC102" s="188"/>
      <c r="DD102" s="183"/>
      <c r="DE102" s="183"/>
      <c r="DF102" s="183"/>
      <c r="DG102" s="183"/>
      <c r="DH102" s="177"/>
      <c r="DI102" s="193"/>
      <c r="DJ102" s="194"/>
      <c r="DK102" s="195"/>
      <c r="DL102" s="195"/>
      <c r="DM102" s="195"/>
      <c r="DN102" s="195"/>
      <c r="DO102" s="195"/>
      <c r="DP102" s="192"/>
      <c r="DQ102" s="194"/>
      <c r="DR102" s="195"/>
      <c r="DS102" s="195"/>
      <c r="DT102" s="195"/>
      <c r="DU102" s="195"/>
      <c r="DV102" s="195"/>
      <c r="DW102" s="177"/>
      <c r="DX102" s="179"/>
      <c r="DY102" s="182"/>
      <c r="DZ102" s="196"/>
      <c r="EA102" s="179"/>
      <c r="EB102" s="197"/>
      <c r="EC102" s="198"/>
      <c r="ED102" s="198"/>
      <c r="EE102" s="188"/>
      <c r="EF102" s="198"/>
      <c r="EG102" s="198"/>
      <c r="EH102" s="188"/>
      <c r="EI102" s="197"/>
      <c r="EJ102" s="198"/>
      <c r="EK102" s="198"/>
      <c r="EL102" s="198"/>
      <c r="EM102" s="198"/>
      <c r="EN102" s="198"/>
      <c r="EO102" s="193"/>
      <c r="EP102" s="185"/>
      <c r="EQ102" s="174"/>
      <c r="ER102" s="188"/>
      <c r="ES102" s="63"/>
      <c r="ET102" s="63"/>
      <c r="EU102" s="63"/>
      <c r="EV102" s="63"/>
      <c r="EW102" s="63"/>
      <c r="EX102" s="177"/>
      <c r="EY102" s="179"/>
      <c r="EZ102" s="185"/>
      <c r="FA102" s="174"/>
      <c r="FB102" s="174"/>
      <c r="FC102" s="174"/>
      <c r="FD102" s="174"/>
      <c r="FE102" s="174"/>
      <c r="FF102" s="174"/>
      <c r="FG102" s="188"/>
      <c r="FH102" s="185"/>
      <c r="FI102" s="174"/>
      <c r="FJ102" s="174"/>
      <c r="FK102" s="174"/>
      <c r="FL102" s="174"/>
      <c r="FM102" s="174"/>
      <c r="FN102" s="174"/>
      <c r="FO102" s="188"/>
      <c r="FP102" s="199"/>
      <c r="FQ102" s="199"/>
      <c r="FR102" s="199"/>
      <c r="FS102" s="199"/>
      <c r="FT102" s="199"/>
      <c r="FU102" s="199"/>
      <c r="FV102" s="199"/>
      <c r="FW102" s="199"/>
      <c r="FX102" s="199"/>
      <c r="FY102" s="199"/>
      <c r="FZ102" s="199"/>
      <c r="GA102" s="199"/>
      <c r="GB102" s="199"/>
      <c r="GC102" s="199"/>
    </row>
    <row r="103" spans="1:185" s="90" customFormat="1">
      <c r="A103" s="36" t="str">
        <f>Validation!B103</f>
        <v>Pass</v>
      </c>
      <c r="B103" s="63"/>
      <c r="C103" s="63"/>
      <c r="D103" s="63"/>
      <c r="E103" s="174"/>
      <c r="F103" s="175"/>
      <c r="G103" s="63"/>
      <c r="H103" s="63"/>
      <c r="I103" s="63"/>
      <c r="J103" s="176"/>
      <c r="K103" s="177"/>
      <c r="L103" s="177"/>
      <c r="M103" s="178"/>
      <c r="N103" s="177"/>
      <c r="O103" s="201"/>
      <c r="P103" s="202"/>
      <c r="Q103" s="63"/>
      <c r="R103" s="180"/>
      <c r="S103" s="63"/>
      <c r="T103" s="181"/>
      <c r="U103" s="182"/>
      <c r="V103" s="183"/>
      <c r="W103" s="184"/>
      <c r="X103" s="185"/>
      <c r="Y103" s="174"/>
      <c r="Z103" s="174"/>
      <c r="AA103" s="186"/>
      <c r="AB103" s="187"/>
      <c r="AC103" s="174"/>
      <c r="AD103" s="174"/>
      <c r="AE103" s="177"/>
      <c r="AF103" s="177"/>
      <c r="AG103" s="188"/>
      <c r="AH103" s="65"/>
      <c r="AI103" s="63"/>
      <c r="AJ103" s="63"/>
      <c r="AK103" s="63"/>
      <c r="AL103" s="63"/>
      <c r="AM103" s="63"/>
      <c r="AN103" s="63"/>
      <c r="AO103" s="63"/>
      <c r="AP103" s="64"/>
      <c r="AQ103" s="190"/>
      <c r="AR103" s="179"/>
      <c r="AS103" s="185"/>
      <c r="AT103" s="174"/>
      <c r="AU103" s="174"/>
      <c r="AV103" s="174"/>
      <c r="AW103" s="174"/>
      <c r="AX103" s="174"/>
      <c r="AY103" s="174"/>
      <c r="AZ103" s="174"/>
      <c r="BA103" s="174"/>
      <c r="BB103" s="188"/>
      <c r="BC103" s="174"/>
      <c r="BD103" s="174"/>
      <c r="BE103" s="174"/>
      <c r="BF103" s="174"/>
      <c r="BG103" s="174"/>
      <c r="BH103" s="174"/>
      <c r="BI103" s="174"/>
      <c r="BJ103" s="174"/>
      <c r="BK103" s="174"/>
      <c r="BL103" s="188"/>
      <c r="BM103" s="185"/>
      <c r="BN103" s="174"/>
      <c r="BO103" s="174"/>
      <c r="BP103" s="174"/>
      <c r="BQ103" s="174"/>
      <c r="BR103" s="174"/>
      <c r="BS103" s="174"/>
      <c r="BT103" s="174"/>
      <c r="BU103" s="174"/>
      <c r="BV103" s="174"/>
      <c r="BW103" s="174"/>
      <c r="BX103" s="174"/>
      <c r="BY103" s="174"/>
      <c r="BZ103" s="174"/>
      <c r="CA103" s="174"/>
      <c r="CB103" s="174"/>
      <c r="CC103" s="174"/>
      <c r="CD103" s="174"/>
      <c r="CE103" s="174"/>
      <c r="CF103" s="191"/>
      <c r="CG103" s="192"/>
      <c r="CH103" s="174"/>
      <c r="CI103" s="174"/>
      <c r="CJ103" s="174"/>
      <c r="CK103" s="174"/>
      <c r="CL103" s="174"/>
      <c r="CM103" s="174"/>
      <c r="CN103" s="174"/>
      <c r="CO103" s="174"/>
      <c r="CP103" s="174"/>
      <c r="CQ103" s="174"/>
      <c r="CR103" s="174"/>
      <c r="CS103" s="174"/>
      <c r="CT103" s="174"/>
      <c r="CU103" s="174"/>
      <c r="CV103" s="174"/>
      <c r="CW103" s="174"/>
      <c r="CX103" s="174"/>
      <c r="CY103" s="174"/>
      <c r="CZ103" s="174"/>
      <c r="DA103" s="174"/>
      <c r="DB103" s="177"/>
      <c r="DC103" s="188"/>
      <c r="DD103" s="183"/>
      <c r="DE103" s="183"/>
      <c r="DF103" s="183"/>
      <c r="DG103" s="183"/>
      <c r="DH103" s="177"/>
      <c r="DI103" s="193"/>
      <c r="DJ103" s="194"/>
      <c r="DK103" s="195"/>
      <c r="DL103" s="195"/>
      <c r="DM103" s="195"/>
      <c r="DN103" s="195"/>
      <c r="DO103" s="195"/>
      <c r="DP103" s="192"/>
      <c r="DQ103" s="194"/>
      <c r="DR103" s="195"/>
      <c r="DS103" s="195"/>
      <c r="DT103" s="195"/>
      <c r="DU103" s="195"/>
      <c r="DV103" s="195"/>
      <c r="DW103" s="177"/>
      <c r="DX103" s="179"/>
      <c r="DY103" s="182"/>
      <c r="DZ103" s="196"/>
      <c r="EA103" s="179"/>
      <c r="EB103" s="197"/>
      <c r="EC103" s="198"/>
      <c r="ED103" s="198"/>
      <c r="EE103" s="188"/>
      <c r="EF103" s="198"/>
      <c r="EG103" s="198"/>
      <c r="EH103" s="188"/>
      <c r="EI103" s="197"/>
      <c r="EJ103" s="198"/>
      <c r="EK103" s="198"/>
      <c r="EL103" s="198"/>
      <c r="EM103" s="198"/>
      <c r="EN103" s="198"/>
      <c r="EO103" s="193"/>
      <c r="EP103" s="185"/>
      <c r="EQ103" s="174"/>
      <c r="ER103" s="188"/>
      <c r="ES103" s="63"/>
      <c r="ET103" s="63"/>
      <c r="EU103" s="63"/>
      <c r="EV103" s="63"/>
      <c r="EW103" s="63"/>
      <c r="EX103" s="177"/>
      <c r="EY103" s="179"/>
      <c r="EZ103" s="185"/>
      <c r="FA103" s="174"/>
      <c r="FB103" s="174"/>
      <c r="FC103" s="174"/>
      <c r="FD103" s="174"/>
      <c r="FE103" s="174"/>
      <c r="FF103" s="174"/>
      <c r="FG103" s="188"/>
      <c r="FH103" s="185"/>
      <c r="FI103" s="174"/>
      <c r="FJ103" s="174"/>
      <c r="FK103" s="174"/>
      <c r="FL103" s="174"/>
      <c r="FM103" s="174"/>
      <c r="FN103" s="174"/>
      <c r="FO103" s="188"/>
      <c r="FP103" s="199"/>
      <c r="FQ103" s="199"/>
      <c r="FR103" s="199"/>
      <c r="FS103" s="199"/>
      <c r="FT103" s="199"/>
      <c r="FU103" s="199"/>
      <c r="FV103" s="199"/>
      <c r="FW103" s="199"/>
      <c r="FX103" s="199"/>
      <c r="FY103" s="199"/>
      <c r="FZ103" s="199"/>
      <c r="GA103" s="199"/>
      <c r="GB103" s="199"/>
      <c r="GC103" s="199"/>
    </row>
    <row r="104" spans="1:185" s="90" customFormat="1">
      <c r="A104" s="36" t="str">
        <f>Validation!B104</f>
        <v>Pass</v>
      </c>
      <c r="B104" s="63"/>
      <c r="C104" s="63"/>
      <c r="D104" s="63"/>
      <c r="E104" s="174"/>
      <c r="F104" s="175"/>
      <c r="G104" s="63"/>
      <c r="H104" s="63"/>
      <c r="I104" s="63"/>
      <c r="J104" s="176"/>
      <c r="K104" s="177"/>
      <c r="L104" s="177"/>
      <c r="M104" s="178"/>
      <c r="N104" s="177"/>
      <c r="O104" s="201"/>
      <c r="P104" s="202"/>
      <c r="Q104" s="63"/>
      <c r="R104" s="180"/>
      <c r="S104" s="63"/>
      <c r="T104" s="181"/>
      <c r="U104" s="182"/>
      <c r="V104" s="183"/>
      <c r="W104" s="184"/>
      <c r="X104" s="185"/>
      <c r="Y104" s="174"/>
      <c r="Z104" s="174"/>
      <c r="AA104" s="186"/>
      <c r="AB104" s="187"/>
      <c r="AC104" s="174"/>
      <c r="AD104" s="174"/>
      <c r="AE104" s="177"/>
      <c r="AF104" s="177"/>
      <c r="AG104" s="188"/>
      <c r="AH104" s="65"/>
      <c r="AI104" s="63"/>
      <c r="AJ104" s="63"/>
      <c r="AK104" s="63"/>
      <c r="AL104" s="63"/>
      <c r="AM104" s="63"/>
      <c r="AN104" s="63"/>
      <c r="AO104" s="63"/>
      <c r="AP104" s="64"/>
      <c r="AQ104" s="190"/>
      <c r="AR104" s="179"/>
      <c r="AS104" s="185"/>
      <c r="AT104" s="174"/>
      <c r="AU104" s="174"/>
      <c r="AV104" s="174"/>
      <c r="AW104" s="174"/>
      <c r="AX104" s="174"/>
      <c r="AY104" s="174"/>
      <c r="AZ104" s="174"/>
      <c r="BA104" s="174"/>
      <c r="BB104" s="188"/>
      <c r="BC104" s="174"/>
      <c r="BD104" s="174"/>
      <c r="BE104" s="174"/>
      <c r="BF104" s="174"/>
      <c r="BG104" s="174"/>
      <c r="BH104" s="174"/>
      <c r="BI104" s="174"/>
      <c r="BJ104" s="174"/>
      <c r="BK104" s="174"/>
      <c r="BL104" s="188"/>
      <c r="BM104" s="185"/>
      <c r="BN104" s="174"/>
      <c r="BO104" s="174"/>
      <c r="BP104" s="174"/>
      <c r="BQ104" s="174"/>
      <c r="BR104" s="174"/>
      <c r="BS104" s="174"/>
      <c r="BT104" s="174"/>
      <c r="BU104" s="174"/>
      <c r="BV104" s="174"/>
      <c r="BW104" s="174"/>
      <c r="BX104" s="174"/>
      <c r="BY104" s="174"/>
      <c r="BZ104" s="174"/>
      <c r="CA104" s="174"/>
      <c r="CB104" s="174"/>
      <c r="CC104" s="174"/>
      <c r="CD104" s="174"/>
      <c r="CE104" s="174"/>
      <c r="CF104" s="191"/>
      <c r="CG104" s="192"/>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7"/>
      <c r="DC104" s="188"/>
      <c r="DD104" s="183"/>
      <c r="DE104" s="183"/>
      <c r="DF104" s="183"/>
      <c r="DG104" s="183"/>
      <c r="DH104" s="177"/>
      <c r="DI104" s="193"/>
      <c r="DJ104" s="194"/>
      <c r="DK104" s="195"/>
      <c r="DL104" s="195"/>
      <c r="DM104" s="195"/>
      <c r="DN104" s="195"/>
      <c r="DO104" s="195"/>
      <c r="DP104" s="192"/>
      <c r="DQ104" s="194"/>
      <c r="DR104" s="195"/>
      <c r="DS104" s="195"/>
      <c r="DT104" s="195"/>
      <c r="DU104" s="195"/>
      <c r="DV104" s="195"/>
      <c r="DW104" s="177"/>
      <c r="DX104" s="179"/>
      <c r="DY104" s="182"/>
      <c r="DZ104" s="196"/>
      <c r="EA104" s="179"/>
      <c r="EB104" s="197"/>
      <c r="EC104" s="198"/>
      <c r="ED104" s="198"/>
      <c r="EE104" s="188"/>
      <c r="EF104" s="198"/>
      <c r="EG104" s="198"/>
      <c r="EH104" s="188"/>
      <c r="EI104" s="197"/>
      <c r="EJ104" s="198"/>
      <c r="EK104" s="198"/>
      <c r="EL104" s="198"/>
      <c r="EM104" s="198"/>
      <c r="EN104" s="198"/>
      <c r="EO104" s="193"/>
      <c r="EP104" s="185"/>
      <c r="EQ104" s="174"/>
      <c r="ER104" s="188"/>
      <c r="ES104" s="63"/>
      <c r="ET104" s="63"/>
      <c r="EU104" s="63"/>
      <c r="EV104" s="63"/>
      <c r="EW104" s="63"/>
      <c r="EX104" s="177"/>
      <c r="EY104" s="179"/>
      <c r="EZ104" s="185"/>
      <c r="FA104" s="174"/>
      <c r="FB104" s="174"/>
      <c r="FC104" s="174"/>
      <c r="FD104" s="174"/>
      <c r="FE104" s="174"/>
      <c r="FF104" s="174"/>
      <c r="FG104" s="188"/>
      <c r="FH104" s="185"/>
      <c r="FI104" s="174"/>
      <c r="FJ104" s="174"/>
      <c r="FK104" s="174"/>
      <c r="FL104" s="174"/>
      <c r="FM104" s="174"/>
      <c r="FN104" s="174"/>
      <c r="FO104" s="188"/>
      <c r="FP104" s="199"/>
      <c r="FQ104" s="199"/>
      <c r="FR104" s="199"/>
      <c r="FS104" s="199"/>
      <c r="FT104" s="199"/>
      <c r="FU104" s="199"/>
      <c r="FV104" s="199"/>
      <c r="FW104" s="199"/>
      <c r="FX104" s="199"/>
      <c r="FY104" s="199"/>
      <c r="FZ104" s="199"/>
      <c r="GA104" s="199"/>
      <c r="GB104" s="199"/>
      <c r="GC104" s="199"/>
    </row>
    <row r="105" spans="1:185" s="90" customFormat="1">
      <c r="A105" s="36" t="str">
        <f>Validation!B105</f>
        <v>Pass</v>
      </c>
      <c r="B105" s="63"/>
      <c r="C105" s="63"/>
      <c r="D105" s="63"/>
      <c r="E105" s="174"/>
      <c r="F105" s="175"/>
      <c r="G105" s="63"/>
      <c r="H105" s="63"/>
      <c r="I105" s="63"/>
      <c r="J105" s="176"/>
      <c r="K105" s="177"/>
      <c r="L105" s="177"/>
      <c r="M105" s="178"/>
      <c r="N105" s="177"/>
      <c r="O105" s="201"/>
      <c r="P105" s="202"/>
      <c r="Q105" s="63"/>
      <c r="R105" s="180"/>
      <c r="S105" s="63"/>
      <c r="T105" s="181"/>
      <c r="U105" s="182"/>
      <c r="V105" s="183"/>
      <c r="W105" s="184"/>
      <c r="X105" s="185"/>
      <c r="Y105" s="174"/>
      <c r="Z105" s="174"/>
      <c r="AA105" s="186"/>
      <c r="AB105" s="187"/>
      <c r="AC105" s="174"/>
      <c r="AD105" s="174"/>
      <c r="AE105" s="177"/>
      <c r="AF105" s="177"/>
      <c r="AG105" s="188"/>
      <c r="AH105" s="65"/>
      <c r="AI105" s="63"/>
      <c r="AJ105" s="63"/>
      <c r="AK105" s="63"/>
      <c r="AL105" s="63"/>
      <c r="AM105" s="63"/>
      <c r="AN105" s="63"/>
      <c r="AO105" s="63"/>
      <c r="AP105" s="64"/>
      <c r="AQ105" s="190"/>
      <c r="AR105" s="179"/>
      <c r="AS105" s="185"/>
      <c r="AT105" s="174"/>
      <c r="AU105" s="174"/>
      <c r="AV105" s="174"/>
      <c r="AW105" s="174"/>
      <c r="AX105" s="174"/>
      <c r="AY105" s="174"/>
      <c r="AZ105" s="174"/>
      <c r="BA105" s="174"/>
      <c r="BB105" s="188"/>
      <c r="BC105" s="174"/>
      <c r="BD105" s="174"/>
      <c r="BE105" s="174"/>
      <c r="BF105" s="174"/>
      <c r="BG105" s="174"/>
      <c r="BH105" s="174"/>
      <c r="BI105" s="174"/>
      <c r="BJ105" s="174"/>
      <c r="BK105" s="174"/>
      <c r="BL105" s="188"/>
      <c r="BM105" s="185"/>
      <c r="BN105" s="174"/>
      <c r="BO105" s="174"/>
      <c r="BP105" s="174"/>
      <c r="BQ105" s="174"/>
      <c r="BR105" s="174"/>
      <c r="BS105" s="174"/>
      <c r="BT105" s="174"/>
      <c r="BU105" s="174"/>
      <c r="BV105" s="174"/>
      <c r="BW105" s="174"/>
      <c r="BX105" s="174"/>
      <c r="BY105" s="174"/>
      <c r="BZ105" s="174"/>
      <c r="CA105" s="174"/>
      <c r="CB105" s="174"/>
      <c r="CC105" s="174"/>
      <c r="CD105" s="174"/>
      <c r="CE105" s="174"/>
      <c r="CF105" s="191"/>
      <c r="CG105" s="192"/>
      <c r="CH105" s="174"/>
      <c r="CI105" s="174"/>
      <c r="CJ105" s="174"/>
      <c r="CK105" s="174"/>
      <c r="CL105" s="174"/>
      <c r="CM105" s="174"/>
      <c r="CN105" s="174"/>
      <c r="CO105" s="174"/>
      <c r="CP105" s="174"/>
      <c r="CQ105" s="174"/>
      <c r="CR105" s="174"/>
      <c r="CS105" s="174"/>
      <c r="CT105" s="174"/>
      <c r="CU105" s="174"/>
      <c r="CV105" s="174"/>
      <c r="CW105" s="174"/>
      <c r="CX105" s="174"/>
      <c r="CY105" s="174"/>
      <c r="CZ105" s="174"/>
      <c r="DA105" s="174"/>
      <c r="DB105" s="177"/>
      <c r="DC105" s="188"/>
      <c r="DD105" s="183"/>
      <c r="DE105" s="183"/>
      <c r="DF105" s="183"/>
      <c r="DG105" s="183"/>
      <c r="DH105" s="177"/>
      <c r="DI105" s="193"/>
      <c r="DJ105" s="194"/>
      <c r="DK105" s="195"/>
      <c r="DL105" s="195"/>
      <c r="DM105" s="195"/>
      <c r="DN105" s="195"/>
      <c r="DO105" s="195"/>
      <c r="DP105" s="192"/>
      <c r="DQ105" s="194"/>
      <c r="DR105" s="195"/>
      <c r="DS105" s="195"/>
      <c r="DT105" s="195"/>
      <c r="DU105" s="195"/>
      <c r="DV105" s="195"/>
      <c r="DW105" s="177"/>
      <c r="DX105" s="179"/>
      <c r="DY105" s="182"/>
      <c r="DZ105" s="196"/>
      <c r="EA105" s="179"/>
      <c r="EB105" s="197"/>
      <c r="EC105" s="198"/>
      <c r="ED105" s="198"/>
      <c r="EE105" s="188"/>
      <c r="EF105" s="198"/>
      <c r="EG105" s="198"/>
      <c r="EH105" s="188"/>
      <c r="EI105" s="197"/>
      <c r="EJ105" s="198"/>
      <c r="EK105" s="198"/>
      <c r="EL105" s="198"/>
      <c r="EM105" s="198"/>
      <c r="EN105" s="198"/>
      <c r="EO105" s="193"/>
      <c r="EP105" s="185"/>
      <c r="EQ105" s="174"/>
      <c r="ER105" s="188"/>
      <c r="ES105" s="63"/>
      <c r="ET105" s="63"/>
      <c r="EU105" s="63"/>
      <c r="EV105" s="63"/>
      <c r="EW105" s="63"/>
      <c r="EX105" s="177"/>
      <c r="EY105" s="179"/>
      <c r="EZ105" s="185"/>
      <c r="FA105" s="174"/>
      <c r="FB105" s="174"/>
      <c r="FC105" s="174"/>
      <c r="FD105" s="174"/>
      <c r="FE105" s="174"/>
      <c r="FF105" s="174"/>
      <c r="FG105" s="188"/>
      <c r="FH105" s="185"/>
      <c r="FI105" s="174"/>
      <c r="FJ105" s="174"/>
      <c r="FK105" s="174"/>
      <c r="FL105" s="174"/>
      <c r="FM105" s="174"/>
      <c r="FN105" s="174"/>
      <c r="FO105" s="188"/>
      <c r="FP105" s="199"/>
      <c r="FQ105" s="199"/>
      <c r="FR105" s="199"/>
      <c r="FS105" s="199"/>
      <c r="FT105" s="199"/>
      <c r="FU105" s="199"/>
      <c r="FV105" s="199"/>
      <c r="FW105" s="199"/>
      <c r="FX105" s="199"/>
      <c r="FY105" s="199"/>
      <c r="FZ105" s="199"/>
      <c r="GA105" s="199"/>
      <c r="GB105" s="199"/>
      <c r="GC105" s="199"/>
    </row>
    <row r="106" spans="1:185" s="90" customFormat="1">
      <c r="A106" s="36" t="str">
        <f>Validation!B106</f>
        <v>Pass</v>
      </c>
      <c r="B106" s="63"/>
      <c r="C106" s="63"/>
      <c r="D106" s="63"/>
      <c r="E106" s="174"/>
      <c r="F106" s="175"/>
      <c r="G106" s="63"/>
      <c r="H106" s="63"/>
      <c r="I106" s="63"/>
      <c r="J106" s="176"/>
      <c r="K106" s="177"/>
      <c r="L106" s="177"/>
      <c r="M106" s="178"/>
      <c r="N106" s="177"/>
      <c r="O106" s="201"/>
      <c r="P106" s="202"/>
      <c r="Q106" s="63"/>
      <c r="R106" s="180"/>
      <c r="S106" s="63"/>
      <c r="T106" s="181"/>
      <c r="U106" s="182"/>
      <c r="V106" s="183"/>
      <c r="W106" s="184"/>
      <c r="X106" s="185"/>
      <c r="Y106" s="174"/>
      <c r="Z106" s="174"/>
      <c r="AA106" s="186"/>
      <c r="AB106" s="187"/>
      <c r="AC106" s="174"/>
      <c r="AD106" s="174"/>
      <c r="AE106" s="177"/>
      <c r="AF106" s="177"/>
      <c r="AG106" s="188"/>
      <c r="AH106" s="65"/>
      <c r="AI106" s="63"/>
      <c r="AJ106" s="63"/>
      <c r="AK106" s="63"/>
      <c r="AL106" s="63"/>
      <c r="AM106" s="63"/>
      <c r="AN106" s="63"/>
      <c r="AO106" s="63"/>
      <c r="AP106" s="64"/>
      <c r="AQ106" s="190"/>
      <c r="AR106" s="179"/>
      <c r="AS106" s="185"/>
      <c r="AT106" s="174"/>
      <c r="AU106" s="174"/>
      <c r="AV106" s="174"/>
      <c r="AW106" s="174"/>
      <c r="AX106" s="174"/>
      <c r="AY106" s="174"/>
      <c r="AZ106" s="174"/>
      <c r="BA106" s="174"/>
      <c r="BB106" s="188"/>
      <c r="BC106" s="174"/>
      <c r="BD106" s="174"/>
      <c r="BE106" s="174"/>
      <c r="BF106" s="174"/>
      <c r="BG106" s="174"/>
      <c r="BH106" s="174"/>
      <c r="BI106" s="174"/>
      <c r="BJ106" s="174"/>
      <c r="BK106" s="174"/>
      <c r="BL106" s="188"/>
      <c r="BM106" s="185"/>
      <c r="BN106" s="174"/>
      <c r="BO106" s="174"/>
      <c r="BP106" s="174"/>
      <c r="BQ106" s="174"/>
      <c r="BR106" s="174"/>
      <c r="BS106" s="174"/>
      <c r="BT106" s="174"/>
      <c r="BU106" s="174"/>
      <c r="BV106" s="174"/>
      <c r="BW106" s="174"/>
      <c r="BX106" s="174"/>
      <c r="BY106" s="174"/>
      <c r="BZ106" s="174"/>
      <c r="CA106" s="174"/>
      <c r="CB106" s="174"/>
      <c r="CC106" s="174"/>
      <c r="CD106" s="174"/>
      <c r="CE106" s="174"/>
      <c r="CF106" s="191"/>
      <c r="CG106" s="192"/>
      <c r="CH106" s="174"/>
      <c r="CI106" s="174"/>
      <c r="CJ106" s="174"/>
      <c r="CK106" s="174"/>
      <c r="CL106" s="174"/>
      <c r="CM106" s="174"/>
      <c r="CN106" s="174"/>
      <c r="CO106" s="174"/>
      <c r="CP106" s="174"/>
      <c r="CQ106" s="174"/>
      <c r="CR106" s="174"/>
      <c r="CS106" s="174"/>
      <c r="CT106" s="174"/>
      <c r="CU106" s="174"/>
      <c r="CV106" s="174"/>
      <c r="CW106" s="174"/>
      <c r="CX106" s="174"/>
      <c r="CY106" s="174"/>
      <c r="CZ106" s="174"/>
      <c r="DA106" s="174"/>
      <c r="DB106" s="177"/>
      <c r="DC106" s="188"/>
      <c r="DD106" s="183"/>
      <c r="DE106" s="183"/>
      <c r="DF106" s="183"/>
      <c r="DG106" s="183"/>
      <c r="DH106" s="177"/>
      <c r="DI106" s="193"/>
      <c r="DJ106" s="194"/>
      <c r="DK106" s="195"/>
      <c r="DL106" s="195"/>
      <c r="DM106" s="195"/>
      <c r="DN106" s="195"/>
      <c r="DO106" s="195"/>
      <c r="DP106" s="192"/>
      <c r="DQ106" s="194"/>
      <c r="DR106" s="195"/>
      <c r="DS106" s="195"/>
      <c r="DT106" s="195"/>
      <c r="DU106" s="195"/>
      <c r="DV106" s="195"/>
      <c r="DW106" s="177"/>
      <c r="DX106" s="179"/>
      <c r="DY106" s="182"/>
      <c r="DZ106" s="196"/>
      <c r="EA106" s="179"/>
      <c r="EB106" s="197"/>
      <c r="EC106" s="198"/>
      <c r="ED106" s="198"/>
      <c r="EE106" s="188"/>
      <c r="EF106" s="198"/>
      <c r="EG106" s="198"/>
      <c r="EH106" s="188"/>
      <c r="EI106" s="197"/>
      <c r="EJ106" s="198"/>
      <c r="EK106" s="198"/>
      <c r="EL106" s="198"/>
      <c r="EM106" s="198"/>
      <c r="EN106" s="198"/>
      <c r="EO106" s="193"/>
      <c r="EP106" s="185"/>
      <c r="EQ106" s="174"/>
      <c r="ER106" s="188"/>
      <c r="ES106" s="63"/>
      <c r="ET106" s="63"/>
      <c r="EU106" s="63"/>
      <c r="EV106" s="63"/>
      <c r="EW106" s="63"/>
      <c r="EX106" s="177"/>
      <c r="EY106" s="179"/>
      <c r="EZ106" s="185"/>
      <c r="FA106" s="174"/>
      <c r="FB106" s="174"/>
      <c r="FC106" s="174"/>
      <c r="FD106" s="174"/>
      <c r="FE106" s="174"/>
      <c r="FF106" s="174"/>
      <c r="FG106" s="188"/>
      <c r="FH106" s="185"/>
      <c r="FI106" s="174"/>
      <c r="FJ106" s="174"/>
      <c r="FK106" s="174"/>
      <c r="FL106" s="174"/>
      <c r="FM106" s="174"/>
      <c r="FN106" s="174"/>
      <c r="FO106" s="188"/>
      <c r="FP106" s="199"/>
      <c r="FQ106" s="199"/>
      <c r="FR106" s="199"/>
      <c r="FS106" s="199"/>
      <c r="FT106" s="199"/>
      <c r="FU106" s="199"/>
      <c r="FV106" s="199"/>
      <c r="FW106" s="199"/>
      <c r="FX106" s="199"/>
      <c r="FY106" s="199"/>
      <c r="FZ106" s="199"/>
      <c r="GA106" s="199"/>
      <c r="GB106" s="199"/>
      <c r="GC106" s="199"/>
    </row>
    <row r="107" spans="1:185" s="90" customFormat="1">
      <c r="A107" s="36" t="str">
        <f>Validation!B107</f>
        <v>Pass</v>
      </c>
      <c r="B107" s="63"/>
      <c r="C107" s="63"/>
      <c r="D107" s="63"/>
      <c r="E107" s="174"/>
      <c r="F107" s="175"/>
      <c r="G107" s="63"/>
      <c r="H107" s="63"/>
      <c r="I107" s="63"/>
      <c r="J107" s="176"/>
      <c r="K107" s="177"/>
      <c r="L107" s="177"/>
      <c r="M107" s="178"/>
      <c r="N107" s="177"/>
      <c r="O107" s="201"/>
      <c r="P107" s="202"/>
      <c r="Q107" s="63"/>
      <c r="R107" s="180"/>
      <c r="S107" s="63"/>
      <c r="T107" s="181"/>
      <c r="U107" s="182"/>
      <c r="V107" s="183"/>
      <c r="W107" s="184"/>
      <c r="X107" s="185"/>
      <c r="Y107" s="174"/>
      <c r="Z107" s="174"/>
      <c r="AA107" s="186"/>
      <c r="AB107" s="187"/>
      <c r="AC107" s="174"/>
      <c r="AD107" s="174"/>
      <c r="AE107" s="177"/>
      <c r="AF107" s="177"/>
      <c r="AG107" s="188"/>
      <c r="AH107" s="65"/>
      <c r="AI107" s="63"/>
      <c r="AJ107" s="63"/>
      <c r="AK107" s="63"/>
      <c r="AL107" s="63"/>
      <c r="AM107" s="63"/>
      <c r="AN107" s="63"/>
      <c r="AO107" s="63"/>
      <c r="AP107" s="64"/>
      <c r="AQ107" s="190"/>
      <c r="AR107" s="179"/>
      <c r="AS107" s="185"/>
      <c r="AT107" s="174"/>
      <c r="AU107" s="174"/>
      <c r="AV107" s="174"/>
      <c r="AW107" s="174"/>
      <c r="AX107" s="174"/>
      <c r="AY107" s="174"/>
      <c r="AZ107" s="174"/>
      <c r="BA107" s="174"/>
      <c r="BB107" s="188"/>
      <c r="BC107" s="174"/>
      <c r="BD107" s="174"/>
      <c r="BE107" s="174"/>
      <c r="BF107" s="174"/>
      <c r="BG107" s="174"/>
      <c r="BH107" s="174"/>
      <c r="BI107" s="174"/>
      <c r="BJ107" s="174"/>
      <c r="BK107" s="174"/>
      <c r="BL107" s="188"/>
      <c r="BM107" s="185"/>
      <c r="BN107" s="174"/>
      <c r="BO107" s="174"/>
      <c r="BP107" s="174"/>
      <c r="BQ107" s="174"/>
      <c r="BR107" s="174"/>
      <c r="BS107" s="174"/>
      <c r="BT107" s="174"/>
      <c r="BU107" s="174"/>
      <c r="BV107" s="174"/>
      <c r="BW107" s="174"/>
      <c r="BX107" s="174"/>
      <c r="BY107" s="174"/>
      <c r="BZ107" s="174"/>
      <c r="CA107" s="174"/>
      <c r="CB107" s="174"/>
      <c r="CC107" s="174"/>
      <c r="CD107" s="174"/>
      <c r="CE107" s="174"/>
      <c r="CF107" s="191"/>
      <c r="CG107" s="192"/>
      <c r="CH107" s="174"/>
      <c r="CI107" s="174"/>
      <c r="CJ107" s="174"/>
      <c r="CK107" s="174"/>
      <c r="CL107" s="174"/>
      <c r="CM107" s="174"/>
      <c r="CN107" s="174"/>
      <c r="CO107" s="174"/>
      <c r="CP107" s="174"/>
      <c r="CQ107" s="174"/>
      <c r="CR107" s="174"/>
      <c r="CS107" s="174"/>
      <c r="CT107" s="174"/>
      <c r="CU107" s="174"/>
      <c r="CV107" s="174"/>
      <c r="CW107" s="174"/>
      <c r="CX107" s="174"/>
      <c r="CY107" s="174"/>
      <c r="CZ107" s="174"/>
      <c r="DA107" s="174"/>
      <c r="DB107" s="177"/>
      <c r="DC107" s="188"/>
      <c r="DD107" s="183"/>
      <c r="DE107" s="183"/>
      <c r="DF107" s="183"/>
      <c r="DG107" s="183"/>
      <c r="DH107" s="177"/>
      <c r="DI107" s="193"/>
      <c r="DJ107" s="194"/>
      <c r="DK107" s="195"/>
      <c r="DL107" s="195"/>
      <c r="DM107" s="195"/>
      <c r="DN107" s="195"/>
      <c r="DO107" s="195"/>
      <c r="DP107" s="192"/>
      <c r="DQ107" s="194"/>
      <c r="DR107" s="195"/>
      <c r="DS107" s="195"/>
      <c r="DT107" s="195"/>
      <c r="DU107" s="195"/>
      <c r="DV107" s="195"/>
      <c r="DW107" s="177"/>
      <c r="DX107" s="179"/>
      <c r="DY107" s="182"/>
      <c r="DZ107" s="196"/>
      <c r="EA107" s="179"/>
      <c r="EB107" s="197"/>
      <c r="EC107" s="198"/>
      <c r="ED107" s="198"/>
      <c r="EE107" s="188"/>
      <c r="EF107" s="198"/>
      <c r="EG107" s="198"/>
      <c r="EH107" s="188"/>
      <c r="EI107" s="197"/>
      <c r="EJ107" s="198"/>
      <c r="EK107" s="198"/>
      <c r="EL107" s="198"/>
      <c r="EM107" s="198"/>
      <c r="EN107" s="198"/>
      <c r="EO107" s="193"/>
      <c r="EP107" s="185"/>
      <c r="EQ107" s="174"/>
      <c r="ER107" s="188"/>
      <c r="ES107" s="63"/>
      <c r="ET107" s="63"/>
      <c r="EU107" s="63"/>
      <c r="EV107" s="63"/>
      <c r="EW107" s="63"/>
      <c r="EX107" s="177"/>
      <c r="EY107" s="179"/>
      <c r="EZ107" s="185"/>
      <c r="FA107" s="174"/>
      <c r="FB107" s="174"/>
      <c r="FC107" s="174"/>
      <c r="FD107" s="174"/>
      <c r="FE107" s="174"/>
      <c r="FF107" s="174"/>
      <c r="FG107" s="188"/>
      <c r="FH107" s="185"/>
      <c r="FI107" s="174"/>
      <c r="FJ107" s="174"/>
      <c r="FK107" s="174"/>
      <c r="FL107" s="174"/>
      <c r="FM107" s="174"/>
      <c r="FN107" s="174"/>
      <c r="FO107" s="188"/>
      <c r="FP107" s="199"/>
      <c r="FQ107" s="199"/>
      <c r="FR107" s="199"/>
      <c r="FS107" s="199"/>
      <c r="FT107" s="199"/>
      <c r="FU107" s="199"/>
      <c r="FV107" s="199"/>
      <c r="FW107" s="199"/>
      <c r="FX107" s="199"/>
      <c r="FY107" s="199"/>
      <c r="FZ107" s="199"/>
      <c r="GA107" s="199"/>
      <c r="GB107" s="199"/>
      <c r="GC107" s="199"/>
    </row>
    <row r="108" spans="1:185" s="90" customFormat="1">
      <c r="A108" s="36" t="str">
        <f>Validation!B108</f>
        <v>Pass</v>
      </c>
      <c r="B108" s="63"/>
      <c r="C108" s="63"/>
      <c r="D108" s="63"/>
      <c r="E108" s="174"/>
      <c r="F108" s="175"/>
      <c r="G108" s="63"/>
      <c r="H108" s="63"/>
      <c r="I108" s="63"/>
      <c r="J108" s="176"/>
      <c r="K108" s="177"/>
      <c r="L108" s="177"/>
      <c r="M108" s="178"/>
      <c r="N108" s="177"/>
      <c r="O108" s="201"/>
      <c r="P108" s="202"/>
      <c r="Q108" s="63"/>
      <c r="R108" s="180"/>
      <c r="S108" s="63"/>
      <c r="T108" s="181"/>
      <c r="U108" s="182"/>
      <c r="V108" s="183"/>
      <c r="W108" s="184"/>
      <c r="X108" s="185"/>
      <c r="Y108" s="174"/>
      <c r="Z108" s="174"/>
      <c r="AA108" s="186"/>
      <c r="AB108" s="187"/>
      <c r="AC108" s="174"/>
      <c r="AD108" s="174"/>
      <c r="AE108" s="177"/>
      <c r="AF108" s="177"/>
      <c r="AG108" s="188"/>
      <c r="AH108" s="65"/>
      <c r="AI108" s="63"/>
      <c r="AJ108" s="63"/>
      <c r="AK108" s="63"/>
      <c r="AL108" s="63"/>
      <c r="AM108" s="63"/>
      <c r="AN108" s="63"/>
      <c r="AO108" s="63"/>
      <c r="AP108" s="64"/>
      <c r="AQ108" s="190"/>
      <c r="AR108" s="179"/>
      <c r="AS108" s="185"/>
      <c r="AT108" s="174"/>
      <c r="AU108" s="174"/>
      <c r="AV108" s="174"/>
      <c r="AW108" s="174"/>
      <c r="AX108" s="174"/>
      <c r="AY108" s="174"/>
      <c r="AZ108" s="174"/>
      <c r="BA108" s="174"/>
      <c r="BB108" s="188"/>
      <c r="BC108" s="174"/>
      <c r="BD108" s="174"/>
      <c r="BE108" s="174"/>
      <c r="BF108" s="174"/>
      <c r="BG108" s="174"/>
      <c r="BH108" s="174"/>
      <c r="BI108" s="174"/>
      <c r="BJ108" s="174"/>
      <c r="BK108" s="174"/>
      <c r="BL108" s="188"/>
      <c r="BM108" s="185"/>
      <c r="BN108" s="174"/>
      <c r="BO108" s="174"/>
      <c r="BP108" s="174"/>
      <c r="BQ108" s="174"/>
      <c r="BR108" s="174"/>
      <c r="BS108" s="174"/>
      <c r="BT108" s="174"/>
      <c r="BU108" s="174"/>
      <c r="BV108" s="174"/>
      <c r="BW108" s="174"/>
      <c r="BX108" s="174"/>
      <c r="BY108" s="174"/>
      <c r="BZ108" s="174"/>
      <c r="CA108" s="174"/>
      <c r="CB108" s="174"/>
      <c r="CC108" s="174"/>
      <c r="CD108" s="174"/>
      <c r="CE108" s="174"/>
      <c r="CF108" s="191"/>
      <c r="CG108" s="192"/>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7"/>
      <c r="DC108" s="188"/>
      <c r="DD108" s="183"/>
      <c r="DE108" s="183"/>
      <c r="DF108" s="183"/>
      <c r="DG108" s="183"/>
      <c r="DH108" s="177"/>
      <c r="DI108" s="193"/>
      <c r="DJ108" s="194"/>
      <c r="DK108" s="195"/>
      <c r="DL108" s="195"/>
      <c r="DM108" s="195"/>
      <c r="DN108" s="195"/>
      <c r="DO108" s="195"/>
      <c r="DP108" s="192"/>
      <c r="DQ108" s="194"/>
      <c r="DR108" s="195"/>
      <c r="DS108" s="195"/>
      <c r="DT108" s="195"/>
      <c r="DU108" s="195"/>
      <c r="DV108" s="195"/>
      <c r="DW108" s="177"/>
      <c r="DX108" s="179"/>
      <c r="DY108" s="182"/>
      <c r="DZ108" s="196"/>
      <c r="EA108" s="179"/>
      <c r="EB108" s="197"/>
      <c r="EC108" s="198"/>
      <c r="ED108" s="198"/>
      <c r="EE108" s="188"/>
      <c r="EF108" s="198"/>
      <c r="EG108" s="198"/>
      <c r="EH108" s="188"/>
      <c r="EI108" s="197"/>
      <c r="EJ108" s="198"/>
      <c r="EK108" s="198"/>
      <c r="EL108" s="198"/>
      <c r="EM108" s="198"/>
      <c r="EN108" s="198"/>
      <c r="EO108" s="193"/>
      <c r="EP108" s="185"/>
      <c r="EQ108" s="174"/>
      <c r="ER108" s="188"/>
      <c r="ES108" s="63"/>
      <c r="ET108" s="63"/>
      <c r="EU108" s="63"/>
      <c r="EV108" s="63"/>
      <c r="EW108" s="63"/>
      <c r="EX108" s="177"/>
      <c r="EY108" s="179"/>
      <c r="EZ108" s="185"/>
      <c r="FA108" s="174"/>
      <c r="FB108" s="174"/>
      <c r="FC108" s="174"/>
      <c r="FD108" s="174"/>
      <c r="FE108" s="174"/>
      <c r="FF108" s="174"/>
      <c r="FG108" s="188"/>
      <c r="FH108" s="185"/>
      <c r="FI108" s="174"/>
      <c r="FJ108" s="174"/>
      <c r="FK108" s="174"/>
      <c r="FL108" s="174"/>
      <c r="FM108" s="174"/>
      <c r="FN108" s="174"/>
      <c r="FO108" s="188"/>
      <c r="FP108" s="199"/>
      <c r="FQ108" s="199"/>
      <c r="FR108" s="199"/>
      <c r="FS108" s="199"/>
      <c r="FT108" s="199"/>
      <c r="FU108" s="199"/>
      <c r="FV108" s="199"/>
      <c r="FW108" s="199"/>
      <c r="FX108" s="199"/>
      <c r="FY108" s="199"/>
      <c r="FZ108" s="199"/>
      <c r="GA108" s="199"/>
      <c r="GB108" s="199"/>
      <c r="GC108" s="199"/>
    </row>
    <row r="109" spans="1:185" s="90" customFormat="1">
      <c r="A109" s="36" t="str">
        <f>Validation!B109</f>
        <v>Pass</v>
      </c>
      <c r="B109" s="63"/>
      <c r="C109" s="63"/>
      <c r="D109" s="63"/>
      <c r="E109" s="174"/>
      <c r="F109" s="175"/>
      <c r="G109" s="63"/>
      <c r="H109" s="63"/>
      <c r="I109" s="63"/>
      <c r="J109" s="176"/>
      <c r="K109" s="177"/>
      <c r="L109" s="177"/>
      <c r="M109" s="178"/>
      <c r="N109" s="177"/>
      <c r="O109" s="201"/>
      <c r="P109" s="202"/>
      <c r="Q109" s="63"/>
      <c r="R109" s="180"/>
      <c r="S109" s="63"/>
      <c r="T109" s="181"/>
      <c r="U109" s="182"/>
      <c r="V109" s="183"/>
      <c r="W109" s="184"/>
      <c r="X109" s="185"/>
      <c r="Y109" s="174"/>
      <c r="Z109" s="174"/>
      <c r="AA109" s="186"/>
      <c r="AB109" s="187"/>
      <c r="AC109" s="174"/>
      <c r="AD109" s="174"/>
      <c r="AE109" s="177"/>
      <c r="AF109" s="177"/>
      <c r="AG109" s="188"/>
      <c r="AH109" s="65"/>
      <c r="AI109" s="63"/>
      <c r="AJ109" s="63"/>
      <c r="AK109" s="63"/>
      <c r="AL109" s="63"/>
      <c r="AM109" s="63"/>
      <c r="AN109" s="63"/>
      <c r="AO109" s="63"/>
      <c r="AP109" s="64"/>
      <c r="AQ109" s="190"/>
      <c r="AR109" s="179"/>
      <c r="AS109" s="185"/>
      <c r="AT109" s="174"/>
      <c r="AU109" s="174"/>
      <c r="AV109" s="174"/>
      <c r="AW109" s="174"/>
      <c r="AX109" s="174"/>
      <c r="AY109" s="174"/>
      <c r="AZ109" s="174"/>
      <c r="BA109" s="174"/>
      <c r="BB109" s="188"/>
      <c r="BC109" s="174"/>
      <c r="BD109" s="174"/>
      <c r="BE109" s="174"/>
      <c r="BF109" s="174"/>
      <c r="BG109" s="174"/>
      <c r="BH109" s="174"/>
      <c r="BI109" s="174"/>
      <c r="BJ109" s="174"/>
      <c r="BK109" s="174"/>
      <c r="BL109" s="188"/>
      <c r="BM109" s="185"/>
      <c r="BN109" s="174"/>
      <c r="BO109" s="174"/>
      <c r="BP109" s="174"/>
      <c r="BQ109" s="174"/>
      <c r="BR109" s="174"/>
      <c r="BS109" s="174"/>
      <c r="BT109" s="174"/>
      <c r="BU109" s="174"/>
      <c r="BV109" s="174"/>
      <c r="BW109" s="174"/>
      <c r="BX109" s="174"/>
      <c r="BY109" s="174"/>
      <c r="BZ109" s="174"/>
      <c r="CA109" s="174"/>
      <c r="CB109" s="174"/>
      <c r="CC109" s="174"/>
      <c r="CD109" s="174"/>
      <c r="CE109" s="174"/>
      <c r="CF109" s="191"/>
      <c r="CG109" s="192"/>
      <c r="CH109" s="174"/>
      <c r="CI109" s="174"/>
      <c r="CJ109" s="174"/>
      <c r="CK109" s="174"/>
      <c r="CL109" s="174"/>
      <c r="CM109" s="174"/>
      <c r="CN109" s="174"/>
      <c r="CO109" s="174"/>
      <c r="CP109" s="174"/>
      <c r="CQ109" s="174"/>
      <c r="CR109" s="174"/>
      <c r="CS109" s="174"/>
      <c r="CT109" s="174"/>
      <c r="CU109" s="174"/>
      <c r="CV109" s="174"/>
      <c r="CW109" s="174"/>
      <c r="CX109" s="174"/>
      <c r="CY109" s="174"/>
      <c r="CZ109" s="174"/>
      <c r="DA109" s="174"/>
      <c r="DB109" s="177"/>
      <c r="DC109" s="188"/>
      <c r="DD109" s="183"/>
      <c r="DE109" s="183"/>
      <c r="DF109" s="183"/>
      <c r="DG109" s="183"/>
      <c r="DH109" s="177"/>
      <c r="DI109" s="193"/>
      <c r="DJ109" s="194"/>
      <c r="DK109" s="195"/>
      <c r="DL109" s="195"/>
      <c r="DM109" s="195"/>
      <c r="DN109" s="195"/>
      <c r="DO109" s="195"/>
      <c r="DP109" s="192"/>
      <c r="DQ109" s="194"/>
      <c r="DR109" s="195"/>
      <c r="DS109" s="195"/>
      <c r="DT109" s="195"/>
      <c r="DU109" s="195"/>
      <c r="DV109" s="195"/>
      <c r="DW109" s="177"/>
      <c r="DX109" s="179"/>
      <c r="DY109" s="182"/>
      <c r="DZ109" s="196"/>
      <c r="EA109" s="179"/>
      <c r="EB109" s="197"/>
      <c r="EC109" s="198"/>
      <c r="ED109" s="198"/>
      <c r="EE109" s="188"/>
      <c r="EF109" s="198"/>
      <c r="EG109" s="198"/>
      <c r="EH109" s="188"/>
      <c r="EI109" s="197"/>
      <c r="EJ109" s="198"/>
      <c r="EK109" s="198"/>
      <c r="EL109" s="198"/>
      <c r="EM109" s="198"/>
      <c r="EN109" s="198"/>
      <c r="EO109" s="193"/>
      <c r="EP109" s="185"/>
      <c r="EQ109" s="174"/>
      <c r="ER109" s="188"/>
      <c r="ES109" s="63"/>
      <c r="ET109" s="63"/>
      <c r="EU109" s="63"/>
      <c r="EV109" s="63"/>
      <c r="EW109" s="63"/>
      <c r="EX109" s="177"/>
      <c r="EY109" s="179"/>
      <c r="EZ109" s="185"/>
      <c r="FA109" s="174"/>
      <c r="FB109" s="174"/>
      <c r="FC109" s="174"/>
      <c r="FD109" s="174"/>
      <c r="FE109" s="174"/>
      <c r="FF109" s="174"/>
      <c r="FG109" s="188"/>
      <c r="FH109" s="185"/>
      <c r="FI109" s="174"/>
      <c r="FJ109" s="174"/>
      <c r="FK109" s="174"/>
      <c r="FL109" s="174"/>
      <c r="FM109" s="174"/>
      <c r="FN109" s="174"/>
      <c r="FO109" s="188"/>
      <c r="FP109" s="199"/>
      <c r="FQ109" s="199"/>
      <c r="FR109" s="199"/>
      <c r="FS109" s="199"/>
      <c r="FT109" s="199"/>
      <c r="FU109" s="199"/>
      <c r="FV109" s="199"/>
      <c r="FW109" s="199"/>
      <c r="FX109" s="199"/>
      <c r="FY109" s="199"/>
      <c r="FZ109" s="199"/>
      <c r="GA109" s="199"/>
      <c r="GB109" s="199"/>
      <c r="GC109" s="199"/>
    </row>
    <row r="110" spans="1:185" s="90" customFormat="1">
      <c r="A110" s="36" t="str">
        <f>Validation!B110</f>
        <v>Pass</v>
      </c>
      <c r="B110" s="63"/>
      <c r="C110" s="63"/>
      <c r="D110" s="63"/>
      <c r="E110" s="174"/>
      <c r="F110" s="175"/>
      <c r="G110" s="63"/>
      <c r="H110" s="63"/>
      <c r="I110" s="63"/>
      <c r="J110" s="176"/>
      <c r="K110" s="177"/>
      <c r="L110" s="177"/>
      <c r="M110" s="178"/>
      <c r="N110" s="177"/>
      <c r="O110" s="201"/>
      <c r="P110" s="202"/>
      <c r="Q110" s="63"/>
      <c r="R110" s="180"/>
      <c r="S110" s="63"/>
      <c r="T110" s="181"/>
      <c r="U110" s="182"/>
      <c r="V110" s="183"/>
      <c r="W110" s="184"/>
      <c r="X110" s="185"/>
      <c r="Y110" s="174"/>
      <c r="Z110" s="174"/>
      <c r="AA110" s="186"/>
      <c r="AB110" s="187"/>
      <c r="AC110" s="174"/>
      <c r="AD110" s="174"/>
      <c r="AE110" s="177"/>
      <c r="AF110" s="177"/>
      <c r="AG110" s="188"/>
      <c r="AH110" s="65"/>
      <c r="AI110" s="63"/>
      <c r="AJ110" s="63"/>
      <c r="AK110" s="63"/>
      <c r="AL110" s="63"/>
      <c r="AM110" s="63"/>
      <c r="AN110" s="63"/>
      <c r="AO110" s="63"/>
      <c r="AP110" s="64"/>
      <c r="AQ110" s="190"/>
      <c r="AR110" s="179"/>
      <c r="AS110" s="185"/>
      <c r="AT110" s="174"/>
      <c r="AU110" s="174"/>
      <c r="AV110" s="174"/>
      <c r="AW110" s="174"/>
      <c r="AX110" s="174"/>
      <c r="AY110" s="174"/>
      <c r="AZ110" s="174"/>
      <c r="BA110" s="174"/>
      <c r="BB110" s="188"/>
      <c r="BC110" s="174"/>
      <c r="BD110" s="174"/>
      <c r="BE110" s="174"/>
      <c r="BF110" s="174"/>
      <c r="BG110" s="174"/>
      <c r="BH110" s="174"/>
      <c r="BI110" s="174"/>
      <c r="BJ110" s="174"/>
      <c r="BK110" s="174"/>
      <c r="BL110" s="188"/>
      <c r="BM110" s="185"/>
      <c r="BN110" s="174"/>
      <c r="BO110" s="174"/>
      <c r="BP110" s="174"/>
      <c r="BQ110" s="174"/>
      <c r="BR110" s="174"/>
      <c r="BS110" s="174"/>
      <c r="BT110" s="174"/>
      <c r="BU110" s="174"/>
      <c r="BV110" s="174"/>
      <c r="BW110" s="174"/>
      <c r="BX110" s="174"/>
      <c r="BY110" s="174"/>
      <c r="BZ110" s="174"/>
      <c r="CA110" s="174"/>
      <c r="CB110" s="174"/>
      <c r="CC110" s="174"/>
      <c r="CD110" s="174"/>
      <c r="CE110" s="174"/>
      <c r="CF110" s="191"/>
      <c r="CG110" s="192"/>
      <c r="CH110" s="174"/>
      <c r="CI110" s="174"/>
      <c r="CJ110" s="174"/>
      <c r="CK110" s="174"/>
      <c r="CL110" s="174"/>
      <c r="CM110" s="174"/>
      <c r="CN110" s="174"/>
      <c r="CO110" s="174"/>
      <c r="CP110" s="174"/>
      <c r="CQ110" s="174"/>
      <c r="CR110" s="174"/>
      <c r="CS110" s="174"/>
      <c r="CT110" s="174"/>
      <c r="CU110" s="174"/>
      <c r="CV110" s="174"/>
      <c r="CW110" s="174"/>
      <c r="CX110" s="174"/>
      <c r="CY110" s="174"/>
      <c r="CZ110" s="174"/>
      <c r="DA110" s="174"/>
      <c r="DB110" s="177"/>
      <c r="DC110" s="188"/>
      <c r="DD110" s="183"/>
      <c r="DE110" s="183"/>
      <c r="DF110" s="183"/>
      <c r="DG110" s="183"/>
      <c r="DH110" s="177"/>
      <c r="DI110" s="193"/>
      <c r="DJ110" s="194"/>
      <c r="DK110" s="195"/>
      <c r="DL110" s="195"/>
      <c r="DM110" s="195"/>
      <c r="DN110" s="195"/>
      <c r="DO110" s="195"/>
      <c r="DP110" s="192"/>
      <c r="DQ110" s="194"/>
      <c r="DR110" s="195"/>
      <c r="DS110" s="195"/>
      <c r="DT110" s="195"/>
      <c r="DU110" s="195"/>
      <c r="DV110" s="195"/>
      <c r="DW110" s="177"/>
      <c r="DX110" s="179"/>
      <c r="DY110" s="182"/>
      <c r="DZ110" s="196"/>
      <c r="EA110" s="179"/>
      <c r="EB110" s="197"/>
      <c r="EC110" s="198"/>
      <c r="ED110" s="198"/>
      <c r="EE110" s="188"/>
      <c r="EF110" s="198"/>
      <c r="EG110" s="198"/>
      <c r="EH110" s="188"/>
      <c r="EI110" s="197"/>
      <c r="EJ110" s="198"/>
      <c r="EK110" s="198"/>
      <c r="EL110" s="198"/>
      <c r="EM110" s="198"/>
      <c r="EN110" s="198"/>
      <c r="EO110" s="193"/>
      <c r="EP110" s="185"/>
      <c r="EQ110" s="174"/>
      <c r="ER110" s="188"/>
      <c r="ES110" s="63"/>
      <c r="ET110" s="63"/>
      <c r="EU110" s="63"/>
      <c r="EV110" s="63"/>
      <c r="EW110" s="63"/>
      <c r="EX110" s="177"/>
      <c r="EY110" s="179"/>
      <c r="EZ110" s="185"/>
      <c r="FA110" s="174"/>
      <c r="FB110" s="174"/>
      <c r="FC110" s="174"/>
      <c r="FD110" s="174"/>
      <c r="FE110" s="174"/>
      <c r="FF110" s="174"/>
      <c r="FG110" s="188"/>
      <c r="FH110" s="185"/>
      <c r="FI110" s="174"/>
      <c r="FJ110" s="174"/>
      <c r="FK110" s="174"/>
      <c r="FL110" s="174"/>
      <c r="FM110" s="174"/>
      <c r="FN110" s="174"/>
      <c r="FO110" s="188"/>
      <c r="FP110" s="199"/>
      <c r="FQ110" s="199"/>
      <c r="FR110" s="199"/>
      <c r="FS110" s="199"/>
      <c r="FT110" s="199"/>
      <c r="FU110" s="199"/>
      <c r="FV110" s="199"/>
      <c r="FW110" s="199"/>
      <c r="FX110" s="199"/>
      <c r="FY110" s="199"/>
      <c r="FZ110" s="199"/>
      <c r="GA110" s="199"/>
      <c r="GB110" s="199"/>
      <c r="GC110" s="199"/>
    </row>
    <row r="111" spans="1:185" s="90" customFormat="1">
      <c r="A111" s="36" t="str">
        <f>Validation!B111</f>
        <v>Pass</v>
      </c>
      <c r="B111" s="63"/>
      <c r="C111" s="63"/>
      <c r="D111" s="63"/>
      <c r="E111" s="174"/>
      <c r="F111" s="175"/>
      <c r="G111" s="63"/>
      <c r="H111" s="63"/>
      <c r="I111" s="63"/>
      <c r="J111" s="176"/>
      <c r="K111" s="177"/>
      <c r="L111" s="177"/>
      <c r="M111" s="178"/>
      <c r="N111" s="177"/>
      <c r="O111" s="201"/>
      <c r="P111" s="202"/>
      <c r="Q111" s="63"/>
      <c r="R111" s="180"/>
      <c r="S111" s="63"/>
      <c r="T111" s="181"/>
      <c r="U111" s="182"/>
      <c r="V111" s="183"/>
      <c r="W111" s="184"/>
      <c r="X111" s="185"/>
      <c r="Y111" s="174"/>
      <c r="Z111" s="174"/>
      <c r="AA111" s="186"/>
      <c r="AB111" s="187"/>
      <c r="AC111" s="174"/>
      <c r="AD111" s="174"/>
      <c r="AE111" s="177"/>
      <c r="AF111" s="177"/>
      <c r="AG111" s="188"/>
      <c r="AH111" s="65"/>
      <c r="AI111" s="63"/>
      <c r="AJ111" s="63"/>
      <c r="AK111" s="63"/>
      <c r="AL111" s="63"/>
      <c r="AM111" s="63"/>
      <c r="AN111" s="63"/>
      <c r="AO111" s="63"/>
      <c r="AP111" s="64"/>
      <c r="AQ111" s="190"/>
      <c r="AR111" s="179"/>
      <c r="AS111" s="185"/>
      <c r="AT111" s="174"/>
      <c r="AU111" s="174"/>
      <c r="AV111" s="174"/>
      <c r="AW111" s="174"/>
      <c r="AX111" s="174"/>
      <c r="AY111" s="174"/>
      <c r="AZ111" s="174"/>
      <c r="BA111" s="174"/>
      <c r="BB111" s="188"/>
      <c r="BC111" s="174"/>
      <c r="BD111" s="174"/>
      <c r="BE111" s="174"/>
      <c r="BF111" s="174"/>
      <c r="BG111" s="174"/>
      <c r="BH111" s="174"/>
      <c r="BI111" s="174"/>
      <c r="BJ111" s="174"/>
      <c r="BK111" s="174"/>
      <c r="BL111" s="188"/>
      <c r="BM111" s="185"/>
      <c r="BN111" s="174"/>
      <c r="BO111" s="174"/>
      <c r="BP111" s="174"/>
      <c r="BQ111" s="174"/>
      <c r="BR111" s="174"/>
      <c r="BS111" s="174"/>
      <c r="BT111" s="174"/>
      <c r="BU111" s="174"/>
      <c r="BV111" s="174"/>
      <c r="BW111" s="174"/>
      <c r="BX111" s="174"/>
      <c r="BY111" s="174"/>
      <c r="BZ111" s="174"/>
      <c r="CA111" s="174"/>
      <c r="CB111" s="174"/>
      <c r="CC111" s="174"/>
      <c r="CD111" s="174"/>
      <c r="CE111" s="174"/>
      <c r="CF111" s="191"/>
      <c r="CG111" s="192"/>
      <c r="CH111" s="174"/>
      <c r="CI111" s="174"/>
      <c r="CJ111" s="174"/>
      <c r="CK111" s="174"/>
      <c r="CL111" s="174"/>
      <c r="CM111" s="174"/>
      <c r="CN111" s="174"/>
      <c r="CO111" s="174"/>
      <c r="CP111" s="174"/>
      <c r="CQ111" s="174"/>
      <c r="CR111" s="174"/>
      <c r="CS111" s="174"/>
      <c r="CT111" s="174"/>
      <c r="CU111" s="174"/>
      <c r="CV111" s="174"/>
      <c r="CW111" s="174"/>
      <c r="CX111" s="174"/>
      <c r="CY111" s="174"/>
      <c r="CZ111" s="174"/>
      <c r="DA111" s="174"/>
      <c r="DB111" s="177"/>
      <c r="DC111" s="188"/>
      <c r="DD111" s="183"/>
      <c r="DE111" s="183"/>
      <c r="DF111" s="183"/>
      <c r="DG111" s="183"/>
      <c r="DH111" s="177"/>
      <c r="DI111" s="193"/>
      <c r="DJ111" s="194"/>
      <c r="DK111" s="195"/>
      <c r="DL111" s="195"/>
      <c r="DM111" s="195"/>
      <c r="DN111" s="195"/>
      <c r="DO111" s="195"/>
      <c r="DP111" s="192"/>
      <c r="DQ111" s="194"/>
      <c r="DR111" s="195"/>
      <c r="DS111" s="195"/>
      <c r="DT111" s="195"/>
      <c r="DU111" s="195"/>
      <c r="DV111" s="195"/>
      <c r="DW111" s="177"/>
      <c r="DX111" s="179"/>
      <c r="DY111" s="182"/>
      <c r="DZ111" s="196"/>
      <c r="EA111" s="179"/>
      <c r="EB111" s="197"/>
      <c r="EC111" s="198"/>
      <c r="ED111" s="198"/>
      <c r="EE111" s="188"/>
      <c r="EF111" s="198"/>
      <c r="EG111" s="198"/>
      <c r="EH111" s="188"/>
      <c r="EI111" s="197"/>
      <c r="EJ111" s="198"/>
      <c r="EK111" s="198"/>
      <c r="EL111" s="198"/>
      <c r="EM111" s="198"/>
      <c r="EN111" s="198"/>
      <c r="EO111" s="193"/>
      <c r="EP111" s="185"/>
      <c r="EQ111" s="174"/>
      <c r="ER111" s="188"/>
      <c r="ES111" s="63"/>
      <c r="ET111" s="63"/>
      <c r="EU111" s="63"/>
      <c r="EV111" s="63"/>
      <c r="EW111" s="63"/>
      <c r="EX111" s="177"/>
      <c r="EY111" s="179"/>
      <c r="EZ111" s="185"/>
      <c r="FA111" s="174"/>
      <c r="FB111" s="174"/>
      <c r="FC111" s="174"/>
      <c r="FD111" s="174"/>
      <c r="FE111" s="174"/>
      <c r="FF111" s="174"/>
      <c r="FG111" s="188"/>
      <c r="FH111" s="185"/>
      <c r="FI111" s="174"/>
      <c r="FJ111" s="174"/>
      <c r="FK111" s="174"/>
      <c r="FL111" s="174"/>
      <c r="FM111" s="174"/>
      <c r="FN111" s="174"/>
      <c r="FO111" s="188"/>
      <c r="FP111" s="199"/>
      <c r="FQ111" s="199"/>
      <c r="FR111" s="199"/>
      <c r="FS111" s="199"/>
      <c r="FT111" s="199"/>
      <c r="FU111" s="199"/>
      <c r="FV111" s="199"/>
      <c r="FW111" s="199"/>
      <c r="FX111" s="199"/>
      <c r="FY111" s="199"/>
      <c r="FZ111" s="199"/>
      <c r="GA111" s="199"/>
      <c r="GB111" s="199"/>
      <c r="GC111" s="199"/>
    </row>
    <row r="112" spans="1:185" s="90" customFormat="1">
      <c r="A112" s="36" t="str">
        <f>Validation!B112</f>
        <v>Pass</v>
      </c>
      <c r="B112" s="63"/>
      <c r="C112" s="63"/>
      <c r="D112" s="63"/>
      <c r="E112" s="174"/>
      <c r="F112" s="175"/>
      <c r="G112" s="63"/>
      <c r="H112" s="63"/>
      <c r="I112" s="63"/>
      <c r="J112" s="176"/>
      <c r="K112" s="177"/>
      <c r="L112" s="177"/>
      <c r="M112" s="178"/>
      <c r="N112" s="177"/>
      <c r="O112" s="201"/>
      <c r="P112" s="202"/>
      <c r="Q112" s="63"/>
      <c r="R112" s="180"/>
      <c r="S112" s="63"/>
      <c r="T112" s="181"/>
      <c r="U112" s="182"/>
      <c r="V112" s="183"/>
      <c r="W112" s="184"/>
      <c r="X112" s="185"/>
      <c r="Y112" s="174"/>
      <c r="Z112" s="174"/>
      <c r="AA112" s="186"/>
      <c r="AB112" s="187"/>
      <c r="AC112" s="174"/>
      <c r="AD112" s="174"/>
      <c r="AE112" s="177"/>
      <c r="AF112" s="177"/>
      <c r="AG112" s="188"/>
      <c r="AH112" s="65"/>
      <c r="AI112" s="63"/>
      <c r="AJ112" s="63"/>
      <c r="AK112" s="63"/>
      <c r="AL112" s="63"/>
      <c r="AM112" s="63"/>
      <c r="AN112" s="63"/>
      <c r="AO112" s="63"/>
      <c r="AP112" s="64"/>
      <c r="AQ112" s="190"/>
      <c r="AR112" s="179"/>
      <c r="AS112" s="185"/>
      <c r="AT112" s="174"/>
      <c r="AU112" s="174"/>
      <c r="AV112" s="174"/>
      <c r="AW112" s="174"/>
      <c r="AX112" s="174"/>
      <c r="AY112" s="174"/>
      <c r="AZ112" s="174"/>
      <c r="BA112" s="174"/>
      <c r="BB112" s="188"/>
      <c r="BC112" s="174"/>
      <c r="BD112" s="174"/>
      <c r="BE112" s="174"/>
      <c r="BF112" s="174"/>
      <c r="BG112" s="174"/>
      <c r="BH112" s="174"/>
      <c r="BI112" s="174"/>
      <c r="BJ112" s="174"/>
      <c r="BK112" s="174"/>
      <c r="BL112" s="188"/>
      <c r="BM112" s="185"/>
      <c r="BN112" s="174"/>
      <c r="BO112" s="174"/>
      <c r="BP112" s="174"/>
      <c r="BQ112" s="174"/>
      <c r="BR112" s="174"/>
      <c r="BS112" s="174"/>
      <c r="BT112" s="174"/>
      <c r="BU112" s="174"/>
      <c r="BV112" s="174"/>
      <c r="BW112" s="174"/>
      <c r="BX112" s="174"/>
      <c r="BY112" s="174"/>
      <c r="BZ112" s="174"/>
      <c r="CA112" s="174"/>
      <c r="CB112" s="174"/>
      <c r="CC112" s="174"/>
      <c r="CD112" s="174"/>
      <c r="CE112" s="174"/>
      <c r="CF112" s="191"/>
      <c r="CG112" s="192"/>
      <c r="CH112" s="174"/>
      <c r="CI112" s="174"/>
      <c r="CJ112" s="174"/>
      <c r="CK112" s="174"/>
      <c r="CL112" s="174"/>
      <c r="CM112" s="174"/>
      <c r="CN112" s="174"/>
      <c r="CO112" s="174"/>
      <c r="CP112" s="174"/>
      <c r="CQ112" s="174"/>
      <c r="CR112" s="174"/>
      <c r="CS112" s="174"/>
      <c r="CT112" s="174"/>
      <c r="CU112" s="174"/>
      <c r="CV112" s="174"/>
      <c r="CW112" s="174"/>
      <c r="CX112" s="174"/>
      <c r="CY112" s="174"/>
      <c r="CZ112" s="174"/>
      <c r="DA112" s="174"/>
      <c r="DB112" s="177"/>
      <c r="DC112" s="188"/>
      <c r="DD112" s="183"/>
      <c r="DE112" s="183"/>
      <c r="DF112" s="183"/>
      <c r="DG112" s="183"/>
      <c r="DH112" s="177"/>
      <c r="DI112" s="193"/>
      <c r="DJ112" s="194"/>
      <c r="DK112" s="195"/>
      <c r="DL112" s="195"/>
      <c r="DM112" s="195"/>
      <c r="DN112" s="195"/>
      <c r="DO112" s="195"/>
      <c r="DP112" s="192"/>
      <c r="DQ112" s="194"/>
      <c r="DR112" s="195"/>
      <c r="DS112" s="195"/>
      <c r="DT112" s="195"/>
      <c r="DU112" s="195"/>
      <c r="DV112" s="195"/>
      <c r="DW112" s="177"/>
      <c r="DX112" s="179"/>
      <c r="DY112" s="182"/>
      <c r="DZ112" s="196"/>
      <c r="EA112" s="179"/>
      <c r="EB112" s="197"/>
      <c r="EC112" s="198"/>
      <c r="ED112" s="198"/>
      <c r="EE112" s="188"/>
      <c r="EF112" s="198"/>
      <c r="EG112" s="198"/>
      <c r="EH112" s="188"/>
      <c r="EI112" s="197"/>
      <c r="EJ112" s="198"/>
      <c r="EK112" s="198"/>
      <c r="EL112" s="198"/>
      <c r="EM112" s="198"/>
      <c r="EN112" s="198"/>
      <c r="EO112" s="193"/>
      <c r="EP112" s="185"/>
      <c r="EQ112" s="174"/>
      <c r="ER112" s="188"/>
      <c r="ES112" s="63"/>
      <c r="ET112" s="63"/>
      <c r="EU112" s="63"/>
      <c r="EV112" s="63"/>
      <c r="EW112" s="63"/>
      <c r="EX112" s="177"/>
      <c r="EY112" s="179"/>
      <c r="EZ112" s="185"/>
      <c r="FA112" s="174"/>
      <c r="FB112" s="174"/>
      <c r="FC112" s="174"/>
      <c r="FD112" s="174"/>
      <c r="FE112" s="174"/>
      <c r="FF112" s="174"/>
      <c r="FG112" s="188"/>
      <c r="FH112" s="185"/>
      <c r="FI112" s="174"/>
      <c r="FJ112" s="174"/>
      <c r="FK112" s="174"/>
      <c r="FL112" s="174"/>
      <c r="FM112" s="174"/>
      <c r="FN112" s="174"/>
      <c r="FO112" s="188"/>
      <c r="FP112" s="199"/>
      <c r="FQ112" s="199"/>
      <c r="FR112" s="199"/>
      <c r="FS112" s="199"/>
      <c r="FT112" s="199"/>
      <c r="FU112" s="199"/>
      <c r="FV112" s="199"/>
      <c r="FW112" s="199"/>
      <c r="FX112" s="199"/>
      <c r="FY112" s="199"/>
      <c r="FZ112" s="199"/>
      <c r="GA112" s="199"/>
      <c r="GB112" s="199"/>
      <c r="GC112" s="199"/>
    </row>
    <row r="113" spans="1:185" s="90" customFormat="1">
      <c r="A113" s="36" t="str">
        <f>Validation!B113</f>
        <v>Pass</v>
      </c>
      <c r="B113" s="63"/>
      <c r="C113" s="63"/>
      <c r="D113" s="63"/>
      <c r="E113" s="174"/>
      <c r="F113" s="175"/>
      <c r="G113" s="63"/>
      <c r="H113" s="63"/>
      <c r="I113" s="63"/>
      <c r="J113" s="176"/>
      <c r="K113" s="177"/>
      <c r="L113" s="177"/>
      <c r="M113" s="178"/>
      <c r="N113" s="177"/>
      <c r="O113" s="201"/>
      <c r="P113" s="202"/>
      <c r="Q113" s="63"/>
      <c r="R113" s="180"/>
      <c r="S113" s="63"/>
      <c r="T113" s="181"/>
      <c r="U113" s="182"/>
      <c r="V113" s="183"/>
      <c r="W113" s="184"/>
      <c r="X113" s="185"/>
      <c r="Y113" s="174"/>
      <c r="Z113" s="174"/>
      <c r="AA113" s="186"/>
      <c r="AB113" s="187"/>
      <c r="AC113" s="174"/>
      <c r="AD113" s="174"/>
      <c r="AE113" s="177"/>
      <c r="AF113" s="177"/>
      <c r="AG113" s="188"/>
      <c r="AH113" s="65"/>
      <c r="AI113" s="63"/>
      <c r="AJ113" s="63"/>
      <c r="AK113" s="63"/>
      <c r="AL113" s="63"/>
      <c r="AM113" s="63"/>
      <c r="AN113" s="63"/>
      <c r="AO113" s="63"/>
      <c r="AP113" s="64"/>
      <c r="AQ113" s="190"/>
      <c r="AR113" s="179"/>
      <c r="AS113" s="185"/>
      <c r="AT113" s="174"/>
      <c r="AU113" s="174"/>
      <c r="AV113" s="174"/>
      <c r="AW113" s="174"/>
      <c r="AX113" s="174"/>
      <c r="AY113" s="174"/>
      <c r="AZ113" s="174"/>
      <c r="BA113" s="174"/>
      <c r="BB113" s="188"/>
      <c r="BC113" s="174"/>
      <c r="BD113" s="174"/>
      <c r="BE113" s="174"/>
      <c r="BF113" s="174"/>
      <c r="BG113" s="174"/>
      <c r="BH113" s="174"/>
      <c r="BI113" s="174"/>
      <c r="BJ113" s="174"/>
      <c r="BK113" s="174"/>
      <c r="BL113" s="188"/>
      <c r="BM113" s="185"/>
      <c r="BN113" s="174"/>
      <c r="BO113" s="174"/>
      <c r="BP113" s="174"/>
      <c r="BQ113" s="174"/>
      <c r="BR113" s="174"/>
      <c r="BS113" s="174"/>
      <c r="BT113" s="174"/>
      <c r="BU113" s="174"/>
      <c r="BV113" s="174"/>
      <c r="BW113" s="174"/>
      <c r="BX113" s="174"/>
      <c r="BY113" s="174"/>
      <c r="BZ113" s="174"/>
      <c r="CA113" s="174"/>
      <c r="CB113" s="174"/>
      <c r="CC113" s="174"/>
      <c r="CD113" s="174"/>
      <c r="CE113" s="174"/>
      <c r="CF113" s="191"/>
      <c r="CG113" s="192"/>
      <c r="CH113" s="174"/>
      <c r="CI113" s="174"/>
      <c r="CJ113" s="174"/>
      <c r="CK113" s="174"/>
      <c r="CL113" s="174"/>
      <c r="CM113" s="174"/>
      <c r="CN113" s="174"/>
      <c r="CO113" s="174"/>
      <c r="CP113" s="174"/>
      <c r="CQ113" s="174"/>
      <c r="CR113" s="174"/>
      <c r="CS113" s="174"/>
      <c r="CT113" s="174"/>
      <c r="CU113" s="174"/>
      <c r="CV113" s="174"/>
      <c r="CW113" s="174"/>
      <c r="CX113" s="174"/>
      <c r="CY113" s="174"/>
      <c r="CZ113" s="174"/>
      <c r="DA113" s="174"/>
      <c r="DB113" s="177"/>
      <c r="DC113" s="188"/>
      <c r="DD113" s="183"/>
      <c r="DE113" s="183"/>
      <c r="DF113" s="183"/>
      <c r="DG113" s="183"/>
      <c r="DH113" s="177"/>
      <c r="DI113" s="193"/>
      <c r="DJ113" s="194"/>
      <c r="DK113" s="195"/>
      <c r="DL113" s="195"/>
      <c r="DM113" s="195"/>
      <c r="DN113" s="195"/>
      <c r="DO113" s="195"/>
      <c r="DP113" s="192"/>
      <c r="DQ113" s="194"/>
      <c r="DR113" s="195"/>
      <c r="DS113" s="195"/>
      <c r="DT113" s="195"/>
      <c r="DU113" s="195"/>
      <c r="DV113" s="195"/>
      <c r="DW113" s="177"/>
      <c r="DX113" s="179"/>
      <c r="DY113" s="182"/>
      <c r="DZ113" s="196"/>
      <c r="EA113" s="179"/>
      <c r="EB113" s="197"/>
      <c r="EC113" s="198"/>
      <c r="ED113" s="198"/>
      <c r="EE113" s="188"/>
      <c r="EF113" s="198"/>
      <c r="EG113" s="198"/>
      <c r="EH113" s="188"/>
      <c r="EI113" s="197"/>
      <c r="EJ113" s="198"/>
      <c r="EK113" s="198"/>
      <c r="EL113" s="198"/>
      <c r="EM113" s="198"/>
      <c r="EN113" s="198"/>
      <c r="EO113" s="193"/>
      <c r="EP113" s="185"/>
      <c r="EQ113" s="174"/>
      <c r="ER113" s="188"/>
      <c r="ES113" s="63"/>
      <c r="ET113" s="63"/>
      <c r="EU113" s="63"/>
      <c r="EV113" s="63"/>
      <c r="EW113" s="63"/>
      <c r="EX113" s="177"/>
      <c r="EY113" s="179"/>
      <c r="EZ113" s="185"/>
      <c r="FA113" s="174"/>
      <c r="FB113" s="174"/>
      <c r="FC113" s="174"/>
      <c r="FD113" s="174"/>
      <c r="FE113" s="174"/>
      <c r="FF113" s="174"/>
      <c r="FG113" s="188"/>
      <c r="FH113" s="185"/>
      <c r="FI113" s="174"/>
      <c r="FJ113" s="174"/>
      <c r="FK113" s="174"/>
      <c r="FL113" s="174"/>
      <c r="FM113" s="174"/>
      <c r="FN113" s="174"/>
      <c r="FO113" s="188"/>
      <c r="FP113" s="199"/>
      <c r="FQ113" s="199"/>
      <c r="FR113" s="199"/>
      <c r="FS113" s="199"/>
      <c r="FT113" s="199"/>
      <c r="FU113" s="199"/>
      <c r="FV113" s="199"/>
      <c r="FW113" s="199"/>
      <c r="FX113" s="199"/>
      <c r="FY113" s="199"/>
      <c r="FZ113" s="199"/>
      <c r="GA113" s="199"/>
      <c r="GB113" s="199"/>
      <c r="GC113" s="199"/>
    </row>
    <row r="114" spans="1:185" s="90" customFormat="1">
      <c r="A114" s="36" t="str">
        <f>Validation!B114</f>
        <v>Pass</v>
      </c>
      <c r="B114" s="63"/>
      <c r="C114" s="63"/>
      <c r="D114" s="63"/>
      <c r="E114" s="174"/>
      <c r="F114" s="175"/>
      <c r="G114" s="63"/>
      <c r="H114" s="63"/>
      <c r="I114" s="63"/>
      <c r="J114" s="176"/>
      <c r="K114" s="177"/>
      <c r="L114" s="177"/>
      <c r="M114" s="178"/>
      <c r="N114" s="177"/>
      <c r="O114" s="201"/>
      <c r="P114" s="202"/>
      <c r="Q114" s="63"/>
      <c r="R114" s="180"/>
      <c r="S114" s="63"/>
      <c r="T114" s="181"/>
      <c r="U114" s="182"/>
      <c r="V114" s="183"/>
      <c r="W114" s="184"/>
      <c r="X114" s="185"/>
      <c r="Y114" s="174"/>
      <c r="Z114" s="174"/>
      <c r="AA114" s="186"/>
      <c r="AB114" s="187"/>
      <c r="AC114" s="174"/>
      <c r="AD114" s="174"/>
      <c r="AE114" s="177"/>
      <c r="AF114" s="177"/>
      <c r="AG114" s="188"/>
      <c r="AH114" s="65"/>
      <c r="AI114" s="63"/>
      <c r="AJ114" s="63"/>
      <c r="AK114" s="63"/>
      <c r="AL114" s="63"/>
      <c r="AM114" s="63"/>
      <c r="AN114" s="63"/>
      <c r="AO114" s="63"/>
      <c r="AP114" s="64"/>
      <c r="AQ114" s="190"/>
      <c r="AR114" s="179"/>
      <c r="AS114" s="185"/>
      <c r="AT114" s="174"/>
      <c r="AU114" s="174"/>
      <c r="AV114" s="174"/>
      <c r="AW114" s="174"/>
      <c r="AX114" s="174"/>
      <c r="AY114" s="174"/>
      <c r="AZ114" s="174"/>
      <c r="BA114" s="174"/>
      <c r="BB114" s="188"/>
      <c r="BC114" s="174"/>
      <c r="BD114" s="174"/>
      <c r="BE114" s="174"/>
      <c r="BF114" s="174"/>
      <c r="BG114" s="174"/>
      <c r="BH114" s="174"/>
      <c r="BI114" s="174"/>
      <c r="BJ114" s="174"/>
      <c r="BK114" s="174"/>
      <c r="BL114" s="188"/>
      <c r="BM114" s="185"/>
      <c r="BN114" s="174"/>
      <c r="BO114" s="174"/>
      <c r="BP114" s="174"/>
      <c r="BQ114" s="174"/>
      <c r="BR114" s="174"/>
      <c r="BS114" s="174"/>
      <c r="BT114" s="174"/>
      <c r="BU114" s="174"/>
      <c r="BV114" s="174"/>
      <c r="BW114" s="174"/>
      <c r="BX114" s="174"/>
      <c r="BY114" s="174"/>
      <c r="BZ114" s="174"/>
      <c r="CA114" s="174"/>
      <c r="CB114" s="174"/>
      <c r="CC114" s="174"/>
      <c r="CD114" s="174"/>
      <c r="CE114" s="174"/>
      <c r="CF114" s="191"/>
      <c r="CG114" s="192"/>
      <c r="CH114" s="174"/>
      <c r="CI114" s="174"/>
      <c r="CJ114" s="174"/>
      <c r="CK114" s="174"/>
      <c r="CL114" s="174"/>
      <c r="CM114" s="174"/>
      <c r="CN114" s="174"/>
      <c r="CO114" s="174"/>
      <c r="CP114" s="174"/>
      <c r="CQ114" s="174"/>
      <c r="CR114" s="174"/>
      <c r="CS114" s="174"/>
      <c r="CT114" s="174"/>
      <c r="CU114" s="174"/>
      <c r="CV114" s="174"/>
      <c r="CW114" s="174"/>
      <c r="CX114" s="174"/>
      <c r="CY114" s="174"/>
      <c r="CZ114" s="174"/>
      <c r="DA114" s="174"/>
      <c r="DB114" s="177"/>
      <c r="DC114" s="188"/>
      <c r="DD114" s="183"/>
      <c r="DE114" s="183"/>
      <c r="DF114" s="183"/>
      <c r="DG114" s="183"/>
      <c r="DH114" s="177"/>
      <c r="DI114" s="193"/>
      <c r="DJ114" s="194"/>
      <c r="DK114" s="195"/>
      <c r="DL114" s="195"/>
      <c r="DM114" s="195"/>
      <c r="DN114" s="195"/>
      <c r="DO114" s="195"/>
      <c r="DP114" s="192"/>
      <c r="DQ114" s="194"/>
      <c r="DR114" s="195"/>
      <c r="DS114" s="195"/>
      <c r="DT114" s="195"/>
      <c r="DU114" s="195"/>
      <c r="DV114" s="195"/>
      <c r="DW114" s="177"/>
      <c r="DX114" s="179"/>
      <c r="DY114" s="182"/>
      <c r="DZ114" s="196"/>
      <c r="EA114" s="179"/>
      <c r="EB114" s="197"/>
      <c r="EC114" s="198"/>
      <c r="ED114" s="198"/>
      <c r="EE114" s="188"/>
      <c r="EF114" s="198"/>
      <c r="EG114" s="198"/>
      <c r="EH114" s="188"/>
      <c r="EI114" s="197"/>
      <c r="EJ114" s="198"/>
      <c r="EK114" s="198"/>
      <c r="EL114" s="198"/>
      <c r="EM114" s="198"/>
      <c r="EN114" s="198"/>
      <c r="EO114" s="193"/>
      <c r="EP114" s="185"/>
      <c r="EQ114" s="174"/>
      <c r="ER114" s="188"/>
      <c r="ES114" s="63"/>
      <c r="ET114" s="63"/>
      <c r="EU114" s="63"/>
      <c r="EV114" s="63"/>
      <c r="EW114" s="63"/>
      <c r="EX114" s="177"/>
      <c r="EY114" s="179"/>
      <c r="EZ114" s="185"/>
      <c r="FA114" s="174"/>
      <c r="FB114" s="174"/>
      <c r="FC114" s="174"/>
      <c r="FD114" s="174"/>
      <c r="FE114" s="174"/>
      <c r="FF114" s="174"/>
      <c r="FG114" s="188"/>
      <c r="FH114" s="185"/>
      <c r="FI114" s="174"/>
      <c r="FJ114" s="174"/>
      <c r="FK114" s="174"/>
      <c r="FL114" s="174"/>
      <c r="FM114" s="174"/>
      <c r="FN114" s="174"/>
      <c r="FO114" s="188"/>
      <c r="FP114" s="199"/>
      <c r="FQ114" s="199"/>
      <c r="FR114" s="199"/>
      <c r="FS114" s="199"/>
      <c r="FT114" s="199"/>
      <c r="FU114" s="199"/>
      <c r="FV114" s="199"/>
      <c r="FW114" s="199"/>
      <c r="FX114" s="199"/>
      <c r="FY114" s="199"/>
      <c r="FZ114" s="199"/>
      <c r="GA114" s="199"/>
      <c r="GB114" s="199"/>
      <c r="GC114" s="199"/>
    </row>
    <row r="115" spans="1:185" s="90" customFormat="1">
      <c r="A115" s="36" t="str">
        <f>Validation!B115</f>
        <v>Pass</v>
      </c>
      <c r="B115" s="63"/>
      <c r="C115" s="63"/>
      <c r="D115" s="63"/>
      <c r="E115" s="174"/>
      <c r="F115" s="175"/>
      <c r="G115" s="63"/>
      <c r="H115" s="63"/>
      <c r="I115" s="63"/>
      <c r="J115" s="176"/>
      <c r="K115" s="177"/>
      <c r="L115" s="177"/>
      <c r="M115" s="178"/>
      <c r="N115" s="177"/>
      <c r="O115" s="201"/>
      <c r="P115" s="202"/>
      <c r="Q115" s="63"/>
      <c r="R115" s="180"/>
      <c r="S115" s="63"/>
      <c r="T115" s="181"/>
      <c r="U115" s="182"/>
      <c r="V115" s="183"/>
      <c r="W115" s="184"/>
      <c r="X115" s="185"/>
      <c r="Y115" s="174"/>
      <c r="Z115" s="174"/>
      <c r="AA115" s="186"/>
      <c r="AB115" s="187"/>
      <c r="AC115" s="174"/>
      <c r="AD115" s="174"/>
      <c r="AE115" s="177"/>
      <c r="AF115" s="177"/>
      <c r="AG115" s="188"/>
      <c r="AH115" s="65"/>
      <c r="AI115" s="63"/>
      <c r="AJ115" s="63"/>
      <c r="AK115" s="63"/>
      <c r="AL115" s="63"/>
      <c r="AM115" s="63"/>
      <c r="AN115" s="63"/>
      <c r="AO115" s="63"/>
      <c r="AP115" s="64"/>
      <c r="AQ115" s="190"/>
      <c r="AR115" s="179"/>
      <c r="AS115" s="185"/>
      <c r="AT115" s="174"/>
      <c r="AU115" s="174"/>
      <c r="AV115" s="174"/>
      <c r="AW115" s="174"/>
      <c r="AX115" s="174"/>
      <c r="AY115" s="174"/>
      <c r="AZ115" s="174"/>
      <c r="BA115" s="174"/>
      <c r="BB115" s="188"/>
      <c r="BC115" s="174"/>
      <c r="BD115" s="174"/>
      <c r="BE115" s="174"/>
      <c r="BF115" s="174"/>
      <c r="BG115" s="174"/>
      <c r="BH115" s="174"/>
      <c r="BI115" s="174"/>
      <c r="BJ115" s="174"/>
      <c r="BK115" s="174"/>
      <c r="BL115" s="188"/>
      <c r="BM115" s="185"/>
      <c r="BN115" s="174"/>
      <c r="BO115" s="174"/>
      <c r="BP115" s="174"/>
      <c r="BQ115" s="174"/>
      <c r="BR115" s="174"/>
      <c r="BS115" s="174"/>
      <c r="BT115" s="174"/>
      <c r="BU115" s="174"/>
      <c r="BV115" s="174"/>
      <c r="BW115" s="174"/>
      <c r="BX115" s="174"/>
      <c r="BY115" s="174"/>
      <c r="BZ115" s="174"/>
      <c r="CA115" s="174"/>
      <c r="CB115" s="174"/>
      <c r="CC115" s="174"/>
      <c r="CD115" s="174"/>
      <c r="CE115" s="174"/>
      <c r="CF115" s="191"/>
      <c r="CG115" s="192"/>
      <c r="CH115" s="174"/>
      <c r="CI115" s="174"/>
      <c r="CJ115" s="174"/>
      <c r="CK115" s="174"/>
      <c r="CL115" s="174"/>
      <c r="CM115" s="174"/>
      <c r="CN115" s="174"/>
      <c r="CO115" s="174"/>
      <c r="CP115" s="174"/>
      <c r="CQ115" s="174"/>
      <c r="CR115" s="174"/>
      <c r="CS115" s="174"/>
      <c r="CT115" s="174"/>
      <c r="CU115" s="174"/>
      <c r="CV115" s="174"/>
      <c r="CW115" s="174"/>
      <c r="CX115" s="174"/>
      <c r="CY115" s="174"/>
      <c r="CZ115" s="174"/>
      <c r="DA115" s="174"/>
      <c r="DB115" s="177"/>
      <c r="DC115" s="188"/>
      <c r="DD115" s="183"/>
      <c r="DE115" s="183"/>
      <c r="DF115" s="183"/>
      <c r="DG115" s="183"/>
      <c r="DH115" s="177"/>
      <c r="DI115" s="193"/>
      <c r="DJ115" s="194"/>
      <c r="DK115" s="195"/>
      <c r="DL115" s="195"/>
      <c r="DM115" s="195"/>
      <c r="DN115" s="195"/>
      <c r="DO115" s="195"/>
      <c r="DP115" s="192"/>
      <c r="DQ115" s="194"/>
      <c r="DR115" s="195"/>
      <c r="DS115" s="195"/>
      <c r="DT115" s="195"/>
      <c r="DU115" s="195"/>
      <c r="DV115" s="195"/>
      <c r="DW115" s="177"/>
      <c r="DX115" s="179"/>
      <c r="DY115" s="182"/>
      <c r="DZ115" s="196"/>
      <c r="EA115" s="179"/>
      <c r="EB115" s="197"/>
      <c r="EC115" s="198"/>
      <c r="ED115" s="198"/>
      <c r="EE115" s="188"/>
      <c r="EF115" s="198"/>
      <c r="EG115" s="198"/>
      <c r="EH115" s="188"/>
      <c r="EI115" s="197"/>
      <c r="EJ115" s="198"/>
      <c r="EK115" s="198"/>
      <c r="EL115" s="198"/>
      <c r="EM115" s="198"/>
      <c r="EN115" s="198"/>
      <c r="EO115" s="193"/>
      <c r="EP115" s="185"/>
      <c r="EQ115" s="174"/>
      <c r="ER115" s="188"/>
      <c r="ES115" s="63"/>
      <c r="ET115" s="63"/>
      <c r="EU115" s="63"/>
      <c r="EV115" s="63"/>
      <c r="EW115" s="63"/>
      <c r="EX115" s="177"/>
      <c r="EY115" s="179"/>
      <c r="EZ115" s="185"/>
      <c r="FA115" s="174"/>
      <c r="FB115" s="174"/>
      <c r="FC115" s="174"/>
      <c r="FD115" s="174"/>
      <c r="FE115" s="174"/>
      <c r="FF115" s="174"/>
      <c r="FG115" s="188"/>
      <c r="FH115" s="185"/>
      <c r="FI115" s="174"/>
      <c r="FJ115" s="174"/>
      <c r="FK115" s="174"/>
      <c r="FL115" s="174"/>
      <c r="FM115" s="174"/>
      <c r="FN115" s="174"/>
      <c r="FO115" s="188"/>
      <c r="FP115" s="199"/>
      <c r="FQ115" s="199"/>
      <c r="FR115" s="199"/>
      <c r="FS115" s="199"/>
      <c r="FT115" s="199"/>
      <c r="FU115" s="199"/>
      <c r="FV115" s="199"/>
      <c r="FW115" s="199"/>
      <c r="FX115" s="199"/>
      <c r="FY115" s="199"/>
      <c r="FZ115" s="199"/>
      <c r="GA115" s="199"/>
      <c r="GB115" s="199"/>
      <c r="GC115" s="199"/>
    </row>
    <row r="116" spans="1:185" s="90" customFormat="1">
      <c r="A116" s="36" t="str">
        <f>Validation!B116</f>
        <v>Pass</v>
      </c>
      <c r="B116" s="63"/>
      <c r="C116" s="63"/>
      <c r="D116" s="63"/>
      <c r="E116" s="174"/>
      <c r="F116" s="175"/>
      <c r="G116" s="63"/>
      <c r="H116" s="63"/>
      <c r="I116" s="63"/>
      <c r="J116" s="176"/>
      <c r="K116" s="177"/>
      <c r="L116" s="177"/>
      <c r="M116" s="178"/>
      <c r="N116" s="177"/>
      <c r="O116" s="201"/>
      <c r="P116" s="202"/>
      <c r="Q116" s="63"/>
      <c r="R116" s="180"/>
      <c r="S116" s="63"/>
      <c r="T116" s="181"/>
      <c r="U116" s="182"/>
      <c r="V116" s="183"/>
      <c r="W116" s="184"/>
      <c r="X116" s="185"/>
      <c r="Y116" s="174"/>
      <c r="Z116" s="174"/>
      <c r="AA116" s="186"/>
      <c r="AB116" s="187"/>
      <c r="AC116" s="174"/>
      <c r="AD116" s="174"/>
      <c r="AE116" s="177"/>
      <c r="AF116" s="177"/>
      <c r="AG116" s="188"/>
      <c r="AH116" s="65"/>
      <c r="AI116" s="63"/>
      <c r="AJ116" s="63"/>
      <c r="AK116" s="63"/>
      <c r="AL116" s="63"/>
      <c r="AM116" s="63"/>
      <c r="AN116" s="63"/>
      <c r="AO116" s="63"/>
      <c r="AP116" s="64"/>
      <c r="AQ116" s="190"/>
      <c r="AR116" s="179"/>
      <c r="AS116" s="185"/>
      <c r="AT116" s="174"/>
      <c r="AU116" s="174"/>
      <c r="AV116" s="174"/>
      <c r="AW116" s="174"/>
      <c r="AX116" s="174"/>
      <c r="AY116" s="174"/>
      <c r="AZ116" s="174"/>
      <c r="BA116" s="174"/>
      <c r="BB116" s="188"/>
      <c r="BC116" s="174"/>
      <c r="BD116" s="174"/>
      <c r="BE116" s="174"/>
      <c r="BF116" s="174"/>
      <c r="BG116" s="174"/>
      <c r="BH116" s="174"/>
      <c r="BI116" s="174"/>
      <c r="BJ116" s="174"/>
      <c r="BK116" s="174"/>
      <c r="BL116" s="188"/>
      <c r="BM116" s="185"/>
      <c r="BN116" s="174"/>
      <c r="BO116" s="174"/>
      <c r="BP116" s="174"/>
      <c r="BQ116" s="174"/>
      <c r="BR116" s="174"/>
      <c r="BS116" s="174"/>
      <c r="BT116" s="174"/>
      <c r="BU116" s="174"/>
      <c r="BV116" s="174"/>
      <c r="BW116" s="174"/>
      <c r="BX116" s="174"/>
      <c r="BY116" s="174"/>
      <c r="BZ116" s="174"/>
      <c r="CA116" s="174"/>
      <c r="CB116" s="174"/>
      <c r="CC116" s="174"/>
      <c r="CD116" s="174"/>
      <c r="CE116" s="174"/>
      <c r="CF116" s="191"/>
      <c r="CG116" s="192"/>
      <c r="CH116" s="174"/>
      <c r="CI116" s="174"/>
      <c r="CJ116" s="174"/>
      <c r="CK116" s="174"/>
      <c r="CL116" s="174"/>
      <c r="CM116" s="174"/>
      <c r="CN116" s="174"/>
      <c r="CO116" s="174"/>
      <c r="CP116" s="174"/>
      <c r="CQ116" s="174"/>
      <c r="CR116" s="174"/>
      <c r="CS116" s="174"/>
      <c r="CT116" s="174"/>
      <c r="CU116" s="174"/>
      <c r="CV116" s="174"/>
      <c r="CW116" s="174"/>
      <c r="CX116" s="174"/>
      <c r="CY116" s="174"/>
      <c r="CZ116" s="174"/>
      <c r="DA116" s="174"/>
      <c r="DB116" s="177"/>
      <c r="DC116" s="188"/>
      <c r="DD116" s="183"/>
      <c r="DE116" s="183"/>
      <c r="DF116" s="183"/>
      <c r="DG116" s="183"/>
      <c r="DH116" s="177"/>
      <c r="DI116" s="193"/>
      <c r="DJ116" s="194"/>
      <c r="DK116" s="195"/>
      <c r="DL116" s="195"/>
      <c r="DM116" s="195"/>
      <c r="DN116" s="195"/>
      <c r="DO116" s="195"/>
      <c r="DP116" s="192"/>
      <c r="DQ116" s="194"/>
      <c r="DR116" s="195"/>
      <c r="DS116" s="195"/>
      <c r="DT116" s="195"/>
      <c r="DU116" s="195"/>
      <c r="DV116" s="195"/>
      <c r="DW116" s="177"/>
      <c r="DX116" s="179"/>
      <c r="DY116" s="182"/>
      <c r="DZ116" s="196"/>
      <c r="EA116" s="179"/>
      <c r="EB116" s="197"/>
      <c r="EC116" s="198"/>
      <c r="ED116" s="198"/>
      <c r="EE116" s="188"/>
      <c r="EF116" s="198"/>
      <c r="EG116" s="198"/>
      <c r="EH116" s="188"/>
      <c r="EI116" s="197"/>
      <c r="EJ116" s="198"/>
      <c r="EK116" s="198"/>
      <c r="EL116" s="198"/>
      <c r="EM116" s="198"/>
      <c r="EN116" s="198"/>
      <c r="EO116" s="193"/>
      <c r="EP116" s="185"/>
      <c r="EQ116" s="174"/>
      <c r="ER116" s="188"/>
      <c r="ES116" s="63"/>
      <c r="ET116" s="63"/>
      <c r="EU116" s="63"/>
      <c r="EV116" s="63"/>
      <c r="EW116" s="63"/>
      <c r="EX116" s="177"/>
      <c r="EY116" s="179"/>
      <c r="EZ116" s="185"/>
      <c r="FA116" s="174"/>
      <c r="FB116" s="174"/>
      <c r="FC116" s="174"/>
      <c r="FD116" s="174"/>
      <c r="FE116" s="174"/>
      <c r="FF116" s="174"/>
      <c r="FG116" s="188"/>
      <c r="FH116" s="185"/>
      <c r="FI116" s="174"/>
      <c r="FJ116" s="174"/>
      <c r="FK116" s="174"/>
      <c r="FL116" s="174"/>
      <c r="FM116" s="174"/>
      <c r="FN116" s="174"/>
      <c r="FO116" s="188"/>
      <c r="FP116" s="199"/>
      <c r="FQ116" s="199"/>
      <c r="FR116" s="199"/>
      <c r="FS116" s="199"/>
      <c r="FT116" s="199"/>
      <c r="FU116" s="199"/>
      <c r="FV116" s="199"/>
      <c r="FW116" s="199"/>
      <c r="FX116" s="199"/>
      <c r="FY116" s="199"/>
      <c r="FZ116" s="199"/>
      <c r="GA116" s="199"/>
      <c r="GB116" s="199"/>
      <c r="GC116" s="199"/>
    </row>
    <row r="117" spans="1:185" s="90" customFormat="1">
      <c r="A117" s="36" t="str">
        <f>Validation!B117</f>
        <v>Pass</v>
      </c>
      <c r="B117" s="63"/>
      <c r="C117" s="63"/>
      <c r="D117" s="63"/>
      <c r="E117" s="174"/>
      <c r="F117" s="175"/>
      <c r="G117" s="63"/>
      <c r="H117" s="63"/>
      <c r="I117" s="63"/>
      <c r="J117" s="176"/>
      <c r="K117" s="177"/>
      <c r="L117" s="177"/>
      <c r="M117" s="178"/>
      <c r="N117" s="177"/>
      <c r="O117" s="201"/>
      <c r="P117" s="202"/>
      <c r="Q117" s="63"/>
      <c r="R117" s="180"/>
      <c r="S117" s="63"/>
      <c r="T117" s="181"/>
      <c r="U117" s="182"/>
      <c r="V117" s="183"/>
      <c r="W117" s="184"/>
      <c r="X117" s="185"/>
      <c r="Y117" s="174"/>
      <c r="Z117" s="174"/>
      <c r="AA117" s="186"/>
      <c r="AB117" s="187"/>
      <c r="AC117" s="174"/>
      <c r="AD117" s="174"/>
      <c r="AE117" s="177"/>
      <c r="AF117" s="177"/>
      <c r="AG117" s="188"/>
      <c r="AH117" s="65"/>
      <c r="AI117" s="63"/>
      <c r="AJ117" s="63"/>
      <c r="AK117" s="63"/>
      <c r="AL117" s="63"/>
      <c r="AM117" s="63"/>
      <c r="AN117" s="63"/>
      <c r="AO117" s="63"/>
      <c r="AP117" s="64"/>
      <c r="AQ117" s="190"/>
      <c r="AR117" s="179"/>
      <c r="AS117" s="185"/>
      <c r="AT117" s="174"/>
      <c r="AU117" s="174"/>
      <c r="AV117" s="174"/>
      <c r="AW117" s="174"/>
      <c r="AX117" s="174"/>
      <c r="AY117" s="174"/>
      <c r="AZ117" s="174"/>
      <c r="BA117" s="174"/>
      <c r="BB117" s="188"/>
      <c r="BC117" s="174"/>
      <c r="BD117" s="174"/>
      <c r="BE117" s="174"/>
      <c r="BF117" s="174"/>
      <c r="BG117" s="174"/>
      <c r="BH117" s="174"/>
      <c r="BI117" s="174"/>
      <c r="BJ117" s="174"/>
      <c r="BK117" s="174"/>
      <c r="BL117" s="188"/>
      <c r="BM117" s="185"/>
      <c r="BN117" s="174"/>
      <c r="BO117" s="174"/>
      <c r="BP117" s="174"/>
      <c r="BQ117" s="174"/>
      <c r="BR117" s="174"/>
      <c r="BS117" s="174"/>
      <c r="BT117" s="174"/>
      <c r="BU117" s="174"/>
      <c r="BV117" s="174"/>
      <c r="BW117" s="174"/>
      <c r="BX117" s="174"/>
      <c r="BY117" s="174"/>
      <c r="BZ117" s="174"/>
      <c r="CA117" s="174"/>
      <c r="CB117" s="174"/>
      <c r="CC117" s="174"/>
      <c r="CD117" s="174"/>
      <c r="CE117" s="174"/>
      <c r="CF117" s="191"/>
      <c r="CG117" s="192"/>
      <c r="CH117" s="174"/>
      <c r="CI117" s="174"/>
      <c r="CJ117" s="174"/>
      <c r="CK117" s="174"/>
      <c r="CL117" s="174"/>
      <c r="CM117" s="174"/>
      <c r="CN117" s="174"/>
      <c r="CO117" s="174"/>
      <c r="CP117" s="174"/>
      <c r="CQ117" s="174"/>
      <c r="CR117" s="174"/>
      <c r="CS117" s="174"/>
      <c r="CT117" s="174"/>
      <c r="CU117" s="174"/>
      <c r="CV117" s="174"/>
      <c r="CW117" s="174"/>
      <c r="CX117" s="174"/>
      <c r="CY117" s="174"/>
      <c r="CZ117" s="174"/>
      <c r="DA117" s="174"/>
      <c r="DB117" s="177"/>
      <c r="DC117" s="188"/>
      <c r="DD117" s="183"/>
      <c r="DE117" s="183"/>
      <c r="DF117" s="183"/>
      <c r="DG117" s="183"/>
      <c r="DH117" s="177"/>
      <c r="DI117" s="193"/>
      <c r="DJ117" s="194"/>
      <c r="DK117" s="195"/>
      <c r="DL117" s="195"/>
      <c r="DM117" s="195"/>
      <c r="DN117" s="195"/>
      <c r="DO117" s="195"/>
      <c r="DP117" s="192"/>
      <c r="DQ117" s="194"/>
      <c r="DR117" s="195"/>
      <c r="DS117" s="195"/>
      <c r="DT117" s="195"/>
      <c r="DU117" s="195"/>
      <c r="DV117" s="195"/>
      <c r="DW117" s="177"/>
      <c r="DX117" s="179"/>
      <c r="DY117" s="182"/>
      <c r="DZ117" s="196"/>
      <c r="EA117" s="179"/>
      <c r="EB117" s="197"/>
      <c r="EC117" s="198"/>
      <c r="ED117" s="198"/>
      <c r="EE117" s="188"/>
      <c r="EF117" s="198"/>
      <c r="EG117" s="198"/>
      <c r="EH117" s="188"/>
      <c r="EI117" s="197"/>
      <c r="EJ117" s="198"/>
      <c r="EK117" s="198"/>
      <c r="EL117" s="198"/>
      <c r="EM117" s="198"/>
      <c r="EN117" s="198"/>
      <c r="EO117" s="193"/>
      <c r="EP117" s="185"/>
      <c r="EQ117" s="174"/>
      <c r="ER117" s="188"/>
      <c r="ES117" s="63"/>
      <c r="ET117" s="63"/>
      <c r="EU117" s="63"/>
      <c r="EV117" s="63"/>
      <c r="EW117" s="63"/>
      <c r="EX117" s="177"/>
      <c r="EY117" s="179"/>
      <c r="EZ117" s="185"/>
      <c r="FA117" s="174"/>
      <c r="FB117" s="174"/>
      <c r="FC117" s="174"/>
      <c r="FD117" s="174"/>
      <c r="FE117" s="174"/>
      <c r="FF117" s="174"/>
      <c r="FG117" s="188"/>
      <c r="FH117" s="185"/>
      <c r="FI117" s="174"/>
      <c r="FJ117" s="174"/>
      <c r="FK117" s="174"/>
      <c r="FL117" s="174"/>
      <c r="FM117" s="174"/>
      <c r="FN117" s="174"/>
      <c r="FO117" s="188"/>
      <c r="FP117" s="199"/>
      <c r="FQ117" s="199"/>
      <c r="FR117" s="199"/>
      <c r="FS117" s="199"/>
      <c r="FT117" s="199"/>
      <c r="FU117" s="199"/>
      <c r="FV117" s="199"/>
      <c r="FW117" s="199"/>
      <c r="FX117" s="199"/>
      <c r="FY117" s="199"/>
      <c r="FZ117" s="199"/>
      <c r="GA117" s="199"/>
      <c r="GB117" s="199"/>
      <c r="GC117" s="199"/>
    </row>
    <row r="118" spans="1:185" s="90" customFormat="1">
      <c r="A118" s="36" t="str">
        <f>Validation!B118</f>
        <v>Pass</v>
      </c>
      <c r="B118" s="63"/>
      <c r="C118" s="63"/>
      <c r="D118" s="63"/>
      <c r="E118" s="174"/>
      <c r="F118" s="175"/>
      <c r="G118" s="63"/>
      <c r="H118" s="63"/>
      <c r="I118" s="63"/>
      <c r="J118" s="176"/>
      <c r="K118" s="177"/>
      <c r="L118" s="177"/>
      <c r="M118" s="178"/>
      <c r="N118" s="177"/>
      <c r="O118" s="201"/>
      <c r="P118" s="202"/>
      <c r="Q118" s="63"/>
      <c r="R118" s="180"/>
      <c r="S118" s="63"/>
      <c r="T118" s="181"/>
      <c r="U118" s="182"/>
      <c r="V118" s="183"/>
      <c r="W118" s="184"/>
      <c r="X118" s="185"/>
      <c r="Y118" s="174"/>
      <c r="Z118" s="174"/>
      <c r="AA118" s="186"/>
      <c r="AB118" s="187"/>
      <c r="AC118" s="174"/>
      <c r="AD118" s="174"/>
      <c r="AE118" s="177"/>
      <c r="AF118" s="177"/>
      <c r="AG118" s="188"/>
      <c r="AH118" s="65"/>
      <c r="AI118" s="63"/>
      <c r="AJ118" s="63"/>
      <c r="AK118" s="63"/>
      <c r="AL118" s="63"/>
      <c r="AM118" s="63"/>
      <c r="AN118" s="63"/>
      <c r="AO118" s="63"/>
      <c r="AP118" s="64"/>
      <c r="AQ118" s="190"/>
      <c r="AR118" s="179"/>
      <c r="AS118" s="185"/>
      <c r="AT118" s="174"/>
      <c r="AU118" s="174"/>
      <c r="AV118" s="174"/>
      <c r="AW118" s="174"/>
      <c r="AX118" s="174"/>
      <c r="AY118" s="174"/>
      <c r="AZ118" s="174"/>
      <c r="BA118" s="174"/>
      <c r="BB118" s="188"/>
      <c r="BC118" s="174"/>
      <c r="BD118" s="174"/>
      <c r="BE118" s="174"/>
      <c r="BF118" s="174"/>
      <c r="BG118" s="174"/>
      <c r="BH118" s="174"/>
      <c r="BI118" s="174"/>
      <c r="BJ118" s="174"/>
      <c r="BK118" s="174"/>
      <c r="BL118" s="188"/>
      <c r="BM118" s="185"/>
      <c r="BN118" s="174"/>
      <c r="BO118" s="174"/>
      <c r="BP118" s="174"/>
      <c r="BQ118" s="174"/>
      <c r="BR118" s="174"/>
      <c r="BS118" s="174"/>
      <c r="BT118" s="174"/>
      <c r="BU118" s="174"/>
      <c r="BV118" s="174"/>
      <c r="BW118" s="174"/>
      <c r="BX118" s="174"/>
      <c r="BY118" s="174"/>
      <c r="BZ118" s="174"/>
      <c r="CA118" s="174"/>
      <c r="CB118" s="174"/>
      <c r="CC118" s="174"/>
      <c r="CD118" s="174"/>
      <c r="CE118" s="174"/>
      <c r="CF118" s="191"/>
      <c r="CG118" s="192"/>
      <c r="CH118" s="174"/>
      <c r="CI118" s="174"/>
      <c r="CJ118" s="174"/>
      <c r="CK118" s="174"/>
      <c r="CL118" s="174"/>
      <c r="CM118" s="174"/>
      <c r="CN118" s="174"/>
      <c r="CO118" s="174"/>
      <c r="CP118" s="174"/>
      <c r="CQ118" s="174"/>
      <c r="CR118" s="174"/>
      <c r="CS118" s="174"/>
      <c r="CT118" s="174"/>
      <c r="CU118" s="174"/>
      <c r="CV118" s="174"/>
      <c r="CW118" s="174"/>
      <c r="CX118" s="174"/>
      <c r="CY118" s="174"/>
      <c r="CZ118" s="174"/>
      <c r="DA118" s="174"/>
      <c r="DB118" s="177"/>
      <c r="DC118" s="188"/>
      <c r="DD118" s="183"/>
      <c r="DE118" s="183"/>
      <c r="DF118" s="183"/>
      <c r="DG118" s="183"/>
      <c r="DH118" s="177"/>
      <c r="DI118" s="193"/>
      <c r="DJ118" s="194"/>
      <c r="DK118" s="195"/>
      <c r="DL118" s="195"/>
      <c r="DM118" s="195"/>
      <c r="DN118" s="195"/>
      <c r="DO118" s="195"/>
      <c r="DP118" s="192"/>
      <c r="DQ118" s="194"/>
      <c r="DR118" s="195"/>
      <c r="DS118" s="195"/>
      <c r="DT118" s="195"/>
      <c r="DU118" s="195"/>
      <c r="DV118" s="195"/>
      <c r="DW118" s="177"/>
      <c r="DX118" s="179"/>
      <c r="DY118" s="182"/>
      <c r="DZ118" s="196"/>
      <c r="EA118" s="179"/>
      <c r="EB118" s="197"/>
      <c r="EC118" s="198"/>
      <c r="ED118" s="198"/>
      <c r="EE118" s="188"/>
      <c r="EF118" s="198"/>
      <c r="EG118" s="198"/>
      <c r="EH118" s="188"/>
      <c r="EI118" s="197"/>
      <c r="EJ118" s="198"/>
      <c r="EK118" s="198"/>
      <c r="EL118" s="198"/>
      <c r="EM118" s="198"/>
      <c r="EN118" s="198"/>
      <c r="EO118" s="193"/>
      <c r="EP118" s="185"/>
      <c r="EQ118" s="174"/>
      <c r="ER118" s="188"/>
      <c r="ES118" s="63"/>
      <c r="ET118" s="63"/>
      <c r="EU118" s="63"/>
      <c r="EV118" s="63"/>
      <c r="EW118" s="63"/>
      <c r="EX118" s="177"/>
      <c r="EY118" s="179"/>
      <c r="EZ118" s="185"/>
      <c r="FA118" s="174"/>
      <c r="FB118" s="174"/>
      <c r="FC118" s="174"/>
      <c r="FD118" s="174"/>
      <c r="FE118" s="174"/>
      <c r="FF118" s="174"/>
      <c r="FG118" s="188"/>
      <c r="FH118" s="185"/>
      <c r="FI118" s="174"/>
      <c r="FJ118" s="174"/>
      <c r="FK118" s="174"/>
      <c r="FL118" s="174"/>
      <c r="FM118" s="174"/>
      <c r="FN118" s="174"/>
      <c r="FO118" s="188"/>
      <c r="FP118" s="199"/>
      <c r="FQ118" s="199"/>
      <c r="FR118" s="199"/>
      <c r="FS118" s="199"/>
      <c r="FT118" s="199"/>
      <c r="FU118" s="199"/>
      <c r="FV118" s="199"/>
      <c r="FW118" s="199"/>
      <c r="FX118" s="199"/>
      <c r="FY118" s="199"/>
      <c r="FZ118" s="199"/>
      <c r="GA118" s="199"/>
      <c r="GB118" s="199"/>
      <c r="GC118" s="199"/>
    </row>
    <row r="119" spans="1:185" s="90" customFormat="1">
      <c r="A119" s="36" t="str">
        <f>Validation!B119</f>
        <v>Pass</v>
      </c>
      <c r="B119" s="63"/>
      <c r="C119" s="63"/>
      <c r="D119" s="63"/>
      <c r="E119" s="174"/>
      <c r="F119" s="175"/>
      <c r="G119" s="63"/>
      <c r="H119" s="63"/>
      <c r="I119" s="63"/>
      <c r="J119" s="176"/>
      <c r="K119" s="177"/>
      <c r="L119" s="177"/>
      <c r="M119" s="178"/>
      <c r="N119" s="177"/>
      <c r="O119" s="201"/>
      <c r="P119" s="202"/>
      <c r="Q119" s="63"/>
      <c r="R119" s="180"/>
      <c r="S119" s="63"/>
      <c r="T119" s="181"/>
      <c r="U119" s="182"/>
      <c r="V119" s="183"/>
      <c r="W119" s="184"/>
      <c r="X119" s="185"/>
      <c r="Y119" s="174"/>
      <c r="Z119" s="174"/>
      <c r="AA119" s="186"/>
      <c r="AB119" s="187"/>
      <c r="AC119" s="174"/>
      <c r="AD119" s="174"/>
      <c r="AE119" s="177"/>
      <c r="AF119" s="177"/>
      <c r="AG119" s="188"/>
      <c r="AH119" s="65"/>
      <c r="AI119" s="63"/>
      <c r="AJ119" s="63"/>
      <c r="AK119" s="63"/>
      <c r="AL119" s="63"/>
      <c r="AM119" s="63"/>
      <c r="AN119" s="63"/>
      <c r="AO119" s="63"/>
      <c r="AP119" s="64"/>
      <c r="AQ119" s="190"/>
      <c r="AR119" s="179"/>
      <c r="AS119" s="185"/>
      <c r="AT119" s="174"/>
      <c r="AU119" s="174"/>
      <c r="AV119" s="174"/>
      <c r="AW119" s="174"/>
      <c r="AX119" s="174"/>
      <c r="AY119" s="174"/>
      <c r="AZ119" s="174"/>
      <c r="BA119" s="174"/>
      <c r="BB119" s="188"/>
      <c r="BC119" s="174"/>
      <c r="BD119" s="174"/>
      <c r="BE119" s="174"/>
      <c r="BF119" s="174"/>
      <c r="BG119" s="174"/>
      <c r="BH119" s="174"/>
      <c r="BI119" s="174"/>
      <c r="BJ119" s="174"/>
      <c r="BK119" s="174"/>
      <c r="BL119" s="188"/>
      <c r="BM119" s="185"/>
      <c r="BN119" s="174"/>
      <c r="BO119" s="174"/>
      <c r="BP119" s="174"/>
      <c r="BQ119" s="174"/>
      <c r="BR119" s="174"/>
      <c r="BS119" s="174"/>
      <c r="BT119" s="174"/>
      <c r="BU119" s="174"/>
      <c r="BV119" s="174"/>
      <c r="BW119" s="174"/>
      <c r="BX119" s="174"/>
      <c r="BY119" s="174"/>
      <c r="BZ119" s="174"/>
      <c r="CA119" s="174"/>
      <c r="CB119" s="174"/>
      <c r="CC119" s="174"/>
      <c r="CD119" s="174"/>
      <c r="CE119" s="174"/>
      <c r="CF119" s="191"/>
      <c r="CG119" s="192"/>
      <c r="CH119" s="174"/>
      <c r="CI119" s="174"/>
      <c r="CJ119" s="174"/>
      <c r="CK119" s="174"/>
      <c r="CL119" s="174"/>
      <c r="CM119" s="174"/>
      <c r="CN119" s="174"/>
      <c r="CO119" s="174"/>
      <c r="CP119" s="174"/>
      <c r="CQ119" s="174"/>
      <c r="CR119" s="174"/>
      <c r="CS119" s="174"/>
      <c r="CT119" s="174"/>
      <c r="CU119" s="174"/>
      <c r="CV119" s="174"/>
      <c r="CW119" s="174"/>
      <c r="CX119" s="174"/>
      <c r="CY119" s="174"/>
      <c r="CZ119" s="174"/>
      <c r="DA119" s="174"/>
      <c r="DB119" s="177"/>
      <c r="DC119" s="188"/>
      <c r="DD119" s="183"/>
      <c r="DE119" s="183"/>
      <c r="DF119" s="183"/>
      <c r="DG119" s="183"/>
      <c r="DH119" s="177"/>
      <c r="DI119" s="193"/>
      <c r="DJ119" s="194"/>
      <c r="DK119" s="195"/>
      <c r="DL119" s="195"/>
      <c r="DM119" s="195"/>
      <c r="DN119" s="195"/>
      <c r="DO119" s="195"/>
      <c r="DP119" s="192"/>
      <c r="DQ119" s="194"/>
      <c r="DR119" s="195"/>
      <c r="DS119" s="195"/>
      <c r="DT119" s="195"/>
      <c r="DU119" s="195"/>
      <c r="DV119" s="195"/>
      <c r="DW119" s="177"/>
      <c r="DX119" s="179"/>
      <c r="DY119" s="182"/>
      <c r="DZ119" s="196"/>
      <c r="EA119" s="179"/>
      <c r="EB119" s="197"/>
      <c r="EC119" s="198"/>
      <c r="ED119" s="198"/>
      <c r="EE119" s="188"/>
      <c r="EF119" s="198"/>
      <c r="EG119" s="198"/>
      <c r="EH119" s="188"/>
      <c r="EI119" s="197"/>
      <c r="EJ119" s="198"/>
      <c r="EK119" s="198"/>
      <c r="EL119" s="198"/>
      <c r="EM119" s="198"/>
      <c r="EN119" s="198"/>
      <c r="EO119" s="193"/>
      <c r="EP119" s="185"/>
      <c r="EQ119" s="174"/>
      <c r="ER119" s="188"/>
      <c r="ES119" s="63"/>
      <c r="ET119" s="63"/>
      <c r="EU119" s="63"/>
      <c r="EV119" s="63"/>
      <c r="EW119" s="63"/>
      <c r="EX119" s="177"/>
      <c r="EY119" s="179"/>
      <c r="EZ119" s="185"/>
      <c r="FA119" s="174"/>
      <c r="FB119" s="174"/>
      <c r="FC119" s="174"/>
      <c r="FD119" s="174"/>
      <c r="FE119" s="174"/>
      <c r="FF119" s="174"/>
      <c r="FG119" s="188"/>
      <c r="FH119" s="185"/>
      <c r="FI119" s="174"/>
      <c r="FJ119" s="174"/>
      <c r="FK119" s="174"/>
      <c r="FL119" s="174"/>
      <c r="FM119" s="174"/>
      <c r="FN119" s="174"/>
      <c r="FO119" s="188"/>
      <c r="FP119" s="199"/>
      <c r="FQ119" s="199"/>
      <c r="FR119" s="199"/>
      <c r="FS119" s="199"/>
      <c r="FT119" s="199"/>
      <c r="FU119" s="199"/>
      <c r="FV119" s="199"/>
      <c r="FW119" s="199"/>
      <c r="FX119" s="199"/>
      <c r="FY119" s="199"/>
      <c r="FZ119" s="199"/>
      <c r="GA119" s="199"/>
      <c r="GB119" s="199"/>
      <c r="GC119" s="199"/>
    </row>
    <row r="120" spans="1:185" s="90" customFormat="1">
      <c r="A120" s="36" t="str">
        <f>Validation!B120</f>
        <v>Pass</v>
      </c>
      <c r="B120" s="63"/>
      <c r="C120" s="63"/>
      <c r="D120" s="63"/>
      <c r="E120" s="174"/>
      <c r="F120" s="175"/>
      <c r="G120" s="63"/>
      <c r="H120" s="63"/>
      <c r="I120" s="63"/>
      <c r="J120" s="176"/>
      <c r="K120" s="177"/>
      <c r="L120" s="177"/>
      <c r="M120" s="178"/>
      <c r="N120" s="177"/>
      <c r="O120" s="201"/>
      <c r="P120" s="202"/>
      <c r="Q120" s="63"/>
      <c r="R120" s="180"/>
      <c r="S120" s="63"/>
      <c r="T120" s="181"/>
      <c r="U120" s="182"/>
      <c r="V120" s="183"/>
      <c r="W120" s="184"/>
      <c r="X120" s="185"/>
      <c r="Y120" s="174"/>
      <c r="Z120" s="174"/>
      <c r="AA120" s="186"/>
      <c r="AB120" s="187"/>
      <c r="AC120" s="174"/>
      <c r="AD120" s="174"/>
      <c r="AE120" s="177"/>
      <c r="AF120" s="177"/>
      <c r="AG120" s="188"/>
      <c r="AH120" s="65"/>
      <c r="AI120" s="63"/>
      <c r="AJ120" s="63"/>
      <c r="AK120" s="63"/>
      <c r="AL120" s="63"/>
      <c r="AM120" s="63"/>
      <c r="AN120" s="63"/>
      <c r="AO120" s="63"/>
      <c r="AP120" s="64"/>
      <c r="AQ120" s="190"/>
      <c r="AR120" s="179"/>
      <c r="AS120" s="185"/>
      <c r="AT120" s="174"/>
      <c r="AU120" s="174"/>
      <c r="AV120" s="174"/>
      <c r="AW120" s="174"/>
      <c r="AX120" s="174"/>
      <c r="AY120" s="174"/>
      <c r="AZ120" s="174"/>
      <c r="BA120" s="174"/>
      <c r="BB120" s="188"/>
      <c r="BC120" s="174"/>
      <c r="BD120" s="174"/>
      <c r="BE120" s="174"/>
      <c r="BF120" s="174"/>
      <c r="BG120" s="174"/>
      <c r="BH120" s="174"/>
      <c r="BI120" s="174"/>
      <c r="BJ120" s="174"/>
      <c r="BK120" s="174"/>
      <c r="BL120" s="188"/>
      <c r="BM120" s="185"/>
      <c r="BN120" s="174"/>
      <c r="BO120" s="174"/>
      <c r="BP120" s="174"/>
      <c r="BQ120" s="174"/>
      <c r="BR120" s="174"/>
      <c r="BS120" s="174"/>
      <c r="BT120" s="174"/>
      <c r="BU120" s="174"/>
      <c r="BV120" s="174"/>
      <c r="BW120" s="174"/>
      <c r="BX120" s="174"/>
      <c r="BY120" s="174"/>
      <c r="BZ120" s="174"/>
      <c r="CA120" s="174"/>
      <c r="CB120" s="174"/>
      <c r="CC120" s="174"/>
      <c r="CD120" s="174"/>
      <c r="CE120" s="174"/>
      <c r="CF120" s="191"/>
      <c r="CG120" s="192"/>
      <c r="CH120" s="174"/>
      <c r="CI120" s="174"/>
      <c r="CJ120" s="174"/>
      <c r="CK120" s="174"/>
      <c r="CL120" s="174"/>
      <c r="CM120" s="174"/>
      <c r="CN120" s="174"/>
      <c r="CO120" s="174"/>
      <c r="CP120" s="174"/>
      <c r="CQ120" s="174"/>
      <c r="CR120" s="174"/>
      <c r="CS120" s="174"/>
      <c r="CT120" s="174"/>
      <c r="CU120" s="174"/>
      <c r="CV120" s="174"/>
      <c r="CW120" s="174"/>
      <c r="CX120" s="174"/>
      <c r="CY120" s="174"/>
      <c r="CZ120" s="174"/>
      <c r="DA120" s="174"/>
      <c r="DB120" s="177"/>
      <c r="DC120" s="188"/>
      <c r="DD120" s="183"/>
      <c r="DE120" s="183"/>
      <c r="DF120" s="183"/>
      <c r="DG120" s="183"/>
      <c r="DH120" s="177"/>
      <c r="DI120" s="193"/>
      <c r="DJ120" s="194"/>
      <c r="DK120" s="195"/>
      <c r="DL120" s="195"/>
      <c r="DM120" s="195"/>
      <c r="DN120" s="195"/>
      <c r="DO120" s="195"/>
      <c r="DP120" s="192"/>
      <c r="DQ120" s="194"/>
      <c r="DR120" s="195"/>
      <c r="DS120" s="195"/>
      <c r="DT120" s="195"/>
      <c r="DU120" s="195"/>
      <c r="DV120" s="195"/>
      <c r="DW120" s="177"/>
      <c r="DX120" s="179"/>
      <c r="DY120" s="182"/>
      <c r="DZ120" s="196"/>
      <c r="EA120" s="179"/>
      <c r="EB120" s="197"/>
      <c r="EC120" s="198"/>
      <c r="ED120" s="198"/>
      <c r="EE120" s="188"/>
      <c r="EF120" s="198"/>
      <c r="EG120" s="198"/>
      <c r="EH120" s="188"/>
      <c r="EI120" s="197"/>
      <c r="EJ120" s="198"/>
      <c r="EK120" s="198"/>
      <c r="EL120" s="198"/>
      <c r="EM120" s="198"/>
      <c r="EN120" s="198"/>
      <c r="EO120" s="193"/>
      <c r="EP120" s="185"/>
      <c r="EQ120" s="174"/>
      <c r="ER120" s="188"/>
      <c r="ES120" s="63"/>
      <c r="ET120" s="63"/>
      <c r="EU120" s="63"/>
      <c r="EV120" s="63"/>
      <c r="EW120" s="63"/>
      <c r="EX120" s="177"/>
      <c r="EY120" s="179"/>
      <c r="EZ120" s="185"/>
      <c r="FA120" s="174"/>
      <c r="FB120" s="174"/>
      <c r="FC120" s="174"/>
      <c r="FD120" s="174"/>
      <c r="FE120" s="174"/>
      <c r="FF120" s="174"/>
      <c r="FG120" s="188"/>
      <c r="FH120" s="185"/>
      <c r="FI120" s="174"/>
      <c r="FJ120" s="174"/>
      <c r="FK120" s="174"/>
      <c r="FL120" s="174"/>
      <c r="FM120" s="174"/>
      <c r="FN120" s="174"/>
      <c r="FO120" s="188"/>
      <c r="FP120" s="199"/>
      <c r="FQ120" s="199"/>
      <c r="FR120" s="199"/>
      <c r="FS120" s="199"/>
      <c r="FT120" s="199"/>
      <c r="FU120" s="199"/>
      <c r="FV120" s="199"/>
      <c r="FW120" s="199"/>
      <c r="FX120" s="199"/>
      <c r="FY120" s="199"/>
      <c r="FZ120" s="199"/>
      <c r="GA120" s="199"/>
      <c r="GB120" s="199"/>
      <c r="GC120" s="199"/>
    </row>
    <row r="121" spans="1:185" s="90" customFormat="1">
      <c r="A121" s="36" t="str">
        <f>Validation!B121</f>
        <v>Pass</v>
      </c>
      <c r="B121" s="63"/>
      <c r="C121" s="63"/>
      <c r="D121" s="63"/>
      <c r="E121" s="174"/>
      <c r="F121" s="175"/>
      <c r="G121" s="63"/>
      <c r="H121" s="63"/>
      <c r="I121" s="63"/>
      <c r="J121" s="176"/>
      <c r="K121" s="177"/>
      <c r="L121" s="177"/>
      <c r="M121" s="178"/>
      <c r="N121" s="177"/>
      <c r="O121" s="201"/>
      <c r="P121" s="202"/>
      <c r="Q121" s="63"/>
      <c r="R121" s="180"/>
      <c r="S121" s="63"/>
      <c r="T121" s="181"/>
      <c r="U121" s="182"/>
      <c r="V121" s="183"/>
      <c r="W121" s="184"/>
      <c r="X121" s="185"/>
      <c r="Y121" s="174"/>
      <c r="Z121" s="174"/>
      <c r="AA121" s="186"/>
      <c r="AB121" s="187"/>
      <c r="AC121" s="174"/>
      <c r="AD121" s="174"/>
      <c r="AE121" s="177"/>
      <c r="AF121" s="177"/>
      <c r="AG121" s="188"/>
      <c r="AH121" s="65"/>
      <c r="AI121" s="63"/>
      <c r="AJ121" s="63"/>
      <c r="AK121" s="63"/>
      <c r="AL121" s="63"/>
      <c r="AM121" s="63"/>
      <c r="AN121" s="63"/>
      <c r="AO121" s="63"/>
      <c r="AP121" s="64"/>
      <c r="AQ121" s="190"/>
      <c r="AR121" s="179"/>
      <c r="AS121" s="185"/>
      <c r="AT121" s="174"/>
      <c r="AU121" s="174"/>
      <c r="AV121" s="174"/>
      <c r="AW121" s="174"/>
      <c r="AX121" s="174"/>
      <c r="AY121" s="174"/>
      <c r="AZ121" s="174"/>
      <c r="BA121" s="174"/>
      <c r="BB121" s="188"/>
      <c r="BC121" s="174"/>
      <c r="BD121" s="174"/>
      <c r="BE121" s="174"/>
      <c r="BF121" s="174"/>
      <c r="BG121" s="174"/>
      <c r="BH121" s="174"/>
      <c r="BI121" s="174"/>
      <c r="BJ121" s="174"/>
      <c r="BK121" s="174"/>
      <c r="BL121" s="188"/>
      <c r="BM121" s="185"/>
      <c r="BN121" s="174"/>
      <c r="BO121" s="174"/>
      <c r="BP121" s="174"/>
      <c r="BQ121" s="174"/>
      <c r="BR121" s="174"/>
      <c r="BS121" s="174"/>
      <c r="BT121" s="174"/>
      <c r="BU121" s="174"/>
      <c r="BV121" s="174"/>
      <c r="BW121" s="174"/>
      <c r="BX121" s="174"/>
      <c r="BY121" s="174"/>
      <c r="BZ121" s="174"/>
      <c r="CA121" s="174"/>
      <c r="CB121" s="174"/>
      <c r="CC121" s="174"/>
      <c r="CD121" s="174"/>
      <c r="CE121" s="174"/>
      <c r="CF121" s="191"/>
      <c r="CG121" s="192"/>
      <c r="CH121" s="174"/>
      <c r="CI121" s="174"/>
      <c r="CJ121" s="174"/>
      <c r="CK121" s="174"/>
      <c r="CL121" s="174"/>
      <c r="CM121" s="174"/>
      <c r="CN121" s="174"/>
      <c r="CO121" s="174"/>
      <c r="CP121" s="174"/>
      <c r="CQ121" s="174"/>
      <c r="CR121" s="174"/>
      <c r="CS121" s="174"/>
      <c r="CT121" s="174"/>
      <c r="CU121" s="174"/>
      <c r="CV121" s="174"/>
      <c r="CW121" s="174"/>
      <c r="CX121" s="174"/>
      <c r="CY121" s="174"/>
      <c r="CZ121" s="174"/>
      <c r="DA121" s="174"/>
      <c r="DB121" s="177"/>
      <c r="DC121" s="188"/>
      <c r="DD121" s="183"/>
      <c r="DE121" s="183"/>
      <c r="DF121" s="183"/>
      <c r="DG121" s="183"/>
      <c r="DH121" s="177"/>
      <c r="DI121" s="193"/>
      <c r="DJ121" s="194"/>
      <c r="DK121" s="195"/>
      <c r="DL121" s="195"/>
      <c r="DM121" s="195"/>
      <c r="DN121" s="195"/>
      <c r="DO121" s="195"/>
      <c r="DP121" s="192"/>
      <c r="DQ121" s="194"/>
      <c r="DR121" s="195"/>
      <c r="DS121" s="195"/>
      <c r="DT121" s="195"/>
      <c r="DU121" s="195"/>
      <c r="DV121" s="195"/>
      <c r="DW121" s="177"/>
      <c r="DX121" s="179"/>
      <c r="DY121" s="182"/>
      <c r="DZ121" s="196"/>
      <c r="EA121" s="179"/>
      <c r="EB121" s="197"/>
      <c r="EC121" s="198"/>
      <c r="ED121" s="198"/>
      <c r="EE121" s="188"/>
      <c r="EF121" s="198"/>
      <c r="EG121" s="198"/>
      <c r="EH121" s="188"/>
      <c r="EI121" s="197"/>
      <c r="EJ121" s="198"/>
      <c r="EK121" s="198"/>
      <c r="EL121" s="198"/>
      <c r="EM121" s="198"/>
      <c r="EN121" s="198"/>
      <c r="EO121" s="193"/>
      <c r="EP121" s="185"/>
      <c r="EQ121" s="174"/>
      <c r="ER121" s="188"/>
      <c r="ES121" s="63"/>
      <c r="ET121" s="63"/>
      <c r="EU121" s="63"/>
      <c r="EV121" s="63"/>
      <c r="EW121" s="63"/>
      <c r="EX121" s="177"/>
      <c r="EY121" s="179"/>
      <c r="EZ121" s="185"/>
      <c r="FA121" s="174"/>
      <c r="FB121" s="174"/>
      <c r="FC121" s="174"/>
      <c r="FD121" s="174"/>
      <c r="FE121" s="174"/>
      <c r="FF121" s="174"/>
      <c r="FG121" s="188"/>
      <c r="FH121" s="185"/>
      <c r="FI121" s="174"/>
      <c r="FJ121" s="174"/>
      <c r="FK121" s="174"/>
      <c r="FL121" s="174"/>
      <c r="FM121" s="174"/>
      <c r="FN121" s="174"/>
      <c r="FO121" s="188"/>
      <c r="FP121" s="199"/>
      <c r="FQ121" s="199"/>
      <c r="FR121" s="199"/>
      <c r="FS121" s="199"/>
      <c r="FT121" s="199"/>
      <c r="FU121" s="199"/>
      <c r="FV121" s="199"/>
      <c r="FW121" s="199"/>
      <c r="FX121" s="199"/>
      <c r="FY121" s="199"/>
      <c r="FZ121" s="199"/>
      <c r="GA121" s="199"/>
      <c r="GB121" s="199"/>
      <c r="GC121" s="199"/>
    </row>
    <row r="122" spans="1:185" s="90" customFormat="1">
      <c r="A122" s="36" t="str">
        <f>Validation!B122</f>
        <v>Pass</v>
      </c>
      <c r="B122" s="63"/>
      <c r="C122" s="63"/>
      <c r="D122" s="63"/>
      <c r="E122" s="174"/>
      <c r="F122" s="175"/>
      <c r="G122" s="63"/>
      <c r="H122" s="63"/>
      <c r="I122" s="63"/>
      <c r="J122" s="176"/>
      <c r="K122" s="177"/>
      <c r="L122" s="177"/>
      <c r="M122" s="178"/>
      <c r="N122" s="177"/>
      <c r="O122" s="201"/>
      <c r="P122" s="202"/>
      <c r="Q122" s="63"/>
      <c r="R122" s="180"/>
      <c r="S122" s="63"/>
      <c r="T122" s="181"/>
      <c r="U122" s="182"/>
      <c r="V122" s="183"/>
      <c r="W122" s="184"/>
      <c r="X122" s="185"/>
      <c r="Y122" s="174"/>
      <c r="Z122" s="174"/>
      <c r="AA122" s="186"/>
      <c r="AB122" s="187"/>
      <c r="AC122" s="174"/>
      <c r="AD122" s="174"/>
      <c r="AE122" s="177"/>
      <c r="AF122" s="177"/>
      <c r="AG122" s="188"/>
      <c r="AH122" s="65"/>
      <c r="AI122" s="63"/>
      <c r="AJ122" s="63"/>
      <c r="AK122" s="63"/>
      <c r="AL122" s="63"/>
      <c r="AM122" s="63"/>
      <c r="AN122" s="63"/>
      <c r="AO122" s="63"/>
      <c r="AP122" s="64"/>
      <c r="AQ122" s="190"/>
      <c r="AR122" s="179"/>
      <c r="AS122" s="185"/>
      <c r="AT122" s="174"/>
      <c r="AU122" s="174"/>
      <c r="AV122" s="174"/>
      <c r="AW122" s="174"/>
      <c r="AX122" s="174"/>
      <c r="AY122" s="174"/>
      <c r="AZ122" s="174"/>
      <c r="BA122" s="174"/>
      <c r="BB122" s="188"/>
      <c r="BC122" s="174"/>
      <c r="BD122" s="174"/>
      <c r="BE122" s="174"/>
      <c r="BF122" s="174"/>
      <c r="BG122" s="174"/>
      <c r="BH122" s="174"/>
      <c r="BI122" s="174"/>
      <c r="BJ122" s="174"/>
      <c r="BK122" s="174"/>
      <c r="BL122" s="188"/>
      <c r="BM122" s="185"/>
      <c r="BN122" s="174"/>
      <c r="BO122" s="174"/>
      <c r="BP122" s="174"/>
      <c r="BQ122" s="174"/>
      <c r="BR122" s="174"/>
      <c r="BS122" s="174"/>
      <c r="BT122" s="174"/>
      <c r="BU122" s="174"/>
      <c r="BV122" s="174"/>
      <c r="BW122" s="174"/>
      <c r="BX122" s="174"/>
      <c r="BY122" s="174"/>
      <c r="BZ122" s="174"/>
      <c r="CA122" s="174"/>
      <c r="CB122" s="174"/>
      <c r="CC122" s="174"/>
      <c r="CD122" s="174"/>
      <c r="CE122" s="174"/>
      <c r="CF122" s="191"/>
      <c r="CG122" s="192"/>
      <c r="CH122" s="174"/>
      <c r="CI122" s="174"/>
      <c r="CJ122" s="174"/>
      <c r="CK122" s="174"/>
      <c r="CL122" s="174"/>
      <c r="CM122" s="174"/>
      <c r="CN122" s="174"/>
      <c r="CO122" s="174"/>
      <c r="CP122" s="174"/>
      <c r="CQ122" s="174"/>
      <c r="CR122" s="174"/>
      <c r="CS122" s="174"/>
      <c r="CT122" s="174"/>
      <c r="CU122" s="174"/>
      <c r="CV122" s="174"/>
      <c r="CW122" s="174"/>
      <c r="CX122" s="174"/>
      <c r="CY122" s="174"/>
      <c r="CZ122" s="174"/>
      <c r="DA122" s="174"/>
      <c r="DB122" s="177"/>
      <c r="DC122" s="188"/>
      <c r="DD122" s="183"/>
      <c r="DE122" s="183"/>
      <c r="DF122" s="183"/>
      <c r="DG122" s="183"/>
      <c r="DH122" s="177"/>
      <c r="DI122" s="193"/>
      <c r="DJ122" s="194"/>
      <c r="DK122" s="195"/>
      <c r="DL122" s="195"/>
      <c r="DM122" s="195"/>
      <c r="DN122" s="195"/>
      <c r="DO122" s="195"/>
      <c r="DP122" s="192"/>
      <c r="DQ122" s="194"/>
      <c r="DR122" s="195"/>
      <c r="DS122" s="195"/>
      <c r="DT122" s="195"/>
      <c r="DU122" s="195"/>
      <c r="DV122" s="195"/>
      <c r="DW122" s="177"/>
      <c r="DX122" s="179"/>
      <c r="DY122" s="182"/>
      <c r="DZ122" s="196"/>
      <c r="EA122" s="179"/>
      <c r="EB122" s="197"/>
      <c r="EC122" s="198"/>
      <c r="ED122" s="198"/>
      <c r="EE122" s="188"/>
      <c r="EF122" s="198"/>
      <c r="EG122" s="198"/>
      <c r="EH122" s="188"/>
      <c r="EI122" s="197"/>
      <c r="EJ122" s="198"/>
      <c r="EK122" s="198"/>
      <c r="EL122" s="198"/>
      <c r="EM122" s="198"/>
      <c r="EN122" s="198"/>
      <c r="EO122" s="193"/>
      <c r="EP122" s="185"/>
      <c r="EQ122" s="174"/>
      <c r="ER122" s="188"/>
      <c r="ES122" s="63"/>
      <c r="ET122" s="63"/>
      <c r="EU122" s="63"/>
      <c r="EV122" s="63"/>
      <c r="EW122" s="63"/>
      <c r="EX122" s="177"/>
      <c r="EY122" s="179"/>
      <c r="EZ122" s="185"/>
      <c r="FA122" s="174"/>
      <c r="FB122" s="174"/>
      <c r="FC122" s="174"/>
      <c r="FD122" s="174"/>
      <c r="FE122" s="174"/>
      <c r="FF122" s="174"/>
      <c r="FG122" s="188"/>
      <c r="FH122" s="185"/>
      <c r="FI122" s="174"/>
      <c r="FJ122" s="174"/>
      <c r="FK122" s="174"/>
      <c r="FL122" s="174"/>
      <c r="FM122" s="174"/>
      <c r="FN122" s="174"/>
      <c r="FO122" s="188"/>
      <c r="FP122" s="199"/>
      <c r="FQ122" s="199"/>
      <c r="FR122" s="199"/>
      <c r="FS122" s="199"/>
      <c r="FT122" s="199"/>
      <c r="FU122" s="199"/>
      <c r="FV122" s="199"/>
      <c r="FW122" s="199"/>
      <c r="FX122" s="199"/>
      <c r="FY122" s="199"/>
      <c r="FZ122" s="199"/>
      <c r="GA122" s="199"/>
      <c r="GB122" s="199"/>
      <c r="GC122" s="199"/>
    </row>
    <row r="123" spans="1:185" s="90" customFormat="1">
      <c r="A123" s="36" t="str">
        <f>Validation!B123</f>
        <v>Pass</v>
      </c>
      <c r="B123" s="63"/>
      <c r="C123" s="63"/>
      <c r="D123" s="63"/>
      <c r="E123" s="174"/>
      <c r="F123" s="175"/>
      <c r="G123" s="63"/>
      <c r="H123" s="63"/>
      <c r="I123" s="63"/>
      <c r="J123" s="176"/>
      <c r="K123" s="177"/>
      <c r="L123" s="177"/>
      <c r="M123" s="178"/>
      <c r="N123" s="177"/>
      <c r="O123" s="201"/>
      <c r="P123" s="202"/>
      <c r="Q123" s="63"/>
      <c r="R123" s="180"/>
      <c r="S123" s="63"/>
      <c r="T123" s="181"/>
      <c r="U123" s="182"/>
      <c r="V123" s="183"/>
      <c r="W123" s="184"/>
      <c r="X123" s="185"/>
      <c r="Y123" s="174"/>
      <c r="Z123" s="174"/>
      <c r="AA123" s="186"/>
      <c r="AB123" s="187"/>
      <c r="AC123" s="174"/>
      <c r="AD123" s="174"/>
      <c r="AE123" s="177"/>
      <c r="AF123" s="177"/>
      <c r="AG123" s="188"/>
      <c r="AH123" s="65"/>
      <c r="AI123" s="63"/>
      <c r="AJ123" s="63"/>
      <c r="AK123" s="63"/>
      <c r="AL123" s="63"/>
      <c r="AM123" s="63"/>
      <c r="AN123" s="63"/>
      <c r="AO123" s="63"/>
      <c r="AP123" s="64"/>
      <c r="AQ123" s="190"/>
      <c r="AR123" s="179"/>
      <c r="AS123" s="185"/>
      <c r="AT123" s="174"/>
      <c r="AU123" s="174"/>
      <c r="AV123" s="174"/>
      <c r="AW123" s="174"/>
      <c r="AX123" s="174"/>
      <c r="AY123" s="174"/>
      <c r="AZ123" s="174"/>
      <c r="BA123" s="174"/>
      <c r="BB123" s="188"/>
      <c r="BC123" s="174"/>
      <c r="BD123" s="174"/>
      <c r="BE123" s="174"/>
      <c r="BF123" s="174"/>
      <c r="BG123" s="174"/>
      <c r="BH123" s="174"/>
      <c r="BI123" s="174"/>
      <c r="BJ123" s="174"/>
      <c r="BK123" s="174"/>
      <c r="BL123" s="188"/>
      <c r="BM123" s="185"/>
      <c r="BN123" s="174"/>
      <c r="BO123" s="174"/>
      <c r="BP123" s="174"/>
      <c r="BQ123" s="174"/>
      <c r="BR123" s="174"/>
      <c r="BS123" s="174"/>
      <c r="BT123" s="174"/>
      <c r="BU123" s="174"/>
      <c r="BV123" s="174"/>
      <c r="BW123" s="174"/>
      <c r="BX123" s="174"/>
      <c r="BY123" s="174"/>
      <c r="BZ123" s="174"/>
      <c r="CA123" s="174"/>
      <c r="CB123" s="174"/>
      <c r="CC123" s="174"/>
      <c r="CD123" s="174"/>
      <c r="CE123" s="174"/>
      <c r="CF123" s="191"/>
      <c r="CG123" s="192"/>
      <c r="CH123" s="174"/>
      <c r="CI123" s="174"/>
      <c r="CJ123" s="174"/>
      <c r="CK123" s="174"/>
      <c r="CL123" s="174"/>
      <c r="CM123" s="174"/>
      <c r="CN123" s="174"/>
      <c r="CO123" s="174"/>
      <c r="CP123" s="174"/>
      <c r="CQ123" s="174"/>
      <c r="CR123" s="174"/>
      <c r="CS123" s="174"/>
      <c r="CT123" s="174"/>
      <c r="CU123" s="174"/>
      <c r="CV123" s="174"/>
      <c r="CW123" s="174"/>
      <c r="CX123" s="174"/>
      <c r="CY123" s="174"/>
      <c r="CZ123" s="174"/>
      <c r="DA123" s="174"/>
      <c r="DB123" s="177"/>
      <c r="DC123" s="188"/>
      <c r="DD123" s="183"/>
      <c r="DE123" s="183"/>
      <c r="DF123" s="183"/>
      <c r="DG123" s="183"/>
      <c r="DH123" s="177"/>
      <c r="DI123" s="193"/>
      <c r="DJ123" s="194"/>
      <c r="DK123" s="195"/>
      <c r="DL123" s="195"/>
      <c r="DM123" s="195"/>
      <c r="DN123" s="195"/>
      <c r="DO123" s="195"/>
      <c r="DP123" s="192"/>
      <c r="DQ123" s="194"/>
      <c r="DR123" s="195"/>
      <c r="DS123" s="195"/>
      <c r="DT123" s="195"/>
      <c r="DU123" s="195"/>
      <c r="DV123" s="195"/>
      <c r="DW123" s="177"/>
      <c r="DX123" s="179"/>
      <c r="DY123" s="182"/>
      <c r="DZ123" s="196"/>
      <c r="EA123" s="179"/>
      <c r="EB123" s="197"/>
      <c r="EC123" s="198"/>
      <c r="ED123" s="198"/>
      <c r="EE123" s="188"/>
      <c r="EF123" s="198"/>
      <c r="EG123" s="198"/>
      <c r="EH123" s="188"/>
      <c r="EI123" s="197"/>
      <c r="EJ123" s="198"/>
      <c r="EK123" s="198"/>
      <c r="EL123" s="198"/>
      <c r="EM123" s="198"/>
      <c r="EN123" s="198"/>
      <c r="EO123" s="193"/>
      <c r="EP123" s="185"/>
      <c r="EQ123" s="174"/>
      <c r="ER123" s="188"/>
      <c r="ES123" s="63"/>
      <c r="ET123" s="63"/>
      <c r="EU123" s="63"/>
      <c r="EV123" s="63"/>
      <c r="EW123" s="63"/>
      <c r="EX123" s="177"/>
      <c r="EY123" s="179"/>
      <c r="EZ123" s="185"/>
      <c r="FA123" s="174"/>
      <c r="FB123" s="174"/>
      <c r="FC123" s="174"/>
      <c r="FD123" s="174"/>
      <c r="FE123" s="174"/>
      <c r="FF123" s="174"/>
      <c r="FG123" s="188"/>
      <c r="FH123" s="185"/>
      <c r="FI123" s="174"/>
      <c r="FJ123" s="174"/>
      <c r="FK123" s="174"/>
      <c r="FL123" s="174"/>
      <c r="FM123" s="174"/>
      <c r="FN123" s="174"/>
      <c r="FO123" s="188"/>
      <c r="FP123" s="199"/>
      <c r="FQ123" s="199"/>
      <c r="FR123" s="199"/>
      <c r="FS123" s="199"/>
      <c r="FT123" s="199"/>
      <c r="FU123" s="199"/>
      <c r="FV123" s="199"/>
      <c r="FW123" s="199"/>
      <c r="FX123" s="199"/>
      <c r="FY123" s="199"/>
      <c r="FZ123" s="199"/>
      <c r="GA123" s="199"/>
      <c r="GB123" s="199"/>
      <c r="GC123" s="199"/>
    </row>
    <row r="124" spans="1:185" s="90" customFormat="1">
      <c r="A124" s="36" t="str">
        <f>Validation!B124</f>
        <v>Pass</v>
      </c>
      <c r="B124" s="63"/>
      <c r="C124" s="63"/>
      <c r="D124" s="63"/>
      <c r="E124" s="174"/>
      <c r="F124" s="175"/>
      <c r="G124" s="63"/>
      <c r="H124" s="63"/>
      <c r="I124" s="63"/>
      <c r="J124" s="176"/>
      <c r="K124" s="177"/>
      <c r="L124" s="177"/>
      <c r="M124" s="178"/>
      <c r="N124" s="177"/>
      <c r="O124" s="201"/>
      <c r="P124" s="202"/>
      <c r="Q124" s="63"/>
      <c r="R124" s="180"/>
      <c r="S124" s="63"/>
      <c r="T124" s="181"/>
      <c r="U124" s="182"/>
      <c r="V124" s="183"/>
      <c r="W124" s="184"/>
      <c r="X124" s="185"/>
      <c r="Y124" s="174"/>
      <c r="Z124" s="174"/>
      <c r="AA124" s="186"/>
      <c r="AB124" s="187"/>
      <c r="AC124" s="174"/>
      <c r="AD124" s="174"/>
      <c r="AE124" s="177"/>
      <c r="AF124" s="177"/>
      <c r="AG124" s="188"/>
      <c r="AH124" s="65"/>
      <c r="AI124" s="63"/>
      <c r="AJ124" s="63"/>
      <c r="AK124" s="63"/>
      <c r="AL124" s="63"/>
      <c r="AM124" s="63"/>
      <c r="AN124" s="63"/>
      <c r="AO124" s="63"/>
      <c r="AP124" s="64"/>
      <c r="AQ124" s="190"/>
      <c r="AR124" s="179"/>
      <c r="AS124" s="185"/>
      <c r="AT124" s="174"/>
      <c r="AU124" s="174"/>
      <c r="AV124" s="174"/>
      <c r="AW124" s="174"/>
      <c r="AX124" s="174"/>
      <c r="AY124" s="174"/>
      <c r="AZ124" s="174"/>
      <c r="BA124" s="174"/>
      <c r="BB124" s="188"/>
      <c r="BC124" s="174"/>
      <c r="BD124" s="174"/>
      <c r="BE124" s="174"/>
      <c r="BF124" s="174"/>
      <c r="BG124" s="174"/>
      <c r="BH124" s="174"/>
      <c r="BI124" s="174"/>
      <c r="BJ124" s="174"/>
      <c r="BK124" s="174"/>
      <c r="BL124" s="188"/>
      <c r="BM124" s="185"/>
      <c r="BN124" s="174"/>
      <c r="BO124" s="174"/>
      <c r="BP124" s="174"/>
      <c r="BQ124" s="174"/>
      <c r="BR124" s="174"/>
      <c r="BS124" s="174"/>
      <c r="BT124" s="174"/>
      <c r="BU124" s="174"/>
      <c r="BV124" s="174"/>
      <c r="BW124" s="174"/>
      <c r="BX124" s="174"/>
      <c r="BY124" s="174"/>
      <c r="BZ124" s="174"/>
      <c r="CA124" s="174"/>
      <c r="CB124" s="174"/>
      <c r="CC124" s="174"/>
      <c r="CD124" s="174"/>
      <c r="CE124" s="174"/>
      <c r="CF124" s="191"/>
      <c r="CG124" s="192"/>
      <c r="CH124" s="174"/>
      <c r="CI124" s="174"/>
      <c r="CJ124" s="174"/>
      <c r="CK124" s="174"/>
      <c r="CL124" s="174"/>
      <c r="CM124" s="174"/>
      <c r="CN124" s="174"/>
      <c r="CO124" s="174"/>
      <c r="CP124" s="174"/>
      <c r="CQ124" s="174"/>
      <c r="CR124" s="174"/>
      <c r="CS124" s="174"/>
      <c r="CT124" s="174"/>
      <c r="CU124" s="174"/>
      <c r="CV124" s="174"/>
      <c r="CW124" s="174"/>
      <c r="CX124" s="174"/>
      <c r="CY124" s="174"/>
      <c r="CZ124" s="174"/>
      <c r="DA124" s="174"/>
      <c r="DB124" s="177"/>
      <c r="DC124" s="188"/>
      <c r="DD124" s="183"/>
      <c r="DE124" s="183"/>
      <c r="DF124" s="183"/>
      <c r="DG124" s="183"/>
      <c r="DH124" s="177"/>
      <c r="DI124" s="193"/>
      <c r="DJ124" s="194"/>
      <c r="DK124" s="195"/>
      <c r="DL124" s="195"/>
      <c r="DM124" s="195"/>
      <c r="DN124" s="195"/>
      <c r="DO124" s="195"/>
      <c r="DP124" s="192"/>
      <c r="DQ124" s="194"/>
      <c r="DR124" s="195"/>
      <c r="DS124" s="195"/>
      <c r="DT124" s="195"/>
      <c r="DU124" s="195"/>
      <c r="DV124" s="195"/>
      <c r="DW124" s="177"/>
      <c r="DX124" s="179"/>
      <c r="DY124" s="182"/>
      <c r="DZ124" s="196"/>
      <c r="EA124" s="179"/>
      <c r="EB124" s="197"/>
      <c r="EC124" s="198"/>
      <c r="ED124" s="198"/>
      <c r="EE124" s="188"/>
      <c r="EF124" s="198"/>
      <c r="EG124" s="198"/>
      <c r="EH124" s="188"/>
      <c r="EI124" s="197"/>
      <c r="EJ124" s="198"/>
      <c r="EK124" s="198"/>
      <c r="EL124" s="198"/>
      <c r="EM124" s="198"/>
      <c r="EN124" s="198"/>
      <c r="EO124" s="193"/>
      <c r="EP124" s="185"/>
      <c r="EQ124" s="174"/>
      <c r="ER124" s="188"/>
      <c r="ES124" s="63"/>
      <c r="ET124" s="63"/>
      <c r="EU124" s="63"/>
      <c r="EV124" s="63"/>
      <c r="EW124" s="63"/>
      <c r="EX124" s="177"/>
      <c r="EY124" s="179"/>
      <c r="EZ124" s="185"/>
      <c r="FA124" s="174"/>
      <c r="FB124" s="174"/>
      <c r="FC124" s="174"/>
      <c r="FD124" s="174"/>
      <c r="FE124" s="174"/>
      <c r="FF124" s="174"/>
      <c r="FG124" s="188"/>
      <c r="FH124" s="185"/>
      <c r="FI124" s="174"/>
      <c r="FJ124" s="174"/>
      <c r="FK124" s="174"/>
      <c r="FL124" s="174"/>
      <c r="FM124" s="174"/>
      <c r="FN124" s="174"/>
      <c r="FO124" s="188"/>
      <c r="FP124" s="199"/>
      <c r="FQ124" s="199"/>
      <c r="FR124" s="199"/>
      <c r="FS124" s="199"/>
      <c r="FT124" s="199"/>
      <c r="FU124" s="199"/>
      <c r="FV124" s="199"/>
      <c r="FW124" s="199"/>
      <c r="FX124" s="199"/>
      <c r="FY124" s="199"/>
      <c r="FZ124" s="199"/>
      <c r="GA124" s="199"/>
      <c r="GB124" s="199"/>
      <c r="GC124" s="199"/>
    </row>
    <row r="125" spans="1:185" s="90" customFormat="1">
      <c r="A125" s="36" t="str">
        <f>Validation!B125</f>
        <v>Pass</v>
      </c>
      <c r="B125" s="63"/>
      <c r="C125" s="63"/>
      <c r="D125" s="63"/>
      <c r="E125" s="174"/>
      <c r="F125" s="175"/>
      <c r="G125" s="63"/>
      <c r="H125" s="63"/>
      <c r="I125" s="63"/>
      <c r="J125" s="176"/>
      <c r="K125" s="177"/>
      <c r="L125" s="177"/>
      <c r="M125" s="178"/>
      <c r="N125" s="177"/>
      <c r="O125" s="201"/>
      <c r="P125" s="202"/>
      <c r="Q125" s="63"/>
      <c r="R125" s="180"/>
      <c r="S125" s="63"/>
      <c r="T125" s="181"/>
      <c r="U125" s="182"/>
      <c r="V125" s="183"/>
      <c r="W125" s="184"/>
      <c r="X125" s="185"/>
      <c r="Y125" s="174"/>
      <c r="Z125" s="174"/>
      <c r="AA125" s="186"/>
      <c r="AB125" s="187"/>
      <c r="AC125" s="174"/>
      <c r="AD125" s="174"/>
      <c r="AE125" s="177"/>
      <c r="AF125" s="177"/>
      <c r="AG125" s="188"/>
      <c r="AH125" s="65"/>
      <c r="AI125" s="63"/>
      <c r="AJ125" s="63"/>
      <c r="AK125" s="63"/>
      <c r="AL125" s="63"/>
      <c r="AM125" s="63"/>
      <c r="AN125" s="63"/>
      <c r="AO125" s="63"/>
      <c r="AP125" s="64"/>
      <c r="AQ125" s="190"/>
      <c r="AR125" s="179"/>
      <c r="AS125" s="185"/>
      <c r="AT125" s="174"/>
      <c r="AU125" s="174"/>
      <c r="AV125" s="174"/>
      <c r="AW125" s="174"/>
      <c r="AX125" s="174"/>
      <c r="AY125" s="174"/>
      <c r="AZ125" s="174"/>
      <c r="BA125" s="174"/>
      <c r="BB125" s="188"/>
      <c r="BC125" s="174"/>
      <c r="BD125" s="174"/>
      <c r="BE125" s="174"/>
      <c r="BF125" s="174"/>
      <c r="BG125" s="174"/>
      <c r="BH125" s="174"/>
      <c r="BI125" s="174"/>
      <c r="BJ125" s="174"/>
      <c r="BK125" s="174"/>
      <c r="BL125" s="188"/>
      <c r="BM125" s="185"/>
      <c r="BN125" s="174"/>
      <c r="BO125" s="174"/>
      <c r="BP125" s="174"/>
      <c r="BQ125" s="174"/>
      <c r="BR125" s="174"/>
      <c r="BS125" s="174"/>
      <c r="BT125" s="174"/>
      <c r="BU125" s="174"/>
      <c r="BV125" s="174"/>
      <c r="BW125" s="174"/>
      <c r="BX125" s="174"/>
      <c r="BY125" s="174"/>
      <c r="BZ125" s="174"/>
      <c r="CA125" s="174"/>
      <c r="CB125" s="174"/>
      <c r="CC125" s="174"/>
      <c r="CD125" s="174"/>
      <c r="CE125" s="174"/>
      <c r="CF125" s="191"/>
      <c r="CG125" s="192"/>
      <c r="CH125" s="174"/>
      <c r="CI125" s="174"/>
      <c r="CJ125" s="174"/>
      <c r="CK125" s="174"/>
      <c r="CL125" s="174"/>
      <c r="CM125" s="174"/>
      <c r="CN125" s="174"/>
      <c r="CO125" s="174"/>
      <c r="CP125" s="174"/>
      <c r="CQ125" s="174"/>
      <c r="CR125" s="174"/>
      <c r="CS125" s="174"/>
      <c r="CT125" s="174"/>
      <c r="CU125" s="174"/>
      <c r="CV125" s="174"/>
      <c r="CW125" s="174"/>
      <c r="CX125" s="174"/>
      <c r="CY125" s="174"/>
      <c r="CZ125" s="174"/>
      <c r="DA125" s="174"/>
      <c r="DB125" s="177"/>
      <c r="DC125" s="188"/>
      <c r="DD125" s="183"/>
      <c r="DE125" s="183"/>
      <c r="DF125" s="183"/>
      <c r="DG125" s="183"/>
      <c r="DH125" s="177"/>
      <c r="DI125" s="193"/>
      <c r="DJ125" s="194"/>
      <c r="DK125" s="195"/>
      <c r="DL125" s="195"/>
      <c r="DM125" s="195"/>
      <c r="DN125" s="195"/>
      <c r="DO125" s="195"/>
      <c r="DP125" s="192"/>
      <c r="DQ125" s="194"/>
      <c r="DR125" s="195"/>
      <c r="DS125" s="195"/>
      <c r="DT125" s="195"/>
      <c r="DU125" s="195"/>
      <c r="DV125" s="195"/>
      <c r="DW125" s="177"/>
      <c r="DX125" s="179"/>
      <c r="DY125" s="182"/>
      <c r="DZ125" s="196"/>
      <c r="EA125" s="179"/>
      <c r="EB125" s="197"/>
      <c r="EC125" s="198"/>
      <c r="ED125" s="198"/>
      <c r="EE125" s="188"/>
      <c r="EF125" s="198"/>
      <c r="EG125" s="198"/>
      <c r="EH125" s="188"/>
      <c r="EI125" s="197"/>
      <c r="EJ125" s="198"/>
      <c r="EK125" s="198"/>
      <c r="EL125" s="198"/>
      <c r="EM125" s="198"/>
      <c r="EN125" s="198"/>
      <c r="EO125" s="193"/>
      <c r="EP125" s="185"/>
      <c r="EQ125" s="174"/>
      <c r="ER125" s="188"/>
      <c r="ES125" s="63"/>
      <c r="ET125" s="63"/>
      <c r="EU125" s="63"/>
      <c r="EV125" s="63"/>
      <c r="EW125" s="63"/>
      <c r="EX125" s="177"/>
      <c r="EY125" s="179"/>
      <c r="EZ125" s="185"/>
      <c r="FA125" s="174"/>
      <c r="FB125" s="174"/>
      <c r="FC125" s="174"/>
      <c r="FD125" s="174"/>
      <c r="FE125" s="174"/>
      <c r="FF125" s="174"/>
      <c r="FG125" s="188"/>
      <c r="FH125" s="185"/>
      <c r="FI125" s="174"/>
      <c r="FJ125" s="174"/>
      <c r="FK125" s="174"/>
      <c r="FL125" s="174"/>
      <c r="FM125" s="174"/>
      <c r="FN125" s="174"/>
      <c r="FO125" s="188"/>
      <c r="FP125" s="199"/>
      <c r="FQ125" s="199"/>
      <c r="FR125" s="199"/>
      <c r="FS125" s="199"/>
      <c r="FT125" s="199"/>
      <c r="FU125" s="199"/>
      <c r="FV125" s="199"/>
      <c r="FW125" s="199"/>
      <c r="FX125" s="199"/>
      <c r="FY125" s="199"/>
      <c r="FZ125" s="199"/>
      <c r="GA125" s="199"/>
      <c r="GB125" s="199"/>
      <c r="GC125" s="199"/>
    </row>
    <row r="126" spans="1:185" s="90" customFormat="1">
      <c r="A126" s="36" t="str">
        <f>Validation!B126</f>
        <v>Pass</v>
      </c>
      <c r="B126" s="63"/>
      <c r="C126" s="63"/>
      <c r="D126" s="63"/>
      <c r="E126" s="174"/>
      <c r="F126" s="175"/>
      <c r="G126" s="63"/>
      <c r="H126" s="63"/>
      <c r="I126" s="63"/>
      <c r="J126" s="176"/>
      <c r="K126" s="177"/>
      <c r="L126" s="177"/>
      <c r="M126" s="178"/>
      <c r="N126" s="177"/>
      <c r="O126" s="201"/>
      <c r="P126" s="202"/>
      <c r="Q126" s="63"/>
      <c r="R126" s="180"/>
      <c r="S126" s="63"/>
      <c r="T126" s="181"/>
      <c r="U126" s="182"/>
      <c r="V126" s="183"/>
      <c r="W126" s="184"/>
      <c r="X126" s="185"/>
      <c r="Y126" s="174"/>
      <c r="Z126" s="174"/>
      <c r="AA126" s="186"/>
      <c r="AB126" s="187"/>
      <c r="AC126" s="174"/>
      <c r="AD126" s="174"/>
      <c r="AE126" s="177"/>
      <c r="AF126" s="177"/>
      <c r="AG126" s="188"/>
      <c r="AH126" s="65"/>
      <c r="AI126" s="63"/>
      <c r="AJ126" s="63"/>
      <c r="AK126" s="63"/>
      <c r="AL126" s="63"/>
      <c r="AM126" s="63"/>
      <c r="AN126" s="63"/>
      <c r="AO126" s="63"/>
      <c r="AP126" s="64"/>
      <c r="AQ126" s="190"/>
      <c r="AR126" s="179"/>
      <c r="AS126" s="185"/>
      <c r="AT126" s="174"/>
      <c r="AU126" s="174"/>
      <c r="AV126" s="174"/>
      <c r="AW126" s="174"/>
      <c r="AX126" s="174"/>
      <c r="AY126" s="174"/>
      <c r="AZ126" s="174"/>
      <c r="BA126" s="174"/>
      <c r="BB126" s="188"/>
      <c r="BC126" s="174"/>
      <c r="BD126" s="174"/>
      <c r="BE126" s="174"/>
      <c r="BF126" s="174"/>
      <c r="BG126" s="174"/>
      <c r="BH126" s="174"/>
      <c r="BI126" s="174"/>
      <c r="BJ126" s="174"/>
      <c r="BK126" s="174"/>
      <c r="BL126" s="188"/>
      <c r="BM126" s="185"/>
      <c r="BN126" s="174"/>
      <c r="BO126" s="174"/>
      <c r="BP126" s="174"/>
      <c r="BQ126" s="174"/>
      <c r="BR126" s="174"/>
      <c r="BS126" s="174"/>
      <c r="BT126" s="174"/>
      <c r="BU126" s="174"/>
      <c r="BV126" s="174"/>
      <c r="BW126" s="174"/>
      <c r="BX126" s="174"/>
      <c r="BY126" s="174"/>
      <c r="BZ126" s="174"/>
      <c r="CA126" s="174"/>
      <c r="CB126" s="174"/>
      <c r="CC126" s="174"/>
      <c r="CD126" s="174"/>
      <c r="CE126" s="174"/>
      <c r="CF126" s="191"/>
      <c r="CG126" s="192"/>
      <c r="CH126" s="174"/>
      <c r="CI126" s="174"/>
      <c r="CJ126" s="174"/>
      <c r="CK126" s="174"/>
      <c r="CL126" s="174"/>
      <c r="CM126" s="174"/>
      <c r="CN126" s="174"/>
      <c r="CO126" s="174"/>
      <c r="CP126" s="174"/>
      <c r="CQ126" s="174"/>
      <c r="CR126" s="174"/>
      <c r="CS126" s="174"/>
      <c r="CT126" s="174"/>
      <c r="CU126" s="174"/>
      <c r="CV126" s="174"/>
      <c r="CW126" s="174"/>
      <c r="CX126" s="174"/>
      <c r="CY126" s="174"/>
      <c r="CZ126" s="174"/>
      <c r="DA126" s="174"/>
      <c r="DB126" s="177"/>
      <c r="DC126" s="188"/>
      <c r="DD126" s="183"/>
      <c r="DE126" s="183"/>
      <c r="DF126" s="183"/>
      <c r="DG126" s="183"/>
      <c r="DH126" s="177"/>
      <c r="DI126" s="193"/>
      <c r="DJ126" s="194"/>
      <c r="DK126" s="195"/>
      <c r="DL126" s="195"/>
      <c r="DM126" s="195"/>
      <c r="DN126" s="195"/>
      <c r="DO126" s="195"/>
      <c r="DP126" s="192"/>
      <c r="DQ126" s="194"/>
      <c r="DR126" s="195"/>
      <c r="DS126" s="195"/>
      <c r="DT126" s="195"/>
      <c r="DU126" s="195"/>
      <c r="DV126" s="195"/>
      <c r="DW126" s="177"/>
      <c r="DX126" s="179"/>
      <c r="DY126" s="182"/>
      <c r="DZ126" s="196"/>
      <c r="EA126" s="179"/>
      <c r="EB126" s="197"/>
      <c r="EC126" s="198"/>
      <c r="ED126" s="198"/>
      <c r="EE126" s="188"/>
      <c r="EF126" s="198"/>
      <c r="EG126" s="198"/>
      <c r="EH126" s="188"/>
      <c r="EI126" s="197"/>
      <c r="EJ126" s="198"/>
      <c r="EK126" s="198"/>
      <c r="EL126" s="198"/>
      <c r="EM126" s="198"/>
      <c r="EN126" s="198"/>
      <c r="EO126" s="193"/>
      <c r="EP126" s="185"/>
      <c r="EQ126" s="174"/>
      <c r="ER126" s="188"/>
      <c r="ES126" s="63"/>
      <c r="ET126" s="63"/>
      <c r="EU126" s="63"/>
      <c r="EV126" s="63"/>
      <c r="EW126" s="63"/>
      <c r="EX126" s="177"/>
      <c r="EY126" s="179"/>
      <c r="EZ126" s="185"/>
      <c r="FA126" s="174"/>
      <c r="FB126" s="174"/>
      <c r="FC126" s="174"/>
      <c r="FD126" s="174"/>
      <c r="FE126" s="174"/>
      <c r="FF126" s="174"/>
      <c r="FG126" s="188"/>
      <c r="FH126" s="185"/>
      <c r="FI126" s="174"/>
      <c r="FJ126" s="174"/>
      <c r="FK126" s="174"/>
      <c r="FL126" s="174"/>
      <c r="FM126" s="174"/>
      <c r="FN126" s="174"/>
      <c r="FO126" s="188"/>
      <c r="FP126" s="199"/>
      <c r="FQ126" s="199"/>
      <c r="FR126" s="199"/>
      <c r="FS126" s="199"/>
      <c r="FT126" s="199"/>
      <c r="FU126" s="199"/>
      <c r="FV126" s="199"/>
      <c r="FW126" s="199"/>
      <c r="FX126" s="199"/>
      <c r="FY126" s="199"/>
      <c r="FZ126" s="199"/>
      <c r="GA126" s="199"/>
      <c r="GB126" s="199"/>
      <c r="GC126" s="199"/>
    </row>
    <row r="127" spans="1:185" s="90" customFormat="1">
      <c r="A127" s="36" t="str">
        <f>Validation!B127</f>
        <v>Pass</v>
      </c>
      <c r="B127" s="63"/>
      <c r="C127" s="63"/>
      <c r="D127" s="63"/>
      <c r="E127" s="174"/>
      <c r="F127" s="175"/>
      <c r="G127" s="63"/>
      <c r="H127" s="63"/>
      <c r="I127" s="63"/>
      <c r="J127" s="176"/>
      <c r="K127" s="177"/>
      <c r="L127" s="177"/>
      <c r="M127" s="178"/>
      <c r="N127" s="177"/>
      <c r="O127" s="201"/>
      <c r="P127" s="202"/>
      <c r="Q127" s="63"/>
      <c r="R127" s="180"/>
      <c r="S127" s="63"/>
      <c r="T127" s="181"/>
      <c r="U127" s="182"/>
      <c r="V127" s="183"/>
      <c r="W127" s="184"/>
      <c r="X127" s="185"/>
      <c r="Y127" s="174"/>
      <c r="Z127" s="174"/>
      <c r="AA127" s="186"/>
      <c r="AB127" s="187"/>
      <c r="AC127" s="174"/>
      <c r="AD127" s="174"/>
      <c r="AE127" s="177"/>
      <c r="AF127" s="177"/>
      <c r="AG127" s="188"/>
      <c r="AH127" s="65"/>
      <c r="AI127" s="63"/>
      <c r="AJ127" s="63"/>
      <c r="AK127" s="63"/>
      <c r="AL127" s="63"/>
      <c r="AM127" s="63"/>
      <c r="AN127" s="63"/>
      <c r="AO127" s="63"/>
      <c r="AP127" s="64"/>
      <c r="AQ127" s="190"/>
      <c r="AR127" s="179"/>
      <c r="AS127" s="185"/>
      <c r="AT127" s="174"/>
      <c r="AU127" s="174"/>
      <c r="AV127" s="174"/>
      <c r="AW127" s="174"/>
      <c r="AX127" s="174"/>
      <c r="AY127" s="174"/>
      <c r="AZ127" s="174"/>
      <c r="BA127" s="174"/>
      <c r="BB127" s="188"/>
      <c r="BC127" s="174"/>
      <c r="BD127" s="174"/>
      <c r="BE127" s="174"/>
      <c r="BF127" s="174"/>
      <c r="BG127" s="174"/>
      <c r="BH127" s="174"/>
      <c r="BI127" s="174"/>
      <c r="BJ127" s="174"/>
      <c r="BK127" s="174"/>
      <c r="BL127" s="188"/>
      <c r="BM127" s="185"/>
      <c r="BN127" s="174"/>
      <c r="BO127" s="174"/>
      <c r="BP127" s="174"/>
      <c r="BQ127" s="174"/>
      <c r="BR127" s="174"/>
      <c r="BS127" s="174"/>
      <c r="BT127" s="174"/>
      <c r="BU127" s="174"/>
      <c r="BV127" s="174"/>
      <c r="BW127" s="174"/>
      <c r="BX127" s="174"/>
      <c r="BY127" s="174"/>
      <c r="BZ127" s="174"/>
      <c r="CA127" s="174"/>
      <c r="CB127" s="174"/>
      <c r="CC127" s="174"/>
      <c r="CD127" s="174"/>
      <c r="CE127" s="174"/>
      <c r="CF127" s="191"/>
      <c r="CG127" s="192"/>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7"/>
      <c r="DC127" s="188"/>
      <c r="DD127" s="183"/>
      <c r="DE127" s="183"/>
      <c r="DF127" s="183"/>
      <c r="DG127" s="183"/>
      <c r="DH127" s="177"/>
      <c r="DI127" s="193"/>
      <c r="DJ127" s="194"/>
      <c r="DK127" s="195"/>
      <c r="DL127" s="195"/>
      <c r="DM127" s="195"/>
      <c r="DN127" s="195"/>
      <c r="DO127" s="195"/>
      <c r="DP127" s="192"/>
      <c r="DQ127" s="194"/>
      <c r="DR127" s="195"/>
      <c r="DS127" s="195"/>
      <c r="DT127" s="195"/>
      <c r="DU127" s="195"/>
      <c r="DV127" s="195"/>
      <c r="DW127" s="177"/>
      <c r="DX127" s="179"/>
      <c r="DY127" s="182"/>
      <c r="DZ127" s="196"/>
      <c r="EA127" s="179"/>
      <c r="EB127" s="197"/>
      <c r="EC127" s="198"/>
      <c r="ED127" s="198"/>
      <c r="EE127" s="188"/>
      <c r="EF127" s="198"/>
      <c r="EG127" s="198"/>
      <c r="EH127" s="188"/>
      <c r="EI127" s="197"/>
      <c r="EJ127" s="198"/>
      <c r="EK127" s="198"/>
      <c r="EL127" s="198"/>
      <c r="EM127" s="198"/>
      <c r="EN127" s="198"/>
      <c r="EO127" s="193"/>
      <c r="EP127" s="185"/>
      <c r="EQ127" s="174"/>
      <c r="ER127" s="188"/>
      <c r="ES127" s="63"/>
      <c r="ET127" s="63"/>
      <c r="EU127" s="63"/>
      <c r="EV127" s="63"/>
      <c r="EW127" s="63"/>
      <c r="EX127" s="177"/>
      <c r="EY127" s="179"/>
      <c r="EZ127" s="185"/>
      <c r="FA127" s="174"/>
      <c r="FB127" s="174"/>
      <c r="FC127" s="174"/>
      <c r="FD127" s="174"/>
      <c r="FE127" s="174"/>
      <c r="FF127" s="174"/>
      <c r="FG127" s="188"/>
      <c r="FH127" s="185"/>
      <c r="FI127" s="174"/>
      <c r="FJ127" s="174"/>
      <c r="FK127" s="174"/>
      <c r="FL127" s="174"/>
      <c r="FM127" s="174"/>
      <c r="FN127" s="174"/>
      <c r="FO127" s="188"/>
      <c r="FP127" s="199"/>
      <c r="FQ127" s="199"/>
      <c r="FR127" s="199"/>
      <c r="FS127" s="199"/>
      <c r="FT127" s="199"/>
      <c r="FU127" s="199"/>
      <c r="FV127" s="199"/>
      <c r="FW127" s="199"/>
      <c r="FX127" s="199"/>
      <c r="FY127" s="199"/>
      <c r="FZ127" s="199"/>
      <c r="GA127" s="199"/>
      <c r="GB127" s="199"/>
      <c r="GC127" s="199"/>
    </row>
    <row r="128" spans="1:185" s="90" customFormat="1">
      <c r="A128" s="36" t="str">
        <f>Validation!B128</f>
        <v>Pass</v>
      </c>
      <c r="B128" s="63"/>
      <c r="C128" s="63"/>
      <c r="D128" s="63"/>
      <c r="E128" s="174"/>
      <c r="F128" s="175"/>
      <c r="G128" s="63"/>
      <c r="H128" s="63"/>
      <c r="I128" s="63"/>
      <c r="J128" s="176"/>
      <c r="K128" s="177"/>
      <c r="L128" s="177"/>
      <c r="M128" s="178"/>
      <c r="N128" s="177"/>
      <c r="O128" s="201"/>
      <c r="P128" s="202"/>
      <c r="Q128" s="63"/>
      <c r="R128" s="180"/>
      <c r="S128" s="63"/>
      <c r="T128" s="181"/>
      <c r="U128" s="182"/>
      <c r="V128" s="183"/>
      <c r="W128" s="184"/>
      <c r="X128" s="185"/>
      <c r="Y128" s="174"/>
      <c r="Z128" s="174"/>
      <c r="AA128" s="186"/>
      <c r="AB128" s="187"/>
      <c r="AC128" s="174"/>
      <c r="AD128" s="174"/>
      <c r="AE128" s="177"/>
      <c r="AF128" s="177"/>
      <c r="AG128" s="188"/>
      <c r="AH128" s="65"/>
      <c r="AI128" s="63"/>
      <c r="AJ128" s="63"/>
      <c r="AK128" s="63"/>
      <c r="AL128" s="63"/>
      <c r="AM128" s="63"/>
      <c r="AN128" s="63"/>
      <c r="AO128" s="63"/>
      <c r="AP128" s="64"/>
      <c r="AQ128" s="190"/>
      <c r="AR128" s="179"/>
      <c r="AS128" s="185"/>
      <c r="AT128" s="174"/>
      <c r="AU128" s="174"/>
      <c r="AV128" s="174"/>
      <c r="AW128" s="174"/>
      <c r="AX128" s="174"/>
      <c r="AY128" s="174"/>
      <c r="AZ128" s="174"/>
      <c r="BA128" s="174"/>
      <c r="BB128" s="188"/>
      <c r="BC128" s="174"/>
      <c r="BD128" s="174"/>
      <c r="BE128" s="174"/>
      <c r="BF128" s="174"/>
      <c r="BG128" s="174"/>
      <c r="BH128" s="174"/>
      <c r="BI128" s="174"/>
      <c r="BJ128" s="174"/>
      <c r="BK128" s="174"/>
      <c r="BL128" s="188"/>
      <c r="BM128" s="185"/>
      <c r="BN128" s="174"/>
      <c r="BO128" s="174"/>
      <c r="BP128" s="174"/>
      <c r="BQ128" s="174"/>
      <c r="BR128" s="174"/>
      <c r="BS128" s="174"/>
      <c r="BT128" s="174"/>
      <c r="BU128" s="174"/>
      <c r="BV128" s="174"/>
      <c r="BW128" s="174"/>
      <c r="BX128" s="174"/>
      <c r="BY128" s="174"/>
      <c r="BZ128" s="174"/>
      <c r="CA128" s="174"/>
      <c r="CB128" s="174"/>
      <c r="CC128" s="174"/>
      <c r="CD128" s="174"/>
      <c r="CE128" s="174"/>
      <c r="CF128" s="191"/>
      <c r="CG128" s="192"/>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7"/>
      <c r="DC128" s="188"/>
      <c r="DD128" s="183"/>
      <c r="DE128" s="183"/>
      <c r="DF128" s="183"/>
      <c r="DG128" s="183"/>
      <c r="DH128" s="177"/>
      <c r="DI128" s="193"/>
      <c r="DJ128" s="194"/>
      <c r="DK128" s="195"/>
      <c r="DL128" s="195"/>
      <c r="DM128" s="195"/>
      <c r="DN128" s="195"/>
      <c r="DO128" s="195"/>
      <c r="DP128" s="192"/>
      <c r="DQ128" s="194"/>
      <c r="DR128" s="195"/>
      <c r="DS128" s="195"/>
      <c r="DT128" s="195"/>
      <c r="DU128" s="195"/>
      <c r="DV128" s="195"/>
      <c r="DW128" s="177"/>
      <c r="DX128" s="179"/>
      <c r="DY128" s="182"/>
      <c r="DZ128" s="196"/>
      <c r="EA128" s="179"/>
      <c r="EB128" s="197"/>
      <c r="EC128" s="198"/>
      <c r="ED128" s="198"/>
      <c r="EE128" s="188"/>
      <c r="EF128" s="198"/>
      <c r="EG128" s="198"/>
      <c r="EH128" s="188"/>
      <c r="EI128" s="197"/>
      <c r="EJ128" s="198"/>
      <c r="EK128" s="198"/>
      <c r="EL128" s="198"/>
      <c r="EM128" s="198"/>
      <c r="EN128" s="198"/>
      <c r="EO128" s="193"/>
      <c r="EP128" s="185"/>
      <c r="EQ128" s="174"/>
      <c r="ER128" s="188"/>
      <c r="ES128" s="63"/>
      <c r="ET128" s="63"/>
      <c r="EU128" s="63"/>
      <c r="EV128" s="63"/>
      <c r="EW128" s="63"/>
      <c r="EX128" s="177"/>
      <c r="EY128" s="179"/>
      <c r="EZ128" s="185"/>
      <c r="FA128" s="174"/>
      <c r="FB128" s="174"/>
      <c r="FC128" s="174"/>
      <c r="FD128" s="174"/>
      <c r="FE128" s="174"/>
      <c r="FF128" s="174"/>
      <c r="FG128" s="188"/>
      <c r="FH128" s="185"/>
      <c r="FI128" s="174"/>
      <c r="FJ128" s="174"/>
      <c r="FK128" s="174"/>
      <c r="FL128" s="174"/>
      <c r="FM128" s="174"/>
      <c r="FN128" s="174"/>
      <c r="FO128" s="188"/>
      <c r="FP128" s="199"/>
      <c r="FQ128" s="199"/>
      <c r="FR128" s="199"/>
      <c r="FS128" s="199"/>
      <c r="FT128" s="199"/>
      <c r="FU128" s="199"/>
      <c r="FV128" s="199"/>
      <c r="FW128" s="199"/>
      <c r="FX128" s="199"/>
      <c r="FY128" s="199"/>
      <c r="FZ128" s="199"/>
      <c r="GA128" s="199"/>
      <c r="GB128" s="199"/>
      <c r="GC128" s="199"/>
    </row>
    <row r="129" spans="1:185" s="90" customFormat="1">
      <c r="A129" s="36" t="str">
        <f>Validation!B129</f>
        <v>Pass</v>
      </c>
      <c r="B129" s="63"/>
      <c r="C129" s="63"/>
      <c r="D129" s="63"/>
      <c r="E129" s="174"/>
      <c r="F129" s="175"/>
      <c r="G129" s="63"/>
      <c r="H129" s="63"/>
      <c r="I129" s="63"/>
      <c r="J129" s="176"/>
      <c r="K129" s="177"/>
      <c r="L129" s="177"/>
      <c r="M129" s="178"/>
      <c r="N129" s="177"/>
      <c r="O129" s="201"/>
      <c r="P129" s="202"/>
      <c r="Q129" s="63"/>
      <c r="R129" s="180"/>
      <c r="S129" s="63"/>
      <c r="T129" s="181"/>
      <c r="U129" s="182"/>
      <c r="V129" s="183"/>
      <c r="W129" s="184"/>
      <c r="X129" s="185"/>
      <c r="Y129" s="174"/>
      <c r="Z129" s="174"/>
      <c r="AA129" s="186"/>
      <c r="AB129" s="187"/>
      <c r="AC129" s="174"/>
      <c r="AD129" s="174"/>
      <c r="AE129" s="177"/>
      <c r="AF129" s="177"/>
      <c r="AG129" s="188"/>
      <c r="AH129" s="65"/>
      <c r="AI129" s="63"/>
      <c r="AJ129" s="63"/>
      <c r="AK129" s="63"/>
      <c r="AL129" s="63"/>
      <c r="AM129" s="63"/>
      <c r="AN129" s="63"/>
      <c r="AO129" s="63"/>
      <c r="AP129" s="64"/>
      <c r="AQ129" s="190"/>
      <c r="AR129" s="179"/>
      <c r="AS129" s="185"/>
      <c r="AT129" s="174"/>
      <c r="AU129" s="174"/>
      <c r="AV129" s="174"/>
      <c r="AW129" s="174"/>
      <c r="AX129" s="174"/>
      <c r="AY129" s="174"/>
      <c r="AZ129" s="174"/>
      <c r="BA129" s="174"/>
      <c r="BB129" s="188"/>
      <c r="BC129" s="174"/>
      <c r="BD129" s="174"/>
      <c r="BE129" s="174"/>
      <c r="BF129" s="174"/>
      <c r="BG129" s="174"/>
      <c r="BH129" s="174"/>
      <c r="BI129" s="174"/>
      <c r="BJ129" s="174"/>
      <c r="BK129" s="174"/>
      <c r="BL129" s="188"/>
      <c r="BM129" s="185"/>
      <c r="BN129" s="174"/>
      <c r="BO129" s="174"/>
      <c r="BP129" s="174"/>
      <c r="BQ129" s="174"/>
      <c r="BR129" s="174"/>
      <c r="BS129" s="174"/>
      <c r="BT129" s="174"/>
      <c r="BU129" s="174"/>
      <c r="BV129" s="174"/>
      <c r="BW129" s="174"/>
      <c r="BX129" s="174"/>
      <c r="BY129" s="174"/>
      <c r="BZ129" s="174"/>
      <c r="CA129" s="174"/>
      <c r="CB129" s="174"/>
      <c r="CC129" s="174"/>
      <c r="CD129" s="174"/>
      <c r="CE129" s="174"/>
      <c r="CF129" s="191"/>
      <c r="CG129" s="192"/>
      <c r="CH129" s="174"/>
      <c r="CI129" s="174"/>
      <c r="CJ129" s="174"/>
      <c r="CK129" s="174"/>
      <c r="CL129" s="174"/>
      <c r="CM129" s="174"/>
      <c r="CN129" s="174"/>
      <c r="CO129" s="174"/>
      <c r="CP129" s="174"/>
      <c r="CQ129" s="174"/>
      <c r="CR129" s="174"/>
      <c r="CS129" s="174"/>
      <c r="CT129" s="174"/>
      <c r="CU129" s="174"/>
      <c r="CV129" s="174"/>
      <c r="CW129" s="174"/>
      <c r="CX129" s="174"/>
      <c r="CY129" s="174"/>
      <c r="CZ129" s="174"/>
      <c r="DA129" s="174"/>
      <c r="DB129" s="177"/>
      <c r="DC129" s="188"/>
      <c r="DD129" s="183"/>
      <c r="DE129" s="183"/>
      <c r="DF129" s="183"/>
      <c r="DG129" s="183"/>
      <c r="DH129" s="177"/>
      <c r="DI129" s="193"/>
      <c r="DJ129" s="194"/>
      <c r="DK129" s="195"/>
      <c r="DL129" s="195"/>
      <c r="DM129" s="195"/>
      <c r="DN129" s="195"/>
      <c r="DO129" s="195"/>
      <c r="DP129" s="192"/>
      <c r="DQ129" s="194"/>
      <c r="DR129" s="195"/>
      <c r="DS129" s="195"/>
      <c r="DT129" s="195"/>
      <c r="DU129" s="195"/>
      <c r="DV129" s="195"/>
      <c r="DW129" s="177"/>
      <c r="DX129" s="179"/>
      <c r="DY129" s="182"/>
      <c r="DZ129" s="196"/>
      <c r="EA129" s="179"/>
      <c r="EB129" s="197"/>
      <c r="EC129" s="198"/>
      <c r="ED129" s="198"/>
      <c r="EE129" s="188"/>
      <c r="EF129" s="198"/>
      <c r="EG129" s="198"/>
      <c r="EH129" s="188"/>
      <c r="EI129" s="197"/>
      <c r="EJ129" s="198"/>
      <c r="EK129" s="198"/>
      <c r="EL129" s="198"/>
      <c r="EM129" s="198"/>
      <c r="EN129" s="198"/>
      <c r="EO129" s="193"/>
      <c r="EP129" s="185"/>
      <c r="EQ129" s="174"/>
      <c r="ER129" s="188"/>
      <c r="ES129" s="63"/>
      <c r="ET129" s="63"/>
      <c r="EU129" s="63"/>
      <c r="EV129" s="63"/>
      <c r="EW129" s="63"/>
      <c r="EX129" s="177"/>
      <c r="EY129" s="179"/>
      <c r="EZ129" s="185"/>
      <c r="FA129" s="174"/>
      <c r="FB129" s="174"/>
      <c r="FC129" s="174"/>
      <c r="FD129" s="174"/>
      <c r="FE129" s="174"/>
      <c r="FF129" s="174"/>
      <c r="FG129" s="188"/>
      <c r="FH129" s="185"/>
      <c r="FI129" s="174"/>
      <c r="FJ129" s="174"/>
      <c r="FK129" s="174"/>
      <c r="FL129" s="174"/>
      <c r="FM129" s="174"/>
      <c r="FN129" s="174"/>
      <c r="FO129" s="188"/>
      <c r="FP129" s="199"/>
      <c r="FQ129" s="199"/>
      <c r="FR129" s="199"/>
      <c r="FS129" s="199"/>
      <c r="FT129" s="199"/>
      <c r="FU129" s="199"/>
      <c r="FV129" s="199"/>
      <c r="FW129" s="199"/>
      <c r="FX129" s="199"/>
      <c r="FY129" s="199"/>
      <c r="FZ129" s="199"/>
      <c r="GA129" s="199"/>
      <c r="GB129" s="199"/>
      <c r="GC129" s="199"/>
    </row>
    <row r="130" spans="1:185" s="90" customFormat="1">
      <c r="A130" s="36" t="str">
        <f>Validation!B130</f>
        <v>Pass</v>
      </c>
      <c r="B130" s="63"/>
      <c r="C130" s="63"/>
      <c r="D130" s="63"/>
      <c r="E130" s="174"/>
      <c r="F130" s="175"/>
      <c r="G130" s="63"/>
      <c r="H130" s="63"/>
      <c r="I130" s="63"/>
      <c r="J130" s="176"/>
      <c r="K130" s="177"/>
      <c r="L130" s="177"/>
      <c r="M130" s="178"/>
      <c r="N130" s="177"/>
      <c r="O130" s="201"/>
      <c r="P130" s="202"/>
      <c r="Q130" s="63"/>
      <c r="R130" s="180"/>
      <c r="S130" s="63"/>
      <c r="T130" s="181"/>
      <c r="U130" s="182"/>
      <c r="V130" s="183"/>
      <c r="W130" s="184"/>
      <c r="X130" s="185"/>
      <c r="Y130" s="174"/>
      <c r="Z130" s="174"/>
      <c r="AA130" s="186"/>
      <c r="AB130" s="187"/>
      <c r="AC130" s="174"/>
      <c r="AD130" s="174"/>
      <c r="AE130" s="177"/>
      <c r="AF130" s="177"/>
      <c r="AG130" s="188"/>
      <c r="AH130" s="65"/>
      <c r="AI130" s="63"/>
      <c r="AJ130" s="63"/>
      <c r="AK130" s="63"/>
      <c r="AL130" s="63"/>
      <c r="AM130" s="63"/>
      <c r="AN130" s="63"/>
      <c r="AO130" s="63"/>
      <c r="AP130" s="64"/>
      <c r="AQ130" s="190"/>
      <c r="AR130" s="179"/>
      <c r="AS130" s="185"/>
      <c r="AT130" s="174"/>
      <c r="AU130" s="174"/>
      <c r="AV130" s="174"/>
      <c r="AW130" s="174"/>
      <c r="AX130" s="174"/>
      <c r="AY130" s="174"/>
      <c r="AZ130" s="174"/>
      <c r="BA130" s="174"/>
      <c r="BB130" s="188"/>
      <c r="BC130" s="174"/>
      <c r="BD130" s="174"/>
      <c r="BE130" s="174"/>
      <c r="BF130" s="174"/>
      <c r="BG130" s="174"/>
      <c r="BH130" s="174"/>
      <c r="BI130" s="174"/>
      <c r="BJ130" s="174"/>
      <c r="BK130" s="174"/>
      <c r="BL130" s="188"/>
      <c r="BM130" s="185"/>
      <c r="BN130" s="174"/>
      <c r="BO130" s="174"/>
      <c r="BP130" s="174"/>
      <c r="BQ130" s="174"/>
      <c r="BR130" s="174"/>
      <c r="BS130" s="174"/>
      <c r="BT130" s="174"/>
      <c r="BU130" s="174"/>
      <c r="BV130" s="174"/>
      <c r="BW130" s="174"/>
      <c r="BX130" s="174"/>
      <c r="BY130" s="174"/>
      <c r="BZ130" s="174"/>
      <c r="CA130" s="174"/>
      <c r="CB130" s="174"/>
      <c r="CC130" s="174"/>
      <c r="CD130" s="174"/>
      <c r="CE130" s="174"/>
      <c r="CF130" s="191"/>
      <c r="CG130" s="192"/>
      <c r="CH130" s="174"/>
      <c r="CI130" s="174"/>
      <c r="CJ130" s="174"/>
      <c r="CK130" s="174"/>
      <c r="CL130" s="174"/>
      <c r="CM130" s="174"/>
      <c r="CN130" s="174"/>
      <c r="CO130" s="174"/>
      <c r="CP130" s="174"/>
      <c r="CQ130" s="174"/>
      <c r="CR130" s="174"/>
      <c r="CS130" s="174"/>
      <c r="CT130" s="174"/>
      <c r="CU130" s="174"/>
      <c r="CV130" s="174"/>
      <c r="CW130" s="174"/>
      <c r="CX130" s="174"/>
      <c r="CY130" s="174"/>
      <c r="CZ130" s="174"/>
      <c r="DA130" s="174"/>
      <c r="DB130" s="177"/>
      <c r="DC130" s="188"/>
      <c r="DD130" s="183"/>
      <c r="DE130" s="183"/>
      <c r="DF130" s="183"/>
      <c r="DG130" s="183"/>
      <c r="DH130" s="177"/>
      <c r="DI130" s="193"/>
      <c r="DJ130" s="194"/>
      <c r="DK130" s="195"/>
      <c r="DL130" s="195"/>
      <c r="DM130" s="195"/>
      <c r="DN130" s="195"/>
      <c r="DO130" s="195"/>
      <c r="DP130" s="192"/>
      <c r="DQ130" s="194"/>
      <c r="DR130" s="195"/>
      <c r="DS130" s="195"/>
      <c r="DT130" s="195"/>
      <c r="DU130" s="195"/>
      <c r="DV130" s="195"/>
      <c r="DW130" s="177"/>
      <c r="DX130" s="179"/>
      <c r="DY130" s="182"/>
      <c r="DZ130" s="196"/>
      <c r="EA130" s="179"/>
      <c r="EB130" s="197"/>
      <c r="EC130" s="198"/>
      <c r="ED130" s="198"/>
      <c r="EE130" s="188"/>
      <c r="EF130" s="198"/>
      <c r="EG130" s="198"/>
      <c r="EH130" s="188"/>
      <c r="EI130" s="197"/>
      <c r="EJ130" s="198"/>
      <c r="EK130" s="198"/>
      <c r="EL130" s="198"/>
      <c r="EM130" s="198"/>
      <c r="EN130" s="198"/>
      <c r="EO130" s="193"/>
      <c r="EP130" s="185"/>
      <c r="EQ130" s="174"/>
      <c r="ER130" s="188"/>
      <c r="ES130" s="63"/>
      <c r="ET130" s="63"/>
      <c r="EU130" s="63"/>
      <c r="EV130" s="63"/>
      <c r="EW130" s="63"/>
      <c r="EX130" s="177"/>
      <c r="EY130" s="179"/>
      <c r="EZ130" s="185"/>
      <c r="FA130" s="174"/>
      <c r="FB130" s="174"/>
      <c r="FC130" s="174"/>
      <c r="FD130" s="174"/>
      <c r="FE130" s="174"/>
      <c r="FF130" s="174"/>
      <c r="FG130" s="188"/>
      <c r="FH130" s="185"/>
      <c r="FI130" s="174"/>
      <c r="FJ130" s="174"/>
      <c r="FK130" s="174"/>
      <c r="FL130" s="174"/>
      <c r="FM130" s="174"/>
      <c r="FN130" s="174"/>
      <c r="FO130" s="188"/>
      <c r="FP130" s="199"/>
      <c r="FQ130" s="199"/>
      <c r="FR130" s="199"/>
      <c r="FS130" s="199"/>
      <c r="FT130" s="199"/>
      <c r="FU130" s="199"/>
      <c r="FV130" s="199"/>
      <c r="FW130" s="199"/>
      <c r="FX130" s="199"/>
      <c r="FY130" s="199"/>
      <c r="FZ130" s="199"/>
      <c r="GA130" s="199"/>
      <c r="GB130" s="199"/>
      <c r="GC130" s="199"/>
    </row>
    <row r="131" spans="1:185" s="90" customFormat="1">
      <c r="A131" s="36" t="str">
        <f>Validation!B131</f>
        <v>Pass</v>
      </c>
      <c r="B131" s="63"/>
      <c r="C131" s="63"/>
      <c r="D131" s="63"/>
      <c r="E131" s="174"/>
      <c r="F131" s="175"/>
      <c r="G131" s="63"/>
      <c r="H131" s="63"/>
      <c r="I131" s="63"/>
      <c r="J131" s="176"/>
      <c r="K131" s="177"/>
      <c r="L131" s="177"/>
      <c r="M131" s="178"/>
      <c r="N131" s="177"/>
      <c r="O131" s="201"/>
      <c r="P131" s="202"/>
      <c r="Q131" s="63"/>
      <c r="R131" s="180"/>
      <c r="S131" s="63"/>
      <c r="T131" s="181"/>
      <c r="U131" s="182"/>
      <c r="V131" s="183"/>
      <c r="W131" s="184"/>
      <c r="X131" s="185"/>
      <c r="Y131" s="174"/>
      <c r="Z131" s="174"/>
      <c r="AA131" s="186"/>
      <c r="AB131" s="187"/>
      <c r="AC131" s="174"/>
      <c r="AD131" s="174"/>
      <c r="AE131" s="177"/>
      <c r="AF131" s="177"/>
      <c r="AG131" s="188"/>
      <c r="AH131" s="65"/>
      <c r="AI131" s="63"/>
      <c r="AJ131" s="63"/>
      <c r="AK131" s="63"/>
      <c r="AL131" s="63"/>
      <c r="AM131" s="63"/>
      <c r="AN131" s="63"/>
      <c r="AO131" s="63"/>
      <c r="AP131" s="64"/>
      <c r="AQ131" s="190"/>
      <c r="AR131" s="179"/>
      <c r="AS131" s="185"/>
      <c r="AT131" s="174"/>
      <c r="AU131" s="174"/>
      <c r="AV131" s="174"/>
      <c r="AW131" s="174"/>
      <c r="AX131" s="174"/>
      <c r="AY131" s="174"/>
      <c r="AZ131" s="174"/>
      <c r="BA131" s="174"/>
      <c r="BB131" s="188"/>
      <c r="BC131" s="174"/>
      <c r="BD131" s="174"/>
      <c r="BE131" s="174"/>
      <c r="BF131" s="174"/>
      <c r="BG131" s="174"/>
      <c r="BH131" s="174"/>
      <c r="BI131" s="174"/>
      <c r="BJ131" s="174"/>
      <c r="BK131" s="174"/>
      <c r="BL131" s="188"/>
      <c r="BM131" s="185"/>
      <c r="BN131" s="174"/>
      <c r="BO131" s="174"/>
      <c r="BP131" s="174"/>
      <c r="BQ131" s="174"/>
      <c r="BR131" s="174"/>
      <c r="BS131" s="174"/>
      <c r="BT131" s="174"/>
      <c r="BU131" s="174"/>
      <c r="BV131" s="174"/>
      <c r="BW131" s="174"/>
      <c r="BX131" s="174"/>
      <c r="BY131" s="174"/>
      <c r="BZ131" s="174"/>
      <c r="CA131" s="174"/>
      <c r="CB131" s="174"/>
      <c r="CC131" s="174"/>
      <c r="CD131" s="174"/>
      <c r="CE131" s="174"/>
      <c r="CF131" s="191"/>
      <c r="CG131" s="192"/>
      <c r="CH131" s="174"/>
      <c r="CI131" s="174"/>
      <c r="CJ131" s="174"/>
      <c r="CK131" s="174"/>
      <c r="CL131" s="174"/>
      <c r="CM131" s="174"/>
      <c r="CN131" s="174"/>
      <c r="CO131" s="174"/>
      <c r="CP131" s="174"/>
      <c r="CQ131" s="174"/>
      <c r="CR131" s="174"/>
      <c r="CS131" s="174"/>
      <c r="CT131" s="174"/>
      <c r="CU131" s="174"/>
      <c r="CV131" s="174"/>
      <c r="CW131" s="174"/>
      <c r="CX131" s="174"/>
      <c r="CY131" s="174"/>
      <c r="CZ131" s="174"/>
      <c r="DA131" s="174"/>
      <c r="DB131" s="177"/>
      <c r="DC131" s="188"/>
      <c r="DD131" s="183"/>
      <c r="DE131" s="183"/>
      <c r="DF131" s="183"/>
      <c r="DG131" s="183"/>
      <c r="DH131" s="177"/>
      <c r="DI131" s="193"/>
      <c r="DJ131" s="194"/>
      <c r="DK131" s="195"/>
      <c r="DL131" s="195"/>
      <c r="DM131" s="195"/>
      <c r="DN131" s="195"/>
      <c r="DO131" s="195"/>
      <c r="DP131" s="192"/>
      <c r="DQ131" s="194"/>
      <c r="DR131" s="195"/>
      <c r="DS131" s="195"/>
      <c r="DT131" s="195"/>
      <c r="DU131" s="195"/>
      <c r="DV131" s="195"/>
      <c r="DW131" s="177"/>
      <c r="DX131" s="179"/>
      <c r="DY131" s="182"/>
      <c r="DZ131" s="196"/>
      <c r="EA131" s="179"/>
      <c r="EB131" s="197"/>
      <c r="EC131" s="198"/>
      <c r="ED131" s="198"/>
      <c r="EE131" s="188"/>
      <c r="EF131" s="198"/>
      <c r="EG131" s="198"/>
      <c r="EH131" s="188"/>
      <c r="EI131" s="197"/>
      <c r="EJ131" s="198"/>
      <c r="EK131" s="198"/>
      <c r="EL131" s="198"/>
      <c r="EM131" s="198"/>
      <c r="EN131" s="198"/>
      <c r="EO131" s="193"/>
      <c r="EP131" s="185"/>
      <c r="EQ131" s="174"/>
      <c r="ER131" s="188"/>
      <c r="ES131" s="63"/>
      <c r="ET131" s="63"/>
      <c r="EU131" s="63"/>
      <c r="EV131" s="63"/>
      <c r="EW131" s="63"/>
      <c r="EX131" s="177"/>
      <c r="EY131" s="179"/>
      <c r="EZ131" s="185"/>
      <c r="FA131" s="174"/>
      <c r="FB131" s="174"/>
      <c r="FC131" s="174"/>
      <c r="FD131" s="174"/>
      <c r="FE131" s="174"/>
      <c r="FF131" s="174"/>
      <c r="FG131" s="188"/>
      <c r="FH131" s="185"/>
      <c r="FI131" s="174"/>
      <c r="FJ131" s="174"/>
      <c r="FK131" s="174"/>
      <c r="FL131" s="174"/>
      <c r="FM131" s="174"/>
      <c r="FN131" s="174"/>
      <c r="FO131" s="188"/>
      <c r="FP131" s="199"/>
      <c r="FQ131" s="199"/>
      <c r="FR131" s="199"/>
      <c r="FS131" s="199"/>
      <c r="FT131" s="199"/>
      <c r="FU131" s="199"/>
      <c r="FV131" s="199"/>
      <c r="FW131" s="199"/>
      <c r="FX131" s="199"/>
      <c r="FY131" s="199"/>
      <c r="FZ131" s="199"/>
      <c r="GA131" s="199"/>
      <c r="GB131" s="199"/>
      <c r="GC131" s="199"/>
    </row>
    <row r="132" spans="1:185" s="90" customFormat="1">
      <c r="A132" s="36" t="str">
        <f>Validation!B132</f>
        <v>Pass</v>
      </c>
      <c r="B132" s="63"/>
      <c r="C132" s="63"/>
      <c r="D132" s="63"/>
      <c r="E132" s="174"/>
      <c r="F132" s="175"/>
      <c r="G132" s="63"/>
      <c r="H132" s="63"/>
      <c r="I132" s="63"/>
      <c r="J132" s="176"/>
      <c r="K132" s="177"/>
      <c r="L132" s="177"/>
      <c r="M132" s="178"/>
      <c r="N132" s="177"/>
      <c r="O132" s="201"/>
      <c r="P132" s="202"/>
      <c r="Q132" s="63"/>
      <c r="R132" s="180"/>
      <c r="S132" s="63"/>
      <c r="T132" s="181"/>
      <c r="U132" s="182"/>
      <c r="V132" s="183"/>
      <c r="W132" s="184"/>
      <c r="X132" s="185"/>
      <c r="Y132" s="174"/>
      <c r="Z132" s="174"/>
      <c r="AA132" s="186"/>
      <c r="AB132" s="187"/>
      <c r="AC132" s="174"/>
      <c r="AD132" s="174"/>
      <c r="AE132" s="177"/>
      <c r="AF132" s="177"/>
      <c r="AG132" s="188"/>
      <c r="AH132" s="65"/>
      <c r="AI132" s="63"/>
      <c r="AJ132" s="63"/>
      <c r="AK132" s="63"/>
      <c r="AL132" s="63"/>
      <c r="AM132" s="63"/>
      <c r="AN132" s="63"/>
      <c r="AO132" s="63"/>
      <c r="AP132" s="64"/>
      <c r="AQ132" s="190"/>
      <c r="AR132" s="179"/>
      <c r="AS132" s="185"/>
      <c r="AT132" s="174"/>
      <c r="AU132" s="174"/>
      <c r="AV132" s="174"/>
      <c r="AW132" s="174"/>
      <c r="AX132" s="174"/>
      <c r="AY132" s="174"/>
      <c r="AZ132" s="174"/>
      <c r="BA132" s="174"/>
      <c r="BB132" s="188"/>
      <c r="BC132" s="174"/>
      <c r="BD132" s="174"/>
      <c r="BE132" s="174"/>
      <c r="BF132" s="174"/>
      <c r="BG132" s="174"/>
      <c r="BH132" s="174"/>
      <c r="BI132" s="174"/>
      <c r="BJ132" s="174"/>
      <c r="BK132" s="174"/>
      <c r="BL132" s="188"/>
      <c r="BM132" s="185"/>
      <c r="BN132" s="174"/>
      <c r="BO132" s="174"/>
      <c r="BP132" s="174"/>
      <c r="BQ132" s="174"/>
      <c r="BR132" s="174"/>
      <c r="BS132" s="174"/>
      <c r="BT132" s="174"/>
      <c r="BU132" s="174"/>
      <c r="BV132" s="174"/>
      <c r="BW132" s="174"/>
      <c r="BX132" s="174"/>
      <c r="BY132" s="174"/>
      <c r="BZ132" s="174"/>
      <c r="CA132" s="174"/>
      <c r="CB132" s="174"/>
      <c r="CC132" s="174"/>
      <c r="CD132" s="174"/>
      <c r="CE132" s="174"/>
      <c r="CF132" s="191"/>
      <c r="CG132" s="192"/>
      <c r="CH132" s="174"/>
      <c r="CI132" s="174"/>
      <c r="CJ132" s="174"/>
      <c r="CK132" s="174"/>
      <c r="CL132" s="174"/>
      <c r="CM132" s="174"/>
      <c r="CN132" s="174"/>
      <c r="CO132" s="174"/>
      <c r="CP132" s="174"/>
      <c r="CQ132" s="174"/>
      <c r="CR132" s="174"/>
      <c r="CS132" s="174"/>
      <c r="CT132" s="174"/>
      <c r="CU132" s="174"/>
      <c r="CV132" s="174"/>
      <c r="CW132" s="174"/>
      <c r="CX132" s="174"/>
      <c r="CY132" s="174"/>
      <c r="CZ132" s="174"/>
      <c r="DA132" s="174"/>
      <c r="DB132" s="177"/>
      <c r="DC132" s="188"/>
      <c r="DD132" s="183"/>
      <c r="DE132" s="183"/>
      <c r="DF132" s="183"/>
      <c r="DG132" s="183"/>
      <c r="DH132" s="177"/>
      <c r="DI132" s="193"/>
      <c r="DJ132" s="194"/>
      <c r="DK132" s="195"/>
      <c r="DL132" s="195"/>
      <c r="DM132" s="195"/>
      <c r="DN132" s="195"/>
      <c r="DO132" s="195"/>
      <c r="DP132" s="192"/>
      <c r="DQ132" s="194"/>
      <c r="DR132" s="195"/>
      <c r="DS132" s="195"/>
      <c r="DT132" s="195"/>
      <c r="DU132" s="195"/>
      <c r="DV132" s="195"/>
      <c r="DW132" s="177"/>
      <c r="DX132" s="179"/>
      <c r="DY132" s="182"/>
      <c r="DZ132" s="196"/>
      <c r="EA132" s="179"/>
      <c r="EB132" s="197"/>
      <c r="EC132" s="198"/>
      <c r="ED132" s="198"/>
      <c r="EE132" s="188"/>
      <c r="EF132" s="198"/>
      <c r="EG132" s="198"/>
      <c r="EH132" s="188"/>
      <c r="EI132" s="197"/>
      <c r="EJ132" s="198"/>
      <c r="EK132" s="198"/>
      <c r="EL132" s="198"/>
      <c r="EM132" s="198"/>
      <c r="EN132" s="198"/>
      <c r="EO132" s="193"/>
      <c r="EP132" s="185"/>
      <c r="EQ132" s="174"/>
      <c r="ER132" s="188"/>
      <c r="ES132" s="63"/>
      <c r="ET132" s="63"/>
      <c r="EU132" s="63"/>
      <c r="EV132" s="63"/>
      <c r="EW132" s="63"/>
      <c r="EX132" s="177"/>
      <c r="EY132" s="179"/>
      <c r="EZ132" s="185"/>
      <c r="FA132" s="174"/>
      <c r="FB132" s="174"/>
      <c r="FC132" s="174"/>
      <c r="FD132" s="174"/>
      <c r="FE132" s="174"/>
      <c r="FF132" s="174"/>
      <c r="FG132" s="188"/>
      <c r="FH132" s="185"/>
      <c r="FI132" s="174"/>
      <c r="FJ132" s="174"/>
      <c r="FK132" s="174"/>
      <c r="FL132" s="174"/>
      <c r="FM132" s="174"/>
      <c r="FN132" s="174"/>
      <c r="FO132" s="188"/>
      <c r="FP132" s="199"/>
      <c r="FQ132" s="199"/>
      <c r="FR132" s="199"/>
      <c r="FS132" s="199"/>
      <c r="FT132" s="199"/>
      <c r="FU132" s="199"/>
      <c r="FV132" s="199"/>
      <c r="FW132" s="199"/>
      <c r="FX132" s="199"/>
      <c r="FY132" s="199"/>
      <c r="FZ132" s="199"/>
      <c r="GA132" s="199"/>
      <c r="GB132" s="199"/>
      <c r="GC132" s="199"/>
    </row>
    <row r="133" spans="1:185" s="90" customFormat="1">
      <c r="A133" s="36" t="str">
        <f>Validation!B133</f>
        <v>Pass</v>
      </c>
      <c r="B133" s="63"/>
      <c r="C133" s="63"/>
      <c r="D133" s="63"/>
      <c r="E133" s="174"/>
      <c r="F133" s="175"/>
      <c r="G133" s="63"/>
      <c r="H133" s="63"/>
      <c r="I133" s="63"/>
      <c r="J133" s="176"/>
      <c r="K133" s="177"/>
      <c r="L133" s="177"/>
      <c r="M133" s="178"/>
      <c r="N133" s="177"/>
      <c r="O133" s="201"/>
      <c r="P133" s="202"/>
      <c r="Q133" s="63"/>
      <c r="R133" s="180"/>
      <c r="S133" s="63"/>
      <c r="T133" s="181"/>
      <c r="U133" s="182"/>
      <c r="V133" s="183"/>
      <c r="W133" s="184"/>
      <c r="X133" s="185"/>
      <c r="Y133" s="174"/>
      <c r="Z133" s="174"/>
      <c r="AA133" s="186"/>
      <c r="AB133" s="187"/>
      <c r="AC133" s="174"/>
      <c r="AD133" s="174"/>
      <c r="AE133" s="177"/>
      <c r="AF133" s="177"/>
      <c r="AG133" s="188"/>
      <c r="AH133" s="65"/>
      <c r="AI133" s="63"/>
      <c r="AJ133" s="63"/>
      <c r="AK133" s="63"/>
      <c r="AL133" s="63"/>
      <c r="AM133" s="63"/>
      <c r="AN133" s="63"/>
      <c r="AO133" s="63"/>
      <c r="AP133" s="64"/>
      <c r="AQ133" s="190"/>
      <c r="AR133" s="179"/>
      <c r="AS133" s="185"/>
      <c r="AT133" s="174"/>
      <c r="AU133" s="174"/>
      <c r="AV133" s="174"/>
      <c r="AW133" s="174"/>
      <c r="AX133" s="174"/>
      <c r="AY133" s="174"/>
      <c r="AZ133" s="174"/>
      <c r="BA133" s="174"/>
      <c r="BB133" s="188"/>
      <c r="BC133" s="174"/>
      <c r="BD133" s="174"/>
      <c r="BE133" s="174"/>
      <c r="BF133" s="174"/>
      <c r="BG133" s="174"/>
      <c r="BH133" s="174"/>
      <c r="BI133" s="174"/>
      <c r="BJ133" s="174"/>
      <c r="BK133" s="174"/>
      <c r="BL133" s="188"/>
      <c r="BM133" s="185"/>
      <c r="BN133" s="174"/>
      <c r="BO133" s="174"/>
      <c r="BP133" s="174"/>
      <c r="BQ133" s="174"/>
      <c r="BR133" s="174"/>
      <c r="BS133" s="174"/>
      <c r="BT133" s="174"/>
      <c r="BU133" s="174"/>
      <c r="BV133" s="174"/>
      <c r="BW133" s="174"/>
      <c r="BX133" s="174"/>
      <c r="BY133" s="174"/>
      <c r="BZ133" s="174"/>
      <c r="CA133" s="174"/>
      <c r="CB133" s="174"/>
      <c r="CC133" s="174"/>
      <c r="CD133" s="174"/>
      <c r="CE133" s="174"/>
      <c r="CF133" s="191"/>
      <c r="CG133" s="192"/>
      <c r="CH133" s="174"/>
      <c r="CI133" s="174"/>
      <c r="CJ133" s="174"/>
      <c r="CK133" s="174"/>
      <c r="CL133" s="174"/>
      <c r="CM133" s="174"/>
      <c r="CN133" s="174"/>
      <c r="CO133" s="174"/>
      <c r="CP133" s="174"/>
      <c r="CQ133" s="174"/>
      <c r="CR133" s="174"/>
      <c r="CS133" s="174"/>
      <c r="CT133" s="174"/>
      <c r="CU133" s="174"/>
      <c r="CV133" s="174"/>
      <c r="CW133" s="174"/>
      <c r="CX133" s="174"/>
      <c r="CY133" s="174"/>
      <c r="CZ133" s="174"/>
      <c r="DA133" s="174"/>
      <c r="DB133" s="177"/>
      <c r="DC133" s="188"/>
      <c r="DD133" s="183"/>
      <c r="DE133" s="183"/>
      <c r="DF133" s="183"/>
      <c r="DG133" s="183"/>
      <c r="DH133" s="177"/>
      <c r="DI133" s="193"/>
      <c r="DJ133" s="194"/>
      <c r="DK133" s="195"/>
      <c r="DL133" s="195"/>
      <c r="DM133" s="195"/>
      <c r="DN133" s="195"/>
      <c r="DO133" s="195"/>
      <c r="DP133" s="192"/>
      <c r="DQ133" s="194"/>
      <c r="DR133" s="195"/>
      <c r="DS133" s="195"/>
      <c r="DT133" s="195"/>
      <c r="DU133" s="195"/>
      <c r="DV133" s="195"/>
      <c r="DW133" s="177"/>
      <c r="DX133" s="179"/>
      <c r="DY133" s="182"/>
      <c r="DZ133" s="196"/>
      <c r="EA133" s="179"/>
      <c r="EB133" s="197"/>
      <c r="EC133" s="198"/>
      <c r="ED133" s="198"/>
      <c r="EE133" s="188"/>
      <c r="EF133" s="198"/>
      <c r="EG133" s="198"/>
      <c r="EH133" s="188"/>
      <c r="EI133" s="197"/>
      <c r="EJ133" s="198"/>
      <c r="EK133" s="198"/>
      <c r="EL133" s="198"/>
      <c r="EM133" s="198"/>
      <c r="EN133" s="198"/>
      <c r="EO133" s="193"/>
      <c r="EP133" s="185"/>
      <c r="EQ133" s="174"/>
      <c r="ER133" s="188"/>
      <c r="ES133" s="63"/>
      <c r="ET133" s="63"/>
      <c r="EU133" s="63"/>
      <c r="EV133" s="63"/>
      <c r="EW133" s="63"/>
      <c r="EX133" s="177"/>
      <c r="EY133" s="179"/>
      <c r="EZ133" s="185"/>
      <c r="FA133" s="174"/>
      <c r="FB133" s="174"/>
      <c r="FC133" s="174"/>
      <c r="FD133" s="174"/>
      <c r="FE133" s="174"/>
      <c r="FF133" s="174"/>
      <c r="FG133" s="188"/>
      <c r="FH133" s="185"/>
      <c r="FI133" s="174"/>
      <c r="FJ133" s="174"/>
      <c r="FK133" s="174"/>
      <c r="FL133" s="174"/>
      <c r="FM133" s="174"/>
      <c r="FN133" s="174"/>
      <c r="FO133" s="188"/>
      <c r="FP133" s="199"/>
      <c r="FQ133" s="199"/>
      <c r="FR133" s="199"/>
      <c r="FS133" s="199"/>
      <c r="FT133" s="199"/>
      <c r="FU133" s="199"/>
      <c r="FV133" s="199"/>
      <c r="FW133" s="199"/>
      <c r="FX133" s="199"/>
      <c r="FY133" s="199"/>
      <c r="FZ133" s="199"/>
      <c r="GA133" s="199"/>
      <c r="GB133" s="199"/>
      <c r="GC133" s="199"/>
    </row>
    <row r="134" spans="1:185" s="90" customFormat="1">
      <c r="A134" s="36" t="str">
        <f>Validation!B134</f>
        <v>Pass</v>
      </c>
      <c r="B134" s="63"/>
      <c r="C134" s="63"/>
      <c r="D134" s="63"/>
      <c r="E134" s="174"/>
      <c r="F134" s="175"/>
      <c r="G134" s="63"/>
      <c r="H134" s="63"/>
      <c r="I134" s="63"/>
      <c r="J134" s="176"/>
      <c r="K134" s="177"/>
      <c r="L134" s="177"/>
      <c r="M134" s="178"/>
      <c r="N134" s="177"/>
      <c r="O134" s="201"/>
      <c r="P134" s="202"/>
      <c r="Q134" s="63"/>
      <c r="R134" s="180"/>
      <c r="S134" s="63"/>
      <c r="T134" s="181"/>
      <c r="U134" s="182"/>
      <c r="V134" s="183"/>
      <c r="W134" s="184"/>
      <c r="X134" s="185"/>
      <c r="Y134" s="174"/>
      <c r="Z134" s="174"/>
      <c r="AA134" s="186"/>
      <c r="AB134" s="187"/>
      <c r="AC134" s="174"/>
      <c r="AD134" s="174"/>
      <c r="AE134" s="177"/>
      <c r="AF134" s="177"/>
      <c r="AG134" s="188"/>
      <c r="AH134" s="65"/>
      <c r="AI134" s="63"/>
      <c r="AJ134" s="63"/>
      <c r="AK134" s="63"/>
      <c r="AL134" s="63"/>
      <c r="AM134" s="63"/>
      <c r="AN134" s="63"/>
      <c r="AO134" s="63"/>
      <c r="AP134" s="64"/>
      <c r="AQ134" s="190"/>
      <c r="AR134" s="179"/>
      <c r="AS134" s="185"/>
      <c r="AT134" s="174"/>
      <c r="AU134" s="174"/>
      <c r="AV134" s="174"/>
      <c r="AW134" s="174"/>
      <c r="AX134" s="174"/>
      <c r="AY134" s="174"/>
      <c r="AZ134" s="174"/>
      <c r="BA134" s="174"/>
      <c r="BB134" s="188"/>
      <c r="BC134" s="174"/>
      <c r="BD134" s="174"/>
      <c r="BE134" s="174"/>
      <c r="BF134" s="174"/>
      <c r="BG134" s="174"/>
      <c r="BH134" s="174"/>
      <c r="BI134" s="174"/>
      <c r="BJ134" s="174"/>
      <c r="BK134" s="174"/>
      <c r="BL134" s="188"/>
      <c r="BM134" s="185"/>
      <c r="BN134" s="174"/>
      <c r="BO134" s="174"/>
      <c r="BP134" s="174"/>
      <c r="BQ134" s="174"/>
      <c r="BR134" s="174"/>
      <c r="BS134" s="174"/>
      <c r="BT134" s="174"/>
      <c r="BU134" s="174"/>
      <c r="BV134" s="174"/>
      <c r="BW134" s="174"/>
      <c r="BX134" s="174"/>
      <c r="BY134" s="174"/>
      <c r="BZ134" s="174"/>
      <c r="CA134" s="174"/>
      <c r="CB134" s="174"/>
      <c r="CC134" s="174"/>
      <c r="CD134" s="174"/>
      <c r="CE134" s="174"/>
      <c r="CF134" s="191"/>
      <c r="CG134" s="192"/>
      <c r="CH134" s="174"/>
      <c r="CI134" s="174"/>
      <c r="CJ134" s="174"/>
      <c r="CK134" s="174"/>
      <c r="CL134" s="174"/>
      <c r="CM134" s="174"/>
      <c r="CN134" s="174"/>
      <c r="CO134" s="174"/>
      <c r="CP134" s="174"/>
      <c r="CQ134" s="174"/>
      <c r="CR134" s="174"/>
      <c r="CS134" s="174"/>
      <c r="CT134" s="174"/>
      <c r="CU134" s="174"/>
      <c r="CV134" s="174"/>
      <c r="CW134" s="174"/>
      <c r="CX134" s="174"/>
      <c r="CY134" s="174"/>
      <c r="CZ134" s="174"/>
      <c r="DA134" s="174"/>
      <c r="DB134" s="177"/>
      <c r="DC134" s="188"/>
      <c r="DD134" s="183"/>
      <c r="DE134" s="183"/>
      <c r="DF134" s="183"/>
      <c r="DG134" s="183"/>
      <c r="DH134" s="177"/>
      <c r="DI134" s="193"/>
      <c r="DJ134" s="194"/>
      <c r="DK134" s="195"/>
      <c r="DL134" s="195"/>
      <c r="DM134" s="195"/>
      <c r="DN134" s="195"/>
      <c r="DO134" s="195"/>
      <c r="DP134" s="192"/>
      <c r="DQ134" s="194"/>
      <c r="DR134" s="195"/>
      <c r="DS134" s="195"/>
      <c r="DT134" s="195"/>
      <c r="DU134" s="195"/>
      <c r="DV134" s="195"/>
      <c r="DW134" s="177"/>
      <c r="DX134" s="179"/>
      <c r="DY134" s="182"/>
      <c r="DZ134" s="196"/>
      <c r="EA134" s="179"/>
      <c r="EB134" s="197"/>
      <c r="EC134" s="198"/>
      <c r="ED134" s="198"/>
      <c r="EE134" s="188"/>
      <c r="EF134" s="198"/>
      <c r="EG134" s="198"/>
      <c r="EH134" s="188"/>
      <c r="EI134" s="197"/>
      <c r="EJ134" s="198"/>
      <c r="EK134" s="198"/>
      <c r="EL134" s="198"/>
      <c r="EM134" s="198"/>
      <c r="EN134" s="198"/>
      <c r="EO134" s="193"/>
      <c r="EP134" s="185"/>
      <c r="EQ134" s="174"/>
      <c r="ER134" s="188"/>
      <c r="ES134" s="63"/>
      <c r="ET134" s="63"/>
      <c r="EU134" s="63"/>
      <c r="EV134" s="63"/>
      <c r="EW134" s="63"/>
      <c r="EX134" s="177"/>
      <c r="EY134" s="179"/>
      <c r="EZ134" s="185"/>
      <c r="FA134" s="174"/>
      <c r="FB134" s="174"/>
      <c r="FC134" s="174"/>
      <c r="FD134" s="174"/>
      <c r="FE134" s="174"/>
      <c r="FF134" s="174"/>
      <c r="FG134" s="188"/>
      <c r="FH134" s="185"/>
      <c r="FI134" s="174"/>
      <c r="FJ134" s="174"/>
      <c r="FK134" s="174"/>
      <c r="FL134" s="174"/>
      <c r="FM134" s="174"/>
      <c r="FN134" s="174"/>
      <c r="FO134" s="188"/>
      <c r="FP134" s="199"/>
      <c r="FQ134" s="199"/>
      <c r="FR134" s="199"/>
      <c r="FS134" s="199"/>
      <c r="FT134" s="199"/>
      <c r="FU134" s="199"/>
      <c r="FV134" s="199"/>
      <c r="FW134" s="199"/>
      <c r="FX134" s="199"/>
      <c r="FY134" s="199"/>
      <c r="FZ134" s="199"/>
      <c r="GA134" s="199"/>
      <c r="GB134" s="199"/>
      <c r="GC134" s="199"/>
    </row>
    <row r="135" spans="1:185" s="90" customFormat="1">
      <c r="A135" s="36" t="str">
        <f>Validation!B135</f>
        <v>Pass</v>
      </c>
      <c r="B135" s="63"/>
      <c r="C135" s="63"/>
      <c r="D135" s="63"/>
      <c r="E135" s="174"/>
      <c r="F135" s="175"/>
      <c r="G135" s="63"/>
      <c r="H135" s="63"/>
      <c r="I135" s="63"/>
      <c r="J135" s="176"/>
      <c r="K135" s="177"/>
      <c r="L135" s="177"/>
      <c r="M135" s="178"/>
      <c r="N135" s="177"/>
      <c r="O135" s="201"/>
      <c r="P135" s="202"/>
      <c r="Q135" s="63"/>
      <c r="R135" s="180"/>
      <c r="S135" s="63"/>
      <c r="T135" s="181"/>
      <c r="U135" s="182"/>
      <c r="V135" s="183"/>
      <c r="W135" s="184"/>
      <c r="X135" s="185"/>
      <c r="Y135" s="174"/>
      <c r="Z135" s="174"/>
      <c r="AA135" s="186"/>
      <c r="AB135" s="187"/>
      <c r="AC135" s="174"/>
      <c r="AD135" s="174"/>
      <c r="AE135" s="177"/>
      <c r="AF135" s="177"/>
      <c r="AG135" s="188"/>
      <c r="AH135" s="65"/>
      <c r="AI135" s="63"/>
      <c r="AJ135" s="63"/>
      <c r="AK135" s="63"/>
      <c r="AL135" s="63"/>
      <c r="AM135" s="63"/>
      <c r="AN135" s="63"/>
      <c r="AO135" s="63"/>
      <c r="AP135" s="64"/>
      <c r="AQ135" s="190"/>
      <c r="AR135" s="179"/>
      <c r="AS135" s="185"/>
      <c r="AT135" s="174"/>
      <c r="AU135" s="174"/>
      <c r="AV135" s="174"/>
      <c r="AW135" s="174"/>
      <c r="AX135" s="174"/>
      <c r="AY135" s="174"/>
      <c r="AZ135" s="174"/>
      <c r="BA135" s="174"/>
      <c r="BB135" s="188"/>
      <c r="BC135" s="174"/>
      <c r="BD135" s="174"/>
      <c r="BE135" s="174"/>
      <c r="BF135" s="174"/>
      <c r="BG135" s="174"/>
      <c r="BH135" s="174"/>
      <c r="BI135" s="174"/>
      <c r="BJ135" s="174"/>
      <c r="BK135" s="174"/>
      <c r="BL135" s="188"/>
      <c r="BM135" s="185"/>
      <c r="BN135" s="174"/>
      <c r="BO135" s="174"/>
      <c r="BP135" s="174"/>
      <c r="BQ135" s="174"/>
      <c r="BR135" s="174"/>
      <c r="BS135" s="174"/>
      <c r="BT135" s="174"/>
      <c r="BU135" s="174"/>
      <c r="BV135" s="174"/>
      <c r="BW135" s="174"/>
      <c r="BX135" s="174"/>
      <c r="BY135" s="174"/>
      <c r="BZ135" s="174"/>
      <c r="CA135" s="174"/>
      <c r="CB135" s="174"/>
      <c r="CC135" s="174"/>
      <c r="CD135" s="174"/>
      <c r="CE135" s="174"/>
      <c r="CF135" s="191"/>
      <c r="CG135" s="192"/>
      <c r="CH135" s="174"/>
      <c r="CI135" s="174"/>
      <c r="CJ135" s="174"/>
      <c r="CK135" s="174"/>
      <c r="CL135" s="174"/>
      <c r="CM135" s="174"/>
      <c r="CN135" s="174"/>
      <c r="CO135" s="174"/>
      <c r="CP135" s="174"/>
      <c r="CQ135" s="174"/>
      <c r="CR135" s="174"/>
      <c r="CS135" s="174"/>
      <c r="CT135" s="174"/>
      <c r="CU135" s="174"/>
      <c r="CV135" s="174"/>
      <c r="CW135" s="174"/>
      <c r="CX135" s="174"/>
      <c r="CY135" s="174"/>
      <c r="CZ135" s="174"/>
      <c r="DA135" s="174"/>
      <c r="DB135" s="177"/>
      <c r="DC135" s="188"/>
      <c r="DD135" s="183"/>
      <c r="DE135" s="183"/>
      <c r="DF135" s="183"/>
      <c r="DG135" s="183"/>
      <c r="DH135" s="177"/>
      <c r="DI135" s="193"/>
      <c r="DJ135" s="194"/>
      <c r="DK135" s="195"/>
      <c r="DL135" s="195"/>
      <c r="DM135" s="195"/>
      <c r="DN135" s="195"/>
      <c r="DO135" s="195"/>
      <c r="DP135" s="192"/>
      <c r="DQ135" s="194"/>
      <c r="DR135" s="195"/>
      <c r="DS135" s="195"/>
      <c r="DT135" s="195"/>
      <c r="DU135" s="195"/>
      <c r="DV135" s="195"/>
      <c r="DW135" s="177"/>
      <c r="DX135" s="179"/>
      <c r="DY135" s="182"/>
      <c r="DZ135" s="196"/>
      <c r="EA135" s="179"/>
      <c r="EB135" s="197"/>
      <c r="EC135" s="198"/>
      <c r="ED135" s="198"/>
      <c r="EE135" s="188"/>
      <c r="EF135" s="198"/>
      <c r="EG135" s="198"/>
      <c r="EH135" s="188"/>
      <c r="EI135" s="197"/>
      <c r="EJ135" s="198"/>
      <c r="EK135" s="198"/>
      <c r="EL135" s="198"/>
      <c r="EM135" s="198"/>
      <c r="EN135" s="198"/>
      <c r="EO135" s="193"/>
      <c r="EP135" s="185"/>
      <c r="EQ135" s="174"/>
      <c r="ER135" s="188"/>
      <c r="ES135" s="63"/>
      <c r="ET135" s="63"/>
      <c r="EU135" s="63"/>
      <c r="EV135" s="63"/>
      <c r="EW135" s="63"/>
      <c r="EX135" s="177"/>
      <c r="EY135" s="179"/>
      <c r="EZ135" s="185"/>
      <c r="FA135" s="174"/>
      <c r="FB135" s="174"/>
      <c r="FC135" s="174"/>
      <c r="FD135" s="174"/>
      <c r="FE135" s="174"/>
      <c r="FF135" s="174"/>
      <c r="FG135" s="188"/>
      <c r="FH135" s="185"/>
      <c r="FI135" s="174"/>
      <c r="FJ135" s="174"/>
      <c r="FK135" s="174"/>
      <c r="FL135" s="174"/>
      <c r="FM135" s="174"/>
      <c r="FN135" s="174"/>
      <c r="FO135" s="188"/>
      <c r="FP135" s="199"/>
      <c r="FQ135" s="199"/>
      <c r="FR135" s="199"/>
      <c r="FS135" s="199"/>
      <c r="FT135" s="199"/>
      <c r="FU135" s="199"/>
      <c r="FV135" s="199"/>
      <c r="FW135" s="199"/>
      <c r="FX135" s="199"/>
      <c r="FY135" s="199"/>
      <c r="FZ135" s="199"/>
      <c r="GA135" s="199"/>
      <c r="GB135" s="199"/>
      <c r="GC135" s="199"/>
    </row>
    <row r="136" spans="1:185" s="90" customFormat="1">
      <c r="A136" s="36" t="str">
        <f>Validation!B136</f>
        <v>Pass</v>
      </c>
      <c r="B136" s="63"/>
      <c r="C136" s="63"/>
      <c r="D136" s="63"/>
      <c r="E136" s="174"/>
      <c r="F136" s="175"/>
      <c r="G136" s="63"/>
      <c r="H136" s="63"/>
      <c r="I136" s="63"/>
      <c r="J136" s="176"/>
      <c r="K136" s="177"/>
      <c r="L136" s="177"/>
      <c r="M136" s="178"/>
      <c r="N136" s="177"/>
      <c r="O136" s="201"/>
      <c r="P136" s="202"/>
      <c r="Q136" s="63"/>
      <c r="R136" s="180"/>
      <c r="S136" s="63"/>
      <c r="T136" s="181"/>
      <c r="U136" s="182"/>
      <c r="V136" s="183"/>
      <c r="W136" s="184"/>
      <c r="X136" s="185"/>
      <c r="Y136" s="174"/>
      <c r="Z136" s="174"/>
      <c r="AA136" s="186"/>
      <c r="AB136" s="187"/>
      <c r="AC136" s="174"/>
      <c r="AD136" s="174"/>
      <c r="AE136" s="177"/>
      <c r="AF136" s="177"/>
      <c r="AG136" s="188"/>
      <c r="AH136" s="65"/>
      <c r="AI136" s="63"/>
      <c r="AJ136" s="63"/>
      <c r="AK136" s="63"/>
      <c r="AL136" s="63"/>
      <c r="AM136" s="63"/>
      <c r="AN136" s="63"/>
      <c r="AO136" s="63"/>
      <c r="AP136" s="64"/>
      <c r="AQ136" s="190"/>
      <c r="AR136" s="179"/>
      <c r="AS136" s="185"/>
      <c r="AT136" s="174"/>
      <c r="AU136" s="174"/>
      <c r="AV136" s="174"/>
      <c r="AW136" s="174"/>
      <c r="AX136" s="174"/>
      <c r="AY136" s="174"/>
      <c r="AZ136" s="174"/>
      <c r="BA136" s="174"/>
      <c r="BB136" s="188"/>
      <c r="BC136" s="174"/>
      <c r="BD136" s="174"/>
      <c r="BE136" s="174"/>
      <c r="BF136" s="174"/>
      <c r="BG136" s="174"/>
      <c r="BH136" s="174"/>
      <c r="BI136" s="174"/>
      <c r="BJ136" s="174"/>
      <c r="BK136" s="174"/>
      <c r="BL136" s="188"/>
      <c r="BM136" s="185"/>
      <c r="BN136" s="174"/>
      <c r="BO136" s="174"/>
      <c r="BP136" s="174"/>
      <c r="BQ136" s="174"/>
      <c r="BR136" s="174"/>
      <c r="BS136" s="174"/>
      <c r="BT136" s="174"/>
      <c r="BU136" s="174"/>
      <c r="BV136" s="174"/>
      <c r="BW136" s="174"/>
      <c r="BX136" s="174"/>
      <c r="BY136" s="174"/>
      <c r="BZ136" s="174"/>
      <c r="CA136" s="174"/>
      <c r="CB136" s="174"/>
      <c r="CC136" s="174"/>
      <c r="CD136" s="174"/>
      <c r="CE136" s="174"/>
      <c r="CF136" s="191"/>
      <c r="CG136" s="192"/>
      <c r="CH136" s="174"/>
      <c r="CI136" s="174"/>
      <c r="CJ136" s="174"/>
      <c r="CK136" s="174"/>
      <c r="CL136" s="174"/>
      <c r="CM136" s="174"/>
      <c r="CN136" s="174"/>
      <c r="CO136" s="174"/>
      <c r="CP136" s="174"/>
      <c r="CQ136" s="174"/>
      <c r="CR136" s="174"/>
      <c r="CS136" s="174"/>
      <c r="CT136" s="174"/>
      <c r="CU136" s="174"/>
      <c r="CV136" s="174"/>
      <c r="CW136" s="174"/>
      <c r="CX136" s="174"/>
      <c r="CY136" s="174"/>
      <c r="CZ136" s="174"/>
      <c r="DA136" s="174"/>
      <c r="DB136" s="177"/>
      <c r="DC136" s="188"/>
      <c r="DD136" s="183"/>
      <c r="DE136" s="183"/>
      <c r="DF136" s="183"/>
      <c r="DG136" s="183"/>
      <c r="DH136" s="177"/>
      <c r="DI136" s="193"/>
      <c r="DJ136" s="194"/>
      <c r="DK136" s="195"/>
      <c r="DL136" s="195"/>
      <c r="DM136" s="195"/>
      <c r="DN136" s="195"/>
      <c r="DO136" s="195"/>
      <c r="DP136" s="192"/>
      <c r="DQ136" s="194"/>
      <c r="DR136" s="195"/>
      <c r="DS136" s="195"/>
      <c r="DT136" s="195"/>
      <c r="DU136" s="195"/>
      <c r="DV136" s="195"/>
      <c r="DW136" s="177"/>
      <c r="DX136" s="179"/>
      <c r="DY136" s="182"/>
      <c r="DZ136" s="196"/>
      <c r="EA136" s="179"/>
      <c r="EB136" s="197"/>
      <c r="EC136" s="198"/>
      <c r="ED136" s="198"/>
      <c r="EE136" s="188"/>
      <c r="EF136" s="198"/>
      <c r="EG136" s="198"/>
      <c r="EH136" s="188"/>
      <c r="EI136" s="197"/>
      <c r="EJ136" s="198"/>
      <c r="EK136" s="198"/>
      <c r="EL136" s="198"/>
      <c r="EM136" s="198"/>
      <c r="EN136" s="198"/>
      <c r="EO136" s="193"/>
      <c r="EP136" s="185"/>
      <c r="EQ136" s="174"/>
      <c r="ER136" s="188"/>
      <c r="ES136" s="63"/>
      <c r="ET136" s="63"/>
      <c r="EU136" s="63"/>
      <c r="EV136" s="63"/>
      <c r="EW136" s="63"/>
      <c r="EX136" s="177"/>
      <c r="EY136" s="179"/>
      <c r="EZ136" s="185"/>
      <c r="FA136" s="174"/>
      <c r="FB136" s="174"/>
      <c r="FC136" s="174"/>
      <c r="FD136" s="174"/>
      <c r="FE136" s="174"/>
      <c r="FF136" s="174"/>
      <c r="FG136" s="188"/>
      <c r="FH136" s="185"/>
      <c r="FI136" s="174"/>
      <c r="FJ136" s="174"/>
      <c r="FK136" s="174"/>
      <c r="FL136" s="174"/>
      <c r="FM136" s="174"/>
      <c r="FN136" s="174"/>
      <c r="FO136" s="188"/>
      <c r="FP136" s="199"/>
      <c r="FQ136" s="199"/>
      <c r="FR136" s="199"/>
      <c r="FS136" s="199"/>
      <c r="FT136" s="199"/>
      <c r="FU136" s="199"/>
      <c r="FV136" s="199"/>
      <c r="FW136" s="199"/>
      <c r="FX136" s="199"/>
      <c r="FY136" s="199"/>
      <c r="FZ136" s="199"/>
      <c r="GA136" s="199"/>
      <c r="GB136" s="199"/>
      <c r="GC136" s="199"/>
    </row>
    <row r="137" spans="1:185" s="90" customFormat="1">
      <c r="A137" s="36" t="str">
        <f>Validation!B137</f>
        <v>Pass</v>
      </c>
      <c r="B137" s="63"/>
      <c r="C137" s="63"/>
      <c r="D137" s="63"/>
      <c r="E137" s="174"/>
      <c r="F137" s="175"/>
      <c r="G137" s="63"/>
      <c r="H137" s="63"/>
      <c r="I137" s="63"/>
      <c r="J137" s="176"/>
      <c r="K137" s="177"/>
      <c r="L137" s="177"/>
      <c r="M137" s="178"/>
      <c r="N137" s="177"/>
      <c r="O137" s="201"/>
      <c r="P137" s="202"/>
      <c r="Q137" s="63"/>
      <c r="R137" s="180"/>
      <c r="S137" s="63"/>
      <c r="T137" s="181"/>
      <c r="U137" s="182"/>
      <c r="V137" s="183"/>
      <c r="W137" s="184"/>
      <c r="X137" s="185"/>
      <c r="Y137" s="174"/>
      <c r="Z137" s="174"/>
      <c r="AA137" s="186"/>
      <c r="AB137" s="187"/>
      <c r="AC137" s="174"/>
      <c r="AD137" s="174"/>
      <c r="AE137" s="177"/>
      <c r="AF137" s="177"/>
      <c r="AG137" s="188"/>
      <c r="AH137" s="65"/>
      <c r="AI137" s="63"/>
      <c r="AJ137" s="63"/>
      <c r="AK137" s="63"/>
      <c r="AL137" s="63"/>
      <c r="AM137" s="63"/>
      <c r="AN137" s="63"/>
      <c r="AO137" s="63"/>
      <c r="AP137" s="64"/>
      <c r="AQ137" s="190"/>
      <c r="AR137" s="179"/>
      <c r="AS137" s="185"/>
      <c r="AT137" s="174"/>
      <c r="AU137" s="174"/>
      <c r="AV137" s="174"/>
      <c r="AW137" s="174"/>
      <c r="AX137" s="174"/>
      <c r="AY137" s="174"/>
      <c r="AZ137" s="174"/>
      <c r="BA137" s="174"/>
      <c r="BB137" s="188"/>
      <c r="BC137" s="174"/>
      <c r="BD137" s="174"/>
      <c r="BE137" s="174"/>
      <c r="BF137" s="174"/>
      <c r="BG137" s="174"/>
      <c r="BH137" s="174"/>
      <c r="BI137" s="174"/>
      <c r="BJ137" s="174"/>
      <c r="BK137" s="174"/>
      <c r="BL137" s="188"/>
      <c r="BM137" s="185"/>
      <c r="BN137" s="174"/>
      <c r="BO137" s="174"/>
      <c r="BP137" s="174"/>
      <c r="BQ137" s="174"/>
      <c r="BR137" s="174"/>
      <c r="BS137" s="174"/>
      <c r="BT137" s="174"/>
      <c r="BU137" s="174"/>
      <c r="BV137" s="174"/>
      <c r="BW137" s="174"/>
      <c r="BX137" s="174"/>
      <c r="BY137" s="174"/>
      <c r="BZ137" s="174"/>
      <c r="CA137" s="174"/>
      <c r="CB137" s="174"/>
      <c r="CC137" s="174"/>
      <c r="CD137" s="174"/>
      <c r="CE137" s="174"/>
      <c r="CF137" s="191"/>
      <c r="CG137" s="192"/>
      <c r="CH137" s="174"/>
      <c r="CI137" s="174"/>
      <c r="CJ137" s="174"/>
      <c r="CK137" s="174"/>
      <c r="CL137" s="174"/>
      <c r="CM137" s="174"/>
      <c r="CN137" s="174"/>
      <c r="CO137" s="174"/>
      <c r="CP137" s="174"/>
      <c r="CQ137" s="174"/>
      <c r="CR137" s="174"/>
      <c r="CS137" s="174"/>
      <c r="CT137" s="174"/>
      <c r="CU137" s="174"/>
      <c r="CV137" s="174"/>
      <c r="CW137" s="174"/>
      <c r="CX137" s="174"/>
      <c r="CY137" s="174"/>
      <c r="CZ137" s="174"/>
      <c r="DA137" s="174"/>
      <c r="DB137" s="177"/>
      <c r="DC137" s="188"/>
      <c r="DD137" s="183"/>
      <c r="DE137" s="183"/>
      <c r="DF137" s="183"/>
      <c r="DG137" s="183"/>
      <c r="DH137" s="177"/>
      <c r="DI137" s="193"/>
      <c r="DJ137" s="194"/>
      <c r="DK137" s="195"/>
      <c r="DL137" s="195"/>
      <c r="DM137" s="195"/>
      <c r="DN137" s="195"/>
      <c r="DO137" s="195"/>
      <c r="DP137" s="192"/>
      <c r="DQ137" s="194"/>
      <c r="DR137" s="195"/>
      <c r="DS137" s="195"/>
      <c r="DT137" s="195"/>
      <c r="DU137" s="195"/>
      <c r="DV137" s="195"/>
      <c r="DW137" s="177"/>
      <c r="DX137" s="179"/>
      <c r="DY137" s="182"/>
      <c r="DZ137" s="196"/>
      <c r="EA137" s="179"/>
      <c r="EB137" s="197"/>
      <c r="EC137" s="198"/>
      <c r="ED137" s="198"/>
      <c r="EE137" s="188"/>
      <c r="EF137" s="198"/>
      <c r="EG137" s="198"/>
      <c r="EH137" s="188"/>
      <c r="EI137" s="197"/>
      <c r="EJ137" s="198"/>
      <c r="EK137" s="198"/>
      <c r="EL137" s="198"/>
      <c r="EM137" s="198"/>
      <c r="EN137" s="198"/>
      <c r="EO137" s="193"/>
      <c r="EP137" s="185"/>
      <c r="EQ137" s="174"/>
      <c r="ER137" s="188"/>
      <c r="ES137" s="63"/>
      <c r="ET137" s="63"/>
      <c r="EU137" s="63"/>
      <c r="EV137" s="63"/>
      <c r="EW137" s="63"/>
      <c r="EX137" s="177"/>
      <c r="EY137" s="179"/>
      <c r="EZ137" s="185"/>
      <c r="FA137" s="174"/>
      <c r="FB137" s="174"/>
      <c r="FC137" s="174"/>
      <c r="FD137" s="174"/>
      <c r="FE137" s="174"/>
      <c r="FF137" s="174"/>
      <c r="FG137" s="188"/>
      <c r="FH137" s="185"/>
      <c r="FI137" s="174"/>
      <c r="FJ137" s="174"/>
      <c r="FK137" s="174"/>
      <c r="FL137" s="174"/>
      <c r="FM137" s="174"/>
      <c r="FN137" s="174"/>
      <c r="FO137" s="188"/>
      <c r="FP137" s="199"/>
      <c r="FQ137" s="199"/>
      <c r="FR137" s="199"/>
      <c r="FS137" s="199"/>
      <c r="FT137" s="199"/>
      <c r="FU137" s="199"/>
      <c r="FV137" s="199"/>
      <c r="FW137" s="199"/>
      <c r="FX137" s="199"/>
      <c r="FY137" s="199"/>
      <c r="FZ137" s="199"/>
      <c r="GA137" s="199"/>
      <c r="GB137" s="199"/>
      <c r="GC137" s="199"/>
    </row>
    <row r="138" spans="1:185" s="90" customFormat="1">
      <c r="A138" s="36" t="str">
        <f>Validation!B138</f>
        <v>Pass</v>
      </c>
      <c r="B138" s="63"/>
      <c r="C138" s="63"/>
      <c r="D138" s="63"/>
      <c r="E138" s="174"/>
      <c r="F138" s="175"/>
      <c r="G138" s="63"/>
      <c r="H138" s="63"/>
      <c r="I138" s="63"/>
      <c r="J138" s="176"/>
      <c r="K138" s="177"/>
      <c r="L138" s="177"/>
      <c r="M138" s="178"/>
      <c r="N138" s="177"/>
      <c r="O138" s="201"/>
      <c r="P138" s="202"/>
      <c r="Q138" s="63"/>
      <c r="R138" s="180"/>
      <c r="S138" s="63"/>
      <c r="T138" s="181"/>
      <c r="U138" s="182"/>
      <c r="V138" s="183"/>
      <c r="W138" s="184"/>
      <c r="X138" s="185"/>
      <c r="Y138" s="174"/>
      <c r="Z138" s="174"/>
      <c r="AA138" s="186"/>
      <c r="AB138" s="187"/>
      <c r="AC138" s="174"/>
      <c r="AD138" s="174"/>
      <c r="AE138" s="177"/>
      <c r="AF138" s="177"/>
      <c r="AG138" s="188"/>
      <c r="AH138" s="65"/>
      <c r="AI138" s="63"/>
      <c r="AJ138" s="63"/>
      <c r="AK138" s="63"/>
      <c r="AL138" s="63"/>
      <c r="AM138" s="63"/>
      <c r="AN138" s="63"/>
      <c r="AO138" s="63"/>
      <c r="AP138" s="64"/>
      <c r="AQ138" s="190"/>
      <c r="AR138" s="179"/>
      <c r="AS138" s="185"/>
      <c r="AT138" s="174"/>
      <c r="AU138" s="174"/>
      <c r="AV138" s="174"/>
      <c r="AW138" s="174"/>
      <c r="AX138" s="174"/>
      <c r="AY138" s="174"/>
      <c r="AZ138" s="174"/>
      <c r="BA138" s="174"/>
      <c r="BB138" s="188"/>
      <c r="BC138" s="174"/>
      <c r="BD138" s="174"/>
      <c r="BE138" s="174"/>
      <c r="BF138" s="174"/>
      <c r="BG138" s="174"/>
      <c r="BH138" s="174"/>
      <c r="BI138" s="174"/>
      <c r="BJ138" s="174"/>
      <c r="BK138" s="174"/>
      <c r="BL138" s="188"/>
      <c r="BM138" s="185"/>
      <c r="BN138" s="174"/>
      <c r="BO138" s="174"/>
      <c r="BP138" s="174"/>
      <c r="BQ138" s="174"/>
      <c r="BR138" s="174"/>
      <c r="BS138" s="174"/>
      <c r="BT138" s="174"/>
      <c r="BU138" s="174"/>
      <c r="BV138" s="174"/>
      <c r="BW138" s="174"/>
      <c r="BX138" s="174"/>
      <c r="BY138" s="174"/>
      <c r="BZ138" s="174"/>
      <c r="CA138" s="174"/>
      <c r="CB138" s="174"/>
      <c r="CC138" s="174"/>
      <c r="CD138" s="174"/>
      <c r="CE138" s="174"/>
      <c r="CF138" s="191"/>
      <c r="CG138" s="192"/>
      <c r="CH138" s="174"/>
      <c r="CI138" s="174"/>
      <c r="CJ138" s="174"/>
      <c r="CK138" s="174"/>
      <c r="CL138" s="174"/>
      <c r="CM138" s="174"/>
      <c r="CN138" s="174"/>
      <c r="CO138" s="174"/>
      <c r="CP138" s="174"/>
      <c r="CQ138" s="174"/>
      <c r="CR138" s="174"/>
      <c r="CS138" s="174"/>
      <c r="CT138" s="174"/>
      <c r="CU138" s="174"/>
      <c r="CV138" s="174"/>
      <c r="CW138" s="174"/>
      <c r="CX138" s="174"/>
      <c r="CY138" s="174"/>
      <c r="CZ138" s="174"/>
      <c r="DA138" s="174"/>
      <c r="DB138" s="177"/>
      <c r="DC138" s="188"/>
      <c r="DD138" s="183"/>
      <c r="DE138" s="183"/>
      <c r="DF138" s="183"/>
      <c r="DG138" s="183"/>
      <c r="DH138" s="177"/>
      <c r="DI138" s="193"/>
      <c r="DJ138" s="194"/>
      <c r="DK138" s="195"/>
      <c r="DL138" s="195"/>
      <c r="DM138" s="195"/>
      <c r="DN138" s="195"/>
      <c r="DO138" s="195"/>
      <c r="DP138" s="192"/>
      <c r="DQ138" s="194"/>
      <c r="DR138" s="195"/>
      <c r="DS138" s="195"/>
      <c r="DT138" s="195"/>
      <c r="DU138" s="195"/>
      <c r="DV138" s="195"/>
      <c r="DW138" s="177"/>
      <c r="DX138" s="179"/>
      <c r="DY138" s="182"/>
      <c r="DZ138" s="196"/>
      <c r="EA138" s="179"/>
      <c r="EB138" s="197"/>
      <c r="EC138" s="198"/>
      <c r="ED138" s="198"/>
      <c r="EE138" s="188"/>
      <c r="EF138" s="198"/>
      <c r="EG138" s="198"/>
      <c r="EH138" s="188"/>
      <c r="EI138" s="197"/>
      <c r="EJ138" s="198"/>
      <c r="EK138" s="198"/>
      <c r="EL138" s="198"/>
      <c r="EM138" s="198"/>
      <c r="EN138" s="198"/>
      <c r="EO138" s="193"/>
      <c r="EP138" s="185"/>
      <c r="EQ138" s="174"/>
      <c r="ER138" s="188"/>
      <c r="ES138" s="63"/>
      <c r="ET138" s="63"/>
      <c r="EU138" s="63"/>
      <c r="EV138" s="63"/>
      <c r="EW138" s="63"/>
      <c r="EX138" s="177"/>
      <c r="EY138" s="179"/>
      <c r="EZ138" s="185"/>
      <c r="FA138" s="174"/>
      <c r="FB138" s="174"/>
      <c r="FC138" s="174"/>
      <c r="FD138" s="174"/>
      <c r="FE138" s="174"/>
      <c r="FF138" s="174"/>
      <c r="FG138" s="188"/>
      <c r="FH138" s="185"/>
      <c r="FI138" s="174"/>
      <c r="FJ138" s="174"/>
      <c r="FK138" s="174"/>
      <c r="FL138" s="174"/>
      <c r="FM138" s="174"/>
      <c r="FN138" s="174"/>
      <c r="FO138" s="188"/>
      <c r="FP138" s="199"/>
      <c r="FQ138" s="199"/>
      <c r="FR138" s="199"/>
      <c r="FS138" s="199"/>
      <c r="FT138" s="199"/>
      <c r="FU138" s="199"/>
      <c r="FV138" s="199"/>
      <c r="FW138" s="199"/>
      <c r="FX138" s="199"/>
      <c r="FY138" s="199"/>
      <c r="FZ138" s="199"/>
      <c r="GA138" s="199"/>
      <c r="GB138" s="199"/>
      <c r="GC138" s="199"/>
    </row>
    <row r="139" spans="1:185" s="90" customFormat="1">
      <c r="A139" s="36" t="str">
        <f>Validation!B139</f>
        <v>Pass</v>
      </c>
      <c r="B139" s="63"/>
      <c r="C139" s="63"/>
      <c r="D139" s="63"/>
      <c r="E139" s="174"/>
      <c r="F139" s="175"/>
      <c r="G139" s="63"/>
      <c r="H139" s="63"/>
      <c r="I139" s="63"/>
      <c r="J139" s="176"/>
      <c r="K139" s="177"/>
      <c r="L139" s="177"/>
      <c r="M139" s="178"/>
      <c r="N139" s="177"/>
      <c r="O139" s="201"/>
      <c r="P139" s="202"/>
      <c r="Q139" s="63"/>
      <c r="R139" s="180"/>
      <c r="S139" s="63"/>
      <c r="T139" s="181"/>
      <c r="U139" s="182"/>
      <c r="V139" s="183"/>
      <c r="W139" s="184"/>
      <c r="X139" s="185"/>
      <c r="Y139" s="174"/>
      <c r="Z139" s="174"/>
      <c r="AA139" s="186"/>
      <c r="AB139" s="187"/>
      <c r="AC139" s="174"/>
      <c r="AD139" s="174"/>
      <c r="AE139" s="177"/>
      <c r="AF139" s="177"/>
      <c r="AG139" s="188"/>
      <c r="AH139" s="65"/>
      <c r="AI139" s="63"/>
      <c r="AJ139" s="63"/>
      <c r="AK139" s="63"/>
      <c r="AL139" s="63"/>
      <c r="AM139" s="63"/>
      <c r="AN139" s="63"/>
      <c r="AO139" s="63"/>
      <c r="AP139" s="64"/>
      <c r="AQ139" s="190"/>
      <c r="AR139" s="179"/>
      <c r="AS139" s="185"/>
      <c r="AT139" s="174"/>
      <c r="AU139" s="174"/>
      <c r="AV139" s="174"/>
      <c r="AW139" s="174"/>
      <c r="AX139" s="174"/>
      <c r="AY139" s="174"/>
      <c r="AZ139" s="174"/>
      <c r="BA139" s="174"/>
      <c r="BB139" s="188"/>
      <c r="BC139" s="174"/>
      <c r="BD139" s="174"/>
      <c r="BE139" s="174"/>
      <c r="BF139" s="174"/>
      <c r="BG139" s="174"/>
      <c r="BH139" s="174"/>
      <c r="BI139" s="174"/>
      <c r="BJ139" s="174"/>
      <c r="BK139" s="174"/>
      <c r="BL139" s="188"/>
      <c r="BM139" s="185"/>
      <c r="BN139" s="174"/>
      <c r="BO139" s="174"/>
      <c r="BP139" s="174"/>
      <c r="BQ139" s="174"/>
      <c r="BR139" s="174"/>
      <c r="BS139" s="174"/>
      <c r="BT139" s="174"/>
      <c r="BU139" s="174"/>
      <c r="BV139" s="174"/>
      <c r="BW139" s="174"/>
      <c r="BX139" s="174"/>
      <c r="BY139" s="174"/>
      <c r="BZ139" s="174"/>
      <c r="CA139" s="174"/>
      <c r="CB139" s="174"/>
      <c r="CC139" s="174"/>
      <c r="CD139" s="174"/>
      <c r="CE139" s="174"/>
      <c r="CF139" s="191"/>
      <c r="CG139" s="192"/>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7"/>
      <c r="DC139" s="188"/>
      <c r="DD139" s="183"/>
      <c r="DE139" s="183"/>
      <c r="DF139" s="183"/>
      <c r="DG139" s="183"/>
      <c r="DH139" s="177"/>
      <c r="DI139" s="193"/>
      <c r="DJ139" s="194"/>
      <c r="DK139" s="195"/>
      <c r="DL139" s="195"/>
      <c r="DM139" s="195"/>
      <c r="DN139" s="195"/>
      <c r="DO139" s="195"/>
      <c r="DP139" s="192"/>
      <c r="DQ139" s="194"/>
      <c r="DR139" s="195"/>
      <c r="DS139" s="195"/>
      <c r="DT139" s="195"/>
      <c r="DU139" s="195"/>
      <c r="DV139" s="195"/>
      <c r="DW139" s="177"/>
      <c r="DX139" s="179"/>
      <c r="DY139" s="182"/>
      <c r="DZ139" s="196"/>
      <c r="EA139" s="179"/>
      <c r="EB139" s="197"/>
      <c r="EC139" s="198"/>
      <c r="ED139" s="198"/>
      <c r="EE139" s="188"/>
      <c r="EF139" s="198"/>
      <c r="EG139" s="198"/>
      <c r="EH139" s="188"/>
      <c r="EI139" s="197"/>
      <c r="EJ139" s="198"/>
      <c r="EK139" s="198"/>
      <c r="EL139" s="198"/>
      <c r="EM139" s="198"/>
      <c r="EN139" s="198"/>
      <c r="EO139" s="193"/>
      <c r="EP139" s="185"/>
      <c r="EQ139" s="174"/>
      <c r="ER139" s="188"/>
      <c r="ES139" s="63"/>
      <c r="ET139" s="63"/>
      <c r="EU139" s="63"/>
      <c r="EV139" s="63"/>
      <c r="EW139" s="63"/>
      <c r="EX139" s="177"/>
      <c r="EY139" s="179"/>
      <c r="EZ139" s="185"/>
      <c r="FA139" s="174"/>
      <c r="FB139" s="174"/>
      <c r="FC139" s="174"/>
      <c r="FD139" s="174"/>
      <c r="FE139" s="174"/>
      <c r="FF139" s="174"/>
      <c r="FG139" s="188"/>
      <c r="FH139" s="185"/>
      <c r="FI139" s="174"/>
      <c r="FJ139" s="174"/>
      <c r="FK139" s="174"/>
      <c r="FL139" s="174"/>
      <c r="FM139" s="174"/>
      <c r="FN139" s="174"/>
      <c r="FO139" s="188"/>
      <c r="FP139" s="199"/>
      <c r="FQ139" s="199"/>
      <c r="FR139" s="199"/>
      <c r="FS139" s="199"/>
      <c r="FT139" s="199"/>
      <c r="FU139" s="199"/>
      <c r="FV139" s="199"/>
      <c r="FW139" s="199"/>
      <c r="FX139" s="199"/>
      <c r="FY139" s="199"/>
      <c r="FZ139" s="199"/>
      <c r="GA139" s="199"/>
      <c r="GB139" s="199"/>
      <c r="GC139" s="199"/>
    </row>
    <row r="140" spans="1:185" s="90" customFormat="1">
      <c r="A140" s="36" t="str">
        <f>Validation!B140</f>
        <v>Pass</v>
      </c>
      <c r="B140" s="63"/>
      <c r="C140" s="63"/>
      <c r="D140" s="63"/>
      <c r="E140" s="174"/>
      <c r="F140" s="175"/>
      <c r="G140" s="63"/>
      <c r="H140" s="63"/>
      <c r="I140" s="63"/>
      <c r="J140" s="176"/>
      <c r="K140" s="177"/>
      <c r="L140" s="177"/>
      <c r="M140" s="178"/>
      <c r="N140" s="177"/>
      <c r="O140" s="201"/>
      <c r="P140" s="202"/>
      <c r="Q140" s="63"/>
      <c r="R140" s="180"/>
      <c r="S140" s="63"/>
      <c r="T140" s="181"/>
      <c r="U140" s="182"/>
      <c r="V140" s="183"/>
      <c r="W140" s="184"/>
      <c r="X140" s="185"/>
      <c r="Y140" s="174"/>
      <c r="Z140" s="174"/>
      <c r="AA140" s="186"/>
      <c r="AB140" s="187"/>
      <c r="AC140" s="174"/>
      <c r="AD140" s="174"/>
      <c r="AE140" s="177"/>
      <c r="AF140" s="177"/>
      <c r="AG140" s="188"/>
      <c r="AH140" s="65"/>
      <c r="AI140" s="63"/>
      <c r="AJ140" s="63"/>
      <c r="AK140" s="63"/>
      <c r="AL140" s="63"/>
      <c r="AM140" s="63"/>
      <c r="AN140" s="63"/>
      <c r="AO140" s="63"/>
      <c r="AP140" s="64"/>
      <c r="AQ140" s="190"/>
      <c r="AR140" s="179"/>
      <c r="AS140" s="185"/>
      <c r="AT140" s="174"/>
      <c r="AU140" s="174"/>
      <c r="AV140" s="174"/>
      <c r="AW140" s="174"/>
      <c r="AX140" s="174"/>
      <c r="AY140" s="174"/>
      <c r="AZ140" s="174"/>
      <c r="BA140" s="174"/>
      <c r="BB140" s="188"/>
      <c r="BC140" s="174"/>
      <c r="BD140" s="174"/>
      <c r="BE140" s="174"/>
      <c r="BF140" s="174"/>
      <c r="BG140" s="174"/>
      <c r="BH140" s="174"/>
      <c r="BI140" s="174"/>
      <c r="BJ140" s="174"/>
      <c r="BK140" s="174"/>
      <c r="BL140" s="188"/>
      <c r="BM140" s="185"/>
      <c r="BN140" s="174"/>
      <c r="BO140" s="174"/>
      <c r="BP140" s="174"/>
      <c r="BQ140" s="174"/>
      <c r="BR140" s="174"/>
      <c r="BS140" s="174"/>
      <c r="BT140" s="174"/>
      <c r="BU140" s="174"/>
      <c r="BV140" s="174"/>
      <c r="BW140" s="174"/>
      <c r="BX140" s="174"/>
      <c r="BY140" s="174"/>
      <c r="BZ140" s="174"/>
      <c r="CA140" s="174"/>
      <c r="CB140" s="174"/>
      <c r="CC140" s="174"/>
      <c r="CD140" s="174"/>
      <c r="CE140" s="174"/>
      <c r="CF140" s="191"/>
      <c r="CG140" s="192"/>
      <c r="CH140" s="174"/>
      <c r="CI140" s="174"/>
      <c r="CJ140" s="174"/>
      <c r="CK140" s="174"/>
      <c r="CL140" s="174"/>
      <c r="CM140" s="174"/>
      <c r="CN140" s="174"/>
      <c r="CO140" s="174"/>
      <c r="CP140" s="174"/>
      <c r="CQ140" s="174"/>
      <c r="CR140" s="174"/>
      <c r="CS140" s="174"/>
      <c r="CT140" s="174"/>
      <c r="CU140" s="174"/>
      <c r="CV140" s="174"/>
      <c r="CW140" s="174"/>
      <c r="CX140" s="174"/>
      <c r="CY140" s="174"/>
      <c r="CZ140" s="174"/>
      <c r="DA140" s="174"/>
      <c r="DB140" s="177"/>
      <c r="DC140" s="188"/>
      <c r="DD140" s="183"/>
      <c r="DE140" s="183"/>
      <c r="DF140" s="183"/>
      <c r="DG140" s="183"/>
      <c r="DH140" s="177"/>
      <c r="DI140" s="193"/>
      <c r="DJ140" s="194"/>
      <c r="DK140" s="195"/>
      <c r="DL140" s="195"/>
      <c r="DM140" s="195"/>
      <c r="DN140" s="195"/>
      <c r="DO140" s="195"/>
      <c r="DP140" s="192"/>
      <c r="DQ140" s="194"/>
      <c r="DR140" s="195"/>
      <c r="DS140" s="195"/>
      <c r="DT140" s="195"/>
      <c r="DU140" s="195"/>
      <c r="DV140" s="195"/>
      <c r="DW140" s="177"/>
      <c r="DX140" s="179"/>
      <c r="DY140" s="182"/>
      <c r="DZ140" s="196"/>
      <c r="EA140" s="179"/>
      <c r="EB140" s="197"/>
      <c r="EC140" s="198"/>
      <c r="ED140" s="198"/>
      <c r="EE140" s="188"/>
      <c r="EF140" s="198"/>
      <c r="EG140" s="198"/>
      <c r="EH140" s="188"/>
      <c r="EI140" s="197"/>
      <c r="EJ140" s="198"/>
      <c r="EK140" s="198"/>
      <c r="EL140" s="198"/>
      <c r="EM140" s="198"/>
      <c r="EN140" s="198"/>
      <c r="EO140" s="193"/>
      <c r="EP140" s="185"/>
      <c r="EQ140" s="174"/>
      <c r="ER140" s="188"/>
      <c r="ES140" s="63"/>
      <c r="ET140" s="63"/>
      <c r="EU140" s="63"/>
      <c r="EV140" s="63"/>
      <c r="EW140" s="63"/>
      <c r="EX140" s="177"/>
      <c r="EY140" s="179"/>
      <c r="EZ140" s="185"/>
      <c r="FA140" s="174"/>
      <c r="FB140" s="174"/>
      <c r="FC140" s="174"/>
      <c r="FD140" s="174"/>
      <c r="FE140" s="174"/>
      <c r="FF140" s="174"/>
      <c r="FG140" s="188"/>
      <c r="FH140" s="185"/>
      <c r="FI140" s="174"/>
      <c r="FJ140" s="174"/>
      <c r="FK140" s="174"/>
      <c r="FL140" s="174"/>
      <c r="FM140" s="174"/>
      <c r="FN140" s="174"/>
      <c r="FO140" s="188"/>
      <c r="FP140" s="199"/>
      <c r="FQ140" s="199"/>
      <c r="FR140" s="199"/>
      <c r="FS140" s="199"/>
      <c r="FT140" s="199"/>
      <c r="FU140" s="199"/>
      <c r="FV140" s="199"/>
      <c r="FW140" s="199"/>
      <c r="FX140" s="199"/>
      <c r="FY140" s="199"/>
      <c r="FZ140" s="199"/>
      <c r="GA140" s="199"/>
      <c r="GB140" s="199"/>
      <c r="GC140" s="199"/>
    </row>
    <row r="141" spans="1:185" s="90" customFormat="1">
      <c r="A141" s="36" t="str">
        <f>Validation!B141</f>
        <v>Pass</v>
      </c>
      <c r="B141" s="63"/>
      <c r="C141" s="63"/>
      <c r="D141" s="63"/>
      <c r="E141" s="174"/>
      <c r="F141" s="175"/>
      <c r="G141" s="63"/>
      <c r="H141" s="63"/>
      <c r="I141" s="63"/>
      <c r="J141" s="176"/>
      <c r="K141" s="177"/>
      <c r="L141" s="177"/>
      <c r="M141" s="178"/>
      <c r="N141" s="177"/>
      <c r="O141" s="201"/>
      <c r="P141" s="202"/>
      <c r="Q141" s="63"/>
      <c r="R141" s="180"/>
      <c r="S141" s="63"/>
      <c r="T141" s="181"/>
      <c r="U141" s="182"/>
      <c r="V141" s="183"/>
      <c r="W141" s="184"/>
      <c r="X141" s="185"/>
      <c r="Y141" s="174"/>
      <c r="Z141" s="174"/>
      <c r="AA141" s="186"/>
      <c r="AB141" s="187"/>
      <c r="AC141" s="174"/>
      <c r="AD141" s="174"/>
      <c r="AE141" s="177"/>
      <c r="AF141" s="177"/>
      <c r="AG141" s="188"/>
      <c r="AH141" s="65"/>
      <c r="AI141" s="63"/>
      <c r="AJ141" s="63"/>
      <c r="AK141" s="63"/>
      <c r="AL141" s="63"/>
      <c r="AM141" s="63"/>
      <c r="AN141" s="63"/>
      <c r="AO141" s="63"/>
      <c r="AP141" s="64"/>
      <c r="AQ141" s="190"/>
      <c r="AR141" s="179"/>
      <c r="AS141" s="185"/>
      <c r="AT141" s="174"/>
      <c r="AU141" s="174"/>
      <c r="AV141" s="174"/>
      <c r="AW141" s="174"/>
      <c r="AX141" s="174"/>
      <c r="AY141" s="174"/>
      <c r="AZ141" s="174"/>
      <c r="BA141" s="174"/>
      <c r="BB141" s="188"/>
      <c r="BC141" s="174"/>
      <c r="BD141" s="174"/>
      <c r="BE141" s="174"/>
      <c r="BF141" s="174"/>
      <c r="BG141" s="174"/>
      <c r="BH141" s="174"/>
      <c r="BI141" s="174"/>
      <c r="BJ141" s="174"/>
      <c r="BK141" s="174"/>
      <c r="BL141" s="188"/>
      <c r="BM141" s="185"/>
      <c r="BN141" s="174"/>
      <c r="BO141" s="174"/>
      <c r="BP141" s="174"/>
      <c r="BQ141" s="174"/>
      <c r="BR141" s="174"/>
      <c r="BS141" s="174"/>
      <c r="BT141" s="174"/>
      <c r="BU141" s="174"/>
      <c r="BV141" s="174"/>
      <c r="BW141" s="174"/>
      <c r="BX141" s="174"/>
      <c r="BY141" s="174"/>
      <c r="BZ141" s="174"/>
      <c r="CA141" s="174"/>
      <c r="CB141" s="174"/>
      <c r="CC141" s="174"/>
      <c r="CD141" s="174"/>
      <c r="CE141" s="174"/>
      <c r="CF141" s="191"/>
      <c r="CG141" s="192"/>
      <c r="CH141" s="174"/>
      <c r="CI141" s="174"/>
      <c r="CJ141" s="174"/>
      <c r="CK141" s="174"/>
      <c r="CL141" s="174"/>
      <c r="CM141" s="174"/>
      <c r="CN141" s="174"/>
      <c r="CO141" s="174"/>
      <c r="CP141" s="174"/>
      <c r="CQ141" s="174"/>
      <c r="CR141" s="174"/>
      <c r="CS141" s="174"/>
      <c r="CT141" s="174"/>
      <c r="CU141" s="174"/>
      <c r="CV141" s="174"/>
      <c r="CW141" s="174"/>
      <c r="CX141" s="174"/>
      <c r="CY141" s="174"/>
      <c r="CZ141" s="174"/>
      <c r="DA141" s="174"/>
      <c r="DB141" s="177"/>
      <c r="DC141" s="188"/>
      <c r="DD141" s="183"/>
      <c r="DE141" s="183"/>
      <c r="DF141" s="183"/>
      <c r="DG141" s="183"/>
      <c r="DH141" s="177"/>
      <c r="DI141" s="193"/>
      <c r="DJ141" s="194"/>
      <c r="DK141" s="195"/>
      <c r="DL141" s="195"/>
      <c r="DM141" s="195"/>
      <c r="DN141" s="195"/>
      <c r="DO141" s="195"/>
      <c r="DP141" s="192"/>
      <c r="DQ141" s="194"/>
      <c r="DR141" s="195"/>
      <c r="DS141" s="195"/>
      <c r="DT141" s="195"/>
      <c r="DU141" s="195"/>
      <c r="DV141" s="195"/>
      <c r="DW141" s="177"/>
      <c r="DX141" s="179"/>
      <c r="DY141" s="182"/>
      <c r="DZ141" s="196"/>
      <c r="EA141" s="179"/>
      <c r="EB141" s="197"/>
      <c r="EC141" s="198"/>
      <c r="ED141" s="198"/>
      <c r="EE141" s="188"/>
      <c r="EF141" s="198"/>
      <c r="EG141" s="198"/>
      <c r="EH141" s="188"/>
      <c r="EI141" s="197"/>
      <c r="EJ141" s="198"/>
      <c r="EK141" s="198"/>
      <c r="EL141" s="198"/>
      <c r="EM141" s="198"/>
      <c r="EN141" s="198"/>
      <c r="EO141" s="193"/>
      <c r="EP141" s="185"/>
      <c r="EQ141" s="174"/>
      <c r="ER141" s="188"/>
      <c r="ES141" s="63"/>
      <c r="ET141" s="63"/>
      <c r="EU141" s="63"/>
      <c r="EV141" s="63"/>
      <c r="EW141" s="63"/>
      <c r="EX141" s="177"/>
      <c r="EY141" s="179"/>
      <c r="EZ141" s="185"/>
      <c r="FA141" s="174"/>
      <c r="FB141" s="174"/>
      <c r="FC141" s="174"/>
      <c r="FD141" s="174"/>
      <c r="FE141" s="174"/>
      <c r="FF141" s="174"/>
      <c r="FG141" s="188"/>
      <c r="FH141" s="185"/>
      <c r="FI141" s="174"/>
      <c r="FJ141" s="174"/>
      <c r="FK141" s="174"/>
      <c r="FL141" s="174"/>
      <c r="FM141" s="174"/>
      <c r="FN141" s="174"/>
      <c r="FO141" s="188"/>
      <c r="FP141" s="199"/>
      <c r="FQ141" s="199"/>
      <c r="FR141" s="199"/>
      <c r="FS141" s="199"/>
      <c r="FT141" s="199"/>
      <c r="FU141" s="199"/>
      <c r="FV141" s="199"/>
      <c r="FW141" s="199"/>
      <c r="FX141" s="199"/>
      <c r="FY141" s="199"/>
      <c r="FZ141" s="199"/>
      <c r="GA141" s="199"/>
      <c r="GB141" s="199"/>
      <c r="GC141" s="199"/>
    </row>
    <row r="142" spans="1:185" s="90" customFormat="1">
      <c r="A142" s="36" t="str">
        <f>Validation!B142</f>
        <v>Pass</v>
      </c>
      <c r="B142" s="63"/>
      <c r="C142" s="63"/>
      <c r="D142" s="63"/>
      <c r="E142" s="174"/>
      <c r="F142" s="175"/>
      <c r="G142" s="63"/>
      <c r="H142" s="63"/>
      <c r="I142" s="63"/>
      <c r="J142" s="176"/>
      <c r="K142" s="177"/>
      <c r="L142" s="177"/>
      <c r="M142" s="178"/>
      <c r="N142" s="177"/>
      <c r="O142" s="201"/>
      <c r="P142" s="202"/>
      <c r="Q142" s="63"/>
      <c r="R142" s="180"/>
      <c r="S142" s="63"/>
      <c r="T142" s="181"/>
      <c r="U142" s="182"/>
      <c r="V142" s="183"/>
      <c r="W142" s="184"/>
      <c r="X142" s="185"/>
      <c r="Y142" s="174"/>
      <c r="Z142" s="174"/>
      <c r="AA142" s="186"/>
      <c r="AB142" s="187"/>
      <c r="AC142" s="174"/>
      <c r="AD142" s="174"/>
      <c r="AE142" s="177"/>
      <c r="AF142" s="177"/>
      <c r="AG142" s="188"/>
      <c r="AH142" s="65"/>
      <c r="AI142" s="63"/>
      <c r="AJ142" s="63"/>
      <c r="AK142" s="63"/>
      <c r="AL142" s="63"/>
      <c r="AM142" s="63"/>
      <c r="AN142" s="63"/>
      <c r="AO142" s="63"/>
      <c r="AP142" s="64"/>
      <c r="AQ142" s="190"/>
      <c r="AR142" s="179"/>
      <c r="AS142" s="185"/>
      <c r="AT142" s="174"/>
      <c r="AU142" s="174"/>
      <c r="AV142" s="174"/>
      <c r="AW142" s="174"/>
      <c r="AX142" s="174"/>
      <c r="AY142" s="174"/>
      <c r="AZ142" s="174"/>
      <c r="BA142" s="174"/>
      <c r="BB142" s="188"/>
      <c r="BC142" s="174"/>
      <c r="BD142" s="174"/>
      <c r="BE142" s="174"/>
      <c r="BF142" s="174"/>
      <c r="BG142" s="174"/>
      <c r="BH142" s="174"/>
      <c r="BI142" s="174"/>
      <c r="BJ142" s="174"/>
      <c r="BK142" s="174"/>
      <c r="BL142" s="188"/>
      <c r="BM142" s="185"/>
      <c r="BN142" s="174"/>
      <c r="BO142" s="174"/>
      <c r="BP142" s="174"/>
      <c r="BQ142" s="174"/>
      <c r="BR142" s="174"/>
      <c r="BS142" s="174"/>
      <c r="BT142" s="174"/>
      <c r="BU142" s="174"/>
      <c r="BV142" s="174"/>
      <c r="BW142" s="174"/>
      <c r="BX142" s="174"/>
      <c r="BY142" s="174"/>
      <c r="BZ142" s="174"/>
      <c r="CA142" s="174"/>
      <c r="CB142" s="174"/>
      <c r="CC142" s="174"/>
      <c r="CD142" s="174"/>
      <c r="CE142" s="174"/>
      <c r="CF142" s="191"/>
      <c r="CG142" s="192"/>
      <c r="CH142" s="174"/>
      <c r="CI142" s="174"/>
      <c r="CJ142" s="174"/>
      <c r="CK142" s="174"/>
      <c r="CL142" s="174"/>
      <c r="CM142" s="174"/>
      <c r="CN142" s="174"/>
      <c r="CO142" s="174"/>
      <c r="CP142" s="174"/>
      <c r="CQ142" s="174"/>
      <c r="CR142" s="174"/>
      <c r="CS142" s="174"/>
      <c r="CT142" s="174"/>
      <c r="CU142" s="174"/>
      <c r="CV142" s="174"/>
      <c r="CW142" s="174"/>
      <c r="CX142" s="174"/>
      <c r="CY142" s="174"/>
      <c r="CZ142" s="174"/>
      <c r="DA142" s="174"/>
      <c r="DB142" s="177"/>
      <c r="DC142" s="188"/>
      <c r="DD142" s="183"/>
      <c r="DE142" s="183"/>
      <c r="DF142" s="183"/>
      <c r="DG142" s="183"/>
      <c r="DH142" s="177"/>
      <c r="DI142" s="193"/>
      <c r="DJ142" s="194"/>
      <c r="DK142" s="195"/>
      <c r="DL142" s="195"/>
      <c r="DM142" s="195"/>
      <c r="DN142" s="195"/>
      <c r="DO142" s="195"/>
      <c r="DP142" s="192"/>
      <c r="DQ142" s="194"/>
      <c r="DR142" s="195"/>
      <c r="DS142" s="195"/>
      <c r="DT142" s="195"/>
      <c r="DU142" s="195"/>
      <c r="DV142" s="195"/>
      <c r="DW142" s="177"/>
      <c r="DX142" s="179"/>
      <c r="DY142" s="182"/>
      <c r="DZ142" s="196"/>
      <c r="EA142" s="179"/>
      <c r="EB142" s="197"/>
      <c r="EC142" s="198"/>
      <c r="ED142" s="198"/>
      <c r="EE142" s="188"/>
      <c r="EF142" s="198"/>
      <c r="EG142" s="198"/>
      <c r="EH142" s="188"/>
      <c r="EI142" s="197"/>
      <c r="EJ142" s="198"/>
      <c r="EK142" s="198"/>
      <c r="EL142" s="198"/>
      <c r="EM142" s="198"/>
      <c r="EN142" s="198"/>
      <c r="EO142" s="193"/>
      <c r="EP142" s="185"/>
      <c r="EQ142" s="174"/>
      <c r="ER142" s="188"/>
      <c r="ES142" s="63"/>
      <c r="ET142" s="63"/>
      <c r="EU142" s="63"/>
      <c r="EV142" s="63"/>
      <c r="EW142" s="63"/>
      <c r="EX142" s="177"/>
      <c r="EY142" s="179"/>
      <c r="EZ142" s="185"/>
      <c r="FA142" s="174"/>
      <c r="FB142" s="174"/>
      <c r="FC142" s="174"/>
      <c r="FD142" s="174"/>
      <c r="FE142" s="174"/>
      <c r="FF142" s="174"/>
      <c r="FG142" s="188"/>
      <c r="FH142" s="185"/>
      <c r="FI142" s="174"/>
      <c r="FJ142" s="174"/>
      <c r="FK142" s="174"/>
      <c r="FL142" s="174"/>
      <c r="FM142" s="174"/>
      <c r="FN142" s="174"/>
      <c r="FO142" s="188"/>
      <c r="FP142" s="199"/>
      <c r="FQ142" s="199"/>
      <c r="FR142" s="199"/>
      <c r="FS142" s="199"/>
      <c r="FT142" s="199"/>
      <c r="FU142" s="199"/>
      <c r="FV142" s="199"/>
      <c r="FW142" s="199"/>
      <c r="FX142" s="199"/>
      <c r="FY142" s="199"/>
      <c r="FZ142" s="199"/>
      <c r="GA142" s="199"/>
      <c r="GB142" s="199"/>
      <c r="GC142" s="199"/>
    </row>
    <row r="143" spans="1:185" s="90" customFormat="1">
      <c r="A143" s="36" t="str">
        <f>Validation!B143</f>
        <v>Pass</v>
      </c>
      <c r="B143" s="63"/>
      <c r="C143" s="63"/>
      <c r="D143" s="63"/>
      <c r="E143" s="174"/>
      <c r="F143" s="175"/>
      <c r="G143" s="63"/>
      <c r="H143" s="63"/>
      <c r="I143" s="63"/>
      <c r="J143" s="176"/>
      <c r="K143" s="177"/>
      <c r="L143" s="177"/>
      <c r="M143" s="178"/>
      <c r="N143" s="177"/>
      <c r="O143" s="201"/>
      <c r="P143" s="202"/>
      <c r="Q143" s="63"/>
      <c r="R143" s="180"/>
      <c r="S143" s="63"/>
      <c r="T143" s="181"/>
      <c r="U143" s="182"/>
      <c r="V143" s="183"/>
      <c r="W143" s="184"/>
      <c r="X143" s="185"/>
      <c r="Y143" s="174"/>
      <c r="Z143" s="174"/>
      <c r="AA143" s="186"/>
      <c r="AB143" s="187"/>
      <c r="AC143" s="174"/>
      <c r="AD143" s="174"/>
      <c r="AE143" s="177"/>
      <c r="AF143" s="177"/>
      <c r="AG143" s="188"/>
      <c r="AH143" s="65"/>
      <c r="AI143" s="63"/>
      <c r="AJ143" s="63"/>
      <c r="AK143" s="63"/>
      <c r="AL143" s="63"/>
      <c r="AM143" s="63"/>
      <c r="AN143" s="63"/>
      <c r="AO143" s="63"/>
      <c r="AP143" s="64"/>
      <c r="AQ143" s="190"/>
      <c r="AR143" s="179"/>
      <c r="AS143" s="185"/>
      <c r="AT143" s="174"/>
      <c r="AU143" s="174"/>
      <c r="AV143" s="174"/>
      <c r="AW143" s="174"/>
      <c r="AX143" s="174"/>
      <c r="AY143" s="174"/>
      <c r="AZ143" s="174"/>
      <c r="BA143" s="174"/>
      <c r="BB143" s="188"/>
      <c r="BC143" s="174"/>
      <c r="BD143" s="174"/>
      <c r="BE143" s="174"/>
      <c r="BF143" s="174"/>
      <c r="BG143" s="174"/>
      <c r="BH143" s="174"/>
      <c r="BI143" s="174"/>
      <c r="BJ143" s="174"/>
      <c r="BK143" s="174"/>
      <c r="BL143" s="188"/>
      <c r="BM143" s="185"/>
      <c r="BN143" s="174"/>
      <c r="BO143" s="174"/>
      <c r="BP143" s="174"/>
      <c r="BQ143" s="174"/>
      <c r="BR143" s="174"/>
      <c r="BS143" s="174"/>
      <c r="BT143" s="174"/>
      <c r="BU143" s="174"/>
      <c r="BV143" s="174"/>
      <c r="BW143" s="174"/>
      <c r="BX143" s="174"/>
      <c r="BY143" s="174"/>
      <c r="BZ143" s="174"/>
      <c r="CA143" s="174"/>
      <c r="CB143" s="174"/>
      <c r="CC143" s="174"/>
      <c r="CD143" s="174"/>
      <c r="CE143" s="174"/>
      <c r="CF143" s="191"/>
      <c r="CG143" s="192"/>
      <c r="CH143" s="174"/>
      <c r="CI143" s="174"/>
      <c r="CJ143" s="174"/>
      <c r="CK143" s="174"/>
      <c r="CL143" s="174"/>
      <c r="CM143" s="174"/>
      <c r="CN143" s="174"/>
      <c r="CO143" s="174"/>
      <c r="CP143" s="174"/>
      <c r="CQ143" s="174"/>
      <c r="CR143" s="174"/>
      <c r="CS143" s="174"/>
      <c r="CT143" s="174"/>
      <c r="CU143" s="174"/>
      <c r="CV143" s="174"/>
      <c r="CW143" s="174"/>
      <c r="CX143" s="174"/>
      <c r="CY143" s="174"/>
      <c r="CZ143" s="174"/>
      <c r="DA143" s="174"/>
      <c r="DB143" s="177"/>
      <c r="DC143" s="188"/>
      <c r="DD143" s="183"/>
      <c r="DE143" s="183"/>
      <c r="DF143" s="183"/>
      <c r="DG143" s="183"/>
      <c r="DH143" s="177"/>
      <c r="DI143" s="193"/>
      <c r="DJ143" s="194"/>
      <c r="DK143" s="195"/>
      <c r="DL143" s="195"/>
      <c r="DM143" s="195"/>
      <c r="DN143" s="195"/>
      <c r="DO143" s="195"/>
      <c r="DP143" s="192"/>
      <c r="DQ143" s="194"/>
      <c r="DR143" s="195"/>
      <c r="DS143" s="195"/>
      <c r="DT143" s="195"/>
      <c r="DU143" s="195"/>
      <c r="DV143" s="195"/>
      <c r="DW143" s="177"/>
      <c r="DX143" s="179"/>
      <c r="DY143" s="182"/>
      <c r="DZ143" s="196"/>
      <c r="EA143" s="179"/>
      <c r="EB143" s="197"/>
      <c r="EC143" s="198"/>
      <c r="ED143" s="198"/>
      <c r="EE143" s="188"/>
      <c r="EF143" s="198"/>
      <c r="EG143" s="198"/>
      <c r="EH143" s="188"/>
      <c r="EI143" s="197"/>
      <c r="EJ143" s="198"/>
      <c r="EK143" s="198"/>
      <c r="EL143" s="198"/>
      <c r="EM143" s="198"/>
      <c r="EN143" s="198"/>
      <c r="EO143" s="193"/>
      <c r="EP143" s="185"/>
      <c r="EQ143" s="174"/>
      <c r="ER143" s="188"/>
      <c r="ES143" s="63"/>
      <c r="ET143" s="63"/>
      <c r="EU143" s="63"/>
      <c r="EV143" s="63"/>
      <c r="EW143" s="63"/>
      <c r="EX143" s="177"/>
      <c r="EY143" s="179"/>
      <c r="EZ143" s="185"/>
      <c r="FA143" s="174"/>
      <c r="FB143" s="174"/>
      <c r="FC143" s="174"/>
      <c r="FD143" s="174"/>
      <c r="FE143" s="174"/>
      <c r="FF143" s="174"/>
      <c r="FG143" s="188"/>
      <c r="FH143" s="185"/>
      <c r="FI143" s="174"/>
      <c r="FJ143" s="174"/>
      <c r="FK143" s="174"/>
      <c r="FL143" s="174"/>
      <c r="FM143" s="174"/>
      <c r="FN143" s="174"/>
      <c r="FO143" s="188"/>
      <c r="FP143" s="199"/>
      <c r="FQ143" s="199"/>
      <c r="FR143" s="199"/>
      <c r="FS143" s="199"/>
      <c r="FT143" s="199"/>
      <c r="FU143" s="199"/>
      <c r="FV143" s="199"/>
      <c r="FW143" s="199"/>
      <c r="FX143" s="199"/>
      <c r="FY143" s="199"/>
      <c r="FZ143" s="199"/>
      <c r="GA143" s="199"/>
      <c r="GB143" s="199"/>
      <c r="GC143" s="199"/>
    </row>
    <row r="144" spans="1:185" s="90" customFormat="1">
      <c r="A144" s="36" t="str">
        <f>Validation!B144</f>
        <v>Pass</v>
      </c>
      <c r="B144" s="63"/>
      <c r="C144" s="63"/>
      <c r="D144" s="63"/>
      <c r="E144" s="174"/>
      <c r="F144" s="175"/>
      <c r="G144" s="63"/>
      <c r="H144" s="63"/>
      <c r="I144" s="63"/>
      <c r="J144" s="176"/>
      <c r="K144" s="177"/>
      <c r="L144" s="177"/>
      <c r="M144" s="178"/>
      <c r="N144" s="177"/>
      <c r="O144" s="201"/>
      <c r="P144" s="202"/>
      <c r="Q144" s="63"/>
      <c r="R144" s="180"/>
      <c r="S144" s="63"/>
      <c r="T144" s="181"/>
      <c r="U144" s="182"/>
      <c r="V144" s="183"/>
      <c r="W144" s="184"/>
      <c r="X144" s="185"/>
      <c r="Y144" s="174"/>
      <c r="Z144" s="174"/>
      <c r="AA144" s="186"/>
      <c r="AB144" s="187"/>
      <c r="AC144" s="174"/>
      <c r="AD144" s="174"/>
      <c r="AE144" s="177"/>
      <c r="AF144" s="177"/>
      <c r="AG144" s="188"/>
      <c r="AH144" s="65"/>
      <c r="AI144" s="63"/>
      <c r="AJ144" s="63"/>
      <c r="AK144" s="63"/>
      <c r="AL144" s="63"/>
      <c r="AM144" s="63"/>
      <c r="AN144" s="63"/>
      <c r="AO144" s="63"/>
      <c r="AP144" s="64"/>
      <c r="AQ144" s="190"/>
      <c r="AR144" s="179"/>
      <c r="AS144" s="185"/>
      <c r="AT144" s="174"/>
      <c r="AU144" s="174"/>
      <c r="AV144" s="174"/>
      <c r="AW144" s="174"/>
      <c r="AX144" s="174"/>
      <c r="AY144" s="174"/>
      <c r="AZ144" s="174"/>
      <c r="BA144" s="174"/>
      <c r="BB144" s="188"/>
      <c r="BC144" s="174"/>
      <c r="BD144" s="174"/>
      <c r="BE144" s="174"/>
      <c r="BF144" s="174"/>
      <c r="BG144" s="174"/>
      <c r="BH144" s="174"/>
      <c r="BI144" s="174"/>
      <c r="BJ144" s="174"/>
      <c r="BK144" s="174"/>
      <c r="BL144" s="188"/>
      <c r="BM144" s="185"/>
      <c r="BN144" s="174"/>
      <c r="BO144" s="174"/>
      <c r="BP144" s="174"/>
      <c r="BQ144" s="174"/>
      <c r="BR144" s="174"/>
      <c r="BS144" s="174"/>
      <c r="BT144" s="174"/>
      <c r="BU144" s="174"/>
      <c r="BV144" s="174"/>
      <c r="BW144" s="174"/>
      <c r="BX144" s="174"/>
      <c r="BY144" s="174"/>
      <c r="BZ144" s="174"/>
      <c r="CA144" s="174"/>
      <c r="CB144" s="174"/>
      <c r="CC144" s="174"/>
      <c r="CD144" s="174"/>
      <c r="CE144" s="174"/>
      <c r="CF144" s="191"/>
      <c r="CG144" s="192"/>
      <c r="CH144" s="174"/>
      <c r="CI144" s="174"/>
      <c r="CJ144" s="174"/>
      <c r="CK144" s="174"/>
      <c r="CL144" s="174"/>
      <c r="CM144" s="174"/>
      <c r="CN144" s="174"/>
      <c r="CO144" s="174"/>
      <c r="CP144" s="174"/>
      <c r="CQ144" s="174"/>
      <c r="CR144" s="174"/>
      <c r="CS144" s="174"/>
      <c r="CT144" s="174"/>
      <c r="CU144" s="174"/>
      <c r="CV144" s="174"/>
      <c r="CW144" s="174"/>
      <c r="CX144" s="174"/>
      <c r="CY144" s="174"/>
      <c r="CZ144" s="174"/>
      <c r="DA144" s="174"/>
      <c r="DB144" s="177"/>
      <c r="DC144" s="188"/>
      <c r="DD144" s="183"/>
      <c r="DE144" s="183"/>
      <c r="DF144" s="183"/>
      <c r="DG144" s="183"/>
      <c r="DH144" s="177"/>
      <c r="DI144" s="193"/>
      <c r="DJ144" s="194"/>
      <c r="DK144" s="195"/>
      <c r="DL144" s="195"/>
      <c r="DM144" s="195"/>
      <c r="DN144" s="195"/>
      <c r="DO144" s="195"/>
      <c r="DP144" s="192"/>
      <c r="DQ144" s="194"/>
      <c r="DR144" s="195"/>
      <c r="DS144" s="195"/>
      <c r="DT144" s="195"/>
      <c r="DU144" s="195"/>
      <c r="DV144" s="195"/>
      <c r="DW144" s="177"/>
      <c r="DX144" s="179"/>
      <c r="DY144" s="182"/>
      <c r="DZ144" s="196"/>
      <c r="EA144" s="179"/>
      <c r="EB144" s="197"/>
      <c r="EC144" s="198"/>
      <c r="ED144" s="198"/>
      <c r="EE144" s="188"/>
      <c r="EF144" s="198"/>
      <c r="EG144" s="198"/>
      <c r="EH144" s="188"/>
      <c r="EI144" s="197"/>
      <c r="EJ144" s="198"/>
      <c r="EK144" s="198"/>
      <c r="EL144" s="198"/>
      <c r="EM144" s="198"/>
      <c r="EN144" s="198"/>
      <c r="EO144" s="193"/>
      <c r="EP144" s="185"/>
      <c r="EQ144" s="174"/>
      <c r="ER144" s="188"/>
      <c r="ES144" s="63"/>
      <c r="ET144" s="63"/>
      <c r="EU144" s="63"/>
      <c r="EV144" s="63"/>
      <c r="EW144" s="63"/>
      <c r="EX144" s="177"/>
      <c r="EY144" s="179"/>
      <c r="EZ144" s="185"/>
      <c r="FA144" s="174"/>
      <c r="FB144" s="174"/>
      <c r="FC144" s="174"/>
      <c r="FD144" s="174"/>
      <c r="FE144" s="174"/>
      <c r="FF144" s="174"/>
      <c r="FG144" s="188"/>
      <c r="FH144" s="185"/>
      <c r="FI144" s="174"/>
      <c r="FJ144" s="174"/>
      <c r="FK144" s="174"/>
      <c r="FL144" s="174"/>
      <c r="FM144" s="174"/>
      <c r="FN144" s="174"/>
      <c r="FO144" s="188"/>
      <c r="FP144" s="199"/>
      <c r="FQ144" s="199"/>
      <c r="FR144" s="199"/>
      <c r="FS144" s="199"/>
      <c r="FT144" s="199"/>
      <c r="FU144" s="199"/>
      <c r="FV144" s="199"/>
      <c r="FW144" s="199"/>
      <c r="FX144" s="199"/>
      <c r="FY144" s="199"/>
      <c r="FZ144" s="199"/>
      <c r="GA144" s="199"/>
      <c r="GB144" s="199"/>
      <c r="GC144" s="199"/>
    </row>
    <row r="145" spans="1:185" s="90" customFormat="1">
      <c r="A145" s="36" t="str">
        <f>Validation!B145</f>
        <v>Pass</v>
      </c>
      <c r="B145" s="63"/>
      <c r="C145" s="63"/>
      <c r="D145" s="63"/>
      <c r="E145" s="174"/>
      <c r="F145" s="175"/>
      <c r="G145" s="63"/>
      <c r="H145" s="63"/>
      <c r="I145" s="63"/>
      <c r="J145" s="176"/>
      <c r="K145" s="177"/>
      <c r="L145" s="177"/>
      <c r="M145" s="178"/>
      <c r="N145" s="177"/>
      <c r="O145" s="201"/>
      <c r="P145" s="202"/>
      <c r="Q145" s="63"/>
      <c r="R145" s="180"/>
      <c r="S145" s="63"/>
      <c r="T145" s="181"/>
      <c r="U145" s="182"/>
      <c r="V145" s="183"/>
      <c r="W145" s="184"/>
      <c r="X145" s="185"/>
      <c r="Y145" s="174"/>
      <c r="Z145" s="174"/>
      <c r="AA145" s="186"/>
      <c r="AB145" s="187"/>
      <c r="AC145" s="174"/>
      <c r="AD145" s="174"/>
      <c r="AE145" s="177"/>
      <c r="AF145" s="177"/>
      <c r="AG145" s="188"/>
      <c r="AH145" s="65"/>
      <c r="AI145" s="63"/>
      <c r="AJ145" s="63"/>
      <c r="AK145" s="63"/>
      <c r="AL145" s="63"/>
      <c r="AM145" s="63"/>
      <c r="AN145" s="63"/>
      <c r="AO145" s="63"/>
      <c r="AP145" s="64"/>
      <c r="AQ145" s="190"/>
      <c r="AR145" s="179"/>
      <c r="AS145" s="185"/>
      <c r="AT145" s="174"/>
      <c r="AU145" s="174"/>
      <c r="AV145" s="174"/>
      <c r="AW145" s="174"/>
      <c r="AX145" s="174"/>
      <c r="AY145" s="174"/>
      <c r="AZ145" s="174"/>
      <c r="BA145" s="174"/>
      <c r="BB145" s="188"/>
      <c r="BC145" s="174"/>
      <c r="BD145" s="174"/>
      <c r="BE145" s="174"/>
      <c r="BF145" s="174"/>
      <c r="BG145" s="174"/>
      <c r="BH145" s="174"/>
      <c r="BI145" s="174"/>
      <c r="BJ145" s="174"/>
      <c r="BK145" s="174"/>
      <c r="BL145" s="188"/>
      <c r="BM145" s="185"/>
      <c r="BN145" s="174"/>
      <c r="BO145" s="174"/>
      <c r="BP145" s="174"/>
      <c r="BQ145" s="174"/>
      <c r="BR145" s="174"/>
      <c r="BS145" s="174"/>
      <c r="BT145" s="174"/>
      <c r="BU145" s="174"/>
      <c r="BV145" s="174"/>
      <c r="BW145" s="174"/>
      <c r="BX145" s="174"/>
      <c r="BY145" s="174"/>
      <c r="BZ145" s="174"/>
      <c r="CA145" s="174"/>
      <c r="CB145" s="174"/>
      <c r="CC145" s="174"/>
      <c r="CD145" s="174"/>
      <c r="CE145" s="174"/>
      <c r="CF145" s="191"/>
      <c r="CG145" s="192"/>
      <c r="CH145" s="174"/>
      <c r="CI145" s="174"/>
      <c r="CJ145" s="174"/>
      <c r="CK145" s="174"/>
      <c r="CL145" s="174"/>
      <c r="CM145" s="174"/>
      <c r="CN145" s="174"/>
      <c r="CO145" s="174"/>
      <c r="CP145" s="174"/>
      <c r="CQ145" s="174"/>
      <c r="CR145" s="174"/>
      <c r="CS145" s="174"/>
      <c r="CT145" s="174"/>
      <c r="CU145" s="174"/>
      <c r="CV145" s="174"/>
      <c r="CW145" s="174"/>
      <c r="CX145" s="174"/>
      <c r="CY145" s="174"/>
      <c r="CZ145" s="174"/>
      <c r="DA145" s="174"/>
      <c r="DB145" s="177"/>
      <c r="DC145" s="188"/>
      <c r="DD145" s="183"/>
      <c r="DE145" s="183"/>
      <c r="DF145" s="183"/>
      <c r="DG145" s="183"/>
      <c r="DH145" s="177"/>
      <c r="DI145" s="193"/>
      <c r="DJ145" s="194"/>
      <c r="DK145" s="195"/>
      <c r="DL145" s="195"/>
      <c r="DM145" s="195"/>
      <c r="DN145" s="195"/>
      <c r="DO145" s="195"/>
      <c r="DP145" s="192"/>
      <c r="DQ145" s="194"/>
      <c r="DR145" s="195"/>
      <c r="DS145" s="195"/>
      <c r="DT145" s="195"/>
      <c r="DU145" s="195"/>
      <c r="DV145" s="195"/>
      <c r="DW145" s="177"/>
      <c r="DX145" s="179"/>
      <c r="DY145" s="182"/>
      <c r="DZ145" s="196"/>
      <c r="EA145" s="179"/>
      <c r="EB145" s="197"/>
      <c r="EC145" s="198"/>
      <c r="ED145" s="198"/>
      <c r="EE145" s="188"/>
      <c r="EF145" s="198"/>
      <c r="EG145" s="198"/>
      <c r="EH145" s="188"/>
      <c r="EI145" s="197"/>
      <c r="EJ145" s="198"/>
      <c r="EK145" s="198"/>
      <c r="EL145" s="198"/>
      <c r="EM145" s="198"/>
      <c r="EN145" s="198"/>
      <c r="EO145" s="193"/>
      <c r="EP145" s="185"/>
      <c r="EQ145" s="174"/>
      <c r="ER145" s="188"/>
      <c r="ES145" s="63"/>
      <c r="ET145" s="63"/>
      <c r="EU145" s="63"/>
      <c r="EV145" s="63"/>
      <c r="EW145" s="63"/>
      <c r="EX145" s="177"/>
      <c r="EY145" s="179"/>
      <c r="EZ145" s="185"/>
      <c r="FA145" s="174"/>
      <c r="FB145" s="174"/>
      <c r="FC145" s="174"/>
      <c r="FD145" s="174"/>
      <c r="FE145" s="174"/>
      <c r="FF145" s="174"/>
      <c r="FG145" s="188"/>
      <c r="FH145" s="185"/>
      <c r="FI145" s="174"/>
      <c r="FJ145" s="174"/>
      <c r="FK145" s="174"/>
      <c r="FL145" s="174"/>
      <c r="FM145" s="174"/>
      <c r="FN145" s="174"/>
      <c r="FO145" s="188"/>
      <c r="FP145" s="199"/>
      <c r="FQ145" s="199"/>
      <c r="FR145" s="199"/>
      <c r="FS145" s="199"/>
      <c r="FT145" s="199"/>
      <c r="FU145" s="199"/>
      <c r="FV145" s="199"/>
      <c r="FW145" s="199"/>
      <c r="FX145" s="199"/>
      <c r="FY145" s="199"/>
      <c r="FZ145" s="199"/>
      <c r="GA145" s="199"/>
      <c r="GB145" s="199"/>
      <c r="GC145" s="199"/>
    </row>
    <row r="146" spans="1:185" s="90" customFormat="1">
      <c r="A146" s="36" t="str">
        <f>Validation!B146</f>
        <v>Pass</v>
      </c>
      <c r="B146" s="63"/>
      <c r="C146" s="63"/>
      <c r="D146" s="63"/>
      <c r="E146" s="174"/>
      <c r="F146" s="175"/>
      <c r="G146" s="63"/>
      <c r="H146" s="63"/>
      <c r="I146" s="63"/>
      <c r="J146" s="176"/>
      <c r="K146" s="177"/>
      <c r="L146" s="177"/>
      <c r="M146" s="178"/>
      <c r="N146" s="177"/>
      <c r="O146" s="201"/>
      <c r="P146" s="202"/>
      <c r="Q146" s="63"/>
      <c r="R146" s="180"/>
      <c r="S146" s="63"/>
      <c r="T146" s="181"/>
      <c r="U146" s="182"/>
      <c r="V146" s="183"/>
      <c r="W146" s="184"/>
      <c r="X146" s="185"/>
      <c r="Y146" s="174"/>
      <c r="Z146" s="174"/>
      <c r="AA146" s="186"/>
      <c r="AB146" s="187"/>
      <c r="AC146" s="174"/>
      <c r="AD146" s="174"/>
      <c r="AE146" s="177"/>
      <c r="AF146" s="177"/>
      <c r="AG146" s="188"/>
      <c r="AH146" s="65"/>
      <c r="AI146" s="63"/>
      <c r="AJ146" s="63"/>
      <c r="AK146" s="63"/>
      <c r="AL146" s="63"/>
      <c r="AM146" s="63"/>
      <c r="AN146" s="63"/>
      <c r="AO146" s="63"/>
      <c r="AP146" s="64"/>
      <c r="AQ146" s="190"/>
      <c r="AR146" s="179"/>
      <c r="AS146" s="185"/>
      <c r="AT146" s="174"/>
      <c r="AU146" s="174"/>
      <c r="AV146" s="174"/>
      <c r="AW146" s="174"/>
      <c r="AX146" s="174"/>
      <c r="AY146" s="174"/>
      <c r="AZ146" s="174"/>
      <c r="BA146" s="174"/>
      <c r="BB146" s="188"/>
      <c r="BC146" s="174"/>
      <c r="BD146" s="174"/>
      <c r="BE146" s="174"/>
      <c r="BF146" s="174"/>
      <c r="BG146" s="174"/>
      <c r="BH146" s="174"/>
      <c r="BI146" s="174"/>
      <c r="BJ146" s="174"/>
      <c r="BK146" s="174"/>
      <c r="BL146" s="188"/>
      <c r="BM146" s="185"/>
      <c r="BN146" s="174"/>
      <c r="BO146" s="174"/>
      <c r="BP146" s="174"/>
      <c r="BQ146" s="174"/>
      <c r="BR146" s="174"/>
      <c r="BS146" s="174"/>
      <c r="BT146" s="174"/>
      <c r="BU146" s="174"/>
      <c r="BV146" s="174"/>
      <c r="BW146" s="174"/>
      <c r="BX146" s="174"/>
      <c r="BY146" s="174"/>
      <c r="BZ146" s="174"/>
      <c r="CA146" s="174"/>
      <c r="CB146" s="174"/>
      <c r="CC146" s="174"/>
      <c r="CD146" s="174"/>
      <c r="CE146" s="174"/>
      <c r="CF146" s="191"/>
      <c r="CG146" s="192"/>
      <c r="CH146" s="174"/>
      <c r="CI146" s="174"/>
      <c r="CJ146" s="174"/>
      <c r="CK146" s="174"/>
      <c r="CL146" s="174"/>
      <c r="CM146" s="174"/>
      <c r="CN146" s="174"/>
      <c r="CO146" s="174"/>
      <c r="CP146" s="174"/>
      <c r="CQ146" s="174"/>
      <c r="CR146" s="174"/>
      <c r="CS146" s="174"/>
      <c r="CT146" s="174"/>
      <c r="CU146" s="174"/>
      <c r="CV146" s="174"/>
      <c r="CW146" s="174"/>
      <c r="CX146" s="174"/>
      <c r="CY146" s="174"/>
      <c r="CZ146" s="174"/>
      <c r="DA146" s="174"/>
      <c r="DB146" s="177"/>
      <c r="DC146" s="188"/>
      <c r="DD146" s="183"/>
      <c r="DE146" s="183"/>
      <c r="DF146" s="183"/>
      <c r="DG146" s="183"/>
      <c r="DH146" s="177"/>
      <c r="DI146" s="193"/>
      <c r="DJ146" s="194"/>
      <c r="DK146" s="195"/>
      <c r="DL146" s="195"/>
      <c r="DM146" s="195"/>
      <c r="DN146" s="195"/>
      <c r="DO146" s="195"/>
      <c r="DP146" s="192"/>
      <c r="DQ146" s="194"/>
      <c r="DR146" s="195"/>
      <c r="DS146" s="195"/>
      <c r="DT146" s="195"/>
      <c r="DU146" s="195"/>
      <c r="DV146" s="195"/>
      <c r="DW146" s="177"/>
      <c r="DX146" s="179"/>
      <c r="DY146" s="182"/>
      <c r="DZ146" s="196"/>
      <c r="EA146" s="179"/>
      <c r="EB146" s="197"/>
      <c r="EC146" s="198"/>
      <c r="ED146" s="198"/>
      <c r="EE146" s="188"/>
      <c r="EF146" s="198"/>
      <c r="EG146" s="198"/>
      <c r="EH146" s="188"/>
      <c r="EI146" s="197"/>
      <c r="EJ146" s="198"/>
      <c r="EK146" s="198"/>
      <c r="EL146" s="198"/>
      <c r="EM146" s="198"/>
      <c r="EN146" s="198"/>
      <c r="EO146" s="193"/>
      <c r="EP146" s="185"/>
      <c r="EQ146" s="174"/>
      <c r="ER146" s="188"/>
      <c r="ES146" s="63"/>
      <c r="ET146" s="63"/>
      <c r="EU146" s="63"/>
      <c r="EV146" s="63"/>
      <c r="EW146" s="63"/>
      <c r="EX146" s="177"/>
      <c r="EY146" s="179"/>
      <c r="EZ146" s="185"/>
      <c r="FA146" s="174"/>
      <c r="FB146" s="174"/>
      <c r="FC146" s="174"/>
      <c r="FD146" s="174"/>
      <c r="FE146" s="174"/>
      <c r="FF146" s="174"/>
      <c r="FG146" s="188"/>
      <c r="FH146" s="185"/>
      <c r="FI146" s="174"/>
      <c r="FJ146" s="174"/>
      <c r="FK146" s="174"/>
      <c r="FL146" s="174"/>
      <c r="FM146" s="174"/>
      <c r="FN146" s="174"/>
      <c r="FO146" s="188"/>
      <c r="FP146" s="199"/>
      <c r="FQ146" s="199"/>
      <c r="FR146" s="199"/>
      <c r="FS146" s="199"/>
      <c r="FT146" s="199"/>
      <c r="FU146" s="199"/>
      <c r="FV146" s="199"/>
      <c r="FW146" s="199"/>
      <c r="FX146" s="199"/>
      <c r="FY146" s="199"/>
      <c r="FZ146" s="199"/>
      <c r="GA146" s="199"/>
      <c r="GB146" s="199"/>
      <c r="GC146" s="199"/>
    </row>
    <row r="147" spans="1:185" s="90" customFormat="1">
      <c r="A147" s="36" t="str">
        <f>Validation!B147</f>
        <v>Pass</v>
      </c>
      <c r="B147" s="63"/>
      <c r="C147" s="63"/>
      <c r="D147" s="63"/>
      <c r="E147" s="174"/>
      <c r="F147" s="175"/>
      <c r="G147" s="63"/>
      <c r="H147" s="63"/>
      <c r="I147" s="63"/>
      <c r="J147" s="176"/>
      <c r="K147" s="177"/>
      <c r="L147" s="177"/>
      <c r="M147" s="178"/>
      <c r="N147" s="177"/>
      <c r="O147" s="201"/>
      <c r="P147" s="202"/>
      <c r="Q147" s="63"/>
      <c r="R147" s="180"/>
      <c r="S147" s="63"/>
      <c r="T147" s="181"/>
      <c r="U147" s="182"/>
      <c r="V147" s="183"/>
      <c r="W147" s="184"/>
      <c r="X147" s="185"/>
      <c r="Y147" s="174"/>
      <c r="Z147" s="174"/>
      <c r="AA147" s="186"/>
      <c r="AB147" s="187"/>
      <c r="AC147" s="174"/>
      <c r="AD147" s="174"/>
      <c r="AE147" s="177"/>
      <c r="AF147" s="177"/>
      <c r="AG147" s="188"/>
      <c r="AH147" s="65"/>
      <c r="AI147" s="63"/>
      <c r="AJ147" s="63"/>
      <c r="AK147" s="63"/>
      <c r="AL147" s="63"/>
      <c r="AM147" s="63"/>
      <c r="AN147" s="63"/>
      <c r="AO147" s="63"/>
      <c r="AP147" s="64"/>
      <c r="AQ147" s="190"/>
      <c r="AR147" s="179"/>
      <c r="AS147" s="185"/>
      <c r="AT147" s="174"/>
      <c r="AU147" s="174"/>
      <c r="AV147" s="174"/>
      <c r="AW147" s="174"/>
      <c r="AX147" s="174"/>
      <c r="AY147" s="174"/>
      <c r="AZ147" s="174"/>
      <c r="BA147" s="174"/>
      <c r="BB147" s="188"/>
      <c r="BC147" s="174"/>
      <c r="BD147" s="174"/>
      <c r="BE147" s="174"/>
      <c r="BF147" s="174"/>
      <c r="BG147" s="174"/>
      <c r="BH147" s="174"/>
      <c r="BI147" s="174"/>
      <c r="BJ147" s="174"/>
      <c r="BK147" s="174"/>
      <c r="BL147" s="188"/>
      <c r="BM147" s="185"/>
      <c r="BN147" s="174"/>
      <c r="BO147" s="174"/>
      <c r="BP147" s="174"/>
      <c r="BQ147" s="174"/>
      <c r="BR147" s="174"/>
      <c r="BS147" s="174"/>
      <c r="BT147" s="174"/>
      <c r="BU147" s="174"/>
      <c r="BV147" s="174"/>
      <c r="BW147" s="174"/>
      <c r="BX147" s="174"/>
      <c r="BY147" s="174"/>
      <c r="BZ147" s="174"/>
      <c r="CA147" s="174"/>
      <c r="CB147" s="174"/>
      <c r="CC147" s="174"/>
      <c r="CD147" s="174"/>
      <c r="CE147" s="174"/>
      <c r="CF147" s="191"/>
      <c r="CG147" s="192"/>
      <c r="CH147" s="174"/>
      <c r="CI147" s="174"/>
      <c r="CJ147" s="174"/>
      <c r="CK147" s="174"/>
      <c r="CL147" s="174"/>
      <c r="CM147" s="174"/>
      <c r="CN147" s="174"/>
      <c r="CO147" s="174"/>
      <c r="CP147" s="174"/>
      <c r="CQ147" s="174"/>
      <c r="CR147" s="174"/>
      <c r="CS147" s="174"/>
      <c r="CT147" s="174"/>
      <c r="CU147" s="174"/>
      <c r="CV147" s="174"/>
      <c r="CW147" s="174"/>
      <c r="CX147" s="174"/>
      <c r="CY147" s="174"/>
      <c r="CZ147" s="174"/>
      <c r="DA147" s="174"/>
      <c r="DB147" s="177"/>
      <c r="DC147" s="188"/>
      <c r="DD147" s="183"/>
      <c r="DE147" s="183"/>
      <c r="DF147" s="183"/>
      <c r="DG147" s="183"/>
      <c r="DH147" s="177"/>
      <c r="DI147" s="193"/>
      <c r="DJ147" s="194"/>
      <c r="DK147" s="195"/>
      <c r="DL147" s="195"/>
      <c r="DM147" s="195"/>
      <c r="DN147" s="195"/>
      <c r="DO147" s="195"/>
      <c r="DP147" s="192"/>
      <c r="DQ147" s="194"/>
      <c r="DR147" s="195"/>
      <c r="DS147" s="195"/>
      <c r="DT147" s="195"/>
      <c r="DU147" s="195"/>
      <c r="DV147" s="195"/>
      <c r="DW147" s="177"/>
      <c r="DX147" s="179"/>
      <c r="DY147" s="182"/>
      <c r="DZ147" s="196"/>
      <c r="EA147" s="179"/>
      <c r="EB147" s="197"/>
      <c r="EC147" s="198"/>
      <c r="ED147" s="198"/>
      <c r="EE147" s="188"/>
      <c r="EF147" s="198"/>
      <c r="EG147" s="198"/>
      <c r="EH147" s="188"/>
      <c r="EI147" s="197"/>
      <c r="EJ147" s="198"/>
      <c r="EK147" s="198"/>
      <c r="EL147" s="198"/>
      <c r="EM147" s="198"/>
      <c r="EN147" s="198"/>
      <c r="EO147" s="193"/>
      <c r="EP147" s="185"/>
      <c r="EQ147" s="174"/>
      <c r="ER147" s="188"/>
      <c r="ES147" s="63"/>
      <c r="ET147" s="63"/>
      <c r="EU147" s="63"/>
      <c r="EV147" s="63"/>
      <c r="EW147" s="63"/>
      <c r="EX147" s="177"/>
      <c r="EY147" s="179"/>
      <c r="EZ147" s="185"/>
      <c r="FA147" s="174"/>
      <c r="FB147" s="174"/>
      <c r="FC147" s="174"/>
      <c r="FD147" s="174"/>
      <c r="FE147" s="174"/>
      <c r="FF147" s="174"/>
      <c r="FG147" s="188"/>
      <c r="FH147" s="185"/>
      <c r="FI147" s="174"/>
      <c r="FJ147" s="174"/>
      <c r="FK147" s="174"/>
      <c r="FL147" s="174"/>
      <c r="FM147" s="174"/>
      <c r="FN147" s="174"/>
      <c r="FO147" s="188"/>
      <c r="FP147" s="199"/>
      <c r="FQ147" s="199"/>
      <c r="FR147" s="199"/>
      <c r="FS147" s="199"/>
      <c r="FT147" s="199"/>
      <c r="FU147" s="199"/>
      <c r="FV147" s="199"/>
      <c r="FW147" s="199"/>
      <c r="FX147" s="199"/>
      <c r="FY147" s="199"/>
      <c r="FZ147" s="199"/>
      <c r="GA147" s="199"/>
      <c r="GB147" s="199"/>
      <c r="GC147" s="199"/>
    </row>
    <row r="148" spans="1:185" s="90" customFormat="1">
      <c r="A148" s="36" t="str">
        <f>Validation!B148</f>
        <v>Pass</v>
      </c>
      <c r="B148" s="63"/>
      <c r="C148" s="63"/>
      <c r="D148" s="63"/>
      <c r="E148" s="174"/>
      <c r="F148" s="175"/>
      <c r="G148" s="63"/>
      <c r="H148" s="63"/>
      <c r="I148" s="63"/>
      <c r="J148" s="176"/>
      <c r="K148" s="177"/>
      <c r="L148" s="177"/>
      <c r="M148" s="178"/>
      <c r="N148" s="177"/>
      <c r="O148" s="201"/>
      <c r="P148" s="202"/>
      <c r="Q148" s="63"/>
      <c r="R148" s="180"/>
      <c r="S148" s="63"/>
      <c r="T148" s="181"/>
      <c r="U148" s="182"/>
      <c r="V148" s="183"/>
      <c r="W148" s="184"/>
      <c r="X148" s="185"/>
      <c r="Y148" s="174"/>
      <c r="Z148" s="174"/>
      <c r="AA148" s="186"/>
      <c r="AB148" s="187"/>
      <c r="AC148" s="174"/>
      <c r="AD148" s="174"/>
      <c r="AE148" s="177"/>
      <c r="AF148" s="177"/>
      <c r="AG148" s="188"/>
      <c r="AH148" s="65"/>
      <c r="AI148" s="63"/>
      <c r="AJ148" s="63"/>
      <c r="AK148" s="63"/>
      <c r="AL148" s="63"/>
      <c r="AM148" s="63"/>
      <c r="AN148" s="63"/>
      <c r="AO148" s="63"/>
      <c r="AP148" s="64"/>
      <c r="AQ148" s="190"/>
      <c r="AR148" s="179"/>
      <c r="AS148" s="185"/>
      <c r="AT148" s="174"/>
      <c r="AU148" s="174"/>
      <c r="AV148" s="174"/>
      <c r="AW148" s="174"/>
      <c r="AX148" s="174"/>
      <c r="AY148" s="174"/>
      <c r="AZ148" s="174"/>
      <c r="BA148" s="174"/>
      <c r="BB148" s="188"/>
      <c r="BC148" s="174"/>
      <c r="BD148" s="174"/>
      <c r="BE148" s="174"/>
      <c r="BF148" s="174"/>
      <c r="BG148" s="174"/>
      <c r="BH148" s="174"/>
      <c r="BI148" s="174"/>
      <c r="BJ148" s="174"/>
      <c r="BK148" s="174"/>
      <c r="BL148" s="188"/>
      <c r="BM148" s="185"/>
      <c r="BN148" s="174"/>
      <c r="BO148" s="174"/>
      <c r="BP148" s="174"/>
      <c r="BQ148" s="174"/>
      <c r="BR148" s="174"/>
      <c r="BS148" s="174"/>
      <c r="BT148" s="174"/>
      <c r="BU148" s="174"/>
      <c r="BV148" s="174"/>
      <c r="BW148" s="174"/>
      <c r="BX148" s="174"/>
      <c r="BY148" s="174"/>
      <c r="BZ148" s="174"/>
      <c r="CA148" s="174"/>
      <c r="CB148" s="174"/>
      <c r="CC148" s="174"/>
      <c r="CD148" s="174"/>
      <c r="CE148" s="174"/>
      <c r="CF148" s="191"/>
      <c r="CG148" s="192"/>
      <c r="CH148" s="174"/>
      <c r="CI148" s="174"/>
      <c r="CJ148" s="174"/>
      <c r="CK148" s="174"/>
      <c r="CL148" s="174"/>
      <c r="CM148" s="174"/>
      <c r="CN148" s="174"/>
      <c r="CO148" s="174"/>
      <c r="CP148" s="174"/>
      <c r="CQ148" s="174"/>
      <c r="CR148" s="174"/>
      <c r="CS148" s="174"/>
      <c r="CT148" s="174"/>
      <c r="CU148" s="174"/>
      <c r="CV148" s="174"/>
      <c r="CW148" s="174"/>
      <c r="CX148" s="174"/>
      <c r="CY148" s="174"/>
      <c r="CZ148" s="174"/>
      <c r="DA148" s="174"/>
      <c r="DB148" s="177"/>
      <c r="DC148" s="188"/>
      <c r="DD148" s="183"/>
      <c r="DE148" s="183"/>
      <c r="DF148" s="183"/>
      <c r="DG148" s="183"/>
      <c r="DH148" s="177"/>
      <c r="DI148" s="193"/>
      <c r="DJ148" s="194"/>
      <c r="DK148" s="195"/>
      <c r="DL148" s="195"/>
      <c r="DM148" s="195"/>
      <c r="DN148" s="195"/>
      <c r="DO148" s="195"/>
      <c r="DP148" s="192"/>
      <c r="DQ148" s="194"/>
      <c r="DR148" s="195"/>
      <c r="DS148" s="195"/>
      <c r="DT148" s="195"/>
      <c r="DU148" s="195"/>
      <c r="DV148" s="195"/>
      <c r="DW148" s="177"/>
      <c r="DX148" s="179"/>
      <c r="DY148" s="182"/>
      <c r="DZ148" s="196"/>
      <c r="EA148" s="179"/>
      <c r="EB148" s="197"/>
      <c r="EC148" s="198"/>
      <c r="ED148" s="198"/>
      <c r="EE148" s="188"/>
      <c r="EF148" s="198"/>
      <c r="EG148" s="198"/>
      <c r="EH148" s="188"/>
      <c r="EI148" s="197"/>
      <c r="EJ148" s="198"/>
      <c r="EK148" s="198"/>
      <c r="EL148" s="198"/>
      <c r="EM148" s="198"/>
      <c r="EN148" s="198"/>
      <c r="EO148" s="193"/>
      <c r="EP148" s="185"/>
      <c r="EQ148" s="174"/>
      <c r="ER148" s="188"/>
      <c r="ES148" s="63"/>
      <c r="ET148" s="63"/>
      <c r="EU148" s="63"/>
      <c r="EV148" s="63"/>
      <c r="EW148" s="63"/>
      <c r="EX148" s="177"/>
      <c r="EY148" s="179"/>
      <c r="EZ148" s="185"/>
      <c r="FA148" s="174"/>
      <c r="FB148" s="174"/>
      <c r="FC148" s="174"/>
      <c r="FD148" s="174"/>
      <c r="FE148" s="174"/>
      <c r="FF148" s="174"/>
      <c r="FG148" s="188"/>
      <c r="FH148" s="185"/>
      <c r="FI148" s="174"/>
      <c r="FJ148" s="174"/>
      <c r="FK148" s="174"/>
      <c r="FL148" s="174"/>
      <c r="FM148" s="174"/>
      <c r="FN148" s="174"/>
      <c r="FO148" s="188"/>
      <c r="FP148" s="199"/>
      <c r="FQ148" s="199"/>
      <c r="FR148" s="199"/>
      <c r="FS148" s="199"/>
      <c r="FT148" s="199"/>
      <c r="FU148" s="199"/>
      <c r="FV148" s="199"/>
      <c r="FW148" s="199"/>
      <c r="FX148" s="199"/>
      <c r="FY148" s="199"/>
      <c r="FZ148" s="199"/>
      <c r="GA148" s="199"/>
      <c r="GB148" s="199"/>
      <c r="GC148" s="199"/>
    </row>
    <row r="149" spans="1:185" s="90" customFormat="1">
      <c r="A149" s="36" t="str">
        <f>Validation!B149</f>
        <v>Pass</v>
      </c>
      <c r="B149" s="63"/>
      <c r="C149" s="63"/>
      <c r="D149" s="63"/>
      <c r="E149" s="174"/>
      <c r="F149" s="175"/>
      <c r="G149" s="63"/>
      <c r="H149" s="63"/>
      <c r="I149" s="63"/>
      <c r="J149" s="176"/>
      <c r="K149" s="177"/>
      <c r="L149" s="177"/>
      <c r="M149" s="178"/>
      <c r="N149" s="177"/>
      <c r="O149" s="201"/>
      <c r="P149" s="202"/>
      <c r="Q149" s="63"/>
      <c r="R149" s="180"/>
      <c r="S149" s="63"/>
      <c r="T149" s="181"/>
      <c r="U149" s="182"/>
      <c r="V149" s="183"/>
      <c r="W149" s="184"/>
      <c r="X149" s="185"/>
      <c r="Y149" s="174"/>
      <c r="Z149" s="174"/>
      <c r="AA149" s="186"/>
      <c r="AB149" s="187"/>
      <c r="AC149" s="174"/>
      <c r="AD149" s="174"/>
      <c r="AE149" s="177"/>
      <c r="AF149" s="177"/>
      <c r="AG149" s="188"/>
      <c r="AH149" s="65"/>
      <c r="AI149" s="63"/>
      <c r="AJ149" s="63"/>
      <c r="AK149" s="63"/>
      <c r="AL149" s="63"/>
      <c r="AM149" s="63"/>
      <c r="AN149" s="63"/>
      <c r="AO149" s="63"/>
      <c r="AP149" s="64"/>
      <c r="AQ149" s="190"/>
      <c r="AR149" s="179"/>
      <c r="AS149" s="185"/>
      <c r="AT149" s="174"/>
      <c r="AU149" s="174"/>
      <c r="AV149" s="174"/>
      <c r="AW149" s="174"/>
      <c r="AX149" s="174"/>
      <c r="AY149" s="174"/>
      <c r="AZ149" s="174"/>
      <c r="BA149" s="174"/>
      <c r="BB149" s="188"/>
      <c r="BC149" s="174"/>
      <c r="BD149" s="174"/>
      <c r="BE149" s="174"/>
      <c r="BF149" s="174"/>
      <c r="BG149" s="174"/>
      <c r="BH149" s="174"/>
      <c r="BI149" s="174"/>
      <c r="BJ149" s="174"/>
      <c r="BK149" s="174"/>
      <c r="BL149" s="188"/>
      <c r="BM149" s="185"/>
      <c r="BN149" s="174"/>
      <c r="BO149" s="174"/>
      <c r="BP149" s="174"/>
      <c r="BQ149" s="174"/>
      <c r="BR149" s="174"/>
      <c r="BS149" s="174"/>
      <c r="BT149" s="174"/>
      <c r="BU149" s="174"/>
      <c r="BV149" s="174"/>
      <c r="BW149" s="174"/>
      <c r="BX149" s="174"/>
      <c r="BY149" s="174"/>
      <c r="BZ149" s="174"/>
      <c r="CA149" s="174"/>
      <c r="CB149" s="174"/>
      <c r="CC149" s="174"/>
      <c r="CD149" s="174"/>
      <c r="CE149" s="174"/>
      <c r="CF149" s="191"/>
      <c r="CG149" s="192"/>
      <c r="CH149" s="174"/>
      <c r="CI149" s="174"/>
      <c r="CJ149" s="174"/>
      <c r="CK149" s="174"/>
      <c r="CL149" s="174"/>
      <c r="CM149" s="174"/>
      <c r="CN149" s="174"/>
      <c r="CO149" s="174"/>
      <c r="CP149" s="174"/>
      <c r="CQ149" s="174"/>
      <c r="CR149" s="174"/>
      <c r="CS149" s="174"/>
      <c r="CT149" s="174"/>
      <c r="CU149" s="174"/>
      <c r="CV149" s="174"/>
      <c r="CW149" s="174"/>
      <c r="CX149" s="174"/>
      <c r="CY149" s="174"/>
      <c r="CZ149" s="174"/>
      <c r="DA149" s="174"/>
      <c r="DB149" s="177"/>
      <c r="DC149" s="188"/>
      <c r="DD149" s="183"/>
      <c r="DE149" s="183"/>
      <c r="DF149" s="183"/>
      <c r="DG149" s="183"/>
      <c r="DH149" s="177"/>
      <c r="DI149" s="193"/>
      <c r="DJ149" s="194"/>
      <c r="DK149" s="195"/>
      <c r="DL149" s="195"/>
      <c r="DM149" s="195"/>
      <c r="DN149" s="195"/>
      <c r="DO149" s="195"/>
      <c r="DP149" s="192"/>
      <c r="DQ149" s="194"/>
      <c r="DR149" s="195"/>
      <c r="DS149" s="195"/>
      <c r="DT149" s="195"/>
      <c r="DU149" s="195"/>
      <c r="DV149" s="195"/>
      <c r="DW149" s="177"/>
      <c r="DX149" s="179"/>
      <c r="DY149" s="182"/>
      <c r="DZ149" s="196"/>
      <c r="EA149" s="179"/>
      <c r="EB149" s="197"/>
      <c r="EC149" s="198"/>
      <c r="ED149" s="198"/>
      <c r="EE149" s="188"/>
      <c r="EF149" s="198"/>
      <c r="EG149" s="198"/>
      <c r="EH149" s="188"/>
      <c r="EI149" s="197"/>
      <c r="EJ149" s="198"/>
      <c r="EK149" s="198"/>
      <c r="EL149" s="198"/>
      <c r="EM149" s="198"/>
      <c r="EN149" s="198"/>
      <c r="EO149" s="193"/>
      <c r="EP149" s="185"/>
      <c r="EQ149" s="174"/>
      <c r="ER149" s="188"/>
      <c r="ES149" s="63"/>
      <c r="ET149" s="63"/>
      <c r="EU149" s="63"/>
      <c r="EV149" s="63"/>
      <c r="EW149" s="63"/>
      <c r="EX149" s="177"/>
      <c r="EY149" s="179"/>
      <c r="EZ149" s="185"/>
      <c r="FA149" s="174"/>
      <c r="FB149" s="174"/>
      <c r="FC149" s="174"/>
      <c r="FD149" s="174"/>
      <c r="FE149" s="174"/>
      <c r="FF149" s="174"/>
      <c r="FG149" s="188"/>
      <c r="FH149" s="185"/>
      <c r="FI149" s="174"/>
      <c r="FJ149" s="174"/>
      <c r="FK149" s="174"/>
      <c r="FL149" s="174"/>
      <c r="FM149" s="174"/>
      <c r="FN149" s="174"/>
      <c r="FO149" s="188"/>
      <c r="FP149" s="199"/>
      <c r="FQ149" s="199"/>
      <c r="FR149" s="199"/>
      <c r="FS149" s="199"/>
      <c r="FT149" s="199"/>
      <c r="FU149" s="199"/>
      <c r="FV149" s="199"/>
      <c r="FW149" s="199"/>
      <c r="FX149" s="199"/>
      <c r="FY149" s="199"/>
      <c r="FZ149" s="199"/>
      <c r="GA149" s="199"/>
      <c r="GB149" s="199"/>
      <c r="GC149" s="199"/>
    </row>
    <row r="150" spans="1:185" s="90" customFormat="1">
      <c r="A150" s="36" t="str">
        <f>Validation!B150</f>
        <v>Pass</v>
      </c>
      <c r="B150" s="63"/>
      <c r="C150" s="63"/>
      <c r="D150" s="63"/>
      <c r="E150" s="174"/>
      <c r="F150" s="175"/>
      <c r="G150" s="63"/>
      <c r="H150" s="63"/>
      <c r="I150" s="63"/>
      <c r="J150" s="176"/>
      <c r="K150" s="177"/>
      <c r="L150" s="177"/>
      <c r="M150" s="178"/>
      <c r="N150" s="177"/>
      <c r="O150" s="201"/>
      <c r="P150" s="202"/>
      <c r="Q150" s="63"/>
      <c r="R150" s="180"/>
      <c r="S150" s="63"/>
      <c r="T150" s="181"/>
      <c r="U150" s="182"/>
      <c r="V150" s="183"/>
      <c r="W150" s="184"/>
      <c r="X150" s="185"/>
      <c r="Y150" s="174"/>
      <c r="Z150" s="174"/>
      <c r="AA150" s="186"/>
      <c r="AB150" s="187"/>
      <c r="AC150" s="174"/>
      <c r="AD150" s="174"/>
      <c r="AE150" s="177"/>
      <c r="AF150" s="177"/>
      <c r="AG150" s="188"/>
      <c r="AH150" s="65"/>
      <c r="AI150" s="63"/>
      <c r="AJ150" s="63"/>
      <c r="AK150" s="63"/>
      <c r="AL150" s="63"/>
      <c r="AM150" s="63"/>
      <c r="AN150" s="63"/>
      <c r="AO150" s="63"/>
      <c r="AP150" s="64"/>
      <c r="AQ150" s="190"/>
      <c r="AR150" s="179"/>
      <c r="AS150" s="185"/>
      <c r="AT150" s="174"/>
      <c r="AU150" s="174"/>
      <c r="AV150" s="174"/>
      <c r="AW150" s="174"/>
      <c r="AX150" s="174"/>
      <c r="AY150" s="174"/>
      <c r="AZ150" s="174"/>
      <c r="BA150" s="174"/>
      <c r="BB150" s="188"/>
      <c r="BC150" s="174"/>
      <c r="BD150" s="174"/>
      <c r="BE150" s="174"/>
      <c r="BF150" s="174"/>
      <c r="BG150" s="174"/>
      <c r="BH150" s="174"/>
      <c r="BI150" s="174"/>
      <c r="BJ150" s="174"/>
      <c r="BK150" s="174"/>
      <c r="BL150" s="188"/>
      <c r="BM150" s="185"/>
      <c r="BN150" s="174"/>
      <c r="BO150" s="174"/>
      <c r="BP150" s="174"/>
      <c r="BQ150" s="174"/>
      <c r="BR150" s="174"/>
      <c r="BS150" s="174"/>
      <c r="BT150" s="174"/>
      <c r="BU150" s="174"/>
      <c r="BV150" s="174"/>
      <c r="BW150" s="174"/>
      <c r="BX150" s="174"/>
      <c r="BY150" s="174"/>
      <c r="BZ150" s="174"/>
      <c r="CA150" s="174"/>
      <c r="CB150" s="174"/>
      <c r="CC150" s="174"/>
      <c r="CD150" s="174"/>
      <c r="CE150" s="174"/>
      <c r="CF150" s="191"/>
      <c r="CG150" s="192"/>
      <c r="CH150" s="174"/>
      <c r="CI150" s="174"/>
      <c r="CJ150" s="174"/>
      <c r="CK150" s="174"/>
      <c r="CL150" s="174"/>
      <c r="CM150" s="174"/>
      <c r="CN150" s="174"/>
      <c r="CO150" s="174"/>
      <c r="CP150" s="174"/>
      <c r="CQ150" s="174"/>
      <c r="CR150" s="174"/>
      <c r="CS150" s="174"/>
      <c r="CT150" s="174"/>
      <c r="CU150" s="174"/>
      <c r="CV150" s="174"/>
      <c r="CW150" s="174"/>
      <c r="CX150" s="174"/>
      <c r="CY150" s="174"/>
      <c r="CZ150" s="174"/>
      <c r="DA150" s="174"/>
      <c r="DB150" s="177"/>
      <c r="DC150" s="188"/>
      <c r="DD150" s="183"/>
      <c r="DE150" s="183"/>
      <c r="DF150" s="183"/>
      <c r="DG150" s="183"/>
      <c r="DH150" s="177"/>
      <c r="DI150" s="193"/>
      <c r="DJ150" s="194"/>
      <c r="DK150" s="195"/>
      <c r="DL150" s="195"/>
      <c r="DM150" s="195"/>
      <c r="DN150" s="195"/>
      <c r="DO150" s="195"/>
      <c r="DP150" s="192"/>
      <c r="DQ150" s="194"/>
      <c r="DR150" s="195"/>
      <c r="DS150" s="195"/>
      <c r="DT150" s="195"/>
      <c r="DU150" s="195"/>
      <c r="DV150" s="195"/>
      <c r="DW150" s="177"/>
      <c r="DX150" s="179"/>
      <c r="DY150" s="182"/>
      <c r="DZ150" s="196"/>
      <c r="EA150" s="179"/>
      <c r="EB150" s="197"/>
      <c r="EC150" s="198"/>
      <c r="ED150" s="198"/>
      <c r="EE150" s="188"/>
      <c r="EF150" s="198"/>
      <c r="EG150" s="198"/>
      <c r="EH150" s="188"/>
      <c r="EI150" s="197"/>
      <c r="EJ150" s="198"/>
      <c r="EK150" s="198"/>
      <c r="EL150" s="198"/>
      <c r="EM150" s="198"/>
      <c r="EN150" s="198"/>
      <c r="EO150" s="193"/>
      <c r="EP150" s="185"/>
      <c r="EQ150" s="174"/>
      <c r="ER150" s="188"/>
      <c r="ES150" s="63"/>
      <c r="ET150" s="63"/>
      <c r="EU150" s="63"/>
      <c r="EV150" s="63"/>
      <c r="EW150" s="63"/>
      <c r="EX150" s="177"/>
      <c r="EY150" s="179"/>
      <c r="EZ150" s="185"/>
      <c r="FA150" s="174"/>
      <c r="FB150" s="174"/>
      <c r="FC150" s="174"/>
      <c r="FD150" s="174"/>
      <c r="FE150" s="174"/>
      <c r="FF150" s="174"/>
      <c r="FG150" s="188"/>
      <c r="FH150" s="185"/>
      <c r="FI150" s="174"/>
      <c r="FJ150" s="174"/>
      <c r="FK150" s="174"/>
      <c r="FL150" s="174"/>
      <c r="FM150" s="174"/>
      <c r="FN150" s="174"/>
      <c r="FO150" s="188"/>
      <c r="FP150" s="199"/>
      <c r="FQ150" s="199"/>
      <c r="FR150" s="199"/>
      <c r="FS150" s="199"/>
      <c r="FT150" s="199"/>
      <c r="FU150" s="199"/>
      <c r="FV150" s="199"/>
      <c r="FW150" s="199"/>
      <c r="FX150" s="199"/>
      <c r="FY150" s="199"/>
      <c r="FZ150" s="199"/>
      <c r="GA150" s="199"/>
      <c r="GB150" s="199"/>
      <c r="GC150" s="199"/>
    </row>
    <row r="151" spans="1:185" s="90" customFormat="1">
      <c r="A151" s="36" t="str">
        <f>Validation!B151</f>
        <v>Pass</v>
      </c>
      <c r="B151" s="63"/>
      <c r="C151" s="63"/>
      <c r="D151" s="63"/>
      <c r="E151" s="174"/>
      <c r="F151" s="175"/>
      <c r="G151" s="63"/>
      <c r="H151" s="63"/>
      <c r="I151" s="63"/>
      <c r="J151" s="176"/>
      <c r="K151" s="177"/>
      <c r="L151" s="177"/>
      <c r="M151" s="178"/>
      <c r="N151" s="177"/>
      <c r="O151" s="201"/>
      <c r="P151" s="202"/>
      <c r="Q151" s="63"/>
      <c r="R151" s="180"/>
      <c r="S151" s="63"/>
      <c r="T151" s="181"/>
      <c r="U151" s="182"/>
      <c r="V151" s="183"/>
      <c r="W151" s="184"/>
      <c r="X151" s="185"/>
      <c r="Y151" s="174"/>
      <c r="Z151" s="174"/>
      <c r="AA151" s="186"/>
      <c r="AB151" s="187"/>
      <c r="AC151" s="174"/>
      <c r="AD151" s="174"/>
      <c r="AE151" s="177"/>
      <c r="AF151" s="177"/>
      <c r="AG151" s="188"/>
      <c r="AH151" s="65"/>
      <c r="AI151" s="63"/>
      <c r="AJ151" s="63"/>
      <c r="AK151" s="63"/>
      <c r="AL151" s="63"/>
      <c r="AM151" s="63"/>
      <c r="AN151" s="63"/>
      <c r="AO151" s="63"/>
      <c r="AP151" s="64"/>
      <c r="AQ151" s="190"/>
      <c r="AR151" s="179"/>
      <c r="AS151" s="185"/>
      <c r="AT151" s="174"/>
      <c r="AU151" s="174"/>
      <c r="AV151" s="174"/>
      <c r="AW151" s="174"/>
      <c r="AX151" s="174"/>
      <c r="AY151" s="174"/>
      <c r="AZ151" s="174"/>
      <c r="BA151" s="174"/>
      <c r="BB151" s="188"/>
      <c r="BC151" s="174"/>
      <c r="BD151" s="174"/>
      <c r="BE151" s="174"/>
      <c r="BF151" s="174"/>
      <c r="BG151" s="174"/>
      <c r="BH151" s="174"/>
      <c r="BI151" s="174"/>
      <c r="BJ151" s="174"/>
      <c r="BK151" s="174"/>
      <c r="BL151" s="188"/>
      <c r="BM151" s="185"/>
      <c r="BN151" s="174"/>
      <c r="BO151" s="174"/>
      <c r="BP151" s="174"/>
      <c r="BQ151" s="174"/>
      <c r="BR151" s="174"/>
      <c r="BS151" s="174"/>
      <c r="BT151" s="174"/>
      <c r="BU151" s="174"/>
      <c r="BV151" s="174"/>
      <c r="BW151" s="174"/>
      <c r="BX151" s="174"/>
      <c r="BY151" s="174"/>
      <c r="BZ151" s="174"/>
      <c r="CA151" s="174"/>
      <c r="CB151" s="174"/>
      <c r="CC151" s="174"/>
      <c r="CD151" s="174"/>
      <c r="CE151" s="174"/>
      <c r="CF151" s="191"/>
      <c r="CG151" s="192"/>
      <c r="CH151" s="174"/>
      <c r="CI151" s="174"/>
      <c r="CJ151" s="174"/>
      <c r="CK151" s="174"/>
      <c r="CL151" s="174"/>
      <c r="CM151" s="174"/>
      <c r="CN151" s="174"/>
      <c r="CO151" s="174"/>
      <c r="CP151" s="174"/>
      <c r="CQ151" s="174"/>
      <c r="CR151" s="174"/>
      <c r="CS151" s="174"/>
      <c r="CT151" s="174"/>
      <c r="CU151" s="174"/>
      <c r="CV151" s="174"/>
      <c r="CW151" s="174"/>
      <c r="CX151" s="174"/>
      <c r="CY151" s="174"/>
      <c r="CZ151" s="174"/>
      <c r="DA151" s="174"/>
      <c r="DB151" s="177"/>
      <c r="DC151" s="188"/>
      <c r="DD151" s="183"/>
      <c r="DE151" s="183"/>
      <c r="DF151" s="183"/>
      <c r="DG151" s="183"/>
      <c r="DH151" s="177"/>
      <c r="DI151" s="193"/>
      <c r="DJ151" s="194"/>
      <c r="DK151" s="195"/>
      <c r="DL151" s="195"/>
      <c r="DM151" s="195"/>
      <c r="DN151" s="195"/>
      <c r="DO151" s="195"/>
      <c r="DP151" s="192"/>
      <c r="DQ151" s="194"/>
      <c r="DR151" s="195"/>
      <c r="DS151" s="195"/>
      <c r="DT151" s="195"/>
      <c r="DU151" s="195"/>
      <c r="DV151" s="195"/>
      <c r="DW151" s="177"/>
      <c r="DX151" s="179"/>
      <c r="DY151" s="182"/>
      <c r="DZ151" s="196"/>
      <c r="EA151" s="179"/>
      <c r="EB151" s="197"/>
      <c r="EC151" s="198"/>
      <c r="ED151" s="198"/>
      <c r="EE151" s="188"/>
      <c r="EF151" s="198"/>
      <c r="EG151" s="198"/>
      <c r="EH151" s="188"/>
      <c r="EI151" s="197"/>
      <c r="EJ151" s="198"/>
      <c r="EK151" s="198"/>
      <c r="EL151" s="198"/>
      <c r="EM151" s="198"/>
      <c r="EN151" s="198"/>
      <c r="EO151" s="193"/>
      <c r="EP151" s="185"/>
      <c r="EQ151" s="174"/>
      <c r="ER151" s="188"/>
      <c r="ES151" s="63"/>
      <c r="ET151" s="63"/>
      <c r="EU151" s="63"/>
      <c r="EV151" s="63"/>
      <c r="EW151" s="63"/>
      <c r="EX151" s="177"/>
      <c r="EY151" s="179"/>
      <c r="EZ151" s="185"/>
      <c r="FA151" s="174"/>
      <c r="FB151" s="174"/>
      <c r="FC151" s="174"/>
      <c r="FD151" s="174"/>
      <c r="FE151" s="174"/>
      <c r="FF151" s="174"/>
      <c r="FG151" s="188"/>
      <c r="FH151" s="185"/>
      <c r="FI151" s="174"/>
      <c r="FJ151" s="174"/>
      <c r="FK151" s="174"/>
      <c r="FL151" s="174"/>
      <c r="FM151" s="174"/>
      <c r="FN151" s="174"/>
      <c r="FO151" s="188"/>
      <c r="FP151" s="199"/>
      <c r="FQ151" s="199"/>
      <c r="FR151" s="199"/>
      <c r="FS151" s="199"/>
      <c r="FT151" s="199"/>
      <c r="FU151" s="199"/>
      <c r="FV151" s="199"/>
      <c r="FW151" s="199"/>
      <c r="FX151" s="199"/>
      <c r="FY151" s="199"/>
      <c r="FZ151" s="199"/>
      <c r="GA151" s="199"/>
      <c r="GB151" s="199"/>
      <c r="GC151" s="199"/>
    </row>
    <row r="152" spans="1:185" s="90" customFormat="1">
      <c r="A152" s="36" t="str">
        <f>Validation!B152</f>
        <v>Pass</v>
      </c>
      <c r="B152" s="63"/>
      <c r="C152" s="63"/>
      <c r="D152" s="63"/>
      <c r="E152" s="174"/>
      <c r="F152" s="175"/>
      <c r="G152" s="63"/>
      <c r="H152" s="63"/>
      <c r="I152" s="63"/>
      <c r="J152" s="176"/>
      <c r="K152" s="177"/>
      <c r="L152" s="177"/>
      <c r="M152" s="178"/>
      <c r="N152" s="177"/>
      <c r="O152" s="201"/>
      <c r="P152" s="202"/>
      <c r="Q152" s="63"/>
      <c r="R152" s="180"/>
      <c r="S152" s="63"/>
      <c r="T152" s="181"/>
      <c r="U152" s="182"/>
      <c r="V152" s="183"/>
      <c r="W152" s="184"/>
      <c r="X152" s="185"/>
      <c r="Y152" s="174"/>
      <c r="Z152" s="174"/>
      <c r="AA152" s="186"/>
      <c r="AB152" s="187"/>
      <c r="AC152" s="174"/>
      <c r="AD152" s="174"/>
      <c r="AE152" s="177"/>
      <c r="AF152" s="177"/>
      <c r="AG152" s="188"/>
      <c r="AH152" s="65"/>
      <c r="AI152" s="63"/>
      <c r="AJ152" s="63"/>
      <c r="AK152" s="63"/>
      <c r="AL152" s="63"/>
      <c r="AM152" s="63"/>
      <c r="AN152" s="63"/>
      <c r="AO152" s="63"/>
      <c r="AP152" s="64"/>
      <c r="AQ152" s="190"/>
      <c r="AR152" s="179"/>
      <c r="AS152" s="185"/>
      <c r="AT152" s="174"/>
      <c r="AU152" s="174"/>
      <c r="AV152" s="174"/>
      <c r="AW152" s="174"/>
      <c r="AX152" s="174"/>
      <c r="AY152" s="174"/>
      <c r="AZ152" s="174"/>
      <c r="BA152" s="174"/>
      <c r="BB152" s="188"/>
      <c r="BC152" s="174"/>
      <c r="BD152" s="174"/>
      <c r="BE152" s="174"/>
      <c r="BF152" s="174"/>
      <c r="BG152" s="174"/>
      <c r="BH152" s="174"/>
      <c r="BI152" s="174"/>
      <c r="BJ152" s="174"/>
      <c r="BK152" s="174"/>
      <c r="BL152" s="188"/>
      <c r="BM152" s="185"/>
      <c r="BN152" s="174"/>
      <c r="BO152" s="174"/>
      <c r="BP152" s="174"/>
      <c r="BQ152" s="174"/>
      <c r="BR152" s="174"/>
      <c r="BS152" s="174"/>
      <c r="BT152" s="174"/>
      <c r="BU152" s="174"/>
      <c r="BV152" s="174"/>
      <c r="BW152" s="174"/>
      <c r="BX152" s="174"/>
      <c r="BY152" s="174"/>
      <c r="BZ152" s="174"/>
      <c r="CA152" s="174"/>
      <c r="CB152" s="174"/>
      <c r="CC152" s="174"/>
      <c r="CD152" s="174"/>
      <c r="CE152" s="174"/>
      <c r="CF152" s="191"/>
      <c r="CG152" s="192"/>
      <c r="CH152" s="174"/>
      <c r="CI152" s="174"/>
      <c r="CJ152" s="174"/>
      <c r="CK152" s="174"/>
      <c r="CL152" s="174"/>
      <c r="CM152" s="174"/>
      <c r="CN152" s="174"/>
      <c r="CO152" s="174"/>
      <c r="CP152" s="174"/>
      <c r="CQ152" s="174"/>
      <c r="CR152" s="174"/>
      <c r="CS152" s="174"/>
      <c r="CT152" s="174"/>
      <c r="CU152" s="174"/>
      <c r="CV152" s="174"/>
      <c r="CW152" s="174"/>
      <c r="CX152" s="174"/>
      <c r="CY152" s="174"/>
      <c r="CZ152" s="174"/>
      <c r="DA152" s="174"/>
      <c r="DB152" s="177"/>
      <c r="DC152" s="188"/>
      <c r="DD152" s="183"/>
      <c r="DE152" s="183"/>
      <c r="DF152" s="183"/>
      <c r="DG152" s="183"/>
      <c r="DH152" s="177"/>
      <c r="DI152" s="193"/>
      <c r="DJ152" s="194"/>
      <c r="DK152" s="195"/>
      <c r="DL152" s="195"/>
      <c r="DM152" s="195"/>
      <c r="DN152" s="195"/>
      <c r="DO152" s="195"/>
      <c r="DP152" s="192"/>
      <c r="DQ152" s="194"/>
      <c r="DR152" s="195"/>
      <c r="DS152" s="195"/>
      <c r="DT152" s="195"/>
      <c r="DU152" s="195"/>
      <c r="DV152" s="195"/>
      <c r="DW152" s="177"/>
      <c r="DX152" s="179"/>
      <c r="DY152" s="182"/>
      <c r="DZ152" s="196"/>
      <c r="EA152" s="179"/>
      <c r="EB152" s="197"/>
      <c r="EC152" s="198"/>
      <c r="ED152" s="198"/>
      <c r="EE152" s="188"/>
      <c r="EF152" s="198"/>
      <c r="EG152" s="198"/>
      <c r="EH152" s="188"/>
      <c r="EI152" s="197"/>
      <c r="EJ152" s="198"/>
      <c r="EK152" s="198"/>
      <c r="EL152" s="198"/>
      <c r="EM152" s="198"/>
      <c r="EN152" s="198"/>
      <c r="EO152" s="193"/>
      <c r="EP152" s="185"/>
      <c r="EQ152" s="174"/>
      <c r="ER152" s="188"/>
      <c r="ES152" s="63"/>
      <c r="ET152" s="63"/>
      <c r="EU152" s="63"/>
      <c r="EV152" s="63"/>
      <c r="EW152" s="63"/>
      <c r="EX152" s="177"/>
      <c r="EY152" s="179"/>
      <c r="EZ152" s="185"/>
      <c r="FA152" s="174"/>
      <c r="FB152" s="174"/>
      <c r="FC152" s="174"/>
      <c r="FD152" s="174"/>
      <c r="FE152" s="174"/>
      <c r="FF152" s="174"/>
      <c r="FG152" s="188"/>
      <c r="FH152" s="185"/>
      <c r="FI152" s="174"/>
      <c r="FJ152" s="174"/>
      <c r="FK152" s="174"/>
      <c r="FL152" s="174"/>
      <c r="FM152" s="174"/>
      <c r="FN152" s="174"/>
      <c r="FO152" s="188"/>
      <c r="FP152" s="199"/>
      <c r="FQ152" s="199"/>
      <c r="FR152" s="199"/>
      <c r="FS152" s="199"/>
      <c r="FT152" s="199"/>
      <c r="FU152" s="199"/>
      <c r="FV152" s="199"/>
      <c r="FW152" s="199"/>
      <c r="FX152" s="199"/>
      <c r="FY152" s="199"/>
      <c r="FZ152" s="199"/>
      <c r="GA152" s="199"/>
      <c r="GB152" s="199"/>
      <c r="GC152" s="199"/>
    </row>
    <row r="153" spans="1:185" s="90" customFormat="1">
      <c r="A153" s="36" t="str">
        <f>Validation!B153</f>
        <v>Pass</v>
      </c>
      <c r="B153" s="63"/>
      <c r="C153" s="63"/>
      <c r="D153" s="63"/>
      <c r="E153" s="174"/>
      <c r="F153" s="175"/>
      <c r="G153" s="63"/>
      <c r="H153" s="63"/>
      <c r="I153" s="63"/>
      <c r="J153" s="176"/>
      <c r="K153" s="177"/>
      <c r="L153" s="177"/>
      <c r="M153" s="178"/>
      <c r="N153" s="177"/>
      <c r="O153" s="201"/>
      <c r="P153" s="202"/>
      <c r="Q153" s="63"/>
      <c r="R153" s="180"/>
      <c r="S153" s="63"/>
      <c r="T153" s="181"/>
      <c r="U153" s="182"/>
      <c r="V153" s="183"/>
      <c r="W153" s="184"/>
      <c r="X153" s="185"/>
      <c r="Y153" s="174"/>
      <c r="Z153" s="174"/>
      <c r="AA153" s="186"/>
      <c r="AB153" s="187"/>
      <c r="AC153" s="174"/>
      <c r="AD153" s="174"/>
      <c r="AE153" s="177"/>
      <c r="AF153" s="177"/>
      <c r="AG153" s="188"/>
      <c r="AH153" s="65"/>
      <c r="AI153" s="63"/>
      <c r="AJ153" s="63"/>
      <c r="AK153" s="63"/>
      <c r="AL153" s="63"/>
      <c r="AM153" s="63"/>
      <c r="AN153" s="63"/>
      <c r="AO153" s="63"/>
      <c r="AP153" s="64"/>
      <c r="AQ153" s="190"/>
      <c r="AR153" s="179"/>
      <c r="AS153" s="185"/>
      <c r="AT153" s="174"/>
      <c r="AU153" s="174"/>
      <c r="AV153" s="174"/>
      <c r="AW153" s="174"/>
      <c r="AX153" s="174"/>
      <c r="AY153" s="174"/>
      <c r="AZ153" s="174"/>
      <c r="BA153" s="174"/>
      <c r="BB153" s="188"/>
      <c r="BC153" s="174"/>
      <c r="BD153" s="174"/>
      <c r="BE153" s="174"/>
      <c r="BF153" s="174"/>
      <c r="BG153" s="174"/>
      <c r="BH153" s="174"/>
      <c r="BI153" s="174"/>
      <c r="BJ153" s="174"/>
      <c r="BK153" s="174"/>
      <c r="BL153" s="188"/>
      <c r="BM153" s="185"/>
      <c r="BN153" s="174"/>
      <c r="BO153" s="174"/>
      <c r="BP153" s="174"/>
      <c r="BQ153" s="174"/>
      <c r="BR153" s="174"/>
      <c r="BS153" s="174"/>
      <c r="BT153" s="174"/>
      <c r="BU153" s="174"/>
      <c r="BV153" s="174"/>
      <c r="BW153" s="174"/>
      <c r="BX153" s="174"/>
      <c r="BY153" s="174"/>
      <c r="BZ153" s="174"/>
      <c r="CA153" s="174"/>
      <c r="CB153" s="174"/>
      <c r="CC153" s="174"/>
      <c r="CD153" s="174"/>
      <c r="CE153" s="174"/>
      <c r="CF153" s="191"/>
      <c r="CG153" s="192"/>
      <c r="CH153" s="174"/>
      <c r="CI153" s="174"/>
      <c r="CJ153" s="174"/>
      <c r="CK153" s="174"/>
      <c r="CL153" s="174"/>
      <c r="CM153" s="174"/>
      <c r="CN153" s="174"/>
      <c r="CO153" s="174"/>
      <c r="CP153" s="174"/>
      <c r="CQ153" s="174"/>
      <c r="CR153" s="174"/>
      <c r="CS153" s="174"/>
      <c r="CT153" s="174"/>
      <c r="CU153" s="174"/>
      <c r="CV153" s="174"/>
      <c r="CW153" s="174"/>
      <c r="CX153" s="174"/>
      <c r="CY153" s="174"/>
      <c r="CZ153" s="174"/>
      <c r="DA153" s="174"/>
      <c r="DB153" s="177"/>
      <c r="DC153" s="188"/>
      <c r="DD153" s="183"/>
      <c r="DE153" s="183"/>
      <c r="DF153" s="183"/>
      <c r="DG153" s="183"/>
      <c r="DH153" s="177"/>
      <c r="DI153" s="193"/>
      <c r="DJ153" s="194"/>
      <c r="DK153" s="195"/>
      <c r="DL153" s="195"/>
      <c r="DM153" s="195"/>
      <c r="DN153" s="195"/>
      <c r="DO153" s="195"/>
      <c r="DP153" s="192"/>
      <c r="DQ153" s="194"/>
      <c r="DR153" s="195"/>
      <c r="DS153" s="195"/>
      <c r="DT153" s="195"/>
      <c r="DU153" s="195"/>
      <c r="DV153" s="195"/>
      <c r="DW153" s="177"/>
      <c r="DX153" s="179"/>
      <c r="DY153" s="182"/>
      <c r="DZ153" s="196"/>
      <c r="EA153" s="179"/>
      <c r="EB153" s="197"/>
      <c r="EC153" s="198"/>
      <c r="ED153" s="198"/>
      <c r="EE153" s="188"/>
      <c r="EF153" s="198"/>
      <c r="EG153" s="198"/>
      <c r="EH153" s="188"/>
      <c r="EI153" s="197"/>
      <c r="EJ153" s="198"/>
      <c r="EK153" s="198"/>
      <c r="EL153" s="198"/>
      <c r="EM153" s="198"/>
      <c r="EN153" s="198"/>
      <c r="EO153" s="193"/>
      <c r="EP153" s="185"/>
      <c r="EQ153" s="174"/>
      <c r="ER153" s="188"/>
      <c r="ES153" s="63"/>
      <c r="ET153" s="63"/>
      <c r="EU153" s="63"/>
      <c r="EV153" s="63"/>
      <c r="EW153" s="63"/>
      <c r="EX153" s="177"/>
      <c r="EY153" s="179"/>
      <c r="EZ153" s="185"/>
      <c r="FA153" s="174"/>
      <c r="FB153" s="174"/>
      <c r="FC153" s="174"/>
      <c r="FD153" s="174"/>
      <c r="FE153" s="174"/>
      <c r="FF153" s="174"/>
      <c r="FG153" s="188"/>
      <c r="FH153" s="185"/>
      <c r="FI153" s="174"/>
      <c r="FJ153" s="174"/>
      <c r="FK153" s="174"/>
      <c r="FL153" s="174"/>
      <c r="FM153" s="174"/>
      <c r="FN153" s="174"/>
      <c r="FO153" s="188"/>
      <c r="FP153" s="199"/>
      <c r="FQ153" s="199"/>
      <c r="FR153" s="199"/>
      <c r="FS153" s="199"/>
      <c r="FT153" s="199"/>
      <c r="FU153" s="199"/>
      <c r="FV153" s="199"/>
      <c r="FW153" s="199"/>
      <c r="FX153" s="199"/>
      <c r="FY153" s="199"/>
      <c r="FZ153" s="199"/>
      <c r="GA153" s="199"/>
      <c r="GB153" s="199"/>
      <c r="GC153" s="199"/>
    </row>
    <row r="154" spans="1:185" s="90" customFormat="1">
      <c r="A154" s="36" t="str">
        <f>Validation!B154</f>
        <v>Pass</v>
      </c>
      <c r="B154" s="63"/>
      <c r="C154" s="63"/>
      <c r="D154" s="63"/>
      <c r="E154" s="174"/>
      <c r="F154" s="175"/>
      <c r="G154" s="63"/>
      <c r="H154" s="63"/>
      <c r="I154" s="63"/>
      <c r="J154" s="176"/>
      <c r="K154" s="177"/>
      <c r="L154" s="177"/>
      <c r="M154" s="178"/>
      <c r="N154" s="177"/>
      <c r="O154" s="201"/>
      <c r="P154" s="202"/>
      <c r="Q154" s="63"/>
      <c r="R154" s="180"/>
      <c r="S154" s="63"/>
      <c r="T154" s="181"/>
      <c r="U154" s="182"/>
      <c r="V154" s="183"/>
      <c r="W154" s="184"/>
      <c r="X154" s="185"/>
      <c r="Y154" s="174"/>
      <c r="Z154" s="174"/>
      <c r="AA154" s="186"/>
      <c r="AB154" s="187"/>
      <c r="AC154" s="174"/>
      <c r="AD154" s="174"/>
      <c r="AE154" s="177"/>
      <c r="AF154" s="177"/>
      <c r="AG154" s="188"/>
      <c r="AH154" s="65"/>
      <c r="AI154" s="63"/>
      <c r="AJ154" s="63"/>
      <c r="AK154" s="63"/>
      <c r="AL154" s="63"/>
      <c r="AM154" s="63"/>
      <c r="AN154" s="63"/>
      <c r="AO154" s="63"/>
      <c r="AP154" s="64"/>
      <c r="AQ154" s="190"/>
      <c r="AR154" s="179"/>
      <c r="AS154" s="185"/>
      <c r="AT154" s="174"/>
      <c r="AU154" s="174"/>
      <c r="AV154" s="174"/>
      <c r="AW154" s="174"/>
      <c r="AX154" s="174"/>
      <c r="AY154" s="174"/>
      <c r="AZ154" s="174"/>
      <c r="BA154" s="174"/>
      <c r="BB154" s="188"/>
      <c r="BC154" s="174"/>
      <c r="BD154" s="174"/>
      <c r="BE154" s="174"/>
      <c r="BF154" s="174"/>
      <c r="BG154" s="174"/>
      <c r="BH154" s="174"/>
      <c r="BI154" s="174"/>
      <c r="BJ154" s="174"/>
      <c r="BK154" s="174"/>
      <c r="BL154" s="188"/>
      <c r="BM154" s="185"/>
      <c r="BN154" s="174"/>
      <c r="BO154" s="174"/>
      <c r="BP154" s="174"/>
      <c r="BQ154" s="174"/>
      <c r="BR154" s="174"/>
      <c r="BS154" s="174"/>
      <c r="BT154" s="174"/>
      <c r="BU154" s="174"/>
      <c r="BV154" s="174"/>
      <c r="BW154" s="174"/>
      <c r="BX154" s="174"/>
      <c r="BY154" s="174"/>
      <c r="BZ154" s="174"/>
      <c r="CA154" s="174"/>
      <c r="CB154" s="174"/>
      <c r="CC154" s="174"/>
      <c r="CD154" s="174"/>
      <c r="CE154" s="174"/>
      <c r="CF154" s="191"/>
      <c r="CG154" s="192"/>
      <c r="CH154" s="174"/>
      <c r="CI154" s="174"/>
      <c r="CJ154" s="174"/>
      <c r="CK154" s="174"/>
      <c r="CL154" s="174"/>
      <c r="CM154" s="174"/>
      <c r="CN154" s="174"/>
      <c r="CO154" s="174"/>
      <c r="CP154" s="174"/>
      <c r="CQ154" s="174"/>
      <c r="CR154" s="174"/>
      <c r="CS154" s="174"/>
      <c r="CT154" s="174"/>
      <c r="CU154" s="174"/>
      <c r="CV154" s="174"/>
      <c r="CW154" s="174"/>
      <c r="CX154" s="174"/>
      <c r="CY154" s="174"/>
      <c r="CZ154" s="174"/>
      <c r="DA154" s="174"/>
      <c r="DB154" s="177"/>
      <c r="DC154" s="188"/>
      <c r="DD154" s="183"/>
      <c r="DE154" s="183"/>
      <c r="DF154" s="183"/>
      <c r="DG154" s="183"/>
      <c r="DH154" s="177"/>
      <c r="DI154" s="193"/>
      <c r="DJ154" s="194"/>
      <c r="DK154" s="195"/>
      <c r="DL154" s="195"/>
      <c r="DM154" s="195"/>
      <c r="DN154" s="195"/>
      <c r="DO154" s="195"/>
      <c r="DP154" s="192"/>
      <c r="DQ154" s="194"/>
      <c r="DR154" s="195"/>
      <c r="DS154" s="195"/>
      <c r="DT154" s="195"/>
      <c r="DU154" s="195"/>
      <c r="DV154" s="195"/>
      <c r="DW154" s="177"/>
      <c r="DX154" s="179"/>
      <c r="DY154" s="182"/>
      <c r="DZ154" s="196"/>
      <c r="EA154" s="179"/>
      <c r="EB154" s="197"/>
      <c r="EC154" s="198"/>
      <c r="ED154" s="198"/>
      <c r="EE154" s="188"/>
      <c r="EF154" s="198"/>
      <c r="EG154" s="198"/>
      <c r="EH154" s="188"/>
      <c r="EI154" s="197"/>
      <c r="EJ154" s="198"/>
      <c r="EK154" s="198"/>
      <c r="EL154" s="198"/>
      <c r="EM154" s="198"/>
      <c r="EN154" s="198"/>
      <c r="EO154" s="193"/>
      <c r="EP154" s="185"/>
      <c r="EQ154" s="174"/>
      <c r="ER154" s="188"/>
      <c r="ES154" s="63"/>
      <c r="ET154" s="63"/>
      <c r="EU154" s="63"/>
      <c r="EV154" s="63"/>
      <c r="EW154" s="63"/>
      <c r="EX154" s="177"/>
      <c r="EY154" s="179"/>
      <c r="EZ154" s="185"/>
      <c r="FA154" s="174"/>
      <c r="FB154" s="174"/>
      <c r="FC154" s="174"/>
      <c r="FD154" s="174"/>
      <c r="FE154" s="174"/>
      <c r="FF154" s="174"/>
      <c r="FG154" s="188"/>
      <c r="FH154" s="185"/>
      <c r="FI154" s="174"/>
      <c r="FJ154" s="174"/>
      <c r="FK154" s="174"/>
      <c r="FL154" s="174"/>
      <c r="FM154" s="174"/>
      <c r="FN154" s="174"/>
      <c r="FO154" s="188"/>
      <c r="FP154" s="199"/>
      <c r="FQ154" s="199"/>
      <c r="FR154" s="199"/>
      <c r="FS154" s="199"/>
      <c r="FT154" s="199"/>
      <c r="FU154" s="199"/>
      <c r="FV154" s="199"/>
      <c r="FW154" s="199"/>
      <c r="FX154" s="199"/>
      <c r="FY154" s="199"/>
      <c r="FZ154" s="199"/>
      <c r="GA154" s="199"/>
      <c r="GB154" s="199"/>
      <c r="GC154" s="199"/>
    </row>
    <row r="155" spans="1:185" s="90" customFormat="1">
      <c r="A155" s="36" t="str">
        <f>Validation!B155</f>
        <v>Pass</v>
      </c>
      <c r="B155" s="63"/>
      <c r="C155" s="63"/>
      <c r="D155" s="63"/>
      <c r="E155" s="174"/>
      <c r="F155" s="175"/>
      <c r="G155" s="63"/>
      <c r="H155" s="63"/>
      <c r="I155" s="63"/>
      <c r="J155" s="176"/>
      <c r="K155" s="177"/>
      <c r="L155" s="177"/>
      <c r="M155" s="178"/>
      <c r="N155" s="177"/>
      <c r="O155" s="201"/>
      <c r="P155" s="202"/>
      <c r="Q155" s="63"/>
      <c r="R155" s="180"/>
      <c r="S155" s="63"/>
      <c r="T155" s="181"/>
      <c r="U155" s="182"/>
      <c r="V155" s="183"/>
      <c r="W155" s="184"/>
      <c r="X155" s="185"/>
      <c r="Y155" s="174"/>
      <c r="Z155" s="174"/>
      <c r="AA155" s="186"/>
      <c r="AB155" s="187"/>
      <c r="AC155" s="174"/>
      <c r="AD155" s="174"/>
      <c r="AE155" s="177"/>
      <c r="AF155" s="177"/>
      <c r="AG155" s="188"/>
      <c r="AH155" s="65"/>
      <c r="AI155" s="63"/>
      <c r="AJ155" s="63"/>
      <c r="AK155" s="63"/>
      <c r="AL155" s="63"/>
      <c r="AM155" s="63"/>
      <c r="AN155" s="63"/>
      <c r="AO155" s="63"/>
      <c r="AP155" s="64"/>
      <c r="AQ155" s="190"/>
      <c r="AR155" s="179"/>
      <c r="AS155" s="185"/>
      <c r="AT155" s="174"/>
      <c r="AU155" s="174"/>
      <c r="AV155" s="174"/>
      <c r="AW155" s="174"/>
      <c r="AX155" s="174"/>
      <c r="AY155" s="174"/>
      <c r="AZ155" s="174"/>
      <c r="BA155" s="174"/>
      <c r="BB155" s="188"/>
      <c r="BC155" s="174"/>
      <c r="BD155" s="174"/>
      <c r="BE155" s="174"/>
      <c r="BF155" s="174"/>
      <c r="BG155" s="174"/>
      <c r="BH155" s="174"/>
      <c r="BI155" s="174"/>
      <c r="BJ155" s="174"/>
      <c r="BK155" s="174"/>
      <c r="BL155" s="188"/>
      <c r="BM155" s="185"/>
      <c r="BN155" s="174"/>
      <c r="BO155" s="174"/>
      <c r="BP155" s="174"/>
      <c r="BQ155" s="174"/>
      <c r="BR155" s="174"/>
      <c r="BS155" s="174"/>
      <c r="BT155" s="174"/>
      <c r="BU155" s="174"/>
      <c r="BV155" s="174"/>
      <c r="BW155" s="174"/>
      <c r="BX155" s="174"/>
      <c r="BY155" s="174"/>
      <c r="BZ155" s="174"/>
      <c r="CA155" s="174"/>
      <c r="CB155" s="174"/>
      <c r="CC155" s="174"/>
      <c r="CD155" s="174"/>
      <c r="CE155" s="174"/>
      <c r="CF155" s="191"/>
      <c r="CG155" s="192"/>
      <c r="CH155" s="174"/>
      <c r="CI155" s="174"/>
      <c r="CJ155" s="174"/>
      <c r="CK155" s="174"/>
      <c r="CL155" s="174"/>
      <c r="CM155" s="174"/>
      <c r="CN155" s="174"/>
      <c r="CO155" s="174"/>
      <c r="CP155" s="174"/>
      <c r="CQ155" s="174"/>
      <c r="CR155" s="174"/>
      <c r="CS155" s="174"/>
      <c r="CT155" s="174"/>
      <c r="CU155" s="174"/>
      <c r="CV155" s="174"/>
      <c r="CW155" s="174"/>
      <c r="CX155" s="174"/>
      <c r="CY155" s="174"/>
      <c r="CZ155" s="174"/>
      <c r="DA155" s="174"/>
      <c r="DB155" s="177"/>
      <c r="DC155" s="188"/>
      <c r="DD155" s="183"/>
      <c r="DE155" s="183"/>
      <c r="DF155" s="183"/>
      <c r="DG155" s="183"/>
      <c r="DH155" s="177"/>
      <c r="DI155" s="193"/>
      <c r="DJ155" s="194"/>
      <c r="DK155" s="195"/>
      <c r="DL155" s="195"/>
      <c r="DM155" s="195"/>
      <c r="DN155" s="195"/>
      <c r="DO155" s="195"/>
      <c r="DP155" s="192"/>
      <c r="DQ155" s="194"/>
      <c r="DR155" s="195"/>
      <c r="DS155" s="195"/>
      <c r="DT155" s="195"/>
      <c r="DU155" s="195"/>
      <c r="DV155" s="195"/>
      <c r="DW155" s="177"/>
      <c r="DX155" s="179"/>
      <c r="DY155" s="182"/>
      <c r="DZ155" s="196"/>
      <c r="EA155" s="179"/>
      <c r="EB155" s="197"/>
      <c r="EC155" s="198"/>
      <c r="ED155" s="198"/>
      <c r="EE155" s="188"/>
      <c r="EF155" s="198"/>
      <c r="EG155" s="198"/>
      <c r="EH155" s="188"/>
      <c r="EI155" s="197"/>
      <c r="EJ155" s="198"/>
      <c r="EK155" s="198"/>
      <c r="EL155" s="198"/>
      <c r="EM155" s="198"/>
      <c r="EN155" s="198"/>
      <c r="EO155" s="193"/>
      <c r="EP155" s="185"/>
      <c r="EQ155" s="174"/>
      <c r="ER155" s="188"/>
      <c r="ES155" s="63"/>
      <c r="ET155" s="63"/>
      <c r="EU155" s="63"/>
      <c r="EV155" s="63"/>
      <c r="EW155" s="63"/>
      <c r="EX155" s="177"/>
      <c r="EY155" s="179"/>
      <c r="EZ155" s="185"/>
      <c r="FA155" s="174"/>
      <c r="FB155" s="174"/>
      <c r="FC155" s="174"/>
      <c r="FD155" s="174"/>
      <c r="FE155" s="174"/>
      <c r="FF155" s="174"/>
      <c r="FG155" s="188"/>
      <c r="FH155" s="185"/>
      <c r="FI155" s="174"/>
      <c r="FJ155" s="174"/>
      <c r="FK155" s="174"/>
      <c r="FL155" s="174"/>
      <c r="FM155" s="174"/>
      <c r="FN155" s="174"/>
      <c r="FO155" s="188"/>
      <c r="FP155" s="199"/>
      <c r="FQ155" s="199"/>
      <c r="FR155" s="199"/>
      <c r="FS155" s="199"/>
      <c r="FT155" s="199"/>
      <c r="FU155" s="199"/>
      <c r="FV155" s="199"/>
      <c r="FW155" s="199"/>
      <c r="FX155" s="199"/>
      <c r="FY155" s="199"/>
      <c r="FZ155" s="199"/>
      <c r="GA155" s="199"/>
      <c r="GB155" s="199"/>
      <c r="GC155" s="199"/>
    </row>
    <row r="156" spans="1:185" s="90" customFormat="1">
      <c r="A156" s="36" t="str">
        <f>Validation!B156</f>
        <v>Pass</v>
      </c>
      <c r="B156" s="63"/>
      <c r="C156" s="63"/>
      <c r="D156" s="63"/>
      <c r="E156" s="174"/>
      <c r="F156" s="175"/>
      <c r="G156" s="63"/>
      <c r="H156" s="63"/>
      <c r="I156" s="63"/>
      <c r="J156" s="176"/>
      <c r="K156" s="177"/>
      <c r="L156" s="177"/>
      <c r="M156" s="178"/>
      <c r="N156" s="177"/>
      <c r="O156" s="201"/>
      <c r="P156" s="202"/>
      <c r="Q156" s="63"/>
      <c r="R156" s="180"/>
      <c r="S156" s="63"/>
      <c r="T156" s="181"/>
      <c r="U156" s="182"/>
      <c r="V156" s="183"/>
      <c r="W156" s="184"/>
      <c r="X156" s="185"/>
      <c r="Y156" s="174"/>
      <c r="Z156" s="174"/>
      <c r="AA156" s="186"/>
      <c r="AB156" s="187"/>
      <c r="AC156" s="174"/>
      <c r="AD156" s="174"/>
      <c r="AE156" s="177"/>
      <c r="AF156" s="177"/>
      <c r="AG156" s="188"/>
      <c r="AH156" s="65"/>
      <c r="AI156" s="63"/>
      <c r="AJ156" s="63"/>
      <c r="AK156" s="63"/>
      <c r="AL156" s="63"/>
      <c r="AM156" s="63"/>
      <c r="AN156" s="63"/>
      <c r="AO156" s="63"/>
      <c r="AP156" s="64"/>
      <c r="AQ156" s="190"/>
      <c r="AR156" s="179"/>
      <c r="AS156" s="185"/>
      <c r="AT156" s="174"/>
      <c r="AU156" s="174"/>
      <c r="AV156" s="174"/>
      <c r="AW156" s="174"/>
      <c r="AX156" s="174"/>
      <c r="AY156" s="174"/>
      <c r="AZ156" s="174"/>
      <c r="BA156" s="174"/>
      <c r="BB156" s="188"/>
      <c r="BC156" s="174"/>
      <c r="BD156" s="174"/>
      <c r="BE156" s="174"/>
      <c r="BF156" s="174"/>
      <c r="BG156" s="174"/>
      <c r="BH156" s="174"/>
      <c r="BI156" s="174"/>
      <c r="BJ156" s="174"/>
      <c r="BK156" s="174"/>
      <c r="BL156" s="188"/>
      <c r="BM156" s="185"/>
      <c r="BN156" s="174"/>
      <c r="BO156" s="174"/>
      <c r="BP156" s="174"/>
      <c r="BQ156" s="174"/>
      <c r="BR156" s="174"/>
      <c r="BS156" s="174"/>
      <c r="BT156" s="174"/>
      <c r="BU156" s="174"/>
      <c r="BV156" s="174"/>
      <c r="BW156" s="174"/>
      <c r="BX156" s="174"/>
      <c r="BY156" s="174"/>
      <c r="BZ156" s="174"/>
      <c r="CA156" s="174"/>
      <c r="CB156" s="174"/>
      <c r="CC156" s="174"/>
      <c r="CD156" s="174"/>
      <c r="CE156" s="174"/>
      <c r="CF156" s="191"/>
      <c r="CG156" s="192"/>
      <c r="CH156" s="174"/>
      <c r="CI156" s="174"/>
      <c r="CJ156" s="174"/>
      <c r="CK156" s="174"/>
      <c r="CL156" s="174"/>
      <c r="CM156" s="174"/>
      <c r="CN156" s="174"/>
      <c r="CO156" s="174"/>
      <c r="CP156" s="174"/>
      <c r="CQ156" s="174"/>
      <c r="CR156" s="174"/>
      <c r="CS156" s="174"/>
      <c r="CT156" s="174"/>
      <c r="CU156" s="174"/>
      <c r="CV156" s="174"/>
      <c r="CW156" s="174"/>
      <c r="CX156" s="174"/>
      <c r="CY156" s="174"/>
      <c r="CZ156" s="174"/>
      <c r="DA156" s="174"/>
      <c r="DB156" s="177"/>
      <c r="DC156" s="188"/>
      <c r="DD156" s="183"/>
      <c r="DE156" s="183"/>
      <c r="DF156" s="183"/>
      <c r="DG156" s="183"/>
      <c r="DH156" s="177"/>
      <c r="DI156" s="193"/>
      <c r="DJ156" s="194"/>
      <c r="DK156" s="195"/>
      <c r="DL156" s="195"/>
      <c r="DM156" s="195"/>
      <c r="DN156" s="195"/>
      <c r="DO156" s="195"/>
      <c r="DP156" s="192"/>
      <c r="DQ156" s="194"/>
      <c r="DR156" s="195"/>
      <c r="DS156" s="195"/>
      <c r="DT156" s="195"/>
      <c r="DU156" s="195"/>
      <c r="DV156" s="195"/>
      <c r="DW156" s="177"/>
      <c r="DX156" s="179"/>
      <c r="DY156" s="182"/>
      <c r="DZ156" s="196"/>
      <c r="EA156" s="179"/>
      <c r="EB156" s="197"/>
      <c r="EC156" s="198"/>
      <c r="ED156" s="198"/>
      <c r="EE156" s="188"/>
      <c r="EF156" s="198"/>
      <c r="EG156" s="198"/>
      <c r="EH156" s="188"/>
      <c r="EI156" s="197"/>
      <c r="EJ156" s="198"/>
      <c r="EK156" s="198"/>
      <c r="EL156" s="198"/>
      <c r="EM156" s="198"/>
      <c r="EN156" s="198"/>
      <c r="EO156" s="193"/>
      <c r="EP156" s="185"/>
      <c r="EQ156" s="174"/>
      <c r="ER156" s="188"/>
      <c r="ES156" s="63"/>
      <c r="ET156" s="63"/>
      <c r="EU156" s="63"/>
      <c r="EV156" s="63"/>
      <c r="EW156" s="63"/>
      <c r="EX156" s="177"/>
      <c r="EY156" s="179"/>
      <c r="EZ156" s="185"/>
      <c r="FA156" s="174"/>
      <c r="FB156" s="174"/>
      <c r="FC156" s="174"/>
      <c r="FD156" s="174"/>
      <c r="FE156" s="174"/>
      <c r="FF156" s="174"/>
      <c r="FG156" s="188"/>
      <c r="FH156" s="185"/>
      <c r="FI156" s="174"/>
      <c r="FJ156" s="174"/>
      <c r="FK156" s="174"/>
      <c r="FL156" s="174"/>
      <c r="FM156" s="174"/>
      <c r="FN156" s="174"/>
      <c r="FO156" s="188"/>
      <c r="FP156" s="199"/>
      <c r="FQ156" s="199"/>
      <c r="FR156" s="199"/>
      <c r="FS156" s="199"/>
      <c r="FT156" s="199"/>
      <c r="FU156" s="199"/>
      <c r="FV156" s="199"/>
      <c r="FW156" s="199"/>
      <c r="FX156" s="199"/>
      <c r="FY156" s="199"/>
      <c r="FZ156" s="199"/>
      <c r="GA156" s="199"/>
      <c r="GB156" s="199"/>
      <c r="GC156" s="199"/>
    </row>
    <row r="157" spans="1:185" s="90" customFormat="1">
      <c r="A157" s="36" t="str">
        <f>Validation!B157</f>
        <v>Pass</v>
      </c>
      <c r="B157" s="63"/>
      <c r="C157" s="63"/>
      <c r="D157" s="63"/>
      <c r="E157" s="174"/>
      <c r="F157" s="175"/>
      <c r="G157" s="63"/>
      <c r="H157" s="63"/>
      <c r="I157" s="63"/>
      <c r="J157" s="176"/>
      <c r="K157" s="177"/>
      <c r="L157" s="177"/>
      <c r="M157" s="178"/>
      <c r="N157" s="177"/>
      <c r="O157" s="201"/>
      <c r="P157" s="202"/>
      <c r="Q157" s="63"/>
      <c r="R157" s="180"/>
      <c r="S157" s="63"/>
      <c r="T157" s="181"/>
      <c r="U157" s="182"/>
      <c r="V157" s="183"/>
      <c r="W157" s="184"/>
      <c r="X157" s="185"/>
      <c r="Y157" s="174"/>
      <c r="Z157" s="174"/>
      <c r="AA157" s="186"/>
      <c r="AB157" s="187"/>
      <c r="AC157" s="174"/>
      <c r="AD157" s="174"/>
      <c r="AE157" s="177"/>
      <c r="AF157" s="177"/>
      <c r="AG157" s="188"/>
      <c r="AH157" s="65"/>
      <c r="AI157" s="63"/>
      <c r="AJ157" s="63"/>
      <c r="AK157" s="63"/>
      <c r="AL157" s="63"/>
      <c r="AM157" s="63"/>
      <c r="AN157" s="63"/>
      <c r="AO157" s="63"/>
      <c r="AP157" s="64"/>
      <c r="AQ157" s="190"/>
      <c r="AR157" s="179"/>
      <c r="AS157" s="185"/>
      <c r="AT157" s="174"/>
      <c r="AU157" s="174"/>
      <c r="AV157" s="174"/>
      <c r="AW157" s="174"/>
      <c r="AX157" s="174"/>
      <c r="AY157" s="174"/>
      <c r="AZ157" s="174"/>
      <c r="BA157" s="174"/>
      <c r="BB157" s="188"/>
      <c r="BC157" s="174"/>
      <c r="BD157" s="174"/>
      <c r="BE157" s="174"/>
      <c r="BF157" s="174"/>
      <c r="BG157" s="174"/>
      <c r="BH157" s="174"/>
      <c r="BI157" s="174"/>
      <c r="BJ157" s="174"/>
      <c r="BK157" s="174"/>
      <c r="BL157" s="188"/>
      <c r="BM157" s="185"/>
      <c r="BN157" s="174"/>
      <c r="BO157" s="174"/>
      <c r="BP157" s="174"/>
      <c r="BQ157" s="174"/>
      <c r="BR157" s="174"/>
      <c r="BS157" s="174"/>
      <c r="BT157" s="174"/>
      <c r="BU157" s="174"/>
      <c r="BV157" s="174"/>
      <c r="BW157" s="174"/>
      <c r="BX157" s="174"/>
      <c r="BY157" s="174"/>
      <c r="BZ157" s="174"/>
      <c r="CA157" s="174"/>
      <c r="CB157" s="174"/>
      <c r="CC157" s="174"/>
      <c r="CD157" s="174"/>
      <c r="CE157" s="174"/>
      <c r="CF157" s="191"/>
      <c r="CG157" s="192"/>
      <c r="CH157" s="174"/>
      <c r="CI157" s="174"/>
      <c r="CJ157" s="174"/>
      <c r="CK157" s="174"/>
      <c r="CL157" s="174"/>
      <c r="CM157" s="174"/>
      <c r="CN157" s="174"/>
      <c r="CO157" s="174"/>
      <c r="CP157" s="174"/>
      <c r="CQ157" s="174"/>
      <c r="CR157" s="174"/>
      <c r="CS157" s="174"/>
      <c r="CT157" s="174"/>
      <c r="CU157" s="174"/>
      <c r="CV157" s="174"/>
      <c r="CW157" s="174"/>
      <c r="CX157" s="174"/>
      <c r="CY157" s="174"/>
      <c r="CZ157" s="174"/>
      <c r="DA157" s="174"/>
      <c r="DB157" s="177"/>
      <c r="DC157" s="188"/>
      <c r="DD157" s="183"/>
      <c r="DE157" s="183"/>
      <c r="DF157" s="183"/>
      <c r="DG157" s="183"/>
      <c r="DH157" s="177"/>
      <c r="DI157" s="193"/>
      <c r="DJ157" s="194"/>
      <c r="DK157" s="195"/>
      <c r="DL157" s="195"/>
      <c r="DM157" s="195"/>
      <c r="DN157" s="195"/>
      <c r="DO157" s="195"/>
      <c r="DP157" s="192"/>
      <c r="DQ157" s="194"/>
      <c r="DR157" s="195"/>
      <c r="DS157" s="195"/>
      <c r="DT157" s="195"/>
      <c r="DU157" s="195"/>
      <c r="DV157" s="195"/>
      <c r="DW157" s="177"/>
      <c r="DX157" s="179"/>
      <c r="DY157" s="182"/>
      <c r="DZ157" s="196"/>
      <c r="EA157" s="179"/>
      <c r="EB157" s="197"/>
      <c r="EC157" s="198"/>
      <c r="ED157" s="198"/>
      <c r="EE157" s="188"/>
      <c r="EF157" s="198"/>
      <c r="EG157" s="198"/>
      <c r="EH157" s="188"/>
      <c r="EI157" s="197"/>
      <c r="EJ157" s="198"/>
      <c r="EK157" s="198"/>
      <c r="EL157" s="198"/>
      <c r="EM157" s="198"/>
      <c r="EN157" s="198"/>
      <c r="EO157" s="193"/>
      <c r="EP157" s="185"/>
      <c r="EQ157" s="174"/>
      <c r="ER157" s="188"/>
      <c r="ES157" s="63"/>
      <c r="ET157" s="63"/>
      <c r="EU157" s="63"/>
      <c r="EV157" s="63"/>
      <c r="EW157" s="63"/>
      <c r="EX157" s="177"/>
      <c r="EY157" s="179"/>
      <c r="EZ157" s="185"/>
      <c r="FA157" s="174"/>
      <c r="FB157" s="174"/>
      <c r="FC157" s="174"/>
      <c r="FD157" s="174"/>
      <c r="FE157" s="174"/>
      <c r="FF157" s="174"/>
      <c r="FG157" s="188"/>
      <c r="FH157" s="185"/>
      <c r="FI157" s="174"/>
      <c r="FJ157" s="174"/>
      <c r="FK157" s="174"/>
      <c r="FL157" s="174"/>
      <c r="FM157" s="174"/>
      <c r="FN157" s="174"/>
      <c r="FO157" s="188"/>
      <c r="FP157" s="199"/>
      <c r="FQ157" s="199"/>
      <c r="FR157" s="199"/>
      <c r="FS157" s="199"/>
      <c r="FT157" s="199"/>
      <c r="FU157" s="199"/>
      <c r="FV157" s="199"/>
      <c r="FW157" s="199"/>
      <c r="FX157" s="199"/>
      <c r="FY157" s="199"/>
      <c r="FZ157" s="199"/>
      <c r="GA157" s="199"/>
      <c r="GB157" s="199"/>
      <c r="GC157" s="199"/>
    </row>
    <row r="158" spans="1:185" s="90" customFormat="1">
      <c r="A158" s="36" t="str">
        <f>Validation!B158</f>
        <v>Pass</v>
      </c>
      <c r="B158" s="63"/>
      <c r="C158" s="63"/>
      <c r="D158" s="63"/>
      <c r="E158" s="174"/>
      <c r="F158" s="175"/>
      <c r="G158" s="63"/>
      <c r="H158" s="63"/>
      <c r="I158" s="63"/>
      <c r="J158" s="176"/>
      <c r="K158" s="177"/>
      <c r="L158" s="177"/>
      <c r="M158" s="178"/>
      <c r="N158" s="177"/>
      <c r="O158" s="201"/>
      <c r="P158" s="202"/>
      <c r="Q158" s="63"/>
      <c r="R158" s="180"/>
      <c r="S158" s="63"/>
      <c r="T158" s="181"/>
      <c r="U158" s="182"/>
      <c r="V158" s="183"/>
      <c r="W158" s="184"/>
      <c r="X158" s="185"/>
      <c r="Y158" s="174"/>
      <c r="Z158" s="174"/>
      <c r="AA158" s="186"/>
      <c r="AB158" s="187"/>
      <c r="AC158" s="174"/>
      <c r="AD158" s="174"/>
      <c r="AE158" s="177"/>
      <c r="AF158" s="177"/>
      <c r="AG158" s="188"/>
      <c r="AH158" s="65"/>
      <c r="AI158" s="63"/>
      <c r="AJ158" s="63"/>
      <c r="AK158" s="63"/>
      <c r="AL158" s="63"/>
      <c r="AM158" s="63"/>
      <c r="AN158" s="63"/>
      <c r="AO158" s="63"/>
      <c r="AP158" s="64"/>
      <c r="AQ158" s="190"/>
      <c r="AR158" s="179"/>
      <c r="AS158" s="185"/>
      <c r="AT158" s="174"/>
      <c r="AU158" s="174"/>
      <c r="AV158" s="174"/>
      <c r="AW158" s="174"/>
      <c r="AX158" s="174"/>
      <c r="AY158" s="174"/>
      <c r="AZ158" s="174"/>
      <c r="BA158" s="174"/>
      <c r="BB158" s="188"/>
      <c r="BC158" s="174"/>
      <c r="BD158" s="174"/>
      <c r="BE158" s="174"/>
      <c r="BF158" s="174"/>
      <c r="BG158" s="174"/>
      <c r="BH158" s="174"/>
      <c r="BI158" s="174"/>
      <c r="BJ158" s="174"/>
      <c r="BK158" s="174"/>
      <c r="BL158" s="188"/>
      <c r="BM158" s="185"/>
      <c r="BN158" s="174"/>
      <c r="BO158" s="174"/>
      <c r="BP158" s="174"/>
      <c r="BQ158" s="174"/>
      <c r="BR158" s="174"/>
      <c r="BS158" s="174"/>
      <c r="BT158" s="174"/>
      <c r="BU158" s="174"/>
      <c r="BV158" s="174"/>
      <c r="BW158" s="174"/>
      <c r="BX158" s="174"/>
      <c r="BY158" s="174"/>
      <c r="BZ158" s="174"/>
      <c r="CA158" s="174"/>
      <c r="CB158" s="174"/>
      <c r="CC158" s="174"/>
      <c r="CD158" s="174"/>
      <c r="CE158" s="174"/>
      <c r="CF158" s="191"/>
      <c r="CG158" s="192"/>
      <c r="CH158" s="174"/>
      <c r="CI158" s="174"/>
      <c r="CJ158" s="174"/>
      <c r="CK158" s="174"/>
      <c r="CL158" s="174"/>
      <c r="CM158" s="174"/>
      <c r="CN158" s="174"/>
      <c r="CO158" s="174"/>
      <c r="CP158" s="174"/>
      <c r="CQ158" s="174"/>
      <c r="CR158" s="174"/>
      <c r="CS158" s="174"/>
      <c r="CT158" s="174"/>
      <c r="CU158" s="174"/>
      <c r="CV158" s="174"/>
      <c r="CW158" s="174"/>
      <c r="CX158" s="174"/>
      <c r="CY158" s="174"/>
      <c r="CZ158" s="174"/>
      <c r="DA158" s="174"/>
      <c r="DB158" s="177"/>
      <c r="DC158" s="188"/>
      <c r="DD158" s="183"/>
      <c r="DE158" s="183"/>
      <c r="DF158" s="183"/>
      <c r="DG158" s="183"/>
      <c r="DH158" s="177"/>
      <c r="DI158" s="193"/>
      <c r="DJ158" s="194"/>
      <c r="DK158" s="195"/>
      <c r="DL158" s="195"/>
      <c r="DM158" s="195"/>
      <c r="DN158" s="195"/>
      <c r="DO158" s="195"/>
      <c r="DP158" s="192"/>
      <c r="DQ158" s="194"/>
      <c r="DR158" s="195"/>
      <c r="DS158" s="195"/>
      <c r="DT158" s="195"/>
      <c r="DU158" s="195"/>
      <c r="DV158" s="195"/>
      <c r="DW158" s="177"/>
      <c r="DX158" s="179"/>
      <c r="DY158" s="182"/>
      <c r="DZ158" s="196"/>
      <c r="EA158" s="179"/>
      <c r="EB158" s="197"/>
      <c r="EC158" s="198"/>
      <c r="ED158" s="198"/>
      <c r="EE158" s="188"/>
      <c r="EF158" s="198"/>
      <c r="EG158" s="198"/>
      <c r="EH158" s="188"/>
      <c r="EI158" s="197"/>
      <c r="EJ158" s="198"/>
      <c r="EK158" s="198"/>
      <c r="EL158" s="198"/>
      <c r="EM158" s="198"/>
      <c r="EN158" s="198"/>
      <c r="EO158" s="193"/>
      <c r="EP158" s="185"/>
      <c r="EQ158" s="174"/>
      <c r="ER158" s="188"/>
      <c r="ES158" s="63"/>
      <c r="ET158" s="63"/>
      <c r="EU158" s="63"/>
      <c r="EV158" s="63"/>
      <c r="EW158" s="63"/>
      <c r="EX158" s="177"/>
      <c r="EY158" s="179"/>
      <c r="EZ158" s="185"/>
      <c r="FA158" s="174"/>
      <c r="FB158" s="174"/>
      <c r="FC158" s="174"/>
      <c r="FD158" s="174"/>
      <c r="FE158" s="174"/>
      <c r="FF158" s="174"/>
      <c r="FG158" s="188"/>
      <c r="FH158" s="185"/>
      <c r="FI158" s="174"/>
      <c r="FJ158" s="174"/>
      <c r="FK158" s="174"/>
      <c r="FL158" s="174"/>
      <c r="FM158" s="174"/>
      <c r="FN158" s="174"/>
      <c r="FO158" s="188"/>
      <c r="FP158" s="199"/>
      <c r="FQ158" s="199"/>
      <c r="FR158" s="199"/>
      <c r="FS158" s="199"/>
      <c r="FT158" s="199"/>
      <c r="FU158" s="199"/>
      <c r="FV158" s="199"/>
      <c r="FW158" s="199"/>
      <c r="FX158" s="199"/>
      <c r="FY158" s="199"/>
      <c r="FZ158" s="199"/>
      <c r="GA158" s="199"/>
      <c r="GB158" s="199"/>
      <c r="GC158" s="199"/>
    </row>
    <row r="159" spans="1:185" s="90" customFormat="1">
      <c r="A159" s="36" t="str">
        <f>Validation!B159</f>
        <v>Pass</v>
      </c>
      <c r="B159" s="63"/>
      <c r="C159" s="63"/>
      <c r="D159" s="63"/>
      <c r="E159" s="174"/>
      <c r="F159" s="175"/>
      <c r="G159" s="63"/>
      <c r="H159" s="63"/>
      <c r="I159" s="63"/>
      <c r="J159" s="176"/>
      <c r="K159" s="177"/>
      <c r="L159" s="177"/>
      <c r="M159" s="178"/>
      <c r="N159" s="177"/>
      <c r="O159" s="201"/>
      <c r="P159" s="202"/>
      <c r="Q159" s="63"/>
      <c r="R159" s="180"/>
      <c r="S159" s="63"/>
      <c r="T159" s="181"/>
      <c r="U159" s="182"/>
      <c r="V159" s="183"/>
      <c r="W159" s="184"/>
      <c r="X159" s="185"/>
      <c r="Y159" s="174"/>
      <c r="Z159" s="174"/>
      <c r="AA159" s="186"/>
      <c r="AB159" s="187"/>
      <c r="AC159" s="174"/>
      <c r="AD159" s="174"/>
      <c r="AE159" s="177"/>
      <c r="AF159" s="177"/>
      <c r="AG159" s="188"/>
      <c r="AH159" s="65"/>
      <c r="AI159" s="63"/>
      <c r="AJ159" s="63"/>
      <c r="AK159" s="63"/>
      <c r="AL159" s="63"/>
      <c r="AM159" s="63"/>
      <c r="AN159" s="63"/>
      <c r="AO159" s="63"/>
      <c r="AP159" s="64"/>
      <c r="AQ159" s="190"/>
      <c r="AR159" s="179"/>
      <c r="AS159" s="185"/>
      <c r="AT159" s="174"/>
      <c r="AU159" s="174"/>
      <c r="AV159" s="174"/>
      <c r="AW159" s="174"/>
      <c r="AX159" s="174"/>
      <c r="AY159" s="174"/>
      <c r="AZ159" s="174"/>
      <c r="BA159" s="174"/>
      <c r="BB159" s="188"/>
      <c r="BC159" s="174"/>
      <c r="BD159" s="174"/>
      <c r="BE159" s="174"/>
      <c r="BF159" s="174"/>
      <c r="BG159" s="174"/>
      <c r="BH159" s="174"/>
      <c r="BI159" s="174"/>
      <c r="BJ159" s="174"/>
      <c r="BK159" s="174"/>
      <c r="BL159" s="188"/>
      <c r="BM159" s="185"/>
      <c r="BN159" s="174"/>
      <c r="BO159" s="174"/>
      <c r="BP159" s="174"/>
      <c r="BQ159" s="174"/>
      <c r="BR159" s="174"/>
      <c r="BS159" s="174"/>
      <c r="BT159" s="174"/>
      <c r="BU159" s="174"/>
      <c r="BV159" s="174"/>
      <c r="BW159" s="174"/>
      <c r="BX159" s="174"/>
      <c r="BY159" s="174"/>
      <c r="BZ159" s="174"/>
      <c r="CA159" s="174"/>
      <c r="CB159" s="174"/>
      <c r="CC159" s="174"/>
      <c r="CD159" s="174"/>
      <c r="CE159" s="174"/>
      <c r="CF159" s="191"/>
      <c r="CG159" s="192"/>
      <c r="CH159" s="174"/>
      <c r="CI159" s="174"/>
      <c r="CJ159" s="174"/>
      <c r="CK159" s="174"/>
      <c r="CL159" s="174"/>
      <c r="CM159" s="174"/>
      <c r="CN159" s="174"/>
      <c r="CO159" s="174"/>
      <c r="CP159" s="174"/>
      <c r="CQ159" s="174"/>
      <c r="CR159" s="174"/>
      <c r="CS159" s="174"/>
      <c r="CT159" s="174"/>
      <c r="CU159" s="174"/>
      <c r="CV159" s="174"/>
      <c r="CW159" s="174"/>
      <c r="CX159" s="174"/>
      <c r="CY159" s="174"/>
      <c r="CZ159" s="174"/>
      <c r="DA159" s="174"/>
      <c r="DB159" s="177"/>
      <c r="DC159" s="188"/>
      <c r="DD159" s="183"/>
      <c r="DE159" s="183"/>
      <c r="DF159" s="183"/>
      <c r="DG159" s="183"/>
      <c r="DH159" s="177"/>
      <c r="DI159" s="193"/>
      <c r="DJ159" s="194"/>
      <c r="DK159" s="195"/>
      <c r="DL159" s="195"/>
      <c r="DM159" s="195"/>
      <c r="DN159" s="195"/>
      <c r="DO159" s="195"/>
      <c r="DP159" s="192"/>
      <c r="DQ159" s="194"/>
      <c r="DR159" s="195"/>
      <c r="DS159" s="195"/>
      <c r="DT159" s="195"/>
      <c r="DU159" s="195"/>
      <c r="DV159" s="195"/>
      <c r="DW159" s="177"/>
      <c r="DX159" s="179"/>
      <c r="DY159" s="182"/>
      <c r="DZ159" s="196"/>
      <c r="EA159" s="179"/>
      <c r="EB159" s="197"/>
      <c r="EC159" s="198"/>
      <c r="ED159" s="198"/>
      <c r="EE159" s="188"/>
      <c r="EF159" s="198"/>
      <c r="EG159" s="198"/>
      <c r="EH159" s="188"/>
      <c r="EI159" s="197"/>
      <c r="EJ159" s="198"/>
      <c r="EK159" s="198"/>
      <c r="EL159" s="198"/>
      <c r="EM159" s="198"/>
      <c r="EN159" s="198"/>
      <c r="EO159" s="193"/>
      <c r="EP159" s="185"/>
      <c r="EQ159" s="174"/>
      <c r="ER159" s="188"/>
      <c r="ES159" s="63"/>
      <c r="ET159" s="63"/>
      <c r="EU159" s="63"/>
      <c r="EV159" s="63"/>
      <c r="EW159" s="63"/>
      <c r="EX159" s="177"/>
      <c r="EY159" s="179"/>
      <c r="EZ159" s="185"/>
      <c r="FA159" s="174"/>
      <c r="FB159" s="174"/>
      <c r="FC159" s="174"/>
      <c r="FD159" s="174"/>
      <c r="FE159" s="174"/>
      <c r="FF159" s="174"/>
      <c r="FG159" s="188"/>
      <c r="FH159" s="185"/>
      <c r="FI159" s="174"/>
      <c r="FJ159" s="174"/>
      <c r="FK159" s="174"/>
      <c r="FL159" s="174"/>
      <c r="FM159" s="174"/>
      <c r="FN159" s="174"/>
      <c r="FO159" s="188"/>
      <c r="FP159" s="199"/>
      <c r="FQ159" s="199"/>
      <c r="FR159" s="199"/>
      <c r="FS159" s="199"/>
      <c r="FT159" s="199"/>
      <c r="FU159" s="199"/>
      <c r="FV159" s="199"/>
      <c r="FW159" s="199"/>
      <c r="FX159" s="199"/>
      <c r="FY159" s="199"/>
      <c r="FZ159" s="199"/>
      <c r="GA159" s="199"/>
      <c r="GB159" s="199"/>
      <c r="GC159" s="199"/>
    </row>
    <row r="160" spans="1:185" s="90" customFormat="1">
      <c r="A160" s="36" t="str">
        <f>Validation!B160</f>
        <v>Pass</v>
      </c>
      <c r="B160" s="63"/>
      <c r="C160" s="63"/>
      <c r="D160" s="63"/>
      <c r="E160" s="174"/>
      <c r="F160" s="175"/>
      <c r="G160" s="63"/>
      <c r="H160" s="63"/>
      <c r="I160" s="63"/>
      <c r="J160" s="176"/>
      <c r="K160" s="177"/>
      <c r="L160" s="177"/>
      <c r="M160" s="178"/>
      <c r="N160" s="177"/>
      <c r="O160" s="201"/>
      <c r="P160" s="202"/>
      <c r="Q160" s="63"/>
      <c r="R160" s="180"/>
      <c r="S160" s="63"/>
      <c r="T160" s="181"/>
      <c r="U160" s="182"/>
      <c r="V160" s="183"/>
      <c r="W160" s="184"/>
      <c r="X160" s="185"/>
      <c r="Y160" s="174"/>
      <c r="Z160" s="174"/>
      <c r="AA160" s="186"/>
      <c r="AB160" s="187"/>
      <c r="AC160" s="174"/>
      <c r="AD160" s="174"/>
      <c r="AE160" s="177"/>
      <c r="AF160" s="177"/>
      <c r="AG160" s="188"/>
      <c r="AH160" s="65"/>
      <c r="AI160" s="63"/>
      <c r="AJ160" s="63"/>
      <c r="AK160" s="63"/>
      <c r="AL160" s="63"/>
      <c r="AM160" s="63"/>
      <c r="AN160" s="63"/>
      <c r="AO160" s="63"/>
      <c r="AP160" s="64"/>
      <c r="AQ160" s="190"/>
      <c r="AR160" s="179"/>
      <c r="AS160" s="185"/>
      <c r="AT160" s="174"/>
      <c r="AU160" s="174"/>
      <c r="AV160" s="174"/>
      <c r="AW160" s="174"/>
      <c r="AX160" s="174"/>
      <c r="AY160" s="174"/>
      <c r="AZ160" s="174"/>
      <c r="BA160" s="174"/>
      <c r="BB160" s="188"/>
      <c r="BC160" s="174"/>
      <c r="BD160" s="174"/>
      <c r="BE160" s="174"/>
      <c r="BF160" s="174"/>
      <c r="BG160" s="174"/>
      <c r="BH160" s="174"/>
      <c r="BI160" s="174"/>
      <c r="BJ160" s="174"/>
      <c r="BK160" s="174"/>
      <c r="BL160" s="188"/>
      <c r="BM160" s="185"/>
      <c r="BN160" s="174"/>
      <c r="BO160" s="174"/>
      <c r="BP160" s="174"/>
      <c r="BQ160" s="174"/>
      <c r="BR160" s="174"/>
      <c r="BS160" s="174"/>
      <c r="BT160" s="174"/>
      <c r="BU160" s="174"/>
      <c r="BV160" s="174"/>
      <c r="BW160" s="174"/>
      <c r="BX160" s="174"/>
      <c r="BY160" s="174"/>
      <c r="BZ160" s="174"/>
      <c r="CA160" s="174"/>
      <c r="CB160" s="174"/>
      <c r="CC160" s="174"/>
      <c r="CD160" s="174"/>
      <c r="CE160" s="174"/>
      <c r="CF160" s="191"/>
      <c r="CG160" s="192"/>
      <c r="CH160" s="174"/>
      <c r="CI160" s="174"/>
      <c r="CJ160" s="174"/>
      <c r="CK160" s="174"/>
      <c r="CL160" s="174"/>
      <c r="CM160" s="174"/>
      <c r="CN160" s="174"/>
      <c r="CO160" s="174"/>
      <c r="CP160" s="174"/>
      <c r="CQ160" s="174"/>
      <c r="CR160" s="174"/>
      <c r="CS160" s="174"/>
      <c r="CT160" s="174"/>
      <c r="CU160" s="174"/>
      <c r="CV160" s="174"/>
      <c r="CW160" s="174"/>
      <c r="CX160" s="174"/>
      <c r="CY160" s="174"/>
      <c r="CZ160" s="174"/>
      <c r="DA160" s="174"/>
      <c r="DB160" s="177"/>
      <c r="DC160" s="188"/>
      <c r="DD160" s="183"/>
      <c r="DE160" s="183"/>
      <c r="DF160" s="183"/>
      <c r="DG160" s="183"/>
      <c r="DH160" s="177"/>
      <c r="DI160" s="193"/>
      <c r="DJ160" s="194"/>
      <c r="DK160" s="195"/>
      <c r="DL160" s="195"/>
      <c r="DM160" s="195"/>
      <c r="DN160" s="195"/>
      <c r="DO160" s="195"/>
      <c r="DP160" s="192"/>
      <c r="DQ160" s="194"/>
      <c r="DR160" s="195"/>
      <c r="DS160" s="195"/>
      <c r="DT160" s="195"/>
      <c r="DU160" s="195"/>
      <c r="DV160" s="195"/>
      <c r="DW160" s="177"/>
      <c r="DX160" s="179"/>
      <c r="DY160" s="182"/>
      <c r="DZ160" s="196"/>
      <c r="EA160" s="179"/>
      <c r="EB160" s="197"/>
      <c r="EC160" s="198"/>
      <c r="ED160" s="198"/>
      <c r="EE160" s="188"/>
      <c r="EF160" s="198"/>
      <c r="EG160" s="198"/>
      <c r="EH160" s="188"/>
      <c r="EI160" s="197"/>
      <c r="EJ160" s="198"/>
      <c r="EK160" s="198"/>
      <c r="EL160" s="198"/>
      <c r="EM160" s="198"/>
      <c r="EN160" s="198"/>
      <c r="EO160" s="193"/>
      <c r="EP160" s="185"/>
      <c r="EQ160" s="174"/>
      <c r="ER160" s="188"/>
      <c r="ES160" s="63"/>
      <c r="ET160" s="63"/>
      <c r="EU160" s="63"/>
      <c r="EV160" s="63"/>
      <c r="EW160" s="63"/>
      <c r="EX160" s="177"/>
      <c r="EY160" s="179"/>
      <c r="EZ160" s="185"/>
      <c r="FA160" s="174"/>
      <c r="FB160" s="174"/>
      <c r="FC160" s="174"/>
      <c r="FD160" s="174"/>
      <c r="FE160" s="174"/>
      <c r="FF160" s="174"/>
      <c r="FG160" s="188"/>
      <c r="FH160" s="185"/>
      <c r="FI160" s="174"/>
      <c r="FJ160" s="174"/>
      <c r="FK160" s="174"/>
      <c r="FL160" s="174"/>
      <c r="FM160" s="174"/>
      <c r="FN160" s="174"/>
      <c r="FO160" s="188"/>
      <c r="FP160" s="199"/>
      <c r="FQ160" s="199"/>
      <c r="FR160" s="199"/>
      <c r="FS160" s="199"/>
      <c r="FT160" s="199"/>
      <c r="FU160" s="199"/>
      <c r="FV160" s="199"/>
      <c r="FW160" s="199"/>
      <c r="FX160" s="199"/>
      <c r="FY160" s="199"/>
      <c r="FZ160" s="199"/>
      <c r="GA160" s="199"/>
      <c r="GB160" s="199"/>
      <c r="GC160" s="199"/>
    </row>
    <row r="161" spans="1:185" s="90" customFormat="1">
      <c r="A161" s="36" t="str">
        <f>Validation!B161</f>
        <v>Pass</v>
      </c>
      <c r="B161" s="63"/>
      <c r="C161" s="63"/>
      <c r="D161" s="63"/>
      <c r="E161" s="174"/>
      <c r="F161" s="175"/>
      <c r="G161" s="63"/>
      <c r="H161" s="63"/>
      <c r="I161" s="63"/>
      <c r="J161" s="176"/>
      <c r="K161" s="177"/>
      <c r="L161" s="177"/>
      <c r="M161" s="178"/>
      <c r="N161" s="177"/>
      <c r="O161" s="201"/>
      <c r="P161" s="202"/>
      <c r="Q161" s="63"/>
      <c r="R161" s="180"/>
      <c r="S161" s="63"/>
      <c r="T161" s="181"/>
      <c r="U161" s="182"/>
      <c r="V161" s="183"/>
      <c r="W161" s="184"/>
      <c r="X161" s="185"/>
      <c r="Y161" s="174"/>
      <c r="Z161" s="174"/>
      <c r="AA161" s="186"/>
      <c r="AB161" s="187"/>
      <c r="AC161" s="174"/>
      <c r="AD161" s="174"/>
      <c r="AE161" s="177"/>
      <c r="AF161" s="177"/>
      <c r="AG161" s="188"/>
      <c r="AH161" s="65"/>
      <c r="AI161" s="63"/>
      <c r="AJ161" s="63"/>
      <c r="AK161" s="63"/>
      <c r="AL161" s="63"/>
      <c r="AM161" s="63"/>
      <c r="AN161" s="63"/>
      <c r="AO161" s="63"/>
      <c r="AP161" s="64"/>
      <c r="AQ161" s="190"/>
      <c r="AR161" s="179"/>
      <c r="AS161" s="185"/>
      <c r="AT161" s="174"/>
      <c r="AU161" s="174"/>
      <c r="AV161" s="174"/>
      <c r="AW161" s="174"/>
      <c r="AX161" s="174"/>
      <c r="AY161" s="174"/>
      <c r="AZ161" s="174"/>
      <c r="BA161" s="174"/>
      <c r="BB161" s="188"/>
      <c r="BC161" s="174"/>
      <c r="BD161" s="174"/>
      <c r="BE161" s="174"/>
      <c r="BF161" s="174"/>
      <c r="BG161" s="174"/>
      <c r="BH161" s="174"/>
      <c r="BI161" s="174"/>
      <c r="BJ161" s="174"/>
      <c r="BK161" s="174"/>
      <c r="BL161" s="188"/>
      <c r="BM161" s="185"/>
      <c r="BN161" s="174"/>
      <c r="BO161" s="174"/>
      <c r="BP161" s="174"/>
      <c r="BQ161" s="174"/>
      <c r="BR161" s="174"/>
      <c r="BS161" s="174"/>
      <c r="BT161" s="174"/>
      <c r="BU161" s="174"/>
      <c r="BV161" s="174"/>
      <c r="BW161" s="174"/>
      <c r="BX161" s="174"/>
      <c r="BY161" s="174"/>
      <c r="BZ161" s="174"/>
      <c r="CA161" s="174"/>
      <c r="CB161" s="174"/>
      <c r="CC161" s="174"/>
      <c r="CD161" s="174"/>
      <c r="CE161" s="174"/>
      <c r="CF161" s="191"/>
      <c r="CG161" s="192"/>
      <c r="CH161" s="174"/>
      <c r="CI161" s="174"/>
      <c r="CJ161" s="174"/>
      <c r="CK161" s="174"/>
      <c r="CL161" s="174"/>
      <c r="CM161" s="174"/>
      <c r="CN161" s="174"/>
      <c r="CO161" s="174"/>
      <c r="CP161" s="174"/>
      <c r="CQ161" s="174"/>
      <c r="CR161" s="174"/>
      <c r="CS161" s="174"/>
      <c r="CT161" s="174"/>
      <c r="CU161" s="174"/>
      <c r="CV161" s="174"/>
      <c r="CW161" s="174"/>
      <c r="CX161" s="174"/>
      <c r="CY161" s="174"/>
      <c r="CZ161" s="174"/>
      <c r="DA161" s="174"/>
      <c r="DB161" s="177"/>
      <c r="DC161" s="188"/>
      <c r="DD161" s="183"/>
      <c r="DE161" s="183"/>
      <c r="DF161" s="183"/>
      <c r="DG161" s="183"/>
      <c r="DH161" s="177"/>
      <c r="DI161" s="193"/>
      <c r="DJ161" s="194"/>
      <c r="DK161" s="195"/>
      <c r="DL161" s="195"/>
      <c r="DM161" s="195"/>
      <c r="DN161" s="195"/>
      <c r="DO161" s="195"/>
      <c r="DP161" s="192"/>
      <c r="DQ161" s="194"/>
      <c r="DR161" s="195"/>
      <c r="DS161" s="195"/>
      <c r="DT161" s="195"/>
      <c r="DU161" s="195"/>
      <c r="DV161" s="195"/>
      <c r="DW161" s="177"/>
      <c r="DX161" s="179"/>
      <c r="DY161" s="182"/>
      <c r="DZ161" s="196"/>
      <c r="EA161" s="179"/>
      <c r="EB161" s="197"/>
      <c r="EC161" s="198"/>
      <c r="ED161" s="198"/>
      <c r="EE161" s="188"/>
      <c r="EF161" s="198"/>
      <c r="EG161" s="198"/>
      <c r="EH161" s="188"/>
      <c r="EI161" s="197"/>
      <c r="EJ161" s="198"/>
      <c r="EK161" s="198"/>
      <c r="EL161" s="198"/>
      <c r="EM161" s="198"/>
      <c r="EN161" s="198"/>
      <c r="EO161" s="193"/>
      <c r="EP161" s="185"/>
      <c r="EQ161" s="174"/>
      <c r="ER161" s="188"/>
      <c r="ES161" s="63"/>
      <c r="ET161" s="63"/>
      <c r="EU161" s="63"/>
      <c r="EV161" s="63"/>
      <c r="EW161" s="63"/>
      <c r="EX161" s="177"/>
      <c r="EY161" s="179"/>
      <c r="EZ161" s="185"/>
      <c r="FA161" s="174"/>
      <c r="FB161" s="174"/>
      <c r="FC161" s="174"/>
      <c r="FD161" s="174"/>
      <c r="FE161" s="174"/>
      <c r="FF161" s="174"/>
      <c r="FG161" s="188"/>
      <c r="FH161" s="185"/>
      <c r="FI161" s="174"/>
      <c r="FJ161" s="174"/>
      <c r="FK161" s="174"/>
      <c r="FL161" s="174"/>
      <c r="FM161" s="174"/>
      <c r="FN161" s="174"/>
      <c r="FO161" s="188"/>
      <c r="FP161" s="199"/>
      <c r="FQ161" s="199"/>
      <c r="FR161" s="199"/>
      <c r="FS161" s="199"/>
      <c r="FT161" s="199"/>
      <c r="FU161" s="199"/>
      <c r="FV161" s="199"/>
      <c r="FW161" s="199"/>
      <c r="FX161" s="199"/>
      <c r="FY161" s="199"/>
      <c r="FZ161" s="199"/>
      <c r="GA161" s="199"/>
      <c r="GB161" s="199"/>
      <c r="GC161" s="199"/>
    </row>
    <row r="162" spans="1:185" s="90" customFormat="1">
      <c r="A162" s="36" t="str">
        <f>Validation!B162</f>
        <v>Pass</v>
      </c>
      <c r="B162" s="63"/>
      <c r="C162" s="63"/>
      <c r="D162" s="63"/>
      <c r="E162" s="174"/>
      <c r="F162" s="175"/>
      <c r="G162" s="63"/>
      <c r="H162" s="63"/>
      <c r="I162" s="63"/>
      <c r="J162" s="176"/>
      <c r="K162" s="177"/>
      <c r="L162" s="177"/>
      <c r="M162" s="178"/>
      <c r="N162" s="177"/>
      <c r="O162" s="201"/>
      <c r="P162" s="202"/>
      <c r="Q162" s="63"/>
      <c r="R162" s="180"/>
      <c r="S162" s="63"/>
      <c r="T162" s="181"/>
      <c r="U162" s="182"/>
      <c r="V162" s="183"/>
      <c r="W162" s="184"/>
      <c r="X162" s="185"/>
      <c r="Y162" s="174"/>
      <c r="Z162" s="174"/>
      <c r="AA162" s="186"/>
      <c r="AB162" s="187"/>
      <c r="AC162" s="174"/>
      <c r="AD162" s="174"/>
      <c r="AE162" s="177"/>
      <c r="AF162" s="177"/>
      <c r="AG162" s="188"/>
      <c r="AH162" s="65"/>
      <c r="AI162" s="63"/>
      <c r="AJ162" s="63"/>
      <c r="AK162" s="63"/>
      <c r="AL162" s="63"/>
      <c r="AM162" s="63"/>
      <c r="AN162" s="63"/>
      <c r="AO162" s="63"/>
      <c r="AP162" s="64"/>
      <c r="AQ162" s="190"/>
      <c r="AR162" s="179"/>
      <c r="AS162" s="185"/>
      <c r="AT162" s="174"/>
      <c r="AU162" s="174"/>
      <c r="AV162" s="174"/>
      <c r="AW162" s="174"/>
      <c r="AX162" s="174"/>
      <c r="AY162" s="174"/>
      <c r="AZ162" s="174"/>
      <c r="BA162" s="174"/>
      <c r="BB162" s="188"/>
      <c r="BC162" s="174"/>
      <c r="BD162" s="174"/>
      <c r="BE162" s="174"/>
      <c r="BF162" s="174"/>
      <c r="BG162" s="174"/>
      <c r="BH162" s="174"/>
      <c r="BI162" s="174"/>
      <c r="BJ162" s="174"/>
      <c r="BK162" s="174"/>
      <c r="BL162" s="188"/>
      <c r="BM162" s="185"/>
      <c r="BN162" s="174"/>
      <c r="BO162" s="174"/>
      <c r="BP162" s="174"/>
      <c r="BQ162" s="174"/>
      <c r="BR162" s="174"/>
      <c r="BS162" s="174"/>
      <c r="BT162" s="174"/>
      <c r="BU162" s="174"/>
      <c r="BV162" s="174"/>
      <c r="BW162" s="174"/>
      <c r="BX162" s="174"/>
      <c r="BY162" s="174"/>
      <c r="BZ162" s="174"/>
      <c r="CA162" s="174"/>
      <c r="CB162" s="174"/>
      <c r="CC162" s="174"/>
      <c r="CD162" s="174"/>
      <c r="CE162" s="174"/>
      <c r="CF162" s="191"/>
      <c r="CG162" s="192"/>
      <c r="CH162" s="174"/>
      <c r="CI162" s="174"/>
      <c r="CJ162" s="174"/>
      <c r="CK162" s="174"/>
      <c r="CL162" s="174"/>
      <c r="CM162" s="174"/>
      <c r="CN162" s="174"/>
      <c r="CO162" s="174"/>
      <c r="CP162" s="174"/>
      <c r="CQ162" s="174"/>
      <c r="CR162" s="174"/>
      <c r="CS162" s="174"/>
      <c r="CT162" s="174"/>
      <c r="CU162" s="174"/>
      <c r="CV162" s="174"/>
      <c r="CW162" s="174"/>
      <c r="CX162" s="174"/>
      <c r="CY162" s="174"/>
      <c r="CZ162" s="174"/>
      <c r="DA162" s="174"/>
      <c r="DB162" s="177"/>
      <c r="DC162" s="188"/>
      <c r="DD162" s="183"/>
      <c r="DE162" s="183"/>
      <c r="DF162" s="183"/>
      <c r="DG162" s="183"/>
      <c r="DH162" s="177"/>
      <c r="DI162" s="193"/>
      <c r="DJ162" s="194"/>
      <c r="DK162" s="195"/>
      <c r="DL162" s="195"/>
      <c r="DM162" s="195"/>
      <c r="DN162" s="195"/>
      <c r="DO162" s="195"/>
      <c r="DP162" s="192"/>
      <c r="DQ162" s="194"/>
      <c r="DR162" s="195"/>
      <c r="DS162" s="195"/>
      <c r="DT162" s="195"/>
      <c r="DU162" s="195"/>
      <c r="DV162" s="195"/>
      <c r="DW162" s="177"/>
      <c r="DX162" s="179"/>
      <c r="DY162" s="182"/>
      <c r="DZ162" s="196"/>
      <c r="EA162" s="179"/>
      <c r="EB162" s="197"/>
      <c r="EC162" s="198"/>
      <c r="ED162" s="198"/>
      <c r="EE162" s="188"/>
      <c r="EF162" s="198"/>
      <c r="EG162" s="198"/>
      <c r="EH162" s="188"/>
      <c r="EI162" s="197"/>
      <c r="EJ162" s="198"/>
      <c r="EK162" s="198"/>
      <c r="EL162" s="198"/>
      <c r="EM162" s="198"/>
      <c r="EN162" s="198"/>
      <c r="EO162" s="193"/>
      <c r="EP162" s="185"/>
      <c r="EQ162" s="174"/>
      <c r="ER162" s="188"/>
      <c r="ES162" s="63"/>
      <c r="ET162" s="63"/>
      <c r="EU162" s="63"/>
      <c r="EV162" s="63"/>
      <c r="EW162" s="63"/>
      <c r="EX162" s="177"/>
      <c r="EY162" s="179"/>
      <c r="EZ162" s="185"/>
      <c r="FA162" s="174"/>
      <c r="FB162" s="174"/>
      <c r="FC162" s="174"/>
      <c r="FD162" s="174"/>
      <c r="FE162" s="174"/>
      <c r="FF162" s="174"/>
      <c r="FG162" s="188"/>
      <c r="FH162" s="185"/>
      <c r="FI162" s="174"/>
      <c r="FJ162" s="174"/>
      <c r="FK162" s="174"/>
      <c r="FL162" s="174"/>
      <c r="FM162" s="174"/>
      <c r="FN162" s="174"/>
      <c r="FO162" s="188"/>
      <c r="FP162" s="199"/>
      <c r="FQ162" s="199"/>
      <c r="FR162" s="199"/>
      <c r="FS162" s="199"/>
      <c r="FT162" s="199"/>
      <c r="FU162" s="199"/>
      <c r="FV162" s="199"/>
      <c r="FW162" s="199"/>
      <c r="FX162" s="199"/>
      <c r="FY162" s="199"/>
      <c r="FZ162" s="199"/>
      <c r="GA162" s="199"/>
      <c r="GB162" s="199"/>
      <c r="GC162" s="199"/>
    </row>
    <row r="163" spans="1:185" s="90" customFormat="1">
      <c r="A163" s="36" t="str">
        <f>Validation!B163</f>
        <v>Pass</v>
      </c>
      <c r="B163" s="63"/>
      <c r="C163" s="63"/>
      <c r="D163" s="63"/>
      <c r="E163" s="174"/>
      <c r="F163" s="175"/>
      <c r="G163" s="63"/>
      <c r="H163" s="63"/>
      <c r="I163" s="63"/>
      <c r="J163" s="176"/>
      <c r="K163" s="177"/>
      <c r="L163" s="177"/>
      <c r="M163" s="178"/>
      <c r="N163" s="177"/>
      <c r="O163" s="201"/>
      <c r="P163" s="202"/>
      <c r="Q163" s="63"/>
      <c r="R163" s="180"/>
      <c r="S163" s="63"/>
      <c r="T163" s="181"/>
      <c r="U163" s="182"/>
      <c r="V163" s="183"/>
      <c r="W163" s="184"/>
      <c r="X163" s="185"/>
      <c r="Y163" s="174"/>
      <c r="Z163" s="174"/>
      <c r="AA163" s="186"/>
      <c r="AB163" s="187"/>
      <c r="AC163" s="174"/>
      <c r="AD163" s="174"/>
      <c r="AE163" s="177"/>
      <c r="AF163" s="177"/>
      <c r="AG163" s="188"/>
      <c r="AH163" s="65"/>
      <c r="AI163" s="63"/>
      <c r="AJ163" s="63"/>
      <c r="AK163" s="63"/>
      <c r="AL163" s="63"/>
      <c r="AM163" s="63"/>
      <c r="AN163" s="63"/>
      <c r="AO163" s="63"/>
      <c r="AP163" s="64"/>
      <c r="AQ163" s="190"/>
      <c r="AR163" s="179"/>
      <c r="AS163" s="185"/>
      <c r="AT163" s="174"/>
      <c r="AU163" s="174"/>
      <c r="AV163" s="174"/>
      <c r="AW163" s="174"/>
      <c r="AX163" s="174"/>
      <c r="AY163" s="174"/>
      <c r="AZ163" s="174"/>
      <c r="BA163" s="174"/>
      <c r="BB163" s="188"/>
      <c r="BC163" s="174"/>
      <c r="BD163" s="174"/>
      <c r="BE163" s="174"/>
      <c r="BF163" s="174"/>
      <c r="BG163" s="174"/>
      <c r="BH163" s="174"/>
      <c r="BI163" s="174"/>
      <c r="BJ163" s="174"/>
      <c r="BK163" s="174"/>
      <c r="BL163" s="188"/>
      <c r="BM163" s="185"/>
      <c r="BN163" s="174"/>
      <c r="BO163" s="174"/>
      <c r="BP163" s="174"/>
      <c r="BQ163" s="174"/>
      <c r="BR163" s="174"/>
      <c r="BS163" s="174"/>
      <c r="BT163" s="174"/>
      <c r="BU163" s="174"/>
      <c r="BV163" s="174"/>
      <c r="BW163" s="174"/>
      <c r="BX163" s="174"/>
      <c r="BY163" s="174"/>
      <c r="BZ163" s="174"/>
      <c r="CA163" s="174"/>
      <c r="CB163" s="174"/>
      <c r="CC163" s="174"/>
      <c r="CD163" s="174"/>
      <c r="CE163" s="174"/>
      <c r="CF163" s="191"/>
      <c r="CG163" s="192"/>
      <c r="CH163" s="174"/>
      <c r="CI163" s="174"/>
      <c r="CJ163" s="174"/>
      <c r="CK163" s="174"/>
      <c r="CL163" s="174"/>
      <c r="CM163" s="174"/>
      <c r="CN163" s="174"/>
      <c r="CO163" s="174"/>
      <c r="CP163" s="174"/>
      <c r="CQ163" s="174"/>
      <c r="CR163" s="174"/>
      <c r="CS163" s="174"/>
      <c r="CT163" s="174"/>
      <c r="CU163" s="174"/>
      <c r="CV163" s="174"/>
      <c r="CW163" s="174"/>
      <c r="CX163" s="174"/>
      <c r="CY163" s="174"/>
      <c r="CZ163" s="174"/>
      <c r="DA163" s="174"/>
      <c r="DB163" s="177"/>
      <c r="DC163" s="188"/>
      <c r="DD163" s="183"/>
      <c r="DE163" s="183"/>
      <c r="DF163" s="183"/>
      <c r="DG163" s="183"/>
      <c r="DH163" s="177"/>
      <c r="DI163" s="193"/>
      <c r="DJ163" s="194"/>
      <c r="DK163" s="195"/>
      <c r="DL163" s="195"/>
      <c r="DM163" s="195"/>
      <c r="DN163" s="195"/>
      <c r="DO163" s="195"/>
      <c r="DP163" s="192"/>
      <c r="DQ163" s="194"/>
      <c r="DR163" s="195"/>
      <c r="DS163" s="195"/>
      <c r="DT163" s="195"/>
      <c r="DU163" s="195"/>
      <c r="DV163" s="195"/>
      <c r="DW163" s="177"/>
      <c r="DX163" s="179"/>
      <c r="DY163" s="182"/>
      <c r="DZ163" s="196"/>
      <c r="EA163" s="179"/>
      <c r="EB163" s="197"/>
      <c r="EC163" s="198"/>
      <c r="ED163" s="198"/>
      <c r="EE163" s="188"/>
      <c r="EF163" s="198"/>
      <c r="EG163" s="198"/>
      <c r="EH163" s="188"/>
      <c r="EI163" s="197"/>
      <c r="EJ163" s="198"/>
      <c r="EK163" s="198"/>
      <c r="EL163" s="198"/>
      <c r="EM163" s="198"/>
      <c r="EN163" s="198"/>
      <c r="EO163" s="193"/>
      <c r="EP163" s="185"/>
      <c r="EQ163" s="174"/>
      <c r="ER163" s="188"/>
      <c r="ES163" s="63"/>
      <c r="ET163" s="63"/>
      <c r="EU163" s="63"/>
      <c r="EV163" s="63"/>
      <c r="EW163" s="63"/>
      <c r="EX163" s="177"/>
      <c r="EY163" s="179"/>
      <c r="EZ163" s="185"/>
      <c r="FA163" s="174"/>
      <c r="FB163" s="174"/>
      <c r="FC163" s="174"/>
      <c r="FD163" s="174"/>
      <c r="FE163" s="174"/>
      <c r="FF163" s="174"/>
      <c r="FG163" s="188"/>
      <c r="FH163" s="185"/>
      <c r="FI163" s="174"/>
      <c r="FJ163" s="174"/>
      <c r="FK163" s="174"/>
      <c r="FL163" s="174"/>
      <c r="FM163" s="174"/>
      <c r="FN163" s="174"/>
      <c r="FO163" s="188"/>
      <c r="FP163" s="199"/>
      <c r="FQ163" s="199"/>
      <c r="FR163" s="199"/>
      <c r="FS163" s="199"/>
      <c r="FT163" s="199"/>
      <c r="FU163" s="199"/>
      <c r="FV163" s="199"/>
      <c r="FW163" s="199"/>
      <c r="FX163" s="199"/>
      <c r="FY163" s="199"/>
      <c r="FZ163" s="199"/>
      <c r="GA163" s="199"/>
      <c r="GB163" s="199"/>
      <c r="GC163" s="199"/>
    </row>
    <row r="164" spans="1:185" s="90" customFormat="1">
      <c r="A164" s="36" t="str">
        <f>Validation!B164</f>
        <v>Pass</v>
      </c>
      <c r="B164" s="63"/>
      <c r="C164" s="63"/>
      <c r="D164" s="63"/>
      <c r="E164" s="174"/>
      <c r="F164" s="175"/>
      <c r="G164" s="63"/>
      <c r="H164" s="63"/>
      <c r="I164" s="63"/>
      <c r="J164" s="176"/>
      <c r="K164" s="177"/>
      <c r="L164" s="177"/>
      <c r="M164" s="178"/>
      <c r="N164" s="177"/>
      <c r="O164" s="201"/>
      <c r="P164" s="202"/>
      <c r="Q164" s="63"/>
      <c r="R164" s="180"/>
      <c r="S164" s="63"/>
      <c r="T164" s="181"/>
      <c r="U164" s="182"/>
      <c r="V164" s="183"/>
      <c r="W164" s="184"/>
      <c r="X164" s="185"/>
      <c r="Y164" s="174"/>
      <c r="Z164" s="174"/>
      <c r="AA164" s="186"/>
      <c r="AB164" s="187"/>
      <c r="AC164" s="174"/>
      <c r="AD164" s="174"/>
      <c r="AE164" s="177"/>
      <c r="AF164" s="177"/>
      <c r="AG164" s="188"/>
      <c r="AH164" s="65"/>
      <c r="AI164" s="63"/>
      <c r="AJ164" s="63"/>
      <c r="AK164" s="63"/>
      <c r="AL164" s="63"/>
      <c r="AM164" s="63"/>
      <c r="AN164" s="63"/>
      <c r="AO164" s="63"/>
      <c r="AP164" s="64"/>
      <c r="AQ164" s="190"/>
      <c r="AR164" s="179"/>
      <c r="AS164" s="185"/>
      <c r="AT164" s="174"/>
      <c r="AU164" s="174"/>
      <c r="AV164" s="174"/>
      <c r="AW164" s="174"/>
      <c r="AX164" s="174"/>
      <c r="AY164" s="174"/>
      <c r="AZ164" s="174"/>
      <c r="BA164" s="174"/>
      <c r="BB164" s="188"/>
      <c r="BC164" s="174"/>
      <c r="BD164" s="174"/>
      <c r="BE164" s="174"/>
      <c r="BF164" s="174"/>
      <c r="BG164" s="174"/>
      <c r="BH164" s="174"/>
      <c r="BI164" s="174"/>
      <c r="BJ164" s="174"/>
      <c r="BK164" s="174"/>
      <c r="BL164" s="188"/>
      <c r="BM164" s="185"/>
      <c r="BN164" s="174"/>
      <c r="BO164" s="174"/>
      <c r="BP164" s="174"/>
      <c r="BQ164" s="174"/>
      <c r="BR164" s="174"/>
      <c r="BS164" s="174"/>
      <c r="BT164" s="174"/>
      <c r="BU164" s="174"/>
      <c r="BV164" s="174"/>
      <c r="BW164" s="174"/>
      <c r="BX164" s="174"/>
      <c r="BY164" s="174"/>
      <c r="BZ164" s="174"/>
      <c r="CA164" s="174"/>
      <c r="CB164" s="174"/>
      <c r="CC164" s="174"/>
      <c r="CD164" s="174"/>
      <c r="CE164" s="174"/>
      <c r="CF164" s="191"/>
      <c r="CG164" s="192"/>
      <c r="CH164" s="174"/>
      <c r="CI164" s="174"/>
      <c r="CJ164" s="174"/>
      <c r="CK164" s="174"/>
      <c r="CL164" s="174"/>
      <c r="CM164" s="174"/>
      <c r="CN164" s="174"/>
      <c r="CO164" s="174"/>
      <c r="CP164" s="174"/>
      <c r="CQ164" s="174"/>
      <c r="CR164" s="174"/>
      <c r="CS164" s="174"/>
      <c r="CT164" s="174"/>
      <c r="CU164" s="174"/>
      <c r="CV164" s="174"/>
      <c r="CW164" s="174"/>
      <c r="CX164" s="174"/>
      <c r="CY164" s="174"/>
      <c r="CZ164" s="174"/>
      <c r="DA164" s="174"/>
      <c r="DB164" s="177"/>
      <c r="DC164" s="188"/>
      <c r="DD164" s="183"/>
      <c r="DE164" s="183"/>
      <c r="DF164" s="183"/>
      <c r="DG164" s="183"/>
      <c r="DH164" s="177"/>
      <c r="DI164" s="193"/>
      <c r="DJ164" s="194"/>
      <c r="DK164" s="195"/>
      <c r="DL164" s="195"/>
      <c r="DM164" s="195"/>
      <c r="DN164" s="195"/>
      <c r="DO164" s="195"/>
      <c r="DP164" s="192"/>
      <c r="DQ164" s="194"/>
      <c r="DR164" s="195"/>
      <c r="DS164" s="195"/>
      <c r="DT164" s="195"/>
      <c r="DU164" s="195"/>
      <c r="DV164" s="195"/>
      <c r="DW164" s="177"/>
      <c r="DX164" s="179"/>
      <c r="DY164" s="182"/>
      <c r="DZ164" s="196"/>
      <c r="EA164" s="179"/>
      <c r="EB164" s="197"/>
      <c r="EC164" s="198"/>
      <c r="ED164" s="198"/>
      <c r="EE164" s="188"/>
      <c r="EF164" s="198"/>
      <c r="EG164" s="198"/>
      <c r="EH164" s="188"/>
      <c r="EI164" s="197"/>
      <c r="EJ164" s="198"/>
      <c r="EK164" s="198"/>
      <c r="EL164" s="198"/>
      <c r="EM164" s="198"/>
      <c r="EN164" s="198"/>
      <c r="EO164" s="193"/>
      <c r="EP164" s="185"/>
      <c r="EQ164" s="174"/>
      <c r="ER164" s="188"/>
      <c r="ES164" s="63"/>
      <c r="ET164" s="63"/>
      <c r="EU164" s="63"/>
      <c r="EV164" s="63"/>
      <c r="EW164" s="63"/>
      <c r="EX164" s="177"/>
      <c r="EY164" s="179"/>
      <c r="EZ164" s="185"/>
      <c r="FA164" s="174"/>
      <c r="FB164" s="174"/>
      <c r="FC164" s="174"/>
      <c r="FD164" s="174"/>
      <c r="FE164" s="174"/>
      <c r="FF164" s="174"/>
      <c r="FG164" s="188"/>
      <c r="FH164" s="185"/>
      <c r="FI164" s="174"/>
      <c r="FJ164" s="174"/>
      <c r="FK164" s="174"/>
      <c r="FL164" s="174"/>
      <c r="FM164" s="174"/>
      <c r="FN164" s="174"/>
      <c r="FO164" s="188"/>
      <c r="FP164" s="199"/>
      <c r="FQ164" s="199"/>
      <c r="FR164" s="199"/>
      <c r="FS164" s="199"/>
      <c r="FT164" s="199"/>
      <c r="FU164" s="199"/>
      <c r="FV164" s="199"/>
      <c r="FW164" s="199"/>
      <c r="FX164" s="199"/>
      <c r="FY164" s="199"/>
      <c r="FZ164" s="199"/>
      <c r="GA164" s="199"/>
      <c r="GB164" s="199"/>
      <c r="GC164" s="199"/>
    </row>
    <row r="165" spans="1:185" s="90" customFormat="1">
      <c r="A165" s="36" t="str">
        <f>Validation!B165</f>
        <v>Pass</v>
      </c>
      <c r="B165" s="63"/>
      <c r="C165" s="63"/>
      <c r="D165" s="63"/>
      <c r="E165" s="174"/>
      <c r="F165" s="175"/>
      <c r="G165" s="63"/>
      <c r="H165" s="63"/>
      <c r="I165" s="63"/>
      <c r="J165" s="176"/>
      <c r="K165" s="177"/>
      <c r="L165" s="177"/>
      <c r="M165" s="178"/>
      <c r="N165" s="177"/>
      <c r="O165" s="201"/>
      <c r="P165" s="202"/>
      <c r="Q165" s="63"/>
      <c r="R165" s="180"/>
      <c r="S165" s="63"/>
      <c r="T165" s="181"/>
      <c r="U165" s="182"/>
      <c r="V165" s="183"/>
      <c r="W165" s="184"/>
      <c r="X165" s="185"/>
      <c r="Y165" s="174"/>
      <c r="Z165" s="174"/>
      <c r="AA165" s="186"/>
      <c r="AB165" s="187"/>
      <c r="AC165" s="174"/>
      <c r="AD165" s="174"/>
      <c r="AE165" s="177"/>
      <c r="AF165" s="177"/>
      <c r="AG165" s="188"/>
      <c r="AH165" s="65"/>
      <c r="AI165" s="63"/>
      <c r="AJ165" s="63"/>
      <c r="AK165" s="63"/>
      <c r="AL165" s="63"/>
      <c r="AM165" s="63"/>
      <c r="AN165" s="63"/>
      <c r="AO165" s="63"/>
      <c r="AP165" s="64"/>
      <c r="AQ165" s="190"/>
      <c r="AR165" s="179"/>
      <c r="AS165" s="185"/>
      <c r="AT165" s="174"/>
      <c r="AU165" s="174"/>
      <c r="AV165" s="174"/>
      <c r="AW165" s="174"/>
      <c r="AX165" s="174"/>
      <c r="AY165" s="174"/>
      <c r="AZ165" s="174"/>
      <c r="BA165" s="174"/>
      <c r="BB165" s="188"/>
      <c r="BC165" s="174"/>
      <c r="BD165" s="174"/>
      <c r="BE165" s="174"/>
      <c r="BF165" s="174"/>
      <c r="BG165" s="174"/>
      <c r="BH165" s="174"/>
      <c r="BI165" s="174"/>
      <c r="BJ165" s="174"/>
      <c r="BK165" s="174"/>
      <c r="BL165" s="188"/>
      <c r="BM165" s="185"/>
      <c r="BN165" s="174"/>
      <c r="BO165" s="174"/>
      <c r="BP165" s="174"/>
      <c r="BQ165" s="174"/>
      <c r="BR165" s="174"/>
      <c r="BS165" s="174"/>
      <c r="BT165" s="174"/>
      <c r="BU165" s="174"/>
      <c r="BV165" s="174"/>
      <c r="BW165" s="174"/>
      <c r="BX165" s="174"/>
      <c r="BY165" s="174"/>
      <c r="BZ165" s="174"/>
      <c r="CA165" s="174"/>
      <c r="CB165" s="174"/>
      <c r="CC165" s="174"/>
      <c r="CD165" s="174"/>
      <c r="CE165" s="174"/>
      <c r="CF165" s="191"/>
      <c r="CG165" s="192"/>
      <c r="CH165" s="174"/>
      <c r="CI165" s="174"/>
      <c r="CJ165" s="174"/>
      <c r="CK165" s="174"/>
      <c r="CL165" s="174"/>
      <c r="CM165" s="174"/>
      <c r="CN165" s="174"/>
      <c r="CO165" s="174"/>
      <c r="CP165" s="174"/>
      <c r="CQ165" s="174"/>
      <c r="CR165" s="174"/>
      <c r="CS165" s="174"/>
      <c r="CT165" s="174"/>
      <c r="CU165" s="174"/>
      <c r="CV165" s="174"/>
      <c r="CW165" s="174"/>
      <c r="CX165" s="174"/>
      <c r="CY165" s="174"/>
      <c r="CZ165" s="174"/>
      <c r="DA165" s="174"/>
      <c r="DB165" s="177"/>
      <c r="DC165" s="188"/>
      <c r="DD165" s="183"/>
      <c r="DE165" s="183"/>
      <c r="DF165" s="183"/>
      <c r="DG165" s="183"/>
      <c r="DH165" s="177"/>
      <c r="DI165" s="193"/>
      <c r="DJ165" s="194"/>
      <c r="DK165" s="195"/>
      <c r="DL165" s="195"/>
      <c r="DM165" s="195"/>
      <c r="DN165" s="195"/>
      <c r="DO165" s="195"/>
      <c r="DP165" s="192"/>
      <c r="DQ165" s="194"/>
      <c r="DR165" s="195"/>
      <c r="DS165" s="195"/>
      <c r="DT165" s="195"/>
      <c r="DU165" s="195"/>
      <c r="DV165" s="195"/>
      <c r="DW165" s="177"/>
      <c r="DX165" s="179"/>
      <c r="DY165" s="182"/>
      <c r="DZ165" s="196"/>
      <c r="EA165" s="179"/>
      <c r="EB165" s="197"/>
      <c r="EC165" s="198"/>
      <c r="ED165" s="198"/>
      <c r="EE165" s="188"/>
      <c r="EF165" s="198"/>
      <c r="EG165" s="198"/>
      <c r="EH165" s="188"/>
      <c r="EI165" s="197"/>
      <c r="EJ165" s="198"/>
      <c r="EK165" s="198"/>
      <c r="EL165" s="198"/>
      <c r="EM165" s="198"/>
      <c r="EN165" s="198"/>
      <c r="EO165" s="193"/>
      <c r="EP165" s="185"/>
      <c r="EQ165" s="174"/>
      <c r="ER165" s="188"/>
      <c r="ES165" s="63"/>
      <c r="ET165" s="63"/>
      <c r="EU165" s="63"/>
      <c r="EV165" s="63"/>
      <c r="EW165" s="63"/>
      <c r="EX165" s="177"/>
      <c r="EY165" s="179"/>
      <c r="EZ165" s="185"/>
      <c r="FA165" s="174"/>
      <c r="FB165" s="174"/>
      <c r="FC165" s="174"/>
      <c r="FD165" s="174"/>
      <c r="FE165" s="174"/>
      <c r="FF165" s="174"/>
      <c r="FG165" s="188"/>
      <c r="FH165" s="185"/>
      <c r="FI165" s="174"/>
      <c r="FJ165" s="174"/>
      <c r="FK165" s="174"/>
      <c r="FL165" s="174"/>
      <c r="FM165" s="174"/>
      <c r="FN165" s="174"/>
      <c r="FO165" s="188"/>
      <c r="FP165" s="199"/>
      <c r="FQ165" s="199"/>
      <c r="FR165" s="199"/>
      <c r="FS165" s="199"/>
      <c r="FT165" s="199"/>
      <c r="FU165" s="199"/>
      <c r="FV165" s="199"/>
      <c r="FW165" s="199"/>
      <c r="FX165" s="199"/>
      <c r="FY165" s="199"/>
      <c r="FZ165" s="199"/>
      <c r="GA165" s="199"/>
      <c r="GB165" s="199"/>
      <c r="GC165" s="199"/>
    </row>
    <row r="166" spans="1:185" s="90" customFormat="1">
      <c r="A166" s="36" t="str">
        <f>Validation!B166</f>
        <v>Pass</v>
      </c>
      <c r="B166" s="63"/>
      <c r="C166" s="63"/>
      <c r="D166" s="63"/>
      <c r="E166" s="174"/>
      <c r="F166" s="175"/>
      <c r="G166" s="63"/>
      <c r="H166" s="63"/>
      <c r="I166" s="63"/>
      <c r="J166" s="176"/>
      <c r="K166" s="177"/>
      <c r="L166" s="177"/>
      <c r="M166" s="178"/>
      <c r="N166" s="177"/>
      <c r="O166" s="201"/>
      <c r="P166" s="202"/>
      <c r="Q166" s="63"/>
      <c r="R166" s="180"/>
      <c r="S166" s="63"/>
      <c r="T166" s="181"/>
      <c r="U166" s="182"/>
      <c r="V166" s="183"/>
      <c r="W166" s="184"/>
      <c r="X166" s="185"/>
      <c r="Y166" s="174"/>
      <c r="Z166" s="174"/>
      <c r="AA166" s="186"/>
      <c r="AB166" s="187"/>
      <c r="AC166" s="174"/>
      <c r="AD166" s="174"/>
      <c r="AE166" s="177"/>
      <c r="AF166" s="177"/>
      <c r="AG166" s="188"/>
      <c r="AH166" s="65"/>
      <c r="AI166" s="63"/>
      <c r="AJ166" s="63"/>
      <c r="AK166" s="63"/>
      <c r="AL166" s="63"/>
      <c r="AM166" s="63"/>
      <c r="AN166" s="63"/>
      <c r="AO166" s="63"/>
      <c r="AP166" s="64"/>
      <c r="AQ166" s="190"/>
      <c r="AR166" s="179"/>
      <c r="AS166" s="185"/>
      <c r="AT166" s="174"/>
      <c r="AU166" s="174"/>
      <c r="AV166" s="174"/>
      <c r="AW166" s="174"/>
      <c r="AX166" s="174"/>
      <c r="AY166" s="174"/>
      <c r="AZ166" s="174"/>
      <c r="BA166" s="174"/>
      <c r="BB166" s="188"/>
      <c r="BC166" s="174"/>
      <c r="BD166" s="174"/>
      <c r="BE166" s="174"/>
      <c r="BF166" s="174"/>
      <c r="BG166" s="174"/>
      <c r="BH166" s="174"/>
      <c r="BI166" s="174"/>
      <c r="BJ166" s="174"/>
      <c r="BK166" s="174"/>
      <c r="BL166" s="188"/>
      <c r="BM166" s="185"/>
      <c r="BN166" s="174"/>
      <c r="BO166" s="174"/>
      <c r="BP166" s="174"/>
      <c r="BQ166" s="174"/>
      <c r="BR166" s="174"/>
      <c r="BS166" s="174"/>
      <c r="BT166" s="174"/>
      <c r="BU166" s="174"/>
      <c r="BV166" s="174"/>
      <c r="BW166" s="174"/>
      <c r="BX166" s="174"/>
      <c r="BY166" s="174"/>
      <c r="BZ166" s="174"/>
      <c r="CA166" s="174"/>
      <c r="CB166" s="174"/>
      <c r="CC166" s="174"/>
      <c r="CD166" s="174"/>
      <c r="CE166" s="174"/>
      <c r="CF166" s="191"/>
      <c r="CG166" s="192"/>
      <c r="CH166" s="174"/>
      <c r="CI166" s="174"/>
      <c r="CJ166" s="174"/>
      <c r="CK166" s="174"/>
      <c r="CL166" s="174"/>
      <c r="CM166" s="174"/>
      <c r="CN166" s="174"/>
      <c r="CO166" s="174"/>
      <c r="CP166" s="174"/>
      <c r="CQ166" s="174"/>
      <c r="CR166" s="174"/>
      <c r="CS166" s="174"/>
      <c r="CT166" s="174"/>
      <c r="CU166" s="174"/>
      <c r="CV166" s="174"/>
      <c r="CW166" s="174"/>
      <c r="CX166" s="174"/>
      <c r="CY166" s="174"/>
      <c r="CZ166" s="174"/>
      <c r="DA166" s="174"/>
      <c r="DB166" s="177"/>
      <c r="DC166" s="188"/>
      <c r="DD166" s="183"/>
      <c r="DE166" s="183"/>
      <c r="DF166" s="183"/>
      <c r="DG166" s="183"/>
      <c r="DH166" s="177"/>
      <c r="DI166" s="193"/>
      <c r="DJ166" s="194"/>
      <c r="DK166" s="195"/>
      <c r="DL166" s="195"/>
      <c r="DM166" s="195"/>
      <c r="DN166" s="195"/>
      <c r="DO166" s="195"/>
      <c r="DP166" s="192"/>
      <c r="DQ166" s="194"/>
      <c r="DR166" s="195"/>
      <c r="DS166" s="195"/>
      <c r="DT166" s="195"/>
      <c r="DU166" s="195"/>
      <c r="DV166" s="195"/>
      <c r="DW166" s="177"/>
      <c r="DX166" s="179"/>
      <c r="DY166" s="182"/>
      <c r="DZ166" s="196"/>
      <c r="EA166" s="179"/>
      <c r="EB166" s="197"/>
      <c r="EC166" s="198"/>
      <c r="ED166" s="198"/>
      <c r="EE166" s="188"/>
      <c r="EF166" s="198"/>
      <c r="EG166" s="198"/>
      <c r="EH166" s="188"/>
      <c r="EI166" s="197"/>
      <c r="EJ166" s="198"/>
      <c r="EK166" s="198"/>
      <c r="EL166" s="198"/>
      <c r="EM166" s="198"/>
      <c r="EN166" s="198"/>
      <c r="EO166" s="193"/>
      <c r="EP166" s="185"/>
      <c r="EQ166" s="174"/>
      <c r="ER166" s="188"/>
      <c r="ES166" s="63"/>
      <c r="ET166" s="63"/>
      <c r="EU166" s="63"/>
      <c r="EV166" s="63"/>
      <c r="EW166" s="63"/>
      <c r="EX166" s="177"/>
      <c r="EY166" s="179"/>
      <c r="EZ166" s="185"/>
      <c r="FA166" s="174"/>
      <c r="FB166" s="174"/>
      <c r="FC166" s="174"/>
      <c r="FD166" s="174"/>
      <c r="FE166" s="174"/>
      <c r="FF166" s="174"/>
      <c r="FG166" s="188"/>
      <c r="FH166" s="185"/>
      <c r="FI166" s="174"/>
      <c r="FJ166" s="174"/>
      <c r="FK166" s="174"/>
      <c r="FL166" s="174"/>
      <c r="FM166" s="174"/>
      <c r="FN166" s="174"/>
      <c r="FO166" s="188"/>
      <c r="FP166" s="199"/>
      <c r="FQ166" s="199"/>
      <c r="FR166" s="199"/>
      <c r="FS166" s="199"/>
      <c r="FT166" s="199"/>
      <c r="FU166" s="199"/>
      <c r="FV166" s="199"/>
      <c r="FW166" s="199"/>
      <c r="FX166" s="199"/>
      <c r="FY166" s="199"/>
      <c r="FZ166" s="199"/>
      <c r="GA166" s="199"/>
      <c r="GB166" s="199"/>
      <c r="GC166" s="199"/>
    </row>
    <row r="167" spans="1:185" s="90" customFormat="1">
      <c r="A167" s="36" t="str">
        <f>Validation!B167</f>
        <v>Pass</v>
      </c>
      <c r="B167" s="63"/>
      <c r="C167" s="63"/>
      <c r="D167" s="63"/>
      <c r="E167" s="174"/>
      <c r="F167" s="175"/>
      <c r="G167" s="63"/>
      <c r="H167" s="63"/>
      <c r="I167" s="63"/>
      <c r="J167" s="176"/>
      <c r="K167" s="177"/>
      <c r="L167" s="177"/>
      <c r="M167" s="178"/>
      <c r="N167" s="177"/>
      <c r="O167" s="201"/>
      <c r="P167" s="202"/>
      <c r="Q167" s="63"/>
      <c r="R167" s="180"/>
      <c r="S167" s="63"/>
      <c r="T167" s="181"/>
      <c r="U167" s="182"/>
      <c r="V167" s="183"/>
      <c r="W167" s="184"/>
      <c r="X167" s="185"/>
      <c r="Y167" s="174"/>
      <c r="Z167" s="174"/>
      <c r="AA167" s="186"/>
      <c r="AB167" s="187"/>
      <c r="AC167" s="174"/>
      <c r="AD167" s="174"/>
      <c r="AE167" s="177"/>
      <c r="AF167" s="177"/>
      <c r="AG167" s="188"/>
      <c r="AH167" s="65"/>
      <c r="AI167" s="63"/>
      <c r="AJ167" s="63"/>
      <c r="AK167" s="63"/>
      <c r="AL167" s="63"/>
      <c r="AM167" s="63"/>
      <c r="AN167" s="63"/>
      <c r="AO167" s="63"/>
      <c r="AP167" s="64"/>
      <c r="AQ167" s="190"/>
      <c r="AR167" s="179"/>
      <c r="AS167" s="185"/>
      <c r="AT167" s="174"/>
      <c r="AU167" s="174"/>
      <c r="AV167" s="174"/>
      <c r="AW167" s="174"/>
      <c r="AX167" s="174"/>
      <c r="AY167" s="174"/>
      <c r="AZ167" s="174"/>
      <c r="BA167" s="174"/>
      <c r="BB167" s="188"/>
      <c r="BC167" s="174"/>
      <c r="BD167" s="174"/>
      <c r="BE167" s="174"/>
      <c r="BF167" s="174"/>
      <c r="BG167" s="174"/>
      <c r="BH167" s="174"/>
      <c r="BI167" s="174"/>
      <c r="BJ167" s="174"/>
      <c r="BK167" s="174"/>
      <c r="BL167" s="188"/>
      <c r="BM167" s="185"/>
      <c r="BN167" s="174"/>
      <c r="BO167" s="174"/>
      <c r="BP167" s="174"/>
      <c r="BQ167" s="174"/>
      <c r="BR167" s="174"/>
      <c r="BS167" s="174"/>
      <c r="BT167" s="174"/>
      <c r="BU167" s="174"/>
      <c r="BV167" s="174"/>
      <c r="BW167" s="174"/>
      <c r="BX167" s="174"/>
      <c r="BY167" s="174"/>
      <c r="BZ167" s="174"/>
      <c r="CA167" s="174"/>
      <c r="CB167" s="174"/>
      <c r="CC167" s="174"/>
      <c r="CD167" s="174"/>
      <c r="CE167" s="174"/>
      <c r="CF167" s="191"/>
      <c r="CG167" s="192"/>
      <c r="CH167" s="174"/>
      <c r="CI167" s="174"/>
      <c r="CJ167" s="174"/>
      <c r="CK167" s="174"/>
      <c r="CL167" s="174"/>
      <c r="CM167" s="174"/>
      <c r="CN167" s="174"/>
      <c r="CO167" s="174"/>
      <c r="CP167" s="174"/>
      <c r="CQ167" s="174"/>
      <c r="CR167" s="174"/>
      <c r="CS167" s="174"/>
      <c r="CT167" s="174"/>
      <c r="CU167" s="174"/>
      <c r="CV167" s="174"/>
      <c r="CW167" s="174"/>
      <c r="CX167" s="174"/>
      <c r="CY167" s="174"/>
      <c r="CZ167" s="174"/>
      <c r="DA167" s="174"/>
      <c r="DB167" s="177"/>
      <c r="DC167" s="188"/>
      <c r="DD167" s="183"/>
      <c r="DE167" s="183"/>
      <c r="DF167" s="183"/>
      <c r="DG167" s="183"/>
      <c r="DH167" s="177"/>
      <c r="DI167" s="193"/>
      <c r="DJ167" s="194"/>
      <c r="DK167" s="195"/>
      <c r="DL167" s="195"/>
      <c r="DM167" s="195"/>
      <c r="DN167" s="195"/>
      <c r="DO167" s="195"/>
      <c r="DP167" s="192"/>
      <c r="DQ167" s="194"/>
      <c r="DR167" s="195"/>
      <c r="DS167" s="195"/>
      <c r="DT167" s="195"/>
      <c r="DU167" s="195"/>
      <c r="DV167" s="195"/>
      <c r="DW167" s="177"/>
      <c r="DX167" s="179"/>
      <c r="DY167" s="182"/>
      <c r="DZ167" s="196"/>
      <c r="EA167" s="179"/>
      <c r="EB167" s="197"/>
      <c r="EC167" s="198"/>
      <c r="ED167" s="198"/>
      <c r="EE167" s="188"/>
      <c r="EF167" s="198"/>
      <c r="EG167" s="198"/>
      <c r="EH167" s="188"/>
      <c r="EI167" s="197"/>
      <c r="EJ167" s="198"/>
      <c r="EK167" s="198"/>
      <c r="EL167" s="198"/>
      <c r="EM167" s="198"/>
      <c r="EN167" s="198"/>
      <c r="EO167" s="193"/>
      <c r="EP167" s="185"/>
      <c r="EQ167" s="174"/>
      <c r="ER167" s="188"/>
      <c r="ES167" s="63"/>
      <c r="ET167" s="63"/>
      <c r="EU167" s="63"/>
      <c r="EV167" s="63"/>
      <c r="EW167" s="63"/>
      <c r="EX167" s="177"/>
      <c r="EY167" s="179"/>
      <c r="EZ167" s="185"/>
      <c r="FA167" s="174"/>
      <c r="FB167" s="174"/>
      <c r="FC167" s="174"/>
      <c r="FD167" s="174"/>
      <c r="FE167" s="174"/>
      <c r="FF167" s="174"/>
      <c r="FG167" s="188"/>
      <c r="FH167" s="185"/>
      <c r="FI167" s="174"/>
      <c r="FJ167" s="174"/>
      <c r="FK167" s="174"/>
      <c r="FL167" s="174"/>
      <c r="FM167" s="174"/>
      <c r="FN167" s="174"/>
      <c r="FO167" s="188"/>
      <c r="FP167" s="199"/>
      <c r="FQ167" s="199"/>
      <c r="FR167" s="199"/>
      <c r="FS167" s="199"/>
      <c r="FT167" s="199"/>
      <c r="FU167" s="199"/>
      <c r="FV167" s="199"/>
      <c r="FW167" s="199"/>
      <c r="FX167" s="199"/>
      <c r="FY167" s="199"/>
      <c r="FZ167" s="199"/>
      <c r="GA167" s="199"/>
      <c r="GB167" s="199"/>
      <c r="GC167" s="199"/>
    </row>
    <row r="168" spans="1:185" s="90" customFormat="1">
      <c r="A168" s="36" t="str">
        <f>Validation!B168</f>
        <v>Pass</v>
      </c>
      <c r="B168" s="63"/>
      <c r="C168" s="63"/>
      <c r="D168" s="63"/>
      <c r="E168" s="174"/>
      <c r="F168" s="175"/>
      <c r="G168" s="63"/>
      <c r="H168" s="63"/>
      <c r="I168" s="63"/>
      <c r="J168" s="176"/>
      <c r="K168" s="177"/>
      <c r="L168" s="177"/>
      <c r="M168" s="178"/>
      <c r="N168" s="177"/>
      <c r="O168" s="201"/>
      <c r="P168" s="202"/>
      <c r="Q168" s="63"/>
      <c r="R168" s="180"/>
      <c r="S168" s="63"/>
      <c r="T168" s="181"/>
      <c r="U168" s="182"/>
      <c r="V168" s="183"/>
      <c r="W168" s="184"/>
      <c r="X168" s="185"/>
      <c r="Y168" s="174"/>
      <c r="Z168" s="174"/>
      <c r="AA168" s="186"/>
      <c r="AB168" s="187"/>
      <c r="AC168" s="174"/>
      <c r="AD168" s="174"/>
      <c r="AE168" s="177"/>
      <c r="AF168" s="177"/>
      <c r="AG168" s="188"/>
      <c r="AH168" s="65"/>
      <c r="AI168" s="63"/>
      <c r="AJ168" s="63"/>
      <c r="AK168" s="63"/>
      <c r="AL168" s="63"/>
      <c r="AM168" s="63"/>
      <c r="AN168" s="63"/>
      <c r="AO168" s="63"/>
      <c r="AP168" s="64"/>
      <c r="AQ168" s="190"/>
      <c r="AR168" s="179"/>
      <c r="AS168" s="185"/>
      <c r="AT168" s="174"/>
      <c r="AU168" s="174"/>
      <c r="AV168" s="174"/>
      <c r="AW168" s="174"/>
      <c r="AX168" s="174"/>
      <c r="AY168" s="174"/>
      <c r="AZ168" s="174"/>
      <c r="BA168" s="174"/>
      <c r="BB168" s="188"/>
      <c r="BC168" s="174"/>
      <c r="BD168" s="174"/>
      <c r="BE168" s="174"/>
      <c r="BF168" s="174"/>
      <c r="BG168" s="174"/>
      <c r="BH168" s="174"/>
      <c r="BI168" s="174"/>
      <c r="BJ168" s="174"/>
      <c r="BK168" s="174"/>
      <c r="BL168" s="188"/>
      <c r="BM168" s="185"/>
      <c r="BN168" s="174"/>
      <c r="BO168" s="174"/>
      <c r="BP168" s="174"/>
      <c r="BQ168" s="174"/>
      <c r="BR168" s="174"/>
      <c r="BS168" s="174"/>
      <c r="BT168" s="174"/>
      <c r="BU168" s="174"/>
      <c r="BV168" s="174"/>
      <c r="BW168" s="174"/>
      <c r="BX168" s="174"/>
      <c r="BY168" s="174"/>
      <c r="BZ168" s="174"/>
      <c r="CA168" s="174"/>
      <c r="CB168" s="174"/>
      <c r="CC168" s="174"/>
      <c r="CD168" s="174"/>
      <c r="CE168" s="174"/>
      <c r="CF168" s="191"/>
      <c r="CG168" s="192"/>
      <c r="CH168" s="174"/>
      <c r="CI168" s="174"/>
      <c r="CJ168" s="174"/>
      <c r="CK168" s="174"/>
      <c r="CL168" s="174"/>
      <c r="CM168" s="174"/>
      <c r="CN168" s="174"/>
      <c r="CO168" s="174"/>
      <c r="CP168" s="174"/>
      <c r="CQ168" s="174"/>
      <c r="CR168" s="174"/>
      <c r="CS168" s="174"/>
      <c r="CT168" s="174"/>
      <c r="CU168" s="174"/>
      <c r="CV168" s="174"/>
      <c r="CW168" s="174"/>
      <c r="CX168" s="174"/>
      <c r="CY168" s="174"/>
      <c r="CZ168" s="174"/>
      <c r="DA168" s="174"/>
      <c r="DB168" s="177"/>
      <c r="DC168" s="188"/>
      <c r="DD168" s="183"/>
      <c r="DE168" s="183"/>
      <c r="DF168" s="183"/>
      <c r="DG168" s="183"/>
      <c r="DH168" s="177"/>
      <c r="DI168" s="193"/>
      <c r="DJ168" s="194"/>
      <c r="DK168" s="195"/>
      <c r="DL168" s="195"/>
      <c r="DM168" s="195"/>
      <c r="DN168" s="195"/>
      <c r="DO168" s="195"/>
      <c r="DP168" s="192"/>
      <c r="DQ168" s="194"/>
      <c r="DR168" s="195"/>
      <c r="DS168" s="195"/>
      <c r="DT168" s="195"/>
      <c r="DU168" s="195"/>
      <c r="DV168" s="195"/>
      <c r="DW168" s="177"/>
      <c r="DX168" s="179"/>
      <c r="DY168" s="182"/>
      <c r="DZ168" s="196"/>
      <c r="EA168" s="179"/>
      <c r="EB168" s="197"/>
      <c r="EC168" s="198"/>
      <c r="ED168" s="198"/>
      <c r="EE168" s="188"/>
      <c r="EF168" s="198"/>
      <c r="EG168" s="198"/>
      <c r="EH168" s="188"/>
      <c r="EI168" s="197"/>
      <c r="EJ168" s="198"/>
      <c r="EK168" s="198"/>
      <c r="EL168" s="198"/>
      <c r="EM168" s="198"/>
      <c r="EN168" s="198"/>
      <c r="EO168" s="193"/>
      <c r="EP168" s="185"/>
      <c r="EQ168" s="174"/>
      <c r="ER168" s="188"/>
      <c r="ES168" s="63"/>
      <c r="ET168" s="63"/>
      <c r="EU168" s="63"/>
      <c r="EV168" s="63"/>
      <c r="EW168" s="63"/>
      <c r="EX168" s="177"/>
      <c r="EY168" s="179"/>
      <c r="EZ168" s="185"/>
      <c r="FA168" s="174"/>
      <c r="FB168" s="174"/>
      <c r="FC168" s="174"/>
      <c r="FD168" s="174"/>
      <c r="FE168" s="174"/>
      <c r="FF168" s="174"/>
      <c r="FG168" s="188"/>
      <c r="FH168" s="185"/>
      <c r="FI168" s="174"/>
      <c r="FJ168" s="174"/>
      <c r="FK168" s="174"/>
      <c r="FL168" s="174"/>
      <c r="FM168" s="174"/>
      <c r="FN168" s="174"/>
      <c r="FO168" s="188"/>
      <c r="FP168" s="199"/>
      <c r="FQ168" s="199"/>
      <c r="FR168" s="199"/>
      <c r="FS168" s="199"/>
      <c r="FT168" s="199"/>
      <c r="FU168" s="199"/>
      <c r="FV168" s="199"/>
      <c r="FW168" s="199"/>
      <c r="FX168" s="199"/>
      <c r="FY168" s="199"/>
      <c r="FZ168" s="199"/>
      <c r="GA168" s="199"/>
      <c r="GB168" s="199"/>
      <c r="GC168" s="199"/>
    </row>
    <row r="169" spans="1:185" s="90" customFormat="1">
      <c r="A169" s="36" t="str">
        <f>Validation!B169</f>
        <v>Pass</v>
      </c>
      <c r="B169" s="63"/>
      <c r="C169" s="63"/>
      <c r="D169" s="63"/>
      <c r="E169" s="174"/>
      <c r="F169" s="175"/>
      <c r="G169" s="63"/>
      <c r="H169" s="63"/>
      <c r="I169" s="63"/>
      <c r="J169" s="176"/>
      <c r="K169" s="177"/>
      <c r="L169" s="177"/>
      <c r="M169" s="178"/>
      <c r="N169" s="177"/>
      <c r="O169" s="201"/>
      <c r="P169" s="202"/>
      <c r="Q169" s="63"/>
      <c r="R169" s="180"/>
      <c r="S169" s="63"/>
      <c r="T169" s="181"/>
      <c r="U169" s="182"/>
      <c r="V169" s="183"/>
      <c r="W169" s="184"/>
      <c r="X169" s="185"/>
      <c r="Y169" s="174"/>
      <c r="Z169" s="174"/>
      <c r="AA169" s="186"/>
      <c r="AB169" s="187"/>
      <c r="AC169" s="174"/>
      <c r="AD169" s="174"/>
      <c r="AE169" s="177"/>
      <c r="AF169" s="177"/>
      <c r="AG169" s="188"/>
      <c r="AH169" s="65"/>
      <c r="AI169" s="63"/>
      <c r="AJ169" s="63"/>
      <c r="AK169" s="63"/>
      <c r="AL169" s="63"/>
      <c r="AM169" s="63"/>
      <c r="AN169" s="63"/>
      <c r="AO169" s="63"/>
      <c r="AP169" s="64"/>
      <c r="AQ169" s="190"/>
      <c r="AR169" s="179"/>
      <c r="AS169" s="185"/>
      <c r="AT169" s="174"/>
      <c r="AU169" s="174"/>
      <c r="AV169" s="174"/>
      <c r="AW169" s="174"/>
      <c r="AX169" s="174"/>
      <c r="AY169" s="174"/>
      <c r="AZ169" s="174"/>
      <c r="BA169" s="174"/>
      <c r="BB169" s="188"/>
      <c r="BC169" s="174"/>
      <c r="BD169" s="174"/>
      <c r="BE169" s="174"/>
      <c r="BF169" s="174"/>
      <c r="BG169" s="174"/>
      <c r="BH169" s="174"/>
      <c r="BI169" s="174"/>
      <c r="BJ169" s="174"/>
      <c r="BK169" s="174"/>
      <c r="BL169" s="188"/>
      <c r="BM169" s="185"/>
      <c r="BN169" s="174"/>
      <c r="BO169" s="174"/>
      <c r="BP169" s="174"/>
      <c r="BQ169" s="174"/>
      <c r="BR169" s="174"/>
      <c r="BS169" s="174"/>
      <c r="BT169" s="174"/>
      <c r="BU169" s="174"/>
      <c r="BV169" s="174"/>
      <c r="BW169" s="174"/>
      <c r="BX169" s="174"/>
      <c r="BY169" s="174"/>
      <c r="BZ169" s="174"/>
      <c r="CA169" s="174"/>
      <c r="CB169" s="174"/>
      <c r="CC169" s="174"/>
      <c r="CD169" s="174"/>
      <c r="CE169" s="174"/>
      <c r="CF169" s="191"/>
      <c r="CG169" s="192"/>
      <c r="CH169" s="174"/>
      <c r="CI169" s="174"/>
      <c r="CJ169" s="174"/>
      <c r="CK169" s="174"/>
      <c r="CL169" s="174"/>
      <c r="CM169" s="174"/>
      <c r="CN169" s="174"/>
      <c r="CO169" s="174"/>
      <c r="CP169" s="174"/>
      <c r="CQ169" s="174"/>
      <c r="CR169" s="174"/>
      <c r="CS169" s="174"/>
      <c r="CT169" s="174"/>
      <c r="CU169" s="174"/>
      <c r="CV169" s="174"/>
      <c r="CW169" s="174"/>
      <c r="CX169" s="174"/>
      <c r="CY169" s="174"/>
      <c r="CZ169" s="174"/>
      <c r="DA169" s="174"/>
      <c r="DB169" s="177"/>
      <c r="DC169" s="188"/>
      <c r="DD169" s="183"/>
      <c r="DE169" s="183"/>
      <c r="DF169" s="183"/>
      <c r="DG169" s="183"/>
      <c r="DH169" s="177"/>
      <c r="DI169" s="193"/>
      <c r="DJ169" s="194"/>
      <c r="DK169" s="195"/>
      <c r="DL169" s="195"/>
      <c r="DM169" s="195"/>
      <c r="DN169" s="195"/>
      <c r="DO169" s="195"/>
      <c r="DP169" s="192"/>
      <c r="DQ169" s="194"/>
      <c r="DR169" s="195"/>
      <c r="DS169" s="195"/>
      <c r="DT169" s="195"/>
      <c r="DU169" s="195"/>
      <c r="DV169" s="195"/>
      <c r="DW169" s="177"/>
      <c r="DX169" s="179"/>
      <c r="DY169" s="182"/>
      <c r="DZ169" s="196"/>
      <c r="EA169" s="179"/>
      <c r="EB169" s="197"/>
      <c r="EC169" s="198"/>
      <c r="ED169" s="198"/>
      <c r="EE169" s="188"/>
      <c r="EF169" s="198"/>
      <c r="EG169" s="198"/>
      <c r="EH169" s="188"/>
      <c r="EI169" s="197"/>
      <c r="EJ169" s="198"/>
      <c r="EK169" s="198"/>
      <c r="EL169" s="198"/>
      <c r="EM169" s="198"/>
      <c r="EN169" s="198"/>
      <c r="EO169" s="193"/>
      <c r="EP169" s="185"/>
      <c r="EQ169" s="174"/>
      <c r="ER169" s="188"/>
      <c r="ES169" s="63"/>
      <c r="ET169" s="63"/>
      <c r="EU169" s="63"/>
      <c r="EV169" s="63"/>
      <c r="EW169" s="63"/>
      <c r="EX169" s="177"/>
      <c r="EY169" s="179"/>
      <c r="EZ169" s="185"/>
      <c r="FA169" s="174"/>
      <c r="FB169" s="174"/>
      <c r="FC169" s="174"/>
      <c r="FD169" s="174"/>
      <c r="FE169" s="174"/>
      <c r="FF169" s="174"/>
      <c r="FG169" s="188"/>
      <c r="FH169" s="185"/>
      <c r="FI169" s="174"/>
      <c r="FJ169" s="174"/>
      <c r="FK169" s="174"/>
      <c r="FL169" s="174"/>
      <c r="FM169" s="174"/>
      <c r="FN169" s="174"/>
      <c r="FO169" s="188"/>
      <c r="FP169" s="199"/>
      <c r="FQ169" s="199"/>
      <c r="FR169" s="199"/>
      <c r="FS169" s="199"/>
      <c r="FT169" s="199"/>
      <c r="FU169" s="199"/>
      <c r="FV169" s="199"/>
      <c r="FW169" s="199"/>
      <c r="FX169" s="199"/>
      <c r="FY169" s="199"/>
      <c r="FZ169" s="199"/>
      <c r="GA169" s="199"/>
      <c r="GB169" s="199"/>
      <c r="GC169" s="199"/>
    </row>
    <row r="170" spans="1:185" s="90" customFormat="1">
      <c r="A170" s="36" t="str">
        <f>Validation!B170</f>
        <v>Pass</v>
      </c>
      <c r="B170" s="63"/>
      <c r="C170" s="63"/>
      <c r="D170" s="63"/>
      <c r="E170" s="174"/>
      <c r="F170" s="175"/>
      <c r="G170" s="63"/>
      <c r="H170" s="63"/>
      <c r="I170" s="63"/>
      <c r="J170" s="176"/>
      <c r="K170" s="177"/>
      <c r="L170" s="177"/>
      <c r="M170" s="178"/>
      <c r="N170" s="177"/>
      <c r="O170" s="201"/>
      <c r="P170" s="202"/>
      <c r="Q170" s="63"/>
      <c r="R170" s="180"/>
      <c r="S170" s="63"/>
      <c r="T170" s="181"/>
      <c r="U170" s="182"/>
      <c r="V170" s="183"/>
      <c r="W170" s="184"/>
      <c r="X170" s="185"/>
      <c r="Y170" s="174"/>
      <c r="Z170" s="174"/>
      <c r="AA170" s="186"/>
      <c r="AB170" s="187"/>
      <c r="AC170" s="174"/>
      <c r="AD170" s="174"/>
      <c r="AE170" s="177"/>
      <c r="AF170" s="177"/>
      <c r="AG170" s="188"/>
      <c r="AH170" s="65"/>
      <c r="AI170" s="63"/>
      <c r="AJ170" s="63"/>
      <c r="AK170" s="63"/>
      <c r="AL170" s="63"/>
      <c r="AM170" s="63"/>
      <c r="AN170" s="63"/>
      <c r="AO170" s="63"/>
      <c r="AP170" s="64"/>
      <c r="AQ170" s="190"/>
      <c r="AR170" s="179"/>
      <c r="AS170" s="185"/>
      <c r="AT170" s="174"/>
      <c r="AU170" s="174"/>
      <c r="AV170" s="174"/>
      <c r="AW170" s="174"/>
      <c r="AX170" s="174"/>
      <c r="AY170" s="174"/>
      <c r="AZ170" s="174"/>
      <c r="BA170" s="174"/>
      <c r="BB170" s="188"/>
      <c r="BC170" s="174"/>
      <c r="BD170" s="174"/>
      <c r="BE170" s="174"/>
      <c r="BF170" s="174"/>
      <c r="BG170" s="174"/>
      <c r="BH170" s="174"/>
      <c r="BI170" s="174"/>
      <c r="BJ170" s="174"/>
      <c r="BK170" s="174"/>
      <c r="BL170" s="188"/>
      <c r="BM170" s="185"/>
      <c r="BN170" s="174"/>
      <c r="BO170" s="174"/>
      <c r="BP170" s="174"/>
      <c r="BQ170" s="174"/>
      <c r="BR170" s="174"/>
      <c r="BS170" s="174"/>
      <c r="BT170" s="174"/>
      <c r="BU170" s="174"/>
      <c r="BV170" s="174"/>
      <c r="BW170" s="174"/>
      <c r="BX170" s="174"/>
      <c r="BY170" s="174"/>
      <c r="BZ170" s="174"/>
      <c r="CA170" s="174"/>
      <c r="CB170" s="174"/>
      <c r="CC170" s="174"/>
      <c r="CD170" s="174"/>
      <c r="CE170" s="174"/>
      <c r="CF170" s="191"/>
      <c r="CG170" s="192"/>
      <c r="CH170" s="174"/>
      <c r="CI170" s="174"/>
      <c r="CJ170" s="174"/>
      <c r="CK170" s="174"/>
      <c r="CL170" s="174"/>
      <c r="CM170" s="174"/>
      <c r="CN170" s="174"/>
      <c r="CO170" s="174"/>
      <c r="CP170" s="174"/>
      <c r="CQ170" s="174"/>
      <c r="CR170" s="174"/>
      <c r="CS170" s="174"/>
      <c r="CT170" s="174"/>
      <c r="CU170" s="174"/>
      <c r="CV170" s="174"/>
      <c r="CW170" s="174"/>
      <c r="CX170" s="174"/>
      <c r="CY170" s="174"/>
      <c r="CZ170" s="174"/>
      <c r="DA170" s="174"/>
      <c r="DB170" s="177"/>
      <c r="DC170" s="188"/>
      <c r="DD170" s="183"/>
      <c r="DE170" s="183"/>
      <c r="DF170" s="183"/>
      <c r="DG170" s="183"/>
      <c r="DH170" s="177"/>
      <c r="DI170" s="193"/>
      <c r="DJ170" s="194"/>
      <c r="DK170" s="195"/>
      <c r="DL170" s="195"/>
      <c r="DM170" s="195"/>
      <c r="DN170" s="195"/>
      <c r="DO170" s="195"/>
      <c r="DP170" s="192"/>
      <c r="DQ170" s="194"/>
      <c r="DR170" s="195"/>
      <c r="DS170" s="195"/>
      <c r="DT170" s="195"/>
      <c r="DU170" s="195"/>
      <c r="DV170" s="195"/>
      <c r="DW170" s="177"/>
      <c r="DX170" s="179"/>
      <c r="DY170" s="182"/>
      <c r="DZ170" s="196"/>
      <c r="EA170" s="179"/>
      <c r="EB170" s="197"/>
      <c r="EC170" s="198"/>
      <c r="ED170" s="198"/>
      <c r="EE170" s="188"/>
      <c r="EF170" s="198"/>
      <c r="EG170" s="198"/>
      <c r="EH170" s="188"/>
      <c r="EI170" s="197"/>
      <c r="EJ170" s="198"/>
      <c r="EK170" s="198"/>
      <c r="EL170" s="198"/>
      <c r="EM170" s="198"/>
      <c r="EN170" s="198"/>
      <c r="EO170" s="193"/>
      <c r="EP170" s="185"/>
      <c r="EQ170" s="174"/>
      <c r="ER170" s="188"/>
      <c r="ES170" s="63"/>
      <c r="ET170" s="63"/>
      <c r="EU170" s="63"/>
      <c r="EV170" s="63"/>
      <c r="EW170" s="63"/>
      <c r="EX170" s="177"/>
      <c r="EY170" s="179"/>
      <c r="EZ170" s="185"/>
      <c r="FA170" s="174"/>
      <c r="FB170" s="174"/>
      <c r="FC170" s="174"/>
      <c r="FD170" s="174"/>
      <c r="FE170" s="174"/>
      <c r="FF170" s="174"/>
      <c r="FG170" s="188"/>
      <c r="FH170" s="185"/>
      <c r="FI170" s="174"/>
      <c r="FJ170" s="174"/>
      <c r="FK170" s="174"/>
      <c r="FL170" s="174"/>
      <c r="FM170" s="174"/>
      <c r="FN170" s="174"/>
      <c r="FO170" s="188"/>
      <c r="FP170" s="199"/>
      <c r="FQ170" s="199"/>
      <c r="FR170" s="199"/>
      <c r="FS170" s="199"/>
      <c r="FT170" s="199"/>
      <c r="FU170" s="199"/>
      <c r="FV170" s="199"/>
      <c r="FW170" s="199"/>
      <c r="FX170" s="199"/>
      <c r="FY170" s="199"/>
      <c r="FZ170" s="199"/>
      <c r="GA170" s="199"/>
      <c r="GB170" s="199"/>
      <c r="GC170" s="199"/>
    </row>
    <row r="171" spans="1:185" s="90" customFormat="1">
      <c r="A171" s="36" t="str">
        <f>Validation!B171</f>
        <v>Pass</v>
      </c>
      <c r="B171" s="63"/>
      <c r="C171" s="63"/>
      <c r="D171" s="63"/>
      <c r="E171" s="174"/>
      <c r="F171" s="175"/>
      <c r="G171" s="63"/>
      <c r="H171" s="63"/>
      <c r="I171" s="63"/>
      <c r="J171" s="176"/>
      <c r="K171" s="177"/>
      <c r="L171" s="177"/>
      <c r="M171" s="178"/>
      <c r="N171" s="177"/>
      <c r="O171" s="201"/>
      <c r="P171" s="202"/>
      <c r="Q171" s="63"/>
      <c r="R171" s="180"/>
      <c r="S171" s="63"/>
      <c r="T171" s="181"/>
      <c r="U171" s="182"/>
      <c r="V171" s="183"/>
      <c r="W171" s="184"/>
      <c r="X171" s="185"/>
      <c r="Y171" s="174"/>
      <c r="Z171" s="174"/>
      <c r="AA171" s="186"/>
      <c r="AB171" s="187"/>
      <c r="AC171" s="174"/>
      <c r="AD171" s="174"/>
      <c r="AE171" s="177"/>
      <c r="AF171" s="177"/>
      <c r="AG171" s="188"/>
      <c r="AH171" s="65"/>
      <c r="AI171" s="63"/>
      <c r="AJ171" s="63"/>
      <c r="AK171" s="63"/>
      <c r="AL171" s="63"/>
      <c r="AM171" s="63"/>
      <c r="AN171" s="63"/>
      <c r="AO171" s="63"/>
      <c r="AP171" s="64"/>
      <c r="AQ171" s="190"/>
      <c r="AR171" s="179"/>
      <c r="AS171" s="185"/>
      <c r="AT171" s="174"/>
      <c r="AU171" s="174"/>
      <c r="AV171" s="174"/>
      <c r="AW171" s="174"/>
      <c r="AX171" s="174"/>
      <c r="AY171" s="174"/>
      <c r="AZ171" s="174"/>
      <c r="BA171" s="174"/>
      <c r="BB171" s="188"/>
      <c r="BC171" s="174"/>
      <c r="BD171" s="174"/>
      <c r="BE171" s="174"/>
      <c r="BF171" s="174"/>
      <c r="BG171" s="174"/>
      <c r="BH171" s="174"/>
      <c r="BI171" s="174"/>
      <c r="BJ171" s="174"/>
      <c r="BK171" s="174"/>
      <c r="BL171" s="188"/>
      <c r="BM171" s="185"/>
      <c r="BN171" s="174"/>
      <c r="BO171" s="174"/>
      <c r="BP171" s="174"/>
      <c r="BQ171" s="174"/>
      <c r="BR171" s="174"/>
      <c r="BS171" s="174"/>
      <c r="BT171" s="174"/>
      <c r="BU171" s="174"/>
      <c r="BV171" s="174"/>
      <c r="BW171" s="174"/>
      <c r="BX171" s="174"/>
      <c r="BY171" s="174"/>
      <c r="BZ171" s="174"/>
      <c r="CA171" s="174"/>
      <c r="CB171" s="174"/>
      <c r="CC171" s="174"/>
      <c r="CD171" s="174"/>
      <c r="CE171" s="174"/>
      <c r="CF171" s="191"/>
      <c r="CG171" s="192"/>
      <c r="CH171" s="174"/>
      <c r="CI171" s="174"/>
      <c r="CJ171" s="174"/>
      <c r="CK171" s="174"/>
      <c r="CL171" s="174"/>
      <c r="CM171" s="174"/>
      <c r="CN171" s="174"/>
      <c r="CO171" s="174"/>
      <c r="CP171" s="174"/>
      <c r="CQ171" s="174"/>
      <c r="CR171" s="174"/>
      <c r="CS171" s="174"/>
      <c r="CT171" s="174"/>
      <c r="CU171" s="174"/>
      <c r="CV171" s="174"/>
      <c r="CW171" s="174"/>
      <c r="CX171" s="174"/>
      <c r="CY171" s="174"/>
      <c r="CZ171" s="174"/>
      <c r="DA171" s="174"/>
      <c r="DB171" s="177"/>
      <c r="DC171" s="188"/>
      <c r="DD171" s="183"/>
      <c r="DE171" s="183"/>
      <c r="DF171" s="183"/>
      <c r="DG171" s="183"/>
      <c r="DH171" s="177"/>
      <c r="DI171" s="193"/>
      <c r="DJ171" s="194"/>
      <c r="DK171" s="195"/>
      <c r="DL171" s="195"/>
      <c r="DM171" s="195"/>
      <c r="DN171" s="195"/>
      <c r="DO171" s="195"/>
      <c r="DP171" s="192"/>
      <c r="DQ171" s="194"/>
      <c r="DR171" s="195"/>
      <c r="DS171" s="195"/>
      <c r="DT171" s="195"/>
      <c r="DU171" s="195"/>
      <c r="DV171" s="195"/>
      <c r="DW171" s="177"/>
      <c r="DX171" s="179"/>
      <c r="DY171" s="182"/>
      <c r="DZ171" s="196"/>
      <c r="EA171" s="179"/>
      <c r="EB171" s="197"/>
      <c r="EC171" s="198"/>
      <c r="ED171" s="198"/>
      <c r="EE171" s="188"/>
      <c r="EF171" s="198"/>
      <c r="EG171" s="198"/>
      <c r="EH171" s="188"/>
      <c r="EI171" s="197"/>
      <c r="EJ171" s="198"/>
      <c r="EK171" s="198"/>
      <c r="EL171" s="198"/>
      <c r="EM171" s="198"/>
      <c r="EN171" s="198"/>
      <c r="EO171" s="193"/>
      <c r="EP171" s="185"/>
      <c r="EQ171" s="174"/>
      <c r="ER171" s="188"/>
      <c r="ES171" s="63"/>
      <c r="ET171" s="63"/>
      <c r="EU171" s="63"/>
      <c r="EV171" s="63"/>
      <c r="EW171" s="63"/>
      <c r="EX171" s="177"/>
      <c r="EY171" s="179"/>
      <c r="EZ171" s="185"/>
      <c r="FA171" s="174"/>
      <c r="FB171" s="174"/>
      <c r="FC171" s="174"/>
      <c r="FD171" s="174"/>
      <c r="FE171" s="174"/>
      <c r="FF171" s="174"/>
      <c r="FG171" s="188"/>
      <c r="FH171" s="185"/>
      <c r="FI171" s="174"/>
      <c r="FJ171" s="174"/>
      <c r="FK171" s="174"/>
      <c r="FL171" s="174"/>
      <c r="FM171" s="174"/>
      <c r="FN171" s="174"/>
      <c r="FO171" s="188"/>
      <c r="FP171" s="199"/>
      <c r="FQ171" s="199"/>
      <c r="FR171" s="199"/>
      <c r="FS171" s="199"/>
      <c r="FT171" s="199"/>
      <c r="FU171" s="199"/>
      <c r="FV171" s="199"/>
      <c r="FW171" s="199"/>
      <c r="FX171" s="199"/>
      <c r="FY171" s="199"/>
      <c r="FZ171" s="199"/>
      <c r="GA171" s="199"/>
      <c r="GB171" s="199"/>
      <c r="GC171" s="199"/>
    </row>
    <row r="172" spans="1:185" s="90" customFormat="1">
      <c r="A172" s="36" t="str">
        <f>Validation!B172</f>
        <v>Pass</v>
      </c>
      <c r="B172" s="63"/>
      <c r="C172" s="63"/>
      <c r="D172" s="63"/>
      <c r="E172" s="174"/>
      <c r="F172" s="175"/>
      <c r="G172" s="63"/>
      <c r="H172" s="63"/>
      <c r="I172" s="63"/>
      <c r="J172" s="176"/>
      <c r="K172" s="177"/>
      <c r="L172" s="177"/>
      <c r="M172" s="178"/>
      <c r="N172" s="177"/>
      <c r="O172" s="201"/>
      <c r="P172" s="202"/>
      <c r="Q172" s="63"/>
      <c r="R172" s="180"/>
      <c r="S172" s="63"/>
      <c r="T172" s="181"/>
      <c r="U172" s="182"/>
      <c r="V172" s="183"/>
      <c r="W172" s="184"/>
      <c r="X172" s="185"/>
      <c r="Y172" s="174"/>
      <c r="Z172" s="174"/>
      <c r="AA172" s="186"/>
      <c r="AB172" s="187"/>
      <c r="AC172" s="174"/>
      <c r="AD172" s="174"/>
      <c r="AE172" s="177"/>
      <c r="AF172" s="177"/>
      <c r="AG172" s="188"/>
      <c r="AH172" s="65"/>
      <c r="AI172" s="63"/>
      <c r="AJ172" s="63"/>
      <c r="AK172" s="63"/>
      <c r="AL172" s="63"/>
      <c r="AM172" s="63"/>
      <c r="AN172" s="63"/>
      <c r="AO172" s="63"/>
      <c r="AP172" s="64"/>
      <c r="AQ172" s="190"/>
      <c r="AR172" s="179"/>
      <c r="AS172" s="185"/>
      <c r="AT172" s="174"/>
      <c r="AU172" s="174"/>
      <c r="AV172" s="174"/>
      <c r="AW172" s="174"/>
      <c r="AX172" s="174"/>
      <c r="AY172" s="174"/>
      <c r="AZ172" s="174"/>
      <c r="BA172" s="174"/>
      <c r="BB172" s="188"/>
      <c r="BC172" s="174"/>
      <c r="BD172" s="174"/>
      <c r="BE172" s="174"/>
      <c r="BF172" s="174"/>
      <c r="BG172" s="174"/>
      <c r="BH172" s="174"/>
      <c r="BI172" s="174"/>
      <c r="BJ172" s="174"/>
      <c r="BK172" s="174"/>
      <c r="BL172" s="188"/>
      <c r="BM172" s="185"/>
      <c r="BN172" s="174"/>
      <c r="BO172" s="174"/>
      <c r="BP172" s="174"/>
      <c r="BQ172" s="174"/>
      <c r="BR172" s="174"/>
      <c r="BS172" s="174"/>
      <c r="BT172" s="174"/>
      <c r="BU172" s="174"/>
      <c r="BV172" s="174"/>
      <c r="BW172" s="174"/>
      <c r="BX172" s="174"/>
      <c r="BY172" s="174"/>
      <c r="BZ172" s="174"/>
      <c r="CA172" s="174"/>
      <c r="CB172" s="174"/>
      <c r="CC172" s="174"/>
      <c r="CD172" s="174"/>
      <c r="CE172" s="174"/>
      <c r="CF172" s="191"/>
      <c r="CG172" s="192"/>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7"/>
      <c r="DC172" s="188"/>
      <c r="DD172" s="183"/>
      <c r="DE172" s="183"/>
      <c r="DF172" s="183"/>
      <c r="DG172" s="183"/>
      <c r="DH172" s="177"/>
      <c r="DI172" s="193"/>
      <c r="DJ172" s="194"/>
      <c r="DK172" s="195"/>
      <c r="DL172" s="195"/>
      <c r="DM172" s="195"/>
      <c r="DN172" s="195"/>
      <c r="DO172" s="195"/>
      <c r="DP172" s="192"/>
      <c r="DQ172" s="194"/>
      <c r="DR172" s="195"/>
      <c r="DS172" s="195"/>
      <c r="DT172" s="195"/>
      <c r="DU172" s="195"/>
      <c r="DV172" s="195"/>
      <c r="DW172" s="177"/>
      <c r="DX172" s="179"/>
      <c r="DY172" s="182"/>
      <c r="DZ172" s="196"/>
      <c r="EA172" s="179"/>
      <c r="EB172" s="197"/>
      <c r="EC172" s="198"/>
      <c r="ED172" s="198"/>
      <c r="EE172" s="188"/>
      <c r="EF172" s="198"/>
      <c r="EG172" s="198"/>
      <c r="EH172" s="188"/>
      <c r="EI172" s="197"/>
      <c r="EJ172" s="198"/>
      <c r="EK172" s="198"/>
      <c r="EL172" s="198"/>
      <c r="EM172" s="198"/>
      <c r="EN172" s="198"/>
      <c r="EO172" s="193"/>
      <c r="EP172" s="185"/>
      <c r="EQ172" s="174"/>
      <c r="ER172" s="188"/>
      <c r="ES172" s="63"/>
      <c r="ET172" s="63"/>
      <c r="EU172" s="63"/>
      <c r="EV172" s="63"/>
      <c r="EW172" s="63"/>
      <c r="EX172" s="177"/>
      <c r="EY172" s="179"/>
      <c r="EZ172" s="185"/>
      <c r="FA172" s="174"/>
      <c r="FB172" s="174"/>
      <c r="FC172" s="174"/>
      <c r="FD172" s="174"/>
      <c r="FE172" s="174"/>
      <c r="FF172" s="174"/>
      <c r="FG172" s="188"/>
      <c r="FH172" s="185"/>
      <c r="FI172" s="174"/>
      <c r="FJ172" s="174"/>
      <c r="FK172" s="174"/>
      <c r="FL172" s="174"/>
      <c r="FM172" s="174"/>
      <c r="FN172" s="174"/>
      <c r="FO172" s="188"/>
      <c r="FP172" s="199"/>
      <c r="FQ172" s="199"/>
      <c r="FR172" s="199"/>
      <c r="FS172" s="199"/>
      <c r="FT172" s="199"/>
      <c r="FU172" s="199"/>
      <c r="FV172" s="199"/>
      <c r="FW172" s="199"/>
      <c r="FX172" s="199"/>
      <c r="FY172" s="199"/>
      <c r="FZ172" s="199"/>
      <c r="GA172" s="199"/>
      <c r="GB172" s="199"/>
      <c r="GC172" s="199"/>
    </row>
    <row r="173" spans="1:185" s="90" customFormat="1">
      <c r="A173" s="36" t="str">
        <f>Validation!B173</f>
        <v>Pass</v>
      </c>
      <c r="B173" s="63"/>
      <c r="C173" s="63"/>
      <c r="D173" s="63"/>
      <c r="E173" s="174"/>
      <c r="F173" s="175"/>
      <c r="G173" s="63"/>
      <c r="H173" s="63"/>
      <c r="I173" s="63"/>
      <c r="J173" s="176"/>
      <c r="K173" s="177"/>
      <c r="L173" s="177"/>
      <c r="M173" s="178"/>
      <c r="N173" s="177"/>
      <c r="O173" s="201"/>
      <c r="P173" s="202"/>
      <c r="Q173" s="63"/>
      <c r="R173" s="180"/>
      <c r="S173" s="63"/>
      <c r="T173" s="181"/>
      <c r="U173" s="182"/>
      <c r="V173" s="183"/>
      <c r="W173" s="184"/>
      <c r="X173" s="185"/>
      <c r="Y173" s="174"/>
      <c r="Z173" s="174"/>
      <c r="AA173" s="186"/>
      <c r="AB173" s="187"/>
      <c r="AC173" s="174"/>
      <c r="AD173" s="174"/>
      <c r="AE173" s="177"/>
      <c r="AF173" s="177"/>
      <c r="AG173" s="188"/>
      <c r="AH173" s="65"/>
      <c r="AI173" s="63"/>
      <c r="AJ173" s="63"/>
      <c r="AK173" s="63"/>
      <c r="AL173" s="63"/>
      <c r="AM173" s="63"/>
      <c r="AN173" s="63"/>
      <c r="AO173" s="63"/>
      <c r="AP173" s="64"/>
      <c r="AQ173" s="190"/>
      <c r="AR173" s="179"/>
      <c r="AS173" s="185"/>
      <c r="AT173" s="174"/>
      <c r="AU173" s="174"/>
      <c r="AV173" s="174"/>
      <c r="AW173" s="174"/>
      <c r="AX173" s="174"/>
      <c r="AY173" s="174"/>
      <c r="AZ173" s="174"/>
      <c r="BA173" s="174"/>
      <c r="BB173" s="188"/>
      <c r="BC173" s="174"/>
      <c r="BD173" s="174"/>
      <c r="BE173" s="174"/>
      <c r="BF173" s="174"/>
      <c r="BG173" s="174"/>
      <c r="BH173" s="174"/>
      <c r="BI173" s="174"/>
      <c r="BJ173" s="174"/>
      <c r="BK173" s="174"/>
      <c r="BL173" s="188"/>
      <c r="BM173" s="185"/>
      <c r="BN173" s="174"/>
      <c r="BO173" s="174"/>
      <c r="BP173" s="174"/>
      <c r="BQ173" s="174"/>
      <c r="BR173" s="174"/>
      <c r="BS173" s="174"/>
      <c r="BT173" s="174"/>
      <c r="BU173" s="174"/>
      <c r="BV173" s="174"/>
      <c r="BW173" s="174"/>
      <c r="BX173" s="174"/>
      <c r="BY173" s="174"/>
      <c r="BZ173" s="174"/>
      <c r="CA173" s="174"/>
      <c r="CB173" s="174"/>
      <c r="CC173" s="174"/>
      <c r="CD173" s="174"/>
      <c r="CE173" s="174"/>
      <c r="CF173" s="191"/>
      <c r="CG173" s="192"/>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7"/>
      <c r="DC173" s="188"/>
      <c r="DD173" s="183"/>
      <c r="DE173" s="183"/>
      <c r="DF173" s="183"/>
      <c r="DG173" s="183"/>
      <c r="DH173" s="177"/>
      <c r="DI173" s="193"/>
      <c r="DJ173" s="194"/>
      <c r="DK173" s="195"/>
      <c r="DL173" s="195"/>
      <c r="DM173" s="195"/>
      <c r="DN173" s="195"/>
      <c r="DO173" s="195"/>
      <c r="DP173" s="192"/>
      <c r="DQ173" s="194"/>
      <c r="DR173" s="195"/>
      <c r="DS173" s="195"/>
      <c r="DT173" s="195"/>
      <c r="DU173" s="195"/>
      <c r="DV173" s="195"/>
      <c r="DW173" s="177"/>
      <c r="DX173" s="179"/>
      <c r="DY173" s="182"/>
      <c r="DZ173" s="196"/>
      <c r="EA173" s="179"/>
      <c r="EB173" s="197"/>
      <c r="EC173" s="198"/>
      <c r="ED173" s="198"/>
      <c r="EE173" s="188"/>
      <c r="EF173" s="198"/>
      <c r="EG173" s="198"/>
      <c r="EH173" s="188"/>
      <c r="EI173" s="197"/>
      <c r="EJ173" s="198"/>
      <c r="EK173" s="198"/>
      <c r="EL173" s="198"/>
      <c r="EM173" s="198"/>
      <c r="EN173" s="198"/>
      <c r="EO173" s="193"/>
      <c r="EP173" s="185"/>
      <c r="EQ173" s="174"/>
      <c r="ER173" s="188"/>
      <c r="ES173" s="63"/>
      <c r="ET173" s="63"/>
      <c r="EU173" s="63"/>
      <c r="EV173" s="63"/>
      <c r="EW173" s="63"/>
      <c r="EX173" s="177"/>
      <c r="EY173" s="179"/>
      <c r="EZ173" s="185"/>
      <c r="FA173" s="174"/>
      <c r="FB173" s="174"/>
      <c r="FC173" s="174"/>
      <c r="FD173" s="174"/>
      <c r="FE173" s="174"/>
      <c r="FF173" s="174"/>
      <c r="FG173" s="188"/>
      <c r="FH173" s="185"/>
      <c r="FI173" s="174"/>
      <c r="FJ173" s="174"/>
      <c r="FK173" s="174"/>
      <c r="FL173" s="174"/>
      <c r="FM173" s="174"/>
      <c r="FN173" s="174"/>
      <c r="FO173" s="188"/>
      <c r="FP173" s="199"/>
      <c r="FQ173" s="199"/>
      <c r="FR173" s="199"/>
      <c r="FS173" s="199"/>
      <c r="FT173" s="199"/>
      <c r="FU173" s="199"/>
      <c r="FV173" s="199"/>
      <c r="FW173" s="199"/>
      <c r="FX173" s="199"/>
      <c r="FY173" s="199"/>
      <c r="FZ173" s="199"/>
      <c r="GA173" s="199"/>
      <c r="GB173" s="199"/>
      <c r="GC173" s="199"/>
    </row>
    <row r="174" spans="1:185" s="90" customFormat="1">
      <c r="A174" s="36" t="str">
        <f>Validation!B174</f>
        <v>Pass</v>
      </c>
      <c r="B174" s="63"/>
      <c r="C174" s="63"/>
      <c r="D174" s="63"/>
      <c r="E174" s="174"/>
      <c r="F174" s="175"/>
      <c r="G174" s="63"/>
      <c r="H174" s="63"/>
      <c r="I174" s="63"/>
      <c r="J174" s="176"/>
      <c r="K174" s="177"/>
      <c r="L174" s="177"/>
      <c r="M174" s="178"/>
      <c r="N174" s="177"/>
      <c r="O174" s="201"/>
      <c r="P174" s="202"/>
      <c r="Q174" s="63"/>
      <c r="R174" s="180"/>
      <c r="S174" s="63"/>
      <c r="T174" s="181"/>
      <c r="U174" s="182"/>
      <c r="V174" s="183"/>
      <c r="W174" s="184"/>
      <c r="X174" s="185"/>
      <c r="Y174" s="174"/>
      <c r="Z174" s="174"/>
      <c r="AA174" s="186"/>
      <c r="AB174" s="187"/>
      <c r="AC174" s="174"/>
      <c r="AD174" s="174"/>
      <c r="AE174" s="177"/>
      <c r="AF174" s="177"/>
      <c r="AG174" s="188"/>
      <c r="AH174" s="65"/>
      <c r="AI174" s="63"/>
      <c r="AJ174" s="63"/>
      <c r="AK174" s="63"/>
      <c r="AL174" s="63"/>
      <c r="AM174" s="63"/>
      <c r="AN174" s="63"/>
      <c r="AO174" s="63"/>
      <c r="AP174" s="64"/>
      <c r="AQ174" s="190"/>
      <c r="AR174" s="179"/>
      <c r="AS174" s="185"/>
      <c r="AT174" s="174"/>
      <c r="AU174" s="174"/>
      <c r="AV174" s="174"/>
      <c r="AW174" s="174"/>
      <c r="AX174" s="174"/>
      <c r="AY174" s="174"/>
      <c r="AZ174" s="174"/>
      <c r="BA174" s="174"/>
      <c r="BB174" s="188"/>
      <c r="BC174" s="174"/>
      <c r="BD174" s="174"/>
      <c r="BE174" s="174"/>
      <c r="BF174" s="174"/>
      <c r="BG174" s="174"/>
      <c r="BH174" s="174"/>
      <c r="BI174" s="174"/>
      <c r="BJ174" s="174"/>
      <c r="BK174" s="174"/>
      <c r="BL174" s="188"/>
      <c r="BM174" s="185"/>
      <c r="BN174" s="174"/>
      <c r="BO174" s="174"/>
      <c r="BP174" s="174"/>
      <c r="BQ174" s="174"/>
      <c r="BR174" s="174"/>
      <c r="BS174" s="174"/>
      <c r="BT174" s="174"/>
      <c r="BU174" s="174"/>
      <c r="BV174" s="174"/>
      <c r="BW174" s="174"/>
      <c r="BX174" s="174"/>
      <c r="BY174" s="174"/>
      <c r="BZ174" s="174"/>
      <c r="CA174" s="174"/>
      <c r="CB174" s="174"/>
      <c r="CC174" s="174"/>
      <c r="CD174" s="174"/>
      <c r="CE174" s="174"/>
      <c r="CF174" s="191"/>
      <c r="CG174" s="192"/>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7"/>
      <c r="DC174" s="188"/>
      <c r="DD174" s="183"/>
      <c r="DE174" s="183"/>
      <c r="DF174" s="183"/>
      <c r="DG174" s="183"/>
      <c r="DH174" s="177"/>
      <c r="DI174" s="193"/>
      <c r="DJ174" s="194"/>
      <c r="DK174" s="195"/>
      <c r="DL174" s="195"/>
      <c r="DM174" s="195"/>
      <c r="DN174" s="195"/>
      <c r="DO174" s="195"/>
      <c r="DP174" s="192"/>
      <c r="DQ174" s="194"/>
      <c r="DR174" s="195"/>
      <c r="DS174" s="195"/>
      <c r="DT174" s="195"/>
      <c r="DU174" s="195"/>
      <c r="DV174" s="195"/>
      <c r="DW174" s="177"/>
      <c r="DX174" s="179"/>
      <c r="DY174" s="182"/>
      <c r="DZ174" s="196"/>
      <c r="EA174" s="179"/>
      <c r="EB174" s="197"/>
      <c r="EC174" s="198"/>
      <c r="ED174" s="198"/>
      <c r="EE174" s="188"/>
      <c r="EF174" s="198"/>
      <c r="EG174" s="198"/>
      <c r="EH174" s="188"/>
      <c r="EI174" s="197"/>
      <c r="EJ174" s="198"/>
      <c r="EK174" s="198"/>
      <c r="EL174" s="198"/>
      <c r="EM174" s="198"/>
      <c r="EN174" s="198"/>
      <c r="EO174" s="193"/>
      <c r="EP174" s="185"/>
      <c r="EQ174" s="174"/>
      <c r="ER174" s="188"/>
      <c r="ES174" s="63"/>
      <c r="ET174" s="63"/>
      <c r="EU174" s="63"/>
      <c r="EV174" s="63"/>
      <c r="EW174" s="63"/>
      <c r="EX174" s="177"/>
      <c r="EY174" s="179"/>
      <c r="EZ174" s="185"/>
      <c r="FA174" s="174"/>
      <c r="FB174" s="174"/>
      <c r="FC174" s="174"/>
      <c r="FD174" s="174"/>
      <c r="FE174" s="174"/>
      <c r="FF174" s="174"/>
      <c r="FG174" s="188"/>
      <c r="FH174" s="185"/>
      <c r="FI174" s="174"/>
      <c r="FJ174" s="174"/>
      <c r="FK174" s="174"/>
      <c r="FL174" s="174"/>
      <c r="FM174" s="174"/>
      <c r="FN174" s="174"/>
      <c r="FO174" s="188"/>
      <c r="FP174" s="199"/>
      <c r="FQ174" s="199"/>
      <c r="FR174" s="199"/>
      <c r="FS174" s="199"/>
      <c r="FT174" s="199"/>
      <c r="FU174" s="199"/>
      <c r="FV174" s="199"/>
      <c r="FW174" s="199"/>
      <c r="FX174" s="199"/>
      <c r="FY174" s="199"/>
      <c r="FZ174" s="199"/>
      <c r="GA174" s="199"/>
      <c r="GB174" s="199"/>
      <c r="GC174" s="199"/>
    </row>
    <row r="175" spans="1:185" s="90" customFormat="1">
      <c r="A175" s="36" t="str">
        <f>Validation!B175</f>
        <v>Pass</v>
      </c>
      <c r="B175" s="63"/>
      <c r="C175" s="63"/>
      <c r="D175" s="63"/>
      <c r="E175" s="174"/>
      <c r="F175" s="175"/>
      <c r="G175" s="63"/>
      <c r="H175" s="63"/>
      <c r="I175" s="63"/>
      <c r="J175" s="176"/>
      <c r="K175" s="177"/>
      <c r="L175" s="177"/>
      <c r="M175" s="178"/>
      <c r="N175" s="177"/>
      <c r="O175" s="201"/>
      <c r="P175" s="202"/>
      <c r="Q175" s="63"/>
      <c r="R175" s="180"/>
      <c r="S175" s="63"/>
      <c r="T175" s="181"/>
      <c r="U175" s="182"/>
      <c r="V175" s="183"/>
      <c r="W175" s="184"/>
      <c r="X175" s="185"/>
      <c r="Y175" s="174"/>
      <c r="Z175" s="174"/>
      <c r="AA175" s="186"/>
      <c r="AB175" s="187"/>
      <c r="AC175" s="174"/>
      <c r="AD175" s="174"/>
      <c r="AE175" s="177"/>
      <c r="AF175" s="177"/>
      <c r="AG175" s="188"/>
      <c r="AH175" s="65"/>
      <c r="AI175" s="63"/>
      <c r="AJ175" s="63"/>
      <c r="AK175" s="63"/>
      <c r="AL175" s="63"/>
      <c r="AM175" s="63"/>
      <c r="AN175" s="63"/>
      <c r="AO175" s="63"/>
      <c r="AP175" s="64"/>
      <c r="AQ175" s="190"/>
      <c r="AR175" s="179"/>
      <c r="AS175" s="185"/>
      <c r="AT175" s="174"/>
      <c r="AU175" s="174"/>
      <c r="AV175" s="174"/>
      <c r="AW175" s="174"/>
      <c r="AX175" s="174"/>
      <c r="AY175" s="174"/>
      <c r="AZ175" s="174"/>
      <c r="BA175" s="174"/>
      <c r="BB175" s="188"/>
      <c r="BC175" s="174"/>
      <c r="BD175" s="174"/>
      <c r="BE175" s="174"/>
      <c r="BF175" s="174"/>
      <c r="BG175" s="174"/>
      <c r="BH175" s="174"/>
      <c r="BI175" s="174"/>
      <c r="BJ175" s="174"/>
      <c r="BK175" s="174"/>
      <c r="BL175" s="188"/>
      <c r="BM175" s="185"/>
      <c r="BN175" s="174"/>
      <c r="BO175" s="174"/>
      <c r="BP175" s="174"/>
      <c r="BQ175" s="174"/>
      <c r="BR175" s="174"/>
      <c r="BS175" s="174"/>
      <c r="BT175" s="174"/>
      <c r="BU175" s="174"/>
      <c r="BV175" s="174"/>
      <c r="BW175" s="174"/>
      <c r="BX175" s="174"/>
      <c r="BY175" s="174"/>
      <c r="BZ175" s="174"/>
      <c r="CA175" s="174"/>
      <c r="CB175" s="174"/>
      <c r="CC175" s="174"/>
      <c r="CD175" s="174"/>
      <c r="CE175" s="174"/>
      <c r="CF175" s="191"/>
      <c r="CG175" s="192"/>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7"/>
      <c r="DC175" s="188"/>
      <c r="DD175" s="183"/>
      <c r="DE175" s="183"/>
      <c r="DF175" s="183"/>
      <c r="DG175" s="183"/>
      <c r="DH175" s="177"/>
      <c r="DI175" s="193"/>
      <c r="DJ175" s="194"/>
      <c r="DK175" s="195"/>
      <c r="DL175" s="195"/>
      <c r="DM175" s="195"/>
      <c r="DN175" s="195"/>
      <c r="DO175" s="195"/>
      <c r="DP175" s="192"/>
      <c r="DQ175" s="194"/>
      <c r="DR175" s="195"/>
      <c r="DS175" s="195"/>
      <c r="DT175" s="195"/>
      <c r="DU175" s="195"/>
      <c r="DV175" s="195"/>
      <c r="DW175" s="177"/>
      <c r="DX175" s="179"/>
      <c r="DY175" s="182"/>
      <c r="DZ175" s="196"/>
      <c r="EA175" s="179"/>
      <c r="EB175" s="197"/>
      <c r="EC175" s="198"/>
      <c r="ED175" s="198"/>
      <c r="EE175" s="188"/>
      <c r="EF175" s="198"/>
      <c r="EG175" s="198"/>
      <c r="EH175" s="188"/>
      <c r="EI175" s="197"/>
      <c r="EJ175" s="198"/>
      <c r="EK175" s="198"/>
      <c r="EL175" s="198"/>
      <c r="EM175" s="198"/>
      <c r="EN175" s="198"/>
      <c r="EO175" s="193"/>
      <c r="EP175" s="185"/>
      <c r="EQ175" s="174"/>
      <c r="ER175" s="188"/>
      <c r="ES175" s="63"/>
      <c r="ET175" s="63"/>
      <c r="EU175" s="63"/>
      <c r="EV175" s="63"/>
      <c r="EW175" s="63"/>
      <c r="EX175" s="177"/>
      <c r="EY175" s="179"/>
      <c r="EZ175" s="185"/>
      <c r="FA175" s="174"/>
      <c r="FB175" s="174"/>
      <c r="FC175" s="174"/>
      <c r="FD175" s="174"/>
      <c r="FE175" s="174"/>
      <c r="FF175" s="174"/>
      <c r="FG175" s="188"/>
      <c r="FH175" s="185"/>
      <c r="FI175" s="174"/>
      <c r="FJ175" s="174"/>
      <c r="FK175" s="174"/>
      <c r="FL175" s="174"/>
      <c r="FM175" s="174"/>
      <c r="FN175" s="174"/>
      <c r="FO175" s="188"/>
      <c r="FP175" s="199"/>
      <c r="FQ175" s="199"/>
      <c r="FR175" s="199"/>
      <c r="FS175" s="199"/>
      <c r="FT175" s="199"/>
      <c r="FU175" s="199"/>
      <c r="FV175" s="199"/>
      <c r="FW175" s="199"/>
      <c r="FX175" s="199"/>
      <c r="FY175" s="199"/>
      <c r="FZ175" s="199"/>
      <c r="GA175" s="199"/>
      <c r="GB175" s="199"/>
      <c r="GC175" s="199"/>
    </row>
    <row r="176" spans="1:185" s="90" customFormat="1">
      <c r="A176" s="36" t="str">
        <f>Validation!B176</f>
        <v>Pass</v>
      </c>
      <c r="B176" s="63"/>
      <c r="C176" s="63"/>
      <c r="D176" s="63"/>
      <c r="E176" s="174"/>
      <c r="F176" s="175"/>
      <c r="G176" s="63"/>
      <c r="H176" s="63"/>
      <c r="I176" s="63"/>
      <c r="J176" s="176"/>
      <c r="K176" s="177"/>
      <c r="L176" s="177"/>
      <c r="M176" s="178"/>
      <c r="N176" s="177"/>
      <c r="O176" s="201"/>
      <c r="P176" s="202"/>
      <c r="Q176" s="63"/>
      <c r="R176" s="180"/>
      <c r="S176" s="63"/>
      <c r="T176" s="181"/>
      <c r="U176" s="182"/>
      <c r="V176" s="183"/>
      <c r="W176" s="184"/>
      <c r="X176" s="185"/>
      <c r="Y176" s="174"/>
      <c r="Z176" s="174"/>
      <c r="AA176" s="186"/>
      <c r="AB176" s="187"/>
      <c r="AC176" s="174"/>
      <c r="AD176" s="174"/>
      <c r="AE176" s="177"/>
      <c r="AF176" s="177"/>
      <c r="AG176" s="188"/>
      <c r="AH176" s="65"/>
      <c r="AI176" s="63"/>
      <c r="AJ176" s="63"/>
      <c r="AK176" s="63"/>
      <c r="AL176" s="63"/>
      <c r="AM176" s="63"/>
      <c r="AN176" s="63"/>
      <c r="AO176" s="63"/>
      <c r="AP176" s="64"/>
      <c r="AQ176" s="190"/>
      <c r="AR176" s="179"/>
      <c r="AS176" s="185"/>
      <c r="AT176" s="174"/>
      <c r="AU176" s="174"/>
      <c r="AV176" s="174"/>
      <c r="AW176" s="174"/>
      <c r="AX176" s="174"/>
      <c r="AY176" s="174"/>
      <c r="AZ176" s="174"/>
      <c r="BA176" s="174"/>
      <c r="BB176" s="188"/>
      <c r="BC176" s="174"/>
      <c r="BD176" s="174"/>
      <c r="BE176" s="174"/>
      <c r="BF176" s="174"/>
      <c r="BG176" s="174"/>
      <c r="BH176" s="174"/>
      <c r="BI176" s="174"/>
      <c r="BJ176" s="174"/>
      <c r="BK176" s="174"/>
      <c r="BL176" s="188"/>
      <c r="BM176" s="185"/>
      <c r="BN176" s="174"/>
      <c r="BO176" s="174"/>
      <c r="BP176" s="174"/>
      <c r="BQ176" s="174"/>
      <c r="BR176" s="174"/>
      <c r="BS176" s="174"/>
      <c r="BT176" s="174"/>
      <c r="BU176" s="174"/>
      <c r="BV176" s="174"/>
      <c r="BW176" s="174"/>
      <c r="BX176" s="174"/>
      <c r="BY176" s="174"/>
      <c r="BZ176" s="174"/>
      <c r="CA176" s="174"/>
      <c r="CB176" s="174"/>
      <c r="CC176" s="174"/>
      <c r="CD176" s="174"/>
      <c r="CE176" s="174"/>
      <c r="CF176" s="191"/>
      <c r="CG176" s="192"/>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7"/>
      <c r="DC176" s="188"/>
      <c r="DD176" s="183"/>
      <c r="DE176" s="183"/>
      <c r="DF176" s="183"/>
      <c r="DG176" s="183"/>
      <c r="DH176" s="177"/>
      <c r="DI176" s="193"/>
      <c r="DJ176" s="194"/>
      <c r="DK176" s="195"/>
      <c r="DL176" s="195"/>
      <c r="DM176" s="195"/>
      <c r="DN176" s="195"/>
      <c r="DO176" s="195"/>
      <c r="DP176" s="192"/>
      <c r="DQ176" s="194"/>
      <c r="DR176" s="195"/>
      <c r="DS176" s="195"/>
      <c r="DT176" s="195"/>
      <c r="DU176" s="195"/>
      <c r="DV176" s="195"/>
      <c r="DW176" s="177"/>
      <c r="DX176" s="179"/>
      <c r="DY176" s="182"/>
      <c r="DZ176" s="196"/>
      <c r="EA176" s="179"/>
      <c r="EB176" s="197"/>
      <c r="EC176" s="198"/>
      <c r="ED176" s="198"/>
      <c r="EE176" s="188"/>
      <c r="EF176" s="198"/>
      <c r="EG176" s="198"/>
      <c r="EH176" s="188"/>
      <c r="EI176" s="197"/>
      <c r="EJ176" s="198"/>
      <c r="EK176" s="198"/>
      <c r="EL176" s="198"/>
      <c r="EM176" s="198"/>
      <c r="EN176" s="198"/>
      <c r="EO176" s="193"/>
      <c r="EP176" s="185"/>
      <c r="EQ176" s="174"/>
      <c r="ER176" s="188"/>
      <c r="ES176" s="63"/>
      <c r="ET176" s="63"/>
      <c r="EU176" s="63"/>
      <c r="EV176" s="63"/>
      <c r="EW176" s="63"/>
      <c r="EX176" s="177"/>
      <c r="EY176" s="179"/>
      <c r="EZ176" s="185"/>
      <c r="FA176" s="174"/>
      <c r="FB176" s="174"/>
      <c r="FC176" s="174"/>
      <c r="FD176" s="174"/>
      <c r="FE176" s="174"/>
      <c r="FF176" s="174"/>
      <c r="FG176" s="188"/>
      <c r="FH176" s="185"/>
      <c r="FI176" s="174"/>
      <c r="FJ176" s="174"/>
      <c r="FK176" s="174"/>
      <c r="FL176" s="174"/>
      <c r="FM176" s="174"/>
      <c r="FN176" s="174"/>
      <c r="FO176" s="188"/>
      <c r="FP176" s="199"/>
      <c r="FQ176" s="199"/>
      <c r="FR176" s="199"/>
      <c r="FS176" s="199"/>
      <c r="FT176" s="199"/>
      <c r="FU176" s="199"/>
      <c r="FV176" s="199"/>
      <c r="FW176" s="199"/>
      <c r="FX176" s="199"/>
      <c r="FY176" s="199"/>
      <c r="FZ176" s="199"/>
      <c r="GA176" s="199"/>
      <c r="GB176" s="199"/>
      <c r="GC176" s="199"/>
    </row>
    <row r="177" spans="1:185" s="90" customFormat="1">
      <c r="A177" s="36" t="str">
        <f>Validation!B177</f>
        <v>Pass</v>
      </c>
      <c r="B177" s="63"/>
      <c r="C177" s="63"/>
      <c r="D177" s="63"/>
      <c r="E177" s="174"/>
      <c r="F177" s="175"/>
      <c r="G177" s="63"/>
      <c r="H177" s="63"/>
      <c r="I177" s="63"/>
      <c r="J177" s="176"/>
      <c r="K177" s="177"/>
      <c r="L177" s="177"/>
      <c r="M177" s="178"/>
      <c r="N177" s="177"/>
      <c r="O177" s="201"/>
      <c r="P177" s="202"/>
      <c r="Q177" s="63"/>
      <c r="R177" s="180"/>
      <c r="S177" s="63"/>
      <c r="T177" s="181"/>
      <c r="U177" s="182"/>
      <c r="V177" s="183"/>
      <c r="W177" s="184"/>
      <c r="X177" s="185"/>
      <c r="Y177" s="174"/>
      <c r="Z177" s="174"/>
      <c r="AA177" s="186"/>
      <c r="AB177" s="187"/>
      <c r="AC177" s="174"/>
      <c r="AD177" s="174"/>
      <c r="AE177" s="177"/>
      <c r="AF177" s="177"/>
      <c r="AG177" s="188"/>
      <c r="AH177" s="65"/>
      <c r="AI177" s="63"/>
      <c r="AJ177" s="63"/>
      <c r="AK177" s="63"/>
      <c r="AL177" s="63"/>
      <c r="AM177" s="63"/>
      <c r="AN177" s="63"/>
      <c r="AO177" s="63"/>
      <c r="AP177" s="64"/>
      <c r="AQ177" s="190"/>
      <c r="AR177" s="179"/>
      <c r="AS177" s="185"/>
      <c r="AT177" s="174"/>
      <c r="AU177" s="174"/>
      <c r="AV177" s="174"/>
      <c r="AW177" s="174"/>
      <c r="AX177" s="174"/>
      <c r="AY177" s="174"/>
      <c r="AZ177" s="174"/>
      <c r="BA177" s="174"/>
      <c r="BB177" s="188"/>
      <c r="BC177" s="174"/>
      <c r="BD177" s="174"/>
      <c r="BE177" s="174"/>
      <c r="BF177" s="174"/>
      <c r="BG177" s="174"/>
      <c r="BH177" s="174"/>
      <c r="BI177" s="174"/>
      <c r="BJ177" s="174"/>
      <c r="BK177" s="174"/>
      <c r="BL177" s="188"/>
      <c r="BM177" s="185"/>
      <c r="BN177" s="174"/>
      <c r="BO177" s="174"/>
      <c r="BP177" s="174"/>
      <c r="BQ177" s="174"/>
      <c r="BR177" s="174"/>
      <c r="BS177" s="174"/>
      <c r="BT177" s="174"/>
      <c r="BU177" s="174"/>
      <c r="BV177" s="174"/>
      <c r="BW177" s="174"/>
      <c r="BX177" s="174"/>
      <c r="BY177" s="174"/>
      <c r="BZ177" s="174"/>
      <c r="CA177" s="174"/>
      <c r="CB177" s="174"/>
      <c r="CC177" s="174"/>
      <c r="CD177" s="174"/>
      <c r="CE177" s="174"/>
      <c r="CF177" s="191"/>
      <c r="CG177" s="192"/>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7"/>
      <c r="DC177" s="188"/>
      <c r="DD177" s="183"/>
      <c r="DE177" s="183"/>
      <c r="DF177" s="183"/>
      <c r="DG177" s="183"/>
      <c r="DH177" s="177"/>
      <c r="DI177" s="193"/>
      <c r="DJ177" s="194"/>
      <c r="DK177" s="195"/>
      <c r="DL177" s="195"/>
      <c r="DM177" s="195"/>
      <c r="DN177" s="195"/>
      <c r="DO177" s="195"/>
      <c r="DP177" s="192"/>
      <c r="DQ177" s="194"/>
      <c r="DR177" s="195"/>
      <c r="DS177" s="195"/>
      <c r="DT177" s="195"/>
      <c r="DU177" s="195"/>
      <c r="DV177" s="195"/>
      <c r="DW177" s="177"/>
      <c r="DX177" s="179"/>
      <c r="DY177" s="182"/>
      <c r="DZ177" s="196"/>
      <c r="EA177" s="179"/>
      <c r="EB177" s="197"/>
      <c r="EC177" s="198"/>
      <c r="ED177" s="198"/>
      <c r="EE177" s="188"/>
      <c r="EF177" s="198"/>
      <c r="EG177" s="198"/>
      <c r="EH177" s="188"/>
      <c r="EI177" s="197"/>
      <c r="EJ177" s="198"/>
      <c r="EK177" s="198"/>
      <c r="EL177" s="198"/>
      <c r="EM177" s="198"/>
      <c r="EN177" s="198"/>
      <c r="EO177" s="193"/>
      <c r="EP177" s="185"/>
      <c r="EQ177" s="174"/>
      <c r="ER177" s="188"/>
      <c r="ES177" s="63"/>
      <c r="ET177" s="63"/>
      <c r="EU177" s="63"/>
      <c r="EV177" s="63"/>
      <c r="EW177" s="63"/>
      <c r="EX177" s="177"/>
      <c r="EY177" s="179"/>
      <c r="EZ177" s="185"/>
      <c r="FA177" s="174"/>
      <c r="FB177" s="174"/>
      <c r="FC177" s="174"/>
      <c r="FD177" s="174"/>
      <c r="FE177" s="174"/>
      <c r="FF177" s="174"/>
      <c r="FG177" s="188"/>
      <c r="FH177" s="185"/>
      <c r="FI177" s="174"/>
      <c r="FJ177" s="174"/>
      <c r="FK177" s="174"/>
      <c r="FL177" s="174"/>
      <c r="FM177" s="174"/>
      <c r="FN177" s="174"/>
      <c r="FO177" s="188"/>
      <c r="FP177" s="199"/>
      <c r="FQ177" s="199"/>
      <c r="FR177" s="199"/>
      <c r="FS177" s="199"/>
      <c r="FT177" s="199"/>
      <c r="FU177" s="199"/>
      <c r="FV177" s="199"/>
      <c r="FW177" s="199"/>
      <c r="FX177" s="199"/>
      <c r="FY177" s="199"/>
      <c r="FZ177" s="199"/>
      <c r="GA177" s="199"/>
      <c r="GB177" s="199"/>
      <c r="GC177" s="199"/>
    </row>
    <row r="178" spans="1:185" s="90" customFormat="1">
      <c r="A178" s="36" t="str">
        <f>Validation!B178</f>
        <v>Pass</v>
      </c>
      <c r="B178" s="63"/>
      <c r="C178" s="63"/>
      <c r="D178" s="63"/>
      <c r="E178" s="174"/>
      <c r="F178" s="175"/>
      <c r="G178" s="63"/>
      <c r="H178" s="63"/>
      <c r="I178" s="63"/>
      <c r="J178" s="176"/>
      <c r="K178" s="177"/>
      <c r="L178" s="177"/>
      <c r="M178" s="178"/>
      <c r="N178" s="177"/>
      <c r="O178" s="201"/>
      <c r="P178" s="202"/>
      <c r="Q178" s="63"/>
      <c r="R178" s="180"/>
      <c r="S178" s="63"/>
      <c r="T178" s="181"/>
      <c r="U178" s="182"/>
      <c r="V178" s="183"/>
      <c r="W178" s="184"/>
      <c r="X178" s="185"/>
      <c r="Y178" s="174"/>
      <c r="Z178" s="174"/>
      <c r="AA178" s="186"/>
      <c r="AB178" s="187"/>
      <c r="AC178" s="174"/>
      <c r="AD178" s="174"/>
      <c r="AE178" s="177"/>
      <c r="AF178" s="177"/>
      <c r="AG178" s="188"/>
      <c r="AH178" s="65"/>
      <c r="AI178" s="63"/>
      <c r="AJ178" s="63"/>
      <c r="AK178" s="63"/>
      <c r="AL178" s="63"/>
      <c r="AM178" s="63"/>
      <c r="AN178" s="63"/>
      <c r="AO178" s="63"/>
      <c r="AP178" s="64"/>
      <c r="AQ178" s="190"/>
      <c r="AR178" s="179"/>
      <c r="AS178" s="185"/>
      <c r="AT178" s="174"/>
      <c r="AU178" s="174"/>
      <c r="AV178" s="174"/>
      <c r="AW178" s="174"/>
      <c r="AX178" s="174"/>
      <c r="AY178" s="174"/>
      <c r="AZ178" s="174"/>
      <c r="BA178" s="174"/>
      <c r="BB178" s="188"/>
      <c r="BC178" s="174"/>
      <c r="BD178" s="174"/>
      <c r="BE178" s="174"/>
      <c r="BF178" s="174"/>
      <c r="BG178" s="174"/>
      <c r="BH178" s="174"/>
      <c r="BI178" s="174"/>
      <c r="BJ178" s="174"/>
      <c r="BK178" s="174"/>
      <c r="BL178" s="188"/>
      <c r="BM178" s="185"/>
      <c r="BN178" s="174"/>
      <c r="BO178" s="174"/>
      <c r="BP178" s="174"/>
      <c r="BQ178" s="174"/>
      <c r="BR178" s="174"/>
      <c r="BS178" s="174"/>
      <c r="BT178" s="174"/>
      <c r="BU178" s="174"/>
      <c r="BV178" s="174"/>
      <c r="BW178" s="174"/>
      <c r="BX178" s="174"/>
      <c r="BY178" s="174"/>
      <c r="BZ178" s="174"/>
      <c r="CA178" s="174"/>
      <c r="CB178" s="174"/>
      <c r="CC178" s="174"/>
      <c r="CD178" s="174"/>
      <c r="CE178" s="174"/>
      <c r="CF178" s="191"/>
      <c r="CG178" s="192"/>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7"/>
      <c r="DC178" s="188"/>
      <c r="DD178" s="183"/>
      <c r="DE178" s="183"/>
      <c r="DF178" s="183"/>
      <c r="DG178" s="183"/>
      <c r="DH178" s="177"/>
      <c r="DI178" s="193"/>
      <c r="DJ178" s="194"/>
      <c r="DK178" s="195"/>
      <c r="DL178" s="195"/>
      <c r="DM178" s="195"/>
      <c r="DN178" s="195"/>
      <c r="DO178" s="195"/>
      <c r="DP178" s="192"/>
      <c r="DQ178" s="194"/>
      <c r="DR178" s="195"/>
      <c r="DS178" s="195"/>
      <c r="DT178" s="195"/>
      <c r="DU178" s="195"/>
      <c r="DV178" s="195"/>
      <c r="DW178" s="177"/>
      <c r="DX178" s="179"/>
      <c r="DY178" s="182"/>
      <c r="DZ178" s="196"/>
      <c r="EA178" s="179"/>
      <c r="EB178" s="197"/>
      <c r="EC178" s="198"/>
      <c r="ED178" s="198"/>
      <c r="EE178" s="188"/>
      <c r="EF178" s="198"/>
      <c r="EG178" s="198"/>
      <c r="EH178" s="188"/>
      <c r="EI178" s="197"/>
      <c r="EJ178" s="198"/>
      <c r="EK178" s="198"/>
      <c r="EL178" s="198"/>
      <c r="EM178" s="198"/>
      <c r="EN178" s="198"/>
      <c r="EO178" s="193"/>
      <c r="EP178" s="185"/>
      <c r="EQ178" s="174"/>
      <c r="ER178" s="188"/>
      <c r="ES178" s="63"/>
      <c r="ET178" s="63"/>
      <c r="EU178" s="63"/>
      <c r="EV178" s="63"/>
      <c r="EW178" s="63"/>
      <c r="EX178" s="177"/>
      <c r="EY178" s="179"/>
      <c r="EZ178" s="185"/>
      <c r="FA178" s="174"/>
      <c r="FB178" s="174"/>
      <c r="FC178" s="174"/>
      <c r="FD178" s="174"/>
      <c r="FE178" s="174"/>
      <c r="FF178" s="174"/>
      <c r="FG178" s="188"/>
      <c r="FH178" s="185"/>
      <c r="FI178" s="174"/>
      <c r="FJ178" s="174"/>
      <c r="FK178" s="174"/>
      <c r="FL178" s="174"/>
      <c r="FM178" s="174"/>
      <c r="FN178" s="174"/>
      <c r="FO178" s="188"/>
      <c r="FP178" s="199"/>
      <c r="FQ178" s="199"/>
      <c r="FR178" s="199"/>
      <c r="FS178" s="199"/>
      <c r="FT178" s="199"/>
      <c r="FU178" s="199"/>
      <c r="FV178" s="199"/>
      <c r="FW178" s="199"/>
      <c r="FX178" s="199"/>
      <c r="FY178" s="199"/>
      <c r="FZ178" s="199"/>
      <c r="GA178" s="199"/>
      <c r="GB178" s="199"/>
      <c r="GC178" s="199"/>
    </row>
    <row r="179" spans="1:185" s="90" customFormat="1">
      <c r="A179" s="36" t="str">
        <f>Validation!B179</f>
        <v>Pass</v>
      </c>
      <c r="B179" s="63"/>
      <c r="C179" s="63"/>
      <c r="D179" s="63"/>
      <c r="E179" s="174"/>
      <c r="F179" s="175"/>
      <c r="G179" s="63"/>
      <c r="H179" s="63"/>
      <c r="I179" s="63"/>
      <c r="J179" s="176"/>
      <c r="K179" s="177"/>
      <c r="L179" s="177"/>
      <c r="M179" s="178"/>
      <c r="N179" s="177"/>
      <c r="O179" s="201"/>
      <c r="P179" s="202"/>
      <c r="Q179" s="63"/>
      <c r="R179" s="180"/>
      <c r="S179" s="63"/>
      <c r="T179" s="181"/>
      <c r="U179" s="182"/>
      <c r="V179" s="183"/>
      <c r="W179" s="184"/>
      <c r="X179" s="185"/>
      <c r="Y179" s="174"/>
      <c r="Z179" s="174"/>
      <c r="AA179" s="186"/>
      <c r="AB179" s="187"/>
      <c r="AC179" s="174"/>
      <c r="AD179" s="174"/>
      <c r="AE179" s="177"/>
      <c r="AF179" s="177"/>
      <c r="AG179" s="188"/>
      <c r="AH179" s="65"/>
      <c r="AI179" s="63"/>
      <c r="AJ179" s="63"/>
      <c r="AK179" s="63"/>
      <c r="AL179" s="63"/>
      <c r="AM179" s="63"/>
      <c r="AN179" s="63"/>
      <c r="AO179" s="63"/>
      <c r="AP179" s="64"/>
      <c r="AQ179" s="190"/>
      <c r="AR179" s="179"/>
      <c r="AS179" s="185"/>
      <c r="AT179" s="174"/>
      <c r="AU179" s="174"/>
      <c r="AV179" s="174"/>
      <c r="AW179" s="174"/>
      <c r="AX179" s="174"/>
      <c r="AY179" s="174"/>
      <c r="AZ179" s="174"/>
      <c r="BA179" s="174"/>
      <c r="BB179" s="188"/>
      <c r="BC179" s="174"/>
      <c r="BD179" s="174"/>
      <c r="BE179" s="174"/>
      <c r="BF179" s="174"/>
      <c r="BG179" s="174"/>
      <c r="BH179" s="174"/>
      <c r="BI179" s="174"/>
      <c r="BJ179" s="174"/>
      <c r="BK179" s="174"/>
      <c r="BL179" s="188"/>
      <c r="BM179" s="185"/>
      <c r="BN179" s="174"/>
      <c r="BO179" s="174"/>
      <c r="BP179" s="174"/>
      <c r="BQ179" s="174"/>
      <c r="BR179" s="174"/>
      <c r="BS179" s="174"/>
      <c r="BT179" s="174"/>
      <c r="BU179" s="174"/>
      <c r="BV179" s="174"/>
      <c r="BW179" s="174"/>
      <c r="BX179" s="174"/>
      <c r="BY179" s="174"/>
      <c r="BZ179" s="174"/>
      <c r="CA179" s="174"/>
      <c r="CB179" s="174"/>
      <c r="CC179" s="174"/>
      <c r="CD179" s="174"/>
      <c r="CE179" s="174"/>
      <c r="CF179" s="191"/>
      <c r="CG179" s="192"/>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7"/>
      <c r="DC179" s="188"/>
      <c r="DD179" s="183"/>
      <c r="DE179" s="183"/>
      <c r="DF179" s="183"/>
      <c r="DG179" s="183"/>
      <c r="DH179" s="177"/>
      <c r="DI179" s="193"/>
      <c r="DJ179" s="194"/>
      <c r="DK179" s="195"/>
      <c r="DL179" s="195"/>
      <c r="DM179" s="195"/>
      <c r="DN179" s="195"/>
      <c r="DO179" s="195"/>
      <c r="DP179" s="192"/>
      <c r="DQ179" s="194"/>
      <c r="DR179" s="195"/>
      <c r="DS179" s="195"/>
      <c r="DT179" s="195"/>
      <c r="DU179" s="195"/>
      <c r="DV179" s="195"/>
      <c r="DW179" s="177"/>
      <c r="DX179" s="179"/>
      <c r="DY179" s="182"/>
      <c r="DZ179" s="196"/>
      <c r="EA179" s="179"/>
      <c r="EB179" s="197"/>
      <c r="EC179" s="198"/>
      <c r="ED179" s="198"/>
      <c r="EE179" s="188"/>
      <c r="EF179" s="198"/>
      <c r="EG179" s="198"/>
      <c r="EH179" s="188"/>
      <c r="EI179" s="197"/>
      <c r="EJ179" s="198"/>
      <c r="EK179" s="198"/>
      <c r="EL179" s="198"/>
      <c r="EM179" s="198"/>
      <c r="EN179" s="198"/>
      <c r="EO179" s="193"/>
      <c r="EP179" s="185"/>
      <c r="EQ179" s="174"/>
      <c r="ER179" s="188"/>
      <c r="ES179" s="63"/>
      <c r="ET179" s="63"/>
      <c r="EU179" s="63"/>
      <c r="EV179" s="63"/>
      <c r="EW179" s="63"/>
      <c r="EX179" s="177"/>
      <c r="EY179" s="179"/>
      <c r="EZ179" s="185"/>
      <c r="FA179" s="174"/>
      <c r="FB179" s="174"/>
      <c r="FC179" s="174"/>
      <c r="FD179" s="174"/>
      <c r="FE179" s="174"/>
      <c r="FF179" s="174"/>
      <c r="FG179" s="188"/>
      <c r="FH179" s="185"/>
      <c r="FI179" s="174"/>
      <c r="FJ179" s="174"/>
      <c r="FK179" s="174"/>
      <c r="FL179" s="174"/>
      <c r="FM179" s="174"/>
      <c r="FN179" s="174"/>
      <c r="FO179" s="188"/>
      <c r="FP179" s="199"/>
      <c r="FQ179" s="199"/>
      <c r="FR179" s="199"/>
      <c r="FS179" s="199"/>
      <c r="FT179" s="199"/>
      <c r="FU179" s="199"/>
      <c r="FV179" s="199"/>
      <c r="FW179" s="199"/>
      <c r="FX179" s="199"/>
      <c r="FY179" s="199"/>
      <c r="FZ179" s="199"/>
      <c r="GA179" s="199"/>
      <c r="GB179" s="199"/>
      <c r="GC179" s="199"/>
    </row>
    <row r="180" spans="1:185" s="90" customFormat="1">
      <c r="A180" s="36" t="str">
        <f>Validation!B180</f>
        <v>Pass</v>
      </c>
      <c r="B180" s="63"/>
      <c r="C180" s="63"/>
      <c r="D180" s="63"/>
      <c r="E180" s="174"/>
      <c r="F180" s="175"/>
      <c r="G180" s="63"/>
      <c r="H180" s="63"/>
      <c r="I180" s="63"/>
      <c r="J180" s="176"/>
      <c r="K180" s="177"/>
      <c r="L180" s="177"/>
      <c r="M180" s="178"/>
      <c r="N180" s="177"/>
      <c r="O180" s="201"/>
      <c r="P180" s="202"/>
      <c r="Q180" s="63"/>
      <c r="R180" s="180"/>
      <c r="S180" s="63"/>
      <c r="T180" s="181"/>
      <c r="U180" s="182"/>
      <c r="V180" s="183"/>
      <c r="W180" s="184"/>
      <c r="X180" s="185"/>
      <c r="Y180" s="174"/>
      <c r="Z180" s="174"/>
      <c r="AA180" s="186"/>
      <c r="AB180" s="187"/>
      <c r="AC180" s="174"/>
      <c r="AD180" s="174"/>
      <c r="AE180" s="177"/>
      <c r="AF180" s="177"/>
      <c r="AG180" s="188"/>
      <c r="AH180" s="65"/>
      <c r="AI180" s="63"/>
      <c r="AJ180" s="63"/>
      <c r="AK180" s="63"/>
      <c r="AL180" s="63"/>
      <c r="AM180" s="63"/>
      <c r="AN180" s="63"/>
      <c r="AO180" s="63"/>
      <c r="AP180" s="64"/>
      <c r="AQ180" s="190"/>
      <c r="AR180" s="179"/>
      <c r="AS180" s="185"/>
      <c r="AT180" s="174"/>
      <c r="AU180" s="174"/>
      <c r="AV180" s="174"/>
      <c r="AW180" s="174"/>
      <c r="AX180" s="174"/>
      <c r="AY180" s="174"/>
      <c r="AZ180" s="174"/>
      <c r="BA180" s="174"/>
      <c r="BB180" s="188"/>
      <c r="BC180" s="174"/>
      <c r="BD180" s="174"/>
      <c r="BE180" s="174"/>
      <c r="BF180" s="174"/>
      <c r="BG180" s="174"/>
      <c r="BH180" s="174"/>
      <c r="BI180" s="174"/>
      <c r="BJ180" s="174"/>
      <c r="BK180" s="174"/>
      <c r="BL180" s="188"/>
      <c r="BM180" s="185"/>
      <c r="BN180" s="174"/>
      <c r="BO180" s="174"/>
      <c r="BP180" s="174"/>
      <c r="BQ180" s="174"/>
      <c r="BR180" s="174"/>
      <c r="BS180" s="174"/>
      <c r="BT180" s="174"/>
      <c r="BU180" s="174"/>
      <c r="BV180" s="174"/>
      <c r="BW180" s="174"/>
      <c r="BX180" s="174"/>
      <c r="BY180" s="174"/>
      <c r="BZ180" s="174"/>
      <c r="CA180" s="174"/>
      <c r="CB180" s="174"/>
      <c r="CC180" s="174"/>
      <c r="CD180" s="174"/>
      <c r="CE180" s="174"/>
      <c r="CF180" s="191"/>
      <c r="CG180" s="192"/>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7"/>
      <c r="DC180" s="188"/>
      <c r="DD180" s="183"/>
      <c r="DE180" s="183"/>
      <c r="DF180" s="183"/>
      <c r="DG180" s="183"/>
      <c r="DH180" s="177"/>
      <c r="DI180" s="193"/>
      <c r="DJ180" s="194"/>
      <c r="DK180" s="195"/>
      <c r="DL180" s="195"/>
      <c r="DM180" s="195"/>
      <c r="DN180" s="195"/>
      <c r="DO180" s="195"/>
      <c r="DP180" s="192"/>
      <c r="DQ180" s="194"/>
      <c r="DR180" s="195"/>
      <c r="DS180" s="195"/>
      <c r="DT180" s="195"/>
      <c r="DU180" s="195"/>
      <c r="DV180" s="195"/>
      <c r="DW180" s="177"/>
      <c r="DX180" s="179"/>
      <c r="DY180" s="182"/>
      <c r="DZ180" s="196"/>
      <c r="EA180" s="179"/>
      <c r="EB180" s="197"/>
      <c r="EC180" s="198"/>
      <c r="ED180" s="198"/>
      <c r="EE180" s="188"/>
      <c r="EF180" s="198"/>
      <c r="EG180" s="198"/>
      <c r="EH180" s="188"/>
      <c r="EI180" s="197"/>
      <c r="EJ180" s="198"/>
      <c r="EK180" s="198"/>
      <c r="EL180" s="198"/>
      <c r="EM180" s="198"/>
      <c r="EN180" s="198"/>
      <c r="EO180" s="193"/>
      <c r="EP180" s="185"/>
      <c r="EQ180" s="174"/>
      <c r="ER180" s="188"/>
      <c r="ES180" s="63"/>
      <c r="ET180" s="63"/>
      <c r="EU180" s="63"/>
      <c r="EV180" s="63"/>
      <c r="EW180" s="63"/>
      <c r="EX180" s="177"/>
      <c r="EY180" s="179"/>
      <c r="EZ180" s="185"/>
      <c r="FA180" s="174"/>
      <c r="FB180" s="174"/>
      <c r="FC180" s="174"/>
      <c r="FD180" s="174"/>
      <c r="FE180" s="174"/>
      <c r="FF180" s="174"/>
      <c r="FG180" s="188"/>
      <c r="FH180" s="185"/>
      <c r="FI180" s="174"/>
      <c r="FJ180" s="174"/>
      <c r="FK180" s="174"/>
      <c r="FL180" s="174"/>
      <c r="FM180" s="174"/>
      <c r="FN180" s="174"/>
      <c r="FO180" s="188"/>
      <c r="FP180" s="199"/>
      <c r="FQ180" s="199"/>
      <c r="FR180" s="199"/>
      <c r="FS180" s="199"/>
      <c r="FT180" s="199"/>
      <c r="FU180" s="199"/>
      <c r="FV180" s="199"/>
      <c r="FW180" s="199"/>
      <c r="FX180" s="199"/>
      <c r="FY180" s="199"/>
      <c r="FZ180" s="199"/>
      <c r="GA180" s="199"/>
      <c r="GB180" s="199"/>
      <c r="GC180" s="199"/>
    </row>
    <row r="181" spans="1:185" s="90" customFormat="1">
      <c r="A181" s="36" t="str">
        <f>Validation!B181</f>
        <v>Pass</v>
      </c>
      <c r="B181" s="63"/>
      <c r="C181" s="63"/>
      <c r="D181" s="63"/>
      <c r="E181" s="174"/>
      <c r="F181" s="175"/>
      <c r="G181" s="63"/>
      <c r="H181" s="63"/>
      <c r="I181" s="63"/>
      <c r="J181" s="176"/>
      <c r="K181" s="177"/>
      <c r="L181" s="177"/>
      <c r="M181" s="178"/>
      <c r="N181" s="177"/>
      <c r="O181" s="201"/>
      <c r="P181" s="202"/>
      <c r="Q181" s="63"/>
      <c r="R181" s="180"/>
      <c r="S181" s="63"/>
      <c r="T181" s="181"/>
      <c r="U181" s="182"/>
      <c r="V181" s="183"/>
      <c r="W181" s="184"/>
      <c r="X181" s="185"/>
      <c r="Y181" s="174"/>
      <c r="Z181" s="174"/>
      <c r="AA181" s="186"/>
      <c r="AB181" s="187"/>
      <c r="AC181" s="174"/>
      <c r="AD181" s="174"/>
      <c r="AE181" s="177"/>
      <c r="AF181" s="177"/>
      <c r="AG181" s="188"/>
      <c r="AH181" s="65"/>
      <c r="AI181" s="63"/>
      <c r="AJ181" s="63"/>
      <c r="AK181" s="63"/>
      <c r="AL181" s="63"/>
      <c r="AM181" s="63"/>
      <c r="AN181" s="63"/>
      <c r="AO181" s="63"/>
      <c r="AP181" s="64"/>
      <c r="AQ181" s="190"/>
      <c r="AR181" s="179"/>
      <c r="AS181" s="185"/>
      <c r="AT181" s="174"/>
      <c r="AU181" s="174"/>
      <c r="AV181" s="174"/>
      <c r="AW181" s="174"/>
      <c r="AX181" s="174"/>
      <c r="AY181" s="174"/>
      <c r="AZ181" s="174"/>
      <c r="BA181" s="174"/>
      <c r="BB181" s="188"/>
      <c r="BC181" s="174"/>
      <c r="BD181" s="174"/>
      <c r="BE181" s="174"/>
      <c r="BF181" s="174"/>
      <c r="BG181" s="174"/>
      <c r="BH181" s="174"/>
      <c r="BI181" s="174"/>
      <c r="BJ181" s="174"/>
      <c r="BK181" s="174"/>
      <c r="BL181" s="188"/>
      <c r="BM181" s="185"/>
      <c r="BN181" s="174"/>
      <c r="BO181" s="174"/>
      <c r="BP181" s="174"/>
      <c r="BQ181" s="174"/>
      <c r="BR181" s="174"/>
      <c r="BS181" s="174"/>
      <c r="BT181" s="174"/>
      <c r="BU181" s="174"/>
      <c r="BV181" s="174"/>
      <c r="BW181" s="174"/>
      <c r="BX181" s="174"/>
      <c r="BY181" s="174"/>
      <c r="BZ181" s="174"/>
      <c r="CA181" s="174"/>
      <c r="CB181" s="174"/>
      <c r="CC181" s="174"/>
      <c r="CD181" s="174"/>
      <c r="CE181" s="174"/>
      <c r="CF181" s="191"/>
      <c r="CG181" s="192"/>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7"/>
      <c r="DC181" s="188"/>
      <c r="DD181" s="183"/>
      <c r="DE181" s="183"/>
      <c r="DF181" s="183"/>
      <c r="DG181" s="183"/>
      <c r="DH181" s="177"/>
      <c r="DI181" s="193"/>
      <c r="DJ181" s="194"/>
      <c r="DK181" s="195"/>
      <c r="DL181" s="195"/>
      <c r="DM181" s="195"/>
      <c r="DN181" s="195"/>
      <c r="DO181" s="195"/>
      <c r="DP181" s="192"/>
      <c r="DQ181" s="194"/>
      <c r="DR181" s="195"/>
      <c r="DS181" s="195"/>
      <c r="DT181" s="195"/>
      <c r="DU181" s="195"/>
      <c r="DV181" s="195"/>
      <c r="DW181" s="177"/>
      <c r="DX181" s="179"/>
      <c r="DY181" s="182"/>
      <c r="DZ181" s="196"/>
      <c r="EA181" s="179"/>
      <c r="EB181" s="197"/>
      <c r="EC181" s="198"/>
      <c r="ED181" s="198"/>
      <c r="EE181" s="188"/>
      <c r="EF181" s="198"/>
      <c r="EG181" s="198"/>
      <c r="EH181" s="188"/>
      <c r="EI181" s="197"/>
      <c r="EJ181" s="198"/>
      <c r="EK181" s="198"/>
      <c r="EL181" s="198"/>
      <c r="EM181" s="198"/>
      <c r="EN181" s="198"/>
      <c r="EO181" s="193"/>
      <c r="EP181" s="185"/>
      <c r="EQ181" s="174"/>
      <c r="ER181" s="188"/>
      <c r="ES181" s="63"/>
      <c r="ET181" s="63"/>
      <c r="EU181" s="63"/>
      <c r="EV181" s="63"/>
      <c r="EW181" s="63"/>
      <c r="EX181" s="177"/>
      <c r="EY181" s="179"/>
      <c r="EZ181" s="185"/>
      <c r="FA181" s="174"/>
      <c r="FB181" s="174"/>
      <c r="FC181" s="174"/>
      <c r="FD181" s="174"/>
      <c r="FE181" s="174"/>
      <c r="FF181" s="174"/>
      <c r="FG181" s="188"/>
      <c r="FH181" s="185"/>
      <c r="FI181" s="174"/>
      <c r="FJ181" s="174"/>
      <c r="FK181" s="174"/>
      <c r="FL181" s="174"/>
      <c r="FM181" s="174"/>
      <c r="FN181" s="174"/>
      <c r="FO181" s="188"/>
      <c r="FP181" s="199"/>
      <c r="FQ181" s="199"/>
      <c r="FR181" s="199"/>
      <c r="FS181" s="199"/>
      <c r="FT181" s="199"/>
      <c r="FU181" s="199"/>
      <c r="FV181" s="199"/>
      <c r="FW181" s="199"/>
      <c r="FX181" s="199"/>
      <c r="FY181" s="199"/>
      <c r="FZ181" s="199"/>
      <c r="GA181" s="199"/>
      <c r="GB181" s="199"/>
      <c r="GC181" s="199"/>
    </row>
    <row r="182" spans="1:185" s="90" customFormat="1">
      <c r="A182" s="36" t="str">
        <f>Validation!B182</f>
        <v>Pass</v>
      </c>
      <c r="B182" s="63"/>
      <c r="C182" s="63"/>
      <c r="D182" s="63"/>
      <c r="E182" s="174"/>
      <c r="F182" s="175"/>
      <c r="G182" s="63"/>
      <c r="H182" s="63"/>
      <c r="I182" s="63"/>
      <c r="J182" s="176"/>
      <c r="K182" s="177"/>
      <c r="L182" s="177"/>
      <c r="M182" s="178"/>
      <c r="N182" s="177"/>
      <c r="O182" s="201"/>
      <c r="P182" s="202"/>
      <c r="Q182" s="63"/>
      <c r="R182" s="180"/>
      <c r="S182" s="63"/>
      <c r="T182" s="181"/>
      <c r="U182" s="182"/>
      <c r="V182" s="183"/>
      <c r="W182" s="184"/>
      <c r="X182" s="185"/>
      <c r="Y182" s="174"/>
      <c r="Z182" s="174"/>
      <c r="AA182" s="186"/>
      <c r="AB182" s="187"/>
      <c r="AC182" s="174"/>
      <c r="AD182" s="174"/>
      <c r="AE182" s="177"/>
      <c r="AF182" s="177"/>
      <c r="AG182" s="188"/>
      <c r="AH182" s="65"/>
      <c r="AI182" s="63"/>
      <c r="AJ182" s="63"/>
      <c r="AK182" s="63"/>
      <c r="AL182" s="63"/>
      <c r="AM182" s="63"/>
      <c r="AN182" s="63"/>
      <c r="AO182" s="63"/>
      <c r="AP182" s="64"/>
      <c r="AQ182" s="190"/>
      <c r="AR182" s="179"/>
      <c r="AS182" s="185"/>
      <c r="AT182" s="174"/>
      <c r="AU182" s="174"/>
      <c r="AV182" s="174"/>
      <c r="AW182" s="174"/>
      <c r="AX182" s="174"/>
      <c r="AY182" s="174"/>
      <c r="AZ182" s="174"/>
      <c r="BA182" s="174"/>
      <c r="BB182" s="188"/>
      <c r="BC182" s="174"/>
      <c r="BD182" s="174"/>
      <c r="BE182" s="174"/>
      <c r="BF182" s="174"/>
      <c r="BG182" s="174"/>
      <c r="BH182" s="174"/>
      <c r="BI182" s="174"/>
      <c r="BJ182" s="174"/>
      <c r="BK182" s="174"/>
      <c r="BL182" s="188"/>
      <c r="BM182" s="185"/>
      <c r="BN182" s="174"/>
      <c r="BO182" s="174"/>
      <c r="BP182" s="174"/>
      <c r="BQ182" s="174"/>
      <c r="BR182" s="174"/>
      <c r="BS182" s="174"/>
      <c r="BT182" s="174"/>
      <c r="BU182" s="174"/>
      <c r="BV182" s="174"/>
      <c r="BW182" s="174"/>
      <c r="BX182" s="174"/>
      <c r="BY182" s="174"/>
      <c r="BZ182" s="174"/>
      <c r="CA182" s="174"/>
      <c r="CB182" s="174"/>
      <c r="CC182" s="174"/>
      <c r="CD182" s="174"/>
      <c r="CE182" s="174"/>
      <c r="CF182" s="191"/>
      <c r="CG182" s="192"/>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7"/>
      <c r="DC182" s="188"/>
      <c r="DD182" s="183"/>
      <c r="DE182" s="183"/>
      <c r="DF182" s="183"/>
      <c r="DG182" s="183"/>
      <c r="DH182" s="177"/>
      <c r="DI182" s="193"/>
      <c r="DJ182" s="194"/>
      <c r="DK182" s="195"/>
      <c r="DL182" s="195"/>
      <c r="DM182" s="195"/>
      <c r="DN182" s="195"/>
      <c r="DO182" s="195"/>
      <c r="DP182" s="192"/>
      <c r="DQ182" s="194"/>
      <c r="DR182" s="195"/>
      <c r="DS182" s="195"/>
      <c r="DT182" s="195"/>
      <c r="DU182" s="195"/>
      <c r="DV182" s="195"/>
      <c r="DW182" s="177"/>
      <c r="DX182" s="179"/>
      <c r="DY182" s="182"/>
      <c r="DZ182" s="196"/>
      <c r="EA182" s="179"/>
      <c r="EB182" s="197"/>
      <c r="EC182" s="198"/>
      <c r="ED182" s="198"/>
      <c r="EE182" s="188"/>
      <c r="EF182" s="198"/>
      <c r="EG182" s="198"/>
      <c r="EH182" s="188"/>
      <c r="EI182" s="197"/>
      <c r="EJ182" s="198"/>
      <c r="EK182" s="198"/>
      <c r="EL182" s="198"/>
      <c r="EM182" s="198"/>
      <c r="EN182" s="198"/>
      <c r="EO182" s="193"/>
      <c r="EP182" s="185"/>
      <c r="EQ182" s="174"/>
      <c r="ER182" s="188"/>
      <c r="ES182" s="63"/>
      <c r="ET182" s="63"/>
      <c r="EU182" s="63"/>
      <c r="EV182" s="63"/>
      <c r="EW182" s="63"/>
      <c r="EX182" s="177"/>
      <c r="EY182" s="179"/>
      <c r="EZ182" s="185"/>
      <c r="FA182" s="174"/>
      <c r="FB182" s="174"/>
      <c r="FC182" s="174"/>
      <c r="FD182" s="174"/>
      <c r="FE182" s="174"/>
      <c r="FF182" s="174"/>
      <c r="FG182" s="188"/>
      <c r="FH182" s="185"/>
      <c r="FI182" s="174"/>
      <c r="FJ182" s="174"/>
      <c r="FK182" s="174"/>
      <c r="FL182" s="174"/>
      <c r="FM182" s="174"/>
      <c r="FN182" s="174"/>
      <c r="FO182" s="188"/>
      <c r="FP182" s="199"/>
      <c r="FQ182" s="199"/>
      <c r="FR182" s="199"/>
      <c r="FS182" s="199"/>
      <c r="FT182" s="199"/>
      <c r="FU182" s="199"/>
      <c r="FV182" s="199"/>
      <c r="FW182" s="199"/>
      <c r="FX182" s="199"/>
      <c r="FY182" s="199"/>
      <c r="FZ182" s="199"/>
      <c r="GA182" s="199"/>
      <c r="GB182" s="199"/>
      <c r="GC182" s="199"/>
    </row>
    <row r="183" spans="1:185" s="90" customFormat="1">
      <c r="A183" s="36" t="str">
        <f>Validation!B183</f>
        <v>Pass</v>
      </c>
      <c r="B183" s="63"/>
      <c r="C183" s="63"/>
      <c r="D183" s="63"/>
      <c r="E183" s="174"/>
      <c r="F183" s="175"/>
      <c r="G183" s="63"/>
      <c r="H183" s="63"/>
      <c r="I183" s="63"/>
      <c r="J183" s="176"/>
      <c r="K183" s="177"/>
      <c r="L183" s="177"/>
      <c r="M183" s="178"/>
      <c r="N183" s="177"/>
      <c r="O183" s="201"/>
      <c r="P183" s="202"/>
      <c r="Q183" s="63"/>
      <c r="R183" s="180"/>
      <c r="S183" s="63"/>
      <c r="T183" s="181"/>
      <c r="U183" s="182"/>
      <c r="V183" s="183"/>
      <c r="W183" s="184"/>
      <c r="X183" s="185"/>
      <c r="Y183" s="174"/>
      <c r="Z183" s="174"/>
      <c r="AA183" s="186"/>
      <c r="AB183" s="187"/>
      <c r="AC183" s="174"/>
      <c r="AD183" s="174"/>
      <c r="AE183" s="177"/>
      <c r="AF183" s="177"/>
      <c r="AG183" s="188"/>
      <c r="AH183" s="65"/>
      <c r="AI183" s="63"/>
      <c r="AJ183" s="63"/>
      <c r="AK183" s="63"/>
      <c r="AL183" s="63"/>
      <c r="AM183" s="63"/>
      <c r="AN183" s="63"/>
      <c r="AO183" s="63"/>
      <c r="AP183" s="64"/>
      <c r="AQ183" s="190"/>
      <c r="AR183" s="179"/>
      <c r="AS183" s="185"/>
      <c r="AT183" s="174"/>
      <c r="AU183" s="174"/>
      <c r="AV183" s="174"/>
      <c r="AW183" s="174"/>
      <c r="AX183" s="174"/>
      <c r="AY183" s="174"/>
      <c r="AZ183" s="174"/>
      <c r="BA183" s="174"/>
      <c r="BB183" s="188"/>
      <c r="BC183" s="174"/>
      <c r="BD183" s="174"/>
      <c r="BE183" s="174"/>
      <c r="BF183" s="174"/>
      <c r="BG183" s="174"/>
      <c r="BH183" s="174"/>
      <c r="BI183" s="174"/>
      <c r="BJ183" s="174"/>
      <c r="BK183" s="174"/>
      <c r="BL183" s="188"/>
      <c r="BM183" s="185"/>
      <c r="BN183" s="174"/>
      <c r="BO183" s="174"/>
      <c r="BP183" s="174"/>
      <c r="BQ183" s="174"/>
      <c r="BR183" s="174"/>
      <c r="BS183" s="174"/>
      <c r="BT183" s="174"/>
      <c r="BU183" s="174"/>
      <c r="BV183" s="174"/>
      <c r="BW183" s="174"/>
      <c r="BX183" s="174"/>
      <c r="BY183" s="174"/>
      <c r="BZ183" s="174"/>
      <c r="CA183" s="174"/>
      <c r="CB183" s="174"/>
      <c r="CC183" s="174"/>
      <c r="CD183" s="174"/>
      <c r="CE183" s="174"/>
      <c r="CF183" s="191"/>
      <c r="CG183" s="192"/>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7"/>
      <c r="DC183" s="188"/>
      <c r="DD183" s="183"/>
      <c r="DE183" s="183"/>
      <c r="DF183" s="183"/>
      <c r="DG183" s="183"/>
      <c r="DH183" s="177"/>
      <c r="DI183" s="193"/>
      <c r="DJ183" s="194"/>
      <c r="DK183" s="195"/>
      <c r="DL183" s="195"/>
      <c r="DM183" s="195"/>
      <c r="DN183" s="195"/>
      <c r="DO183" s="195"/>
      <c r="DP183" s="192"/>
      <c r="DQ183" s="194"/>
      <c r="DR183" s="195"/>
      <c r="DS183" s="195"/>
      <c r="DT183" s="195"/>
      <c r="DU183" s="195"/>
      <c r="DV183" s="195"/>
      <c r="DW183" s="177"/>
      <c r="DX183" s="179"/>
      <c r="DY183" s="182"/>
      <c r="DZ183" s="196"/>
      <c r="EA183" s="179"/>
      <c r="EB183" s="197"/>
      <c r="EC183" s="198"/>
      <c r="ED183" s="198"/>
      <c r="EE183" s="188"/>
      <c r="EF183" s="198"/>
      <c r="EG183" s="198"/>
      <c r="EH183" s="188"/>
      <c r="EI183" s="197"/>
      <c r="EJ183" s="198"/>
      <c r="EK183" s="198"/>
      <c r="EL183" s="198"/>
      <c r="EM183" s="198"/>
      <c r="EN183" s="198"/>
      <c r="EO183" s="193"/>
      <c r="EP183" s="185"/>
      <c r="EQ183" s="174"/>
      <c r="ER183" s="188"/>
      <c r="ES183" s="63"/>
      <c r="ET183" s="63"/>
      <c r="EU183" s="63"/>
      <c r="EV183" s="63"/>
      <c r="EW183" s="63"/>
      <c r="EX183" s="177"/>
      <c r="EY183" s="179"/>
      <c r="EZ183" s="185"/>
      <c r="FA183" s="174"/>
      <c r="FB183" s="174"/>
      <c r="FC183" s="174"/>
      <c r="FD183" s="174"/>
      <c r="FE183" s="174"/>
      <c r="FF183" s="174"/>
      <c r="FG183" s="188"/>
      <c r="FH183" s="185"/>
      <c r="FI183" s="174"/>
      <c r="FJ183" s="174"/>
      <c r="FK183" s="174"/>
      <c r="FL183" s="174"/>
      <c r="FM183" s="174"/>
      <c r="FN183" s="174"/>
      <c r="FO183" s="188"/>
      <c r="FP183" s="199"/>
      <c r="FQ183" s="199"/>
      <c r="FR183" s="199"/>
      <c r="FS183" s="199"/>
      <c r="FT183" s="199"/>
      <c r="FU183" s="199"/>
      <c r="FV183" s="199"/>
      <c r="FW183" s="199"/>
      <c r="FX183" s="199"/>
      <c r="FY183" s="199"/>
      <c r="FZ183" s="199"/>
      <c r="GA183" s="199"/>
      <c r="GB183" s="199"/>
      <c r="GC183" s="199"/>
    </row>
    <row r="184" spans="1:185" s="90" customFormat="1">
      <c r="A184" s="36" t="str">
        <f>Validation!B184</f>
        <v>Pass</v>
      </c>
      <c r="B184" s="63"/>
      <c r="C184" s="63"/>
      <c r="D184" s="63"/>
      <c r="E184" s="174"/>
      <c r="F184" s="175"/>
      <c r="G184" s="63"/>
      <c r="H184" s="63"/>
      <c r="I184" s="63"/>
      <c r="J184" s="176"/>
      <c r="K184" s="177"/>
      <c r="L184" s="177"/>
      <c r="M184" s="178"/>
      <c r="N184" s="177"/>
      <c r="O184" s="201"/>
      <c r="P184" s="202"/>
      <c r="Q184" s="63"/>
      <c r="R184" s="180"/>
      <c r="S184" s="63"/>
      <c r="T184" s="181"/>
      <c r="U184" s="182"/>
      <c r="V184" s="183"/>
      <c r="W184" s="184"/>
      <c r="X184" s="185"/>
      <c r="Y184" s="174"/>
      <c r="Z184" s="174"/>
      <c r="AA184" s="186"/>
      <c r="AB184" s="187"/>
      <c r="AC184" s="174"/>
      <c r="AD184" s="174"/>
      <c r="AE184" s="177"/>
      <c r="AF184" s="177"/>
      <c r="AG184" s="188"/>
      <c r="AH184" s="65"/>
      <c r="AI184" s="63"/>
      <c r="AJ184" s="63"/>
      <c r="AK184" s="63"/>
      <c r="AL184" s="63"/>
      <c r="AM184" s="63"/>
      <c r="AN184" s="63"/>
      <c r="AO184" s="63"/>
      <c r="AP184" s="64"/>
      <c r="AQ184" s="190"/>
      <c r="AR184" s="179"/>
      <c r="AS184" s="185"/>
      <c r="AT184" s="174"/>
      <c r="AU184" s="174"/>
      <c r="AV184" s="174"/>
      <c r="AW184" s="174"/>
      <c r="AX184" s="174"/>
      <c r="AY184" s="174"/>
      <c r="AZ184" s="174"/>
      <c r="BA184" s="174"/>
      <c r="BB184" s="188"/>
      <c r="BC184" s="174"/>
      <c r="BD184" s="174"/>
      <c r="BE184" s="174"/>
      <c r="BF184" s="174"/>
      <c r="BG184" s="174"/>
      <c r="BH184" s="174"/>
      <c r="BI184" s="174"/>
      <c r="BJ184" s="174"/>
      <c r="BK184" s="174"/>
      <c r="BL184" s="188"/>
      <c r="BM184" s="185"/>
      <c r="BN184" s="174"/>
      <c r="BO184" s="174"/>
      <c r="BP184" s="174"/>
      <c r="BQ184" s="174"/>
      <c r="BR184" s="174"/>
      <c r="BS184" s="174"/>
      <c r="BT184" s="174"/>
      <c r="BU184" s="174"/>
      <c r="BV184" s="174"/>
      <c r="BW184" s="174"/>
      <c r="BX184" s="174"/>
      <c r="BY184" s="174"/>
      <c r="BZ184" s="174"/>
      <c r="CA184" s="174"/>
      <c r="CB184" s="174"/>
      <c r="CC184" s="174"/>
      <c r="CD184" s="174"/>
      <c r="CE184" s="174"/>
      <c r="CF184" s="191"/>
      <c r="CG184" s="192"/>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7"/>
      <c r="DC184" s="188"/>
      <c r="DD184" s="183"/>
      <c r="DE184" s="183"/>
      <c r="DF184" s="183"/>
      <c r="DG184" s="183"/>
      <c r="DH184" s="177"/>
      <c r="DI184" s="193"/>
      <c r="DJ184" s="194"/>
      <c r="DK184" s="195"/>
      <c r="DL184" s="195"/>
      <c r="DM184" s="195"/>
      <c r="DN184" s="195"/>
      <c r="DO184" s="195"/>
      <c r="DP184" s="192"/>
      <c r="DQ184" s="194"/>
      <c r="DR184" s="195"/>
      <c r="DS184" s="195"/>
      <c r="DT184" s="195"/>
      <c r="DU184" s="195"/>
      <c r="DV184" s="195"/>
      <c r="DW184" s="177"/>
      <c r="DX184" s="179"/>
      <c r="DY184" s="182"/>
      <c r="DZ184" s="196"/>
      <c r="EA184" s="179"/>
      <c r="EB184" s="197"/>
      <c r="EC184" s="198"/>
      <c r="ED184" s="198"/>
      <c r="EE184" s="188"/>
      <c r="EF184" s="198"/>
      <c r="EG184" s="198"/>
      <c r="EH184" s="188"/>
      <c r="EI184" s="197"/>
      <c r="EJ184" s="198"/>
      <c r="EK184" s="198"/>
      <c r="EL184" s="198"/>
      <c r="EM184" s="198"/>
      <c r="EN184" s="198"/>
      <c r="EO184" s="193"/>
      <c r="EP184" s="185"/>
      <c r="EQ184" s="174"/>
      <c r="ER184" s="188"/>
      <c r="ES184" s="63"/>
      <c r="ET184" s="63"/>
      <c r="EU184" s="63"/>
      <c r="EV184" s="63"/>
      <c r="EW184" s="63"/>
      <c r="EX184" s="177"/>
      <c r="EY184" s="179"/>
      <c r="EZ184" s="185"/>
      <c r="FA184" s="174"/>
      <c r="FB184" s="174"/>
      <c r="FC184" s="174"/>
      <c r="FD184" s="174"/>
      <c r="FE184" s="174"/>
      <c r="FF184" s="174"/>
      <c r="FG184" s="188"/>
      <c r="FH184" s="185"/>
      <c r="FI184" s="174"/>
      <c r="FJ184" s="174"/>
      <c r="FK184" s="174"/>
      <c r="FL184" s="174"/>
      <c r="FM184" s="174"/>
      <c r="FN184" s="174"/>
      <c r="FO184" s="188"/>
      <c r="FP184" s="199"/>
      <c r="FQ184" s="199"/>
      <c r="FR184" s="199"/>
      <c r="FS184" s="199"/>
      <c r="FT184" s="199"/>
      <c r="FU184" s="199"/>
      <c r="FV184" s="199"/>
      <c r="FW184" s="199"/>
      <c r="FX184" s="199"/>
      <c r="FY184" s="199"/>
      <c r="FZ184" s="199"/>
      <c r="GA184" s="199"/>
      <c r="GB184" s="199"/>
      <c r="GC184" s="199"/>
    </row>
    <row r="185" spans="1:185" s="90" customFormat="1">
      <c r="A185" s="36" t="str">
        <f>Validation!B185</f>
        <v>Pass</v>
      </c>
      <c r="B185" s="63"/>
      <c r="C185" s="63"/>
      <c r="D185" s="63"/>
      <c r="E185" s="174"/>
      <c r="F185" s="175"/>
      <c r="G185" s="63"/>
      <c r="H185" s="63"/>
      <c r="I185" s="63"/>
      <c r="J185" s="176"/>
      <c r="K185" s="177"/>
      <c r="L185" s="177"/>
      <c r="M185" s="178"/>
      <c r="N185" s="177"/>
      <c r="O185" s="201"/>
      <c r="P185" s="202"/>
      <c r="Q185" s="63"/>
      <c r="R185" s="180"/>
      <c r="S185" s="63"/>
      <c r="T185" s="181"/>
      <c r="U185" s="182"/>
      <c r="V185" s="183"/>
      <c r="W185" s="184"/>
      <c r="X185" s="185"/>
      <c r="Y185" s="174"/>
      <c r="Z185" s="174"/>
      <c r="AA185" s="186"/>
      <c r="AB185" s="187"/>
      <c r="AC185" s="174"/>
      <c r="AD185" s="174"/>
      <c r="AE185" s="177"/>
      <c r="AF185" s="177"/>
      <c r="AG185" s="188"/>
      <c r="AH185" s="65"/>
      <c r="AI185" s="63"/>
      <c r="AJ185" s="63"/>
      <c r="AK185" s="63"/>
      <c r="AL185" s="63"/>
      <c r="AM185" s="63"/>
      <c r="AN185" s="63"/>
      <c r="AO185" s="63"/>
      <c r="AP185" s="64"/>
      <c r="AQ185" s="190"/>
      <c r="AR185" s="179"/>
      <c r="AS185" s="185"/>
      <c r="AT185" s="174"/>
      <c r="AU185" s="174"/>
      <c r="AV185" s="174"/>
      <c r="AW185" s="174"/>
      <c r="AX185" s="174"/>
      <c r="AY185" s="174"/>
      <c r="AZ185" s="174"/>
      <c r="BA185" s="174"/>
      <c r="BB185" s="188"/>
      <c r="BC185" s="174"/>
      <c r="BD185" s="174"/>
      <c r="BE185" s="174"/>
      <c r="BF185" s="174"/>
      <c r="BG185" s="174"/>
      <c r="BH185" s="174"/>
      <c r="BI185" s="174"/>
      <c r="BJ185" s="174"/>
      <c r="BK185" s="174"/>
      <c r="BL185" s="188"/>
      <c r="BM185" s="185"/>
      <c r="BN185" s="174"/>
      <c r="BO185" s="174"/>
      <c r="BP185" s="174"/>
      <c r="BQ185" s="174"/>
      <c r="BR185" s="174"/>
      <c r="BS185" s="174"/>
      <c r="BT185" s="174"/>
      <c r="BU185" s="174"/>
      <c r="BV185" s="174"/>
      <c r="BW185" s="174"/>
      <c r="BX185" s="174"/>
      <c r="BY185" s="174"/>
      <c r="BZ185" s="174"/>
      <c r="CA185" s="174"/>
      <c r="CB185" s="174"/>
      <c r="CC185" s="174"/>
      <c r="CD185" s="174"/>
      <c r="CE185" s="174"/>
      <c r="CF185" s="191"/>
      <c r="CG185" s="192"/>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7"/>
      <c r="DC185" s="188"/>
      <c r="DD185" s="183"/>
      <c r="DE185" s="183"/>
      <c r="DF185" s="183"/>
      <c r="DG185" s="183"/>
      <c r="DH185" s="177"/>
      <c r="DI185" s="193"/>
      <c r="DJ185" s="194"/>
      <c r="DK185" s="195"/>
      <c r="DL185" s="195"/>
      <c r="DM185" s="195"/>
      <c r="DN185" s="195"/>
      <c r="DO185" s="195"/>
      <c r="DP185" s="192"/>
      <c r="DQ185" s="194"/>
      <c r="DR185" s="195"/>
      <c r="DS185" s="195"/>
      <c r="DT185" s="195"/>
      <c r="DU185" s="195"/>
      <c r="DV185" s="195"/>
      <c r="DW185" s="177"/>
      <c r="DX185" s="179"/>
      <c r="DY185" s="182"/>
      <c r="DZ185" s="196"/>
      <c r="EA185" s="179"/>
      <c r="EB185" s="197"/>
      <c r="EC185" s="198"/>
      <c r="ED185" s="198"/>
      <c r="EE185" s="188"/>
      <c r="EF185" s="198"/>
      <c r="EG185" s="198"/>
      <c r="EH185" s="188"/>
      <c r="EI185" s="197"/>
      <c r="EJ185" s="198"/>
      <c r="EK185" s="198"/>
      <c r="EL185" s="198"/>
      <c r="EM185" s="198"/>
      <c r="EN185" s="198"/>
      <c r="EO185" s="193"/>
      <c r="EP185" s="185"/>
      <c r="EQ185" s="174"/>
      <c r="ER185" s="188"/>
      <c r="ES185" s="63"/>
      <c r="ET185" s="63"/>
      <c r="EU185" s="63"/>
      <c r="EV185" s="63"/>
      <c r="EW185" s="63"/>
      <c r="EX185" s="177"/>
      <c r="EY185" s="179"/>
      <c r="EZ185" s="185"/>
      <c r="FA185" s="174"/>
      <c r="FB185" s="174"/>
      <c r="FC185" s="174"/>
      <c r="FD185" s="174"/>
      <c r="FE185" s="174"/>
      <c r="FF185" s="174"/>
      <c r="FG185" s="188"/>
      <c r="FH185" s="185"/>
      <c r="FI185" s="174"/>
      <c r="FJ185" s="174"/>
      <c r="FK185" s="174"/>
      <c r="FL185" s="174"/>
      <c r="FM185" s="174"/>
      <c r="FN185" s="174"/>
      <c r="FO185" s="188"/>
      <c r="FP185" s="199"/>
      <c r="FQ185" s="199"/>
      <c r="FR185" s="199"/>
      <c r="FS185" s="199"/>
      <c r="FT185" s="199"/>
      <c r="FU185" s="199"/>
      <c r="FV185" s="199"/>
      <c r="FW185" s="199"/>
      <c r="FX185" s="199"/>
      <c r="FY185" s="199"/>
      <c r="FZ185" s="199"/>
      <c r="GA185" s="199"/>
      <c r="GB185" s="199"/>
      <c r="GC185" s="199"/>
    </row>
    <row r="186" spans="1:185" s="90" customFormat="1">
      <c r="A186" s="36" t="str">
        <f>Validation!B186</f>
        <v>Pass</v>
      </c>
      <c r="B186" s="63"/>
      <c r="C186" s="63"/>
      <c r="D186" s="63"/>
      <c r="E186" s="174"/>
      <c r="F186" s="175"/>
      <c r="G186" s="63"/>
      <c r="H186" s="63"/>
      <c r="I186" s="63"/>
      <c r="J186" s="176"/>
      <c r="K186" s="177"/>
      <c r="L186" s="177"/>
      <c r="M186" s="178"/>
      <c r="N186" s="177"/>
      <c r="O186" s="201"/>
      <c r="P186" s="202"/>
      <c r="Q186" s="63"/>
      <c r="R186" s="180"/>
      <c r="S186" s="63"/>
      <c r="T186" s="181"/>
      <c r="U186" s="182"/>
      <c r="V186" s="183"/>
      <c r="W186" s="184"/>
      <c r="X186" s="185"/>
      <c r="Y186" s="174"/>
      <c r="Z186" s="174"/>
      <c r="AA186" s="186"/>
      <c r="AB186" s="187"/>
      <c r="AC186" s="174"/>
      <c r="AD186" s="174"/>
      <c r="AE186" s="177"/>
      <c r="AF186" s="177"/>
      <c r="AG186" s="188"/>
      <c r="AH186" s="65"/>
      <c r="AI186" s="63"/>
      <c r="AJ186" s="63"/>
      <c r="AK186" s="63"/>
      <c r="AL186" s="63"/>
      <c r="AM186" s="63"/>
      <c r="AN186" s="63"/>
      <c r="AO186" s="63"/>
      <c r="AP186" s="64"/>
      <c r="AQ186" s="190"/>
      <c r="AR186" s="179"/>
      <c r="AS186" s="185"/>
      <c r="AT186" s="174"/>
      <c r="AU186" s="174"/>
      <c r="AV186" s="174"/>
      <c r="AW186" s="174"/>
      <c r="AX186" s="174"/>
      <c r="AY186" s="174"/>
      <c r="AZ186" s="174"/>
      <c r="BA186" s="174"/>
      <c r="BB186" s="188"/>
      <c r="BC186" s="174"/>
      <c r="BD186" s="174"/>
      <c r="BE186" s="174"/>
      <c r="BF186" s="174"/>
      <c r="BG186" s="174"/>
      <c r="BH186" s="174"/>
      <c r="BI186" s="174"/>
      <c r="BJ186" s="174"/>
      <c r="BK186" s="174"/>
      <c r="BL186" s="188"/>
      <c r="BM186" s="185"/>
      <c r="BN186" s="174"/>
      <c r="BO186" s="174"/>
      <c r="BP186" s="174"/>
      <c r="BQ186" s="174"/>
      <c r="BR186" s="174"/>
      <c r="BS186" s="174"/>
      <c r="BT186" s="174"/>
      <c r="BU186" s="174"/>
      <c r="BV186" s="174"/>
      <c r="BW186" s="174"/>
      <c r="BX186" s="174"/>
      <c r="BY186" s="174"/>
      <c r="BZ186" s="174"/>
      <c r="CA186" s="174"/>
      <c r="CB186" s="174"/>
      <c r="CC186" s="174"/>
      <c r="CD186" s="174"/>
      <c r="CE186" s="174"/>
      <c r="CF186" s="191"/>
      <c r="CG186" s="192"/>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7"/>
      <c r="DC186" s="188"/>
      <c r="DD186" s="183"/>
      <c r="DE186" s="183"/>
      <c r="DF186" s="183"/>
      <c r="DG186" s="183"/>
      <c r="DH186" s="177"/>
      <c r="DI186" s="193"/>
      <c r="DJ186" s="194"/>
      <c r="DK186" s="195"/>
      <c r="DL186" s="195"/>
      <c r="DM186" s="195"/>
      <c r="DN186" s="195"/>
      <c r="DO186" s="195"/>
      <c r="DP186" s="192"/>
      <c r="DQ186" s="194"/>
      <c r="DR186" s="195"/>
      <c r="DS186" s="195"/>
      <c r="DT186" s="195"/>
      <c r="DU186" s="195"/>
      <c r="DV186" s="195"/>
      <c r="DW186" s="177"/>
      <c r="DX186" s="179"/>
      <c r="DY186" s="182"/>
      <c r="DZ186" s="196"/>
      <c r="EA186" s="179"/>
      <c r="EB186" s="197"/>
      <c r="EC186" s="198"/>
      <c r="ED186" s="198"/>
      <c r="EE186" s="188"/>
      <c r="EF186" s="198"/>
      <c r="EG186" s="198"/>
      <c r="EH186" s="188"/>
      <c r="EI186" s="197"/>
      <c r="EJ186" s="198"/>
      <c r="EK186" s="198"/>
      <c r="EL186" s="198"/>
      <c r="EM186" s="198"/>
      <c r="EN186" s="198"/>
      <c r="EO186" s="193"/>
      <c r="EP186" s="185"/>
      <c r="EQ186" s="174"/>
      <c r="ER186" s="188"/>
      <c r="ES186" s="63"/>
      <c r="ET186" s="63"/>
      <c r="EU186" s="63"/>
      <c r="EV186" s="63"/>
      <c r="EW186" s="63"/>
      <c r="EX186" s="177"/>
      <c r="EY186" s="179"/>
      <c r="EZ186" s="185"/>
      <c r="FA186" s="174"/>
      <c r="FB186" s="174"/>
      <c r="FC186" s="174"/>
      <c r="FD186" s="174"/>
      <c r="FE186" s="174"/>
      <c r="FF186" s="174"/>
      <c r="FG186" s="188"/>
      <c r="FH186" s="185"/>
      <c r="FI186" s="174"/>
      <c r="FJ186" s="174"/>
      <c r="FK186" s="174"/>
      <c r="FL186" s="174"/>
      <c r="FM186" s="174"/>
      <c r="FN186" s="174"/>
      <c r="FO186" s="188"/>
      <c r="FP186" s="199"/>
      <c r="FQ186" s="199"/>
      <c r="FR186" s="199"/>
      <c r="FS186" s="199"/>
      <c r="FT186" s="199"/>
      <c r="FU186" s="199"/>
      <c r="FV186" s="199"/>
      <c r="FW186" s="199"/>
      <c r="FX186" s="199"/>
      <c r="FY186" s="199"/>
      <c r="FZ186" s="199"/>
      <c r="GA186" s="199"/>
      <c r="GB186" s="199"/>
      <c r="GC186" s="199"/>
    </row>
    <row r="187" spans="1:185" s="90" customFormat="1">
      <c r="A187" s="36" t="str">
        <f>Validation!B187</f>
        <v>Pass</v>
      </c>
      <c r="B187" s="63"/>
      <c r="C187" s="63"/>
      <c r="D187" s="63"/>
      <c r="E187" s="174"/>
      <c r="F187" s="175"/>
      <c r="G187" s="63"/>
      <c r="H187" s="63"/>
      <c r="I187" s="63"/>
      <c r="J187" s="176"/>
      <c r="K187" s="177"/>
      <c r="L187" s="177"/>
      <c r="M187" s="178"/>
      <c r="N187" s="177"/>
      <c r="O187" s="201"/>
      <c r="P187" s="202"/>
      <c r="Q187" s="63"/>
      <c r="R187" s="180"/>
      <c r="S187" s="63"/>
      <c r="T187" s="181"/>
      <c r="U187" s="182"/>
      <c r="V187" s="183"/>
      <c r="W187" s="184"/>
      <c r="X187" s="185"/>
      <c r="Y187" s="174"/>
      <c r="Z187" s="174"/>
      <c r="AA187" s="186"/>
      <c r="AB187" s="187"/>
      <c r="AC187" s="174"/>
      <c r="AD187" s="174"/>
      <c r="AE187" s="177"/>
      <c r="AF187" s="177"/>
      <c r="AG187" s="188"/>
      <c r="AH187" s="65"/>
      <c r="AI187" s="63"/>
      <c r="AJ187" s="63"/>
      <c r="AK187" s="63"/>
      <c r="AL187" s="63"/>
      <c r="AM187" s="63"/>
      <c r="AN187" s="63"/>
      <c r="AO187" s="63"/>
      <c r="AP187" s="64"/>
      <c r="AQ187" s="190"/>
      <c r="AR187" s="179"/>
      <c r="AS187" s="185"/>
      <c r="AT187" s="174"/>
      <c r="AU187" s="174"/>
      <c r="AV187" s="174"/>
      <c r="AW187" s="174"/>
      <c r="AX187" s="174"/>
      <c r="AY187" s="174"/>
      <c r="AZ187" s="174"/>
      <c r="BA187" s="174"/>
      <c r="BB187" s="188"/>
      <c r="BC187" s="174"/>
      <c r="BD187" s="174"/>
      <c r="BE187" s="174"/>
      <c r="BF187" s="174"/>
      <c r="BG187" s="174"/>
      <c r="BH187" s="174"/>
      <c r="BI187" s="174"/>
      <c r="BJ187" s="174"/>
      <c r="BK187" s="174"/>
      <c r="BL187" s="188"/>
      <c r="BM187" s="185"/>
      <c r="BN187" s="174"/>
      <c r="BO187" s="174"/>
      <c r="BP187" s="174"/>
      <c r="BQ187" s="174"/>
      <c r="BR187" s="174"/>
      <c r="BS187" s="174"/>
      <c r="BT187" s="174"/>
      <c r="BU187" s="174"/>
      <c r="BV187" s="174"/>
      <c r="BW187" s="174"/>
      <c r="BX187" s="174"/>
      <c r="BY187" s="174"/>
      <c r="BZ187" s="174"/>
      <c r="CA187" s="174"/>
      <c r="CB187" s="174"/>
      <c r="CC187" s="174"/>
      <c r="CD187" s="174"/>
      <c r="CE187" s="174"/>
      <c r="CF187" s="191"/>
      <c r="CG187" s="192"/>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7"/>
      <c r="DC187" s="188"/>
      <c r="DD187" s="183"/>
      <c r="DE187" s="183"/>
      <c r="DF187" s="183"/>
      <c r="DG187" s="183"/>
      <c r="DH187" s="177"/>
      <c r="DI187" s="193"/>
      <c r="DJ187" s="194"/>
      <c r="DK187" s="195"/>
      <c r="DL187" s="195"/>
      <c r="DM187" s="195"/>
      <c r="DN187" s="195"/>
      <c r="DO187" s="195"/>
      <c r="DP187" s="192"/>
      <c r="DQ187" s="194"/>
      <c r="DR187" s="195"/>
      <c r="DS187" s="195"/>
      <c r="DT187" s="195"/>
      <c r="DU187" s="195"/>
      <c r="DV187" s="195"/>
      <c r="DW187" s="177"/>
      <c r="DX187" s="179"/>
      <c r="DY187" s="182"/>
      <c r="DZ187" s="196"/>
      <c r="EA187" s="179"/>
      <c r="EB187" s="197"/>
      <c r="EC187" s="198"/>
      <c r="ED187" s="198"/>
      <c r="EE187" s="188"/>
      <c r="EF187" s="198"/>
      <c r="EG187" s="198"/>
      <c r="EH187" s="188"/>
      <c r="EI187" s="197"/>
      <c r="EJ187" s="198"/>
      <c r="EK187" s="198"/>
      <c r="EL187" s="198"/>
      <c r="EM187" s="198"/>
      <c r="EN187" s="198"/>
      <c r="EO187" s="193"/>
      <c r="EP187" s="185"/>
      <c r="EQ187" s="174"/>
      <c r="ER187" s="188"/>
      <c r="ES187" s="63"/>
      <c r="ET187" s="63"/>
      <c r="EU187" s="63"/>
      <c r="EV187" s="63"/>
      <c r="EW187" s="63"/>
      <c r="EX187" s="177"/>
      <c r="EY187" s="179"/>
      <c r="EZ187" s="185"/>
      <c r="FA187" s="174"/>
      <c r="FB187" s="174"/>
      <c r="FC187" s="174"/>
      <c r="FD187" s="174"/>
      <c r="FE187" s="174"/>
      <c r="FF187" s="174"/>
      <c r="FG187" s="188"/>
      <c r="FH187" s="185"/>
      <c r="FI187" s="174"/>
      <c r="FJ187" s="174"/>
      <c r="FK187" s="174"/>
      <c r="FL187" s="174"/>
      <c r="FM187" s="174"/>
      <c r="FN187" s="174"/>
      <c r="FO187" s="188"/>
      <c r="FP187" s="199"/>
      <c r="FQ187" s="199"/>
      <c r="FR187" s="199"/>
      <c r="FS187" s="199"/>
      <c r="FT187" s="199"/>
      <c r="FU187" s="199"/>
      <c r="FV187" s="199"/>
      <c r="FW187" s="199"/>
      <c r="FX187" s="199"/>
      <c r="FY187" s="199"/>
      <c r="FZ187" s="199"/>
      <c r="GA187" s="199"/>
      <c r="GB187" s="199"/>
      <c r="GC187" s="199"/>
    </row>
    <row r="188" spans="1:185" s="90" customFormat="1">
      <c r="A188" s="36" t="str">
        <f>Validation!B188</f>
        <v>Pass</v>
      </c>
      <c r="B188" s="63"/>
      <c r="C188" s="63"/>
      <c r="D188" s="63"/>
      <c r="E188" s="174"/>
      <c r="F188" s="175"/>
      <c r="G188" s="63"/>
      <c r="H188" s="63"/>
      <c r="I188" s="63"/>
      <c r="J188" s="176"/>
      <c r="K188" s="177"/>
      <c r="L188" s="177"/>
      <c r="M188" s="178"/>
      <c r="N188" s="177"/>
      <c r="O188" s="201"/>
      <c r="P188" s="202"/>
      <c r="Q188" s="63"/>
      <c r="R188" s="180"/>
      <c r="S188" s="63"/>
      <c r="T188" s="181"/>
      <c r="U188" s="182"/>
      <c r="V188" s="183"/>
      <c r="W188" s="184"/>
      <c r="X188" s="185"/>
      <c r="Y188" s="174"/>
      <c r="Z188" s="174"/>
      <c r="AA188" s="186"/>
      <c r="AB188" s="187"/>
      <c r="AC188" s="174"/>
      <c r="AD188" s="174"/>
      <c r="AE188" s="177"/>
      <c r="AF188" s="177"/>
      <c r="AG188" s="188"/>
      <c r="AH188" s="65"/>
      <c r="AI188" s="63"/>
      <c r="AJ188" s="63"/>
      <c r="AK188" s="63"/>
      <c r="AL188" s="63"/>
      <c r="AM188" s="63"/>
      <c r="AN188" s="63"/>
      <c r="AO188" s="63"/>
      <c r="AP188" s="64"/>
      <c r="AQ188" s="190"/>
      <c r="AR188" s="179"/>
      <c r="AS188" s="185"/>
      <c r="AT188" s="174"/>
      <c r="AU188" s="174"/>
      <c r="AV188" s="174"/>
      <c r="AW188" s="174"/>
      <c r="AX188" s="174"/>
      <c r="AY188" s="174"/>
      <c r="AZ188" s="174"/>
      <c r="BA188" s="174"/>
      <c r="BB188" s="188"/>
      <c r="BC188" s="174"/>
      <c r="BD188" s="174"/>
      <c r="BE188" s="174"/>
      <c r="BF188" s="174"/>
      <c r="BG188" s="174"/>
      <c r="BH188" s="174"/>
      <c r="BI188" s="174"/>
      <c r="BJ188" s="174"/>
      <c r="BK188" s="174"/>
      <c r="BL188" s="188"/>
      <c r="BM188" s="185"/>
      <c r="BN188" s="174"/>
      <c r="BO188" s="174"/>
      <c r="BP188" s="174"/>
      <c r="BQ188" s="174"/>
      <c r="BR188" s="174"/>
      <c r="BS188" s="174"/>
      <c r="BT188" s="174"/>
      <c r="BU188" s="174"/>
      <c r="BV188" s="174"/>
      <c r="BW188" s="174"/>
      <c r="BX188" s="174"/>
      <c r="BY188" s="174"/>
      <c r="BZ188" s="174"/>
      <c r="CA188" s="174"/>
      <c r="CB188" s="174"/>
      <c r="CC188" s="174"/>
      <c r="CD188" s="174"/>
      <c r="CE188" s="174"/>
      <c r="CF188" s="191"/>
      <c r="CG188" s="192"/>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7"/>
      <c r="DC188" s="188"/>
      <c r="DD188" s="183"/>
      <c r="DE188" s="183"/>
      <c r="DF188" s="183"/>
      <c r="DG188" s="183"/>
      <c r="DH188" s="177"/>
      <c r="DI188" s="193"/>
      <c r="DJ188" s="194"/>
      <c r="DK188" s="195"/>
      <c r="DL188" s="195"/>
      <c r="DM188" s="195"/>
      <c r="DN188" s="195"/>
      <c r="DO188" s="195"/>
      <c r="DP188" s="192"/>
      <c r="DQ188" s="194"/>
      <c r="DR188" s="195"/>
      <c r="DS188" s="195"/>
      <c r="DT188" s="195"/>
      <c r="DU188" s="195"/>
      <c r="DV188" s="195"/>
      <c r="DW188" s="177"/>
      <c r="DX188" s="179"/>
      <c r="DY188" s="182"/>
      <c r="DZ188" s="196"/>
      <c r="EA188" s="179"/>
      <c r="EB188" s="197"/>
      <c r="EC188" s="198"/>
      <c r="ED188" s="198"/>
      <c r="EE188" s="188"/>
      <c r="EF188" s="198"/>
      <c r="EG188" s="198"/>
      <c r="EH188" s="188"/>
      <c r="EI188" s="197"/>
      <c r="EJ188" s="198"/>
      <c r="EK188" s="198"/>
      <c r="EL188" s="198"/>
      <c r="EM188" s="198"/>
      <c r="EN188" s="198"/>
      <c r="EO188" s="193"/>
      <c r="EP188" s="185"/>
      <c r="EQ188" s="174"/>
      <c r="ER188" s="188"/>
      <c r="ES188" s="63"/>
      <c r="ET188" s="63"/>
      <c r="EU188" s="63"/>
      <c r="EV188" s="63"/>
      <c r="EW188" s="63"/>
      <c r="EX188" s="177"/>
      <c r="EY188" s="179"/>
      <c r="EZ188" s="185"/>
      <c r="FA188" s="174"/>
      <c r="FB188" s="174"/>
      <c r="FC188" s="174"/>
      <c r="FD188" s="174"/>
      <c r="FE188" s="174"/>
      <c r="FF188" s="174"/>
      <c r="FG188" s="188"/>
      <c r="FH188" s="185"/>
      <c r="FI188" s="174"/>
      <c r="FJ188" s="174"/>
      <c r="FK188" s="174"/>
      <c r="FL188" s="174"/>
      <c r="FM188" s="174"/>
      <c r="FN188" s="174"/>
      <c r="FO188" s="188"/>
      <c r="FP188" s="199"/>
      <c r="FQ188" s="199"/>
      <c r="FR188" s="199"/>
      <c r="FS188" s="199"/>
      <c r="FT188" s="199"/>
      <c r="FU188" s="199"/>
      <c r="FV188" s="199"/>
      <c r="FW188" s="199"/>
      <c r="FX188" s="199"/>
      <c r="FY188" s="199"/>
      <c r="FZ188" s="199"/>
      <c r="GA188" s="199"/>
      <c r="GB188" s="199"/>
      <c r="GC188" s="199"/>
    </row>
    <row r="189" spans="1:185" s="90" customFormat="1">
      <c r="A189" s="36" t="str">
        <f>Validation!B189</f>
        <v>Pass</v>
      </c>
      <c r="B189" s="63"/>
      <c r="C189" s="63"/>
      <c r="D189" s="63"/>
      <c r="E189" s="174"/>
      <c r="F189" s="175"/>
      <c r="G189" s="63"/>
      <c r="H189" s="63"/>
      <c r="I189" s="63"/>
      <c r="J189" s="176"/>
      <c r="K189" s="177"/>
      <c r="L189" s="177"/>
      <c r="M189" s="178"/>
      <c r="N189" s="177"/>
      <c r="O189" s="201"/>
      <c r="P189" s="202"/>
      <c r="Q189" s="63"/>
      <c r="R189" s="180"/>
      <c r="S189" s="63"/>
      <c r="T189" s="181"/>
      <c r="U189" s="182"/>
      <c r="V189" s="183"/>
      <c r="W189" s="184"/>
      <c r="X189" s="185"/>
      <c r="Y189" s="174"/>
      <c r="Z189" s="174"/>
      <c r="AA189" s="186"/>
      <c r="AB189" s="187"/>
      <c r="AC189" s="174"/>
      <c r="AD189" s="174"/>
      <c r="AE189" s="177"/>
      <c r="AF189" s="177"/>
      <c r="AG189" s="188"/>
      <c r="AH189" s="65"/>
      <c r="AI189" s="63"/>
      <c r="AJ189" s="63"/>
      <c r="AK189" s="63"/>
      <c r="AL189" s="63"/>
      <c r="AM189" s="63"/>
      <c r="AN189" s="63"/>
      <c r="AO189" s="63"/>
      <c r="AP189" s="64"/>
      <c r="AQ189" s="190"/>
      <c r="AR189" s="179"/>
      <c r="AS189" s="185"/>
      <c r="AT189" s="174"/>
      <c r="AU189" s="174"/>
      <c r="AV189" s="174"/>
      <c r="AW189" s="174"/>
      <c r="AX189" s="174"/>
      <c r="AY189" s="174"/>
      <c r="AZ189" s="174"/>
      <c r="BA189" s="174"/>
      <c r="BB189" s="188"/>
      <c r="BC189" s="174"/>
      <c r="BD189" s="174"/>
      <c r="BE189" s="174"/>
      <c r="BF189" s="174"/>
      <c r="BG189" s="174"/>
      <c r="BH189" s="174"/>
      <c r="BI189" s="174"/>
      <c r="BJ189" s="174"/>
      <c r="BK189" s="174"/>
      <c r="BL189" s="188"/>
      <c r="BM189" s="185"/>
      <c r="BN189" s="174"/>
      <c r="BO189" s="174"/>
      <c r="BP189" s="174"/>
      <c r="BQ189" s="174"/>
      <c r="BR189" s="174"/>
      <c r="BS189" s="174"/>
      <c r="BT189" s="174"/>
      <c r="BU189" s="174"/>
      <c r="BV189" s="174"/>
      <c r="BW189" s="174"/>
      <c r="BX189" s="174"/>
      <c r="BY189" s="174"/>
      <c r="BZ189" s="174"/>
      <c r="CA189" s="174"/>
      <c r="CB189" s="174"/>
      <c r="CC189" s="174"/>
      <c r="CD189" s="174"/>
      <c r="CE189" s="174"/>
      <c r="CF189" s="191"/>
      <c r="CG189" s="192"/>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7"/>
      <c r="DC189" s="188"/>
      <c r="DD189" s="183"/>
      <c r="DE189" s="183"/>
      <c r="DF189" s="183"/>
      <c r="DG189" s="183"/>
      <c r="DH189" s="177"/>
      <c r="DI189" s="193"/>
      <c r="DJ189" s="194"/>
      <c r="DK189" s="195"/>
      <c r="DL189" s="195"/>
      <c r="DM189" s="195"/>
      <c r="DN189" s="195"/>
      <c r="DO189" s="195"/>
      <c r="DP189" s="192"/>
      <c r="DQ189" s="194"/>
      <c r="DR189" s="195"/>
      <c r="DS189" s="195"/>
      <c r="DT189" s="195"/>
      <c r="DU189" s="195"/>
      <c r="DV189" s="195"/>
      <c r="DW189" s="177"/>
      <c r="DX189" s="179"/>
      <c r="DY189" s="182"/>
      <c r="DZ189" s="196"/>
      <c r="EA189" s="179"/>
      <c r="EB189" s="197"/>
      <c r="EC189" s="198"/>
      <c r="ED189" s="198"/>
      <c r="EE189" s="188"/>
      <c r="EF189" s="198"/>
      <c r="EG189" s="198"/>
      <c r="EH189" s="188"/>
      <c r="EI189" s="197"/>
      <c r="EJ189" s="198"/>
      <c r="EK189" s="198"/>
      <c r="EL189" s="198"/>
      <c r="EM189" s="198"/>
      <c r="EN189" s="198"/>
      <c r="EO189" s="193"/>
      <c r="EP189" s="185"/>
      <c r="EQ189" s="174"/>
      <c r="ER189" s="188"/>
      <c r="ES189" s="63"/>
      <c r="ET189" s="63"/>
      <c r="EU189" s="63"/>
      <c r="EV189" s="63"/>
      <c r="EW189" s="63"/>
      <c r="EX189" s="177"/>
      <c r="EY189" s="179"/>
      <c r="EZ189" s="185"/>
      <c r="FA189" s="174"/>
      <c r="FB189" s="174"/>
      <c r="FC189" s="174"/>
      <c r="FD189" s="174"/>
      <c r="FE189" s="174"/>
      <c r="FF189" s="174"/>
      <c r="FG189" s="188"/>
      <c r="FH189" s="185"/>
      <c r="FI189" s="174"/>
      <c r="FJ189" s="174"/>
      <c r="FK189" s="174"/>
      <c r="FL189" s="174"/>
      <c r="FM189" s="174"/>
      <c r="FN189" s="174"/>
      <c r="FO189" s="188"/>
      <c r="FP189" s="199"/>
      <c r="FQ189" s="199"/>
      <c r="FR189" s="199"/>
      <c r="FS189" s="199"/>
      <c r="FT189" s="199"/>
      <c r="FU189" s="199"/>
      <c r="FV189" s="199"/>
      <c r="FW189" s="199"/>
      <c r="FX189" s="199"/>
      <c r="FY189" s="199"/>
      <c r="FZ189" s="199"/>
      <c r="GA189" s="199"/>
      <c r="GB189" s="199"/>
      <c r="GC189" s="199"/>
    </row>
    <row r="190" spans="1:185" s="90" customFormat="1">
      <c r="A190" s="36" t="str">
        <f>Validation!B190</f>
        <v>Pass</v>
      </c>
      <c r="B190" s="63"/>
      <c r="C190" s="63"/>
      <c r="D190" s="63"/>
      <c r="E190" s="174"/>
      <c r="F190" s="175"/>
      <c r="G190" s="63"/>
      <c r="H190" s="63"/>
      <c r="I190" s="63"/>
      <c r="J190" s="176"/>
      <c r="K190" s="177"/>
      <c r="L190" s="177"/>
      <c r="M190" s="178"/>
      <c r="N190" s="177"/>
      <c r="O190" s="201"/>
      <c r="P190" s="202"/>
      <c r="Q190" s="63"/>
      <c r="R190" s="180"/>
      <c r="S190" s="63"/>
      <c r="T190" s="181"/>
      <c r="U190" s="182"/>
      <c r="V190" s="183"/>
      <c r="W190" s="184"/>
      <c r="X190" s="185"/>
      <c r="Y190" s="174"/>
      <c r="Z190" s="174"/>
      <c r="AA190" s="186"/>
      <c r="AB190" s="187"/>
      <c r="AC190" s="174"/>
      <c r="AD190" s="174"/>
      <c r="AE190" s="177"/>
      <c r="AF190" s="177"/>
      <c r="AG190" s="188"/>
      <c r="AH190" s="65"/>
      <c r="AI190" s="63"/>
      <c r="AJ190" s="63"/>
      <c r="AK190" s="63"/>
      <c r="AL190" s="63"/>
      <c r="AM190" s="63"/>
      <c r="AN190" s="63"/>
      <c r="AO190" s="63"/>
      <c r="AP190" s="64"/>
      <c r="AQ190" s="190"/>
      <c r="AR190" s="179"/>
      <c r="AS190" s="185"/>
      <c r="AT190" s="174"/>
      <c r="AU190" s="174"/>
      <c r="AV190" s="174"/>
      <c r="AW190" s="174"/>
      <c r="AX190" s="174"/>
      <c r="AY190" s="174"/>
      <c r="AZ190" s="174"/>
      <c r="BA190" s="174"/>
      <c r="BB190" s="188"/>
      <c r="BC190" s="174"/>
      <c r="BD190" s="174"/>
      <c r="BE190" s="174"/>
      <c r="BF190" s="174"/>
      <c r="BG190" s="174"/>
      <c r="BH190" s="174"/>
      <c r="BI190" s="174"/>
      <c r="BJ190" s="174"/>
      <c r="BK190" s="174"/>
      <c r="BL190" s="188"/>
      <c r="BM190" s="185"/>
      <c r="BN190" s="174"/>
      <c r="BO190" s="174"/>
      <c r="BP190" s="174"/>
      <c r="BQ190" s="174"/>
      <c r="BR190" s="174"/>
      <c r="BS190" s="174"/>
      <c r="BT190" s="174"/>
      <c r="BU190" s="174"/>
      <c r="BV190" s="174"/>
      <c r="BW190" s="174"/>
      <c r="BX190" s="174"/>
      <c r="BY190" s="174"/>
      <c r="BZ190" s="174"/>
      <c r="CA190" s="174"/>
      <c r="CB190" s="174"/>
      <c r="CC190" s="174"/>
      <c r="CD190" s="174"/>
      <c r="CE190" s="174"/>
      <c r="CF190" s="191"/>
      <c r="CG190" s="192"/>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7"/>
      <c r="DC190" s="188"/>
      <c r="DD190" s="183"/>
      <c r="DE190" s="183"/>
      <c r="DF190" s="183"/>
      <c r="DG190" s="183"/>
      <c r="DH190" s="177"/>
      <c r="DI190" s="193"/>
      <c r="DJ190" s="194"/>
      <c r="DK190" s="195"/>
      <c r="DL190" s="195"/>
      <c r="DM190" s="195"/>
      <c r="DN190" s="195"/>
      <c r="DO190" s="195"/>
      <c r="DP190" s="192"/>
      <c r="DQ190" s="194"/>
      <c r="DR190" s="195"/>
      <c r="DS190" s="195"/>
      <c r="DT190" s="195"/>
      <c r="DU190" s="195"/>
      <c r="DV190" s="195"/>
      <c r="DW190" s="177"/>
      <c r="DX190" s="179"/>
      <c r="DY190" s="182"/>
      <c r="DZ190" s="196"/>
      <c r="EA190" s="179"/>
      <c r="EB190" s="197"/>
      <c r="EC190" s="198"/>
      <c r="ED190" s="198"/>
      <c r="EE190" s="188"/>
      <c r="EF190" s="198"/>
      <c r="EG190" s="198"/>
      <c r="EH190" s="188"/>
      <c r="EI190" s="197"/>
      <c r="EJ190" s="198"/>
      <c r="EK190" s="198"/>
      <c r="EL190" s="198"/>
      <c r="EM190" s="198"/>
      <c r="EN190" s="198"/>
      <c r="EO190" s="193"/>
      <c r="EP190" s="185"/>
      <c r="EQ190" s="174"/>
      <c r="ER190" s="188"/>
      <c r="ES190" s="63"/>
      <c r="ET190" s="63"/>
      <c r="EU190" s="63"/>
      <c r="EV190" s="63"/>
      <c r="EW190" s="63"/>
      <c r="EX190" s="177"/>
      <c r="EY190" s="179"/>
      <c r="EZ190" s="185"/>
      <c r="FA190" s="174"/>
      <c r="FB190" s="174"/>
      <c r="FC190" s="174"/>
      <c r="FD190" s="174"/>
      <c r="FE190" s="174"/>
      <c r="FF190" s="174"/>
      <c r="FG190" s="188"/>
      <c r="FH190" s="185"/>
      <c r="FI190" s="174"/>
      <c r="FJ190" s="174"/>
      <c r="FK190" s="174"/>
      <c r="FL190" s="174"/>
      <c r="FM190" s="174"/>
      <c r="FN190" s="174"/>
      <c r="FO190" s="188"/>
      <c r="FP190" s="199"/>
      <c r="FQ190" s="199"/>
      <c r="FR190" s="199"/>
      <c r="FS190" s="199"/>
      <c r="FT190" s="199"/>
      <c r="FU190" s="199"/>
      <c r="FV190" s="199"/>
      <c r="FW190" s="199"/>
      <c r="FX190" s="199"/>
      <c r="FY190" s="199"/>
      <c r="FZ190" s="199"/>
      <c r="GA190" s="199"/>
      <c r="GB190" s="199"/>
      <c r="GC190" s="199"/>
    </row>
    <row r="191" spans="1:185" s="90" customFormat="1">
      <c r="A191" s="36" t="str">
        <f>Validation!B191</f>
        <v>Pass</v>
      </c>
      <c r="B191" s="63"/>
      <c r="C191" s="63"/>
      <c r="D191" s="63"/>
      <c r="E191" s="174"/>
      <c r="F191" s="175"/>
      <c r="G191" s="63"/>
      <c r="H191" s="63"/>
      <c r="I191" s="63"/>
      <c r="J191" s="176"/>
      <c r="K191" s="177"/>
      <c r="L191" s="177"/>
      <c r="M191" s="178"/>
      <c r="N191" s="177"/>
      <c r="O191" s="201"/>
      <c r="P191" s="202"/>
      <c r="Q191" s="63"/>
      <c r="R191" s="180"/>
      <c r="S191" s="63"/>
      <c r="T191" s="181"/>
      <c r="U191" s="182"/>
      <c r="V191" s="183"/>
      <c r="W191" s="184"/>
      <c r="X191" s="185"/>
      <c r="Y191" s="174"/>
      <c r="Z191" s="174"/>
      <c r="AA191" s="186"/>
      <c r="AB191" s="187"/>
      <c r="AC191" s="174"/>
      <c r="AD191" s="174"/>
      <c r="AE191" s="177"/>
      <c r="AF191" s="177"/>
      <c r="AG191" s="188"/>
      <c r="AH191" s="65"/>
      <c r="AI191" s="63"/>
      <c r="AJ191" s="63"/>
      <c r="AK191" s="63"/>
      <c r="AL191" s="63"/>
      <c r="AM191" s="63"/>
      <c r="AN191" s="63"/>
      <c r="AO191" s="63"/>
      <c r="AP191" s="64"/>
      <c r="AQ191" s="190"/>
      <c r="AR191" s="179"/>
      <c r="AS191" s="185"/>
      <c r="AT191" s="174"/>
      <c r="AU191" s="174"/>
      <c r="AV191" s="174"/>
      <c r="AW191" s="174"/>
      <c r="AX191" s="174"/>
      <c r="AY191" s="174"/>
      <c r="AZ191" s="174"/>
      <c r="BA191" s="174"/>
      <c r="BB191" s="188"/>
      <c r="BC191" s="174"/>
      <c r="BD191" s="174"/>
      <c r="BE191" s="174"/>
      <c r="BF191" s="174"/>
      <c r="BG191" s="174"/>
      <c r="BH191" s="174"/>
      <c r="BI191" s="174"/>
      <c r="BJ191" s="174"/>
      <c r="BK191" s="174"/>
      <c r="BL191" s="188"/>
      <c r="BM191" s="185"/>
      <c r="BN191" s="174"/>
      <c r="BO191" s="174"/>
      <c r="BP191" s="174"/>
      <c r="BQ191" s="174"/>
      <c r="BR191" s="174"/>
      <c r="BS191" s="174"/>
      <c r="BT191" s="174"/>
      <c r="BU191" s="174"/>
      <c r="BV191" s="174"/>
      <c r="BW191" s="174"/>
      <c r="BX191" s="174"/>
      <c r="BY191" s="174"/>
      <c r="BZ191" s="174"/>
      <c r="CA191" s="174"/>
      <c r="CB191" s="174"/>
      <c r="CC191" s="174"/>
      <c r="CD191" s="174"/>
      <c r="CE191" s="174"/>
      <c r="CF191" s="191"/>
      <c r="CG191" s="192"/>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7"/>
      <c r="DC191" s="188"/>
      <c r="DD191" s="183"/>
      <c r="DE191" s="183"/>
      <c r="DF191" s="183"/>
      <c r="DG191" s="183"/>
      <c r="DH191" s="177"/>
      <c r="DI191" s="193"/>
      <c r="DJ191" s="194"/>
      <c r="DK191" s="195"/>
      <c r="DL191" s="195"/>
      <c r="DM191" s="195"/>
      <c r="DN191" s="195"/>
      <c r="DO191" s="195"/>
      <c r="DP191" s="192"/>
      <c r="DQ191" s="194"/>
      <c r="DR191" s="195"/>
      <c r="DS191" s="195"/>
      <c r="DT191" s="195"/>
      <c r="DU191" s="195"/>
      <c r="DV191" s="195"/>
      <c r="DW191" s="177"/>
      <c r="DX191" s="179"/>
      <c r="DY191" s="182"/>
      <c r="DZ191" s="196"/>
      <c r="EA191" s="179"/>
      <c r="EB191" s="197"/>
      <c r="EC191" s="198"/>
      <c r="ED191" s="198"/>
      <c r="EE191" s="188"/>
      <c r="EF191" s="198"/>
      <c r="EG191" s="198"/>
      <c r="EH191" s="188"/>
      <c r="EI191" s="197"/>
      <c r="EJ191" s="198"/>
      <c r="EK191" s="198"/>
      <c r="EL191" s="198"/>
      <c r="EM191" s="198"/>
      <c r="EN191" s="198"/>
      <c r="EO191" s="193"/>
      <c r="EP191" s="185"/>
      <c r="EQ191" s="174"/>
      <c r="ER191" s="188"/>
      <c r="ES191" s="63"/>
      <c r="ET191" s="63"/>
      <c r="EU191" s="63"/>
      <c r="EV191" s="63"/>
      <c r="EW191" s="63"/>
      <c r="EX191" s="177"/>
      <c r="EY191" s="179"/>
      <c r="EZ191" s="185"/>
      <c r="FA191" s="174"/>
      <c r="FB191" s="174"/>
      <c r="FC191" s="174"/>
      <c r="FD191" s="174"/>
      <c r="FE191" s="174"/>
      <c r="FF191" s="174"/>
      <c r="FG191" s="188"/>
      <c r="FH191" s="185"/>
      <c r="FI191" s="174"/>
      <c r="FJ191" s="174"/>
      <c r="FK191" s="174"/>
      <c r="FL191" s="174"/>
      <c r="FM191" s="174"/>
      <c r="FN191" s="174"/>
      <c r="FO191" s="188"/>
      <c r="FP191" s="199"/>
      <c r="FQ191" s="199"/>
      <c r="FR191" s="199"/>
      <c r="FS191" s="199"/>
      <c r="FT191" s="199"/>
      <c r="FU191" s="199"/>
      <c r="FV191" s="199"/>
      <c r="FW191" s="199"/>
      <c r="FX191" s="199"/>
      <c r="FY191" s="199"/>
      <c r="FZ191" s="199"/>
      <c r="GA191" s="199"/>
      <c r="GB191" s="199"/>
      <c r="GC191" s="199"/>
    </row>
    <row r="192" spans="1:185" s="90" customFormat="1">
      <c r="A192" s="36" t="str">
        <f>Validation!B192</f>
        <v>Pass</v>
      </c>
      <c r="B192" s="63"/>
      <c r="C192" s="63"/>
      <c r="D192" s="63"/>
      <c r="E192" s="174"/>
      <c r="F192" s="175"/>
      <c r="G192" s="63"/>
      <c r="H192" s="63"/>
      <c r="I192" s="63"/>
      <c r="J192" s="176"/>
      <c r="K192" s="177"/>
      <c r="L192" s="177"/>
      <c r="M192" s="178"/>
      <c r="N192" s="177"/>
      <c r="O192" s="201"/>
      <c r="P192" s="202"/>
      <c r="Q192" s="63"/>
      <c r="R192" s="180"/>
      <c r="S192" s="63"/>
      <c r="T192" s="181"/>
      <c r="U192" s="182"/>
      <c r="V192" s="183"/>
      <c r="W192" s="184"/>
      <c r="X192" s="185"/>
      <c r="Y192" s="174"/>
      <c r="Z192" s="174"/>
      <c r="AA192" s="186"/>
      <c r="AB192" s="187"/>
      <c r="AC192" s="174"/>
      <c r="AD192" s="174"/>
      <c r="AE192" s="177"/>
      <c r="AF192" s="177"/>
      <c r="AG192" s="188"/>
      <c r="AH192" s="65"/>
      <c r="AI192" s="63"/>
      <c r="AJ192" s="63"/>
      <c r="AK192" s="63"/>
      <c r="AL192" s="63"/>
      <c r="AM192" s="63"/>
      <c r="AN192" s="63"/>
      <c r="AO192" s="63"/>
      <c r="AP192" s="64"/>
      <c r="AQ192" s="190"/>
      <c r="AR192" s="179"/>
      <c r="AS192" s="185"/>
      <c r="AT192" s="174"/>
      <c r="AU192" s="174"/>
      <c r="AV192" s="174"/>
      <c r="AW192" s="174"/>
      <c r="AX192" s="174"/>
      <c r="AY192" s="174"/>
      <c r="AZ192" s="174"/>
      <c r="BA192" s="174"/>
      <c r="BB192" s="188"/>
      <c r="BC192" s="174"/>
      <c r="BD192" s="174"/>
      <c r="BE192" s="174"/>
      <c r="BF192" s="174"/>
      <c r="BG192" s="174"/>
      <c r="BH192" s="174"/>
      <c r="BI192" s="174"/>
      <c r="BJ192" s="174"/>
      <c r="BK192" s="174"/>
      <c r="BL192" s="188"/>
      <c r="BM192" s="185"/>
      <c r="BN192" s="174"/>
      <c r="BO192" s="174"/>
      <c r="BP192" s="174"/>
      <c r="BQ192" s="174"/>
      <c r="BR192" s="174"/>
      <c r="BS192" s="174"/>
      <c r="BT192" s="174"/>
      <c r="BU192" s="174"/>
      <c r="BV192" s="174"/>
      <c r="BW192" s="174"/>
      <c r="BX192" s="174"/>
      <c r="BY192" s="174"/>
      <c r="BZ192" s="174"/>
      <c r="CA192" s="174"/>
      <c r="CB192" s="174"/>
      <c r="CC192" s="174"/>
      <c r="CD192" s="174"/>
      <c r="CE192" s="174"/>
      <c r="CF192" s="191"/>
      <c r="CG192" s="192"/>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7"/>
      <c r="DC192" s="188"/>
      <c r="DD192" s="183"/>
      <c r="DE192" s="183"/>
      <c r="DF192" s="183"/>
      <c r="DG192" s="183"/>
      <c r="DH192" s="177"/>
      <c r="DI192" s="193"/>
      <c r="DJ192" s="194"/>
      <c r="DK192" s="195"/>
      <c r="DL192" s="195"/>
      <c r="DM192" s="195"/>
      <c r="DN192" s="195"/>
      <c r="DO192" s="195"/>
      <c r="DP192" s="192"/>
      <c r="DQ192" s="194"/>
      <c r="DR192" s="195"/>
      <c r="DS192" s="195"/>
      <c r="DT192" s="195"/>
      <c r="DU192" s="195"/>
      <c r="DV192" s="195"/>
      <c r="DW192" s="177"/>
      <c r="DX192" s="179"/>
      <c r="DY192" s="182"/>
      <c r="DZ192" s="196"/>
      <c r="EA192" s="179"/>
      <c r="EB192" s="197"/>
      <c r="EC192" s="198"/>
      <c r="ED192" s="198"/>
      <c r="EE192" s="188"/>
      <c r="EF192" s="198"/>
      <c r="EG192" s="198"/>
      <c r="EH192" s="188"/>
      <c r="EI192" s="197"/>
      <c r="EJ192" s="198"/>
      <c r="EK192" s="198"/>
      <c r="EL192" s="198"/>
      <c r="EM192" s="198"/>
      <c r="EN192" s="198"/>
      <c r="EO192" s="193"/>
      <c r="EP192" s="185"/>
      <c r="EQ192" s="174"/>
      <c r="ER192" s="188"/>
      <c r="ES192" s="63"/>
      <c r="ET192" s="63"/>
      <c r="EU192" s="63"/>
      <c r="EV192" s="63"/>
      <c r="EW192" s="63"/>
      <c r="EX192" s="177"/>
      <c r="EY192" s="179"/>
      <c r="EZ192" s="185"/>
      <c r="FA192" s="174"/>
      <c r="FB192" s="174"/>
      <c r="FC192" s="174"/>
      <c r="FD192" s="174"/>
      <c r="FE192" s="174"/>
      <c r="FF192" s="174"/>
      <c r="FG192" s="188"/>
      <c r="FH192" s="185"/>
      <c r="FI192" s="174"/>
      <c r="FJ192" s="174"/>
      <c r="FK192" s="174"/>
      <c r="FL192" s="174"/>
      <c r="FM192" s="174"/>
      <c r="FN192" s="174"/>
      <c r="FO192" s="188"/>
      <c r="FP192" s="199"/>
      <c r="FQ192" s="199"/>
      <c r="FR192" s="199"/>
      <c r="FS192" s="199"/>
      <c r="FT192" s="199"/>
      <c r="FU192" s="199"/>
      <c r="FV192" s="199"/>
      <c r="FW192" s="199"/>
      <c r="FX192" s="199"/>
      <c r="FY192" s="199"/>
      <c r="FZ192" s="199"/>
      <c r="GA192" s="199"/>
      <c r="GB192" s="199"/>
      <c r="GC192" s="199"/>
    </row>
    <row r="193" spans="1:185" s="90" customFormat="1">
      <c r="A193" s="36" t="str">
        <f>Validation!B193</f>
        <v>Pass</v>
      </c>
      <c r="B193" s="63"/>
      <c r="C193" s="63"/>
      <c r="D193" s="63"/>
      <c r="E193" s="174"/>
      <c r="F193" s="175"/>
      <c r="G193" s="63"/>
      <c r="H193" s="63"/>
      <c r="I193" s="63"/>
      <c r="J193" s="176"/>
      <c r="K193" s="177"/>
      <c r="L193" s="177"/>
      <c r="M193" s="178"/>
      <c r="N193" s="177"/>
      <c r="O193" s="201"/>
      <c r="P193" s="202"/>
      <c r="Q193" s="63"/>
      <c r="R193" s="180"/>
      <c r="S193" s="63"/>
      <c r="T193" s="181"/>
      <c r="U193" s="182"/>
      <c r="V193" s="183"/>
      <c r="W193" s="184"/>
      <c r="X193" s="185"/>
      <c r="Y193" s="174"/>
      <c r="Z193" s="174"/>
      <c r="AA193" s="186"/>
      <c r="AB193" s="187"/>
      <c r="AC193" s="174"/>
      <c r="AD193" s="174"/>
      <c r="AE193" s="177"/>
      <c r="AF193" s="177"/>
      <c r="AG193" s="188"/>
      <c r="AH193" s="65"/>
      <c r="AI193" s="63"/>
      <c r="AJ193" s="63"/>
      <c r="AK193" s="63"/>
      <c r="AL193" s="63"/>
      <c r="AM193" s="63"/>
      <c r="AN193" s="63"/>
      <c r="AO193" s="63"/>
      <c r="AP193" s="64"/>
      <c r="AQ193" s="190"/>
      <c r="AR193" s="179"/>
      <c r="AS193" s="185"/>
      <c r="AT193" s="174"/>
      <c r="AU193" s="174"/>
      <c r="AV193" s="174"/>
      <c r="AW193" s="174"/>
      <c r="AX193" s="174"/>
      <c r="AY193" s="174"/>
      <c r="AZ193" s="174"/>
      <c r="BA193" s="174"/>
      <c r="BB193" s="188"/>
      <c r="BC193" s="174"/>
      <c r="BD193" s="174"/>
      <c r="BE193" s="174"/>
      <c r="BF193" s="174"/>
      <c r="BG193" s="174"/>
      <c r="BH193" s="174"/>
      <c r="BI193" s="174"/>
      <c r="BJ193" s="174"/>
      <c r="BK193" s="174"/>
      <c r="BL193" s="188"/>
      <c r="BM193" s="185"/>
      <c r="BN193" s="174"/>
      <c r="BO193" s="174"/>
      <c r="BP193" s="174"/>
      <c r="BQ193" s="174"/>
      <c r="BR193" s="174"/>
      <c r="BS193" s="174"/>
      <c r="BT193" s="174"/>
      <c r="BU193" s="174"/>
      <c r="BV193" s="174"/>
      <c r="BW193" s="174"/>
      <c r="BX193" s="174"/>
      <c r="BY193" s="174"/>
      <c r="BZ193" s="174"/>
      <c r="CA193" s="174"/>
      <c r="CB193" s="174"/>
      <c r="CC193" s="174"/>
      <c r="CD193" s="174"/>
      <c r="CE193" s="174"/>
      <c r="CF193" s="191"/>
      <c r="CG193" s="192"/>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7"/>
      <c r="DC193" s="188"/>
      <c r="DD193" s="183"/>
      <c r="DE193" s="183"/>
      <c r="DF193" s="183"/>
      <c r="DG193" s="183"/>
      <c r="DH193" s="177"/>
      <c r="DI193" s="193"/>
      <c r="DJ193" s="194"/>
      <c r="DK193" s="195"/>
      <c r="DL193" s="195"/>
      <c r="DM193" s="195"/>
      <c r="DN193" s="195"/>
      <c r="DO193" s="195"/>
      <c r="DP193" s="192"/>
      <c r="DQ193" s="194"/>
      <c r="DR193" s="195"/>
      <c r="DS193" s="195"/>
      <c r="DT193" s="195"/>
      <c r="DU193" s="195"/>
      <c r="DV193" s="195"/>
      <c r="DW193" s="177"/>
      <c r="DX193" s="179"/>
      <c r="DY193" s="182"/>
      <c r="DZ193" s="196"/>
      <c r="EA193" s="179"/>
      <c r="EB193" s="197"/>
      <c r="EC193" s="198"/>
      <c r="ED193" s="198"/>
      <c r="EE193" s="188"/>
      <c r="EF193" s="198"/>
      <c r="EG193" s="198"/>
      <c r="EH193" s="188"/>
      <c r="EI193" s="197"/>
      <c r="EJ193" s="198"/>
      <c r="EK193" s="198"/>
      <c r="EL193" s="198"/>
      <c r="EM193" s="198"/>
      <c r="EN193" s="198"/>
      <c r="EO193" s="193"/>
      <c r="EP193" s="185"/>
      <c r="EQ193" s="174"/>
      <c r="ER193" s="188"/>
      <c r="ES193" s="63"/>
      <c r="ET193" s="63"/>
      <c r="EU193" s="63"/>
      <c r="EV193" s="63"/>
      <c r="EW193" s="63"/>
      <c r="EX193" s="177"/>
      <c r="EY193" s="179"/>
      <c r="EZ193" s="185"/>
      <c r="FA193" s="174"/>
      <c r="FB193" s="174"/>
      <c r="FC193" s="174"/>
      <c r="FD193" s="174"/>
      <c r="FE193" s="174"/>
      <c r="FF193" s="174"/>
      <c r="FG193" s="188"/>
      <c r="FH193" s="185"/>
      <c r="FI193" s="174"/>
      <c r="FJ193" s="174"/>
      <c r="FK193" s="174"/>
      <c r="FL193" s="174"/>
      <c r="FM193" s="174"/>
      <c r="FN193" s="174"/>
      <c r="FO193" s="188"/>
      <c r="FP193" s="199"/>
      <c r="FQ193" s="199"/>
      <c r="FR193" s="199"/>
      <c r="FS193" s="199"/>
      <c r="FT193" s="199"/>
      <c r="FU193" s="199"/>
      <c r="FV193" s="199"/>
      <c r="FW193" s="199"/>
      <c r="FX193" s="199"/>
      <c r="FY193" s="199"/>
      <c r="FZ193" s="199"/>
      <c r="GA193" s="199"/>
      <c r="GB193" s="199"/>
      <c r="GC193" s="199"/>
    </row>
    <row r="194" spans="1:185" s="90" customFormat="1">
      <c r="A194" s="36" t="str">
        <f>Validation!B194</f>
        <v>Pass</v>
      </c>
      <c r="B194" s="63"/>
      <c r="C194" s="63"/>
      <c r="D194" s="63"/>
      <c r="E194" s="174"/>
      <c r="F194" s="175"/>
      <c r="G194" s="63"/>
      <c r="H194" s="63"/>
      <c r="I194" s="63"/>
      <c r="J194" s="176"/>
      <c r="K194" s="177"/>
      <c r="L194" s="177"/>
      <c r="M194" s="178"/>
      <c r="N194" s="177"/>
      <c r="O194" s="201"/>
      <c r="P194" s="202"/>
      <c r="Q194" s="63"/>
      <c r="R194" s="180"/>
      <c r="S194" s="63"/>
      <c r="T194" s="181"/>
      <c r="U194" s="182"/>
      <c r="V194" s="183"/>
      <c r="W194" s="184"/>
      <c r="X194" s="185"/>
      <c r="Y194" s="174"/>
      <c r="Z194" s="174"/>
      <c r="AA194" s="186"/>
      <c r="AB194" s="187"/>
      <c r="AC194" s="174"/>
      <c r="AD194" s="174"/>
      <c r="AE194" s="177"/>
      <c r="AF194" s="177"/>
      <c r="AG194" s="188"/>
      <c r="AH194" s="65"/>
      <c r="AI194" s="63"/>
      <c r="AJ194" s="63"/>
      <c r="AK194" s="63"/>
      <c r="AL194" s="63"/>
      <c r="AM194" s="63"/>
      <c r="AN194" s="63"/>
      <c r="AO194" s="63"/>
      <c r="AP194" s="64"/>
      <c r="AQ194" s="190"/>
      <c r="AR194" s="179"/>
      <c r="AS194" s="185"/>
      <c r="AT194" s="174"/>
      <c r="AU194" s="174"/>
      <c r="AV194" s="174"/>
      <c r="AW194" s="174"/>
      <c r="AX194" s="174"/>
      <c r="AY194" s="174"/>
      <c r="AZ194" s="174"/>
      <c r="BA194" s="174"/>
      <c r="BB194" s="188"/>
      <c r="BC194" s="174"/>
      <c r="BD194" s="174"/>
      <c r="BE194" s="174"/>
      <c r="BF194" s="174"/>
      <c r="BG194" s="174"/>
      <c r="BH194" s="174"/>
      <c r="BI194" s="174"/>
      <c r="BJ194" s="174"/>
      <c r="BK194" s="174"/>
      <c r="BL194" s="188"/>
      <c r="BM194" s="185"/>
      <c r="BN194" s="174"/>
      <c r="BO194" s="174"/>
      <c r="BP194" s="174"/>
      <c r="BQ194" s="174"/>
      <c r="BR194" s="174"/>
      <c r="BS194" s="174"/>
      <c r="BT194" s="174"/>
      <c r="BU194" s="174"/>
      <c r="BV194" s="174"/>
      <c r="BW194" s="174"/>
      <c r="BX194" s="174"/>
      <c r="BY194" s="174"/>
      <c r="BZ194" s="174"/>
      <c r="CA194" s="174"/>
      <c r="CB194" s="174"/>
      <c r="CC194" s="174"/>
      <c r="CD194" s="174"/>
      <c r="CE194" s="174"/>
      <c r="CF194" s="191"/>
      <c r="CG194" s="192"/>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7"/>
      <c r="DC194" s="188"/>
      <c r="DD194" s="183"/>
      <c r="DE194" s="183"/>
      <c r="DF194" s="183"/>
      <c r="DG194" s="183"/>
      <c r="DH194" s="177"/>
      <c r="DI194" s="193"/>
      <c r="DJ194" s="194"/>
      <c r="DK194" s="195"/>
      <c r="DL194" s="195"/>
      <c r="DM194" s="195"/>
      <c r="DN194" s="195"/>
      <c r="DO194" s="195"/>
      <c r="DP194" s="192"/>
      <c r="DQ194" s="194"/>
      <c r="DR194" s="195"/>
      <c r="DS194" s="195"/>
      <c r="DT194" s="195"/>
      <c r="DU194" s="195"/>
      <c r="DV194" s="195"/>
      <c r="DW194" s="177"/>
      <c r="DX194" s="179"/>
      <c r="DY194" s="182"/>
      <c r="DZ194" s="196"/>
      <c r="EA194" s="179"/>
      <c r="EB194" s="197"/>
      <c r="EC194" s="198"/>
      <c r="ED194" s="198"/>
      <c r="EE194" s="188"/>
      <c r="EF194" s="198"/>
      <c r="EG194" s="198"/>
      <c r="EH194" s="188"/>
      <c r="EI194" s="197"/>
      <c r="EJ194" s="198"/>
      <c r="EK194" s="198"/>
      <c r="EL194" s="198"/>
      <c r="EM194" s="198"/>
      <c r="EN194" s="198"/>
      <c r="EO194" s="193"/>
      <c r="EP194" s="185"/>
      <c r="EQ194" s="174"/>
      <c r="ER194" s="188"/>
      <c r="ES194" s="63"/>
      <c r="ET194" s="63"/>
      <c r="EU194" s="63"/>
      <c r="EV194" s="63"/>
      <c r="EW194" s="63"/>
      <c r="EX194" s="177"/>
      <c r="EY194" s="179"/>
      <c r="EZ194" s="185"/>
      <c r="FA194" s="174"/>
      <c r="FB194" s="174"/>
      <c r="FC194" s="174"/>
      <c r="FD194" s="174"/>
      <c r="FE194" s="174"/>
      <c r="FF194" s="174"/>
      <c r="FG194" s="188"/>
      <c r="FH194" s="185"/>
      <c r="FI194" s="174"/>
      <c r="FJ194" s="174"/>
      <c r="FK194" s="174"/>
      <c r="FL194" s="174"/>
      <c r="FM194" s="174"/>
      <c r="FN194" s="174"/>
      <c r="FO194" s="188"/>
      <c r="FP194" s="199"/>
      <c r="FQ194" s="199"/>
      <c r="FR194" s="199"/>
      <c r="FS194" s="199"/>
      <c r="FT194" s="199"/>
      <c r="FU194" s="199"/>
      <c r="FV194" s="199"/>
      <c r="FW194" s="199"/>
      <c r="FX194" s="199"/>
      <c r="FY194" s="199"/>
      <c r="FZ194" s="199"/>
      <c r="GA194" s="199"/>
      <c r="GB194" s="199"/>
      <c r="GC194" s="199"/>
    </row>
    <row r="195" spans="1:185" s="90" customFormat="1">
      <c r="A195" s="36" t="str">
        <f>Validation!B195</f>
        <v>Pass</v>
      </c>
      <c r="B195" s="63"/>
      <c r="C195" s="63"/>
      <c r="D195" s="63"/>
      <c r="E195" s="174"/>
      <c r="F195" s="175"/>
      <c r="G195" s="63"/>
      <c r="H195" s="63"/>
      <c r="I195" s="63"/>
      <c r="J195" s="176"/>
      <c r="K195" s="177"/>
      <c r="L195" s="177"/>
      <c r="M195" s="178"/>
      <c r="N195" s="177"/>
      <c r="O195" s="201"/>
      <c r="P195" s="202"/>
      <c r="Q195" s="63"/>
      <c r="R195" s="180"/>
      <c r="S195" s="63"/>
      <c r="T195" s="181"/>
      <c r="U195" s="182"/>
      <c r="V195" s="183"/>
      <c r="W195" s="184"/>
      <c r="X195" s="185"/>
      <c r="Y195" s="174"/>
      <c r="Z195" s="174"/>
      <c r="AA195" s="186"/>
      <c r="AB195" s="187"/>
      <c r="AC195" s="174"/>
      <c r="AD195" s="174"/>
      <c r="AE195" s="177"/>
      <c r="AF195" s="177"/>
      <c r="AG195" s="188"/>
      <c r="AH195" s="65"/>
      <c r="AI195" s="63"/>
      <c r="AJ195" s="63"/>
      <c r="AK195" s="63"/>
      <c r="AL195" s="63"/>
      <c r="AM195" s="63"/>
      <c r="AN195" s="63"/>
      <c r="AO195" s="63"/>
      <c r="AP195" s="64"/>
      <c r="AQ195" s="190"/>
      <c r="AR195" s="179"/>
      <c r="AS195" s="185"/>
      <c r="AT195" s="174"/>
      <c r="AU195" s="174"/>
      <c r="AV195" s="174"/>
      <c r="AW195" s="174"/>
      <c r="AX195" s="174"/>
      <c r="AY195" s="174"/>
      <c r="AZ195" s="174"/>
      <c r="BA195" s="174"/>
      <c r="BB195" s="188"/>
      <c r="BC195" s="174"/>
      <c r="BD195" s="174"/>
      <c r="BE195" s="174"/>
      <c r="BF195" s="174"/>
      <c r="BG195" s="174"/>
      <c r="BH195" s="174"/>
      <c r="BI195" s="174"/>
      <c r="BJ195" s="174"/>
      <c r="BK195" s="174"/>
      <c r="BL195" s="188"/>
      <c r="BM195" s="185"/>
      <c r="BN195" s="174"/>
      <c r="BO195" s="174"/>
      <c r="BP195" s="174"/>
      <c r="BQ195" s="174"/>
      <c r="BR195" s="174"/>
      <c r="BS195" s="174"/>
      <c r="BT195" s="174"/>
      <c r="BU195" s="174"/>
      <c r="BV195" s="174"/>
      <c r="BW195" s="174"/>
      <c r="BX195" s="174"/>
      <c r="BY195" s="174"/>
      <c r="BZ195" s="174"/>
      <c r="CA195" s="174"/>
      <c r="CB195" s="174"/>
      <c r="CC195" s="174"/>
      <c r="CD195" s="174"/>
      <c r="CE195" s="174"/>
      <c r="CF195" s="191"/>
      <c r="CG195" s="192"/>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7"/>
      <c r="DC195" s="188"/>
      <c r="DD195" s="183"/>
      <c r="DE195" s="183"/>
      <c r="DF195" s="183"/>
      <c r="DG195" s="183"/>
      <c r="DH195" s="177"/>
      <c r="DI195" s="193"/>
      <c r="DJ195" s="194"/>
      <c r="DK195" s="195"/>
      <c r="DL195" s="195"/>
      <c r="DM195" s="195"/>
      <c r="DN195" s="195"/>
      <c r="DO195" s="195"/>
      <c r="DP195" s="192"/>
      <c r="DQ195" s="194"/>
      <c r="DR195" s="195"/>
      <c r="DS195" s="195"/>
      <c r="DT195" s="195"/>
      <c r="DU195" s="195"/>
      <c r="DV195" s="195"/>
      <c r="DW195" s="177"/>
      <c r="DX195" s="179"/>
      <c r="DY195" s="182"/>
      <c r="DZ195" s="196"/>
      <c r="EA195" s="179"/>
      <c r="EB195" s="197"/>
      <c r="EC195" s="198"/>
      <c r="ED195" s="198"/>
      <c r="EE195" s="188"/>
      <c r="EF195" s="198"/>
      <c r="EG195" s="198"/>
      <c r="EH195" s="188"/>
      <c r="EI195" s="197"/>
      <c r="EJ195" s="198"/>
      <c r="EK195" s="198"/>
      <c r="EL195" s="198"/>
      <c r="EM195" s="198"/>
      <c r="EN195" s="198"/>
      <c r="EO195" s="193"/>
      <c r="EP195" s="185"/>
      <c r="EQ195" s="174"/>
      <c r="ER195" s="188"/>
      <c r="ES195" s="63"/>
      <c r="ET195" s="63"/>
      <c r="EU195" s="63"/>
      <c r="EV195" s="63"/>
      <c r="EW195" s="63"/>
      <c r="EX195" s="177"/>
      <c r="EY195" s="179"/>
      <c r="EZ195" s="185"/>
      <c r="FA195" s="174"/>
      <c r="FB195" s="174"/>
      <c r="FC195" s="174"/>
      <c r="FD195" s="174"/>
      <c r="FE195" s="174"/>
      <c r="FF195" s="174"/>
      <c r="FG195" s="188"/>
      <c r="FH195" s="185"/>
      <c r="FI195" s="174"/>
      <c r="FJ195" s="174"/>
      <c r="FK195" s="174"/>
      <c r="FL195" s="174"/>
      <c r="FM195" s="174"/>
      <c r="FN195" s="174"/>
      <c r="FO195" s="188"/>
      <c r="FP195" s="199"/>
      <c r="FQ195" s="199"/>
      <c r="FR195" s="199"/>
      <c r="FS195" s="199"/>
      <c r="FT195" s="199"/>
      <c r="FU195" s="199"/>
      <c r="FV195" s="199"/>
      <c r="FW195" s="199"/>
      <c r="FX195" s="199"/>
      <c r="FY195" s="199"/>
      <c r="FZ195" s="199"/>
      <c r="GA195" s="199"/>
      <c r="GB195" s="199"/>
      <c r="GC195" s="199"/>
    </row>
    <row r="196" spans="1:185" s="90" customFormat="1">
      <c r="A196" s="36" t="str">
        <f>Validation!B196</f>
        <v>Pass</v>
      </c>
      <c r="B196" s="63"/>
      <c r="C196" s="63"/>
      <c r="D196" s="63"/>
      <c r="E196" s="174"/>
      <c r="F196" s="175"/>
      <c r="G196" s="63"/>
      <c r="H196" s="63"/>
      <c r="I196" s="63"/>
      <c r="J196" s="176"/>
      <c r="K196" s="177"/>
      <c r="L196" s="177"/>
      <c r="M196" s="178"/>
      <c r="N196" s="177"/>
      <c r="O196" s="201"/>
      <c r="P196" s="202"/>
      <c r="Q196" s="63"/>
      <c r="R196" s="180"/>
      <c r="S196" s="63"/>
      <c r="T196" s="181"/>
      <c r="U196" s="182"/>
      <c r="V196" s="183"/>
      <c r="W196" s="184"/>
      <c r="X196" s="185"/>
      <c r="Y196" s="174"/>
      <c r="Z196" s="174"/>
      <c r="AA196" s="186"/>
      <c r="AB196" s="187"/>
      <c r="AC196" s="174"/>
      <c r="AD196" s="174"/>
      <c r="AE196" s="177"/>
      <c r="AF196" s="177"/>
      <c r="AG196" s="188"/>
      <c r="AH196" s="65"/>
      <c r="AI196" s="63"/>
      <c r="AJ196" s="63"/>
      <c r="AK196" s="63"/>
      <c r="AL196" s="63"/>
      <c r="AM196" s="63"/>
      <c r="AN196" s="63"/>
      <c r="AO196" s="63"/>
      <c r="AP196" s="64"/>
      <c r="AQ196" s="190"/>
      <c r="AR196" s="179"/>
      <c r="AS196" s="185"/>
      <c r="AT196" s="174"/>
      <c r="AU196" s="174"/>
      <c r="AV196" s="174"/>
      <c r="AW196" s="174"/>
      <c r="AX196" s="174"/>
      <c r="AY196" s="174"/>
      <c r="AZ196" s="174"/>
      <c r="BA196" s="174"/>
      <c r="BB196" s="188"/>
      <c r="BC196" s="174"/>
      <c r="BD196" s="174"/>
      <c r="BE196" s="174"/>
      <c r="BF196" s="174"/>
      <c r="BG196" s="174"/>
      <c r="BH196" s="174"/>
      <c r="BI196" s="174"/>
      <c r="BJ196" s="174"/>
      <c r="BK196" s="174"/>
      <c r="BL196" s="188"/>
      <c r="BM196" s="185"/>
      <c r="BN196" s="174"/>
      <c r="BO196" s="174"/>
      <c r="BP196" s="174"/>
      <c r="BQ196" s="174"/>
      <c r="BR196" s="174"/>
      <c r="BS196" s="174"/>
      <c r="BT196" s="174"/>
      <c r="BU196" s="174"/>
      <c r="BV196" s="174"/>
      <c r="BW196" s="174"/>
      <c r="BX196" s="174"/>
      <c r="BY196" s="174"/>
      <c r="BZ196" s="174"/>
      <c r="CA196" s="174"/>
      <c r="CB196" s="174"/>
      <c r="CC196" s="174"/>
      <c r="CD196" s="174"/>
      <c r="CE196" s="174"/>
      <c r="CF196" s="191"/>
      <c r="CG196" s="192"/>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7"/>
      <c r="DC196" s="188"/>
      <c r="DD196" s="183"/>
      <c r="DE196" s="183"/>
      <c r="DF196" s="183"/>
      <c r="DG196" s="183"/>
      <c r="DH196" s="177"/>
      <c r="DI196" s="193"/>
      <c r="DJ196" s="194"/>
      <c r="DK196" s="195"/>
      <c r="DL196" s="195"/>
      <c r="DM196" s="195"/>
      <c r="DN196" s="195"/>
      <c r="DO196" s="195"/>
      <c r="DP196" s="192"/>
      <c r="DQ196" s="194"/>
      <c r="DR196" s="195"/>
      <c r="DS196" s="195"/>
      <c r="DT196" s="195"/>
      <c r="DU196" s="195"/>
      <c r="DV196" s="195"/>
      <c r="DW196" s="177"/>
      <c r="DX196" s="179"/>
      <c r="DY196" s="182"/>
      <c r="DZ196" s="196"/>
      <c r="EA196" s="179"/>
      <c r="EB196" s="197"/>
      <c r="EC196" s="198"/>
      <c r="ED196" s="198"/>
      <c r="EE196" s="188"/>
      <c r="EF196" s="198"/>
      <c r="EG196" s="198"/>
      <c r="EH196" s="188"/>
      <c r="EI196" s="197"/>
      <c r="EJ196" s="198"/>
      <c r="EK196" s="198"/>
      <c r="EL196" s="198"/>
      <c r="EM196" s="198"/>
      <c r="EN196" s="198"/>
      <c r="EO196" s="193"/>
      <c r="EP196" s="185"/>
      <c r="EQ196" s="174"/>
      <c r="ER196" s="188"/>
      <c r="ES196" s="63"/>
      <c r="ET196" s="63"/>
      <c r="EU196" s="63"/>
      <c r="EV196" s="63"/>
      <c r="EW196" s="63"/>
      <c r="EX196" s="177"/>
      <c r="EY196" s="179"/>
      <c r="EZ196" s="185"/>
      <c r="FA196" s="174"/>
      <c r="FB196" s="174"/>
      <c r="FC196" s="174"/>
      <c r="FD196" s="174"/>
      <c r="FE196" s="174"/>
      <c r="FF196" s="174"/>
      <c r="FG196" s="188"/>
      <c r="FH196" s="185"/>
      <c r="FI196" s="174"/>
      <c r="FJ196" s="174"/>
      <c r="FK196" s="174"/>
      <c r="FL196" s="174"/>
      <c r="FM196" s="174"/>
      <c r="FN196" s="174"/>
      <c r="FO196" s="188"/>
      <c r="FP196" s="199"/>
      <c r="FQ196" s="199"/>
      <c r="FR196" s="199"/>
      <c r="FS196" s="199"/>
      <c r="FT196" s="199"/>
      <c r="FU196" s="199"/>
      <c r="FV196" s="199"/>
      <c r="FW196" s="199"/>
      <c r="FX196" s="199"/>
      <c r="FY196" s="199"/>
      <c r="FZ196" s="199"/>
      <c r="GA196" s="199"/>
      <c r="GB196" s="199"/>
      <c r="GC196" s="199"/>
    </row>
    <row r="197" spans="1:185" s="90" customFormat="1">
      <c r="A197" s="36" t="str">
        <f>Validation!B197</f>
        <v>Pass</v>
      </c>
      <c r="B197" s="63"/>
      <c r="C197" s="63"/>
      <c r="D197" s="63"/>
      <c r="E197" s="174"/>
      <c r="F197" s="175"/>
      <c r="G197" s="63"/>
      <c r="H197" s="63"/>
      <c r="I197" s="63"/>
      <c r="J197" s="176"/>
      <c r="K197" s="177"/>
      <c r="L197" s="177"/>
      <c r="M197" s="178"/>
      <c r="N197" s="177"/>
      <c r="O197" s="201"/>
      <c r="P197" s="202"/>
      <c r="Q197" s="63"/>
      <c r="R197" s="180"/>
      <c r="S197" s="63"/>
      <c r="T197" s="181"/>
      <c r="U197" s="182"/>
      <c r="V197" s="183"/>
      <c r="W197" s="184"/>
      <c r="X197" s="185"/>
      <c r="Y197" s="174"/>
      <c r="Z197" s="174"/>
      <c r="AA197" s="186"/>
      <c r="AB197" s="187"/>
      <c r="AC197" s="174"/>
      <c r="AD197" s="174"/>
      <c r="AE197" s="177"/>
      <c r="AF197" s="177"/>
      <c r="AG197" s="188"/>
      <c r="AH197" s="65"/>
      <c r="AI197" s="63"/>
      <c r="AJ197" s="63"/>
      <c r="AK197" s="63"/>
      <c r="AL197" s="63"/>
      <c r="AM197" s="63"/>
      <c r="AN197" s="63"/>
      <c r="AO197" s="63"/>
      <c r="AP197" s="64"/>
      <c r="AQ197" s="190"/>
      <c r="AR197" s="179"/>
      <c r="AS197" s="185"/>
      <c r="AT197" s="174"/>
      <c r="AU197" s="174"/>
      <c r="AV197" s="174"/>
      <c r="AW197" s="174"/>
      <c r="AX197" s="174"/>
      <c r="AY197" s="174"/>
      <c r="AZ197" s="174"/>
      <c r="BA197" s="174"/>
      <c r="BB197" s="188"/>
      <c r="BC197" s="174"/>
      <c r="BD197" s="174"/>
      <c r="BE197" s="174"/>
      <c r="BF197" s="174"/>
      <c r="BG197" s="174"/>
      <c r="BH197" s="174"/>
      <c r="BI197" s="174"/>
      <c r="BJ197" s="174"/>
      <c r="BK197" s="174"/>
      <c r="BL197" s="188"/>
      <c r="BM197" s="185"/>
      <c r="BN197" s="174"/>
      <c r="BO197" s="174"/>
      <c r="BP197" s="174"/>
      <c r="BQ197" s="174"/>
      <c r="BR197" s="174"/>
      <c r="BS197" s="174"/>
      <c r="BT197" s="174"/>
      <c r="BU197" s="174"/>
      <c r="BV197" s="174"/>
      <c r="BW197" s="174"/>
      <c r="BX197" s="174"/>
      <c r="BY197" s="174"/>
      <c r="BZ197" s="174"/>
      <c r="CA197" s="174"/>
      <c r="CB197" s="174"/>
      <c r="CC197" s="174"/>
      <c r="CD197" s="174"/>
      <c r="CE197" s="174"/>
      <c r="CF197" s="191"/>
      <c r="CG197" s="192"/>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7"/>
      <c r="DC197" s="188"/>
      <c r="DD197" s="183"/>
      <c r="DE197" s="183"/>
      <c r="DF197" s="183"/>
      <c r="DG197" s="183"/>
      <c r="DH197" s="177"/>
      <c r="DI197" s="193"/>
      <c r="DJ197" s="194"/>
      <c r="DK197" s="195"/>
      <c r="DL197" s="195"/>
      <c r="DM197" s="195"/>
      <c r="DN197" s="195"/>
      <c r="DO197" s="195"/>
      <c r="DP197" s="192"/>
      <c r="DQ197" s="194"/>
      <c r="DR197" s="195"/>
      <c r="DS197" s="195"/>
      <c r="DT197" s="195"/>
      <c r="DU197" s="195"/>
      <c r="DV197" s="195"/>
      <c r="DW197" s="177"/>
      <c r="DX197" s="179"/>
      <c r="DY197" s="182"/>
      <c r="DZ197" s="196"/>
      <c r="EA197" s="179"/>
      <c r="EB197" s="197"/>
      <c r="EC197" s="198"/>
      <c r="ED197" s="198"/>
      <c r="EE197" s="188"/>
      <c r="EF197" s="198"/>
      <c r="EG197" s="198"/>
      <c r="EH197" s="188"/>
      <c r="EI197" s="197"/>
      <c r="EJ197" s="198"/>
      <c r="EK197" s="198"/>
      <c r="EL197" s="198"/>
      <c r="EM197" s="198"/>
      <c r="EN197" s="198"/>
      <c r="EO197" s="193"/>
      <c r="EP197" s="185"/>
      <c r="EQ197" s="174"/>
      <c r="ER197" s="188"/>
      <c r="ES197" s="63"/>
      <c r="ET197" s="63"/>
      <c r="EU197" s="63"/>
      <c r="EV197" s="63"/>
      <c r="EW197" s="63"/>
      <c r="EX197" s="177"/>
      <c r="EY197" s="179"/>
      <c r="EZ197" s="185"/>
      <c r="FA197" s="174"/>
      <c r="FB197" s="174"/>
      <c r="FC197" s="174"/>
      <c r="FD197" s="174"/>
      <c r="FE197" s="174"/>
      <c r="FF197" s="174"/>
      <c r="FG197" s="188"/>
      <c r="FH197" s="185"/>
      <c r="FI197" s="174"/>
      <c r="FJ197" s="174"/>
      <c r="FK197" s="174"/>
      <c r="FL197" s="174"/>
      <c r="FM197" s="174"/>
      <c r="FN197" s="174"/>
      <c r="FO197" s="188"/>
      <c r="FP197" s="199"/>
      <c r="FQ197" s="199"/>
      <c r="FR197" s="199"/>
      <c r="FS197" s="199"/>
      <c r="FT197" s="199"/>
      <c r="FU197" s="199"/>
      <c r="FV197" s="199"/>
      <c r="FW197" s="199"/>
      <c r="FX197" s="199"/>
      <c r="FY197" s="199"/>
      <c r="FZ197" s="199"/>
      <c r="GA197" s="199"/>
      <c r="GB197" s="199"/>
      <c r="GC197" s="199"/>
    </row>
    <row r="198" spans="1:185" s="90" customFormat="1">
      <c r="A198" s="36" t="str">
        <f>Validation!B198</f>
        <v>Pass</v>
      </c>
      <c r="B198" s="63"/>
      <c r="C198" s="63"/>
      <c r="D198" s="63"/>
      <c r="E198" s="174"/>
      <c r="F198" s="175"/>
      <c r="G198" s="63"/>
      <c r="H198" s="63"/>
      <c r="I198" s="63"/>
      <c r="J198" s="176"/>
      <c r="K198" s="177"/>
      <c r="L198" s="177"/>
      <c r="M198" s="178"/>
      <c r="N198" s="177"/>
      <c r="O198" s="201"/>
      <c r="P198" s="202"/>
      <c r="Q198" s="63"/>
      <c r="R198" s="180"/>
      <c r="S198" s="63"/>
      <c r="T198" s="181"/>
      <c r="U198" s="182"/>
      <c r="V198" s="183"/>
      <c r="W198" s="184"/>
      <c r="X198" s="185"/>
      <c r="Y198" s="174"/>
      <c r="Z198" s="174"/>
      <c r="AA198" s="186"/>
      <c r="AB198" s="187"/>
      <c r="AC198" s="174"/>
      <c r="AD198" s="174"/>
      <c r="AE198" s="177"/>
      <c r="AF198" s="177"/>
      <c r="AG198" s="188"/>
      <c r="AH198" s="65"/>
      <c r="AI198" s="63"/>
      <c r="AJ198" s="63"/>
      <c r="AK198" s="63"/>
      <c r="AL198" s="63"/>
      <c r="AM198" s="63"/>
      <c r="AN198" s="63"/>
      <c r="AO198" s="63"/>
      <c r="AP198" s="64"/>
      <c r="AQ198" s="190"/>
      <c r="AR198" s="179"/>
      <c r="AS198" s="185"/>
      <c r="AT198" s="174"/>
      <c r="AU198" s="174"/>
      <c r="AV198" s="174"/>
      <c r="AW198" s="174"/>
      <c r="AX198" s="174"/>
      <c r="AY198" s="174"/>
      <c r="AZ198" s="174"/>
      <c r="BA198" s="174"/>
      <c r="BB198" s="188"/>
      <c r="BC198" s="174"/>
      <c r="BD198" s="174"/>
      <c r="BE198" s="174"/>
      <c r="BF198" s="174"/>
      <c r="BG198" s="174"/>
      <c r="BH198" s="174"/>
      <c r="BI198" s="174"/>
      <c r="BJ198" s="174"/>
      <c r="BK198" s="174"/>
      <c r="BL198" s="188"/>
      <c r="BM198" s="185"/>
      <c r="BN198" s="174"/>
      <c r="BO198" s="174"/>
      <c r="BP198" s="174"/>
      <c r="BQ198" s="174"/>
      <c r="BR198" s="174"/>
      <c r="BS198" s="174"/>
      <c r="BT198" s="174"/>
      <c r="BU198" s="174"/>
      <c r="BV198" s="174"/>
      <c r="BW198" s="174"/>
      <c r="BX198" s="174"/>
      <c r="BY198" s="174"/>
      <c r="BZ198" s="174"/>
      <c r="CA198" s="174"/>
      <c r="CB198" s="174"/>
      <c r="CC198" s="174"/>
      <c r="CD198" s="174"/>
      <c r="CE198" s="174"/>
      <c r="CF198" s="191"/>
      <c r="CG198" s="192"/>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7"/>
      <c r="DC198" s="188"/>
      <c r="DD198" s="183"/>
      <c r="DE198" s="183"/>
      <c r="DF198" s="183"/>
      <c r="DG198" s="183"/>
      <c r="DH198" s="177"/>
      <c r="DI198" s="193"/>
      <c r="DJ198" s="194"/>
      <c r="DK198" s="195"/>
      <c r="DL198" s="195"/>
      <c r="DM198" s="195"/>
      <c r="DN198" s="195"/>
      <c r="DO198" s="195"/>
      <c r="DP198" s="192"/>
      <c r="DQ198" s="194"/>
      <c r="DR198" s="195"/>
      <c r="DS198" s="195"/>
      <c r="DT198" s="195"/>
      <c r="DU198" s="195"/>
      <c r="DV198" s="195"/>
      <c r="DW198" s="177"/>
      <c r="DX198" s="179"/>
      <c r="DY198" s="182"/>
      <c r="DZ198" s="196"/>
      <c r="EA198" s="179"/>
      <c r="EB198" s="197"/>
      <c r="EC198" s="198"/>
      <c r="ED198" s="198"/>
      <c r="EE198" s="188"/>
      <c r="EF198" s="198"/>
      <c r="EG198" s="198"/>
      <c r="EH198" s="188"/>
      <c r="EI198" s="197"/>
      <c r="EJ198" s="198"/>
      <c r="EK198" s="198"/>
      <c r="EL198" s="198"/>
      <c r="EM198" s="198"/>
      <c r="EN198" s="198"/>
      <c r="EO198" s="193"/>
      <c r="EP198" s="185"/>
      <c r="EQ198" s="174"/>
      <c r="ER198" s="188"/>
      <c r="ES198" s="63"/>
      <c r="ET198" s="63"/>
      <c r="EU198" s="63"/>
      <c r="EV198" s="63"/>
      <c r="EW198" s="63"/>
      <c r="EX198" s="177"/>
      <c r="EY198" s="179"/>
      <c r="EZ198" s="185"/>
      <c r="FA198" s="174"/>
      <c r="FB198" s="174"/>
      <c r="FC198" s="174"/>
      <c r="FD198" s="174"/>
      <c r="FE198" s="174"/>
      <c r="FF198" s="174"/>
      <c r="FG198" s="188"/>
      <c r="FH198" s="185"/>
      <c r="FI198" s="174"/>
      <c r="FJ198" s="174"/>
      <c r="FK198" s="174"/>
      <c r="FL198" s="174"/>
      <c r="FM198" s="174"/>
      <c r="FN198" s="174"/>
      <c r="FO198" s="188"/>
      <c r="FP198" s="199"/>
      <c r="FQ198" s="199"/>
      <c r="FR198" s="199"/>
      <c r="FS198" s="199"/>
      <c r="FT198" s="199"/>
      <c r="FU198" s="199"/>
      <c r="FV198" s="199"/>
      <c r="FW198" s="199"/>
      <c r="FX198" s="199"/>
      <c r="FY198" s="199"/>
      <c r="FZ198" s="199"/>
      <c r="GA198" s="199"/>
      <c r="GB198" s="199"/>
      <c r="GC198" s="199"/>
    </row>
    <row r="199" spans="1:185" s="90" customFormat="1">
      <c r="A199" s="36" t="str">
        <f>Validation!B199</f>
        <v>Pass</v>
      </c>
      <c r="B199" s="63"/>
      <c r="C199" s="63"/>
      <c r="D199" s="63"/>
      <c r="E199" s="174"/>
      <c r="F199" s="175"/>
      <c r="G199" s="63"/>
      <c r="H199" s="63"/>
      <c r="I199" s="63"/>
      <c r="J199" s="176"/>
      <c r="K199" s="177"/>
      <c r="L199" s="177"/>
      <c r="M199" s="178"/>
      <c r="N199" s="177"/>
      <c r="O199" s="201"/>
      <c r="P199" s="202"/>
      <c r="Q199" s="63"/>
      <c r="R199" s="180"/>
      <c r="S199" s="63"/>
      <c r="T199" s="181"/>
      <c r="U199" s="182"/>
      <c r="V199" s="183"/>
      <c r="W199" s="184"/>
      <c r="X199" s="185"/>
      <c r="Y199" s="174"/>
      <c r="Z199" s="174"/>
      <c r="AA199" s="186"/>
      <c r="AB199" s="187"/>
      <c r="AC199" s="174"/>
      <c r="AD199" s="174"/>
      <c r="AE199" s="177"/>
      <c r="AF199" s="177"/>
      <c r="AG199" s="188"/>
      <c r="AH199" s="65"/>
      <c r="AI199" s="63"/>
      <c r="AJ199" s="63"/>
      <c r="AK199" s="63"/>
      <c r="AL199" s="63"/>
      <c r="AM199" s="63"/>
      <c r="AN199" s="63"/>
      <c r="AO199" s="63"/>
      <c r="AP199" s="64"/>
      <c r="AQ199" s="190"/>
      <c r="AR199" s="179"/>
      <c r="AS199" s="185"/>
      <c r="AT199" s="174"/>
      <c r="AU199" s="174"/>
      <c r="AV199" s="174"/>
      <c r="AW199" s="174"/>
      <c r="AX199" s="174"/>
      <c r="AY199" s="174"/>
      <c r="AZ199" s="174"/>
      <c r="BA199" s="174"/>
      <c r="BB199" s="188"/>
      <c r="BC199" s="174"/>
      <c r="BD199" s="174"/>
      <c r="BE199" s="174"/>
      <c r="BF199" s="174"/>
      <c r="BG199" s="174"/>
      <c r="BH199" s="174"/>
      <c r="BI199" s="174"/>
      <c r="BJ199" s="174"/>
      <c r="BK199" s="174"/>
      <c r="BL199" s="188"/>
      <c r="BM199" s="185"/>
      <c r="BN199" s="174"/>
      <c r="BO199" s="174"/>
      <c r="BP199" s="174"/>
      <c r="BQ199" s="174"/>
      <c r="BR199" s="174"/>
      <c r="BS199" s="174"/>
      <c r="BT199" s="174"/>
      <c r="BU199" s="174"/>
      <c r="BV199" s="174"/>
      <c r="BW199" s="174"/>
      <c r="BX199" s="174"/>
      <c r="BY199" s="174"/>
      <c r="BZ199" s="174"/>
      <c r="CA199" s="174"/>
      <c r="CB199" s="174"/>
      <c r="CC199" s="174"/>
      <c r="CD199" s="174"/>
      <c r="CE199" s="174"/>
      <c r="CF199" s="191"/>
      <c r="CG199" s="192"/>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7"/>
      <c r="DC199" s="188"/>
      <c r="DD199" s="183"/>
      <c r="DE199" s="183"/>
      <c r="DF199" s="183"/>
      <c r="DG199" s="183"/>
      <c r="DH199" s="177"/>
      <c r="DI199" s="193"/>
      <c r="DJ199" s="194"/>
      <c r="DK199" s="195"/>
      <c r="DL199" s="195"/>
      <c r="DM199" s="195"/>
      <c r="DN199" s="195"/>
      <c r="DO199" s="195"/>
      <c r="DP199" s="192"/>
      <c r="DQ199" s="194"/>
      <c r="DR199" s="195"/>
      <c r="DS199" s="195"/>
      <c r="DT199" s="195"/>
      <c r="DU199" s="195"/>
      <c r="DV199" s="195"/>
      <c r="DW199" s="177"/>
      <c r="DX199" s="179"/>
      <c r="DY199" s="182"/>
      <c r="DZ199" s="196"/>
      <c r="EA199" s="179"/>
      <c r="EB199" s="197"/>
      <c r="EC199" s="198"/>
      <c r="ED199" s="198"/>
      <c r="EE199" s="188"/>
      <c r="EF199" s="198"/>
      <c r="EG199" s="198"/>
      <c r="EH199" s="188"/>
      <c r="EI199" s="197"/>
      <c r="EJ199" s="198"/>
      <c r="EK199" s="198"/>
      <c r="EL199" s="198"/>
      <c r="EM199" s="198"/>
      <c r="EN199" s="198"/>
      <c r="EO199" s="193"/>
      <c r="EP199" s="185"/>
      <c r="EQ199" s="174"/>
      <c r="ER199" s="188"/>
      <c r="ES199" s="63"/>
      <c r="ET199" s="63"/>
      <c r="EU199" s="63"/>
      <c r="EV199" s="63"/>
      <c r="EW199" s="63"/>
      <c r="EX199" s="177"/>
      <c r="EY199" s="179"/>
      <c r="EZ199" s="185"/>
      <c r="FA199" s="174"/>
      <c r="FB199" s="174"/>
      <c r="FC199" s="174"/>
      <c r="FD199" s="174"/>
      <c r="FE199" s="174"/>
      <c r="FF199" s="174"/>
      <c r="FG199" s="188"/>
      <c r="FH199" s="185"/>
      <c r="FI199" s="174"/>
      <c r="FJ199" s="174"/>
      <c r="FK199" s="174"/>
      <c r="FL199" s="174"/>
      <c r="FM199" s="174"/>
      <c r="FN199" s="174"/>
      <c r="FO199" s="188"/>
      <c r="FP199" s="199"/>
      <c r="FQ199" s="199"/>
      <c r="FR199" s="199"/>
      <c r="FS199" s="199"/>
      <c r="FT199" s="199"/>
      <c r="FU199" s="199"/>
      <c r="FV199" s="199"/>
      <c r="FW199" s="199"/>
      <c r="FX199" s="199"/>
      <c r="FY199" s="199"/>
      <c r="FZ199" s="199"/>
      <c r="GA199" s="199"/>
      <c r="GB199" s="199"/>
      <c r="GC199" s="199"/>
    </row>
    <row r="200" spans="1:185" s="90" customFormat="1">
      <c r="A200" s="36" t="str">
        <f>Validation!B200</f>
        <v>Pass</v>
      </c>
      <c r="B200" s="63"/>
      <c r="C200" s="63"/>
      <c r="D200" s="63"/>
      <c r="E200" s="174"/>
      <c r="F200" s="175"/>
      <c r="G200" s="63"/>
      <c r="H200" s="63"/>
      <c r="I200" s="63"/>
      <c r="J200" s="176"/>
      <c r="K200" s="177"/>
      <c r="L200" s="177"/>
      <c r="M200" s="178"/>
      <c r="N200" s="177"/>
      <c r="O200" s="201"/>
      <c r="P200" s="202"/>
      <c r="Q200" s="63"/>
      <c r="R200" s="180"/>
      <c r="S200" s="63"/>
      <c r="T200" s="181"/>
      <c r="U200" s="182"/>
      <c r="V200" s="183"/>
      <c r="W200" s="184"/>
      <c r="X200" s="185"/>
      <c r="Y200" s="174"/>
      <c r="Z200" s="174"/>
      <c r="AA200" s="186"/>
      <c r="AB200" s="187"/>
      <c r="AC200" s="174"/>
      <c r="AD200" s="174"/>
      <c r="AE200" s="177"/>
      <c r="AF200" s="177"/>
      <c r="AG200" s="188"/>
      <c r="AH200" s="65"/>
      <c r="AI200" s="63"/>
      <c r="AJ200" s="63"/>
      <c r="AK200" s="63"/>
      <c r="AL200" s="63"/>
      <c r="AM200" s="63"/>
      <c r="AN200" s="63"/>
      <c r="AO200" s="63"/>
      <c r="AP200" s="64"/>
      <c r="AQ200" s="190"/>
      <c r="AR200" s="179"/>
      <c r="AS200" s="185"/>
      <c r="AT200" s="174"/>
      <c r="AU200" s="174"/>
      <c r="AV200" s="174"/>
      <c r="AW200" s="174"/>
      <c r="AX200" s="174"/>
      <c r="AY200" s="174"/>
      <c r="AZ200" s="174"/>
      <c r="BA200" s="174"/>
      <c r="BB200" s="188"/>
      <c r="BC200" s="174"/>
      <c r="BD200" s="174"/>
      <c r="BE200" s="174"/>
      <c r="BF200" s="174"/>
      <c r="BG200" s="174"/>
      <c r="BH200" s="174"/>
      <c r="BI200" s="174"/>
      <c r="BJ200" s="174"/>
      <c r="BK200" s="174"/>
      <c r="BL200" s="188"/>
      <c r="BM200" s="185"/>
      <c r="BN200" s="174"/>
      <c r="BO200" s="174"/>
      <c r="BP200" s="174"/>
      <c r="BQ200" s="174"/>
      <c r="BR200" s="174"/>
      <c r="BS200" s="174"/>
      <c r="BT200" s="174"/>
      <c r="BU200" s="174"/>
      <c r="BV200" s="174"/>
      <c r="BW200" s="174"/>
      <c r="BX200" s="174"/>
      <c r="BY200" s="174"/>
      <c r="BZ200" s="174"/>
      <c r="CA200" s="174"/>
      <c r="CB200" s="174"/>
      <c r="CC200" s="174"/>
      <c r="CD200" s="174"/>
      <c r="CE200" s="174"/>
      <c r="CF200" s="191"/>
      <c r="CG200" s="192"/>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7"/>
      <c r="DC200" s="188"/>
      <c r="DD200" s="183"/>
      <c r="DE200" s="183"/>
      <c r="DF200" s="183"/>
      <c r="DG200" s="183"/>
      <c r="DH200" s="177"/>
      <c r="DI200" s="193"/>
      <c r="DJ200" s="194"/>
      <c r="DK200" s="195"/>
      <c r="DL200" s="195"/>
      <c r="DM200" s="195"/>
      <c r="DN200" s="195"/>
      <c r="DO200" s="195"/>
      <c r="DP200" s="192"/>
      <c r="DQ200" s="194"/>
      <c r="DR200" s="195"/>
      <c r="DS200" s="195"/>
      <c r="DT200" s="195"/>
      <c r="DU200" s="195"/>
      <c r="DV200" s="195"/>
      <c r="DW200" s="177"/>
      <c r="DX200" s="179"/>
      <c r="DY200" s="182"/>
      <c r="DZ200" s="196"/>
      <c r="EA200" s="179"/>
      <c r="EB200" s="197"/>
      <c r="EC200" s="198"/>
      <c r="ED200" s="198"/>
      <c r="EE200" s="188"/>
      <c r="EF200" s="198"/>
      <c r="EG200" s="198"/>
      <c r="EH200" s="188"/>
      <c r="EI200" s="197"/>
      <c r="EJ200" s="198"/>
      <c r="EK200" s="198"/>
      <c r="EL200" s="198"/>
      <c r="EM200" s="198"/>
      <c r="EN200" s="198"/>
      <c r="EO200" s="193"/>
      <c r="EP200" s="185"/>
      <c r="EQ200" s="174"/>
      <c r="ER200" s="188"/>
      <c r="ES200" s="63"/>
      <c r="ET200" s="63"/>
      <c r="EU200" s="63"/>
      <c r="EV200" s="63"/>
      <c r="EW200" s="63"/>
      <c r="EX200" s="177"/>
      <c r="EY200" s="179"/>
      <c r="EZ200" s="185"/>
      <c r="FA200" s="174"/>
      <c r="FB200" s="174"/>
      <c r="FC200" s="174"/>
      <c r="FD200" s="174"/>
      <c r="FE200" s="174"/>
      <c r="FF200" s="174"/>
      <c r="FG200" s="188"/>
      <c r="FH200" s="185"/>
      <c r="FI200" s="174"/>
      <c r="FJ200" s="174"/>
      <c r="FK200" s="174"/>
      <c r="FL200" s="174"/>
      <c r="FM200" s="174"/>
      <c r="FN200" s="174"/>
      <c r="FO200" s="188"/>
      <c r="FP200" s="199"/>
      <c r="FQ200" s="199"/>
      <c r="FR200" s="199"/>
      <c r="FS200" s="199"/>
      <c r="FT200" s="199"/>
      <c r="FU200" s="199"/>
      <c r="FV200" s="199"/>
      <c r="FW200" s="199"/>
      <c r="FX200" s="199"/>
      <c r="FY200" s="199"/>
      <c r="FZ200" s="199"/>
      <c r="GA200" s="199"/>
      <c r="GB200" s="199"/>
      <c r="GC200" s="199"/>
    </row>
    <row r="201" spans="1:185" s="90" customFormat="1">
      <c r="A201" s="36" t="str">
        <f>Validation!B201</f>
        <v>Pass</v>
      </c>
      <c r="B201" s="63"/>
      <c r="C201" s="63"/>
      <c r="D201" s="63"/>
      <c r="E201" s="174"/>
      <c r="F201" s="175"/>
      <c r="G201" s="63"/>
      <c r="H201" s="63"/>
      <c r="I201" s="63"/>
      <c r="J201" s="176"/>
      <c r="K201" s="177"/>
      <c r="L201" s="177"/>
      <c r="M201" s="178"/>
      <c r="N201" s="177"/>
      <c r="O201" s="201"/>
      <c r="P201" s="202"/>
      <c r="Q201" s="63"/>
      <c r="R201" s="180"/>
      <c r="S201" s="63"/>
      <c r="T201" s="181"/>
      <c r="U201" s="182"/>
      <c r="V201" s="183"/>
      <c r="W201" s="184"/>
      <c r="X201" s="185"/>
      <c r="Y201" s="174"/>
      <c r="Z201" s="174"/>
      <c r="AA201" s="186"/>
      <c r="AB201" s="187"/>
      <c r="AC201" s="174"/>
      <c r="AD201" s="174"/>
      <c r="AE201" s="177"/>
      <c r="AF201" s="177"/>
      <c r="AG201" s="188"/>
      <c r="AH201" s="65"/>
      <c r="AI201" s="63"/>
      <c r="AJ201" s="63"/>
      <c r="AK201" s="63"/>
      <c r="AL201" s="63"/>
      <c r="AM201" s="63"/>
      <c r="AN201" s="63"/>
      <c r="AO201" s="63"/>
      <c r="AP201" s="64"/>
      <c r="AQ201" s="190"/>
      <c r="AR201" s="179"/>
      <c r="AS201" s="185"/>
      <c r="AT201" s="174"/>
      <c r="AU201" s="174"/>
      <c r="AV201" s="174"/>
      <c r="AW201" s="174"/>
      <c r="AX201" s="174"/>
      <c r="AY201" s="174"/>
      <c r="AZ201" s="174"/>
      <c r="BA201" s="174"/>
      <c r="BB201" s="188"/>
      <c r="BC201" s="174"/>
      <c r="BD201" s="174"/>
      <c r="BE201" s="174"/>
      <c r="BF201" s="174"/>
      <c r="BG201" s="174"/>
      <c r="BH201" s="174"/>
      <c r="BI201" s="174"/>
      <c r="BJ201" s="174"/>
      <c r="BK201" s="174"/>
      <c r="BL201" s="188"/>
      <c r="BM201" s="185"/>
      <c r="BN201" s="174"/>
      <c r="BO201" s="174"/>
      <c r="BP201" s="174"/>
      <c r="BQ201" s="174"/>
      <c r="BR201" s="174"/>
      <c r="BS201" s="174"/>
      <c r="BT201" s="174"/>
      <c r="BU201" s="174"/>
      <c r="BV201" s="174"/>
      <c r="BW201" s="174"/>
      <c r="BX201" s="174"/>
      <c r="BY201" s="174"/>
      <c r="BZ201" s="174"/>
      <c r="CA201" s="174"/>
      <c r="CB201" s="174"/>
      <c r="CC201" s="174"/>
      <c r="CD201" s="174"/>
      <c r="CE201" s="174"/>
      <c r="CF201" s="191"/>
      <c r="CG201" s="192"/>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7"/>
      <c r="DC201" s="188"/>
      <c r="DD201" s="183"/>
      <c r="DE201" s="183"/>
      <c r="DF201" s="183"/>
      <c r="DG201" s="183"/>
      <c r="DH201" s="177"/>
      <c r="DI201" s="193"/>
      <c r="DJ201" s="194"/>
      <c r="DK201" s="195"/>
      <c r="DL201" s="195"/>
      <c r="DM201" s="195"/>
      <c r="DN201" s="195"/>
      <c r="DO201" s="195"/>
      <c r="DP201" s="192"/>
      <c r="DQ201" s="194"/>
      <c r="DR201" s="195"/>
      <c r="DS201" s="195"/>
      <c r="DT201" s="195"/>
      <c r="DU201" s="195"/>
      <c r="DV201" s="195"/>
      <c r="DW201" s="177"/>
      <c r="DX201" s="179"/>
      <c r="DY201" s="182"/>
      <c r="DZ201" s="196"/>
      <c r="EA201" s="179"/>
      <c r="EB201" s="197"/>
      <c r="EC201" s="198"/>
      <c r="ED201" s="198"/>
      <c r="EE201" s="188"/>
      <c r="EF201" s="198"/>
      <c r="EG201" s="198"/>
      <c r="EH201" s="188"/>
      <c r="EI201" s="197"/>
      <c r="EJ201" s="198"/>
      <c r="EK201" s="198"/>
      <c r="EL201" s="198"/>
      <c r="EM201" s="198"/>
      <c r="EN201" s="198"/>
      <c r="EO201" s="193"/>
      <c r="EP201" s="185"/>
      <c r="EQ201" s="174"/>
      <c r="ER201" s="188"/>
      <c r="ES201" s="63"/>
      <c r="ET201" s="63"/>
      <c r="EU201" s="63"/>
      <c r="EV201" s="63"/>
      <c r="EW201" s="63"/>
      <c r="EX201" s="177"/>
      <c r="EY201" s="179"/>
      <c r="EZ201" s="185"/>
      <c r="FA201" s="174"/>
      <c r="FB201" s="174"/>
      <c r="FC201" s="174"/>
      <c r="FD201" s="174"/>
      <c r="FE201" s="174"/>
      <c r="FF201" s="174"/>
      <c r="FG201" s="188"/>
      <c r="FH201" s="185"/>
      <c r="FI201" s="174"/>
      <c r="FJ201" s="174"/>
      <c r="FK201" s="174"/>
      <c r="FL201" s="174"/>
      <c r="FM201" s="174"/>
      <c r="FN201" s="174"/>
      <c r="FO201" s="188"/>
      <c r="FP201" s="199"/>
      <c r="FQ201" s="199"/>
      <c r="FR201" s="199"/>
      <c r="FS201" s="199"/>
      <c r="FT201" s="199"/>
      <c r="FU201" s="199"/>
      <c r="FV201" s="199"/>
      <c r="FW201" s="199"/>
      <c r="FX201" s="199"/>
      <c r="FY201" s="199"/>
      <c r="FZ201" s="199"/>
      <c r="GA201" s="199"/>
      <c r="GB201" s="199"/>
      <c r="GC201" s="199"/>
    </row>
    <row r="202" spans="1:185" s="90" customFormat="1">
      <c r="A202" s="36" t="str">
        <f>Validation!B202</f>
        <v>Pass</v>
      </c>
      <c r="B202" s="63"/>
      <c r="C202" s="63"/>
      <c r="D202" s="63"/>
      <c r="E202" s="174"/>
      <c r="F202" s="175"/>
      <c r="G202" s="63"/>
      <c r="H202" s="63"/>
      <c r="I202" s="63"/>
      <c r="J202" s="176"/>
      <c r="K202" s="177"/>
      <c r="L202" s="177"/>
      <c r="M202" s="178"/>
      <c r="N202" s="177"/>
      <c r="O202" s="201"/>
      <c r="P202" s="202"/>
      <c r="Q202" s="63"/>
      <c r="R202" s="180"/>
      <c r="S202" s="63"/>
      <c r="T202" s="181"/>
      <c r="U202" s="182"/>
      <c r="V202" s="183"/>
      <c r="W202" s="184"/>
      <c r="X202" s="185"/>
      <c r="Y202" s="174"/>
      <c r="Z202" s="174"/>
      <c r="AA202" s="186"/>
      <c r="AB202" s="187"/>
      <c r="AC202" s="174"/>
      <c r="AD202" s="174"/>
      <c r="AE202" s="177"/>
      <c r="AF202" s="177"/>
      <c r="AG202" s="188"/>
      <c r="AH202" s="65"/>
      <c r="AI202" s="63"/>
      <c r="AJ202" s="63"/>
      <c r="AK202" s="63"/>
      <c r="AL202" s="63"/>
      <c r="AM202" s="63"/>
      <c r="AN202" s="63"/>
      <c r="AO202" s="63"/>
      <c r="AP202" s="64"/>
      <c r="AQ202" s="190"/>
      <c r="AR202" s="179"/>
      <c r="AS202" s="185"/>
      <c r="AT202" s="174"/>
      <c r="AU202" s="174"/>
      <c r="AV202" s="174"/>
      <c r="AW202" s="174"/>
      <c r="AX202" s="174"/>
      <c r="AY202" s="174"/>
      <c r="AZ202" s="174"/>
      <c r="BA202" s="174"/>
      <c r="BB202" s="188"/>
      <c r="BC202" s="174"/>
      <c r="BD202" s="174"/>
      <c r="BE202" s="174"/>
      <c r="BF202" s="174"/>
      <c r="BG202" s="174"/>
      <c r="BH202" s="174"/>
      <c r="BI202" s="174"/>
      <c r="BJ202" s="174"/>
      <c r="BK202" s="174"/>
      <c r="BL202" s="188"/>
      <c r="BM202" s="185"/>
      <c r="BN202" s="174"/>
      <c r="BO202" s="174"/>
      <c r="BP202" s="174"/>
      <c r="BQ202" s="174"/>
      <c r="BR202" s="174"/>
      <c r="BS202" s="174"/>
      <c r="BT202" s="174"/>
      <c r="BU202" s="174"/>
      <c r="BV202" s="174"/>
      <c r="BW202" s="174"/>
      <c r="BX202" s="174"/>
      <c r="BY202" s="174"/>
      <c r="BZ202" s="174"/>
      <c r="CA202" s="174"/>
      <c r="CB202" s="174"/>
      <c r="CC202" s="174"/>
      <c r="CD202" s="174"/>
      <c r="CE202" s="174"/>
      <c r="CF202" s="191"/>
      <c r="CG202" s="192"/>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7"/>
      <c r="DC202" s="188"/>
      <c r="DD202" s="183"/>
      <c r="DE202" s="183"/>
      <c r="DF202" s="183"/>
      <c r="DG202" s="183"/>
      <c r="DH202" s="177"/>
      <c r="DI202" s="193"/>
      <c r="DJ202" s="194"/>
      <c r="DK202" s="195"/>
      <c r="DL202" s="195"/>
      <c r="DM202" s="195"/>
      <c r="DN202" s="195"/>
      <c r="DO202" s="195"/>
      <c r="DP202" s="192"/>
      <c r="DQ202" s="194"/>
      <c r="DR202" s="195"/>
      <c r="DS202" s="195"/>
      <c r="DT202" s="195"/>
      <c r="DU202" s="195"/>
      <c r="DV202" s="195"/>
      <c r="DW202" s="177"/>
      <c r="DX202" s="179"/>
      <c r="DY202" s="182"/>
      <c r="DZ202" s="196"/>
      <c r="EA202" s="179"/>
      <c r="EB202" s="197"/>
      <c r="EC202" s="198"/>
      <c r="ED202" s="198"/>
      <c r="EE202" s="188"/>
      <c r="EF202" s="198"/>
      <c r="EG202" s="198"/>
      <c r="EH202" s="188"/>
      <c r="EI202" s="197"/>
      <c r="EJ202" s="198"/>
      <c r="EK202" s="198"/>
      <c r="EL202" s="198"/>
      <c r="EM202" s="198"/>
      <c r="EN202" s="198"/>
      <c r="EO202" s="193"/>
      <c r="EP202" s="185"/>
      <c r="EQ202" s="174"/>
      <c r="ER202" s="188"/>
      <c r="ES202" s="63"/>
      <c r="ET202" s="63"/>
      <c r="EU202" s="63"/>
      <c r="EV202" s="63"/>
      <c r="EW202" s="63"/>
      <c r="EX202" s="177"/>
      <c r="EY202" s="179"/>
      <c r="EZ202" s="185"/>
      <c r="FA202" s="174"/>
      <c r="FB202" s="174"/>
      <c r="FC202" s="174"/>
      <c r="FD202" s="174"/>
      <c r="FE202" s="174"/>
      <c r="FF202" s="174"/>
      <c r="FG202" s="188"/>
      <c r="FH202" s="185"/>
      <c r="FI202" s="174"/>
      <c r="FJ202" s="174"/>
      <c r="FK202" s="174"/>
      <c r="FL202" s="174"/>
      <c r="FM202" s="174"/>
      <c r="FN202" s="174"/>
      <c r="FO202" s="188"/>
      <c r="FP202" s="199"/>
      <c r="FQ202" s="199"/>
      <c r="FR202" s="199"/>
      <c r="FS202" s="199"/>
      <c r="FT202" s="199"/>
      <c r="FU202" s="199"/>
      <c r="FV202" s="199"/>
      <c r="FW202" s="199"/>
      <c r="FX202" s="199"/>
      <c r="FY202" s="199"/>
      <c r="FZ202" s="199"/>
      <c r="GA202" s="199"/>
      <c r="GB202" s="199"/>
      <c r="GC202" s="199"/>
    </row>
    <row r="203" spans="1:185" s="90" customFormat="1">
      <c r="A203" s="36" t="str">
        <f>Validation!B203</f>
        <v>Pass</v>
      </c>
      <c r="B203" s="63"/>
      <c r="C203" s="63"/>
      <c r="D203" s="63"/>
      <c r="E203" s="174"/>
      <c r="F203" s="175"/>
      <c r="G203" s="63"/>
      <c r="H203" s="63"/>
      <c r="I203" s="63"/>
      <c r="J203" s="176"/>
      <c r="K203" s="177"/>
      <c r="L203" s="177"/>
      <c r="M203" s="178"/>
      <c r="N203" s="177"/>
      <c r="O203" s="201"/>
      <c r="P203" s="202"/>
      <c r="Q203" s="63"/>
      <c r="R203" s="180"/>
      <c r="S203" s="63"/>
      <c r="T203" s="181"/>
      <c r="U203" s="182"/>
      <c r="V203" s="183"/>
      <c r="W203" s="184"/>
      <c r="X203" s="185"/>
      <c r="Y203" s="174"/>
      <c r="Z203" s="174"/>
      <c r="AA203" s="186"/>
      <c r="AB203" s="187"/>
      <c r="AC203" s="174"/>
      <c r="AD203" s="174"/>
      <c r="AE203" s="177"/>
      <c r="AF203" s="177"/>
      <c r="AG203" s="188"/>
      <c r="AH203" s="65"/>
      <c r="AI203" s="63"/>
      <c r="AJ203" s="63"/>
      <c r="AK203" s="63"/>
      <c r="AL203" s="63"/>
      <c r="AM203" s="63"/>
      <c r="AN203" s="63"/>
      <c r="AO203" s="63"/>
      <c r="AP203" s="64"/>
      <c r="AQ203" s="190"/>
      <c r="AR203" s="179"/>
      <c r="AS203" s="185"/>
      <c r="AT203" s="174"/>
      <c r="AU203" s="174"/>
      <c r="AV203" s="174"/>
      <c r="AW203" s="174"/>
      <c r="AX203" s="174"/>
      <c r="AY203" s="174"/>
      <c r="AZ203" s="174"/>
      <c r="BA203" s="174"/>
      <c r="BB203" s="188"/>
      <c r="BC203" s="174"/>
      <c r="BD203" s="174"/>
      <c r="BE203" s="174"/>
      <c r="BF203" s="174"/>
      <c r="BG203" s="174"/>
      <c r="BH203" s="174"/>
      <c r="BI203" s="174"/>
      <c r="BJ203" s="174"/>
      <c r="BK203" s="174"/>
      <c r="BL203" s="188"/>
      <c r="BM203" s="185"/>
      <c r="BN203" s="174"/>
      <c r="BO203" s="174"/>
      <c r="BP203" s="174"/>
      <c r="BQ203" s="174"/>
      <c r="BR203" s="174"/>
      <c r="BS203" s="174"/>
      <c r="BT203" s="174"/>
      <c r="BU203" s="174"/>
      <c r="BV203" s="174"/>
      <c r="BW203" s="174"/>
      <c r="BX203" s="174"/>
      <c r="BY203" s="174"/>
      <c r="BZ203" s="174"/>
      <c r="CA203" s="174"/>
      <c r="CB203" s="174"/>
      <c r="CC203" s="174"/>
      <c r="CD203" s="174"/>
      <c r="CE203" s="174"/>
      <c r="CF203" s="191"/>
      <c r="CG203" s="192"/>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7"/>
      <c r="DC203" s="188"/>
      <c r="DD203" s="183"/>
      <c r="DE203" s="183"/>
      <c r="DF203" s="183"/>
      <c r="DG203" s="183"/>
      <c r="DH203" s="177"/>
      <c r="DI203" s="193"/>
      <c r="DJ203" s="194"/>
      <c r="DK203" s="195"/>
      <c r="DL203" s="195"/>
      <c r="DM203" s="195"/>
      <c r="DN203" s="195"/>
      <c r="DO203" s="195"/>
      <c r="DP203" s="192"/>
      <c r="DQ203" s="194"/>
      <c r="DR203" s="195"/>
      <c r="DS203" s="195"/>
      <c r="DT203" s="195"/>
      <c r="DU203" s="195"/>
      <c r="DV203" s="195"/>
      <c r="DW203" s="177"/>
      <c r="DX203" s="179"/>
      <c r="DY203" s="182"/>
      <c r="DZ203" s="196"/>
      <c r="EA203" s="179"/>
      <c r="EB203" s="197"/>
      <c r="EC203" s="198"/>
      <c r="ED203" s="198"/>
      <c r="EE203" s="188"/>
      <c r="EF203" s="198"/>
      <c r="EG203" s="198"/>
      <c r="EH203" s="188"/>
      <c r="EI203" s="197"/>
      <c r="EJ203" s="198"/>
      <c r="EK203" s="198"/>
      <c r="EL203" s="198"/>
      <c r="EM203" s="198"/>
      <c r="EN203" s="198"/>
      <c r="EO203" s="193"/>
      <c r="EP203" s="185"/>
      <c r="EQ203" s="174"/>
      <c r="ER203" s="188"/>
      <c r="ES203" s="63"/>
      <c r="ET203" s="63"/>
      <c r="EU203" s="63"/>
      <c r="EV203" s="63"/>
      <c r="EW203" s="63"/>
      <c r="EX203" s="177"/>
      <c r="EY203" s="179"/>
      <c r="EZ203" s="185"/>
      <c r="FA203" s="174"/>
      <c r="FB203" s="174"/>
      <c r="FC203" s="174"/>
      <c r="FD203" s="174"/>
      <c r="FE203" s="174"/>
      <c r="FF203" s="174"/>
      <c r="FG203" s="188"/>
      <c r="FH203" s="185"/>
      <c r="FI203" s="174"/>
      <c r="FJ203" s="174"/>
      <c r="FK203" s="174"/>
      <c r="FL203" s="174"/>
      <c r="FM203" s="174"/>
      <c r="FN203" s="174"/>
      <c r="FO203" s="188"/>
      <c r="FP203" s="199"/>
      <c r="FQ203" s="199"/>
      <c r="FR203" s="199"/>
      <c r="FS203" s="199"/>
      <c r="FT203" s="199"/>
      <c r="FU203" s="199"/>
      <c r="FV203" s="199"/>
      <c r="FW203" s="199"/>
      <c r="FX203" s="199"/>
      <c r="FY203" s="199"/>
      <c r="FZ203" s="199"/>
      <c r="GA203" s="199"/>
      <c r="GB203" s="199"/>
      <c r="GC203" s="199"/>
    </row>
    <row r="204" spans="1:185" s="90" customFormat="1">
      <c r="A204" s="36" t="str">
        <f>Validation!B204</f>
        <v>Pass</v>
      </c>
      <c r="B204" s="63"/>
      <c r="C204" s="63"/>
      <c r="D204" s="63"/>
      <c r="E204" s="174"/>
      <c r="F204" s="175"/>
      <c r="G204" s="63"/>
      <c r="H204" s="63"/>
      <c r="I204" s="63"/>
      <c r="J204" s="176"/>
      <c r="K204" s="177"/>
      <c r="L204" s="177"/>
      <c r="M204" s="178"/>
      <c r="N204" s="177"/>
      <c r="O204" s="201"/>
      <c r="P204" s="202"/>
      <c r="Q204" s="63"/>
      <c r="R204" s="180"/>
      <c r="S204" s="63"/>
      <c r="T204" s="181"/>
      <c r="U204" s="182"/>
      <c r="V204" s="183"/>
      <c r="W204" s="184"/>
      <c r="X204" s="185"/>
      <c r="Y204" s="174"/>
      <c r="Z204" s="174"/>
      <c r="AA204" s="186"/>
      <c r="AB204" s="187"/>
      <c r="AC204" s="174"/>
      <c r="AD204" s="174"/>
      <c r="AE204" s="177"/>
      <c r="AF204" s="177"/>
      <c r="AG204" s="188"/>
      <c r="AH204" s="65"/>
      <c r="AI204" s="63"/>
      <c r="AJ204" s="63"/>
      <c r="AK204" s="63"/>
      <c r="AL204" s="63"/>
      <c r="AM204" s="63"/>
      <c r="AN204" s="63"/>
      <c r="AO204" s="63"/>
      <c r="AP204" s="64"/>
      <c r="AQ204" s="190"/>
      <c r="AR204" s="179"/>
      <c r="AS204" s="185"/>
      <c r="AT204" s="174"/>
      <c r="AU204" s="174"/>
      <c r="AV204" s="174"/>
      <c r="AW204" s="174"/>
      <c r="AX204" s="174"/>
      <c r="AY204" s="174"/>
      <c r="AZ204" s="174"/>
      <c r="BA204" s="174"/>
      <c r="BB204" s="188"/>
      <c r="BC204" s="174"/>
      <c r="BD204" s="174"/>
      <c r="BE204" s="174"/>
      <c r="BF204" s="174"/>
      <c r="BG204" s="174"/>
      <c r="BH204" s="174"/>
      <c r="BI204" s="174"/>
      <c r="BJ204" s="174"/>
      <c r="BK204" s="174"/>
      <c r="BL204" s="188"/>
      <c r="BM204" s="185"/>
      <c r="BN204" s="174"/>
      <c r="BO204" s="174"/>
      <c r="BP204" s="174"/>
      <c r="BQ204" s="174"/>
      <c r="BR204" s="174"/>
      <c r="BS204" s="174"/>
      <c r="BT204" s="174"/>
      <c r="BU204" s="174"/>
      <c r="BV204" s="174"/>
      <c r="BW204" s="174"/>
      <c r="BX204" s="174"/>
      <c r="BY204" s="174"/>
      <c r="BZ204" s="174"/>
      <c r="CA204" s="174"/>
      <c r="CB204" s="174"/>
      <c r="CC204" s="174"/>
      <c r="CD204" s="174"/>
      <c r="CE204" s="174"/>
      <c r="CF204" s="191"/>
      <c r="CG204" s="192"/>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7"/>
      <c r="DC204" s="188"/>
      <c r="DD204" s="183"/>
      <c r="DE204" s="183"/>
      <c r="DF204" s="183"/>
      <c r="DG204" s="183"/>
      <c r="DH204" s="177"/>
      <c r="DI204" s="193"/>
      <c r="DJ204" s="194"/>
      <c r="DK204" s="195"/>
      <c r="DL204" s="195"/>
      <c r="DM204" s="195"/>
      <c r="DN204" s="195"/>
      <c r="DO204" s="195"/>
      <c r="DP204" s="192"/>
      <c r="DQ204" s="194"/>
      <c r="DR204" s="195"/>
      <c r="DS204" s="195"/>
      <c r="DT204" s="195"/>
      <c r="DU204" s="195"/>
      <c r="DV204" s="195"/>
      <c r="DW204" s="177"/>
      <c r="DX204" s="179"/>
      <c r="DY204" s="182"/>
      <c r="DZ204" s="196"/>
      <c r="EA204" s="179"/>
      <c r="EB204" s="197"/>
      <c r="EC204" s="198"/>
      <c r="ED204" s="198"/>
      <c r="EE204" s="188"/>
      <c r="EF204" s="198"/>
      <c r="EG204" s="198"/>
      <c r="EH204" s="188"/>
      <c r="EI204" s="197"/>
      <c r="EJ204" s="198"/>
      <c r="EK204" s="198"/>
      <c r="EL204" s="198"/>
      <c r="EM204" s="198"/>
      <c r="EN204" s="198"/>
      <c r="EO204" s="193"/>
      <c r="EP204" s="185"/>
      <c r="EQ204" s="174"/>
      <c r="ER204" s="188"/>
      <c r="ES204" s="63"/>
      <c r="ET204" s="63"/>
      <c r="EU204" s="63"/>
      <c r="EV204" s="63"/>
      <c r="EW204" s="63"/>
      <c r="EX204" s="177"/>
      <c r="EY204" s="179"/>
      <c r="EZ204" s="185"/>
      <c r="FA204" s="174"/>
      <c r="FB204" s="174"/>
      <c r="FC204" s="174"/>
      <c r="FD204" s="174"/>
      <c r="FE204" s="174"/>
      <c r="FF204" s="174"/>
      <c r="FG204" s="188"/>
      <c r="FH204" s="185"/>
      <c r="FI204" s="174"/>
      <c r="FJ204" s="174"/>
      <c r="FK204" s="174"/>
      <c r="FL204" s="174"/>
      <c r="FM204" s="174"/>
      <c r="FN204" s="174"/>
      <c r="FO204" s="188"/>
      <c r="FP204" s="199"/>
      <c r="FQ204" s="199"/>
      <c r="FR204" s="199"/>
      <c r="FS204" s="199"/>
      <c r="FT204" s="199"/>
      <c r="FU204" s="199"/>
      <c r="FV204" s="199"/>
      <c r="FW204" s="199"/>
      <c r="FX204" s="199"/>
      <c r="FY204" s="199"/>
      <c r="FZ204" s="199"/>
      <c r="GA204" s="199"/>
      <c r="GB204" s="199"/>
      <c r="GC204" s="199"/>
    </row>
    <row r="205" spans="1:185" s="90" customFormat="1">
      <c r="A205" s="36" t="str">
        <f>Validation!B205</f>
        <v>Pass</v>
      </c>
      <c r="B205" s="63"/>
      <c r="C205" s="63"/>
      <c r="D205" s="63"/>
      <c r="E205" s="174"/>
      <c r="F205" s="175"/>
      <c r="G205" s="63"/>
      <c r="H205" s="63"/>
      <c r="I205" s="63"/>
      <c r="J205" s="176"/>
      <c r="K205" s="177"/>
      <c r="L205" s="177"/>
      <c r="M205" s="178"/>
      <c r="N205" s="177"/>
      <c r="O205" s="201"/>
      <c r="P205" s="202"/>
      <c r="Q205" s="63"/>
      <c r="R205" s="180"/>
      <c r="S205" s="63"/>
      <c r="T205" s="181"/>
      <c r="U205" s="182"/>
      <c r="V205" s="183"/>
      <c r="W205" s="184"/>
      <c r="X205" s="185"/>
      <c r="Y205" s="174"/>
      <c r="Z205" s="174"/>
      <c r="AA205" s="186"/>
      <c r="AB205" s="187"/>
      <c r="AC205" s="174"/>
      <c r="AD205" s="174"/>
      <c r="AE205" s="177"/>
      <c r="AF205" s="177"/>
      <c r="AG205" s="188"/>
      <c r="AH205" s="65"/>
      <c r="AI205" s="63"/>
      <c r="AJ205" s="63"/>
      <c r="AK205" s="63"/>
      <c r="AL205" s="63"/>
      <c r="AM205" s="63"/>
      <c r="AN205" s="63"/>
      <c r="AO205" s="63"/>
      <c r="AP205" s="64"/>
      <c r="AQ205" s="190"/>
      <c r="AR205" s="179"/>
      <c r="AS205" s="185"/>
      <c r="AT205" s="174"/>
      <c r="AU205" s="174"/>
      <c r="AV205" s="174"/>
      <c r="AW205" s="174"/>
      <c r="AX205" s="174"/>
      <c r="AY205" s="174"/>
      <c r="AZ205" s="174"/>
      <c r="BA205" s="174"/>
      <c r="BB205" s="188"/>
      <c r="BC205" s="174"/>
      <c r="BD205" s="174"/>
      <c r="BE205" s="174"/>
      <c r="BF205" s="174"/>
      <c r="BG205" s="174"/>
      <c r="BH205" s="174"/>
      <c r="BI205" s="174"/>
      <c r="BJ205" s="174"/>
      <c r="BK205" s="174"/>
      <c r="BL205" s="188"/>
      <c r="BM205" s="185"/>
      <c r="BN205" s="174"/>
      <c r="BO205" s="174"/>
      <c r="BP205" s="174"/>
      <c r="BQ205" s="174"/>
      <c r="BR205" s="174"/>
      <c r="BS205" s="174"/>
      <c r="BT205" s="174"/>
      <c r="BU205" s="174"/>
      <c r="BV205" s="174"/>
      <c r="BW205" s="174"/>
      <c r="BX205" s="174"/>
      <c r="BY205" s="174"/>
      <c r="BZ205" s="174"/>
      <c r="CA205" s="174"/>
      <c r="CB205" s="174"/>
      <c r="CC205" s="174"/>
      <c r="CD205" s="174"/>
      <c r="CE205" s="174"/>
      <c r="CF205" s="191"/>
      <c r="CG205" s="192"/>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7"/>
      <c r="DC205" s="188"/>
      <c r="DD205" s="183"/>
      <c r="DE205" s="183"/>
      <c r="DF205" s="183"/>
      <c r="DG205" s="183"/>
      <c r="DH205" s="177"/>
      <c r="DI205" s="193"/>
      <c r="DJ205" s="194"/>
      <c r="DK205" s="195"/>
      <c r="DL205" s="195"/>
      <c r="DM205" s="195"/>
      <c r="DN205" s="195"/>
      <c r="DO205" s="195"/>
      <c r="DP205" s="192"/>
      <c r="DQ205" s="194"/>
      <c r="DR205" s="195"/>
      <c r="DS205" s="195"/>
      <c r="DT205" s="195"/>
      <c r="DU205" s="195"/>
      <c r="DV205" s="195"/>
      <c r="DW205" s="177"/>
      <c r="DX205" s="179"/>
      <c r="DY205" s="182"/>
      <c r="DZ205" s="196"/>
      <c r="EA205" s="179"/>
      <c r="EB205" s="197"/>
      <c r="EC205" s="198"/>
      <c r="ED205" s="198"/>
      <c r="EE205" s="188"/>
      <c r="EF205" s="198"/>
      <c r="EG205" s="198"/>
      <c r="EH205" s="188"/>
      <c r="EI205" s="197"/>
      <c r="EJ205" s="198"/>
      <c r="EK205" s="198"/>
      <c r="EL205" s="198"/>
      <c r="EM205" s="198"/>
      <c r="EN205" s="198"/>
      <c r="EO205" s="193"/>
      <c r="EP205" s="185"/>
      <c r="EQ205" s="174"/>
      <c r="ER205" s="188"/>
      <c r="ES205" s="63"/>
      <c r="ET205" s="63"/>
      <c r="EU205" s="63"/>
      <c r="EV205" s="63"/>
      <c r="EW205" s="63"/>
      <c r="EX205" s="177"/>
      <c r="EY205" s="179"/>
      <c r="EZ205" s="185"/>
      <c r="FA205" s="174"/>
      <c r="FB205" s="174"/>
      <c r="FC205" s="174"/>
      <c r="FD205" s="174"/>
      <c r="FE205" s="174"/>
      <c r="FF205" s="174"/>
      <c r="FG205" s="188"/>
      <c r="FH205" s="185"/>
      <c r="FI205" s="174"/>
      <c r="FJ205" s="174"/>
      <c r="FK205" s="174"/>
      <c r="FL205" s="174"/>
      <c r="FM205" s="174"/>
      <c r="FN205" s="174"/>
      <c r="FO205" s="188"/>
      <c r="FP205" s="199"/>
      <c r="FQ205" s="199"/>
      <c r="FR205" s="199"/>
      <c r="FS205" s="199"/>
      <c r="FT205" s="199"/>
      <c r="FU205" s="199"/>
      <c r="FV205" s="199"/>
      <c r="FW205" s="199"/>
      <c r="FX205" s="199"/>
      <c r="FY205" s="199"/>
      <c r="FZ205" s="199"/>
      <c r="GA205" s="199"/>
      <c r="GB205" s="199"/>
      <c r="GC205" s="199"/>
    </row>
    <row r="206" spans="1:185" s="90" customFormat="1">
      <c r="A206" s="36" t="str">
        <f>Validation!B206</f>
        <v>Pass</v>
      </c>
      <c r="B206" s="63"/>
      <c r="C206" s="63"/>
      <c r="D206" s="63"/>
      <c r="E206" s="174"/>
      <c r="F206" s="175"/>
      <c r="G206" s="63"/>
      <c r="H206" s="63"/>
      <c r="I206" s="63"/>
      <c r="J206" s="176"/>
      <c r="K206" s="177"/>
      <c r="L206" s="177"/>
      <c r="M206" s="178"/>
      <c r="N206" s="177"/>
      <c r="O206" s="201"/>
      <c r="P206" s="202"/>
      <c r="Q206" s="63"/>
      <c r="R206" s="180"/>
      <c r="S206" s="63"/>
      <c r="T206" s="181"/>
      <c r="U206" s="182"/>
      <c r="V206" s="183"/>
      <c r="W206" s="184"/>
      <c r="X206" s="185"/>
      <c r="Y206" s="174"/>
      <c r="Z206" s="174"/>
      <c r="AA206" s="186"/>
      <c r="AB206" s="187"/>
      <c r="AC206" s="174"/>
      <c r="AD206" s="174"/>
      <c r="AE206" s="177"/>
      <c r="AF206" s="177"/>
      <c r="AG206" s="188"/>
      <c r="AH206" s="65"/>
      <c r="AI206" s="63"/>
      <c r="AJ206" s="63"/>
      <c r="AK206" s="63"/>
      <c r="AL206" s="63"/>
      <c r="AM206" s="63"/>
      <c r="AN206" s="63"/>
      <c r="AO206" s="63"/>
      <c r="AP206" s="64"/>
      <c r="AQ206" s="190"/>
      <c r="AR206" s="179"/>
      <c r="AS206" s="185"/>
      <c r="AT206" s="174"/>
      <c r="AU206" s="174"/>
      <c r="AV206" s="174"/>
      <c r="AW206" s="174"/>
      <c r="AX206" s="174"/>
      <c r="AY206" s="174"/>
      <c r="AZ206" s="174"/>
      <c r="BA206" s="174"/>
      <c r="BB206" s="188"/>
      <c r="BC206" s="174"/>
      <c r="BD206" s="174"/>
      <c r="BE206" s="174"/>
      <c r="BF206" s="174"/>
      <c r="BG206" s="174"/>
      <c r="BH206" s="174"/>
      <c r="BI206" s="174"/>
      <c r="BJ206" s="174"/>
      <c r="BK206" s="174"/>
      <c r="BL206" s="188"/>
      <c r="BM206" s="185"/>
      <c r="BN206" s="174"/>
      <c r="BO206" s="174"/>
      <c r="BP206" s="174"/>
      <c r="BQ206" s="174"/>
      <c r="BR206" s="174"/>
      <c r="BS206" s="174"/>
      <c r="BT206" s="174"/>
      <c r="BU206" s="174"/>
      <c r="BV206" s="174"/>
      <c r="BW206" s="174"/>
      <c r="BX206" s="174"/>
      <c r="BY206" s="174"/>
      <c r="BZ206" s="174"/>
      <c r="CA206" s="174"/>
      <c r="CB206" s="174"/>
      <c r="CC206" s="174"/>
      <c r="CD206" s="174"/>
      <c r="CE206" s="174"/>
      <c r="CF206" s="191"/>
      <c r="CG206" s="192"/>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7"/>
      <c r="DC206" s="188"/>
      <c r="DD206" s="183"/>
      <c r="DE206" s="183"/>
      <c r="DF206" s="183"/>
      <c r="DG206" s="183"/>
      <c r="DH206" s="177"/>
      <c r="DI206" s="193"/>
      <c r="DJ206" s="194"/>
      <c r="DK206" s="195"/>
      <c r="DL206" s="195"/>
      <c r="DM206" s="195"/>
      <c r="DN206" s="195"/>
      <c r="DO206" s="195"/>
      <c r="DP206" s="192"/>
      <c r="DQ206" s="194"/>
      <c r="DR206" s="195"/>
      <c r="DS206" s="195"/>
      <c r="DT206" s="195"/>
      <c r="DU206" s="195"/>
      <c r="DV206" s="195"/>
      <c r="DW206" s="177"/>
      <c r="DX206" s="179"/>
      <c r="DY206" s="182"/>
      <c r="DZ206" s="196"/>
      <c r="EA206" s="179"/>
      <c r="EB206" s="197"/>
      <c r="EC206" s="198"/>
      <c r="ED206" s="198"/>
      <c r="EE206" s="188"/>
      <c r="EF206" s="198"/>
      <c r="EG206" s="198"/>
      <c r="EH206" s="188"/>
      <c r="EI206" s="197"/>
      <c r="EJ206" s="198"/>
      <c r="EK206" s="198"/>
      <c r="EL206" s="198"/>
      <c r="EM206" s="198"/>
      <c r="EN206" s="198"/>
      <c r="EO206" s="193"/>
      <c r="EP206" s="185"/>
      <c r="EQ206" s="174"/>
      <c r="ER206" s="188"/>
      <c r="ES206" s="63"/>
      <c r="ET206" s="63"/>
      <c r="EU206" s="63"/>
      <c r="EV206" s="63"/>
      <c r="EW206" s="63"/>
      <c r="EX206" s="177"/>
      <c r="EY206" s="179"/>
      <c r="EZ206" s="185"/>
      <c r="FA206" s="174"/>
      <c r="FB206" s="174"/>
      <c r="FC206" s="174"/>
      <c r="FD206" s="174"/>
      <c r="FE206" s="174"/>
      <c r="FF206" s="174"/>
      <c r="FG206" s="188"/>
      <c r="FH206" s="185"/>
      <c r="FI206" s="174"/>
      <c r="FJ206" s="174"/>
      <c r="FK206" s="174"/>
      <c r="FL206" s="174"/>
      <c r="FM206" s="174"/>
      <c r="FN206" s="174"/>
      <c r="FO206" s="188"/>
      <c r="FP206" s="199"/>
      <c r="FQ206" s="199"/>
      <c r="FR206" s="199"/>
      <c r="FS206" s="199"/>
      <c r="FT206" s="199"/>
      <c r="FU206" s="199"/>
      <c r="FV206" s="199"/>
      <c r="FW206" s="199"/>
      <c r="FX206" s="199"/>
      <c r="FY206" s="199"/>
      <c r="FZ206" s="199"/>
      <c r="GA206" s="199"/>
      <c r="GB206" s="199"/>
      <c r="GC206" s="199"/>
    </row>
    <row r="207" spans="1:185" s="90" customFormat="1">
      <c r="A207" s="36" t="str">
        <f>Validation!B207</f>
        <v>Pass</v>
      </c>
      <c r="B207" s="63"/>
      <c r="C207" s="63"/>
      <c r="D207" s="63"/>
      <c r="E207" s="174"/>
      <c r="F207" s="175"/>
      <c r="G207" s="63"/>
      <c r="H207" s="63"/>
      <c r="I207" s="63"/>
      <c r="J207" s="176"/>
      <c r="K207" s="177"/>
      <c r="L207" s="177"/>
      <c r="M207" s="178"/>
      <c r="N207" s="177"/>
      <c r="O207" s="201"/>
      <c r="P207" s="202"/>
      <c r="Q207" s="63"/>
      <c r="R207" s="180"/>
      <c r="S207" s="63"/>
      <c r="T207" s="181"/>
      <c r="U207" s="182"/>
      <c r="V207" s="183"/>
      <c r="W207" s="184"/>
      <c r="X207" s="185"/>
      <c r="Y207" s="174"/>
      <c r="Z207" s="174"/>
      <c r="AA207" s="186"/>
      <c r="AB207" s="187"/>
      <c r="AC207" s="174"/>
      <c r="AD207" s="174"/>
      <c r="AE207" s="177"/>
      <c r="AF207" s="177"/>
      <c r="AG207" s="188"/>
      <c r="AH207" s="65"/>
      <c r="AI207" s="63"/>
      <c r="AJ207" s="63"/>
      <c r="AK207" s="63"/>
      <c r="AL207" s="63"/>
      <c r="AM207" s="63"/>
      <c r="AN207" s="63"/>
      <c r="AO207" s="63"/>
      <c r="AP207" s="64"/>
      <c r="AQ207" s="190"/>
      <c r="AR207" s="179"/>
      <c r="AS207" s="185"/>
      <c r="AT207" s="174"/>
      <c r="AU207" s="174"/>
      <c r="AV207" s="174"/>
      <c r="AW207" s="174"/>
      <c r="AX207" s="174"/>
      <c r="AY207" s="174"/>
      <c r="AZ207" s="174"/>
      <c r="BA207" s="174"/>
      <c r="BB207" s="188"/>
      <c r="BC207" s="174"/>
      <c r="BD207" s="174"/>
      <c r="BE207" s="174"/>
      <c r="BF207" s="174"/>
      <c r="BG207" s="174"/>
      <c r="BH207" s="174"/>
      <c r="BI207" s="174"/>
      <c r="BJ207" s="174"/>
      <c r="BK207" s="174"/>
      <c r="BL207" s="188"/>
      <c r="BM207" s="185"/>
      <c r="BN207" s="174"/>
      <c r="BO207" s="174"/>
      <c r="BP207" s="174"/>
      <c r="BQ207" s="174"/>
      <c r="BR207" s="174"/>
      <c r="BS207" s="174"/>
      <c r="BT207" s="174"/>
      <c r="BU207" s="174"/>
      <c r="BV207" s="174"/>
      <c r="BW207" s="174"/>
      <c r="BX207" s="174"/>
      <c r="BY207" s="174"/>
      <c r="BZ207" s="174"/>
      <c r="CA207" s="174"/>
      <c r="CB207" s="174"/>
      <c r="CC207" s="174"/>
      <c r="CD207" s="174"/>
      <c r="CE207" s="174"/>
      <c r="CF207" s="191"/>
      <c r="CG207" s="192"/>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7"/>
      <c r="DC207" s="188"/>
      <c r="DD207" s="183"/>
      <c r="DE207" s="183"/>
      <c r="DF207" s="183"/>
      <c r="DG207" s="183"/>
      <c r="DH207" s="177"/>
      <c r="DI207" s="193"/>
      <c r="DJ207" s="194"/>
      <c r="DK207" s="195"/>
      <c r="DL207" s="195"/>
      <c r="DM207" s="195"/>
      <c r="DN207" s="195"/>
      <c r="DO207" s="195"/>
      <c r="DP207" s="192"/>
      <c r="DQ207" s="194"/>
      <c r="DR207" s="195"/>
      <c r="DS207" s="195"/>
      <c r="DT207" s="195"/>
      <c r="DU207" s="195"/>
      <c r="DV207" s="195"/>
      <c r="DW207" s="177"/>
      <c r="DX207" s="179"/>
      <c r="DY207" s="182"/>
      <c r="DZ207" s="196"/>
      <c r="EA207" s="179"/>
      <c r="EB207" s="197"/>
      <c r="EC207" s="198"/>
      <c r="ED207" s="198"/>
      <c r="EE207" s="188"/>
      <c r="EF207" s="198"/>
      <c r="EG207" s="198"/>
      <c r="EH207" s="188"/>
      <c r="EI207" s="197"/>
      <c r="EJ207" s="198"/>
      <c r="EK207" s="198"/>
      <c r="EL207" s="198"/>
      <c r="EM207" s="198"/>
      <c r="EN207" s="198"/>
      <c r="EO207" s="193"/>
      <c r="EP207" s="185"/>
      <c r="EQ207" s="174"/>
      <c r="ER207" s="188"/>
      <c r="ES207" s="63"/>
      <c r="ET207" s="63"/>
      <c r="EU207" s="63"/>
      <c r="EV207" s="63"/>
      <c r="EW207" s="63"/>
      <c r="EX207" s="177"/>
      <c r="EY207" s="179"/>
      <c r="EZ207" s="185"/>
      <c r="FA207" s="174"/>
      <c r="FB207" s="174"/>
      <c r="FC207" s="174"/>
      <c r="FD207" s="174"/>
      <c r="FE207" s="174"/>
      <c r="FF207" s="174"/>
      <c r="FG207" s="188"/>
      <c r="FH207" s="185"/>
      <c r="FI207" s="174"/>
      <c r="FJ207" s="174"/>
      <c r="FK207" s="174"/>
      <c r="FL207" s="174"/>
      <c r="FM207" s="174"/>
      <c r="FN207" s="174"/>
      <c r="FO207" s="188"/>
      <c r="FP207" s="199"/>
      <c r="FQ207" s="199"/>
      <c r="FR207" s="199"/>
      <c r="FS207" s="199"/>
      <c r="FT207" s="199"/>
      <c r="FU207" s="199"/>
      <c r="FV207" s="199"/>
      <c r="FW207" s="199"/>
      <c r="FX207" s="199"/>
      <c r="FY207" s="199"/>
      <c r="FZ207" s="199"/>
      <c r="GA207" s="199"/>
      <c r="GB207" s="199"/>
      <c r="GC207" s="199"/>
    </row>
    <row r="208" spans="1:185" s="90" customFormat="1">
      <c r="A208" s="36" t="str">
        <f>Validation!B208</f>
        <v>Pass</v>
      </c>
      <c r="B208" s="63"/>
      <c r="C208" s="63"/>
      <c r="D208" s="63"/>
      <c r="E208" s="174"/>
      <c r="F208" s="175"/>
      <c r="G208" s="63"/>
      <c r="H208" s="63"/>
      <c r="I208" s="63"/>
      <c r="J208" s="176"/>
      <c r="K208" s="177"/>
      <c r="L208" s="177"/>
      <c r="M208" s="178"/>
      <c r="N208" s="177"/>
      <c r="O208" s="201"/>
      <c r="P208" s="202"/>
      <c r="Q208" s="63"/>
      <c r="R208" s="180"/>
      <c r="S208" s="63"/>
      <c r="T208" s="181"/>
      <c r="U208" s="182"/>
      <c r="V208" s="183"/>
      <c r="W208" s="184"/>
      <c r="X208" s="185"/>
      <c r="Y208" s="174"/>
      <c r="Z208" s="174"/>
      <c r="AA208" s="186"/>
      <c r="AB208" s="187"/>
      <c r="AC208" s="174"/>
      <c r="AD208" s="174"/>
      <c r="AE208" s="177"/>
      <c r="AF208" s="177"/>
      <c r="AG208" s="188"/>
      <c r="AH208" s="65"/>
      <c r="AI208" s="63"/>
      <c r="AJ208" s="63"/>
      <c r="AK208" s="63"/>
      <c r="AL208" s="63"/>
      <c r="AM208" s="63"/>
      <c r="AN208" s="63"/>
      <c r="AO208" s="63"/>
      <c r="AP208" s="64"/>
      <c r="AQ208" s="190"/>
      <c r="AR208" s="179"/>
      <c r="AS208" s="185"/>
      <c r="AT208" s="174"/>
      <c r="AU208" s="174"/>
      <c r="AV208" s="174"/>
      <c r="AW208" s="174"/>
      <c r="AX208" s="174"/>
      <c r="AY208" s="174"/>
      <c r="AZ208" s="174"/>
      <c r="BA208" s="174"/>
      <c r="BB208" s="188"/>
      <c r="BC208" s="174"/>
      <c r="BD208" s="174"/>
      <c r="BE208" s="174"/>
      <c r="BF208" s="174"/>
      <c r="BG208" s="174"/>
      <c r="BH208" s="174"/>
      <c r="BI208" s="174"/>
      <c r="BJ208" s="174"/>
      <c r="BK208" s="174"/>
      <c r="BL208" s="188"/>
      <c r="BM208" s="185"/>
      <c r="BN208" s="174"/>
      <c r="BO208" s="174"/>
      <c r="BP208" s="174"/>
      <c r="BQ208" s="174"/>
      <c r="BR208" s="174"/>
      <c r="BS208" s="174"/>
      <c r="BT208" s="174"/>
      <c r="BU208" s="174"/>
      <c r="BV208" s="174"/>
      <c r="BW208" s="174"/>
      <c r="BX208" s="174"/>
      <c r="BY208" s="174"/>
      <c r="BZ208" s="174"/>
      <c r="CA208" s="174"/>
      <c r="CB208" s="174"/>
      <c r="CC208" s="174"/>
      <c r="CD208" s="174"/>
      <c r="CE208" s="174"/>
      <c r="CF208" s="191"/>
      <c r="CG208" s="192"/>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7"/>
      <c r="DC208" s="188"/>
      <c r="DD208" s="183"/>
      <c r="DE208" s="183"/>
      <c r="DF208" s="183"/>
      <c r="DG208" s="183"/>
      <c r="DH208" s="177"/>
      <c r="DI208" s="193"/>
      <c r="DJ208" s="194"/>
      <c r="DK208" s="195"/>
      <c r="DL208" s="195"/>
      <c r="DM208" s="195"/>
      <c r="DN208" s="195"/>
      <c r="DO208" s="195"/>
      <c r="DP208" s="192"/>
      <c r="DQ208" s="194"/>
      <c r="DR208" s="195"/>
      <c r="DS208" s="195"/>
      <c r="DT208" s="195"/>
      <c r="DU208" s="195"/>
      <c r="DV208" s="195"/>
      <c r="DW208" s="177"/>
      <c r="DX208" s="179"/>
      <c r="DY208" s="182"/>
      <c r="DZ208" s="196"/>
      <c r="EA208" s="179"/>
      <c r="EB208" s="197"/>
      <c r="EC208" s="198"/>
      <c r="ED208" s="198"/>
      <c r="EE208" s="188"/>
      <c r="EF208" s="198"/>
      <c r="EG208" s="198"/>
      <c r="EH208" s="188"/>
      <c r="EI208" s="197"/>
      <c r="EJ208" s="198"/>
      <c r="EK208" s="198"/>
      <c r="EL208" s="198"/>
      <c r="EM208" s="198"/>
      <c r="EN208" s="198"/>
      <c r="EO208" s="193"/>
      <c r="EP208" s="185"/>
      <c r="EQ208" s="174"/>
      <c r="ER208" s="188"/>
      <c r="ES208" s="63"/>
      <c r="ET208" s="63"/>
      <c r="EU208" s="63"/>
      <c r="EV208" s="63"/>
      <c r="EW208" s="63"/>
      <c r="EX208" s="177"/>
      <c r="EY208" s="179"/>
      <c r="EZ208" s="185"/>
      <c r="FA208" s="174"/>
      <c r="FB208" s="174"/>
      <c r="FC208" s="174"/>
      <c r="FD208" s="174"/>
      <c r="FE208" s="174"/>
      <c r="FF208" s="174"/>
      <c r="FG208" s="188"/>
      <c r="FH208" s="185"/>
      <c r="FI208" s="174"/>
      <c r="FJ208" s="174"/>
      <c r="FK208" s="174"/>
      <c r="FL208" s="174"/>
      <c r="FM208" s="174"/>
      <c r="FN208" s="174"/>
      <c r="FO208" s="188"/>
      <c r="FP208" s="199"/>
      <c r="FQ208" s="199"/>
      <c r="FR208" s="199"/>
      <c r="FS208" s="199"/>
      <c r="FT208" s="199"/>
      <c r="FU208" s="199"/>
      <c r="FV208" s="199"/>
      <c r="FW208" s="199"/>
      <c r="FX208" s="199"/>
      <c r="FY208" s="199"/>
      <c r="FZ208" s="199"/>
      <c r="GA208" s="199"/>
      <c r="GB208" s="199"/>
      <c r="GC208" s="199"/>
    </row>
    <row r="209" spans="1:185" s="90" customFormat="1">
      <c r="A209" s="36" t="str">
        <f>Validation!B209</f>
        <v>Pass</v>
      </c>
      <c r="B209" s="63"/>
      <c r="C209" s="63"/>
      <c r="D209" s="63"/>
      <c r="E209" s="174"/>
      <c r="F209" s="175"/>
      <c r="G209" s="63"/>
      <c r="H209" s="63"/>
      <c r="I209" s="63"/>
      <c r="J209" s="176"/>
      <c r="K209" s="177"/>
      <c r="L209" s="177"/>
      <c r="M209" s="178"/>
      <c r="N209" s="177"/>
      <c r="O209" s="201"/>
      <c r="P209" s="202"/>
      <c r="Q209" s="63"/>
      <c r="R209" s="180"/>
      <c r="S209" s="63"/>
      <c r="T209" s="181"/>
      <c r="U209" s="182"/>
      <c r="V209" s="183"/>
      <c r="W209" s="184"/>
      <c r="X209" s="185"/>
      <c r="Y209" s="174"/>
      <c r="Z209" s="174"/>
      <c r="AA209" s="186"/>
      <c r="AB209" s="187"/>
      <c r="AC209" s="174"/>
      <c r="AD209" s="174"/>
      <c r="AE209" s="177"/>
      <c r="AF209" s="177"/>
      <c r="AG209" s="188"/>
      <c r="AH209" s="65"/>
      <c r="AI209" s="63"/>
      <c r="AJ209" s="63"/>
      <c r="AK209" s="63"/>
      <c r="AL209" s="63"/>
      <c r="AM209" s="63"/>
      <c r="AN209" s="63"/>
      <c r="AO209" s="63"/>
      <c r="AP209" s="64"/>
      <c r="AQ209" s="190"/>
      <c r="AR209" s="179"/>
      <c r="AS209" s="185"/>
      <c r="AT209" s="174"/>
      <c r="AU209" s="174"/>
      <c r="AV209" s="174"/>
      <c r="AW209" s="174"/>
      <c r="AX209" s="174"/>
      <c r="AY209" s="174"/>
      <c r="AZ209" s="174"/>
      <c r="BA209" s="174"/>
      <c r="BB209" s="188"/>
      <c r="BC209" s="174"/>
      <c r="BD209" s="174"/>
      <c r="BE209" s="174"/>
      <c r="BF209" s="174"/>
      <c r="BG209" s="174"/>
      <c r="BH209" s="174"/>
      <c r="BI209" s="174"/>
      <c r="BJ209" s="174"/>
      <c r="BK209" s="174"/>
      <c r="BL209" s="188"/>
      <c r="BM209" s="185"/>
      <c r="BN209" s="174"/>
      <c r="BO209" s="174"/>
      <c r="BP209" s="174"/>
      <c r="BQ209" s="174"/>
      <c r="BR209" s="174"/>
      <c r="BS209" s="174"/>
      <c r="BT209" s="174"/>
      <c r="BU209" s="174"/>
      <c r="BV209" s="174"/>
      <c r="BW209" s="174"/>
      <c r="BX209" s="174"/>
      <c r="BY209" s="174"/>
      <c r="BZ209" s="174"/>
      <c r="CA209" s="174"/>
      <c r="CB209" s="174"/>
      <c r="CC209" s="174"/>
      <c r="CD209" s="174"/>
      <c r="CE209" s="174"/>
      <c r="CF209" s="191"/>
      <c r="CG209" s="192"/>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7"/>
      <c r="DC209" s="188"/>
      <c r="DD209" s="183"/>
      <c r="DE209" s="183"/>
      <c r="DF209" s="183"/>
      <c r="DG209" s="183"/>
      <c r="DH209" s="177"/>
      <c r="DI209" s="193"/>
      <c r="DJ209" s="194"/>
      <c r="DK209" s="195"/>
      <c r="DL209" s="195"/>
      <c r="DM209" s="195"/>
      <c r="DN209" s="195"/>
      <c r="DO209" s="195"/>
      <c r="DP209" s="192"/>
      <c r="DQ209" s="194"/>
      <c r="DR209" s="195"/>
      <c r="DS209" s="195"/>
      <c r="DT209" s="195"/>
      <c r="DU209" s="195"/>
      <c r="DV209" s="195"/>
      <c r="DW209" s="177"/>
      <c r="DX209" s="179"/>
      <c r="DY209" s="182"/>
      <c r="DZ209" s="196"/>
      <c r="EA209" s="179"/>
      <c r="EB209" s="197"/>
      <c r="EC209" s="198"/>
      <c r="ED209" s="198"/>
      <c r="EE209" s="188"/>
      <c r="EF209" s="198"/>
      <c r="EG209" s="198"/>
      <c r="EH209" s="188"/>
      <c r="EI209" s="197"/>
      <c r="EJ209" s="198"/>
      <c r="EK209" s="198"/>
      <c r="EL209" s="198"/>
      <c r="EM209" s="198"/>
      <c r="EN209" s="198"/>
      <c r="EO209" s="193"/>
      <c r="EP209" s="185"/>
      <c r="EQ209" s="174"/>
      <c r="ER209" s="188"/>
      <c r="ES209" s="63"/>
      <c r="ET209" s="63"/>
      <c r="EU209" s="63"/>
      <c r="EV209" s="63"/>
      <c r="EW209" s="63"/>
      <c r="EX209" s="177"/>
      <c r="EY209" s="179"/>
      <c r="EZ209" s="185"/>
      <c r="FA209" s="174"/>
      <c r="FB209" s="174"/>
      <c r="FC209" s="174"/>
      <c r="FD209" s="174"/>
      <c r="FE209" s="174"/>
      <c r="FF209" s="174"/>
      <c r="FG209" s="188"/>
      <c r="FH209" s="185"/>
      <c r="FI209" s="174"/>
      <c r="FJ209" s="174"/>
      <c r="FK209" s="174"/>
      <c r="FL209" s="174"/>
      <c r="FM209" s="174"/>
      <c r="FN209" s="174"/>
      <c r="FO209" s="188"/>
      <c r="FP209" s="199"/>
      <c r="FQ209" s="199"/>
      <c r="FR209" s="199"/>
      <c r="FS209" s="199"/>
      <c r="FT209" s="199"/>
      <c r="FU209" s="199"/>
      <c r="FV209" s="199"/>
      <c r="FW209" s="199"/>
      <c r="FX209" s="199"/>
      <c r="FY209" s="199"/>
      <c r="FZ209" s="199"/>
      <c r="GA209" s="199"/>
      <c r="GB209" s="199"/>
      <c r="GC209" s="199"/>
    </row>
    <row r="210" spans="1:185" s="90" customFormat="1">
      <c r="A210" s="36" t="str">
        <f>Validation!B210</f>
        <v>Pass</v>
      </c>
      <c r="B210" s="63"/>
      <c r="C210" s="63"/>
      <c r="D210" s="63"/>
      <c r="E210" s="174"/>
      <c r="F210" s="175"/>
      <c r="G210" s="63"/>
      <c r="H210" s="63"/>
      <c r="I210" s="63"/>
      <c r="J210" s="176"/>
      <c r="K210" s="177"/>
      <c r="L210" s="177"/>
      <c r="M210" s="178"/>
      <c r="N210" s="177"/>
      <c r="O210" s="201"/>
      <c r="P210" s="202"/>
      <c r="Q210" s="63"/>
      <c r="R210" s="180"/>
      <c r="S210" s="63"/>
      <c r="T210" s="181"/>
      <c r="U210" s="182"/>
      <c r="V210" s="183"/>
      <c r="W210" s="184"/>
      <c r="X210" s="185"/>
      <c r="Y210" s="174"/>
      <c r="Z210" s="174"/>
      <c r="AA210" s="186"/>
      <c r="AB210" s="187"/>
      <c r="AC210" s="174"/>
      <c r="AD210" s="174"/>
      <c r="AE210" s="177"/>
      <c r="AF210" s="177"/>
      <c r="AG210" s="188"/>
      <c r="AH210" s="65"/>
      <c r="AI210" s="63"/>
      <c r="AJ210" s="63"/>
      <c r="AK210" s="63"/>
      <c r="AL210" s="63"/>
      <c r="AM210" s="63"/>
      <c r="AN210" s="63"/>
      <c r="AO210" s="63"/>
      <c r="AP210" s="64"/>
      <c r="AQ210" s="190"/>
      <c r="AR210" s="179"/>
      <c r="AS210" s="185"/>
      <c r="AT210" s="174"/>
      <c r="AU210" s="174"/>
      <c r="AV210" s="174"/>
      <c r="AW210" s="174"/>
      <c r="AX210" s="174"/>
      <c r="AY210" s="174"/>
      <c r="AZ210" s="174"/>
      <c r="BA210" s="174"/>
      <c r="BB210" s="188"/>
      <c r="BC210" s="174"/>
      <c r="BD210" s="174"/>
      <c r="BE210" s="174"/>
      <c r="BF210" s="174"/>
      <c r="BG210" s="174"/>
      <c r="BH210" s="174"/>
      <c r="BI210" s="174"/>
      <c r="BJ210" s="174"/>
      <c r="BK210" s="174"/>
      <c r="BL210" s="188"/>
      <c r="BM210" s="185"/>
      <c r="BN210" s="174"/>
      <c r="BO210" s="174"/>
      <c r="BP210" s="174"/>
      <c r="BQ210" s="174"/>
      <c r="BR210" s="174"/>
      <c r="BS210" s="174"/>
      <c r="BT210" s="174"/>
      <c r="BU210" s="174"/>
      <c r="BV210" s="174"/>
      <c r="BW210" s="174"/>
      <c r="BX210" s="174"/>
      <c r="BY210" s="174"/>
      <c r="BZ210" s="174"/>
      <c r="CA210" s="174"/>
      <c r="CB210" s="174"/>
      <c r="CC210" s="174"/>
      <c r="CD210" s="174"/>
      <c r="CE210" s="174"/>
      <c r="CF210" s="191"/>
      <c r="CG210" s="192"/>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7"/>
      <c r="DC210" s="188"/>
      <c r="DD210" s="183"/>
      <c r="DE210" s="183"/>
      <c r="DF210" s="183"/>
      <c r="DG210" s="183"/>
      <c r="DH210" s="177"/>
      <c r="DI210" s="193"/>
      <c r="DJ210" s="194"/>
      <c r="DK210" s="195"/>
      <c r="DL210" s="195"/>
      <c r="DM210" s="195"/>
      <c r="DN210" s="195"/>
      <c r="DO210" s="195"/>
      <c r="DP210" s="192"/>
      <c r="DQ210" s="194"/>
      <c r="DR210" s="195"/>
      <c r="DS210" s="195"/>
      <c r="DT210" s="195"/>
      <c r="DU210" s="195"/>
      <c r="DV210" s="195"/>
      <c r="DW210" s="177"/>
      <c r="DX210" s="179"/>
      <c r="DY210" s="182"/>
      <c r="DZ210" s="196"/>
      <c r="EA210" s="179"/>
      <c r="EB210" s="197"/>
      <c r="EC210" s="198"/>
      <c r="ED210" s="198"/>
      <c r="EE210" s="188"/>
      <c r="EF210" s="198"/>
      <c r="EG210" s="198"/>
      <c r="EH210" s="188"/>
      <c r="EI210" s="197"/>
      <c r="EJ210" s="198"/>
      <c r="EK210" s="198"/>
      <c r="EL210" s="198"/>
      <c r="EM210" s="198"/>
      <c r="EN210" s="198"/>
      <c r="EO210" s="193"/>
      <c r="EP210" s="185"/>
      <c r="EQ210" s="174"/>
      <c r="ER210" s="188"/>
      <c r="ES210" s="63"/>
      <c r="ET210" s="63"/>
      <c r="EU210" s="63"/>
      <c r="EV210" s="63"/>
      <c r="EW210" s="63"/>
      <c r="EX210" s="177"/>
      <c r="EY210" s="179"/>
      <c r="EZ210" s="185"/>
      <c r="FA210" s="174"/>
      <c r="FB210" s="174"/>
      <c r="FC210" s="174"/>
      <c r="FD210" s="174"/>
      <c r="FE210" s="174"/>
      <c r="FF210" s="174"/>
      <c r="FG210" s="188"/>
      <c r="FH210" s="185"/>
      <c r="FI210" s="174"/>
      <c r="FJ210" s="174"/>
      <c r="FK210" s="174"/>
      <c r="FL210" s="174"/>
      <c r="FM210" s="174"/>
      <c r="FN210" s="174"/>
      <c r="FO210" s="188"/>
      <c r="FP210" s="199"/>
      <c r="FQ210" s="199"/>
      <c r="FR210" s="199"/>
      <c r="FS210" s="199"/>
      <c r="FT210" s="199"/>
      <c r="FU210" s="199"/>
      <c r="FV210" s="199"/>
      <c r="FW210" s="199"/>
      <c r="FX210" s="199"/>
      <c r="FY210" s="199"/>
      <c r="FZ210" s="199"/>
      <c r="GA210" s="199"/>
      <c r="GB210" s="199"/>
      <c r="GC210" s="199"/>
    </row>
    <row r="211" spans="1:185" s="90" customFormat="1">
      <c r="A211" s="36" t="str">
        <f>Validation!B211</f>
        <v>Pass</v>
      </c>
      <c r="B211" s="63"/>
      <c r="C211" s="63"/>
      <c r="D211" s="63"/>
      <c r="E211" s="174"/>
      <c r="F211" s="175"/>
      <c r="G211" s="63"/>
      <c r="H211" s="63"/>
      <c r="I211" s="63"/>
      <c r="J211" s="176"/>
      <c r="K211" s="177"/>
      <c r="L211" s="177"/>
      <c r="M211" s="178"/>
      <c r="N211" s="177"/>
      <c r="O211" s="201"/>
      <c r="P211" s="202"/>
      <c r="Q211" s="63"/>
      <c r="R211" s="180"/>
      <c r="S211" s="63"/>
      <c r="T211" s="181"/>
      <c r="U211" s="182"/>
      <c r="V211" s="183"/>
      <c r="W211" s="184"/>
      <c r="X211" s="185"/>
      <c r="Y211" s="174"/>
      <c r="Z211" s="174"/>
      <c r="AA211" s="186"/>
      <c r="AB211" s="187"/>
      <c r="AC211" s="174"/>
      <c r="AD211" s="174"/>
      <c r="AE211" s="177"/>
      <c r="AF211" s="177"/>
      <c r="AG211" s="188"/>
      <c r="AH211" s="65"/>
      <c r="AI211" s="63"/>
      <c r="AJ211" s="63"/>
      <c r="AK211" s="63"/>
      <c r="AL211" s="63"/>
      <c r="AM211" s="63"/>
      <c r="AN211" s="63"/>
      <c r="AO211" s="63"/>
      <c r="AP211" s="64"/>
      <c r="AQ211" s="190"/>
      <c r="AR211" s="179"/>
      <c r="AS211" s="185"/>
      <c r="AT211" s="174"/>
      <c r="AU211" s="174"/>
      <c r="AV211" s="174"/>
      <c r="AW211" s="174"/>
      <c r="AX211" s="174"/>
      <c r="AY211" s="174"/>
      <c r="AZ211" s="174"/>
      <c r="BA211" s="174"/>
      <c r="BB211" s="188"/>
      <c r="BC211" s="174"/>
      <c r="BD211" s="174"/>
      <c r="BE211" s="174"/>
      <c r="BF211" s="174"/>
      <c r="BG211" s="174"/>
      <c r="BH211" s="174"/>
      <c r="BI211" s="174"/>
      <c r="BJ211" s="174"/>
      <c r="BK211" s="174"/>
      <c r="BL211" s="188"/>
      <c r="BM211" s="185"/>
      <c r="BN211" s="174"/>
      <c r="BO211" s="174"/>
      <c r="BP211" s="174"/>
      <c r="BQ211" s="174"/>
      <c r="BR211" s="174"/>
      <c r="BS211" s="174"/>
      <c r="BT211" s="174"/>
      <c r="BU211" s="174"/>
      <c r="BV211" s="174"/>
      <c r="BW211" s="174"/>
      <c r="BX211" s="174"/>
      <c r="BY211" s="174"/>
      <c r="BZ211" s="174"/>
      <c r="CA211" s="174"/>
      <c r="CB211" s="174"/>
      <c r="CC211" s="174"/>
      <c r="CD211" s="174"/>
      <c r="CE211" s="174"/>
      <c r="CF211" s="191"/>
      <c r="CG211" s="192"/>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7"/>
      <c r="DC211" s="188"/>
      <c r="DD211" s="183"/>
      <c r="DE211" s="183"/>
      <c r="DF211" s="183"/>
      <c r="DG211" s="183"/>
      <c r="DH211" s="177"/>
      <c r="DI211" s="193"/>
      <c r="DJ211" s="194"/>
      <c r="DK211" s="195"/>
      <c r="DL211" s="195"/>
      <c r="DM211" s="195"/>
      <c r="DN211" s="195"/>
      <c r="DO211" s="195"/>
      <c r="DP211" s="192"/>
      <c r="DQ211" s="194"/>
      <c r="DR211" s="195"/>
      <c r="DS211" s="195"/>
      <c r="DT211" s="195"/>
      <c r="DU211" s="195"/>
      <c r="DV211" s="195"/>
      <c r="DW211" s="177"/>
      <c r="DX211" s="179"/>
      <c r="DY211" s="182"/>
      <c r="DZ211" s="196"/>
      <c r="EA211" s="179"/>
      <c r="EB211" s="197"/>
      <c r="EC211" s="198"/>
      <c r="ED211" s="198"/>
      <c r="EE211" s="188"/>
      <c r="EF211" s="198"/>
      <c r="EG211" s="198"/>
      <c r="EH211" s="188"/>
      <c r="EI211" s="197"/>
      <c r="EJ211" s="198"/>
      <c r="EK211" s="198"/>
      <c r="EL211" s="198"/>
      <c r="EM211" s="198"/>
      <c r="EN211" s="198"/>
      <c r="EO211" s="193"/>
      <c r="EP211" s="185"/>
      <c r="EQ211" s="174"/>
      <c r="ER211" s="188"/>
      <c r="ES211" s="63"/>
      <c r="ET211" s="63"/>
      <c r="EU211" s="63"/>
      <c r="EV211" s="63"/>
      <c r="EW211" s="63"/>
      <c r="EX211" s="177"/>
      <c r="EY211" s="179"/>
      <c r="EZ211" s="185"/>
      <c r="FA211" s="174"/>
      <c r="FB211" s="174"/>
      <c r="FC211" s="174"/>
      <c r="FD211" s="174"/>
      <c r="FE211" s="174"/>
      <c r="FF211" s="174"/>
      <c r="FG211" s="188"/>
      <c r="FH211" s="185"/>
      <c r="FI211" s="174"/>
      <c r="FJ211" s="174"/>
      <c r="FK211" s="174"/>
      <c r="FL211" s="174"/>
      <c r="FM211" s="174"/>
      <c r="FN211" s="174"/>
      <c r="FO211" s="188"/>
      <c r="FP211" s="199"/>
      <c r="FQ211" s="199"/>
      <c r="FR211" s="199"/>
      <c r="FS211" s="199"/>
      <c r="FT211" s="199"/>
      <c r="FU211" s="199"/>
      <c r="FV211" s="199"/>
      <c r="FW211" s="199"/>
      <c r="FX211" s="199"/>
      <c r="FY211" s="199"/>
      <c r="FZ211" s="199"/>
      <c r="GA211" s="199"/>
      <c r="GB211" s="199"/>
      <c r="GC211" s="199"/>
    </row>
    <row r="212" spans="1:185" s="90" customFormat="1">
      <c r="A212" s="36" t="str">
        <f>Validation!B212</f>
        <v>Pass</v>
      </c>
      <c r="B212" s="63"/>
      <c r="C212" s="63"/>
      <c r="D212" s="63"/>
      <c r="E212" s="174"/>
      <c r="F212" s="175"/>
      <c r="G212" s="63"/>
      <c r="H212" s="63"/>
      <c r="I212" s="63"/>
      <c r="J212" s="176"/>
      <c r="K212" s="177"/>
      <c r="L212" s="177"/>
      <c r="M212" s="178"/>
      <c r="N212" s="177"/>
      <c r="O212" s="201"/>
      <c r="P212" s="202"/>
      <c r="Q212" s="63"/>
      <c r="R212" s="180"/>
      <c r="S212" s="63"/>
      <c r="T212" s="181"/>
      <c r="U212" s="182"/>
      <c r="V212" s="183"/>
      <c r="W212" s="184"/>
      <c r="X212" s="185"/>
      <c r="Y212" s="174"/>
      <c r="Z212" s="174"/>
      <c r="AA212" s="186"/>
      <c r="AB212" s="187"/>
      <c r="AC212" s="174"/>
      <c r="AD212" s="174"/>
      <c r="AE212" s="177"/>
      <c r="AF212" s="177"/>
      <c r="AG212" s="188"/>
      <c r="AH212" s="65"/>
      <c r="AI212" s="63"/>
      <c r="AJ212" s="63"/>
      <c r="AK212" s="63"/>
      <c r="AL212" s="63"/>
      <c r="AM212" s="63"/>
      <c r="AN212" s="63"/>
      <c r="AO212" s="63"/>
      <c r="AP212" s="64"/>
      <c r="AQ212" s="190"/>
      <c r="AR212" s="179"/>
      <c r="AS212" s="185"/>
      <c r="AT212" s="174"/>
      <c r="AU212" s="174"/>
      <c r="AV212" s="174"/>
      <c r="AW212" s="174"/>
      <c r="AX212" s="174"/>
      <c r="AY212" s="174"/>
      <c r="AZ212" s="174"/>
      <c r="BA212" s="174"/>
      <c r="BB212" s="188"/>
      <c r="BC212" s="174"/>
      <c r="BD212" s="174"/>
      <c r="BE212" s="174"/>
      <c r="BF212" s="174"/>
      <c r="BG212" s="174"/>
      <c r="BH212" s="174"/>
      <c r="BI212" s="174"/>
      <c r="BJ212" s="174"/>
      <c r="BK212" s="174"/>
      <c r="BL212" s="188"/>
      <c r="BM212" s="185"/>
      <c r="BN212" s="174"/>
      <c r="BO212" s="174"/>
      <c r="BP212" s="174"/>
      <c r="BQ212" s="174"/>
      <c r="BR212" s="174"/>
      <c r="BS212" s="174"/>
      <c r="BT212" s="174"/>
      <c r="BU212" s="174"/>
      <c r="BV212" s="174"/>
      <c r="BW212" s="174"/>
      <c r="BX212" s="174"/>
      <c r="BY212" s="174"/>
      <c r="BZ212" s="174"/>
      <c r="CA212" s="174"/>
      <c r="CB212" s="174"/>
      <c r="CC212" s="174"/>
      <c r="CD212" s="174"/>
      <c r="CE212" s="174"/>
      <c r="CF212" s="191"/>
      <c r="CG212" s="192"/>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7"/>
      <c r="DC212" s="188"/>
      <c r="DD212" s="183"/>
      <c r="DE212" s="183"/>
      <c r="DF212" s="183"/>
      <c r="DG212" s="183"/>
      <c r="DH212" s="177"/>
      <c r="DI212" s="193"/>
      <c r="DJ212" s="194"/>
      <c r="DK212" s="195"/>
      <c r="DL212" s="195"/>
      <c r="DM212" s="195"/>
      <c r="DN212" s="195"/>
      <c r="DO212" s="195"/>
      <c r="DP212" s="192"/>
      <c r="DQ212" s="194"/>
      <c r="DR212" s="195"/>
      <c r="DS212" s="195"/>
      <c r="DT212" s="195"/>
      <c r="DU212" s="195"/>
      <c r="DV212" s="195"/>
      <c r="DW212" s="177"/>
      <c r="DX212" s="179"/>
      <c r="DY212" s="182"/>
      <c r="DZ212" s="196"/>
      <c r="EA212" s="179"/>
      <c r="EB212" s="197"/>
      <c r="EC212" s="198"/>
      <c r="ED212" s="198"/>
      <c r="EE212" s="188"/>
      <c r="EF212" s="198"/>
      <c r="EG212" s="198"/>
      <c r="EH212" s="188"/>
      <c r="EI212" s="197"/>
      <c r="EJ212" s="198"/>
      <c r="EK212" s="198"/>
      <c r="EL212" s="198"/>
      <c r="EM212" s="198"/>
      <c r="EN212" s="198"/>
      <c r="EO212" s="193"/>
      <c r="EP212" s="185"/>
      <c r="EQ212" s="174"/>
      <c r="ER212" s="188"/>
      <c r="ES212" s="63"/>
      <c r="ET212" s="63"/>
      <c r="EU212" s="63"/>
      <c r="EV212" s="63"/>
      <c r="EW212" s="63"/>
      <c r="EX212" s="177"/>
      <c r="EY212" s="179"/>
      <c r="EZ212" s="185"/>
      <c r="FA212" s="174"/>
      <c r="FB212" s="174"/>
      <c r="FC212" s="174"/>
      <c r="FD212" s="174"/>
      <c r="FE212" s="174"/>
      <c r="FF212" s="174"/>
      <c r="FG212" s="188"/>
      <c r="FH212" s="185"/>
      <c r="FI212" s="174"/>
      <c r="FJ212" s="174"/>
      <c r="FK212" s="174"/>
      <c r="FL212" s="174"/>
      <c r="FM212" s="174"/>
      <c r="FN212" s="174"/>
      <c r="FO212" s="188"/>
      <c r="FP212" s="199"/>
      <c r="FQ212" s="199"/>
      <c r="FR212" s="199"/>
      <c r="FS212" s="199"/>
      <c r="FT212" s="199"/>
      <c r="FU212" s="199"/>
      <c r="FV212" s="199"/>
      <c r="FW212" s="199"/>
      <c r="FX212" s="199"/>
      <c r="FY212" s="199"/>
      <c r="FZ212" s="199"/>
      <c r="GA212" s="199"/>
      <c r="GB212" s="199"/>
      <c r="GC212" s="199"/>
    </row>
    <row r="213" spans="1:185" s="90" customFormat="1">
      <c r="A213" s="36" t="str">
        <f>Validation!B213</f>
        <v>Pass</v>
      </c>
      <c r="B213" s="63"/>
      <c r="C213" s="63"/>
      <c r="D213" s="63"/>
      <c r="E213" s="174"/>
      <c r="F213" s="175"/>
      <c r="G213" s="63"/>
      <c r="H213" s="63"/>
      <c r="I213" s="63"/>
      <c r="J213" s="176"/>
      <c r="K213" s="177"/>
      <c r="L213" s="177"/>
      <c r="M213" s="178"/>
      <c r="N213" s="177"/>
      <c r="O213" s="201"/>
      <c r="P213" s="202"/>
      <c r="Q213" s="63"/>
      <c r="R213" s="180"/>
      <c r="S213" s="63"/>
      <c r="T213" s="181"/>
      <c r="U213" s="182"/>
      <c r="V213" s="183"/>
      <c r="W213" s="184"/>
      <c r="X213" s="185"/>
      <c r="Y213" s="174"/>
      <c r="Z213" s="174"/>
      <c r="AA213" s="186"/>
      <c r="AB213" s="187"/>
      <c r="AC213" s="174"/>
      <c r="AD213" s="174"/>
      <c r="AE213" s="177"/>
      <c r="AF213" s="177"/>
      <c r="AG213" s="188"/>
      <c r="AH213" s="65"/>
      <c r="AI213" s="63"/>
      <c r="AJ213" s="63"/>
      <c r="AK213" s="63"/>
      <c r="AL213" s="63"/>
      <c r="AM213" s="63"/>
      <c r="AN213" s="63"/>
      <c r="AO213" s="63"/>
      <c r="AP213" s="64"/>
      <c r="AQ213" s="190"/>
      <c r="AR213" s="179"/>
      <c r="AS213" s="185"/>
      <c r="AT213" s="174"/>
      <c r="AU213" s="174"/>
      <c r="AV213" s="174"/>
      <c r="AW213" s="174"/>
      <c r="AX213" s="174"/>
      <c r="AY213" s="174"/>
      <c r="AZ213" s="174"/>
      <c r="BA213" s="174"/>
      <c r="BB213" s="188"/>
      <c r="BC213" s="174"/>
      <c r="BD213" s="174"/>
      <c r="BE213" s="174"/>
      <c r="BF213" s="174"/>
      <c r="BG213" s="174"/>
      <c r="BH213" s="174"/>
      <c r="BI213" s="174"/>
      <c r="BJ213" s="174"/>
      <c r="BK213" s="174"/>
      <c r="BL213" s="188"/>
      <c r="BM213" s="185"/>
      <c r="BN213" s="174"/>
      <c r="BO213" s="174"/>
      <c r="BP213" s="174"/>
      <c r="BQ213" s="174"/>
      <c r="BR213" s="174"/>
      <c r="BS213" s="174"/>
      <c r="BT213" s="174"/>
      <c r="BU213" s="174"/>
      <c r="BV213" s="174"/>
      <c r="BW213" s="174"/>
      <c r="BX213" s="174"/>
      <c r="BY213" s="174"/>
      <c r="BZ213" s="174"/>
      <c r="CA213" s="174"/>
      <c r="CB213" s="174"/>
      <c r="CC213" s="174"/>
      <c r="CD213" s="174"/>
      <c r="CE213" s="174"/>
      <c r="CF213" s="191"/>
      <c r="CG213" s="192"/>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7"/>
      <c r="DC213" s="188"/>
      <c r="DD213" s="183"/>
      <c r="DE213" s="183"/>
      <c r="DF213" s="183"/>
      <c r="DG213" s="183"/>
      <c r="DH213" s="177"/>
      <c r="DI213" s="193"/>
      <c r="DJ213" s="194"/>
      <c r="DK213" s="195"/>
      <c r="DL213" s="195"/>
      <c r="DM213" s="195"/>
      <c r="DN213" s="195"/>
      <c r="DO213" s="195"/>
      <c r="DP213" s="192"/>
      <c r="DQ213" s="194"/>
      <c r="DR213" s="195"/>
      <c r="DS213" s="195"/>
      <c r="DT213" s="195"/>
      <c r="DU213" s="195"/>
      <c r="DV213" s="195"/>
      <c r="DW213" s="177"/>
      <c r="DX213" s="179"/>
      <c r="DY213" s="182"/>
      <c r="DZ213" s="196"/>
      <c r="EA213" s="179"/>
      <c r="EB213" s="197"/>
      <c r="EC213" s="198"/>
      <c r="ED213" s="198"/>
      <c r="EE213" s="188"/>
      <c r="EF213" s="198"/>
      <c r="EG213" s="198"/>
      <c r="EH213" s="188"/>
      <c r="EI213" s="197"/>
      <c r="EJ213" s="198"/>
      <c r="EK213" s="198"/>
      <c r="EL213" s="198"/>
      <c r="EM213" s="198"/>
      <c r="EN213" s="198"/>
      <c r="EO213" s="193"/>
      <c r="EP213" s="185"/>
      <c r="EQ213" s="174"/>
      <c r="ER213" s="188"/>
      <c r="ES213" s="63"/>
      <c r="ET213" s="63"/>
      <c r="EU213" s="63"/>
      <c r="EV213" s="63"/>
      <c r="EW213" s="63"/>
      <c r="EX213" s="177"/>
      <c r="EY213" s="179"/>
      <c r="EZ213" s="185"/>
      <c r="FA213" s="174"/>
      <c r="FB213" s="174"/>
      <c r="FC213" s="174"/>
      <c r="FD213" s="174"/>
      <c r="FE213" s="174"/>
      <c r="FF213" s="174"/>
      <c r="FG213" s="188"/>
      <c r="FH213" s="185"/>
      <c r="FI213" s="174"/>
      <c r="FJ213" s="174"/>
      <c r="FK213" s="174"/>
      <c r="FL213" s="174"/>
      <c r="FM213" s="174"/>
      <c r="FN213" s="174"/>
      <c r="FO213" s="188"/>
      <c r="FP213" s="199"/>
      <c r="FQ213" s="199"/>
      <c r="FR213" s="199"/>
      <c r="FS213" s="199"/>
      <c r="FT213" s="199"/>
      <c r="FU213" s="199"/>
      <c r="FV213" s="199"/>
      <c r="FW213" s="199"/>
      <c r="FX213" s="199"/>
      <c r="FY213" s="199"/>
      <c r="FZ213" s="199"/>
      <c r="GA213" s="199"/>
      <c r="GB213" s="199"/>
      <c r="GC213" s="199"/>
    </row>
    <row r="214" spans="1:185" s="90" customFormat="1">
      <c r="A214" s="36" t="str">
        <f>Validation!B214</f>
        <v>Pass</v>
      </c>
      <c r="B214" s="63"/>
      <c r="C214" s="63"/>
      <c r="D214" s="63"/>
      <c r="E214" s="174"/>
      <c r="F214" s="175"/>
      <c r="G214" s="63"/>
      <c r="H214" s="63"/>
      <c r="I214" s="63"/>
      <c r="J214" s="176"/>
      <c r="K214" s="177"/>
      <c r="L214" s="177"/>
      <c r="M214" s="178"/>
      <c r="N214" s="177"/>
      <c r="O214" s="201"/>
      <c r="P214" s="202"/>
      <c r="Q214" s="63"/>
      <c r="R214" s="180"/>
      <c r="S214" s="63"/>
      <c r="T214" s="181"/>
      <c r="U214" s="182"/>
      <c r="V214" s="183"/>
      <c r="W214" s="184"/>
      <c r="X214" s="185"/>
      <c r="Y214" s="174"/>
      <c r="Z214" s="174"/>
      <c r="AA214" s="186"/>
      <c r="AB214" s="187"/>
      <c r="AC214" s="174"/>
      <c r="AD214" s="174"/>
      <c r="AE214" s="177"/>
      <c r="AF214" s="177"/>
      <c r="AG214" s="188"/>
      <c r="AH214" s="65"/>
      <c r="AI214" s="63"/>
      <c r="AJ214" s="63"/>
      <c r="AK214" s="63"/>
      <c r="AL214" s="63"/>
      <c r="AM214" s="63"/>
      <c r="AN214" s="63"/>
      <c r="AO214" s="63"/>
      <c r="AP214" s="64"/>
      <c r="AQ214" s="190"/>
      <c r="AR214" s="179"/>
      <c r="AS214" s="185"/>
      <c r="AT214" s="174"/>
      <c r="AU214" s="174"/>
      <c r="AV214" s="174"/>
      <c r="AW214" s="174"/>
      <c r="AX214" s="174"/>
      <c r="AY214" s="174"/>
      <c r="AZ214" s="174"/>
      <c r="BA214" s="174"/>
      <c r="BB214" s="188"/>
      <c r="BC214" s="174"/>
      <c r="BD214" s="174"/>
      <c r="BE214" s="174"/>
      <c r="BF214" s="174"/>
      <c r="BG214" s="174"/>
      <c r="BH214" s="174"/>
      <c r="BI214" s="174"/>
      <c r="BJ214" s="174"/>
      <c r="BK214" s="174"/>
      <c r="BL214" s="188"/>
      <c r="BM214" s="185"/>
      <c r="BN214" s="174"/>
      <c r="BO214" s="174"/>
      <c r="BP214" s="174"/>
      <c r="BQ214" s="174"/>
      <c r="BR214" s="174"/>
      <c r="BS214" s="174"/>
      <c r="BT214" s="174"/>
      <c r="BU214" s="174"/>
      <c r="BV214" s="174"/>
      <c r="BW214" s="174"/>
      <c r="BX214" s="174"/>
      <c r="BY214" s="174"/>
      <c r="BZ214" s="174"/>
      <c r="CA214" s="174"/>
      <c r="CB214" s="174"/>
      <c r="CC214" s="174"/>
      <c r="CD214" s="174"/>
      <c r="CE214" s="174"/>
      <c r="CF214" s="191"/>
      <c r="CG214" s="192"/>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7"/>
      <c r="DC214" s="188"/>
      <c r="DD214" s="183"/>
      <c r="DE214" s="183"/>
      <c r="DF214" s="183"/>
      <c r="DG214" s="183"/>
      <c r="DH214" s="177"/>
      <c r="DI214" s="193"/>
      <c r="DJ214" s="194"/>
      <c r="DK214" s="195"/>
      <c r="DL214" s="195"/>
      <c r="DM214" s="195"/>
      <c r="DN214" s="195"/>
      <c r="DO214" s="195"/>
      <c r="DP214" s="192"/>
      <c r="DQ214" s="194"/>
      <c r="DR214" s="195"/>
      <c r="DS214" s="195"/>
      <c r="DT214" s="195"/>
      <c r="DU214" s="195"/>
      <c r="DV214" s="195"/>
      <c r="DW214" s="177"/>
      <c r="DX214" s="179"/>
      <c r="DY214" s="182"/>
      <c r="DZ214" s="196"/>
      <c r="EA214" s="179"/>
      <c r="EB214" s="197"/>
      <c r="EC214" s="198"/>
      <c r="ED214" s="198"/>
      <c r="EE214" s="188"/>
      <c r="EF214" s="198"/>
      <c r="EG214" s="198"/>
      <c r="EH214" s="188"/>
      <c r="EI214" s="197"/>
      <c r="EJ214" s="198"/>
      <c r="EK214" s="198"/>
      <c r="EL214" s="198"/>
      <c r="EM214" s="198"/>
      <c r="EN214" s="198"/>
      <c r="EO214" s="193"/>
      <c r="EP214" s="185"/>
      <c r="EQ214" s="174"/>
      <c r="ER214" s="188"/>
      <c r="ES214" s="63"/>
      <c r="ET214" s="63"/>
      <c r="EU214" s="63"/>
      <c r="EV214" s="63"/>
      <c r="EW214" s="63"/>
      <c r="EX214" s="177"/>
      <c r="EY214" s="179"/>
      <c r="EZ214" s="185"/>
      <c r="FA214" s="174"/>
      <c r="FB214" s="174"/>
      <c r="FC214" s="174"/>
      <c r="FD214" s="174"/>
      <c r="FE214" s="174"/>
      <c r="FF214" s="174"/>
      <c r="FG214" s="188"/>
      <c r="FH214" s="185"/>
      <c r="FI214" s="174"/>
      <c r="FJ214" s="174"/>
      <c r="FK214" s="174"/>
      <c r="FL214" s="174"/>
      <c r="FM214" s="174"/>
      <c r="FN214" s="174"/>
      <c r="FO214" s="188"/>
      <c r="FP214" s="199"/>
      <c r="FQ214" s="199"/>
      <c r="FR214" s="199"/>
      <c r="FS214" s="199"/>
      <c r="FT214" s="199"/>
      <c r="FU214" s="199"/>
      <c r="FV214" s="199"/>
      <c r="FW214" s="199"/>
      <c r="FX214" s="199"/>
      <c r="FY214" s="199"/>
      <c r="FZ214" s="199"/>
      <c r="GA214" s="199"/>
      <c r="GB214" s="199"/>
      <c r="GC214" s="199"/>
    </row>
    <row r="215" spans="1:185" s="90" customFormat="1">
      <c r="A215" s="36" t="str">
        <f>Validation!B215</f>
        <v>Pass</v>
      </c>
      <c r="B215" s="63"/>
      <c r="C215" s="63"/>
      <c r="D215" s="63"/>
      <c r="E215" s="174"/>
      <c r="F215" s="175"/>
      <c r="G215" s="63"/>
      <c r="H215" s="63"/>
      <c r="I215" s="63"/>
      <c r="J215" s="176"/>
      <c r="K215" s="177"/>
      <c r="L215" s="177"/>
      <c r="M215" s="178"/>
      <c r="N215" s="177"/>
      <c r="O215" s="201"/>
      <c r="P215" s="202"/>
      <c r="Q215" s="63"/>
      <c r="R215" s="180"/>
      <c r="S215" s="63"/>
      <c r="T215" s="181"/>
      <c r="U215" s="182"/>
      <c r="V215" s="183"/>
      <c r="W215" s="184"/>
      <c r="X215" s="185"/>
      <c r="Y215" s="174"/>
      <c r="Z215" s="174"/>
      <c r="AA215" s="186"/>
      <c r="AB215" s="187"/>
      <c r="AC215" s="174"/>
      <c r="AD215" s="174"/>
      <c r="AE215" s="177"/>
      <c r="AF215" s="177"/>
      <c r="AG215" s="188"/>
      <c r="AH215" s="65"/>
      <c r="AI215" s="63"/>
      <c r="AJ215" s="63"/>
      <c r="AK215" s="63"/>
      <c r="AL215" s="63"/>
      <c r="AM215" s="63"/>
      <c r="AN215" s="63"/>
      <c r="AO215" s="63"/>
      <c r="AP215" s="64"/>
      <c r="AQ215" s="190"/>
      <c r="AR215" s="179"/>
      <c r="AS215" s="185"/>
      <c r="AT215" s="174"/>
      <c r="AU215" s="174"/>
      <c r="AV215" s="174"/>
      <c r="AW215" s="174"/>
      <c r="AX215" s="174"/>
      <c r="AY215" s="174"/>
      <c r="AZ215" s="174"/>
      <c r="BA215" s="174"/>
      <c r="BB215" s="188"/>
      <c r="BC215" s="174"/>
      <c r="BD215" s="174"/>
      <c r="BE215" s="174"/>
      <c r="BF215" s="174"/>
      <c r="BG215" s="174"/>
      <c r="BH215" s="174"/>
      <c r="BI215" s="174"/>
      <c r="BJ215" s="174"/>
      <c r="BK215" s="174"/>
      <c r="BL215" s="188"/>
      <c r="BM215" s="185"/>
      <c r="BN215" s="174"/>
      <c r="BO215" s="174"/>
      <c r="BP215" s="174"/>
      <c r="BQ215" s="174"/>
      <c r="BR215" s="174"/>
      <c r="BS215" s="174"/>
      <c r="BT215" s="174"/>
      <c r="BU215" s="174"/>
      <c r="BV215" s="174"/>
      <c r="BW215" s="174"/>
      <c r="BX215" s="174"/>
      <c r="BY215" s="174"/>
      <c r="BZ215" s="174"/>
      <c r="CA215" s="174"/>
      <c r="CB215" s="174"/>
      <c r="CC215" s="174"/>
      <c r="CD215" s="174"/>
      <c r="CE215" s="174"/>
      <c r="CF215" s="191"/>
      <c r="CG215" s="192"/>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7"/>
      <c r="DC215" s="188"/>
      <c r="DD215" s="183"/>
      <c r="DE215" s="183"/>
      <c r="DF215" s="183"/>
      <c r="DG215" s="183"/>
      <c r="DH215" s="177"/>
      <c r="DI215" s="193"/>
      <c r="DJ215" s="194"/>
      <c r="DK215" s="195"/>
      <c r="DL215" s="195"/>
      <c r="DM215" s="195"/>
      <c r="DN215" s="195"/>
      <c r="DO215" s="195"/>
      <c r="DP215" s="192"/>
      <c r="DQ215" s="194"/>
      <c r="DR215" s="195"/>
      <c r="DS215" s="195"/>
      <c r="DT215" s="195"/>
      <c r="DU215" s="195"/>
      <c r="DV215" s="195"/>
      <c r="DW215" s="177"/>
      <c r="DX215" s="179"/>
      <c r="DY215" s="182"/>
      <c r="DZ215" s="196"/>
      <c r="EA215" s="179"/>
      <c r="EB215" s="197"/>
      <c r="EC215" s="198"/>
      <c r="ED215" s="198"/>
      <c r="EE215" s="188"/>
      <c r="EF215" s="198"/>
      <c r="EG215" s="198"/>
      <c r="EH215" s="188"/>
      <c r="EI215" s="197"/>
      <c r="EJ215" s="198"/>
      <c r="EK215" s="198"/>
      <c r="EL215" s="198"/>
      <c r="EM215" s="198"/>
      <c r="EN215" s="198"/>
      <c r="EO215" s="193"/>
      <c r="EP215" s="185"/>
      <c r="EQ215" s="174"/>
      <c r="ER215" s="188"/>
      <c r="ES215" s="63"/>
      <c r="ET215" s="63"/>
      <c r="EU215" s="63"/>
      <c r="EV215" s="63"/>
      <c r="EW215" s="63"/>
      <c r="EX215" s="177"/>
      <c r="EY215" s="179"/>
      <c r="EZ215" s="185"/>
      <c r="FA215" s="174"/>
      <c r="FB215" s="174"/>
      <c r="FC215" s="174"/>
      <c r="FD215" s="174"/>
      <c r="FE215" s="174"/>
      <c r="FF215" s="174"/>
      <c r="FG215" s="188"/>
      <c r="FH215" s="185"/>
      <c r="FI215" s="174"/>
      <c r="FJ215" s="174"/>
      <c r="FK215" s="174"/>
      <c r="FL215" s="174"/>
      <c r="FM215" s="174"/>
      <c r="FN215" s="174"/>
      <c r="FO215" s="188"/>
      <c r="FP215" s="199"/>
      <c r="FQ215" s="199"/>
      <c r="FR215" s="199"/>
      <c r="FS215" s="199"/>
      <c r="FT215" s="199"/>
      <c r="FU215" s="199"/>
      <c r="FV215" s="199"/>
      <c r="FW215" s="199"/>
      <c r="FX215" s="199"/>
      <c r="FY215" s="199"/>
      <c r="FZ215" s="199"/>
      <c r="GA215" s="199"/>
      <c r="GB215" s="199"/>
      <c r="GC215" s="199"/>
    </row>
    <row r="216" spans="1:185" s="90" customFormat="1">
      <c r="A216" s="36" t="str">
        <f>Validation!B216</f>
        <v>Pass</v>
      </c>
      <c r="B216" s="63"/>
      <c r="C216" s="63"/>
      <c r="D216" s="63"/>
      <c r="E216" s="174"/>
      <c r="F216" s="175"/>
      <c r="G216" s="63"/>
      <c r="H216" s="63"/>
      <c r="I216" s="63"/>
      <c r="J216" s="176"/>
      <c r="K216" s="177"/>
      <c r="L216" s="177"/>
      <c r="M216" s="178"/>
      <c r="N216" s="177"/>
      <c r="O216" s="201"/>
      <c r="P216" s="202"/>
      <c r="Q216" s="63"/>
      <c r="R216" s="180"/>
      <c r="S216" s="63"/>
      <c r="T216" s="181"/>
      <c r="U216" s="182"/>
      <c r="V216" s="183"/>
      <c r="W216" s="184"/>
      <c r="X216" s="185"/>
      <c r="Y216" s="174"/>
      <c r="Z216" s="174"/>
      <c r="AA216" s="186"/>
      <c r="AB216" s="187"/>
      <c r="AC216" s="174"/>
      <c r="AD216" s="174"/>
      <c r="AE216" s="177"/>
      <c r="AF216" s="177"/>
      <c r="AG216" s="188"/>
      <c r="AH216" s="65"/>
      <c r="AI216" s="63"/>
      <c r="AJ216" s="63"/>
      <c r="AK216" s="63"/>
      <c r="AL216" s="63"/>
      <c r="AM216" s="63"/>
      <c r="AN216" s="63"/>
      <c r="AO216" s="63"/>
      <c r="AP216" s="64"/>
      <c r="AQ216" s="190"/>
      <c r="AR216" s="179"/>
      <c r="AS216" s="185"/>
      <c r="AT216" s="174"/>
      <c r="AU216" s="174"/>
      <c r="AV216" s="174"/>
      <c r="AW216" s="174"/>
      <c r="AX216" s="174"/>
      <c r="AY216" s="174"/>
      <c r="AZ216" s="174"/>
      <c r="BA216" s="174"/>
      <c r="BB216" s="188"/>
      <c r="BC216" s="174"/>
      <c r="BD216" s="174"/>
      <c r="BE216" s="174"/>
      <c r="BF216" s="174"/>
      <c r="BG216" s="174"/>
      <c r="BH216" s="174"/>
      <c r="BI216" s="174"/>
      <c r="BJ216" s="174"/>
      <c r="BK216" s="174"/>
      <c r="BL216" s="188"/>
      <c r="BM216" s="185"/>
      <c r="BN216" s="174"/>
      <c r="BO216" s="174"/>
      <c r="BP216" s="174"/>
      <c r="BQ216" s="174"/>
      <c r="BR216" s="174"/>
      <c r="BS216" s="174"/>
      <c r="BT216" s="174"/>
      <c r="BU216" s="174"/>
      <c r="BV216" s="174"/>
      <c r="BW216" s="174"/>
      <c r="BX216" s="174"/>
      <c r="BY216" s="174"/>
      <c r="BZ216" s="174"/>
      <c r="CA216" s="174"/>
      <c r="CB216" s="174"/>
      <c r="CC216" s="174"/>
      <c r="CD216" s="174"/>
      <c r="CE216" s="174"/>
      <c r="CF216" s="191"/>
      <c r="CG216" s="192"/>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7"/>
      <c r="DC216" s="188"/>
      <c r="DD216" s="183"/>
      <c r="DE216" s="183"/>
      <c r="DF216" s="183"/>
      <c r="DG216" s="183"/>
      <c r="DH216" s="177"/>
      <c r="DI216" s="193"/>
      <c r="DJ216" s="194"/>
      <c r="DK216" s="195"/>
      <c r="DL216" s="195"/>
      <c r="DM216" s="195"/>
      <c r="DN216" s="195"/>
      <c r="DO216" s="195"/>
      <c r="DP216" s="192"/>
      <c r="DQ216" s="194"/>
      <c r="DR216" s="195"/>
      <c r="DS216" s="195"/>
      <c r="DT216" s="195"/>
      <c r="DU216" s="195"/>
      <c r="DV216" s="195"/>
      <c r="DW216" s="177"/>
      <c r="DX216" s="179"/>
      <c r="DY216" s="182"/>
      <c r="DZ216" s="196"/>
      <c r="EA216" s="179"/>
      <c r="EB216" s="197"/>
      <c r="EC216" s="198"/>
      <c r="ED216" s="198"/>
      <c r="EE216" s="188"/>
      <c r="EF216" s="198"/>
      <c r="EG216" s="198"/>
      <c r="EH216" s="188"/>
      <c r="EI216" s="197"/>
      <c r="EJ216" s="198"/>
      <c r="EK216" s="198"/>
      <c r="EL216" s="198"/>
      <c r="EM216" s="198"/>
      <c r="EN216" s="198"/>
      <c r="EO216" s="193"/>
      <c r="EP216" s="185"/>
      <c r="EQ216" s="174"/>
      <c r="ER216" s="188"/>
      <c r="ES216" s="63"/>
      <c r="ET216" s="63"/>
      <c r="EU216" s="63"/>
      <c r="EV216" s="63"/>
      <c r="EW216" s="63"/>
      <c r="EX216" s="177"/>
      <c r="EY216" s="179"/>
      <c r="EZ216" s="185"/>
      <c r="FA216" s="174"/>
      <c r="FB216" s="174"/>
      <c r="FC216" s="174"/>
      <c r="FD216" s="174"/>
      <c r="FE216" s="174"/>
      <c r="FF216" s="174"/>
      <c r="FG216" s="188"/>
      <c r="FH216" s="185"/>
      <c r="FI216" s="174"/>
      <c r="FJ216" s="174"/>
      <c r="FK216" s="174"/>
      <c r="FL216" s="174"/>
      <c r="FM216" s="174"/>
      <c r="FN216" s="174"/>
      <c r="FO216" s="188"/>
      <c r="FP216" s="199"/>
      <c r="FQ216" s="199"/>
      <c r="FR216" s="199"/>
      <c r="FS216" s="199"/>
      <c r="FT216" s="199"/>
      <c r="FU216" s="199"/>
      <c r="FV216" s="199"/>
      <c r="FW216" s="199"/>
      <c r="FX216" s="199"/>
      <c r="FY216" s="199"/>
      <c r="FZ216" s="199"/>
      <c r="GA216" s="199"/>
      <c r="GB216" s="199"/>
      <c r="GC216" s="199"/>
    </row>
    <row r="217" spans="1:185" s="90" customFormat="1">
      <c r="A217" s="36" t="str">
        <f>Validation!B217</f>
        <v>Pass</v>
      </c>
      <c r="B217" s="63"/>
      <c r="C217" s="63"/>
      <c r="D217" s="63"/>
      <c r="E217" s="174"/>
      <c r="F217" s="175"/>
      <c r="G217" s="63"/>
      <c r="H217" s="63"/>
      <c r="I217" s="63"/>
      <c r="J217" s="176"/>
      <c r="K217" s="177"/>
      <c r="L217" s="177"/>
      <c r="M217" s="178"/>
      <c r="N217" s="177"/>
      <c r="O217" s="201"/>
      <c r="P217" s="202"/>
      <c r="Q217" s="63"/>
      <c r="R217" s="180"/>
      <c r="S217" s="63"/>
      <c r="T217" s="181"/>
      <c r="U217" s="182"/>
      <c r="V217" s="183"/>
      <c r="W217" s="184"/>
      <c r="X217" s="185"/>
      <c r="Y217" s="174"/>
      <c r="Z217" s="174"/>
      <c r="AA217" s="186"/>
      <c r="AB217" s="187"/>
      <c r="AC217" s="174"/>
      <c r="AD217" s="174"/>
      <c r="AE217" s="177"/>
      <c r="AF217" s="177"/>
      <c r="AG217" s="188"/>
      <c r="AH217" s="65"/>
      <c r="AI217" s="63"/>
      <c r="AJ217" s="63"/>
      <c r="AK217" s="63"/>
      <c r="AL217" s="63"/>
      <c r="AM217" s="63"/>
      <c r="AN217" s="63"/>
      <c r="AO217" s="63"/>
      <c r="AP217" s="64"/>
      <c r="AQ217" s="190"/>
      <c r="AR217" s="179"/>
      <c r="AS217" s="185"/>
      <c r="AT217" s="174"/>
      <c r="AU217" s="174"/>
      <c r="AV217" s="174"/>
      <c r="AW217" s="174"/>
      <c r="AX217" s="174"/>
      <c r="AY217" s="174"/>
      <c r="AZ217" s="174"/>
      <c r="BA217" s="174"/>
      <c r="BB217" s="188"/>
      <c r="BC217" s="174"/>
      <c r="BD217" s="174"/>
      <c r="BE217" s="174"/>
      <c r="BF217" s="174"/>
      <c r="BG217" s="174"/>
      <c r="BH217" s="174"/>
      <c r="BI217" s="174"/>
      <c r="BJ217" s="174"/>
      <c r="BK217" s="174"/>
      <c r="BL217" s="188"/>
      <c r="BM217" s="185"/>
      <c r="BN217" s="174"/>
      <c r="BO217" s="174"/>
      <c r="BP217" s="174"/>
      <c r="BQ217" s="174"/>
      <c r="BR217" s="174"/>
      <c r="BS217" s="174"/>
      <c r="BT217" s="174"/>
      <c r="BU217" s="174"/>
      <c r="BV217" s="174"/>
      <c r="BW217" s="174"/>
      <c r="BX217" s="174"/>
      <c r="BY217" s="174"/>
      <c r="BZ217" s="174"/>
      <c r="CA217" s="174"/>
      <c r="CB217" s="174"/>
      <c r="CC217" s="174"/>
      <c r="CD217" s="174"/>
      <c r="CE217" s="174"/>
      <c r="CF217" s="191"/>
      <c r="CG217" s="192"/>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7"/>
      <c r="DC217" s="188"/>
      <c r="DD217" s="183"/>
      <c r="DE217" s="183"/>
      <c r="DF217" s="183"/>
      <c r="DG217" s="183"/>
      <c r="DH217" s="177"/>
      <c r="DI217" s="193"/>
      <c r="DJ217" s="194"/>
      <c r="DK217" s="195"/>
      <c r="DL217" s="195"/>
      <c r="DM217" s="195"/>
      <c r="DN217" s="195"/>
      <c r="DO217" s="195"/>
      <c r="DP217" s="192"/>
      <c r="DQ217" s="194"/>
      <c r="DR217" s="195"/>
      <c r="DS217" s="195"/>
      <c r="DT217" s="195"/>
      <c r="DU217" s="195"/>
      <c r="DV217" s="195"/>
      <c r="DW217" s="177"/>
      <c r="DX217" s="179"/>
      <c r="DY217" s="182"/>
      <c r="DZ217" s="196"/>
      <c r="EA217" s="179"/>
      <c r="EB217" s="197"/>
      <c r="EC217" s="198"/>
      <c r="ED217" s="198"/>
      <c r="EE217" s="188"/>
      <c r="EF217" s="198"/>
      <c r="EG217" s="198"/>
      <c r="EH217" s="188"/>
      <c r="EI217" s="197"/>
      <c r="EJ217" s="198"/>
      <c r="EK217" s="198"/>
      <c r="EL217" s="198"/>
      <c r="EM217" s="198"/>
      <c r="EN217" s="198"/>
      <c r="EO217" s="193"/>
      <c r="EP217" s="185"/>
      <c r="EQ217" s="174"/>
      <c r="ER217" s="188"/>
      <c r="ES217" s="63"/>
      <c r="ET217" s="63"/>
      <c r="EU217" s="63"/>
      <c r="EV217" s="63"/>
      <c r="EW217" s="63"/>
      <c r="EX217" s="177"/>
      <c r="EY217" s="179"/>
      <c r="EZ217" s="185"/>
      <c r="FA217" s="174"/>
      <c r="FB217" s="174"/>
      <c r="FC217" s="174"/>
      <c r="FD217" s="174"/>
      <c r="FE217" s="174"/>
      <c r="FF217" s="174"/>
      <c r="FG217" s="188"/>
      <c r="FH217" s="185"/>
      <c r="FI217" s="174"/>
      <c r="FJ217" s="174"/>
      <c r="FK217" s="174"/>
      <c r="FL217" s="174"/>
      <c r="FM217" s="174"/>
      <c r="FN217" s="174"/>
      <c r="FO217" s="188"/>
      <c r="FP217" s="199"/>
      <c r="FQ217" s="199"/>
      <c r="FR217" s="199"/>
      <c r="FS217" s="199"/>
      <c r="FT217" s="199"/>
      <c r="FU217" s="199"/>
      <c r="FV217" s="199"/>
      <c r="FW217" s="199"/>
      <c r="FX217" s="199"/>
      <c r="FY217" s="199"/>
      <c r="FZ217" s="199"/>
      <c r="GA217" s="199"/>
      <c r="GB217" s="199"/>
      <c r="GC217" s="199"/>
    </row>
    <row r="218" spans="1:185" s="90" customFormat="1">
      <c r="A218" s="36" t="str">
        <f>Validation!B218</f>
        <v>Pass</v>
      </c>
      <c r="B218" s="63"/>
      <c r="C218" s="63"/>
      <c r="D218" s="63"/>
      <c r="E218" s="174"/>
      <c r="F218" s="175"/>
      <c r="G218" s="63"/>
      <c r="H218" s="63"/>
      <c r="I218" s="63"/>
      <c r="J218" s="176"/>
      <c r="K218" s="177"/>
      <c r="L218" s="177"/>
      <c r="M218" s="178"/>
      <c r="N218" s="177"/>
      <c r="O218" s="201"/>
      <c r="P218" s="202"/>
      <c r="Q218" s="63"/>
      <c r="R218" s="180"/>
      <c r="S218" s="63"/>
      <c r="T218" s="181"/>
      <c r="U218" s="182"/>
      <c r="V218" s="183"/>
      <c r="W218" s="184"/>
      <c r="X218" s="185"/>
      <c r="Y218" s="174"/>
      <c r="Z218" s="174"/>
      <c r="AA218" s="186"/>
      <c r="AB218" s="187"/>
      <c r="AC218" s="174"/>
      <c r="AD218" s="174"/>
      <c r="AE218" s="177"/>
      <c r="AF218" s="177"/>
      <c r="AG218" s="188"/>
      <c r="AH218" s="65"/>
      <c r="AI218" s="63"/>
      <c r="AJ218" s="63"/>
      <c r="AK218" s="63"/>
      <c r="AL218" s="63"/>
      <c r="AM218" s="63"/>
      <c r="AN218" s="63"/>
      <c r="AO218" s="63"/>
      <c r="AP218" s="64"/>
      <c r="AQ218" s="190"/>
      <c r="AR218" s="179"/>
      <c r="AS218" s="185"/>
      <c r="AT218" s="174"/>
      <c r="AU218" s="174"/>
      <c r="AV218" s="174"/>
      <c r="AW218" s="174"/>
      <c r="AX218" s="174"/>
      <c r="AY218" s="174"/>
      <c r="AZ218" s="174"/>
      <c r="BA218" s="174"/>
      <c r="BB218" s="188"/>
      <c r="BC218" s="174"/>
      <c r="BD218" s="174"/>
      <c r="BE218" s="174"/>
      <c r="BF218" s="174"/>
      <c r="BG218" s="174"/>
      <c r="BH218" s="174"/>
      <c r="BI218" s="174"/>
      <c r="BJ218" s="174"/>
      <c r="BK218" s="174"/>
      <c r="BL218" s="188"/>
      <c r="BM218" s="185"/>
      <c r="BN218" s="174"/>
      <c r="BO218" s="174"/>
      <c r="BP218" s="174"/>
      <c r="BQ218" s="174"/>
      <c r="BR218" s="174"/>
      <c r="BS218" s="174"/>
      <c r="BT218" s="174"/>
      <c r="BU218" s="174"/>
      <c r="BV218" s="174"/>
      <c r="BW218" s="174"/>
      <c r="BX218" s="174"/>
      <c r="BY218" s="174"/>
      <c r="BZ218" s="174"/>
      <c r="CA218" s="174"/>
      <c r="CB218" s="174"/>
      <c r="CC218" s="174"/>
      <c r="CD218" s="174"/>
      <c r="CE218" s="174"/>
      <c r="CF218" s="191"/>
      <c r="CG218" s="192"/>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7"/>
      <c r="DC218" s="188"/>
      <c r="DD218" s="183"/>
      <c r="DE218" s="183"/>
      <c r="DF218" s="183"/>
      <c r="DG218" s="183"/>
      <c r="DH218" s="177"/>
      <c r="DI218" s="193"/>
      <c r="DJ218" s="194"/>
      <c r="DK218" s="195"/>
      <c r="DL218" s="195"/>
      <c r="DM218" s="195"/>
      <c r="DN218" s="195"/>
      <c r="DO218" s="195"/>
      <c r="DP218" s="192"/>
      <c r="DQ218" s="194"/>
      <c r="DR218" s="195"/>
      <c r="DS218" s="195"/>
      <c r="DT218" s="195"/>
      <c r="DU218" s="195"/>
      <c r="DV218" s="195"/>
      <c r="DW218" s="177"/>
      <c r="DX218" s="179"/>
      <c r="DY218" s="182"/>
      <c r="DZ218" s="196"/>
      <c r="EA218" s="179"/>
      <c r="EB218" s="197"/>
      <c r="EC218" s="198"/>
      <c r="ED218" s="198"/>
      <c r="EE218" s="188"/>
      <c r="EF218" s="198"/>
      <c r="EG218" s="198"/>
      <c r="EH218" s="188"/>
      <c r="EI218" s="197"/>
      <c r="EJ218" s="198"/>
      <c r="EK218" s="198"/>
      <c r="EL218" s="198"/>
      <c r="EM218" s="198"/>
      <c r="EN218" s="198"/>
      <c r="EO218" s="193"/>
      <c r="EP218" s="185"/>
      <c r="EQ218" s="174"/>
      <c r="ER218" s="188"/>
      <c r="ES218" s="63"/>
      <c r="ET218" s="63"/>
      <c r="EU218" s="63"/>
      <c r="EV218" s="63"/>
      <c r="EW218" s="63"/>
      <c r="EX218" s="177"/>
      <c r="EY218" s="179"/>
      <c r="EZ218" s="185"/>
      <c r="FA218" s="174"/>
      <c r="FB218" s="174"/>
      <c r="FC218" s="174"/>
      <c r="FD218" s="174"/>
      <c r="FE218" s="174"/>
      <c r="FF218" s="174"/>
      <c r="FG218" s="188"/>
      <c r="FH218" s="185"/>
      <c r="FI218" s="174"/>
      <c r="FJ218" s="174"/>
      <c r="FK218" s="174"/>
      <c r="FL218" s="174"/>
      <c r="FM218" s="174"/>
      <c r="FN218" s="174"/>
      <c r="FO218" s="188"/>
      <c r="FP218" s="199"/>
      <c r="FQ218" s="199"/>
      <c r="FR218" s="199"/>
      <c r="FS218" s="199"/>
      <c r="FT218" s="199"/>
      <c r="FU218" s="199"/>
      <c r="FV218" s="199"/>
      <c r="FW218" s="199"/>
      <c r="FX218" s="199"/>
      <c r="FY218" s="199"/>
      <c r="FZ218" s="199"/>
      <c r="GA218" s="199"/>
      <c r="GB218" s="199"/>
      <c r="GC218" s="199"/>
    </row>
    <row r="219" spans="1:185" s="90" customFormat="1">
      <c r="A219" s="36" t="str">
        <f>Validation!B219</f>
        <v>Pass</v>
      </c>
      <c r="B219" s="63"/>
      <c r="C219" s="63"/>
      <c r="D219" s="63"/>
      <c r="E219" s="174"/>
      <c r="F219" s="175"/>
      <c r="G219" s="63"/>
      <c r="H219" s="63"/>
      <c r="I219" s="63"/>
      <c r="J219" s="176"/>
      <c r="K219" s="177"/>
      <c r="L219" s="177"/>
      <c r="M219" s="178"/>
      <c r="N219" s="177"/>
      <c r="O219" s="201"/>
      <c r="P219" s="202"/>
      <c r="Q219" s="63"/>
      <c r="R219" s="180"/>
      <c r="S219" s="63"/>
      <c r="T219" s="181"/>
      <c r="U219" s="182"/>
      <c r="V219" s="183"/>
      <c r="W219" s="184"/>
      <c r="X219" s="185"/>
      <c r="Y219" s="174"/>
      <c r="Z219" s="174"/>
      <c r="AA219" s="186"/>
      <c r="AB219" s="187"/>
      <c r="AC219" s="174"/>
      <c r="AD219" s="174"/>
      <c r="AE219" s="177"/>
      <c r="AF219" s="177"/>
      <c r="AG219" s="188"/>
      <c r="AH219" s="65"/>
      <c r="AI219" s="63"/>
      <c r="AJ219" s="63"/>
      <c r="AK219" s="63"/>
      <c r="AL219" s="63"/>
      <c r="AM219" s="63"/>
      <c r="AN219" s="63"/>
      <c r="AO219" s="63"/>
      <c r="AP219" s="64"/>
      <c r="AQ219" s="190"/>
      <c r="AR219" s="179"/>
      <c r="AS219" s="185"/>
      <c r="AT219" s="174"/>
      <c r="AU219" s="174"/>
      <c r="AV219" s="174"/>
      <c r="AW219" s="174"/>
      <c r="AX219" s="174"/>
      <c r="AY219" s="174"/>
      <c r="AZ219" s="174"/>
      <c r="BA219" s="174"/>
      <c r="BB219" s="188"/>
      <c r="BC219" s="174"/>
      <c r="BD219" s="174"/>
      <c r="BE219" s="174"/>
      <c r="BF219" s="174"/>
      <c r="BG219" s="174"/>
      <c r="BH219" s="174"/>
      <c r="BI219" s="174"/>
      <c r="BJ219" s="174"/>
      <c r="BK219" s="174"/>
      <c r="BL219" s="188"/>
      <c r="BM219" s="185"/>
      <c r="BN219" s="174"/>
      <c r="BO219" s="174"/>
      <c r="BP219" s="174"/>
      <c r="BQ219" s="174"/>
      <c r="BR219" s="174"/>
      <c r="BS219" s="174"/>
      <c r="BT219" s="174"/>
      <c r="BU219" s="174"/>
      <c r="BV219" s="174"/>
      <c r="BW219" s="174"/>
      <c r="BX219" s="174"/>
      <c r="BY219" s="174"/>
      <c r="BZ219" s="174"/>
      <c r="CA219" s="174"/>
      <c r="CB219" s="174"/>
      <c r="CC219" s="174"/>
      <c r="CD219" s="174"/>
      <c r="CE219" s="174"/>
      <c r="CF219" s="191"/>
      <c r="CG219" s="192"/>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7"/>
      <c r="DC219" s="188"/>
      <c r="DD219" s="183"/>
      <c r="DE219" s="183"/>
      <c r="DF219" s="183"/>
      <c r="DG219" s="183"/>
      <c r="DH219" s="177"/>
      <c r="DI219" s="193"/>
      <c r="DJ219" s="194"/>
      <c r="DK219" s="195"/>
      <c r="DL219" s="195"/>
      <c r="DM219" s="195"/>
      <c r="DN219" s="195"/>
      <c r="DO219" s="195"/>
      <c r="DP219" s="192"/>
      <c r="DQ219" s="194"/>
      <c r="DR219" s="195"/>
      <c r="DS219" s="195"/>
      <c r="DT219" s="195"/>
      <c r="DU219" s="195"/>
      <c r="DV219" s="195"/>
      <c r="DW219" s="177"/>
      <c r="DX219" s="179"/>
      <c r="DY219" s="182"/>
      <c r="DZ219" s="196"/>
      <c r="EA219" s="179"/>
      <c r="EB219" s="197"/>
      <c r="EC219" s="198"/>
      <c r="ED219" s="198"/>
      <c r="EE219" s="188"/>
      <c r="EF219" s="198"/>
      <c r="EG219" s="198"/>
      <c r="EH219" s="188"/>
      <c r="EI219" s="197"/>
      <c r="EJ219" s="198"/>
      <c r="EK219" s="198"/>
      <c r="EL219" s="198"/>
      <c r="EM219" s="198"/>
      <c r="EN219" s="198"/>
      <c r="EO219" s="193"/>
      <c r="EP219" s="185"/>
      <c r="EQ219" s="174"/>
      <c r="ER219" s="188"/>
      <c r="ES219" s="63"/>
      <c r="ET219" s="63"/>
      <c r="EU219" s="63"/>
      <c r="EV219" s="63"/>
      <c r="EW219" s="63"/>
      <c r="EX219" s="177"/>
      <c r="EY219" s="179"/>
      <c r="EZ219" s="185"/>
      <c r="FA219" s="174"/>
      <c r="FB219" s="174"/>
      <c r="FC219" s="174"/>
      <c r="FD219" s="174"/>
      <c r="FE219" s="174"/>
      <c r="FF219" s="174"/>
      <c r="FG219" s="188"/>
      <c r="FH219" s="185"/>
      <c r="FI219" s="174"/>
      <c r="FJ219" s="174"/>
      <c r="FK219" s="174"/>
      <c r="FL219" s="174"/>
      <c r="FM219" s="174"/>
      <c r="FN219" s="174"/>
      <c r="FO219" s="188"/>
      <c r="FP219" s="199"/>
      <c r="FQ219" s="199"/>
      <c r="FR219" s="199"/>
      <c r="FS219" s="199"/>
      <c r="FT219" s="199"/>
      <c r="FU219" s="199"/>
      <c r="FV219" s="199"/>
      <c r="FW219" s="199"/>
      <c r="FX219" s="199"/>
      <c r="FY219" s="199"/>
      <c r="FZ219" s="199"/>
      <c r="GA219" s="199"/>
      <c r="GB219" s="199"/>
      <c r="GC219" s="199"/>
    </row>
    <row r="220" spans="1:185" s="90" customFormat="1">
      <c r="A220" s="36" t="str">
        <f>Validation!B220</f>
        <v>Pass</v>
      </c>
      <c r="B220" s="63"/>
      <c r="C220" s="63"/>
      <c r="D220" s="63"/>
      <c r="E220" s="174"/>
      <c r="F220" s="175"/>
      <c r="G220" s="63"/>
      <c r="H220" s="63"/>
      <c r="I220" s="63"/>
      <c r="J220" s="176"/>
      <c r="K220" s="177"/>
      <c r="L220" s="177"/>
      <c r="M220" s="178"/>
      <c r="N220" s="177"/>
      <c r="O220" s="201"/>
      <c r="P220" s="202"/>
      <c r="Q220" s="63"/>
      <c r="R220" s="180"/>
      <c r="S220" s="63"/>
      <c r="T220" s="181"/>
      <c r="U220" s="182"/>
      <c r="V220" s="183"/>
      <c r="W220" s="184"/>
      <c r="X220" s="185"/>
      <c r="Y220" s="174"/>
      <c r="Z220" s="174"/>
      <c r="AA220" s="186"/>
      <c r="AB220" s="187"/>
      <c r="AC220" s="174"/>
      <c r="AD220" s="174"/>
      <c r="AE220" s="177"/>
      <c r="AF220" s="177"/>
      <c r="AG220" s="188"/>
      <c r="AH220" s="65"/>
      <c r="AI220" s="63"/>
      <c r="AJ220" s="63"/>
      <c r="AK220" s="63"/>
      <c r="AL220" s="63"/>
      <c r="AM220" s="63"/>
      <c r="AN220" s="63"/>
      <c r="AO220" s="63"/>
      <c r="AP220" s="64"/>
      <c r="AQ220" s="190"/>
      <c r="AR220" s="179"/>
      <c r="AS220" s="185"/>
      <c r="AT220" s="174"/>
      <c r="AU220" s="174"/>
      <c r="AV220" s="174"/>
      <c r="AW220" s="174"/>
      <c r="AX220" s="174"/>
      <c r="AY220" s="174"/>
      <c r="AZ220" s="174"/>
      <c r="BA220" s="174"/>
      <c r="BB220" s="188"/>
      <c r="BC220" s="174"/>
      <c r="BD220" s="174"/>
      <c r="BE220" s="174"/>
      <c r="BF220" s="174"/>
      <c r="BG220" s="174"/>
      <c r="BH220" s="174"/>
      <c r="BI220" s="174"/>
      <c r="BJ220" s="174"/>
      <c r="BK220" s="174"/>
      <c r="BL220" s="188"/>
      <c r="BM220" s="185"/>
      <c r="BN220" s="174"/>
      <c r="BO220" s="174"/>
      <c r="BP220" s="174"/>
      <c r="BQ220" s="174"/>
      <c r="BR220" s="174"/>
      <c r="BS220" s="174"/>
      <c r="BT220" s="174"/>
      <c r="BU220" s="174"/>
      <c r="BV220" s="174"/>
      <c r="BW220" s="174"/>
      <c r="BX220" s="174"/>
      <c r="BY220" s="174"/>
      <c r="BZ220" s="174"/>
      <c r="CA220" s="174"/>
      <c r="CB220" s="174"/>
      <c r="CC220" s="174"/>
      <c r="CD220" s="174"/>
      <c r="CE220" s="174"/>
      <c r="CF220" s="191"/>
      <c r="CG220" s="192"/>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7"/>
      <c r="DC220" s="188"/>
      <c r="DD220" s="183"/>
      <c r="DE220" s="183"/>
      <c r="DF220" s="183"/>
      <c r="DG220" s="183"/>
      <c r="DH220" s="177"/>
      <c r="DI220" s="193"/>
      <c r="DJ220" s="194"/>
      <c r="DK220" s="195"/>
      <c r="DL220" s="195"/>
      <c r="DM220" s="195"/>
      <c r="DN220" s="195"/>
      <c r="DO220" s="195"/>
      <c r="DP220" s="192"/>
      <c r="DQ220" s="194"/>
      <c r="DR220" s="195"/>
      <c r="DS220" s="195"/>
      <c r="DT220" s="195"/>
      <c r="DU220" s="195"/>
      <c r="DV220" s="195"/>
      <c r="DW220" s="177"/>
      <c r="DX220" s="179"/>
      <c r="DY220" s="182"/>
      <c r="DZ220" s="196"/>
      <c r="EA220" s="179"/>
      <c r="EB220" s="197"/>
      <c r="EC220" s="198"/>
      <c r="ED220" s="198"/>
      <c r="EE220" s="188"/>
      <c r="EF220" s="198"/>
      <c r="EG220" s="198"/>
      <c r="EH220" s="188"/>
      <c r="EI220" s="197"/>
      <c r="EJ220" s="198"/>
      <c r="EK220" s="198"/>
      <c r="EL220" s="198"/>
      <c r="EM220" s="198"/>
      <c r="EN220" s="198"/>
      <c r="EO220" s="193"/>
      <c r="EP220" s="185"/>
      <c r="EQ220" s="174"/>
      <c r="ER220" s="188"/>
      <c r="ES220" s="63"/>
      <c r="ET220" s="63"/>
      <c r="EU220" s="63"/>
      <c r="EV220" s="63"/>
      <c r="EW220" s="63"/>
      <c r="EX220" s="177"/>
      <c r="EY220" s="179"/>
      <c r="EZ220" s="185"/>
      <c r="FA220" s="174"/>
      <c r="FB220" s="174"/>
      <c r="FC220" s="174"/>
      <c r="FD220" s="174"/>
      <c r="FE220" s="174"/>
      <c r="FF220" s="174"/>
      <c r="FG220" s="188"/>
      <c r="FH220" s="185"/>
      <c r="FI220" s="174"/>
      <c r="FJ220" s="174"/>
      <c r="FK220" s="174"/>
      <c r="FL220" s="174"/>
      <c r="FM220" s="174"/>
      <c r="FN220" s="174"/>
      <c r="FO220" s="188"/>
      <c r="FP220" s="199"/>
      <c r="FQ220" s="199"/>
      <c r="FR220" s="199"/>
      <c r="FS220" s="199"/>
      <c r="FT220" s="199"/>
      <c r="FU220" s="199"/>
      <c r="FV220" s="199"/>
      <c r="FW220" s="199"/>
      <c r="FX220" s="199"/>
      <c r="FY220" s="199"/>
      <c r="FZ220" s="199"/>
      <c r="GA220" s="199"/>
      <c r="GB220" s="199"/>
      <c r="GC220" s="199"/>
    </row>
    <row r="221" spans="1:185" s="90" customFormat="1">
      <c r="A221" s="36" t="str">
        <f>Validation!B221</f>
        <v>Pass</v>
      </c>
      <c r="B221" s="63"/>
      <c r="C221" s="63"/>
      <c r="D221" s="63"/>
      <c r="E221" s="174"/>
      <c r="F221" s="175"/>
      <c r="G221" s="63"/>
      <c r="H221" s="63"/>
      <c r="I221" s="63"/>
      <c r="J221" s="176"/>
      <c r="K221" s="177"/>
      <c r="L221" s="177"/>
      <c r="M221" s="178"/>
      <c r="N221" s="177"/>
      <c r="O221" s="201"/>
      <c r="P221" s="202"/>
      <c r="Q221" s="63"/>
      <c r="R221" s="180"/>
      <c r="S221" s="63"/>
      <c r="T221" s="181"/>
      <c r="U221" s="182"/>
      <c r="V221" s="183"/>
      <c r="W221" s="184"/>
      <c r="X221" s="185"/>
      <c r="Y221" s="174"/>
      <c r="Z221" s="174"/>
      <c r="AA221" s="186"/>
      <c r="AB221" s="187"/>
      <c r="AC221" s="174"/>
      <c r="AD221" s="174"/>
      <c r="AE221" s="177"/>
      <c r="AF221" s="177"/>
      <c r="AG221" s="188"/>
      <c r="AH221" s="65"/>
      <c r="AI221" s="63"/>
      <c r="AJ221" s="63"/>
      <c r="AK221" s="63"/>
      <c r="AL221" s="63"/>
      <c r="AM221" s="63"/>
      <c r="AN221" s="63"/>
      <c r="AO221" s="63"/>
      <c r="AP221" s="64"/>
      <c r="AQ221" s="190"/>
      <c r="AR221" s="179"/>
      <c r="AS221" s="185"/>
      <c r="AT221" s="174"/>
      <c r="AU221" s="174"/>
      <c r="AV221" s="174"/>
      <c r="AW221" s="174"/>
      <c r="AX221" s="174"/>
      <c r="AY221" s="174"/>
      <c r="AZ221" s="174"/>
      <c r="BA221" s="174"/>
      <c r="BB221" s="188"/>
      <c r="BC221" s="174"/>
      <c r="BD221" s="174"/>
      <c r="BE221" s="174"/>
      <c r="BF221" s="174"/>
      <c r="BG221" s="174"/>
      <c r="BH221" s="174"/>
      <c r="BI221" s="174"/>
      <c r="BJ221" s="174"/>
      <c r="BK221" s="174"/>
      <c r="BL221" s="188"/>
      <c r="BM221" s="185"/>
      <c r="BN221" s="174"/>
      <c r="BO221" s="174"/>
      <c r="BP221" s="174"/>
      <c r="BQ221" s="174"/>
      <c r="BR221" s="174"/>
      <c r="BS221" s="174"/>
      <c r="BT221" s="174"/>
      <c r="BU221" s="174"/>
      <c r="BV221" s="174"/>
      <c r="BW221" s="174"/>
      <c r="BX221" s="174"/>
      <c r="BY221" s="174"/>
      <c r="BZ221" s="174"/>
      <c r="CA221" s="174"/>
      <c r="CB221" s="174"/>
      <c r="CC221" s="174"/>
      <c r="CD221" s="174"/>
      <c r="CE221" s="174"/>
      <c r="CF221" s="191"/>
      <c r="CG221" s="192"/>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7"/>
      <c r="DC221" s="188"/>
      <c r="DD221" s="183"/>
      <c r="DE221" s="183"/>
      <c r="DF221" s="183"/>
      <c r="DG221" s="183"/>
      <c r="DH221" s="177"/>
      <c r="DI221" s="193"/>
      <c r="DJ221" s="194"/>
      <c r="DK221" s="195"/>
      <c r="DL221" s="195"/>
      <c r="DM221" s="195"/>
      <c r="DN221" s="195"/>
      <c r="DO221" s="195"/>
      <c r="DP221" s="192"/>
      <c r="DQ221" s="194"/>
      <c r="DR221" s="195"/>
      <c r="DS221" s="195"/>
      <c r="DT221" s="195"/>
      <c r="DU221" s="195"/>
      <c r="DV221" s="195"/>
      <c r="DW221" s="177"/>
      <c r="DX221" s="179"/>
      <c r="DY221" s="182"/>
      <c r="DZ221" s="196"/>
      <c r="EA221" s="179"/>
      <c r="EB221" s="197"/>
      <c r="EC221" s="198"/>
      <c r="ED221" s="198"/>
      <c r="EE221" s="188"/>
      <c r="EF221" s="198"/>
      <c r="EG221" s="198"/>
      <c r="EH221" s="188"/>
      <c r="EI221" s="197"/>
      <c r="EJ221" s="198"/>
      <c r="EK221" s="198"/>
      <c r="EL221" s="198"/>
      <c r="EM221" s="198"/>
      <c r="EN221" s="198"/>
      <c r="EO221" s="193"/>
      <c r="EP221" s="185"/>
      <c r="EQ221" s="174"/>
      <c r="ER221" s="188"/>
      <c r="ES221" s="63"/>
      <c r="ET221" s="63"/>
      <c r="EU221" s="63"/>
      <c r="EV221" s="63"/>
      <c r="EW221" s="63"/>
      <c r="EX221" s="177"/>
      <c r="EY221" s="179"/>
      <c r="EZ221" s="185"/>
      <c r="FA221" s="174"/>
      <c r="FB221" s="174"/>
      <c r="FC221" s="174"/>
      <c r="FD221" s="174"/>
      <c r="FE221" s="174"/>
      <c r="FF221" s="174"/>
      <c r="FG221" s="188"/>
      <c r="FH221" s="185"/>
      <c r="FI221" s="174"/>
      <c r="FJ221" s="174"/>
      <c r="FK221" s="174"/>
      <c r="FL221" s="174"/>
      <c r="FM221" s="174"/>
      <c r="FN221" s="174"/>
      <c r="FO221" s="188"/>
      <c r="FP221" s="199"/>
      <c r="FQ221" s="199"/>
      <c r="FR221" s="199"/>
      <c r="FS221" s="199"/>
      <c r="FT221" s="199"/>
      <c r="FU221" s="199"/>
      <c r="FV221" s="199"/>
      <c r="FW221" s="199"/>
      <c r="FX221" s="199"/>
      <c r="FY221" s="199"/>
      <c r="FZ221" s="199"/>
      <c r="GA221" s="199"/>
      <c r="GB221" s="199"/>
      <c r="GC221" s="199"/>
    </row>
    <row r="222" spans="1:185" s="90" customFormat="1">
      <c r="A222" s="36" t="str">
        <f>Validation!B222</f>
        <v>Pass</v>
      </c>
      <c r="B222" s="63"/>
      <c r="C222" s="63"/>
      <c r="D222" s="63"/>
      <c r="E222" s="174"/>
      <c r="F222" s="175"/>
      <c r="G222" s="63"/>
      <c r="H222" s="63"/>
      <c r="I222" s="63"/>
      <c r="J222" s="176"/>
      <c r="K222" s="177"/>
      <c r="L222" s="177"/>
      <c r="M222" s="178"/>
      <c r="N222" s="177"/>
      <c r="O222" s="201"/>
      <c r="P222" s="202"/>
      <c r="Q222" s="63"/>
      <c r="R222" s="180"/>
      <c r="S222" s="63"/>
      <c r="T222" s="181"/>
      <c r="U222" s="182"/>
      <c r="V222" s="183"/>
      <c r="W222" s="184"/>
      <c r="X222" s="185"/>
      <c r="Y222" s="174"/>
      <c r="Z222" s="174"/>
      <c r="AA222" s="186"/>
      <c r="AB222" s="187"/>
      <c r="AC222" s="174"/>
      <c r="AD222" s="174"/>
      <c r="AE222" s="177"/>
      <c r="AF222" s="177"/>
      <c r="AG222" s="188"/>
      <c r="AH222" s="65"/>
      <c r="AI222" s="63"/>
      <c r="AJ222" s="63"/>
      <c r="AK222" s="63"/>
      <c r="AL222" s="63"/>
      <c r="AM222" s="63"/>
      <c r="AN222" s="63"/>
      <c r="AO222" s="63"/>
      <c r="AP222" s="64"/>
      <c r="AQ222" s="190"/>
      <c r="AR222" s="179"/>
      <c r="AS222" s="185"/>
      <c r="AT222" s="174"/>
      <c r="AU222" s="174"/>
      <c r="AV222" s="174"/>
      <c r="AW222" s="174"/>
      <c r="AX222" s="174"/>
      <c r="AY222" s="174"/>
      <c r="AZ222" s="174"/>
      <c r="BA222" s="174"/>
      <c r="BB222" s="188"/>
      <c r="BC222" s="174"/>
      <c r="BD222" s="174"/>
      <c r="BE222" s="174"/>
      <c r="BF222" s="174"/>
      <c r="BG222" s="174"/>
      <c r="BH222" s="174"/>
      <c r="BI222" s="174"/>
      <c r="BJ222" s="174"/>
      <c r="BK222" s="174"/>
      <c r="BL222" s="188"/>
      <c r="BM222" s="185"/>
      <c r="BN222" s="174"/>
      <c r="BO222" s="174"/>
      <c r="BP222" s="174"/>
      <c r="BQ222" s="174"/>
      <c r="BR222" s="174"/>
      <c r="BS222" s="174"/>
      <c r="BT222" s="174"/>
      <c r="BU222" s="174"/>
      <c r="BV222" s="174"/>
      <c r="BW222" s="174"/>
      <c r="BX222" s="174"/>
      <c r="BY222" s="174"/>
      <c r="BZ222" s="174"/>
      <c r="CA222" s="174"/>
      <c r="CB222" s="174"/>
      <c r="CC222" s="174"/>
      <c r="CD222" s="174"/>
      <c r="CE222" s="174"/>
      <c r="CF222" s="191"/>
      <c r="CG222" s="192"/>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7"/>
      <c r="DC222" s="188"/>
      <c r="DD222" s="183"/>
      <c r="DE222" s="183"/>
      <c r="DF222" s="183"/>
      <c r="DG222" s="183"/>
      <c r="DH222" s="177"/>
      <c r="DI222" s="193"/>
      <c r="DJ222" s="194"/>
      <c r="DK222" s="195"/>
      <c r="DL222" s="195"/>
      <c r="DM222" s="195"/>
      <c r="DN222" s="195"/>
      <c r="DO222" s="195"/>
      <c r="DP222" s="192"/>
      <c r="DQ222" s="194"/>
      <c r="DR222" s="195"/>
      <c r="DS222" s="195"/>
      <c r="DT222" s="195"/>
      <c r="DU222" s="195"/>
      <c r="DV222" s="195"/>
      <c r="DW222" s="177"/>
      <c r="DX222" s="179"/>
      <c r="DY222" s="182"/>
      <c r="DZ222" s="196"/>
      <c r="EA222" s="179"/>
      <c r="EB222" s="197"/>
      <c r="EC222" s="198"/>
      <c r="ED222" s="198"/>
      <c r="EE222" s="188"/>
      <c r="EF222" s="198"/>
      <c r="EG222" s="198"/>
      <c r="EH222" s="188"/>
      <c r="EI222" s="197"/>
      <c r="EJ222" s="198"/>
      <c r="EK222" s="198"/>
      <c r="EL222" s="198"/>
      <c r="EM222" s="198"/>
      <c r="EN222" s="198"/>
      <c r="EO222" s="193"/>
      <c r="EP222" s="185"/>
      <c r="EQ222" s="174"/>
      <c r="ER222" s="188"/>
      <c r="ES222" s="63"/>
      <c r="ET222" s="63"/>
      <c r="EU222" s="63"/>
      <c r="EV222" s="63"/>
      <c r="EW222" s="63"/>
      <c r="EX222" s="177"/>
      <c r="EY222" s="179"/>
      <c r="EZ222" s="185"/>
      <c r="FA222" s="174"/>
      <c r="FB222" s="174"/>
      <c r="FC222" s="174"/>
      <c r="FD222" s="174"/>
      <c r="FE222" s="174"/>
      <c r="FF222" s="174"/>
      <c r="FG222" s="188"/>
      <c r="FH222" s="185"/>
      <c r="FI222" s="174"/>
      <c r="FJ222" s="174"/>
      <c r="FK222" s="174"/>
      <c r="FL222" s="174"/>
      <c r="FM222" s="174"/>
      <c r="FN222" s="174"/>
      <c r="FO222" s="188"/>
      <c r="FP222" s="199"/>
      <c r="FQ222" s="199"/>
      <c r="FR222" s="199"/>
      <c r="FS222" s="199"/>
      <c r="FT222" s="199"/>
      <c r="FU222" s="199"/>
      <c r="FV222" s="199"/>
      <c r="FW222" s="199"/>
      <c r="FX222" s="199"/>
      <c r="FY222" s="199"/>
      <c r="FZ222" s="199"/>
      <c r="GA222" s="199"/>
      <c r="GB222" s="199"/>
      <c r="GC222" s="199"/>
    </row>
    <row r="223" spans="1:185" s="90" customFormat="1">
      <c r="A223" s="36" t="str">
        <f>Validation!B223</f>
        <v>Pass</v>
      </c>
      <c r="B223" s="63"/>
      <c r="C223" s="63"/>
      <c r="D223" s="63"/>
      <c r="E223" s="174"/>
      <c r="F223" s="175"/>
      <c r="G223" s="63"/>
      <c r="H223" s="63"/>
      <c r="I223" s="63"/>
      <c r="J223" s="176"/>
      <c r="K223" s="177"/>
      <c r="L223" s="177"/>
      <c r="M223" s="178"/>
      <c r="N223" s="177"/>
      <c r="O223" s="201"/>
      <c r="P223" s="202"/>
      <c r="Q223" s="63"/>
      <c r="R223" s="180"/>
      <c r="S223" s="63"/>
      <c r="T223" s="181"/>
      <c r="U223" s="182"/>
      <c r="V223" s="183"/>
      <c r="W223" s="184"/>
      <c r="X223" s="185"/>
      <c r="Y223" s="174"/>
      <c r="Z223" s="174"/>
      <c r="AA223" s="186"/>
      <c r="AB223" s="187"/>
      <c r="AC223" s="174"/>
      <c r="AD223" s="174"/>
      <c r="AE223" s="177"/>
      <c r="AF223" s="177"/>
      <c r="AG223" s="188"/>
      <c r="AH223" s="65"/>
      <c r="AI223" s="63"/>
      <c r="AJ223" s="63"/>
      <c r="AK223" s="63"/>
      <c r="AL223" s="63"/>
      <c r="AM223" s="63"/>
      <c r="AN223" s="63"/>
      <c r="AO223" s="63"/>
      <c r="AP223" s="64"/>
      <c r="AQ223" s="190"/>
      <c r="AR223" s="179"/>
      <c r="AS223" s="185"/>
      <c r="AT223" s="174"/>
      <c r="AU223" s="174"/>
      <c r="AV223" s="174"/>
      <c r="AW223" s="174"/>
      <c r="AX223" s="174"/>
      <c r="AY223" s="174"/>
      <c r="AZ223" s="174"/>
      <c r="BA223" s="174"/>
      <c r="BB223" s="188"/>
      <c r="BC223" s="174"/>
      <c r="BD223" s="174"/>
      <c r="BE223" s="174"/>
      <c r="BF223" s="174"/>
      <c r="BG223" s="174"/>
      <c r="BH223" s="174"/>
      <c r="BI223" s="174"/>
      <c r="BJ223" s="174"/>
      <c r="BK223" s="174"/>
      <c r="BL223" s="188"/>
      <c r="BM223" s="185"/>
      <c r="BN223" s="174"/>
      <c r="BO223" s="174"/>
      <c r="BP223" s="174"/>
      <c r="BQ223" s="174"/>
      <c r="BR223" s="174"/>
      <c r="BS223" s="174"/>
      <c r="BT223" s="174"/>
      <c r="BU223" s="174"/>
      <c r="BV223" s="174"/>
      <c r="BW223" s="174"/>
      <c r="BX223" s="174"/>
      <c r="BY223" s="174"/>
      <c r="BZ223" s="174"/>
      <c r="CA223" s="174"/>
      <c r="CB223" s="174"/>
      <c r="CC223" s="174"/>
      <c r="CD223" s="174"/>
      <c r="CE223" s="174"/>
      <c r="CF223" s="191"/>
      <c r="CG223" s="192"/>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7"/>
      <c r="DC223" s="188"/>
      <c r="DD223" s="183"/>
      <c r="DE223" s="183"/>
      <c r="DF223" s="183"/>
      <c r="DG223" s="183"/>
      <c r="DH223" s="177"/>
      <c r="DI223" s="193"/>
      <c r="DJ223" s="194"/>
      <c r="DK223" s="195"/>
      <c r="DL223" s="195"/>
      <c r="DM223" s="195"/>
      <c r="DN223" s="195"/>
      <c r="DO223" s="195"/>
      <c r="DP223" s="192"/>
      <c r="DQ223" s="194"/>
      <c r="DR223" s="195"/>
      <c r="DS223" s="195"/>
      <c r="DT223" s="195"/>
      <c r="DU223" s="195"/>
      <c r="DV223" s="195"/>
      <c r="DW223" s="177"/>
      <c r="DX223" s="179"/>
      <c r="DY223" s="182"/>
      <c r="DZ223" s="196"/>
      <c r="EA223" s="179"/>
      <c r="EB223" s="197"/>
      <c r="EC223" s="198"/>
      <c r="ED223" s="198"/>
      <c r="EE223" s="188"/>
      <c r="EF223" s="198"/>
      <c r="EG223" s="198"/>
      <c r="EH223" s="188"/>
      <c r="EI223" s="197"/>
      <c r="EJ223" s="198"/>
      <c r="EK223" s="198"/>
      <c r="EL223" s="198"/>
      <c r="EM223" s="198"/>
      <c r="EN223" s="198"/>
      <c r="EO223" s="193"/>
      <c r="EP223" s="185"/>
      <c r="EQ223" s="174"/>
      <c r="ER223" s="188"/>
      <c r="ES223" s="63"/>
      <c r="ET223" s="63"/>
      <c r="EU223" s="63"/>
      <c r="EV223" s="63"/>
      <c r="EW223" s="63"/>
      <c r="EX223" s="177"/>
      <c r="EY223" s="179"/>
      <c r="EZ223" s="185"/>
      <c r="FA223" s="174"/>
      <c r="FB223" s="174"/>
      <c r="FC223" s="174"/>
      <c r="FD223" s="174"/>
      <c r="FE223" s="174"/>
      <c r="FF223" s="174"/>
      <c r="FG223" s="188"/>
      <c r="FH223" s="185"/>
      <c r="FI223" s="174"/>
      <c r="FJ223" s="174"/>
      <c r="FK223" s="174"/>
      <c r="FL223" s="174"/>
      <c r="FM223" s="174"/>
      <c r="FN223" s="174"/>
      <c r="FO223" s="188"/>
      <c r="FP223" s="199"/>
      <c r="FQ223" s="199"/>
      <c r="FR223" s="199"/>
      <c r="FS223" s="199"/>
      <c r="FT223" s="199"/>
      <c r="FU223" s="199"/>
      <c r="FV223" s="199"/>
      <c r="FW223" s="199"/>
      <c r="FX223" s="199"/>
      <c r="FY223" s="199"/>
      <c r="FZ223" s="199"/>
      <c r="GA223" s="199"/>
      <c r="GB223" s="199"/>
      <c r="GC223" s="199"/>
    </row>
    <row r="224" spans="1:185" s="90" customFormat="1">
      <c r="A224" s="36" t="str">
        <f>Validation!B224</f>
        <v>Pass</v>
      </c>
      <c r="B224" s="63"/>
      <c r="C224" s="63"/>
      <c r="D224" s="63"/>
      <c r="E224" s="174"/>
      <c r="F224" s="175"/>
      <c r="G224" s="63"/>
      <c r="H224" s="63"/>
      <c r="I224" s="63"/>
      <c r="J224" s="176"/>
      <c r="K224" s="177"/>
      <c r="L224" s="177"/>
      <c r="M224" s="178"/>
      <c r="N224" s="177"/>
      <c r="O224" s="201"/>
      <c r="P224" s="202"/>
      <c r="Q224" s="63"/>
      <c r="R224" s="180"/>
      <c r="S224" s="63"/>
      <c r="T224" s="181"/>
      <c r="U224" s="182"/>
      <c r="V224" s="183"/>
      <c r="W224" s="184"/>
      <c r="X224" s="185"/>
      <c r="Y224" s="174"/>
      <c r="Z224" s="174"/>
      <c r="AA224" s="186"/>
      <c r="AB224" s="187"/>
      <c r="AC224" s="174"/>
      <c r="AD224" s="174"/>
      <c r="AE224" s="177"/>
      <c r="AF224" s="177"/>
      <c r="AG224" s="188"/>
      <c r="AH224" s="65"/>
      <c r="AI224" s="63"/>
      <c r="AJ224" s="63"/>
      <c r="AK224" s="63"/>
      <c r="AL224" s="63"/>
      <c r="AM224" s="63"/>
      <c r="AN224" s="63"/>
      <c r="AO224" s="63"/>
      <c r="AP224" s="64"/>
      <c r="AQ224" s="190"/>
      <c r="AR224" s="179"/>
      <c r="AS224" s="185"/>
      <c r="AT224" s="174"/>
      <c r="AU224" s="174"/>
      <c r="AV224" s="174"/>
      <c r="AW224" s="174"/>
      <c r="AX224" s="174"/>
      <c r="AY224" s="174"/>
      <c r="AZ224" s="174"/>
      <c r="BA224" s="174"/>
      <c r="BB224" s="188"/>
      <c r="BC224" s="174"/>
      <c r="BD224" s="174"/>
      <c r="BE224" s="174"/>
      <c r="BF224" s="174"/>
      <c r="BG224" s="174"/>
      <c r="BH224" s="174"/>
      <c r="BI224" s="174"/>
      <c r="BJ224" s="174"/>
      <c r="BK224" s="174"/>
      <c r="BL224" s="188"/>
      <c r="BM224" s="185"/>
      <c r="BN224" s="174"/>
      <c r="BO224" s="174"/>
      <c r="BP224" s="174"/>
      <c r="BQ224" s="174"/>
      <c r="BR224" s="174"/>
      <c r="BS224" s="174"/>
      <c r="BT224" s="174"/>
      <c r="BU224" s="174"/>
      <c r="BV224" s="174"/>
      <c r="BW224" s="174"/>
      <c r="BX224" s="174"/>
      <c r="BY224" s="174"/>
      <c r="BZ224" s="174"/>
      <c r="CA224" s="174"/>
      <c r="CB224" s="174"/>
      <c r="CC224" s="174"/>
      <c r="CD224" s="174"/>
      <c r="CE224" s="174"/>
      <c r="CF224" s="191"/>
      <c r="CG224" s="192"/>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7"/>
      <c r="DC224" s="188"/>
      <c r="DD224" s="183"/>
      <c r="DE224" s="183"/>
      <c r="DF224" s="183"/>
      <c r="DG224" s="183"/>
      <c r="DH224" s="177"/>
      <c r="DI224" s="193"/>
      <c r="DJ224" s="194"/>
      <c r="DK224" s="195"/>
      <c r="DL224" s="195"/>
      <c r="DM224" s="195"/>
      <c r="DN224" s="195"/>
      <c r="DO224" s="195"/>
      <c r="DP224" s="192"/>
      <c r="DQ224" s="194"/>
      <c r="DR224" s="195"/>
      <c r="DS224" s="195"/>
      <c r="DT224" s="195"/>
      <c r="DU224" s="195"/>
      <c r="DV224" s="195"/>
      <c r="DW224" s="177"/>
      <c r="DX224" s="179"/>
      <c r="DY224" s="182"/>
      <c r="DZ224" s="196"/>
      <c r="EA224" s="179"/>
      <c r="EB224" s="197"/>
      <c r="EC224" s="198"/>
      <c r="ED224" s="198"/>
      <c r="EE224" s="188"/>
      <c r="EF224" s="198"/>
      <c r="EG224" s="198"/>
      <c r="EH224" s="188"/>
      <c r="EI224" s="197"/>
      <c r="EJ224" s="198"/>
      <c r="EK224" s="198"/>
      <c r="EL224" s="198"/>
      <c r="EM224" s="198"/>
      <c r="EN224" s="198"/>
      <c r="EO224" s="193"/>
      <c r="EP224" s="185"/>
      <c r="EQ224" s="174"/>
      <c r="ER224" s="188"/>
      <c r="ES224" s="63"/>
      <c r="ET224" s="63"/>
      <c r="EU224" s="63"/>
      <c r="EV224" s="63"/>
      <c r="EW224" s="63"/>
      <c r="EX224" s="177"/>
      <c r="EY224" s="179"/>
      <c r="EZ224" s="185"/>
      <c r="FA224" s="174"/>
      <c r="FB224" s="174"/>
      <c r="FC224" s="174"/>
      <c r="FD224" s="174"/>
      <c r="FE224" s="174"/>
      <c r="FF224" s="174"/>
      <c r="FG224" s="188"/>
      <c r="FH224" s="185"/>
      <c r="FI224" s="174"/>
      <c r="FJ224" s="174"/>
      <c r="FK224" s="174"/>
      <c r="FL224" s="174"/>
      <c r="FM224" s="174"/>
      <c r="FN224" s="174"/>
      <c r="FO224" s="188"/>
      <c r="FP224" s="199"/>
      <c r="FQ224" s="199"/>
      <c r="FR224" s="199"/>
      <c r="FS224" s="199"/>
      <c r="FT224" s="199"/>
      <c r="FU224" s="199"/>
      <c r="FV224" s="199"/>
      <c r="FW224" s="199"/>
      <c r="FX224" s="199"/>
      <c r="FY224" s="199"/>
      <c r="FZ224" s="199"/>
      <c r="GA224" s="199"/>
      <c r="GB224" s="199"/>
      <c r="GC224" s="199"/>
    </row>
    <row r="225" spans="1:185" s="90" customFormat="1">
      <c r="A225" s="36" t="str">
        <f>Validation!B225</f>
        <v>Pass</v>
      </c>
      <c r="B225" s="63"/>
      <c r="C225" s="63"/>
      <c r="D225" s="63"/>
      <c r="E225" s="174"/>
      <c r="F225" s="175"/>
      <c r="G225" s="63"/>
      <c r="H225" s="63"/>
      <c r="I225" s="63"/>
      <c r="J225" s="176"/>
      <c r="K225" s="177"/>
      <c r="L225" s="177"/>
      <c r="M225" s="178"/>
      <c r="N225" s="177"/>
      <c r="O225" s="201"/>
      <c r="P225" s="202"/>
      <c r="Q225" s="63"/>
      <c r="R225" s="180"/>
      <c r="S225" s="63"/>
      <c r="T225" s="181"/>
      <c r="U225" s="182"/>
      <c r="V225" s="183"/>
      <c r="W225" s="184"/>
      <c r="X225" s="185"/>
      <c r="Y225" s="174"/>
      <c r="Z225" s="174"/>
      <c r="AA225" s="186"/>
      <c r="AB225" s="187"/>
      <c r="AC225" s="174"/>
      <c r="AD225" s="174"/>
      <c r="AE225" s="177"/>
      <c r="AF225" s="177"/>
      <c r="AG225" s="188"/>
      <c r="AH225" s="65"/>
      <c r="AI225" s="63"/>
      <c r="AJ225" s="63"/>
      <c r="AK225" s="63"/>
      <c r="AL225" s="63"/>
      <c r="AM225" s="63"/>
      <c r="AN225" s="63"/>
      <c r="AO225" s="63"/>
      <c r="AP225" s="64"/>
      <c r="AQ225" s="190"/>
      <c r="AR225" s="179"/>
      <c r="AS225" s="185"/>
      <c r="AT225" s="174"/>
      <c r="AU225" s="174"/>
      <c r="AV225" s="174"/>
      <c r="AW225" s="174"/>
      <c r="AX225" s="174"/>
      <c r="AY225" s="174"/>
      <c r="AZ225" s="174"/>
      <c r="BA225" s="174"/>
      <c r="BB225" s="188"/>
      <c r="BC225" s="174"/>
      <c r="BD225" s="174"/>
      <c r="BE225" s="174"/>
      <c r="BF225" s="174"/>
      <c r="BG225" s="174"/>
      <c r="BH225" s="174"/>
      <c r="BI225" s="174"/>
      <c r="BJ225" s="174"/>
      <c r="BK225" s="174"/>
      <c r="BL225" s="188"/>
      <c r="BM225" s="185"/>
      <c r="BN225" s="174"/>
      <c r="BO225" s="174"/>
      <c r="BP225" s="174"/>
      <c r="BQ225" s="174"/>
      <c r="BR225" s="174"/>
      <c r="BS225" s="174"/>
      <c r="BT225" s="174"/>
      <c r="BU225" s="174"/>
      <c r="BV225" s="174"/>
      <c r="BW225" s="174"/>
      <c r="BX225" s="174"/>
      <c r="BY225" s="174"/>
      <c r="BZ225" s="174"/>
      <c r="CA225" s="174"/>
      <c r="CB225" s="174"/>
      <c r="CC225" s="174"/>
      <c r="CD225" s="174"/>
      <c r="CE225" s="174"/>
      <c r="CF225" s="191"/>
      <c r="CG225" s="192"/>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7"/>
      <c r="DC225" s="188"/>
      <c r="DD225" s="183"/>
      <c r="DE225" s="183"/>
      <c r="DF225" s="183"/>
      <c r="DG225" s="183"/>
      <c r="DH225" s="177"/>
      <c r="DI225" s="193"/>
      <c r="DJ225" s="194"/>
      <c r="DK225" s="195"/>
      <c r="DL225" s="195"/>
      <c r="DM225" s="195"/>
      <c r="DN225" s="195"/>
      <c r="DO225" s="195"/>
      <c r="DP225" s="192"/>
      <c r="DQ225" s="194"/>
      <c r="DR225" s="195"/>
      <c r="DS225" s="195"/>
      <c r="DT225" s="195"/>
      <c r="DU225" s="195"/>
      <c r="DV225" s="195"/>
      <c r="DW225" s="177"/>
      <c r="DX225" s="179"/>
      <c r="DY225" s="182"/>
      <c r="DZ225" s="196"/>
      <c r="EA225" s="179"/>
      <c r="EB225" s="197"/>
      <c r="EC225" s="198"/>
      <c r="ED225" s="198"/>
      <c r="EE225" s="188"/>
      <c r="EF225" s="198"/>
      <c r="EG225" s="198"/>
      <c r="EH225" s="188"/>
      <c r="EI225" s="197"/>
      <c r="EJ225" s="198"/>
      <c r="EK225" s="198"/>
      <c r="EL225" s="198"/>
      <c r="EM225" s="198"/>
      <c r="EN225" s="198"/>
      <c r="EO225" s="193"/>
      <c r="EP225" s="185"/>
      <c r="EQ225" s="174"/>
      <c r="ER225" s="188"/>
      <c r="ES225" s="63"/>
      <c r="ET225" s="63"/>
      <c r="EU225" s="63"/>
      <c r="EV225" s="63"/>
      <c r="EW225" s="63"/>
      <c r="EX225" s="177"/>
      <c r="EY225" s="179"/>
      <c r="EZ225" s="185"/>
      <c r="FA225" s="174"/>
      <c r="FB225" s="174"/>
      <c r="FC225" s="174"/>
      <c r="FD225" s="174"/>
      <c r="FE225" s="174"/>
      <c r="FF225" s="174"/>
      <c r="FG225" s="188"/>
      <c r="FH225" s="185"/>
      <c r="FI225" s="174"/>
      <c r="FJ225" s="174"/>
      <c r="FK225" s="174"/>
      <c r="FL225" s="174"/>
      <c r="FM225" s="174"/>
      <c r="FN225" s="174"/>
      <c r="FO225" s="188"/>
      <c r="FP225" s="199"/>
      <c r="FQ225" s="199"/>
      <c r="FR225" s="199"/>
      <c r="FS225" s="199"/>
      <c r="FT225" s="199"/>
      <c r="FU225" s="199"/>
      <c r="FV225" s="199"/>
      <c r="FW225" s="199"/>
      <c r="FX225" s="199"/>
      <c r="FY225" s="199"/>
      <c r="FZ225" s="199"/>
      <c r="GA225" s="199"/>
      <c r="GB225" s="199"/>
      <c r="GC225" s="199"/>
    </row>
    <row r="226" spans="1:185" s="90" customFormat="1">
      <c r="A226" s="36" t="str">
        <f>Validation!B226</f>
        <v>Pass</v>
      </c>
      <c r="B226" s="63"/>
      <c r="C226" s="63"/>
      <c r="D226" s="63"/>
      <c r="E226" s="174"/>
      <c r="F226" s="175"/>
      <c r="G226" s="63"/>
      <c r="H226" s="63"/>
      <c r="I226" s="63"/>
      <c r="J226" s="176"/>
      <c r="K226" s="177"/>
      <c r="L226" s="177"/>
      <c r="M226" s="178"/>
      <c r="N226" s="177"/>
      <c r="O226" s="201"/>
      <c r="P226" s="202"/>
      <c r="Q226" s="63"/>
      <c r="R226" s="180"/>
      <c r="S226" s="63"/>
      <c r="T226" s="181"/>
      <c r="U226" s="182"/>
      <c r="V226" s="183"/>
      <c r="W226" s="184"/>
      <c r="X226" s="185"/>
      <c r="Y226" s="174"/>
      <c r="Z226" s="174"/>
      <c r="AA226" s="186"/>
      <c r="AB226" s="187"/>
      <c r="AC226" s="174"/>
      <c r="AD226" s="174"/>
      <c r="AE226" s="177"/>
      <c r="AF226" s="177"/>
      <c r="AG226" s="188"/>
      <c r="AH226" s="65"/>
      <c r="AI226" s="63"/>
      <c r="AJ226" s="63"/>
      <c r="AK226" s="63"/>
      <c r="AL226" s="63"/>
      <c r="AM226" s="63"/>
      <c r="AN226" s="63"/>
      <c r="AO226" s="63"/>
      <c r="AP226" s="64"/>
      <c r="AQ226" s="190"/>
      <c r="AR226" s="179"/>
      <c r="AS226" s="185"/>
      <c r="AT226" s="174"/>
      <c r="AU226" s="174"/>
      <c r="AV226" s="174"/>
      <c r="AW226" s="174"/>
      <c r="AX226" s="174"/>
      <c r="AY226" s="174"/>
      <c r="AZ226" s="174"/>
      <c r="BA226" s="174"/>
      <c r="BB226" s="188"/>
      <c r="BC226" s="174"/>
      <c r="BD226" s="174"/>
      <c r="BE226" s="174"/>
      <c r="BF226" s="174"/>
      <c r="BG226" s="174"/>
      <c r="BH226" s="174"/>
      <c r="BI226" s="174"/>
      <c r="BJ226" s="174"/>
      <c r="BK226" s="174"/>
      <c r="BL226" s="188"/>
      <c r="BM226" s="185"/>
      <c r="BN226" s="174"/>
      <c r="BO226" s="174"/>
      <c r="BP226" s="174"/>
      <c r="BQ226" s="174"/>
      <c r="BR226" s="174"/>
      <c r="BS226" s="174"/>
      <c r="BT226" s="174"/>
      <c r="BU226" s="174"/>
      <c r="BV226" s="174"/>
      <c r="BW226" s="174"/>
      <c r="BX226" s="174"/>
      <c r="BY226" s="174"/>
      <c r="BZ226" s="174"/>
      <c r="CA226" s="174"/>
      <c r="CB226" s="174"/>
      <c r="CC226" s="174"/>
      <c r="CD226" s="174"/>
      <c r="CE226" s="174"/>
      <c r="CF226" s="191"/>
      <c r="CG226" s="192"/>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7"/>
      <c r="DC226" s="188"/>
      <c r="DD226" s="183"/>
      <c r="DE226" s="183"/>
      <c r="DF226" s="183"/>
      <c r="DG226" s="183"/>
      <c r="DH226" s="177"/>
      <c r="DI226" s="193"/>
      <c r="DJ226" s="194"/>
      <c r="DK226" s="195"/>
      <c r="DL226" s="195"/>
      <c r="DM226" s="195"/>
      <c r="DN226" s="195"/>
      <c r="DO226" s="195"/>
      <c r="DP226" s="192"/>
      <c r="DQ226" s="194"/>
      <c r="DR226" s="195"/>
      <c r="DS226" s="195"/>
      <c r="DT226" s="195"/>
      <c r="DU226" s="195"/>
      <c r="DV226" s="195"/>
      <c r="DW226" s="177"/>
      <c r="DX226" s="179"/>
      <c r="DY226" s="182"/>
      <c r="DZ226" s="196"/>
      <c r="EA226" s="179"/>
      <c r="EB226" s="197"/>
      <c r="EC226" s="198"/>
      <c r="ED226" s="198"/>
      <c r="EE226" s="188"/>
      <c r="EF226" s="198"/>
      <c r="EG226" s="198"/>
      <c r="EH226" s="188"/>
      <c r="EI226" s="197"/>
      <c r="EJ226" s="198"/>
      <c r="EK226" s="198"/>
      <c r="EL226" s="198"/>
      <c r="EM226" s="198"/>
      <c r="EN226" s="198"/>
      <c r="EO226" s="193"/>
      <c r="EP226" s="185"/>
      <c r="EQ226" s="174"/>
      <c r="ER226" s="188"/>
      <c r="ES226" s="63"/>
      <c r="ET226" s="63"/>
      <c r="EU226" s="63"/>
      <c r="EV226" s="63"/>
      <c r="EW226" s="63"/>
      <c r="EX226" s="177"/>
      <c r="EY226" s="179"/>
      <c r="EZ226" s="185"/>
      <c r="FA226" s="174"/>
      <c r="FB226" s="174"/>
      <c r="FC226" s="174"/>
      <c r="FD226" s="174"/>
      <c r="FE226" s="174"/>
      <c r="FF226" s="174"/>
      <c r="FG226" s="188"/>
      <c r="FH226" s="185"/>
      <c r="FI226" s="174"/>
      <c r="FJ226" s="174"/>
      <c r="FK226" s="174"/>
      <c r="FL226" s="174"/>
      <c r="FM226" s="174"/>
      <c r="FN226" s="174"/>
      <c r="FO226" s="188"/>
      <c r="FP226" s="199"/>
      <c r="FQ226" s="199"/>
      <c r="FR226" s="199"/>
      <c r="FS226" s="199"/>
      <c r="FT226" s="199"/>
      <c r="FU226" s="199"/>
      <c r="FV226" s="199"/>
      <c r="FW226" s="199"/>
      <c r="FX226" s="199"/>
      <c r="FY226" s="199"/>
      <c r="FZ226" s="199"/>
      <c r="GA226" s="199"/>
      <c r="GB226" s="199"/>
      <c r="GC226" s="199"/>
    </row>
    <row r="227" spans="1:185" s="90" customFormat="1">
      <c r="A227" s="36" t="str">
        <f>Validation!B227</f>
        <v>Pass</v>
      </c>
      <c r="B227" s="63"/>
      <c r="C227" s="63"/>
      <c r="D227" s="63"/>
      <c r="E227" s="174"/>
      <c r="F227" s="175"/>
      <c r="G227" s="63"/>
      <c r="H227" s="63"/>
      <c r="I227" s="63"/>
      <c r="J227" s="176"/>
      <c r="K227" s="177"/>
      <c r="L227" s="177"/>
      <c r="M227" s="178"/>
      <c r="N227" s="177"/>
      <c r="O227" s="201"/>
      <c r="P227" s="202"/>
      <c r="Q227" s="63"/>
      <c r="R227" s="180"/>
      <c r="S227" s="63"/>
      <c r="T227" s="181"/>
      <c r="U227" s="182"/>
      <c r="V227" s="183"/>
      <c r="W227" s="184"/>
      <c r="X227" s="185"/>
      <c r="Y227" s="174"/>
      <c r="Z227" s="174"/>
      <c r="AA227" s="186"/>
      <c r="AB227" s="187"/>
      <c r="AC227" s="174"/>
      <c r="AD227" s="174"/>
      <c r="AE227" s="177"/>
      <c r="AF227" s="177"/>
      <c r="AG227" s="188"/>
      <c r="AH227" s="65"/>
      <c r="AI227" s="63"/>
      <c r="AJ227" s="63"/>
      <c r="AK227" s="63"/>
      <c r="AL227" s="63"/>
      <c r="AM227" s="63"/>
      <c r="AN227" s="63"/>
      <c r="AO227" s="63"/>
      <c r="AP227" s="64"/>
      <c r="AQ227" s="190"/>
      <c r="AR227" s="179"/>
      <c r="AS227" s="185"/>
      <c r="AT227" s="174"/>
      <c r="AU227" s="174"/>
      <c r="AV227" s="174"/>
      <c r="AW227" s="174"/>
      <c r="AX227" s="174"/>
      <c r="AY227" s="174"/>
      <c r="AZ227" s="174"/>
      <c r="BA227" s="174"/>
      <c r="BB227" s="188"/>
      <c r="BC227" s="174"/>
      <c r="BD227" s="174"/>
      <c r="BE227" s="174"/>
      <c r="BF227" s="174"/>
      <c r="BG227" s="174"/>
      <c r="BH227" s="174"/>
      <c r="BI227" s="174"/>
      <c r="BJ227" s="174"/>
      <c r="BK227" s="174"/>
      <c r="BL227" s="188"/>
      <c r="BM227" s="185"/>
      <c r="BN227" s="174"/>
      <c r="BO227" s="174"/>
      <c r="BP227" s="174"/>
      <c r="BQ227" s="174"/>
      <c r="BR227" s="174"/>
      <c r="BS227" s="174"/>
      <c r="BT227" s="174"/>
      <c r="BU227" s="174"/>
      <c r="BV227" s="174"/>
      <c r="BW227" s="174"/>
      <c r="BX227" s="174"/>
      <c r="BY227" s="174"/>
      <c r="BZ227" s="174"/>
      <c r="CA227" s="174"/>
      <c r="CB227" s="174"/>
      <c r="CC227" s="174"/>
      <c r="CD227" s="174"/>
      <c r="CE227" s="174"/>
      <c r="CF227" s="191"/>
      <c r="CG227" s="192"/>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7"/>
      <c r="DC227" s="188"/>
      <c r="DD227" s="183"/>
      <c r="DE227" s="183"/>
      <c r="DF227" s="183"/>
      <c r="DG227" s="183"/>
      <c r="DH227" s="177"/>
      <c r="DI227" s="193"/>
      <c r="DJ227" s="194"/>
      <c r="DK227" s="195"/>
      <c r="DL227" s="195"/>
      <c r="DM227" s="195"/>
      <c r="DN227" s="195"/>
      <c r="DO227" s="195"/>
      <c r="DP227" s="192"/>
      <c r="DQ227" s="194"/>
      <c r="DR227" s="195"/>
      <c r="DS227" s="195"/>
      <c r="DT227" s="195"/>
      <c r="DU227" s="195"/>
      <c r="DV227" s="195"/>
      <c r="DW227" s="177"/>
      <c r="DX227" s="179"/>
      <c r="DY227" s="182"/>
      <c r="DZ227" s="196"/>
      <c r="EA227" s="179"/>
      <c r="EB227" s="197"/>
      <c r="EC227" s="198"/>
      <c r="ED227" s="198"/>
      <c r="EE227" s="188"/>
      <c r="EF227" s="198"/>
      <c r="EG227" s="198"/>
      <c r="EH227" s="188"/>
      <c r="EI227" s="197"/>
      <c r="EJ227" s="198"/>
      <c r="EK227" s="198"/>
      <c r="EL227" s="198"/>
      <c r="EM227" s="198"/>
      <c r="EN227" s="198"/>
      <c r="EO227" s="193"/>
      <c r="EP227" s="185"/>
      <c r="EQ227" s="174"/>
      <c r="ER227" s="188"/>
      <c r="ES227" s="63"/>
      <c r="ET227" s="63"/>
      <c r="EU227" s="63"/>
      <c r="EV227" s="63"/>
      <c r="EW227" s="63"/>
      <c r="EX227" s="177"/>
      <c r="EY227" s="179"/>
      <c r="EZ227" s="185"/>
      <c r="FA227" s="174"/>
      <c r="FB227" s="174"/>
      <c r="FC227" s="174"/>
      <c r="FD227" s="174"/>
      <c r="FE227" s="174"/>
      <c r="FF227" s="174"/>
      <c r="FG227" s="188"/>
      <c r="FH227" s="185"/>
      <c r="FI227" s="174"/>
      <c r="FJ227" s="174"/>
      <c r="FK227" s="174"/>
      <c r="FL227" s="174"/>
      <c r="FM227" s="174"/>
      <c r="FN227" s="174"/>
      <c r="FO227" s="188"/>
      <c r="FP227" s="199"/>
      <c r="FQ227" s="199"/>
      <c r="FR227" s="199"/>
      <c r="FS227" s="199"/>
      <c r="FT227" s="199"/>
      <c r="FU227" s="199"/>
      <c r="FV227" s="199"/>
      <c r="FW227" s="199"/>
      <c r="FX227" s="199"/>
      <c r="FY227" s="199"/>
      <c r="FZ227" s="199"/>
      <c r="GA227" s="199"/>
      <c r="GB227" s="199"/>
      <c r="GC227" s="199"/>
    </row>
    <row r="228" spans="1:185" s="90" customFormat="1">
      <c r="A228" s="36" t="str">
        <f>Validation!B228</f>
        <v>Pass</v>
      </c>
      <c r="B228" s="63"/>
      <c r="C228" s="63"/>
      <c r="D228" s="63"/>
      <c r="E228" s="174"/>
      <c r="F228" s="175"/>
      <c r="G228" s="63"/>
      <c r="H228" s="63"/>
      <c r="I228" s="63"/>
      <c r="J228" s="176"/>
      <c r="K228" s="177"/>
      <c r="L228" s="177"/>
      <c r="M228" s="178"/>
      <c r="N228" s="177"/>
      <c r="O228" s="201"/>
      <c r="P228" s="202"/>
      <c r="Q228" s="63"/>
      <c r="R228" s="180"/>
      <c r="S228" s="63"/>
      <c r="T228" s="181"/>
      <c r="U228" s="182"/>
      <c r="V228" s="183"/>
      <c r="W228" s="184"/>
      <c r="X228" s="185"/>
      <c r="Y228" s="174"/>
      <c r="Z228" s="174"/>
      <c r="AA228" s="186"/>
      <c r="AB228" s="187"/>
      <c r="AC228" s="174"/>
      <c r="AD228" s="174"/>
      <c r="AE228" s="177"/>
      <c r="AF228" s="177"/>
      <c r="AG228" s="188"/>
      <c r="AH228" s="65"/>
      <c r="AI228" s="63"/>
      <c r="AJ228" s="63"/>
      <c r="AK228" s="63"/>
      <c r="AL228" s="63"/>
      <c r="AM228" s="63"/>
      <c r="AN228" s="63"/>
      <c r="AO228" s="63"/>
      <c r="AP228" s="64"/>
      <c r="AQ228" s="190"/>
      <c r="AR228" s="179"/>
      <c r="AS228" s="185"/>
      <c r="AT228" s="174"/>
      <c r="AU228" s="174"/>
      <c r="AV228" s="174"/>
      <c r="AW228" s="174"/>
      <c r="AX228" s="174"/>
      <c r="AY228" s="174"/>
      <c r="AZ228" s="174"/>
      <c r="BA228" s="174"/>
      <c r="BB228" s="188"/>
      <c r="BC228" s="174"/>
      <c r="BD228" s="174"/>
      <c r="BE228" s="174"/>
      <c r="BF228" s="174"/>
      <c r="BG228" s="174"/>
      <c r="BH228" s="174"/>
      <c r="BI228" s="174"/>
      <c r="BJ228" s="174"/>
      <c r="BK228" s="174"/>
      <c r="BL228" s="188"/>
      <c r="BM228" s="185"/>
      <c r="BN228" s="174"/>
      <c r="BO228" s="174"/>
      <c r="BP228" s="174"/>
      <c r="BQ228" s="174"/>
      <c r="BR228" s="174"/>
      <c r="BS228" s="174"/>
      <c r="BT228" s="174"/>
      <c r="BU228" s="174"/>
      <c r="BV228" s="174"/>
      <c r="BW228" s="174"/>
      <c r="BX228" s="174"/>
      <c r="BY228" s="174"/>
      <c r="BZ228" s="174"/>
      <c r="CA228" s="174"/>
      <c r="CB228" s="174"/>
      <c r="CC228" s="174"/>
      <c r="CD228" s="174"/>
      <c r="CE228" s="174"/>
      <c r="CF228" s="191"/>
      <c r="CG228" s="192"/>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7"/>
      <c r="DC228" s="188"/>
      <c r="DD228" s="183"/>
      <c r="DE228" s="183"/>
      <c r="DF228" s="183"/>
      <c r="DG228" s="183"/>
      <c r="DH228" s="177"/>
      <c r="DI228" s="193"/>
      <c r="DJ228" s="194"/>
      <c r="DK228" s="195"/>
      <c r="DL228" s="195"/>
      <c r="DM228" s="195"/>
      <c r="DN228" s="195"/>
      <c r="DO228" s="195"/>
      <c r="DP228" s="192"/>
      <c r="DQ228" s="194"/>
      <c r="DR228" s="195"/>
      <c r="DS228" s="195"/>
      <c r="DT228" s="195"/>
      <c r="DU228" s="195"/>
      <c r="DV228" s="195"/>
      <c r="DW228" s="177"/>
      <c r="DX228" s="179"/>
      <c r="DY228" s="182"/>
      <c r="DZ228" s="196"/>
      <c r="EA228" s="179"/>
      <c r="EB228" s="197"/>
      <c r="EC228" s="198"/>
      <c r="ED228" s="198"/>
      <c r="EE228" s="188"/>
      <c r="EF228" s="198"/>
      <c r="EG228" s="198"/>
      <c r="EH228" s="188"/>
      <c r="EI228" s="197"/>
      <c r="EJ228" s="198"/>
      <c r="EK228" s="198"/>
      <c r="EL228" s="198"/>
      <c r="EM228" s="198"/>
      <c r="EN228" s="198"/>
      <c r="EO228" s="193"/>
      <c r="EP228" s="185"/>
      <c r="EQ228" s="174"/>
      <c r="ER228" s="188"/>
      <c r="ES228" s="63"/>
      <c r="ET228" s="63"/>
      <c r="EU228" s="63"/>
      <c r="EV228" s="63"/>
      <c r="EW228" s="63"/>
      <c r="EX228" s="177"/>
      <c r="EY228" s="179"/>
      <c r="EZ228" s="185"/>
      <c r="FA228" s="174"/>
      <c r="FB228" s="174"/>
      <c r="FC228" s="174"/>
      <c r="FD228" s="174"/>
      <c r="FE228" s="174"/>
      <c r="FF228" s="174"/>
      <c r="FG228" s="188"/>
      <c r="FH228" s="185"/>
      <c r="FI228" s="174"/>
      <c r="FJ228" s="174"/>
      <c r="FK228" s="174"/>
      <c r="FL228" s="174"/>
      <c r="FM228" s="174"/>
      <c r="FN228" s="174"/>
      <c r="FO228" s="188"/>
      <c r="FP228" s="199"/>
      <c r="FQ228" s="199"/>
      <c r="FR228" s="199"/>
      <c r="FS228" s="199"/>
      <c r="FT228" s="199"/>
      <c r="FU228" s="199"/>
      <c r="FV228" s="199"/>
      <c r="FW228" s="199"/>
      <c r="FX228" s="199"/>
      <c r="FY228" s="199"/>
      <c r="FZ228" s="199"/>
      <c r="GA228" s="199"/>
      <c r="GB228" s="199"/>
      <c r="GC228" s="199"/>
    </row>
    <row r="229" spans="1:185" s="90" customFormat="1">
      <c r="A229" s="36" t="str">
        <f>Validation!B229</f>
        <v>Pass</v>
      </c>
      <c r="B229" s="63"/>
      <c r="C229" s="63"/>
      <c r="D229" s="63"/>
      <c r="E229" s="174"/>
      <c r="F229" s="175"/>
      <c r="G229" s="63"/>
      <c r="H229" s="63"/>
      <c r="I229" s="63"/>
      <c r="J229" s="176"/>
      <c r="K229" s="177"/>
      <c r="L229" s="177"/>
      <c r="M229" s="178"/>
      <c r="N229" s="177"/>
      <c r="O229" s="201"/>
      <c r="P229" s="202"/>
      <c r="Q229" s="63"/>
      <c r="R229" s="180"/>
      <c r="S229" s="63"/>
      <c r="T229" s="181"/>
      <c r="U229" s="182"/>
      <c r="V229" s="183"/>
      <c r="W229" s="184"/>
      <c r="X229" s="185"/>
      <c r="Y229" s="174"/>
      <c r="Z229" s="174"/>
      <c r="AA229" s="186"/>
      <c r="AB229" s="187"/>
      <c r="AC229" s="174"/>
      <c r="AD229" s="174"/>
      <c r="AE229" s="177"/>
      <c r="AF229" s="177"/>
      <c r="AG229" s="188"/>
      <c r="AH229" s="65"/>
      <c r="AI229" s="63"/>
      <c r="AJ229" s="63"/>
      <c r="AK229" s="63"/>
      <c r="AL229" s="63"/>
      <c r="AM229" s="63"/>
      <c r="AN229" s="63"/>
      <c r="AO229" s="63"/>
      <c r="AP229" s="64"/>
      <c r="AQ229" s="190"/>
      <c r="AR229" s="179"/>
      <c r="AS229" s="185"/>
      <c r="AT229" s="174"/>
      <c r="AU229" s="174"/>
      <c r="AV229" s="174"/>
      <c r="AW229" s="174"/>
      <c r="AX229" s="174"/>
      <c r="AY229" s="174"/>
      <c r="AZ229" s="174"/>
      <c r="BA229" s="174"/>
      <c r="BB229" s="188"/>
      <c r="BC229" s="174"/>
      <c r="BD229" s="174"/>
      <c r="BE229" s="174"/>
      <c r="BF229" s="174"/>
      <c r="BG229" s="174"/>
      <c r="BH229" s="174"/>
      <c r="BI229" s="174"/>
      <c r="BJ229" s="174"/>
      <c r="BK229" s="174"/>
      <c r="BL229" s="188"/>
      <c r="BM229" s="185"/>
      <c r="BN229" s="174"/>
      <c r="BO229" s="174"/>
      <c r="BP229" s="174"/>
      <c r="BQ229" s="174"/>
      <c r="BR229" s="174"/>
      <c r="BS229" s="174"/>
      <c r="BT229" s="174"/>
      <c r="BU229" s="174"/>
      <c r="BV229" s="174"/>
      <c r="BW229" s="174"/>
      <c r="BX229" s="174"/>
      <c r="BY229" s="174"/>
      <c r="BZ229" s="174"/>
      <c r="CA229" s="174"/>
      <c r="CB229" s="174"/>
      <c r="CC229" s="174"/>
      <c r="CD229" s="174"/>
      <c r="CE229" s="174"/>
      <c r="CF229" s="191"/>
      <c r="CG229" s="192"/>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7"/>
      <c r="DC229" s="188"/>
      <c r="DD229" s="183"/>
      <c r="DE229" s="183"/>
      <c r="DF229" s="183"/>
      <c r="DG229" s="183"/>
      <c r="DH229" s="177"/>
      <c r="DI229" s="193"/>
      <c r="DJ229" s="194"/>
      <c r="DK229" s="195"/>
      <c r="DL229" s="195"/>
      <c r="DM229" s="195"/>
      <c r="DN229" s="195"/>
      <c r="DO229" s="195"/>
      <c r="DP229" s="192"/>
      <c r="DQ229" s="194"/>
      <c r="DR229" s="195"/>
      <c r="DS229" s="195"/>
      <c r="DT229" s="195"/>
      <c r="DU229" s="195"/>
      <c r="DV229" s="195"/>
      <c r="DW229" s="177"/>
      <c r="DX229" s="179"/>
      <c r="DY229" s="182"/>
      <c r="DZ229" s="196"/>
      <c r="EA229" s="179"/>
      <c r="EB229" s="197"/>
      <c r="EC229" s="198"/>
      <c r="ED229" s="198"/>
      <c r="EE229" s="188"/>
      <c r="EF229" s="198"/>
      <c r="EG229" s="198"/>
      <c r="EH229" s="188"/>
      <c r="EI229" s="197"/>
      <c r="EJ229" s="198"/>
      <c r="EK229" s="198"/>
      <c r="EL229" s="198"/>
      <c r="EM229" s="198"/>
      <c r="EN229" s="198"/>
      <c r="EO229" s="193"/>
      <c r="EP229" s="185"/>
      <c r="EQ229" s="174"/>
      <c r="ER229" s="188"/>
      <c r="ES229" s="63"/>
      <c r="ET229" s="63"/>
      <c r="EU229" s="63"/>
      <c r="EV229" s="63"/>
      <c r="EW229" s="63"/>
      <c r="EX229" s="177"/>
      <c r="EY229" s="179"/>
      <c r="EZ229" s="185"/>
      <c r="FA229" s="174"/>
      <c r="FB229" s="174"/>
      <c r="FC229" s="174"/>
      <c r="FD229" s="174"/>
      <c r="FE229" s="174"/>
      <c r="FF229" s="174"/>
      <c r="FG229" s="188"/>
      <c r="FH229" s="185"/>
      <c r="FI229" s="174"/>
      <c r="FJ229" s="174"/>
      <c r="FK229" s="174"/>
      <c r="FL229" s="174"/>
      <c r="FM229" s="174"/>
      <c r="FN229" s="174"/>
      <c r="FO229" s="188"/>
      <c r="FP229" s="199"/>
      <c r="FQ229" s="199"/>
      <c r="FR229" s="199"/>
      <c r="FS229" s="199"/>
      <c r="FT229" s="199"/>
      <c r="FU229" s="199"/>
      <c r="FV229" s="199"/>
      <c r="FW229" s="199"/>
      <c r="FX229" s="199"/>
      <c r="FY229" s="199"/>
      <c r="FZ229" s="199"/>
      <c r="GA229" s="199"/>
      <c r="GB229" s="199"/>
      <c r="GC229" s="199"/>
    </row>
    <row r="230" spans="1:185" s="90" customFormat="1">
      <c r="A230" s="36" t="str">
        <f>Validation!B230</f>
        <v>Pass</v>
      </c>
      <c r="B230" s="63"/>
      <c r="C230" s="63"/>
      <c r="D230" s="63"/>
      <c r="E230" s="174"/>
      <c r="F230" s="175"/>
      <c r="G230" s="63"/>
      <c r="H230" s="63"/>
      <c r="I230" s="63"/>
      <c r="J230" s="176"/>
      <c r="K230" s="177"/>
      <c r="L230" s="177"/>
      <c r="M230" s="178"/>
      <c r="N230" s="177"/>
      <c r="O230" s="201"/>
      <c r="P230" s="202"/>
      <c r="Q230" s="63"/>
      <c r="R230" s="180"/>
      <c r="S230" s="63"/>
      <c r="T230" s="181"/>
      <c r="U230" s="182"/>
      <c r="V230" s="183"/>
      <c r="W230" s="184"/>
      <c r="X230" s="185"/>
      <c r="Y230" s="174"/>
      <c r="Z230" s="174"/>
      <c r="AA230" s="186"/>
      <c r="AB230" s="187"/>
      <c r="AC230" s="174"/>
      <c r="AD230" s="174"/>
      <c r="AE230" s="177"/>
      <c r="AF230" s="177"/>
      <c r="AG230" s="188"/>
      <c r="AH230" s="65"/>
      <c r="AI230" s="63"/>
      <c r="AJ230" s="63"/>
      <c r="AK230" s="63"/>
      <c r="AL230" s="63"/>
      <c r="AM230" s="63"/>
      <c r="AN230" s="63"/>
      <c r="AO230" s="63"/>
      <c r="AP230" s="64"/>
      <c r="AQ230" s="190"/>
      <c r="AR230" s="179"/>
      <c r="AS230" s="185"/>
      <c r="AT230" s="174"/>
      <c r="AU230" s="174"/>
      <c r="AV230" s="174"/>
      <c r="AW230" s="174"/>
      <c r="AX230" s="174"/>
      <c r="AY230" s="174"/>
      <c r="AZ230" s="174"/>
      <c r="BA230" s="174"/>
      <c r="BB230" s="188"/>
      <c r="BC230" s="174"/>
      <c r="BD230" s="174"/>
      <c r="BE230" s="174"/>
      <c r="BF230" s="174"/>
      <c r="BG230" s="174"/>
      <c r="BH230" s="174"/>
      <c r="BI230" s="174"/>
      <c r="BJ230" s="174"/>
      <c r="BK230" s="174"/>
      <c r="BL230" s="188"/>
      <c r="BM230" s="185"/>
      <c r="BN230" s="174"/>
      <c r="BO230" s="174"/>
      <c r="BP230" s="174"/>
      <c r="BQ230" s="174"/>
      <c r="BR230" s="174"/>
      <c r="BS230" s="174"/>
      <c r="BT230" s="174"/>
      <c r="BU230" s="174"/>
      <c r="BV230" s="174"/>
      <c r="BW230" s="174"/>
      <c r="BX230" s="174"/>
      <c r="BY230" s="174"/>
      <c r="BZ230" s="174"/>
      <c r="CA230" s="174"/>
      <c r="CB230" s="174"/>
      <c r="CC230" s="174"/>
      <c r="CD230" s="174"/>
      <c r="CE230" s="174"/>
      <c r="CF230" s="191"/>
      <c r="CG230" s="192"/>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7"/>
      <c r="DC230" s="188"/>
      <c r="DD230" s="183"/>
      <c r="DE230" s="183"/>
      <c r="DF230" s="183"/>
      <c r="DG230" s="183"/>
      <c r="DH230" s="177"/>
      <c r="DI230" s="193"/>
      <c r="DJ230" s="194"/>
      <c r="DK230" s="195"/>
      <c r="DL230" s="195"/>
      <c r="DM230" s="195"/>
      <c r="DN230" s="195"/>
      <c r="DO230" s="195"/>
      <c r="DP230" s="192"/>
      <c r="DQ230" s="194"/>
      <c r="DR230" s="195"/>
      <c r="DS230" s="195"/>
      <c r="DT230" s="195"/>
      <c r="DU230" s="195"/>
      <c r="DV230" s="195"/>
      <c r="DW230" s="177"/>
      <c r="DX230" s="179"/>
      <c r="DY230" s="182"/>
      <c r="DZ230" s="196"/>
      <c r="EA230" s="179"/>
      <c r="EB230" s="197"/>
      <c r="EC230" s="198"/>
      <c r="ED230" s="198"/>
      <c r="EE230" s="188"/>
      <c r="EF230" s="198"/>
      <c r="EG230" s="198"/>
      <c r="EH230" s="188"/>
      <c r="EI230" s="197"/>
      <c r="EJ230" s="198"/>
      <c r="EK230" s="198"/>
      <c r="EL230" s="198"/>
      <c r="EM230" s="198"/>
      <c r="EN230" s="198"/>
      <c r="EO230" s="193"/>
      <c r="EP230" s="185"/>
      <c r="EQ230" s="174"/>
      <c r="ER230" s="188"/>
      <c r="ES230" s="63"/>
      <c r="ET230" s="63"/>
      <c r="EU230" s="63"/>
      <c r="EV230" s="63"/>
      <c r="EW230" s="63"/>
      <c r="EX230" s="177"/>
      <c r="EY230" s="179"/>
      <c r="EZ230" s="185"/>
      <c r="FA230" s="174"/>
      <c r="FB230" s="174"/>
      <c r="FC230" s="174"/>
      <c r="FD230" s="174"/>
      <c r="FE230" s="174"/>
      <c r="FF230" s="174"/>
      <c r="FG230" s="188"/>
      <c r="FH230" s="185"/>
      <c r="FI230" s="174"/>
      <c r="FJ230" s="174"/>
      <c r="FK230" s="174"/>
      <c r="FL230" s="174"/>
      <c r="FM230" s="174"/>
      <c r="FN230" s="174"/>
      <c r="FO230" s="188"/>
      <c r="FP230" s="199"/>
      <c r="FQ230" s="199"/>
      <c r="FR230" s="199"/>
      <c r="FS230" s="199"/>
      <c r="FT230" s="199"/>
      <c r="FU230" s="199"/>
      <c r="FV230" s="199"/>
      <c r="FW230" s="199"/>
      <c r="FX230" s="199"/>
      <c r="FY230" s="199"/>
      <c r="FZ230" s="199"/>
      <c r="GA230" s="199"/>
      <c r="GB230" s="199"/>
      <c r="GC230" s="199"/>
    </row>
    <row r="231" spans="1:185" s="90" customFormat="1">
      <c r="A231" s="36" t="str">
        <f>Validation!B231</f>
        <v>Pass</v>
      </c>
      <c r="B231" s="63"/>
      <c r="C231" s="63"/>
      <c r="D231" s="63"/>
      <c r="E231" s="174"/>
      <c r="F231" s="175"/>
      <c r="G231" s="63"/>
      <c r="H231" s="63"/>
      <c r="I231" s="63"/>
      <c r="J231" s="176"/>
      <c r="K231" s="177"/>
      <c r="L231" s="177"/>
      <c r="M231" s="178"/>
      <c r="N231" s="177"/>
      <c r="O231" s="201"/>
      <c r="P231" s="202"/>
      <c r="Q231" s="63"/>
      <c r="R231" s="180"/>
      <c r="S231" s="63"/>
      <c r="T231" s="181"/>
      <c r="U231" s="182"/>
      <c r="V231" s="183"/>
      <c r="W231" s="184"/>
      <c r="X231" s="185"/>
      <c r="Y231" s="174"/>
      <c r="Z231" s="174"/>
      <c r="AA231" s="186"/>
      <c r="AB231" s="187"/>
      <c r="AC231" s="174"/>
      <c r="AD231" s="174"/>
      <c r="AE231" s="177"/>
      <c r="AF231" s="177"/>
      <c r="AG231" s="188"/>
      <c r="AH231" s="65"/>
      <c r="AI231" s="63"/>
      <c r="AJ231" s="63"/>
      <c r="AK231" s="63"/>
      <c r="AL231" s="63"/>
      <c r="AM231" s="63"/>
      <c r="AN231" s="63"/>
      <c r="AO231" s="63"/>
      <c r="AP231" s="64"/>
      <c r="AQ231" s="190"/>
      <c r="AR231" s="179"/>
      <c r="AS231" s="185"/>
      <c r="AT231" s="174"/>
      <c r="AU231" s="174"/>
      <c r="AV231" s="174"/>
      <c r="AW231" s="174"/>
      <c r="AX231" s="174"/>
      <c r="AY231" s="174"/>
      <c r="AZ231" s="174"/>
      <c r="BA231" s="174"/>
      <c r="BB231" s="188"/>
      <c r="BC231" s="174"/>
      <c r="BD231" s="174"/>
      <c r="BE231" s="174"/>
      <c r="BF231" s="174"/>
      <c r="BG231" s="174"/>
      <c r="BH231" s="174"/>
      <c r="BI231" s="174"/>
      <c r="BJ231" s="174"/>
      <c r="BK231" s="174"/>
      <c r="BL231" s="188"/>
      <c r="BM231" s="185"/>
      <c r="BN231" s="174"/>
      <c r="BO231" s="174"/>
      <c r="BP231" s="174"/>
      <c r="BQ231" s="174"/>
      <c r="BR231" s="174"/>
      <c r="BS231" s="174"/>
      <c r="BT231" s="174"/>
      <c r="BU231" s="174"/>
      <c r="BV231" s="174"/>
      <c r="BW231" s="174"/>
      <c r="BX231" s="174"/>
      <c r="BY231" s="174"/>
      <c r="BZ231" s="174"/>
      <c r="CA231" s="174"/>
      <c r="CB231" s="174"/>
      <c r="CC231" s="174"/>
      <c r="CD231" s="174"/>
      <c r="CE231" s="174"/>
      <c r="CF231" s="191"/>
      <c r="CG231" s="192"/>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7"/>
      <c r="DC231" s="188"/>
      <c r="DD231" s="183"/>
      <c r="DE231" s="183"/>
      <c r="DF231" s="183"/>
      <c r="DG231" s="183"/>
      <c r="DH231" s="177"/>
      <c r="DI231" s="193"/>
      <c r="DJ231" s="194"/>
      <c r="DK231" s="195"/>
      <c r="DL231" s="195"/>
      <c r="DM231" s="195"/>
      <c r="DN231" s="195"/>
      <c r="DO231" s="195"/>
      <c r="DP231" s="192"/>
      <c r="DQ231" s="194"/>
      <c r="DR231" s="195"/>
      <c r="DS231" s="195"/>
      <c r="DT231" s="195"/>
      <c r="DU231" s="195"/>
      <c r="DV231" s="195"/>
      <c r="DW231" s="177"/>
      <c r="DX231" s="179"/>
      <c r="DY231" s="182"/>
      <c r="DZ231" s="196"/>
      <c r="EA231" s="179"/>
      <c r="EB231" s="197"/>
      <c r="EC231" s="198"/>
      <c r="ED231" s="198"/>
      <c r="EE231" s="188"/>
      <c r="EF231" s="198"/>
      <c r="EG231" s="198"/>
      <c r="EH231" s="188"/>
      <c r="EI231" s="197"/>
      <c r="EJ231" s="198"/>
      <c r="EK231" s="198"/>
      <c r="EL231" s="198"/>
      <c r="EM231" s="198"/>
      <c r="EN231" s="198"/>
      <c r="EO231" s="193"/>
      <c r="EP231" s="185"/>
      <c r="EQ231" s="174"/>
      <c r="ER231" s="188"/>
      <c r="ES231" s="63"/>
      <c r="ET231" s="63"/>
      <c r="EU231" s="63"/>
      <c r="EV231" s="63"/>
      <c r="EW231" s="63"/>
      <c r="EX231" s="177"/>
      <c r="EY231" s="179"/>
      <c r="EZ231" s="185"/>
      <c r="FA231" s="174"/>
      <c r="FB231" s="174"/>
      <c r="FC231" s="174"/>
      <c r="FD231" s="174"/>
      <c r="FE231" s="174"/>
      <c r="FF231" s="174"/>
      <c r="FG231" s="188"/>
      <c r="FH231" s="185"/>
      <c r="FI231" s="174"/>
      <c r="FJ231" s="174"/>
      <c r="FK231" s="174"/>
      <c r="FL231" s="174"/>
      <c r="FM231" s="174"/>
      <c r="FN231" s="174"/>
      <c r="FO231" s="188"/>
      <c r="FP231" s="199"/>
      <c r="FQ231" s="199"/>
      <c r="FR231" s="199"/>
      <c r="FS231" s="199"/>
      <c r="FT231" s="199"/>
      <c r="FU231" s="199"/>
      <c r="FV231" s="199"/>
      <c r="FW231" s="199"/>
      <c r="FX231" s="199"/>
      <c r="FY231" s="199"/>
      <c r="FZ231" s="199"/>
      <c r="GA231" s="199"/>
      <c r="GB231" s="199"/>
      <c r="GC231" s="199"/>
    </row>
    <row r="232" spans="1:185" s="90" customFormat="1">
      <c r="A232" s="36" t="str">
        <f>Validation!B232</f>
        <v>Pass</v>
      </c>
      <c r="B232" s="63"/>
      <c r="C232" s="63"/>
      <c r="D232" s="63"/>
      <c r="E232" s="174"/>
      <c r="F232" s="175"/>
      <c r="G232" s="63"/>
      <c r="H232" s="63"/>
      <c r="I232" s="63"/>
      <c r="J232" s="176"/>
      <c r="K232" s="177"/>
      <c r="L232" s="177"/>
      <c r="M232" s="178"/>
      <c r="N232" s="177"/>
      <c r="O232" s="201"/>
      <c r="P232" s="202"/>
      <c r="Q232" s="63"/>
      <c r="R232" s="180"/>
      <c r="S232" s="63"/>
      <c r="T232" s="181"/>
      <c r="U232" s="182"/>
      <c r="V232" s="183"/>
      <c r="W232" s="184"/>
      <c r="X232" s="185"/>
      <c r="Y232" s="174"/>
      <c r="Z232" s="174"/>
      <c r="AA232" s="186"/>
      <c r="AB232" s="187"/>
      <c r="AC232" s="174"/>
      <c r="AD232" s="174"/>
      <c r="AE232" s="177"/>
      <c r="AF232" s="177"/>
      <c r="AG232" s="188"/>
      <c r="AH232" s="65"/>
      <c r="AI232" s="63"/>
      <c r="AJ232" s="63"/>
      <c r="AK232" s="63"/>
      <c r="AL232" s="63"/>
      <c r="AM232" s="63"/>
      <c r="AN232" s="63"/>
      <c r="AO232" s="63"/>
      <c r="AP232" s="64"/>
      <c r="AQ232" s="190"/>
      <c r="AR232" s="179"/>
      <c r="AS232" s="185"/>
      <c r="AT232" s="174"/>
      <c r="AU232" s="174"/>
      <c r="AV232" s="174"/>
      <c r="AW232" s="174"/>
      <c r="AX232" s="174"/>
      <c r="AY232" s="174"/>
      <c r="AZ232" s="174"/>
      <c r="BA232" s="174"/>
      <c r="BB232" s="188"/>
      <c r="BC232" s="174"/>
      <c r="BD232" s="174"/>
      <c r="BE232" s="174"/>
      <c r="BF232" s="174"/>
      <c r="BG232" s="174"/>
      <c r="BH232" s="174"/>
      <c r="BI232" s="174"/>
      <c r="BJ232" s="174"/>
      <c r="BK232" s="174"/>
      <c r="BL232" s="188"/>
      <c r="BM232" s="185"/>
      <c r="BN232" s="174"/>
      <c r="BO232" s="174"/>
      <c r="BP232" s="174"/>
      <c r="BQ232" s="174"/>
      <c r="BR232" s="174"/>
      <c r="BS232" s="174"/>
      <c r="BT232" s="174"/>
      <c r="BU232" s="174"/>
      <c r="BV232" s="174"/>
      <c r="BW232" s="174"/>
      <c r="BX232" s="174"/>
      <c r="BY232" s="174"/>
      <c r="BZ232" s="174"/>
      <c r="CA232" s="174"/>
      <c r="CB232" s="174"/>
      <c r="CC232" s="174"/>
      <c r="CD232" s="174"/>
      <c r="CE232" s="174"/>
      <c r="CF232" s="191"/>
      <c r="CG232" s="192"/>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7"/>
      <c r="DC232" s="188"/>
      <c r="DD232" s="183"/>
      <c r="DE232" s="183"/>
      <c r="DF232" s="183"/>
      <c r="DG232" s="183"/>
      <c r="DH232" s="177"/>
      <c r="DI232" s="193"/>
      <c r="DJ232" s="194"/>
      <c r="DK232" s="195"/>
      <c r="DL232" s="195"/>
      <c r="DM232" s="195"/>
      <c r="DN232" s="195"/>
      <c r="DO232" s="195"/>
      <c r="DP232" s="192"/>
      <c r="DQ232" s="194"/>
      <c r="DR232" s="195"/>
      <c r="DS232" s="195"/>
      <c r="DT232" s="195"/>
      <c r="DU232" s="195"/>
      <c r="DV232" s="195"/>
      <c r="DW232" s="177"/>
      <c r="DX232" s="179"/>
      <c r="DY232" s="182"/>
      <c r="DZ232" s="196"/>
      <c r="EA232" s="179"/>
      <c r="EB232" s="197"/>
      <c r="EC232" s="198"/>
      <c r="ED232" s="198"/>
      <c r="EE232" s="188"/>
      <c r="EF232" s="198"/>
      <c r="EG232" s="198"/>
      <c r="EH232" s="188"/>
      <c r="EI232" s="197"/>
      <c r="EJ232" s="198"/>
      <c r="EK232" s="198"/>
      <c r="EL232" s="198"/>
      <c r="EM232" s="198"/>
      <c r="EN232" s="198"/>
      <c r="EO232" s="193"/>
      <c r="EP232" s="185"/>
      <c r="EQ232" s="174"/>
      <c r="ER232" s="188"/>
      <c r="ES232" s="63"/>
      <c r="ET232" s="63"/>
      <c r="EU232" s="63"/>
      <c r="EV232" s="63"/>
      <c r="EW232" s="63"/>
      <c r="EX232" s="177"/>
      <c r="EY232" s="179"/>
      <c r="EZ232" s="185"/>
      <c r="FA232" s="174"/>
      <c r="FB232" s="174"/>
      <c r="FC232" s="174"/>
      <c r="FD232" s="174"/>
      <c r="FE232" s="174"/>
      <c r="FF232" s="174"/>
      <c r="FG232" s="188"/>
      <c r="FH232" s="185"/>
      <c r="FI232" s="174"/>
      <c r="FJ232" s="174"/>
      <c r="FK232" s="174"/>
      <c r="FL232" s="174"/>
      <c r="FM232" s="174"/>
      <c r="FN232" s="174"/>
      <c r="FO232" s="188"/>
      <c r="FP232" s="199"/>
      <c r="FQ232" s="199"/>
      <c r="FR232" s="199"/>
      <c r="FS232" s="199"/>
      <c r="FT232" s="199"/>
      <c r="FU232" s="199"/>
      <c r="FV232" s="199"/>
      <c r="FW232" s="199"/>
      <c r="FX232" s="199"/>
      <c r="FY232" s="199"/>
      <c r="FZ232" s="199"/>
      <c r="GA232" s="199"/>
      <c r="GB232" s="199"/>
      <c r="GC232" s="199"/>
    </row>
    <row r="233" spans="1:185" s="90" customFormat="1">
      <c r="A233" s="36" t="str">
        <f>Validation!B233</f>
        <v>Pass</v>
      </c>
      <c r="B233" s="63"/>
      <c r="C233" s="63"/>
      <c r="D233" s="63"/>
      <c r="E233" s="174"/>
      <c r="F233" s="175"/>
      <c r="G233" s="63"/>
      <c r="H233" s="63"/>
      <c r="I233" s="63"/>
      <c r="J233" s="176"/>
      <c r="K233" s="177"/>
      <c r="L233" s="177"/>
      <c r="M233" s="178"/>
      <c r="N233" s="177"/>
      <c r="O233" s="201"/>
      <c r="P233" s="202"/>
      <c r="Q233" s="63"/>
      <c r="R233" s="180"/>
      <c r="S233" s="63"/>
      <c r="T233" s="181"/>
      <c r="U233" s="182"/>
      <c r="V233" s="183"/>
      <c r="W233" s="184"/>
      <c r="X233" s="185"/>
      <c r="Y233" s="174"/>
      <c r="Z233" s="174"/>
      <c r="AA233" s="186"/>
      <c r="AB233" s="187"/>
      <c r="AC233" s="174"/>
      <c r="AD233" s="174"/>
      <c r="AE233" s="177"/>
      <c r="AF233" s="177"/>
      <c r="AG233" s="188"/>
      <c r="AH233" s="65"/>
      <c r="AI233" s="63"/>
      <c r="AJ233" s="63"/>
      <c r="AK233" s="63"/>
      <c r="AL233" s="63"/>
      <c r="AM233" s="63"/>
      <c r="AN233" s="63"/>
      <c r="AO233" s="63"/>
      <c r="AP233" s="64"/>
      <c r="AQ233" s="190"/>
      <c r="AR233" s="179"/>
      <c r="AS233" s="185"/>
      <c r="AT233" s="174"/>
      <c r="AU233" s="174"/>
      <c r="AV233" s="174"/>
      <c r="AW233" s="174"/>
      <c r="AX233" s="174"/>
      <c r="AY233" s="174"/>
      <c r="AZ233" s="174"/>
      <c r="BA233" s="174"/>
      <c r="BB233" s="188"/>
      <c r="BC233" s="174"/>
      <c r="BD233" s="174"/>
      <c r="BE233" s="174"/>
      <c r="BF233" s="174"/>
      <c r="BG233" s="174"/>
      <c r="BH233" s="174"/>
      <c r="BI233" s="174"/>
      <c r="BJ233" s="174"/>
      <c r="BK233" s="174"/>
      <c r="BL233" s="188"/>
      <c r="BM233" s="185"/>
      <c r="BN233" s="174"/>
      <c r="BO233" s="174"/>
      <c r="BP233" s="174"/>
      <c r="BQ233" s="174"/>
      <c r="BR233" s="174"/>
      <c r="BS233" s="174"/>
      <c r="BT233" s="174"/>
      <c r="BU233" s="174"/>
      <c r="BV233" s="174"/>
      <c r="BW233" s="174"/>
      <c r="BX233" s="174"/>
      <c r="BY233" s="174"/>
      <c r="BZ233" s="174"/>
      <c r="CA233" s="174"/>
      <c r="CB233" s="174"/>
      <c r="CC233" s="174"/>
      <c r="CD233" s="174"/>
      <c r="CE233" s="174"/>
      <c r="CF233" s="191"/>
      <c r="CG233" s="192"/>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7"/>
      <c r="DC233" s="188"/>
      <c r="DD233" s="183"/>
      <c r="DE233" s="183"/>
      <c r="DF233" s="183"/>
      <c r="DG233" s="183"/>
      <c r="DH233" s="177"/>
      <c r="DI233" s="193"/>
      <c r="DJ233" s="194"/>
      <c r="DK233" s="195"/>
      <c r="DL233" s="195"/>
      <c r="DM233" s="195"/>
      <c r="DN233" s="195"/>
      <c r="DO233" s="195"/>
      <c r="DP233" s="192"/>
      <c r="DQ233" s="194"/>
      <c r="DR233" s="195"/>
      <c r="DS233" s="195"/>
      <c r="DT233" s="195"/>
      <c r="DU233" s="195"/>
      <c r="DV233" s="195"/>
      <c r="DW233" s="177"/>
      <c r="DX233" s="179"/>
      <c r="DY233" s="182"/>
      <c r="DZ233" s="196"/>
      <c r="EA233" s="179"/>
      <c r="EB233" s="197"/>
      <c r="EC233" s="198"/>
      <c r="ED233" s="198"/>
      <c r="EE233" s="188"/>
      <c r="EF233" s="198"/>
      <c r="EG233" s="198"/>
      <c r="EH233" s="188"/>
      <c r="EI233" s="197"/>
      <c r="EJ233" s="198"/>
      <c r="EK233" s="198"/>
      <c r="EL233" s="198"/>
      <c r="EM233" s="198"/>
      <c r="EN233" s="198"/>
      <c r="EO233" s="193"/>
      <c r="EP233" s="185"/>
      <c r="EQ233" s="174"/>
      <c r="ER233" s="188"/>
      <c r="ES233" s="63"/>
      <c r="ET233" s="63"/>
      <c r="EU233" s="63"/>
      <c r="EV233" s="63"/>
      <c r="EW233" s="63"/>
      <c r="EX233" s="177"/>
      <c r="EY233" s="179"/>
      <c r="EZ233" s="185"/>
      <c r="FA233" s="174"/>
      <c r="FB233" s="174"/>
      <c r="FC233" s="174"/>
      <c r="FD233" s="174"/>
      <c r="FE233" s="174"/>
      <c r="FF233" s="174"/>
      <c r="FG233" s="188"/>
      <c r="FH233" s="185"/>
      <c r="FI233" s="174"/>
      <c r="FJ233" s="174"/>
      <c r="FK233" s="174"/>
      <c r="FL233" s="174"/>
      <c r="FM233" s="174"/>
      <c r="FN233" s="174"/>
      <c r="FO233" s="188"/>
      <c r="FP233" s="199"/>
      <c r="FQ233" s="199"/>
      <c r="FR233" s="199"/>
      <c r="FS233" s="199"/>
      <c r="FT233" s="199"/>
      <c r="FU233" s="199"/>
      <c r="FV233" s="199"/>
      <c r="FW233" s="199"/>
      <c r="FX233" s="199"/>
      <c r="FY233" s="199"/>
      <c r="FZ233" s="199"/>
      <c r="GA233" s="199"/>
      <c r="GB233" s="199"/>
      <c r="GC233" s="199"/>
    </row>
    <row r="234" spans="1:185" s="90" customFormat="1">
      <c r="A234" s="36" t="str">
        <f>Validation!B234</f>
        <v>Pass</v>
      </c>
      <c r="B234" s="63"/>
      <c r="C234" s="63"/>
      <c r="D234" s="63"/>
      <c r="E234" s="174"/>
      <c r="F234" s="175"/>
      <c r="G234" s="63"/>
      <c r="H234" s="63"/>
      <c r="I234" s="63"/>
      <c r="J234" s="176"/>
      <c r="K234" s="177"/>
      <c r="L234" s="177"/>
      <c r="M234" s="178"/>
      <c r="N234" s="177"/>
      <c r="O234" s="201"/>
      <c r="P234" s="202"/>
      <c r="Q234" s="63"/>
      <c r="R234" s="180"/>
      <c r="S234" s="63"/>
      <c r="T234" s="181"/>
      <c r="U234" s="182"/>
      <c r="V234" s="183"/>
      <c r="W234" s="184"/>
      <c r="X234" s="185"/>
      <c r="Y234" s="174"/>
      <c r="Z234" s="174"/>
      <c r="AA234" s="186"/>
      <c r="AB234" s="187"/>
      <c r="AC234" s="174"/>
      <c r="AD234" s="174"/>
      <c r="AE234" s="177"/>
      <c r="AF234" s="177"/>
      <c r="AG234" s="188"/>
      <c r="AH234" s="65"/>
      <c r="AI234" s="63"/>
      <c r="AJ234" s="63"/>
      <c r="AK234" s="63"/>
      <c r="AL234" s="63"/>
      <c r="AM234" s="63"/>
      <c r="AN234" s="63"/>
      <c r="AO234" s="63"/>
      <c r="AP234" s="64"/>
      <c r="AQ234" s="190"/>
      <c r="AR234" s="179"/>
      <c r="AS234" s="185"/>
      <c r="AT234" s="174"/>
      <c r="AU234" s="174"/>
      <c r="AV234" s="174"/>
      <c r="AW234" s="174"/>
      <c r="AX234" s="174"/>
      <c r="AY234" s="174"/>
      <c r="AZ234" s="174"/>
      <c r="BA234" s="174"/>
      <c r="BB234" s="188"/>
      <c r="BC234" s="174"/>
      <c r="BD234" s="174"/>
      <c r="BE234" s="174"/>
      <c r="BF234" s="174"/>
      <c r="BG234" s="174"/>
      <c r="BH234" s="174"/>
      <c r="BI234" s="174"/>
      <c r="BJ234" s="174"/>
      <c r="BK234" s="174"/>
      <c r="BL234" s="188"/>
      <c r="BM234" s="185"/>
      <c r="BN234" s="174"/>
      <c r="BO234" s="174"/>
      <c r="BP234" s="174"/>
      <c r="BQ234" s="174"/>
      <c r="BR234" s="174"/>
      <c r="BS234" s="174"/>
      <c r="BT234" s="174"/>
      <c r="BU234" s="174"/>
      <c r="BV234" s="174"/>
      <c r="BW234" s="174"/>
      <c r="BX234" s="174"/>
      <c r="BY234" s="174"/>
      <c r="BZ234" s="174"/>
      <c r="CA234" s="174"/>
      <c r="CB234" s="174"/>
      <c r="CC234" s="174"/>
      <c r="CD234" s="174"/>
      <c r="CE234" s="174"/>
      <c r="CF234" s="191"/>
      <c r="CG234" s="192"/>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7"/>
      <c r="DC234" s="188"/>
      <c r="DD234" s="183"/>
      <c r="DE234" s="183"/>
      <c r="DF234" s="183"/>
      <c r="DG234" s="183"/>
      <c r="DH234" s="177"/>
      <c r="DI234" s="193"/>
      <c r="DJ234" s="194"/>
      <c r="DK234" s="195"/>
      <c r="DL234" s="195"/>
      <c r="DM234" s="195"/>
      <c r="DN234" s="195"/>
      <c r="DO234" s="195"/>
      <c r="DP234" s="192"/>
      <c r="DQ234" s="194"/>
      <c r="DR234" s="195"/>
      <c r="DS234" s="195"/>
      <c r="DT234" s="195"/>
      <c r="DU234" s="195"/>
      <c r="DV234" s="195"/>
      <c r="DW234" s="177"/>
      <c r="DX234" s="179"/>
      <c r="DY234" s="182"/>
      <c r="DZ234" s="196"/>
      <c r="EA234" s="179"/>
      <c r="EB234" s="197"/>
      <c r="EC234" s="198"/>
      <c r="ED234" s="198"/>
      <c r="EE234" s="188"/>
      <c r="EF234" s="198"/>
      <c r="EG234" s="198"/>
      <c r="EH234" s="188"/>
      <c r="EI234" s="197"/>
      <c r="EJ234" s="198"/>
      <c r="EK234" s="198"/>
      <c r="EL234" s="198"/>
      <c r="EM234" s="198"/>
      <c r="EN234" s="198"/>
      <c r="EO234" s="193"/>
      <c r="EP234" s="185"/>
      <c r="EQ234" s="174"/>
      <c r="ER234" s="188"/>
      <c r="ES234" s="63"/>
      <c r="ET234" s="63"/>
      <c r="EU234" s="63"/>
      <c r="EV234" s="63"/>
      <c r="EW234" s="63"/>
      <c r="EX234" s="177"/>
      <c r="EY234" s="179"/>
      <c r="EZ234" s="185"/>
      <c r="FA234" s="174"/>
      <c r="FB234" s="174"/>
      <c r="FC234" s="174"/>
      <c r="FD234" s="174"/>
      <c r="FE234" s="174"/>
      <c r="FF234" s="174"/>
      <c r="FG234" s="188"/>
      <c r="FH234" s="185"/>
      <c r="FI234" s="174"/>
      <c r="FJ234" s="174"/>
      <c r="FK234" s="174"/>
      <c r="FL234" s="174"/>
      <c r="FM234" s="174"/>
      <c r="FN234" s="174"/>
      <c r="FO234" s="188"/>
      <c r="FP234" s="199"/>
      <c r="FQ234" s="199"/>
      <c r="FR234" s="199"/>
      <c r="FS234" s="199"/>
      <c r="FT234" s="199"/>
      <c r="FU234" s="199"/>
      <c r="FV234" s="199"/>
      <c r="FW234" s="199"/>
      <c r="FX234" s="199"/>
      <c r="FY234" s="199"/>
      <c r="FZ234" s="199"/>
      <c r="GA234" s="199"/>
      <c r="GB234" s="199"/>
      <c r="GC234" s="199"/>
    </row>
    <row r="235" spans="1:185" s="90" customFormat="1">
      <c r="A235" s="36" t="str">
        <f>Validation!B235</f>
        <v>Pass</v>
      </c>
      <c r="B235" s="63"/>
      <c r="C235" s="63"/>
      <c r="D235" s="63"/>
      <c r="E235" s="174"/>
      <c r="F235" s="175"/>
      <c r="G235" s="63"/>
      <c r="H235" s="63"/>
      <c r="I235" s="63"/>
      <c r="J235" s="176"/>
      <c r="K235" s="177"/>
      <c r="L235" s="177"/>
      <c r="M235" s="178"/>
      <c r="N235" s="177"/>
      <c r="O235" s="201"/>
      <c r="P235" s="202"/>
      <c r="Q235" s="63"/>
      <c r="R235" s="180"/>
      <c r="S235" s="63"/>
      <c r="T235" s="181"/>
      <c r="U235" s="182"/>
      <c r="V235" s="183"/>
      <c r="W235" s="184"/>
      <c r="X235" s="185"/>
      <c r="Y235" s="174"/>
      <c r="Z235" s="174"/>
      <c r="AA235" s="186"/>
      <c r="AB235" s="187"/>
      <c r="AC235" s="174"/>
      <c r="AD235" s="174"/>
      <c r="AE235" s="177"/>
      <c r="AF235" s="177"/>
      <c r="AG235" s="188"/>
      <c r="AH235" s="65"/>
      <c r="AI235" s="63"/>
      <c r="AJ235" s="63"/>
      <c r="AK235" s="63"/>
      <c r="AL235" s="63"/>
      <c r="AM235" s="63"/>
      <c r="AN235" s="63"/>
      <c r="AO235" s="63"/>
      <c r="AP235" s="64"/>
      <c r="AQ235" s="190"/>
      <c r="AR235" s="179"/>
      <c r="AS235" s="185"/>
      <c r="AT235" s="174"/>
      <c r="AU235" s="174"/>
      <c r="AV235" s="174"/>
      <c r="AW235" s="174"/>
      <c r="AX235" s="174"/>
      <c r="AY235" s="174"/>
      <c r="AZ235" s="174"/>
      <c r="BA235" s="174"/>
      <c r="BB235" s="188"/>
      <c r="BC235" s="174"/>
      <c r="BD235" s="174"/>
      <c r="BE235" s="174"/>
      <c r="BF235" s="174"/>
      <c r="BG235" s="174"/>
      <c r="BH235" s="174"/>
      <c r="BI235" s="174"/>
      <c r="BJ235" s="174"/>
      <c r="BK235" s="174"/>
      <c r="BL235" s="188"/>
      <c r="BM235" s="185"/>
      <c r="BN235" s="174"/>
      <c r="BO235" s="174"/>
      <c r="BP235" s="174"/>
      <c r="BQ235" s="174"/>
      <c r="BR235" s="174"/>
      <c r="BS235" s="174"/>
      <c r="BT235" s="174"/>
      <c r="BU235" s="174"/>
      <c r="BV235" s="174"/>
      <c r="BW235" s="174"/>
      <c r="BX235" s="174"/>
      <c r="BY235" s="174"/>
      <c r="BZ235" s="174"/>
      <c r="CA235" s="174"/>
      <c r="CB235" s="174"/>
      <c r="CC235" s="174"/>
      <c r="CD235" s="174"/>
      <c r="CE235" s="174"/>
      <c r="CF235" s="191"/>
      <c r="CG235" s="192"/>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7"/>
      <c r="DC235" s="188"/>
      <c r="DD235" s="183"/>
      <c r="DE235" s="183"/>
      <c r="DF235" s="183"/>
      <c r="DG235" s="183"/>
      <c r="DH235" s="177"/>
      <c r="DI235" s="193"/>
      <c r="DJ235" s="194"/>
      <c r="DK235" s="195"/>
      <c r="DL235" s="195"/>
      <c r="DM235" s="195"/>
      <c r="DN235" s="195"/>
      <c r="DO235" s="195"/>
      <c r="DP235" s="192"/>
      <c r="DQ235" s="194"/>
      <c r="DR235" s="195"/>
      <c r="DS235" s="195"/>
      <c r="DT235" s="195"/>
      <c r="DU235" s="195"/>
      <c r="DV235" s="195"/>
      <c r="DW235" s="177"/>
      <c r="DX235" s="179"/>
      <c r="DY235" s="182"/>
      <c r="DZ235" s="196"/>
      <c r="EA235" s="179"/>
      <c r="EB235" s="197"/>
      <c r="EC235" s="198"/>
      <c r="ED235" s="198"/>
      <c r="EE235" s="188"/>
      <c r="EF235" s="198"/>
      <c r="EG235" s="198"/>
      <c r="EH235" s="188"/>
      <c r="EI235" s="197"/>
      <c r="EJ235" s="198"/>
      <c r="EK235" s="198"/>
      <c r="EL235" s="198"/>
      <c r="EM235" s="198"/>
      <c r="EN235" s="198"/>
      <c r="EO235" s="193"/>
      <c r="EP235" s="185"/>
      <c r="EQ235" s="174"/>
      <c r="ER235" s="188"/>
      <c r="ES235" s="63"/>
      <c r="ET235" s="63"/>
      <c r="EU235" s="63"/>
      <c r="EV235" s="63"/>
      <c r="EW235" s="63"/>
      <c r="EX235" s="177"/>
      <c r="EY235" s="179"/>
      <c r="EZ235" s="185"/>
      <c r="FA235" s="174"/>
      <c r="FB235" s="174"/>
      <c r="FC235" s="174"/>
      <c r="FD235" s="174"/>
      <c r="FE235" s="174"/>
      <c r="FF235" s="174"/>
      <c r="FG235" s="188"/>
      <c r="FH235" s="185"/>
      <c r="FI235" s="174"/>
      <c r="FJ235" s="174"/>
      <c r="FK235" s="174"/>
      <c r="FL235" s="174"/>
      <c r="FM235" s="174"/>
      <c r="FN235" s="174"/>
      <c r="FO235" s="188"/>
      <c r="FP235" s="199"/>
      <c r="FQ235" s="199"/>
      <c r="FR235" s="199"/>
      <c r="FS235" s="199"/>
      <c r="FT235" s="199"/>
      <c r="FU235" s="199"/>
      <c r="FV235" s="199"/>
      <c r="FW235" s="199"/>
      <c r="FX235" s="199"/>
      <c r="FY235" s="199"/>
      <c r="FZ235" s="199"/>
      <c r="GA235" s="199"/>
      <c r="GB235" s="199"/>
      <c r="GC235" s="199"/>
    </row>
    <row r="236" spans="1:185" s="90" customFormat="1">
      <c r="A236" s="36" t="str">
        <f>Validation!B236</f>
        <v>Pass</v>
      </c>
      <c r="B236" s="63"/>
      <c r="C236" s="63"/>
      <c r="D236" s="63"/>
      <c r="E236" s="174"/>
      <c r="F236" s="175"/>
      <c r="G236" s="63"/>
      <c r="H236" s="63"/>
      <c r="I236" s="63"/>
      <c r="J236" s="176"/>
      <c r="K236" s="177"/>
      <c r="L236" s="177"/>
      <c r="M236" s="178"/>
      <c r="N236" s="177"/>
      <c r="O236" s="201"/>
      <c r="P236" s="202"/>
      <c r="Q236" s="63"/>
      <c r="R236" s="180"/>
      <c r="S236" s="63"/>
      <c r="T236" s="181"/>
      <c r="U236" s="182"/>
      <c r="V236" s="183"/>
      <c r="W236" s="184"/>
      <c r="X236" s="185"/>
      <c r="Y236" s="174"/>
      <c r="Z236" s="174"/>
      <c r="AA236" s="186"/>
      <c r="AB236" s="187"/>
      <c r="AC236" s="174"/>
      <c r="AD236" s="174"/>
      <c r="AE236" s="177"/>
      <c r="AF236" s="177"/>
      <c r="AG236" s="188"/>
      <c r="AH236" s="65"/>
      <c r="AI236" s="63"/>
      <c r="AJ236" s="63"/>
      <c r="AK236" s="63"/>
      <c r="AL236" s="63"/>
      <c r="AM236" s="63"/>
      <c r="AN236" s="63"/>
      <c r="AO236" s="63"/>
      <c r="AP236" s="64"/>
      <c r="AQ236" s="190"/>
      <c r="AR236" s="179"/>
      <c r="AS236" s="185"/>
      <c r="AT236" s="174"/>
      <c r="AU236" s="174"/>
      <c r="AV236" s="174"/>
      <c r="AW236" s="174"/>
      <c r="AX236" s="174"/>
      <c r="AY236" s="174"/>
      <c r="AZ236" s="174"/>
      <c r="BA236" s="174"/>
      <c r="BB236" s="188"/>
      <c r="BC236" s="174"/>
      <c r="BD236" s="174"/>
      <c r="BE236" s="174"/>
      <c r="BF236" s="174"/>
      <c r="BG236" s="174"/>
      <c r="BH236" s="174"/>
      <c r="BI236" s="174"/>
      <c r="BJ236" s="174"/>
      <c r="BK236" s="174"/>
      <c r="BL236" s="188"/>
      <c r="BM236" s="185"/>
      <c r="BN236" s="174"/>
      <c r="BO236" s="174"/>
      <c r="BP236" s="174"/>
      <c r="BQ236" s="174"/>
      <c r="BR236" s="174"/>
      <c r="BS236" s="174"/>
      <c r="BT236" s="174"/>
      <c r="BU236" s="174"/>
      <c r="BV236" s="174"/>
      <c r="BW236" s="174"/>
      <c r="BX236" s="174"/>
      <c r="BY236" s="174"/>
      <c r="BZ236" s="174"/>
      <c r="CA236" s="174"/>
      <c r="CB236" s="174"/>
      <c r="CC236" s="174"/>
      <c r="CD236" s="174"/>
      <c r="CE236" s="174"/>
      <c r="CF236" s="191"/>
      <c r="CG236" s="192"/>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7"/>
      <c r="DC236" s="188"/>
      <c r="DD236" s="183"/>
      <c r="DE236" s="183"/>
      <c r="DF236" s="183"/>
      <c r="DG236" s="183"/>
      <c r="DH236" s="177"/>
      <c r="DI236" s="193"/>
      <c r="DJ236" s="194"/>
      <c r="DK236" s="195"/>
      <c r="DL236" s="195"/>
      <c r="DM236" s="195"/>
      <c r="DN236" s="195"/>
      <c r="DO236" s="195"/>
      <c r="DP236" s="192"/>
      <c r="DQ236" s="194"/>
      <c r="DR236" s="195"/>
      <c r="DS236" s="195"/>
      <c r="DT236" s="195"/>
      <c r="DU236" s="195"/>
      <c r="DV236" s="195"/>
      <c r="DW236" s="177"/>
      <c r="DX236" s="179"/>
      <c r="DY236" s="182"/>
      <c r="DZ236" s="196"/>
      <c r="EA236" s="179"/>
      <c r="EB236" s="197"/>
      <c r="EC236" s="198"/>
      <c r="ED236" s="198"/>
      <c r="EE236" s="188"/>
      <c r="EF236" s="198"/>
      <c r="EG236" s="198"/>
      <c r="EH236" s="188"/>
      <c r="EI236" s="197"/>
      <c r="EJ236" s="198"/>
      <c r="EK236" s="198"/>
      <c r="EL236" s="198"/>
      <c r="EM236" s="198"/>
      <c r="EN236" s="198"/>
      <c r="EO236" s="193"/>
      <c r="EP236" s="185"/>
      <c r="EQ236" s="174"/>
      <c r="ER236" s="188"/>
      <c r="ES236" s="63"/>
      <c r="ET236" s="63"/>
      <c r="EU236" s="63"/>
      <c r="EV236" s="63"/>
      <c r="EW236" s="63"/>
      <c r="EX236" s="177"/>
      <c r="EY236" s="179"/>
      <c r="EZ236" s="185"/>
      <c r="FA236" s="174"/>
      <c r="FB236" s="174"/>
      <c r="FC236" s="174"/>
      <c r="FD236" s="174"/>
      <c r="FE236" s="174"/>
      <c r="FF236" s="174"/>
      <c r="FG236" s="188"/>
      <c r="FH236" s="185"/>
      <c r="FI236" s="174"/>
      <c r="FJ236" s="174"/>
      <c r="FK236" s="174"/>
      <c r="FL236" s="174"/>
      <c r="FM236" s="174"/>
      <c r="FN236" s="174"/>
      <c r="FO236" s="188"/>
      <c r="FP236" s="199"/>
      <c r="FQ236" s="199"/>
      <c r="FR236" s="199"/>
      <c r="FS236" s="199"/>
      <c r="FT236" s="199"/>
      <c r="FU236" s="199"/>
      <c r="FV236" s="199"/>
      <c r="FW236" s="199"/>
      <c r="FX236" s="199"/>
      <c r="FY236" s="199"/>
      <c r="FZ236" s="199"/>
      <c r="GA236" s="199"/>
      <c r="GB236" s="199"/>
      <c r="GC236" s="199"/>
    </row>
    <row r="237" spans="1:185" s="90" customFormat="1">
      <c r="A237" s="36" t="str">
        <f>Validation!B237</f>
        <v>Pass</v>
      </c>
      <c r="B237" s="63"/>
      <c r="C237" s="63"/>
      <c r="D237" s="63"/>
      <c r="E237" s="174"/>
      <c r="F237" s="175"/>
      <c r="G237" s="63"/>
      <c r="H237" s="63"/>
      <c r="I237" s="63"/>
      <c r="J237" s="176"/>
      <c r="K237" s="177"/>
      <c r="L237" s="177"/>
      <c r="M237" s="178"/>
      <c r="N237" s="177"/>
      <c r="O237" s="201"/>
      <c r="P237" s="202"/>
      <c r="Q237" s="63"/>
      <c r="R237" s="180"/>
      <c r="S237" s="63"/>
      <c r="T237" s="181"/>
      <c r="U237" s="182"/>
      <c r="V237" s="183"/>
      <c r="W237" s="184"/>
      <c r="X237" s="185"/>
      <c r="Y237" s="174"/>
      <c r="Z237" s="174"/>
      <c r="AA237" s="186"/>
      <c r="AB237" s="187"/>
      <c r="AC237" s="174"/>
      <c r="AD237" s="174"/>
      <c r="AE237" s="177"/>
      <c r="AF237" s="177"/>
      <c r="AG237" s="188"/>
      <c r="AH237" s="65"/>
      <c r="AI237" s="63"/>
      <c r="AJ237" s="63"/>
      <c r="AK237" s="63"/>
      <c r="AL237" s="63"/>
      <c r="AM237" s="63"/>
      <c r="AN237" s="63"/>
      <c r="AO237" s="63"/>
      <c r="AP237" s="64"/>
      <c r="AQ237" s="190"/>
      <c r="AR237" s="179"/>
      <c r="AS237" s="185"/>
      <c r="AT237" s="174"/>
      <c r="AU237" s="174"/>
      <c r="AV237" s="174"/>
      <c r="AW237" s="174"/>
      <c r="AX237" s="174"/>
      <c r="AY237" s="174"/>
      <c r="AZ237" s="174"/>
      <c r="BA237" s="174"/>
      <c r="BB237" s="188"/>
      <c r="BC237" s="174"/>
      <c r="BD237" s="174"/>
      <c r="BE237" s="174"/>
      <c r="BF237" s="174"/>
      <c r="BG237" s="174"/>
      <c r="BH237" s="174"/>
      <c r="BI237" s="174"/>
      <c r="BJ237" s="174"/>
      <c r="BK237" s="174"/>
      <c r="BL237" s="188"/>
      <c r="BM237" s="185"/>
      <c r="BN237" s="174"/>
      <c r="BO237" s="174"/>
      <c r="BP237" s="174"/>
      <c r="BQ237" s="174"/>
      <c r="BR237" s="174"/>
      <c r="BS237" s="174"/>
      <c r="BT237" s="174"/>
      <c r="BU237" s="174"/>
      <c r="BV237" s="174"/>
      <c r="BW237" s="174"/>
      <c r="BX237" s="174"/>
      <c r="BY237" s="174"/>
      <c r="BZ237" s="174"/>
      <c r="CA237" s="174"/>
      <c r="CB237" s="174"/>
      <c r="CC237" s="174"/>
      <c r="CD237" s="174"/>
      <c r="CE237" s="174"/>
      <c r="CF237" s="191"/>
      <c r="CG237" s="192"/>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7"/>
      <c r="DC237" s="188"/>
      <c r="DD237" s="183"/>
      <c r="DE237" s="183"/>
      <c r="DF237" s="183"/>
      <c r="DG237" s="183"/>
      <c r="DH237" s="177"/>
      <c r="DI237" s="193"/>
      <c r="DJ237" s="194"/>
      <c r="DK237" s="195"/>
      <c r="DL237" s="195"/>
      <c r="DM237" s="195"/>
      <c r="DN237" s="195"/>
      <c r="DO237" s="195"/>
      <c r="DP237" s="192"/>
      <c r="DQ237" s="194"/>
      <c r="DR237" s="195"/>
      <c r="DS237" s="195"/>
      <c r="DT237" s="195"/>
      <c r="DU237" s="195"/>
      <c r="DV237" s="195"/>
      <c r="DW237" s="177"/>
      <c r="DX237" s="179"/>
      <c r="DY237" s="182"/>
      <c r="DZ237" s="196"/>
      <c r="EA237" s="179"/>
      <c r="EB237" s="197"/>
      <c r="EC237" s="198"/>
      <c r="ED237" s="198"/>
      <c r="EE237" s="188"/>
      <c r="EF237" s="198"/>
      <c r="EG237" s="198"/>
      <c r="EH237" s="188"/>
      <c r="EI237" s="197"/>
      <c r="EJ237" s="198"/>
      <c r="EK237" s="198"/>
      <c r="EL237" s="198"/>
      <c r="EM237" s="198"/>
      <c r="EN237" s="198"/>
      <c r="EO237" s="193"/>
      <c r="EP237" s="185"/>
      <c r="EQ237" s="174"/>
      <c r="ER237" s="188"/>
      <c r="ES237" s="63"/>
      <c r="ET237" s="63"/>
      <c r="EU237" s="63"/>
      <c r="EV237" s="63"/>
      <c r="EW237" s="63"/>
      <c r="EX237" s="177"/>
      <c r="EY237" s="179"/>
      <c r="EZ237" s="185"/>
      <c r="FA237" s="174"/>
      <c r="FB237" s="174"/>
      <c r="FC237" s="174"/>
      <c r="FD237" s="174"/>
      <c r="FE237" s="174"/>
      <c r="FF237" s="174"/>
      <c r="FG237" s="188"/>
      <c r="FH237" s="185"/>
      <c r="FI237" s="174"/>
      <c r="FJ237" s="174"/>
      <c r="FK237" s="174"/>
      <c r="FL237" s="174"/>
      <c r="FM237" s="174"/>
      <c r="FN237" s="174"/>
      <c r="FO237" s="188"/>
      <c r="FP237" s="199"/>
      <c r="FQ237" s="199"/>
      <c r="FR237" s="199"/>
      <c r="FS237" s="199"/>
      <c r="FT237" s="199"/>
      <c r="FU237" s="199"/>
      <c r="FV237" s="199"/>
      <c r="FW237" s="199"/>
      <c r="FX237" s="199"/>
      <c r="FY237" s="199"/>
      <c r="FZ237" s="199"/>
      <c r="GA237" s="199"/>
      <c r="GB237" s="199"/>
      <c r="GC237" s="199"/>
    </row>
    <row r="238" spans="1:185" s="90" customFormat="1">
      <c r="A238" s="36" t="str">
        <f>Validation!B238</f>
        <v>Pass</v>
      </c>
      <c r="B238" s="63"/>
      <c r="C238" s="63"/>
      <c r="D238" s="63"/>
      <c r="E238" s="174"/>
      <c r="F238" s="175"/>
      <c r="G238" s="63"/>
      <c r="H238" s="63"/>
      <c r="I238" s="63"/>
      <c r="J238" s="176"/>
      <c r="K238" s="177"/>
      <c r="L238" s="177"/>
      <c r="M238" s="178"/>
      <c r="N238" s="177"/>
      <c r="O238" s="201"/>
      <c r="P238" s="202"/>
      <c r="Q238" s="63"/>
      <c r="R238" s="180"/>
      <c r="S238" s="63"/>
      <c r="T238" s="181"/>
      <c r="U238" s="182"/>
      <c r="V238" s="183"/>
      <c r="W238" s="184"/>
      <c r="X238" s="185"/>
      <c r="Y238" s="174"/>
      <c r="Z238" s="174"/>
      <c r="AA238" s="186"/>
      <c r="AB238" s="187"/>
      <c r="AC238" s="174"/>
      <c r="AD238" s="174"/>
      <c r="AE238" s="177"/>
      <c r="AF238" s="177"/>
      <c r="AG238" s="188"/>
      <c r="AH238" s="65"/>
      <c r="AI238" s="63"/>
      <c r="AJ238" s="63"/>
      <c r="AK238" s="63"/>
      <c r="AL238" s="63"/>
      <c r="AM238" s="63"/>
      <c r="AN238" s="63"/>
      <c r="AO238" s="63"/>
      <c r="AP238" s="64"/>
      <c r="AQ238" s="190"/>
      <c r="AR238" s="179"/>
      <c r="AS238" s="185"/>
      <c r="AT238" s="174"/>
      <c r="AU238" s="174"/>
      <c r="AV238" s="174"/>
      <c r="AW238" s="174"/>
      <c r="AX238" s="174"/>
      <c r="AY238" s="174"/>
      <c r="AZ238" s="174"/>
      <c r="BA238" s="174"/>
      <c r="BB238" s="188"/>
      <c r="BC238" s="174"/>
      <c r="BD238" s="174"/>
      <c r="BE238" s="174"/>
      <c r="BF238" s="174"/>
      <c r="BG238" s="174"/>
      <c r="BH238" s="174"/>
      <c r="BI238" s="174"/>
      <c r="BJ238" s="174"/>
      <c r="BK238" s="174"/>
      <c r="BL238" s="188"/>
      <c r="BM238" s="185"/>
      <c r="BN238" s="174"/>
      <c r="BO238" s="174"/>
      <c r="BP238" s="174"/>
      <c r="BQ238" s="174"/>
      <c r="BR238" s="174"/>
      <c r="BS238" s="174"/>
      <c r="BT238" s="174"/>
      <c r="BU238" s="174"/>
      <c r="BV238" s="174"/>
      <c r="BW238" s="174"/>
      <c r="BX238" s="174"/>
      <c r="BY238" s="174"/>
      <c r="BZ238" s="174"/>
      <c r="CA238" s="174"/>
      <c r="CB238" s="174"/>
      <c r="CC238" s="174"/>
      <c r="CD238" s="174"/>
      <c r="CE238" s="174"/>
      <c r="CF238" s="191"/>
      <c r="CG238" s="192"/>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7"/>
      <c r="DC238" s="188"/>
      <c r="DD238" s="183"/>
      <c r="DE238" s="183"/>
      <c r="DF238" s="183"/>
      <c r="DG238" s="183"/>
      <c r="DH238" s="177"/>
      <c r="DI238" s="193"/>
      <c r="DJ238" s="194"/>
      <c r="DK238" s="195"/>
      <c r="DL238" s="195"/>
      <c r="DM238" s="195"/>
      <c r="DN238" s="195"/>
      <c r="DO238" s="195"/>
      <c r="DP238" s="192"/>
      <c r="DQ238" s="194"/>
      <c r="DR238" s="195"/>
      <c r="DS238" s="195"/>
      <c r="DT238" s="195"/>
      <c r="DU238" s="195"/>
      <c r="DV238" s="195"/>
      <c r="DW238" s="177"/>
      <c r="DX238" s="179"/>
      <c r="DY238" s="182"/>
      <c r="DZ238" s="196"/>
      <c r="EA238" s="179"/>
      <c r="EB238" s="197"/>
      <c r="EC238" s="198"/>
      <c r="ED238" s="198"/>
      <c r="EE238" s="188"/>
      <c r="EF238" s="198"/>
      <c r="EG238" s="198"/>
      <c r="EH238" s="188"/>
      <c r="EI238" s="197"/>
      <c r="EJ238" s="198"/>
      <c r="EK238" s="198"/>
      <c r="EL238" s="198"/>
      <c r="EM238" s="198"/>
      <c r="EN238" s="198"/>
      <c r="EO238" s="193"/>
      <c r="EP238" s="185"/>
      <c r="EQ238" s="174"/>
      <c r="ER238" s="188"/>
      <c r="ES238" s="63"/>
      <c r="ET238" s="63"/>
      <c r="EU238" s="63"/>
      <c r="EV238" s="63"/>
      <c r="EW238" s="63"/>
      <c r="EX238" s="177"/>
      <c r="EY238" s="179"/>
      <c r="EZ238" s="185"/>
      <c r="FA238" s="174"/>
      <c r="FB238" s="174"/>
      <c r="FC238" s="174"/>
      <c r="FD238" s="174"/>
      <c r="FE238" s="174"/>
      <c r="FF238" s="174"/>
      <c r="FG238" s="188"/>
      <c r="FH238" s="185"/>
      <c r="FI238" s="174"/>
      <c r="FJ238" s="174"/>
      <c r="FK238" s="174"/>
      <c r="FL238" s="174"/>
      <c r="FM238" s="174"/>
      <c r="FN238" s="174"/>
      <c r="FO238" s="188"/>
      <c r="FP238" s="199"/>
      <c r="FQ238" s="199"/>
      <c r="FR238" s="199"/>
      <c r="FS238" s="199"/>
      <c r="FT238" s="199"/>
      <c r="FU238" s="199"/>
      <c r="FV238" s="199"/>
      <c r="FW238" s="199"/>
      <c r="FX238" s="199"/>
      <c r="FY238" s="199"/>
      <c r="FZ238" s="199"/>
      <c r="GA238" s="199"/>
      <c r="GB238" s="199"/>
      <c r="GC238" s="199"/>
    </row>
    <row r="239" spans="1:185" s="90" customFormat="1">
      <c r="A239" s="36" t="str">
        <f>Validation!B239</f>
        <v>Pass</v>
      </c>
      <c r="B239" s="63"/>
      <c r="C239" s="63"/>
      <c r="D239" s="63"/>
      <c r="E239" s="174"/>
      <c r="F239" s="175"/>
      <c r="G239" s="63"/>
      <c r="H239" s="63"/>
      <c r="I239" s="63"/>
      <c r="J239" s="176"/>
      <c r="K239" s="177"/>
      <c r="L239" s="177"/>
      <c r="M239" s="178"/>
      <c r="N239" s="177"/>
      <c r="O239" s="201"/>
      <c r="P239" s="202"/>
      <c r="Q239" s="63"/>
      <c r="R239" s="180"/>
      <c r="S239" s="63"/>
      <c r="T239" s="181"/>
      <c r="U239" s="182"/>
      <c r="V239" s="183"/>
      <c r="W239" s="184"/>
      <c r="X239" s="185"/>
      <c r="Y239" s="174"/>
      <c r="Z239" s="174"/>
      <c r="AA239" s="186"/>
      <c r="AB239" s="187"/>
      <c r="AC239" s="174"/>
      <c r="AD239" s="174"/>
      <c r="AE239" s="177"/>
      <c r="AF239" s="177"/>
      <c r="AG239" s="188"/>
      <c r="AH239" s="65"/>
      <c r="AI239" s="63"/>
      <c r="AJ239" s="63"/>
      <c r="AK239" s="63"/>
      <c r="AL239" s="63"/>
      <c r="AM239" s="63"/>
      <c r="AN239" s="63"/>
      <c r="AO239" s="63"/>
      <c r="AP239" s="64"/>
      <c r="AQ239" s="190"/>
      <c r="AR239" s="179"/>
      <c r="AS239" s="185"/>
      <c r="AT239" s="174"/>
      <c r="AU239" s="174"/>
      <c r="AV239" s="174"/>
      <c r="AW239" s="174"/>
      <c r="AX239" s="174"/>
      <c r="AY239" s="174"/>
      <c r="AZ239" s="174"/>
      <c r="BA239" s="174"/>
      <c r="BB239" s="188"/>
      <c r="BC239" s="174"/>
      <c r="BD239" s="174"/>
      <c r="BE239" s="174"/>
      <c r="BF239" s="174"/>
      <c r="BG239" s="174"/>
      <c r="BH239" s="174"/>
      <c r="BI239" s="174"/>
      <c r="BJ239" s="174"/>
      <c r="BK239" s="174"/>
      <c r="BL239" s="188"/>
      <c r="BM239" s="185"/>
      <c r="BN239" s="174"/>
      <c r="BO239" s="174"/>
      <c r="BP239" s="174"/>
      <c r="BQ239" s="174"/>
      <c r="BR239" s="174"/>
      <c r="BS239" s="174"/>
      <c r="BT239" s="174"/>
      <c r="BU239" s="174"/>
      <c r="BV239" s="174"/>
      <c r="BW239" s="174"/>
      <c r="BX239" s="174"/>
      <c r="BY239" s="174"/>
      <c r="BZ239" s="174"/>
      <c r="CA239" s="174"/>
      <c r="CB239" s="174"/>
      <c r="CC239" s="174"/>
      <c r="CD239" s="174"/>
      <c r="CE239" s="174"/>
      <c r="CF239" s="191"/>
      <c r="CG239" s="192"/>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7"/>
      <c r="DC239" s="188"/>
      <c r="DD239" s="183"/>
      <c r="DE239" s="183"/>
      <c r="DF239" s="183"/>
      <c r="DG239" s="183"/>
      <c r="DH239" s="177"/>
      <c r="DI239" s="193"/>
      <c r="DJ239" s="194"/>
      <c r="DK239" s="195"/>
      <c r="DL239" s="195"/>
      <c r="DM239" s="195"/>
      <c r="DN239" s="195"/>
      <c r="DO239" s="195"/>
      <c r="DP239" s="192"/>
      <c r="DQ239" s="194"/>
      <c r="DR239" s="195"/>
      <c r="DS239" s="195"/>
      <c r="DT239" s="195"/>
      <c r="DU239" s="195"/>
      <c r="DV239" s="195"/>
      <c r="DW239" s="177"/>
      <c r="DX239" s="179"/>
      <c r="DY239" s="182"/>
      <c r="DZ239" s="196"/>
      <c r="EA239" s="179"/>
      <c r="EB239" s="197"/>
      <c r="EC239" s="198"/>
      <c r="ED239" s="198"/>
      <c r="EE239" s="188"/>
      <c r="EF239" s="198"/>
      <c r="EG239" s="198"/>
      <c r="EH239" s="188"/>
      <c r="EI239" s="197"/>
      <c r="EJ239" s="198"/>
      <c r="EK239" s="198"/>
      <c r="EL239" s="198"/>
      <c r="EM239" s="198"/>
      <c r="EN239" s="198"/>
      <c r="EO239" s="193"/>
      <c r="EP239" s="185"/>
      <c r="EQ239" s="174"/>
      <c r="ER239" s="188"/>
      <c r="ES239" s="63"/>
      <c r="ET239" s="63"/>
      <c r="EU239" s="63"/>
      <c r="EV239" s="63"/>
      <c r="EW239" s="63"/>
      <c r="EX239" s="177"/>
      <c r="EY239" s="179"/>
      <c r="EZ239" s="185"/>
      <c r="FA239" s="174"/>
      <c r="FB239" s="174"/>
      <c r="FC239" s="174"/>
      <c r="FD239" s="174"/>
      <c r="FE239" s="174"/>
      <c r="FF239" s="174"/>
      <c r="FG239" s="188"/>
      <c r="FH239" s="185"/>
      <c r="FI239" s="174"/>
      <c r="FJ239" s="174"/>
      <c r="FK239" s="174"/>
      <c r="FL239" s="174"/>
      <c r="FM239" s="174"/>
      <c r="FN239" s="174"/>
      <c r="FO239" s="188"/>
      <c r="FP239" s="199"/>
      <c r="FQ239" s="199"/>
      <c r="FR239" s="199"/>
      <c r="FS239" s="199"/>
      <c r="FT239" s="199"/>
      <c r="FU239" s="199"/>
      <c r="FV239" s="199"/>
      <c r="FW239" s="199"/>
      <c r="FX239" s="199"/>
      <c r="FY239" s="199"/>
      <c r="FZ239" s="199"/>
      <c r="GA239" s="199"/>
      <c r="GB239" s="199"/>
      <c r="GC239" s="199"/>
    </row>
    <row r="240" spans="1:185" s="90" customFormat="1">
      <c r="A240" s="36" t="str">
        <f>Validation!B240</f>
        <v>Pass</v>
      </c>
      <c r="B240" s="63"/>
      <c r="C240" s="63"/>
      <c r="D240" s="63"/>
      <c r="E240" s="174"/>
      <c r="F240" s="175"/>
      <c r="G240" s="63"/>
      <c r="H240" s="63"/>
      <c r="I240" s="63"/>
      <c r="J240" s="176"/>
      <c r="K240" s="177"/>
      <c r="L240" s="177"/>
      <c r="M240" s="178"/>
      <c r="N240" s="177"/>
      <c r="O240" s="201"/>
      <c r="P240" s="202"/>
      <c r="Q240" s="63"/>
      <c r="R240" s="180"/>
      <c r="S240" s="63"/>
      <c r="T240" s="181"/>
      <c r="U240" s="182"/>
      <c r="V240" s="183"/>
      <c r="W240" s="184"/>
      <c r="X240" s="185"/>
      <c r="Y240" s="174"/>
      <c r="Z240" s="174"/>
      <c r="AA240" s="186"/>
      <c r="AB240" s="187"/>
      <c r="AC240" s="174"/>
      <c r="AD240" s="174"/>
      <c r="AE240" s="177"/>
      <c r="AF240" s="177"/>
      <c r="AG240" s="188"/>
      <c r="AH240" s="65"/>
      <c r="AI240" s="63"/>
      <c r="AJ240" s="63"/>
      <c r="AK240" s="63"/>
      <c r="AL240" s="63"/>
      <c r="AM240" s="63"/>
      <c r="AN240" s="63"/>
      <c r="AO240" s="63"/>
      <c r="AP240" s="64"/>
      <c r="AQ240" s="190"/>
      <c r="AR240" s="179"/>
      <c r="AS240" s="185"/>
      <c r="AT240" s="174"/>
      <c r="AU240" s="174"/>
      <c r="AV240" s="174"/>
      <c r="AW240" s="174"/>
      <c r="AX240" s="174"/>
      <c r="AY240" s="174"/>
      <c r="AZ240" s="174"/>
      <c r="BA240" s="174"/>
      <c r="BB240" s="188"/>
      <c r="BC240" s="174"/>
      <c r="BD240" s="174"/>
      <c r="BE240" s="174"/>
      <c r="BF240" s="174"/>
      <c r="BG240" s="174"/>
      <c r="BH240" s="174"/>
      <c r="BI240" s="174"/>
      <c r="BJ240" s="174"/>
      <c r="BK240" s="174"/>
      <c r="BL240" s="188"/>
      <c r="BM240" s="185"/>
      <c r="BN240" s="174"/>
      <c r="BO240" s="174"/>
      <c r="BP240" s="174"/>
      <c r="BQ240" s="174"/>
      <c r="BR240" s="174"/>
      <c r="BS240" s="174"/>
      <c r="BT240" s="174"/>
      <c r="BU240" s="174"/>
      <c r="BV240" s="174"/>
      <c r="BW240" s="174"/>
      <c r="BX240" s="174"/>
      <c r="BY240" s="174"/>
      <c r="BZ240" s="174"/>
      <c r="CA240" s="174"/>
      <c r="CB240" s="174"/>
      <c r="CC240" s="174"/>
      <c r="CD240" s="174"/>
      <c r="CE240" s="174"/>
      <c r="CF240" s="191"/>
      <c r="CG240" s="192"/>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7"/>
      <c r="DC240" s="188"/>
      <c r="DD240" s="183"/>
      <c r="DE240" s="183"/>
      <c r="DF240" s="183"/>
      <c r="DG240" s="183"/>
      <c r="DH240" s="177"/>
      <c r="DI240" s="193"/>
      <c r="DJ240" s="194"/>
      <c r="DK240" s="195"/>
      <c r="DL240" s="195"/>
      <c r="DM240" s="195"/>
      <c r="DN240" s="195"/>
      <c r="DO240" s="195"/>
      <c r="DP240" s="192"/>
      <c r="DQ240" s="194"/>
      <c r="DR240" s="195"/>
      <c r="DS240" s="195"/>
      <c r="DT240" s="195"/>
      <c r="DU240" s="195"/>
      <c r="DV240" s="195"/>
      <c r="DW240" s="177"/>
      <c r="DX240" s="179"/>
      <c r="DY240" s="182"/>
      <c r="DZ240" s="196"/>
      <c r="EA240" s="179"/>
      <c r="EB240" s="197"/>
      <c r="EC240" s="198"/>
      <c r="ED240" s="198"/>
      <c r="EE240" s="188"/>
      <c r="EF240" s="198"/>
      <c r="EG240" s="198"/>
      <c r="EH240" s="188"/>
      <c r="EI240" s="197"/>
      <c r="EJ240" s="198"/>
      <c r="EK240" s="198"/>
      <c r="EL240" s="198"/>
      <c r="EM240" s="198"/>
      <c r="EN240" s="198"/>
      <c r="EO240" s="193"/>
      <c r="EP240" s="185"/>
      <c r="EQ240" s="174"/>
      <c r="ER240" s="188"/>
      <c r="ES240" s="63"/>
      <c r="ET240" s="63"/>
      <c r="EU240" s="63"/>
      <c r="EV240" s="63"/>
      <c r="EW240" s="63"/>
      <c r="EX240" s="177"/>
      <c r="EY240" s="179"/>
      <c r="EZ240" s="185"/>
      <c r="FA240" s="174"/>
      <c r="FB240" s="174"/>
      <c r="FC240" s="174"/>
      <c r="FD240" s="174"/>
      <c r="FE240" s="174"/>
      <c r="FF240" s="174"/>
      <c r="FG240" s="188"/>
      <c r="FH240" s="185"/>
      <c r="FI240" s="174"/>
      <c r="FJ240" s="174"/>
      <c r="FK240" s="174"/>
      <c r="FL240" s="174"/>
      <c r="FM240" s="174"/>
      <c r="FN240" s="174"/>
      <c r="FO240" s="188"/>
      <c r="FP240" s="199"/>
      <c r="FQ240" s="199"/>
      <c r="FR240" s="199"/>
      <c r="FS240" s="199"/>
      <c r="FT240" s="199"/>
      <c r="FU240" s="199"/>
      <c r="FV240" s="199"/>
      <c r="FW240" s="199"/>
      <c r="FX240" s="199"/>
      <c r="FY240" s="199"/>
      <c r="FZ240" s="199"/>
      <c r="GA240" s="199"/>
      <c r="GB240" s="199"/>
      <c r="GC240" s="199"/>
    </row>
    <row r="241" spans="1:185" s="90" customFormat="1">
      <c r="A241" s="36" t="str">
        <f>Validation!B241</f>
        <v>Pass</v>
      </c>
      <c r="B241" s="63"/>
      <c r="C241" s="63"/>
      <c r="D241" s="63"/>
      <c r="E241" s="174"/>
      <c r="F241" s="175"/>
      <c r="G241" s="63"/>
      <c r="H241" s="63"/>
      <c r="I241" s="63"/>
      <c r="J241" s="176"/>
      <c r="K241" s="177"/>
      <c r="L241" s="177"/>
      <c r="M241" s="178"/>
      <c r="N241" s="177"/>
      <c r="O241" s="201"/>
      <c r="P241" s="202"/>
      <c r="Q241" s="63"/>
      <c r="R241" s="180"/>
      <c r="S241" s="63"/>
      <c r="T241" s="181"/>
      <c r="U241" s="182"/>
      <c r="V241" s="183"/>
      <c r="W241" s="184"/>
      <c r="X241" s="185"/>
      <c r="Y241" s="174"/>
      <c r="Z241" s="174"/>
      <c r="AA241" s="186"/>
      <c r="AB241" s="187"/>
      <c r="AC241" s="174"/>
      <c r="AD241" s="174"/>
      <c r="AE241" s="177"/>
      <c r="AF241" s="177"/>
      <c r="AG241" s="188"/>
      <c r="AH241" s="65"/>
      <c r="AI241" s="63"/>
      <c r="AJ241" s="63"/>
      <c r="AK241" s="63"/>
      <c r="AL241" s="63"/>
      <c r="AM241" s="63"/>
      <c r="AN241" s="63"/>
      <c r="AO241" s="63"/>
      <c r="AP241" s="64"/>
      <c r="AQ241" s="190"/>
      <c r="AR241" s="179"/>
      <c r="AS241" s="185"/>
      <c r="AT241" s="174"/>
      <c r="AU241" s="174"/>
      <c r="AV241" s="174"/>
      <c r="AW241" s="174"/>
      <c r="AX241" s="174"/>
      <c r="AY241" s="174"/>
      <c r="AZ241" s="174"/>
      <c r="BA241" s="174"/>
      <c r="BB241" s="188"/>
      <c r="BC241" s="174"/>
      <c r="BD241" s="174"/>
      <c r="BE241" s="174"/>
      <c r="BF241" s="174"/>
      <c r="BG241" s="174"/>
      <c r="BH241" s="174"/>
      <c r="BI241" s="174"/>
      <c r="BJ241" s="174"/>
      <c r="BK241" s="174"/>
      <c r="BL241" s="188"/>
      <c r="BM241" s="185"/>
      <c r="BN241" s="174"/>
      <c r="BO241" s="174"/>
      <c r="BP241" s="174"/>
      <c r="BQ241" s="174"/>
      <c r="BR241" s="174"/>
      <c r="BS241" s="174"/>
      <c r="BT241" s="174"/>
      <c r="BU241" s="174"/>
      <c r="BV241" s="174"/>
      <c r="BW241" s="174"/>
      <c r="BX241" s="174"/>
      <c r="BY241" s="174"/>
      <c r="BZ241" s="174"/>
      <c r="CA241" s="174"/>
      <c r="CB241" s="174"/>
      <c r="CC241" s="174"/>
      <c r="CD241" s="174"/>
      <c r="CE241" s="174"/>
      <c r="CF241" s="191"/>
      <c r="CG241" s="192"/>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7"/>
      <c r="DC241" s="188"/>
      <c r="DD241" s="183"/>
      <c r="DE241" s="183"/>
      <c r="DF241" s="183"/>
      <c r="DG241" s="183"/>
      <c r="DH241" s="177"/>
      <c r="DI241" s="193"/>
      <c r="DJ241" s="194"/>
      <c r="DK241" s="195"/>
      <c r="DL241" s="195"/>
      <c r="DM241" s="195"/>
      <c r="DN241" s="195"/>
      <c r="DO241" s="195"/>
      <c r="DP241" s="192"/>
      <c r="DQ241" s="194"/>
      <c r="DR241" s="195"/>
      <c r="DS241" s="195"/>
      <c r="DT241" s="195"/>
      <c r="DU241" s="195"/>
      <c r="DV241" s="195"/>
      <c r="DW241" s="177"/>
      <c r="DX241" s="179"/>
      <c r="DY241" s="182"/>
      <c r="DZ241" s="196"/>
      <c r="EA241" s="179"/>
      <c r="EB241" s="197"/>
      <c r="EC241" s="198"/>
      <c r="ED241" s="198"/>
      <c r="EE241" s="188"/>
      <c r="EF241" s="198"/>
      <c r="EG241" s="198"/>
      <c r="EH241" s="188"/>
      <c r="EI241" s="197"/>
      <c r="EJ241" s="198"/>
      <c r="EK241" s="198"/>
      <c r="EL241" s="198"/>
      <c r="EM241" s="198"/>
      <c r="EN241" s="198"/>
      <c r="EO241" s="193"/>
      <c r="EP241" s="185"/>
      <c r="EQ241" s="174"/>
      <c r="ER241" s="188"/>
      <c r="ES241" s="63"/>
      <c r="ET241" s="63"/>
      <c r="EU241" s="63"/>
      <c r="EV241" s="63"/>
      <c r="EW241" s="63"/>
      <c r="EX241" s="177"/>
      <c r="EY241" s="179"/>
      <c r="EZ241" s="185"/>
      <c r="FA241" s="174"/>
      <c r="FB241" s="174"/>
      <c r="FC241" s="174"/>
      <c r="FD241" s="174"/>
      <c r="FE241" s="174"/>
      <c r="FF241" s="174"/>
      <c r="FG241" s="188"/>
      <c r="FH241" s="185"/>
      <c r="FI241" s="174"/>
      <c r="FJ241" s="174"/>
      <c r="FK241" s="174"/>
      <c r="FL241" s="174"/>
      <c r="FM241" s="174"/>
      <c r="FN241" s="174"/>
      <c r="FO241" s="188"/>
      <c r="FP241" s="199"/>
      <c r="FQ241" s="199"/>
      <c r="FR241" s="199"/>
      <c r="FS241" s="199"/>
      <c r="FT241" s="199"/>
      <c r="FU241" s="199"/>
      <c r="FV241" s="199"/>
      <c r="FW241" s="199"/>
      <c r="FX241" s="199"/>
      <c r="FY241" s="199"/>
      <c r="FZ241" s="199"/>
      <c r="GA241" s="199"/>
      <c r="GB241" s="199"/>
      <c r="GC241" s="199"/>
    </row>
    <row r="242" spans="1:185" s="90" customFormat="1">
      <c r="A242" s="36" t="str">
        <f>Validation!B242</f>
        <v>Pass</v>
      </c>
      <c r="B242" s="63"/>
      <c r="C242" s="63"/>
      <c r="D242" s="63"/>
      <c r="E242" s="174"/>
      <c r="F242" s="175"/>
      <c r="G242" s="63"/>
      <c r="H242" s="63"/>
      <c r="I242" s="63"/>
      <c r="J242" s="176"/>
      <c r="K242" s="177"/>
      <c r="L242" s="177"/>
      <c r="M242" s="178"/>
      <c r="N242" s="177"/>
      <c r="O242" s="201"/>
      <c r="P242" s="202"/>
      <c r="Q242" s="63"/>
      <c r="R242" s="180"/>
      <c r="S242" s="63"/>
      <c r="T242" s="181"/>
      <c r="U242" s="182"/>
      <c r="V242" s="183"/>
      <c r="W242" s="184"/>
      <c r="X242" s="185"/>
      <c r="Y242" s="174"/>
      <c r="Z242" s="174"/>
      <c r="AA242" s="186"/>
      <c r="AB242" s="187"/>
      <c r="AC242" s="174"/>
      <c r="AD242" s="174"/>
      <c r="AE242" s="177"/>
      <c r="AF242" s="177"/>
      <c r="AG242" s="188"/>
      <c r="AH242" s="65"/>
      <c r="AI242" s="63"/>
      <c r="AJ242" s="63"/>
      <c r="AK242" s="63"/>
      <c r="AL242" s="63"/>
      <c r="AM242" s="63"/>
      <c r="AN242" s="63"/>
      <c r="AO242" s="63"/>
      <c r="AP242" s="64"/>
      <c r="AQ242" s="190"/>
      <c r="AR242" s="179"/>
      <c r="AS242" s="185"/>
      <c r="AT242" s="174"/>
      <c r="AU242" s="174"/>
      <c r="AV242" s="174"/>
      <c r="AW242" s="174"/>
      <c r="AX242" s="174"/>
      <c r="AY242" s="174"/>
      <c r="AZ242" s="174"/>
      <c r="BA242" s="174"/>
      <c r="BB242" s="188"/>
      <c r="BC242" s="174"/>
      <c r="BD242" s="174"/>
      <c r="BE242" s="174"/>
      <c r="BF242" s="174"/>
      <c r="BG242" s="174"/>
      <c r="BH242" s="174"/>
      <c r="BI242" s="174"/>
      <c r="BJ242" s="174"/>
      <c r="BK242" s="174"/>
      <c r="BL242" s="188"/>
      <c r="BM242" s="185"/>
      <c r="BN242" s="174"/>
      <c r="BO242" s="174"/>
      <c r="BP242" s="174"/>
      <c r="BQ242" s="174"/>
      <c r="BR242" s="174"/>
      <c r="BS242" s="174"/>
      <c r="BT242" s="174"/>
      <c r="BU242" s="174"/>
      <c r="BV242" s="174"/>
      <c r="BW242" s="174"/>
      <c r="BX242" s="174"/>
      <c r="BY242" s="174"/>
      <c r="BZ242" s="174"/>
      <c r="CA242" s="174"/>
      <c r="CB242" s="174"/>
      <c r="CC242" s="174"/>
      <c r="CD242" s="174"/>
      <c r="CE242" s="174"/>
      <c r="CF242" s="191"/>
      <c r="CG242" s="192"/>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7"/>
      <c r="DC242" s="188"/>
      <c r="DD242" s="183"/>
      <c r="DE242" s="183"/>
      <c r="DF242" s="183"/>
      <c r="DG242" s="183"/>
      <c r="DH242" s="177"/>
      <c r="DI242" s="193"/>
      <c r="DJ242" s="194"/>
      <c r="DK242" s="195"/>
      <c r="DL242" s="195"/>
      <c r="DM242" s="195"/>
      <c r="DN242" s="195"/>
      <c r="DO242" s="195"/>
      <c r="DP242" s="192"/>
      <c r="DQ242" s="194"/>
      <c r="DR242" s="195"/>
      <c r="DS242" s="195"/>
      <c r="DT242" s="195"/>
      <c r="DU242" s="195"/>
      <c r="DV242" s="195"/>
      <c r="DW242" s="177"/>
      <c r="DX242" s="179"/>
      <c r="DY242" s="182"/>
      <c r="DZ242" s="196"/>
      <c r="EA242" s="179"/>
      <c r="EB242" s="197"/>
      <c r="EC242" s="198"/>
      <c r="ED242" s="198"/>
      <c r="EE242" s="188"/>
      <c r="EF242" s="198"/>
      <c r="EG242" s="198"/>
      <c r="EH242" s="188"/>
      <c r="EI242" s="197"/>
      <c r="EJ242" s="198"/>
      <c r="EK242" s="198"/>
      <c r="EL242" s="198"/>
      <c r="EM242" s="198"/>
      <c r="EN242" s="198"/>
      <c r="EO242" s="193"/>
      <c r="EP242" s="185"/>
      <c r="EQ242" s="174"/>
      <c r="ER242" s="188"/>
      <c r="ES242" s="63"/>
      <c r="ET242" s="63"/>
      <c r="EU242" s="63"/>
      <c r="EV242" s="63"/>
      <c r="EW242" s="63"/>
      <c r="EX242" s="177"/>
      <c r="EY242" s="179"/>
      <c r="EZ242" s="185"/>
      <c r="FA242" s="174"/>
      <c r="FB242" s="174"/>
      <c r="FC242" s="174"/>
      <c r="FD242" s="174"/>
      <c r="FE242" s="174"/>
      <c r="FF242" s="174"/>
      <c r="FG242" s="188"/>
      <c r="FH242" s="185"/>
      <c r="FI242" s="174"/>
      <c r="FJ242" s="174"/>
      <c r="FK242" s="174"/>
      <c r="FL242" s="174"/>
      <c r="FM242" s="174"/>
      <c r="FN242" s="174"/>
      <c r="FO242" s="188"/>
      <c r="FP242" s="199"/>
      <c r="FQ242" s="199"/>
      <c r="FR242" s="199"/>
      <c r="FS242" s="199"/>
      <c r="FT242" s="199"/>
      <c r="FU242" s="199"/>
      <c r="FV242" s="199"/>
      <c r="FW242" s="199"/>
      <c r="FX242" s="199"/>
      <c r="FY242" s="199"/>
      <c r="FZ242" s="199"/>
      <c r="GA242" s="199"/>
      <c r="GB242" s="199"/>
      <c r="GC242" s="199"/>
    </row>
    <row r="243" spans="1:185" s="90" customFormat="1">
      <c r="A243" s="36" t="str">
        <f>Validation!B243</f>
        <v>Pass</v>
      </c>
      <c r="B243" s="63"/>
      <c r="C243" s="63"/>
      <c r="D243" s="63"/>
      <c r="E243" s="174"/>
      <c r="F243" s="175"/>
      <c r="G243" s="63"/>
      <c r="H243" s="63"/>
      <c r="I243" s="63"/>
      <c r="J243" s="176"/>
      <c r="K243" s="177"/>
      <c r="L243" s="177"/>
      <c r="M243" s="178"/>
      <c r="N243" s="177"/>
      <c r="O243" s="201"/>
      <c r="P243" s="202"/>
      <c r="Q243" s="63"/>
      <c r="R243" s="180"/>
      <c r="S243" s="63"/>
      <c r="T243" s="181"/>
      <c r="U243" s="182"/>
      <c r="V243" s="183"/>
      <c r="W243" s="184"/>
      <c r="X243" s="185"/>
      <c r="Y243" s="174"/>
      <c r="Z243" s="174"/>
      <c r="AA243" s="186"/>
      <c r="AB243" s="187"/>
      <c r="AC243" s="174"/>
      <c r="AD243" s="174"/>
      <c r="AE243" s="177"/>
      <c r="AF243" s="177"/>
      <c r="AG243" s="188"/>
      <c r="AH243" s="65"/>
      <c r="AI243" s="63"/>
      <c r="AJ243" s="63"/>
      <c r="AK243" s="63"/>
      <c r="AL243" s="63"/>
      <c r="AM243" s="63"/>
      <c r="AN243" s="63"/>
      <c r="AO243" s="63"/>
      <c r="AP243" s="64"/>
      <c r="AQ243" s="190"/>
      <c r="AR243" s="179"/>
      <c r="AS243" s="185"/>
      <c r="AT243" s="174"/>
      <c r="AU243" s="174"/>
      <c r="AV243" s="174"/>
      <c r="AW243" s="174"/>
      <c r="AX243" s="174"/>
      <c r="AY243" s="174"/>
      <c r="AZ243" s="174"/>
      <c r="BA243" s="174"/>
      <c r="BB243" s="188"/>
      <c r="BC243" s="174"/>
      <c r="BD243" s="174"/>
      <c r="BE243" s="174"/>
      <c r="BF243" s="174"/>
      <c r="BG243" s="174"/>
      <c r="BH243" s="174"/>
      <c r="BI243" s="174"/>
      <c r="BJ243" s="174"/>
      <c r="BK243" s="174"/>
      <c r="BL243" s="188"/>
      <c r="BM243" s="185"/>
      <c r="BN243" s="174"/>
      <c r="BO243" s="174"/>
      <c r="BP243" s="174"/>
      <c r="BQ243" s="174"/>
      <c r="BR243" s="174"/>
      <c r="BS243" s="174"/>
      <c r="BT243" s="174"/>
      <c r="BU243" s="174"/>
      <c r="BV243" s="174"/>
      <c r="BW243" s="174"/>
      <c r="BX243" s="174"/>
      <c r="BY243" s="174"/>
      <c r="BZ243" s="174"/>
      <c r="CA243" s="174"/>
      <c r="CB243" s="174"/>
      <c r="CC243" s="174"/>
      <c r="CD243" s="174"/>
      <c r="CE243" s="174"/>
      <c r="CF243" s="191"/>
      <c r="CG243" s="192"/>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7"/>
      <c r="DC243" s="188"/>
      <c r="DD243" s="183"/>
      <c r="DE243" s="183"/>
      <c r="DF243" s="183"/>
      <c r="DG243" s="183"/>
      <c r="DH243" s="177"/>
      <c r="DI243" s="193"/>
      <c r="DJ243" s="194"/>
      <c r="DK243" s="195"/>
      <c r="DL243" s="195"/>
      <c r="DM243" s="195"/>
      <c r="DN243" s="195"/>
      <c r="DO243" s="195"/>
      <c r="DP243" s="192"/>
      <c r="DQ243" s="194"/>
      <c r="DR243" s="195"/>
      <c r="DS243" s="195"/>
      <c r="DT243" s="195"/>
      <c r="DU243" s="195"/>
      <c r="DV243" s="195"/>
      <c r="DW243" s="177"/>
      <c r="DX243" s="179"/>
      <c r="DY243" s="182"/>
      <c r="DZ243" s="196"/>
      <c r="EA243" s="179"/>
      <c r="EB243" s="197"/>
      <c r="EC243" s="198"/>
      <c r="ED243" s="198"/>
      <c r="EE243" s="188"/>
      <c r="EF243" s="198"/>
      <c r="EG243" s="198"/>
      <c r="EH243" s="188"/>
      <c r="EI243" s="197"/>
      <c r="EJ243" s="198"/>
      <c r="EK243" s="198"/>
      <c r="EL243" s="198"/>
      <c r="EM243" s="198"/>
      <c r="EN243" s="198"/>
      <c r="EO243" s="193"/>
      <c r="EP243" s="185"/>
      <c r="EQ243" s="174"/>
      <c r="ER243" s="188"/>
      <c r="ES243" s="63"/>
      <c r="ET243" s="63"/>
      <c r="EU243" s="63"/>
      <c r="EV243" s="63"/>
      <c r="EW243" s="63"/>
      <c r="EX243" s="177"/>
      <c r="EY243" s="179"/>
      <c r="EZ243" s="185"/>
      <c r="FA243" s="174"/>
      <c r="FB243" s="174"/>
      <c r="FC243" s="174"/>
      <c r="FD243" s="174"/>
      <c r="FE243" s="174"/>
      <c r="FF243" s="174"/>
      <c r="FG243" s="188"/>
      <c r="FH243" s="185"/>
      <c r="FI243" s="174"/>
      <c r="FJ243" s="174"/>
      <c r="FK243" s="174"/>
      <c r="FL243" s="174"/>
      <c r="FM243" s="174"/>
      <c r="FN243" s="174"/>
      <c r="FO243" s="188"/>
      <c r="FP243" s="199"/>
      <c r="FQ243" s="199"/>
      <c r="FR243" s="199"/>
      <c r="FS243" s="199"/>
      <c r="FT243" s="199"/>
      <c r="FU243" s="199"/>
      <c r="FV243" s="199"/>
      <c r="FW243" s="199"/>
      <c r="FX243" s="199"/>
      <c r="FY243" s="199"/>
      <c r="FZ243" s="199"/>
      <c r="GA243" s="199"/>
      <c r="GB243" s="199"/>
      <c r="GC243" s="199"/>
    </row>
    <row r="244" spans="1:185" s="90" customFormat="1">
      <c r="A244" s="36" t="str">
        <f>Validation!B244</f>
        <v>Pass</v>
      </c>
      <c r="B244" s="63"/>
      <c r="C244" s="63"/>
      <c r="D244" s="63"/>
      <c r="E244" s="174"/>
      <c r="F244" s="175"/>
      <c r="G244" s="63"/>
      <c r="H244" s="63"/>
      <c r="I244" s="63"/>
      <c r="J244" s="176"/>
      <c r="K244" s="177"/>
      <c r="L244" s="177"/>
      <c r="M244" s="178"/>
      <c r="N244" s="177"/>
      <c r="O244" s="201"/>
      <c r="P244" s="202"/>
      <c r="Q244" s="63"/>
      <c r="R244" s="180"/>
      <c r="S244" s="63"/>
      <c r="T244" s="181"/>
      <c r="U244" s="182"/>
      <c r="V244" s="183"/>
      <c r="W244" s="184"/>
      <c r="X244" s="185"/>
      <c r="Y244" s="174"/>
      <c r="Z244" s="174"/>
      <c r="AA244" s="186"/>
      <c r="AB244" s="187"/>
      <c r="AC244" s="174"/>
      <c r="AD244" s="174"/>
      <c r="AE244" s="177"/>
      <c r="AF244" s="177"/>
      <c r="AG244" s="188"/>
      <c r="AH244" s="65"/>
      <c r="AI244" s="63"/>
      <c r="AJ244" s="63"/>
      <c r="AK244" s="63"/>
      <c r="AL244" s="63"/>
      <c r="AM244" s="63"/>
      <c r="AN244" s="63"/>
      <c r="AO244" s="63"/>
      <c r="AP244" s="64"/>
      <c r="AQ244" s="190"/>
      <c r="AR244" s="179"/>
      <c r="AS244" s="185"/>
      <c r="AT244" s="174"/>
      <c r="AU244" s="174"/>
      <c r="AV244" s="174"/>
      <c r="AW244" s="174"/>
      <c r="AX244" s="174"/>
      <c r="AY244" s="174"/>
      <c r="AZ244" s="174"/>
      <c r="BA244" s="174"/>
      <c r="BB244" s="188"/>
      <c r="BC244" s="174"/>
      <c r="BD244" s="174"/>
      <c r="BE244" s="174"/>
      <c r="BF244" s="174"/>
      <c r="BG244" s="174"/>
      <c r="BH244" s="174"/>
      <c r="BI244" s="174"/>
      <c r="BJ244" s="174"/>
      <c r="BK244" s="174"/>
      <c r="BL244" s="188"/>
      <c r="BM244" s="185"/>
      <c r="BN244" s="174"/>
      <c r="BO244" s="174"/>
      <c r="BP244" s="174"/>
      <c r="BQ244" s="174"/>
      <c r="BR244" s="174"/>
      <c r="BS244" s="174"/>
      <c r="BT244" s="174"/>
      <c r="BU244" s="174"/>
      <c r="BV244" s="174"/>
      <c r="BW244" s="174"/>
      <c r="BX244" s="174"/>
      <c r="BY244" s="174"/>
      <c r="BZ244" s="174"/>
      <c r="CA244" s="174"/>
      <c r="CB244" s="174"/>
      <c r="CC244" s="174"/>
      <c r="CD244" s="174"/>
      <c r="CE244" s="174"/>
      <c r="CF244" s="191"/>
      <c r="CG244" s="192"/>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7"/>
      <c r="DC244" s="188"/>
      <c r="DD244" s="183"/>
      <c r="DE244" s="183"/>
      <c r="DF244" s="183"/>
      <c r="DG244" s="183"/>
      <c r="DH244" s="177"/>
      <c r="DI244" s="193"/>
      <c r="DJ244" s="194"/>
      <c r="DK244" s="195"/>
      <c r="DL244" s="195"/>
      <c r="DM244" s="195"/>
      <c r="DN244" s="195"/>
      <c r="DO244" s="195"/>
      <c r="DP244" s="192"/>
      <c r="DQ244" s="194"/>
      <c r="DR244" s="195"/>
      <c r="DS244" s="195"/>
      <c r="DT244" s="195"/>
      <c r="DU244" s="195"/>
      <c r="DV244" s="195"/>
      <c r="DW244" s="177"/>
      <c r="DX244" s="179"/>
      <c r="DY244" s="182"/>
      <c r="DZ244" s="196"/>
      <c r="EA244" s="179"/>
      <c r="EB244" s="197"/>
      <c r="EC244" s="198"/>
      <c r="ED244" s="198"/>
      <c r="EE244" s="188"/>
      <c r="EF244" s="198"/>
      <c r="EG244" s="198"/>
      <c r="EH244" s="188"/>
      <c r="EI244" s="197"/>
      <c r="EJ244" s="198"/>
      <c r="EK244" s="198"/>
      <c r="EL244" s="198"/>
      <c r="EM244" s="198"/>
      <c r="EN244" s="198"/>
      <c r="EO244" s="193"/>
      <c r="EP244" s="185"/>
      <c r="EQ244" s="174"/>
      <c r="ER244" s="188"/>
      <c r="ES244" s="63"/>
      <c r="ET244" s="63"/>
      <c r="EU244" s="63"/>
      <c r="EV244" s="63"/>
      <c r="EW244" s="63"/>
      <c r="EX244" s="177"/>
      <c r="EY244" s="179"/>
      <c r="EZ244" s="185"/>
      <c r="FA244" s="174"/>
      <c r="FB244" s="174"/>
      <c r="FC244" s="174"/>
      <c r="FD244" s="174"/>
      <c r="FE244" s="174"/>
      <c r="FF244" s="174"/>
      <c r="FG244" s="188"/>
      <c r="FH244" s="185"/>
      <c r="FI244" s="174"/>
      <c r="FJ244" s="174"/>
      <c r="FK244" s="174"/>
      <c r="FL244" s="174"/>
      <c r="FM244" s="174"/>
      <c r="FN244" s="174"/>
      <c r="FO244" s="188"/>
      <c r="FP244" s="199"/>
      <c r="FQ244" s="199"/>
      <c r="FR244" s="199"/>
      <c r="FS244" s="199"/>
      <c r="FT244" s="199"/>
      <c r="FU244" s="199"/>
      <c r="FV244" s="199"/>
      <c r="FW244" s="199"/>
      <c r="FX244" s="199"/>
      <c r="FY244" s="199"/>
      <c r="FZ244" s="199"/>
      <c r="GA244" s="199"/>
      <c r="GB244" s="199"/>
      <c r="GC244" s="199"/>
    </row>
    <row r="245" spans="1:185" s="90" customFormat="1">
      <c r="A245" s="36" t="str">
        <f>Validation!B245</f>
        <v>Pass</v>
      </c>
      <c r="B245" s="63"/>
      <c r="C245" s="63"/>
      <c r="D245" s="63"/>
      <c r="E245" s="174"/>
      <c r="F245" s="175"/>
      <c r="G245" s="63"/>
      <c r="H245" s="63"/>
      <c r="I245" s="63"/>
      <c r="J245" s="176"/>
      <c r="K245" s="177"/>
      <c r="L245" s="177"/>
      <c r="M245" s="178"/>
      <c r="N245" s="177"/>
      <c r="O245" s="201"/>
      <c r="P245" s="202"/>
      <c r="Q245" s="63"/>
      <c r="R245" s="180"/>
      <c r="S245" s="63"/>
      <c r="T245" s="181"/>
      <c r="U245" s="182"/>
      <c r="V245" s="183"/>
      <c r="W245" s="184"/>
      <c r="X245" s="185"/>
      <c r="Y245" s="174"/>
      <c r="Z245" s="174"/>
      <c r="AA245" s="186"/>
      <c r="AB245" s="187"/>
      <c r="AC245" s="174"/>
      <c r="AD245" s="174"/>
      <c r="AE245" s="177"/>
      <c r="AF245" s="177"/>
      <c r="AG245" s="188"/>
      <c r="AH245" s="65"/>
      <c r="AI245" s="63"/>
      <c r="AJ245" s="63"/>
      <c r="AK245" s="63"/>
      <c r="AL245" s="63"/>
      <c r="AM245" s="63"/>
      <c r="AN245" s="63"/>
      <c r="AO245" s="63"/>
      <c r="AP245" s="64"/>
      <c r="AQ245" s="190"/>
      <c r="AR245" s="179"/>
      <c r="AS245" s="185"/>
      <c r="AT245" s="174"/>
      <c r="AU245" s="174"/>
      <c r="AV245" s="174"/>
      <c r="AW245" s="174"/>
      <c r="AX245" s="174"/>
      <c r="AY245" s="174"/>
      <c r="AZ245" s="174"/>
      <c r="BA245" s="174"/>
      <c r="BB245" s="188"/>
      <c r="BC245" s="174"/>
      <c r="BD245" s="174"/>
      <c r="BE245" s="174"/>
      <c r="BF245" s="174"/>
      <c r="BG245" s="174"/>
      <c r="BH245" s="174"/>
      <c r="BI245" s="174"/>
      <c r="BJ245" s="174"/>
      <c r="BK245" s="174"/>
      <c r="BL245" s="188"/>
      <c r="BM245" s="185"/>
      <c r="BN245" s="174"/>
      <c r="BO245" s="174"/>
      <c r="BP245" s="174"/>
      <c r="BQ245" s="174"/>
      <c r="BR245" s="174"/>
      <c r="BS245" s="174"/>
      <c r="BT245" s="174"/>
      <c r="BU245" s="174"/>
      <c r="BV245" s="174"/>
      <c r="BW245" s="174"/>
      <c r="BX245" s="174"/>
      <c r="BY245" s="174"/>
      <c r="BZ245" s="174"/>
      <c r="CA245" s="174"/>
      <c r="CB245" s="174"/>
      <c r="CC245" s="174"/>
      <c r="CD245" s="174"/>
      <c r="CE245" s="174"/>
      <c r="CF245" s="191"/>
      <c r="CG245" s="192"/>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7"/>
      <c r="DC245" s="188"/>
      <c r="DD245" s="183"/>
      <c r="DE245" s="183"/>
      <c r="DF245" s="183"/>
      <c r="DG245" s="183"/>
      <c r="DH245" s="177"/>
      <c r="DI245" s="193"/>
      <c r="DJ245" s="194"/>
      <c r="DK245" s="195"/>
      <c r="DL245" s="195"/>
      <c r="DM245" s="195"/>
      <c r="DN245" s="195"/>
      <c r="DO245" s="195"/>
      <c r="DP245" s="192"/>
      <c r="DQ245" s="194"/>
      <c r="DR245" s="195"/>
      <c r="DS245" s="195"/>
      <c r="DT245" s="195"/>
      <c r="DU245" s="195"/>
      <c r="DV245" s="195"/>
      <c r="DW245" s="177"/>
      <c r="DX245" s="179"/>
      <c r="DY245" s="182"/>
      <c r="DZ245" s="196"/>
      <c r="EA245" s="179"/>
      <c r="EB245" s="197"/>
      <c r="EC245" s="198"/>
      <c r="ED245" s="198"/>
      <c r="EE245" s="188"/>
      <c r="EF245" s="198"/>
      <c r="EG245" s="198"/>
      <c r="EH245" s="188"/>
      <c r="EI245" s="197"/>
      <c r="EJ245" s="198"/>
      <c r="EK245" s="198"/>
      <c r="EL245" s="198"/>
      <c r="EM245" s="198"/>
      <c r="EN245" s="198"/>
      <c r="EO245" s="193"/>
      <c r="EP245" s="185"/>
      <c r="EQ245" s="174"/>
      <c r="ER245" s="188"/>
      <c r="ES245" s="63"/>
      <c r="ET245" s="63"/>
      <c r="EU245" s="63"/>
      <c r="EV245" s="63"/>
      <c r="EW245" s="63"/>
      <c r="EX245" s="177"/>
      <c r="EY245" s="179"/>
      <c r="EZ245" s="185"/>
      <c r="FA245" s="174"/>
      <c r="FB245" s="174"/>
      <c r="FC245" s="174"/>
      <c r="FD245" s="174"/>
      <c r="FE245" s="174"/>
      <c r="FF245" s="174"/>
      <c r="FG245" s="188"/>
      <c r="FH245" s="185"/>
      <c r="FI245" s="174"/>
      <c r="FJ245" s="174"/>
      <c r="FK245" s="174"/>
      <c r="FL245" s="174"/>
      <c r="FM245" s="174"/>
      <c r="FN245" s="174"/>
      <c r="FO245" s="188"/>
      <c r="FP245" s="199"/>
      <c r="FQ245" s="199"/>
      <c r="FR245" s="199"/>
      <c r="FS245" s="199"/>
      <c r="FT245" s="199"/>
      <c r="FU245" s="199"/>
      <c r="FV245" s="199"/>
      <c r="FW245" s="199"/>
      <c r="FX245" s="199"/>
      <c r="FY245" s="199"/>
      <c r="FZ245" s="199"/>
      <c r="GA245" s="199"/>
      <c r="GB245" s="199"/>
      <c r="GC245" s="199"/>
    </row>
    <row r="246" spans="1:185" s="90" customFormat="1">
      <c r="A246" s="36" t="str">
        <f>Validation!B246</f>
        <v>Pass</v>
      </c>
      <c r="B246" s="63"/>
      <c r="C246" s="63"/>
      <c r="D246" s="63"/>
      <c r="E246" s="174"/>
      <c r="F246" s="175"/>
      <c r="G246" s="63"/>
      <c r="H246" s="63"/>
      <c r="I246" s="63"/>
      <c r="J246" s="176"/>
      <c r="K246" s="177"/>
      <c r="L246" s="177"/>
      <c r="M246" s="178"/>
      <c r="N246" s="177"/>
      <c r="O246" s="201"/>
      <c r="P246" s="202"/>
      <c r="Q246" s="63"/>
      <c r="R246" s="180"/>
      <c r="S246" s="63"/>
      <c r="T246" s="181"/>
      <c r="U246" s="182"/>
      <c r="V246" s="183"/>
      <c r="W246" s="184"/>
      <c r="X246" s="185"/>
      <c r="Y246" s="174"/>
      <c r="Z246" s="174"/>
      <c r="AA246" s="186"/>
      <c r="AB246" s="187"/>
      <c r="AC246" s="174"/>
      <c r="AD246" s="174"/>
      <c r="AE246" s="177"/>
      <c r="AF246" s="177"/>
      <c r="AG246" s="188"/>
      <c r="AH246" s="65"/>
      <c r="AI246" s="63"/>
      <c r="AJ246" s="63"/>
      <c r="AK246" s="63"/>
      <c r="AL246" s="63"/>
      <c r="AM246" s="63"/>
      <c r="AN246" s="63"/>
      <c r="AO246" s="63"/>
      <c r="AP246" s="64"/>
      <c r="AQ246" s="190"/>
      <c r="AR246" s="179"/>
      <c r="AS246" s="185"/>
      <c r="AT246" s="174"/>
      <c r="AU246" s="174"/>
      <c r="AV246" s="174"/>
      <c r="AW246" s="174"/>
      <c r="AX246" s="174"/>
      <c r="AY246" s="174"/>
      <c r="AZ246" s="174"/>
      <c r="BA246" s="174"/>
      <c r="BB246" s="188"/>
      <c r="BC246" s="174"/>
      <c r="BD246" s="174"/>
      <c r="BE246" s="174"/>
      <c r="BF246" s="174"/>
      <c r="BG246" s="174"/>
      <c r="BH246" s="174"/>
      <c r="BI246" s="174"/>
      <c r="BJ246" s="174"/>
      <c r="BK246" s="174"/>
      <c r="BL246" s="188"/>
      <c r="BM246" s="185"/>
      <c r="BN246" s="174"/>
      <c r="BO246" s="174"/>
      <c r="BP246" s="174"/>
      <c r="BQ246" s="174"/>
      <c r="BR246" s="174"/>
      <c r="BS246" s="174"/>
      <c r="BT246" s="174"/>
      <c r="BU246" s="174"/>
      <c r="BV246" s="174"/>
      <c r="BW246" s="174"/>
      <c r="BX246" s="174"/>
      <c r="BY246" s="174"/>
      <c r="BZ246" s="174"/>
      <c r="CA246" s="174"/>
      <c r="CB246" s="174"/>
      <c r="CC246" s="174"/>
      <c r="CD246" s="174"/>
      <c r="CE246" s="174"/>
      <c r="CF246" s="191"/>
      <c r="CG246" s="192"/>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7"/>
      <c r="DC246" s="188"/>
      <c r="DD246" s="183"/>
      <c r="DE246" s="183"/>
      <c r="DF246" s="183"/>
      <c r="DG246" s="183"/>
      <c r="DH246" s="177"/>
      <c r="DI246" s="193"/>
      <c r="DJ246" s="194"/>
      <c r="DK246" s="195"/>
      <c r="DL246" s="195"/>
      <c r="DM246" s="195"/>
      <c r="DN246" s="195"/>
      <c r="DO246" s="195"/>
      <c r="DP246" s="192"/>
      <c r="DQ246" s="194"/>
      <c r="DR246" s="195"/>
      <c r="DS246" s="195"/>
      <c r="DT246" s="195"/>
      <c r="DU246" s="195"/>
      <c r="DV246" s="195"/>
      <c r="DW246" s="177"/>
      <c r="DX246" s="179"/>
      <c r="DY246" s="182"/>
      <c r="DZ246" s="196"/>
      <c r="EA246" s="179"/>
      <c r="EB246" s="197"/>
      <c r="EC246" s="198"/>
      <c r="ED246" s="198"/>
      <c r="EE246" s="188"/>
      <c r="EF246" s="198"/>
      <c r="EG246" s="198"/>
      <c r="EH246" s="188"/>
      <c r="EI246" s="197"/>
      <c r="EJ246" s="198"/>
      <c r="EK246" s="198"/>
      <c r="EL246" s="198"/>
      <c r="EM246" s="198"/>
      <c r="EN246" s="198"/>
      <c r="EO246" s="193"/>
      <c r="EP246" s="185"/>
      <c r="EQ246" s="174"/>
      <c r="ER246" s="188"/>
      <c r="ES246" s="63"/>
      <c r="ET246" s="63"/>
      <c r="EU246" s="63"/>
      <c r="EV246" s="63"/>
      <c r="EW246" s="63"/>
      <c r="EX246" s="177"/>
      <c r="EY246" s="179"/>
      <c r="EZ246" s="185"/>
      <c r="FA246" s="174"/>
      <c r="FB246" s="174"/>
      <c r="FC246" s="174"/>
      <c r="FD246" s="174"/>
      <c r="FE246" s="174"/>
      <c r="FF246" s="174"/>
      <c r="FG246" s="188"/>
      <c r="FH246" s="185"/>
      <c r="FI246" s="174"/>
      <c r="FJ246" s="174"/>
      <c r="FK246" s="174"/>
      <c r="FL246" s="174"/>
      <c r="FM246" s="174"/>
      <c r="FN246" s="174"/>
      <c r="FO246" s="188"/>
      <c r="FP246" s="199"/>
      <c r="FQ246" s="199"/>
      <c r="FR246" s="199"/>
      <c r="FS246" s="199"/>
      <c r="FT246" s="199"/>
      <c r="FU246" s="199"/>
      <c r="FV246" s="199"/>
      <c r="FW246" s="199"/>
      <c r="FX246" s="199"/>
      <c r="FY246" s="199"/>
      <c r="FZ246" s="199"/>
      <c r="GA246" s="199"/>
      <c r="GB246" s="199"/>
      <c r="GC246" s="199"/>
    </row>
    <row r="247" spans="1:185" s="90" customFormat="1">
      <c r="A247" s="36" t="str">
        <f>Validation!B247</f>
        <v>Pass</v>
      </c>
      <c r="B247" s="63"/>
      <c r="C247" s="63"/>
      <c r="D247" s="63"/>
      <c r="E247" s="174"/>
      <c r="F247" s="175"/>
      <c r="G247" s="63"/>
      <c r="H247" s="63"/>
      <c r="I247" s="63"/>
      <c r="J247" s="176"/>
      <c r="K247" s="177"/>
      <c r="L247" s="177"/>
      <c r="M247" s="178"/>
      <c r="N247" s="177"/>
      <c r="O247" s="201"/>
      <c r="P247" s="202"/>
      <c r="Q247" s="63"/>
      <c r="R247" s="180"/>
      <c r="S247" s="63"/>
      <c r="T247" s="181"/>
      <c r="U247" s="182"/>
      <c r="V247" s="183"/>
      <c r="W247" s="184"/>
      <c r="X247" s="185"/>
      <c r="Y247" s="174"/>
      <c r="Z247" s="174"/>
      <c r="AA247" s="186"/>
      <c r="AB247" s="187"/>
      <c r="AC247" s="174"/>
      <c r="AD247" s="174"/>
      <c r="AE247" s="177"/>
      <c r="AF247" s="177"/>
      <c r="AG247" s="188"/>
      <c r="AH247" s="65"/>
      <c r="AI247" s="63"/>
      <c r="AJ247" s="63"/>
      <c r="AK247" s="63"/>
      <c r="AL247" s="63"/>
      <c r="AM247" s="63"/>
      <c r="AN247" s="63"/>
      <c r="AO247" s="63"/>
      <c r="AP247" s="64"/>
      <c r="AQ247" s="190"/>
      <c r="AR247" s="179"/>
      <c r="AS247" s="185"/>
      <c r="AT247" s="174"/>
      <c r="AU247" s="174"/>
      <c r="AV247" s="174"/>
      <c r="AW247" s="174"/>
      <c r="AX247" s="174"/>
      <c r="AY247" s="174"/>
      <c r="AZ247" s="174"/>
      <c r="BA247" s="174"/>
      <c r="BB247" s="188"/>
      <c r="BC247" s="174"/>
      <c r="BD247" s="174"/>
      <c r="BE247" s="174"/>
      <c r="BF247" s="174"/>
      <c r="BG247" s="174"/>
      <c r="BH247" s="174"/>
      <c r="BI247" s="174"/>
      <c r="BJ247" s="174"/>
      <c r="BK247" s="174"/>
      <c r="BL247" s="188"/>
      <c r="BM247" s="185"/>
      <c r="BN247" s="174"/>
      <c r="BO247" s="174"/>
      <c r="BP247" s="174"/>
      <c r="BQ247" s="174"/>
      <c r="BR247" s="174"/>
      <c r="BS247" s="174"/>
      <c r="BT247" s="174"/>
      <c r="BU247" s="174"/>
      <c r="BV247" s="174"/>
      <c r="BW247" s="174"/>
      <c r="BX247" s="174"/>
      <c r="BY247" s="174"/>
      <c r="BZ247" s="174"/>
      <c r="CA247" s="174"/>
      <c r="CB247" s="174"/>
      <c r="CC247" s="174"/>
      <c r="CD247" s="174"/>
      <c r="CE247" s="174"/>
      <c r="CF247" s="191"/>
      <c r="CG247" s="192"/>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7"/>
      <c r="DC247" s="188"/>
      <c r="DD247" s="183"/>
      <c r="DE247" s="183"/>
      <c r="DF247" s="183"/>
      <c r="DG247" s="183"/>
      <c r="DH247" s="177"/>
      <c r="DI247" s="193"/>
      <c r="DJ247" s="194"/>
      <c r="DK247" s="195"/>
      <c r="DL247" s="195"/>
      <c r="DM247" s="195"/>
      <c r="DN247" s="195"/>
      <c r="DO247" s="195"/>
      <c r="DP247" s="192"/>
      <c r="DQ247" s="194"/>
      <c r="DR247" s="195"/>
      <c r="DS247" s="195"/>
      <c r="DT247" s="195"/>
      <c r="DU247" s="195"/>
      <c r="DV247" s="195"/>
      <c r="DW247" s="177"/>
      <c r="DX247" s="179"/>
      <c r="DY247" s="182"/>
      <c r="DZ247" s="196"/>
      <c r="EA247" s="179"/>
      <c r="EB247" s="197"/>
      <c r="EC247" s="198"/>
      <c r="ED247" s="198"/>
      <c r="EE247" s="188"/>
      <c r="EF247" s="198"/>
      <c r="EG247" s="198"/>
      <c r="EH247" s="188"/>
      <c r="EI247" s="197"/>
      <c r="EJ247" s="198"/>
      <c r="EK247" s="198"/>
      <c r="EL247" s="198"/>
      <c r="EM247" s="198"/>
      <c r="EN247" s="198"/>
      <c r="EO247" s="193"/>
      <c r="EP247" s="185"/>
      <c r="EQ247" s="174"/>
      <c r="ER247" s="188"/>
      <c r="ES247" s="63"/>
      <c r="ET247" s="63"/>
      <c r="EU247" s="63"/>
      <c r="EV247" s="63"/>
      <c r="EW247" s="63"/>
      <c r="EX247" s="177"/>
      <c r="EY247" s="179"/>
      <c r="EZ247" s="185"/>
      <c r="FA247" s="174"/>
      <c r="FB247" s="174"/>
      <c r="FC247" s="174"/>
      <c r="FD247" s="174"/>
      <c r="FE247" s="174"/>
      <c r="FF247" s="174"/>
      <c r="FG247" s="188"/>
      <c r="FH247" s="185"/>
      <c r="FI247" s="174"/>
      <c r="FJ247" s="174"/>
      <c r="FK247" s="174"/>
      <c r="FL247" s="174"/>
      <c r="FM247" s="174"/>
      <c r="FN247" s="174"/>
      <c r="FO247" s="188"/>
      <c r="FP247" s="199"/>
      <c r="FQ247" s="199"/>
      <c r="FR247" s="199"/>
      <c r="FS247" s="199"/>
      <c r="FT247" s="199"/>
      <c r="FU247" s="199"/>
      <c r="FV247" s="199"/>
      <c r="FW247" s="199"/>
      <c r="FX247" s="199"/>
      <c r="FY247" s="199"/>
      <c r="FZ247" s="199"/>
      <c r="GA247" s="199"/>
      <c r="GB247" s="199"/>
      <c r="GC247" s="199"/>
    </row>
    <row r="248" spans="1:185" s="90" customFormat="1">
      <c r="A248" s="36" t="str">
        <f>Validation!B248</f>
        <v>Pass</v>
      </c>
      <c r="B248" s="63"/>
      <c r="C248" s="63"/>
      <c r="D248" s="63"/>
      <c r="E248" s="174"/>
      <c r="F248" s="175"/>
      <c r="G248" s="63"/>
      <c r="H248" s="63"/>
      <c r="I248" s="63"/>
      <c r="J248" s="176"/>
      <c r="K248" s="177"/>
      <c r="L248" s="177"/>
      <c r="M248" s="178"/>
      <c r="N248" s="177"/>
      <c r="O248" s="201"/>
      <c r="P248" s="202"/>
      <c r="Q248" s="63"/>
      <c r="R248" s="180"/>
      <c r="S248" s="63"/>
      <c r="T248" s="181"/>
      <c r="U248" s="182"/>
      <c r="V248" s="183"/>
      <c r="W248" s="184"/>
      <c r="X248" s="185"/>
      <c r="Y248" s="174"/>
      <c r="Z248" s="174"/>
      <c r="AA248" s="186"/>
      <c r="AB248" s="187"/>
      <c r="AC248" s="174"/>
      <c r="AD248" s="174"/>
      <c r="AE248" s="177"/>
      <c r="AF248" s="177"/>
      <c r="AG248" s="188"/>
      <c r="AH248" s="65"/>
      <c r="AI248" s="63"/>
      <c r="AJ248" s="63"/>
      <c r="AK248" s="63"/>
      <c r="AL248" s="63"/>
      <c r="AM248" s="63"/>
      <c r="AN248" s="63"/>
      <c r="AO248" s="63"/>
      <c r="AP248" s="64"/>
      <c r="AQ248" s="190"/>
      <c r="AR248" s="179"/>
      <c r="AS248" s="185"/>
      <c r="AT248" s="174"/>
      <c r="AU248" s="174"/>
      <c r="AV248" s="174"/>
      <c r="AW248" s="174"/>
      <c r="AX248" s="174"/>
      <c r="AY248" s="174"/>
      <c r="AZ248" s="174"/>
      <c r="BA248" s="174"/>
      <c r="BB248" s="188"/>
      <c r="BC248" s="174"/>
      <c r="BD248" s="174"/>
      <c r="BE248" s="174"/>
      <c r="BF248" s="174"/>
      <c r="BG248" s="174"/>
      <c r="BH248" s="174"/>
      <c r="BI248" s="174"/>
      <c r="BJ248" s="174"/>
      <c r="BK248" s="174"/>
      <c r="BL248" s="188"/>
      <c r="BM248" s="185"/>
      <c r="BN248" s="174"/>
      <c r="BO248" s="174"/>
      <c r="BP248" s="174"/>
      <c r="BQ248" s="174"/>
      <c r="BR248" s="174"/>
      <c r="BS248" s="174"/>
      <c r="BT248" s="174"/>
      <c r="BU248" s="174"/>
      <c r="BV248" s="174"/>
      <c r="BW248" s="174"/>
      <c r="BX248" s="174"/>
      <c r="BY248" s="174"/>
      <c r="BZ248" s="174"/>
      <c r="CA248" s="174"/>
      <c r="CB248" s="174"/>
      <c r="CC248" s="174"/>
      <c r="CD248" s="174"/>
      <c r="CE248" s="174"/>
      <c r="CF248" s="191"/>
      <c r="CG248" s="192"/>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7"/>
      <c r="DC248" s="188"/>
      <c r="DD248" s="183"/>
      <c r="DE248" s="183"/>
      <c r="DF248" s="183"/>
      <c r="DG248" s="183"/>
      <c r="DH248" s="177"/>
      <c r="DI248" s="193"/>
      <c r="DJ248" s="194"/>
      <c r="DK248" s="195"/>
      <c r="DL248" s="195"/>
      <c r="DM248" s="195"/>
      <c r="DN248" s="195"/>
      <c r="DO248" s="195"/>
      <c r="DP248" s="192"/>
      <c r="DQ248" s="194"/>
      <c r="DR248" s="195"/>
      <c r="DS248" s="195"/>
      <c r="DT248" s="195"/>
      <c r="DU248" s="195"/>
      <c r="DV248" s="195"/>
      <c r="DW248" s="177"/>
      <c r="DX248" s="179"/>
      <c r="DY248" s="182"/>
      <c r="DZ248" s="196"/>
      <c r="EA248" s="179"/>
      <c r="EB248" s="197"/>
      <c r="EC248" s="198"/>
      <c r="ED248" s="198"/>
      <c r="EE248" s="188"/>
      <c r="EF248" s="198"/>
      <c r="EG248" s="198"/>
      <c r="EH248" s="188"/>
      <c r="EI248" s="197"/>
      <c r="EJ248" s="198"/>
      <c r="EK248" s="198"/>
      <c r="EL248" s="198"/>
      <c r="EM248" s="198"/>
      <c r="EN248" s="198"/>
      <c r="EO248" s="193"/>
      <c r="EP248" s="185"/>
      <c r="EQ248" s="174"/>
      <c r="ER248" s="188"/>
      <c r="ES248" s="63"/>
      <c r="ET248" s="63"/>
      <c r="EU248" s="63"/>
      <c r="EV248" s="63"/>
      <c r="EW248" s="63"/>
      <c r="EX248" s="177"/>
      <c r="EY248" s="179"/>
      <c r="EZ248" s="185"/>
      <c r="FA248" s="174"/>
      <c r="FB248" s="174"/>
      <c r="FC248" s="174"/>
      <c r="FD248" s="174"/>
      <c r="FE248" s="174"/>
      <c r="FF248" s="174"/>
      <c r="FG248" s="188"/>
      <c r="FH248" s="185"/>
      <c r="FI248" s="174"/>
      <c r="FJ248" s="174"/>
      <c r="FK248" s="174"/>
      <c r="FL248" s="174"/>
      <c r="FM248" s="174"/>
      <c r="FN248" s="174"/>
      <c r="FO248" s="188"/>
      <c r="FP248" s="199"/>
      <c r="FQ248" s="199"/>
      <c r="FR248" s="199"/>
      <c r="FS248" s="199"/>
      <c r="FT248" s="199"/>
      <c r="FU248" s="199"/>
      <c r="FV248" s="199"/>
      <c r="FW248" s="199"/>
      <c r="FX248" s="199"/>
      <c r="FY248" s="199"/>
      <c r="FZ248" s="199"/>
      <c r="GA248" s="199"/>
      <c r="GB248" s="199"/>
      <c r="GC248" s="199"/>
    </row>
    <row r="249" spans="1:185" s="90" customFormat="1">
      <c r="A249" s="36" t="str">
        <f>Validation!B249</f>
        <v>Pass</v>
      </c>
      <c r="B249" s="63"/>
      <c r="C249" s="63"/>
      <c r="D249" s="63"/>
      <c r="E249" s="174"/>
      <c r="F249" s="175"/>
      <c r="G249" s="63"/>
      <c r="H249" s="63"/>
      <c r="I249" s="63"/>
      <c r="J249" s="176"/>
      <c r="K249" s="177"/>
      <c r="L249" s="177"/>
      <c r="M249" s="178"/>
      <c r="N249" s="177"/>
      <c r="O249" s="201"/>
      <c r="P249" s="202"/>
      <c r="Q249" s="63"/>
      <c r="R249" s="180"/>
      <c r="S249" s="63"/>
      <c r="T249" s="181"/>
      <c r="U249" s="182"/>
      <c r="V249" s="183"/>
      <c r="W249" s="184"/>
      <c r="X249" s="185"/>
      <c r="Y249" s="174"/>
      <c r="Z249" s="174"/>
      <c r="AA249" s="186"/>
      <c r="AB249" s="187"/>
      <c r="AC249" s="174"/>
      <c r="AD249" s="174"/>
      <c r="AE249" s="177"/>
      <c r="AF249" s="177"/>
      <c r="AG249" s="188"/>
      <c r="AH249" s="65"/>
      <c r="AI249" s="63"/>
      <c r="AJ249" s="63"/>
      <c r="AK249" s="63"/>
      <c r="AL249" s="63"/>
      <c r="AM249" s="63"/>
      <c r="AN249" s="63"/>
      <c r="AO249" s="63"/>
      <c r="AP249" s="64"/>
      <c r="AQ249" s="190"/>
      <c r="AR249" s="179"/>
      <c r="AS249" s="185"/>
      <c r="AT249" s="174"/>
      <c r="AU249" s="174"/>
      <c r="AV249" s="174"/>
      <c r="AW249" s="174"/>
      <c r="AX249" s="174"/>
      <c r="AY249" s="174"/>
      <c r="AZ249" s="174"/>
      <c r="BA249" s="174"/>
      <c r="BB249" s="188"/>
      <c r="BC249" s="174"/>
      <c r="BD249" s="174"/>
      <c r="BE249" s="174"/>
      <c r="BF249" s="174"/>
      <c r="BG249" s="174"/>
      <c r="BH249" s="174"/>
      <c r="BI249" s="174"/>
      <c r="BJ249" s="174"/>
      <c r="BK249" s="174"/>
      <c r="BL249" s="188"/>
      <c r="BM249" s="185"/>
      <c r="BN249" s="174"/>
      <c r="BO249" s="174"/>
      <c r="BP249" s="174"/>
      <c r="BQ249" s="174"/>
      <c r="BR249" s="174"/>
      <c r="BS249" s="174"/>
      <c r="BT249" s="174"/>
      <c r="BU249" s="174"/>
      <c r="BV249" s="174"/>
      <c r="BW249" s="174"/>
      <c r="BX249" s="174"/>
      <c r="BY249" s="174"/>
      <c r="BZ249" s="174"/>
      <c r="CA249" s="174"/>
      <c r="CB249" s="174"/>
      <c r="CC249" s="174"/>
      <c r="CD249" s="174"/>
      <c r="CE249" s="174"/>
      <c r="CF249" s="191"/>
      <c r="CG249" s="192"/>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7"/>
      <c r="DC249" s="188"/>
      <c r="DD249" s="183"/>
      <c r="DE249" s="183"/>
      <c r="DF249" s="183"/>
      <c r="DG249" s="183"/>
      <c r="DH249" s="177"/>
      <c r="DI249" s="193"/>
      <c r="DJ249" s="194"/>
      <c r="DK249" s="195"/>
      <c r="DL249" s="195"/>
      <c r="DM249" s="195"/>
      <c r="DN249" s="195"/>
      <c r="DO249" s="195"/>
      <c r="DP249" s="192"/>
      <c r="DQ249" s="194"/>
      <c r="DR249" s="195"/>
      <c r="DS249" s="195"/>
      <c r="DT249" s="195"/>
      <c r="DU249" s="195"/>
      <c r="DV249" s="195"/>
      <c r="DW249" s="177"/>
      <c r="DX249" s="179"/>
      <c r="DY249" s="182"/>
      <c r="DZ249" s="196"/>
      <c r="EA249" s="179"/>
      <c r="EB249" s="197"/>
      <c r="EC249" s="198"/>
      <c r="ED249" s="198"/>
      <c r="EE249" s="188"/>
      <c r="EF249" s="198"/>
      <c r="EG249" s="198"/>
      <c r="EH249" s="188"/>
      <c r="EI249" s="197"/>
      <c r="EJ249" s="198"/>
      <c r="EK249" s="198"/>
      <c r="EL249" s="198"/>
      <c r="EM249" s="198"/>
      <c r="EN249" s="198"/>
      <c r="EO249" s="193"/>
      <c r="EP249" s="185"/>
      <c r="EQ249" s="174"/>
      <c r="ER249" s="188"/>
      <c r="ES249" s="63"/>
      <c r="ET249" s="63"/>
      <c r="EU249" s="63"/>
      <c r="EV249" s="63"/>
      <c r="EW249" s="63"/>
      <c r="EX249" s="177"/>
      <c r="EY249" s="179"/>
      <c r="EZ249" s="185"/>
      <c r="FA249" s="174"/>
      <c r="FB249" s="174"/>
      <c r="FC249" s="174"/>
      <c r="FD249" s="174"/>
      <c r="FE249" s="174"/>
      <c r="FF249" s="174"/>
      <c r="FG249" s="188"/>
      <c r="FH249" s="185"/>
      <c r="FI249" s="174"/>
      <c r="FJ249" s="174"/>
      <c r="FK249" s="174"/>
      <c r="FL249" s="174"/>
      <c r="FM249" s="174"/>
      <c r="FN249" s="174"/>
      <c r="FO249" s="188"/>
      <c r="FP249" s="199"/>
      <c r="FQ249" s="199"/>
      <c r="FR249" s="199"/>
      <c r="FS249" s="199"/>
      <c r="FT249" s="199"/>
      <c r="FU249" s="199"/>
      <c r="FV249" s="199"/>
      <c r="FW249" s="199"/>
      <c r="FX249" s="199"/>
      <c r="FY249" s="199"/>
      <c r="FZ249" s="199"/>
      <c r="GA249" s="199"/>
      <c r="GB249" s="199"/>
      <c r="GC249" s="199"/>
    </row>
    <row r="250" spans="1:185" s="90" customFormat="1">
      <c r="A250" s="36" t="str">
        <f>Validation!B250</f>
        <v>Pass</v>
      </c>
      <c r="B250" s="63"/>
      <c r="C250" s="63"/>
      <c r="D250" s="63"/>
      <c r="E250" s="174"/>
      <c r="F250" s="175"/>
      <c r="G250" s="63"/>
      <c r="H250" s="63"/>
      <c r="I250" s="63"/>
      <c r="J250" s="176"/>
      <c r="K250" s="177"/>
      <c r="L250" s="177"/>
      <c r="M250" s="178"/>
      <c r="N250" s="177"/>
      <c r="O250" s="201"/>
      <c r="P250" s="202"/>
      <c r="Q250" s="63"/>
      <c r="R250" s="180"/>
      <c r="S250" s="63"/>
      <c r="T250" s="181"/>
      <c r="U250" s="182"/>
      <c r="V250" s="183"/>
      <c r="W250" s="184"/>
      <c r="X250" s="185"/>
      <c r="Y250" s="174"/>
      <c r="Z250" s="174"/>
      <c r="AA250" s="186"/>
      <c r="AB250" s="187"/>
      <c r="AC250" s="174"/>
      <c r="AD250" s="174"/>
      <c r="AE250" s="177"/>
      <c r="AF250" s="177"/>
      <c r="AG250" s="188"/>
      <c r="AH250" s="65"/>
      <c r="AI250" s="63"/>
      <c r="AJ250" s="63"/>
      <c r="AK250" s="63"/>
      <c r="AL250" s="63"/>
      <c r="AM250" s="63"/>
      <c r="AN250" s="63"/>
      <c r="AO250" s="63"/>
      <c r="AP250" s="64"/>
      <c r="AQ250" s="190"/>
      <c r="AR250" s="179"/>
      <c r="AS250" s="185"/>
      <c r="AT250" s="174"/>
      <c r="AU250" s="174"/>
      <c r="AV250" s="174"/>
      <c r="AW250" s="174"/>
      <c r="AX250" s="174"/>
      <c r="AY250" s="174"/>
      <c r="AZ250" s="174"/>
      <c r="BA250" s="174"/>
      <c r="BB250" s="188"/>
      <c r="BC250" s="174"/>
      <c r="BD250" s="174"/>
      <c r="BE250" s="174"/>
      <c r="BF250" s="174"/>
      <c r="BG250" s="174"/>
      <c r="BH250" s="174"/>
      <c r="BI250" s="174"/>
      <c r="BJ250" s="174"/>
      <c r="BK250" s="174"/>
      <c r="BL250" s="188"/>
      <c r="BM250" s="185"/>
      <c r="BN250" s="174"/>
      <c r="BO250" s="174"/>
      <c r="BP250" s="174"/>
      <c r="BQ250" s="174"/>
      <c r="BR250" s="174"/>
      <c r="BS250" s="174"/>
      <c r="BT250" s="174"/>
      <c r="BU250" s="174"/>
      <c r="BV250" s="174"/>
      <c r="BW250" s="174"/>
      <c r="BX250" s="174"/>
      <c r="BY250" s="174"/>
      <c r="BZ250" s="174"/>
      <c r="CA250" s="174"/>
      <c r="CB250" s="174"/>
      <c r="CC250" s="174"/>
      <c r="CD250" s="174"/>
      <c r="CE250" s="174"/>
      <c r="CF250" s="191"/>
      <c r="CG250" s="192"/>
      <c r="CH250" s="174"/>
      <c r="CI250" s="174"/>
      <c r="CJ250" s="174"/>
      <c r="CK250" s="174"/>
      <c r="CL250" s="174"/>
      <c r="CM250" s="174"/>
      <c r="CN250" s="174"/>
      <c r="CO250" s="174"/>
      <c r="CP250" s="174"/>
      <c r="CQ250" s="174"/>
      <c r="CR250" s="174"/>
      <c r="CS250" s="174"/>
      <c r="CT250" s="174"/>
      <c r="CU250" s="174"/>
      <c r="CV250" s="174"/>
      <c r="CW250" s="174"/>
      <c r="CX250" s="174"/>
      <c r="CY250" s="174"/>
      <c r="CZ250" s="174"/>
      <c r="DA250" s="174"/>
      <c r="DB250" s="177"/>
      <c r="DC250" s="188"/>
      <c r="DD250" s="183"/>
      <c r="DE250" s="183"/>
      <c r="DF250" s="183"/>
      <c r="DG250" s="183"/>
      <c r="DH250" s="177"/>
      <c r="DI250" s="193"/>
      <c r="DJ250" s="194"/>
      <c r="DK250" s="195"/>
      <c r="DL250" s="195"/>
      <c r="DM250" s="195"/>
      <c r="DN250" s="195"/>
      <c r="DO250" s="195"/>
      <c r="DP250" s="192"/>
      <c r="DQ250" s="194"/>
      <c r="DR250" s="195"/>
      <c r="DS250" s="195"/>
      <c r="DT250" s="195"/>
      <c r="DU250" s="195"/>
      <c r="DV250" s="195"/>
      <c r="DW250" s="177"/>
      <c r="DX250" s="179"/>
      <c r="DY250" s="182"/>
      <c r="DZ250" s="196"/>
      <c r="EA250" s="179"/>
      <c r="EB250" s="197"/>
      <c r="EC250" s="198"/>
      <c r="ED250" s="198"/>
      <c r="EE250" s="188"/>
      <c r="EF250" s="198"/>
      <c r="EG250" s="198"/>
      <c r="EH250" s="188"/>
      <c r="EI250" s="197"/>
      <c r="EJ250" s="198"/>
      <c r="EK250" s="198"/>
      <c r="EL250" s="198"/>
      <c r="EM250" s="198"/>
      <c r="EN250" s="198"/>
      <c r="EO250" s="193"/>
      <c r="EP250" s="185"/>
      <c r="EQ250" s="174"/>
      <c r="ER250" s="188"/>
      <c r="ES250" s="63"/>
      <c r="ET250" s="63"/>
      <c r="EU250" s="63"/>
      <c r="EV250" s="63"/>
      <c r="EW250" s="63"/>
      <c r="EX250" s="177"/>
      <c r="EY250" s="179"/>
      <c r="EZ250" s="185"/>
      <c r="FA250" s="174"/>
      <c r="FB250" s="174"/>
      <c r="FC250" s="174"/>
      <c r="FD250" s="174"/>
      <c r="FE250" s="174"/>
      <c r="FF250" s="174"/>
      <c r="FG250" s="188"/>
      <c r="FH250" s="185"/>
      <c r="FI250" s="174"/>
      <c r="FJ250" s="174"/>
      <c r="FK250" s="174"/>
      <c r="FL250" s="174"/>
      <c r="FM250" s="174"/>
      <c r="FN250" s="174"/>
      <c r="FO250" s="188"/>
      <c r="FP250" s="199"/>
      <c r="FQ250" s="199"/>
      <c r="FR250" s="199"/>
      <c r="FS250" s="199"/>
      <c r="FT250" s="199"/>
      <c r="FU250" s="199"/>
      <c r="FV250" s="199"/>
      <c r="FW250" s="199"/>
      <c r="FX250" s="199"/>
      <c r="FY250" s="199"/>
      <c r="FZ250" s="199"/>
      <c r="GA250" s="199"/>
      <c r="GB250" s="199"/>
      <c r="GC250" s="199"/>
    </row>
    <row r="251" spans="1:185" s="90" customFormat="1">
      <c r="A251" s="36" t="str">
        <f>Validation!B251</f>
        <v>Pass</v>
      </c>
      <c r="B251" s="63"/>
      <c r="C251" s="63"/>
      <c r="D251" s="63"/>
      <c r="E251" s="174"/>
      <c r="F251" s="175"/>
      <c r="G251" s="63"/>
      <c r="H251" s="63"/>
      <c r="I251" s="63"/>
      <c r="J251" s="176"/>
      <c r="K251" s="177"/>
      <c r="L251" s="177"/>
      <c r="M251" s="178"/>
      <c r="N251" s="177"/>
      <c r="O251" s="201"/>
      <c r="P251" s="202"/>
      <c r="Q251" s="63"/>
      <c r="R251" s="180"/>
      <c r="S251" s="63"/>
      <c r="T251" s="181"/>
      <c r="U251" s="182"/>
      <c r="V251" s="183"/>
      <c r="W251" s="184"/>
      <c r="X251" s="185"/>
      <c r="Y251" s="174"/>
      <c r="Z251" s="174"/>
      <c r="AA251" s="186"/>
      <c r="AB251" s="187"/>
      <c r="AC251" s="174"/>
      <c r="AD251" s="174"/>
      <c r="AE251" s="177"/>
      <c r="AF251" s="177"/>
      <c r="AG251" s="188"/>
      <c r="AH251" s="65"/>
      <c r="AI251" s="63"/>
      <c r="AJ251" s="63"/>
      <c r="AK251" s="63"/>
      <c r="AL251" s="63"/>
      <c r="AM251" s="63"/>
      <c r="AN251" s="63"/>
      <c r="AO251" s="63"/>
      <c r="AP251" s="64"/>
      <c r="AQ251" s="190"/>
      <c r="AR251" s="179"/>
      <c r="AS251" s="185"/>
      <c r="AT251" s="174"/>
      <c r="AU251" s="174"/>
      <c r="AV251" s="174"/>
      <c r="AW251" s="174"/>
      <c r="AX251" s="174"/>
      <c r="AY251" s="174"/>
      <c r="AZ251" s="174"/>
      <c r="BA251" s="174"/>
      <c r="BB251" s="188"/>
      <c r="BC251" s="174"/>
      <c r="BD251" s="174"/>
      <c r="BE251" s="174"/>
      <c r="BF251" s="174"/>
      <c r="BG251" s="174"/>
      <c r="BH251" s="174"/>
      <c r="BI251" s="174"/>
      <c r="BJ251" s="174"/>
      <c r="BK251" s="174"/>
      <c r="BL251" s="188"/>
      <c r="BM251" s="185"/>
      <c r="BN251" s="174"/>
      <c r="BO251" s="174"/>
      <c r="BP251" s="174"/>
      <c r="BQ251" s="174"/>
      <c r="BR251" s="174"/>
      <c r="BS251" s="174"/>
      <c r="BT251" s="174"/>
      <c r="BU251" s="174"/>
      <c r="BV251" s="174"/>
      <c r="BW251" s="174"/>
      <c r="BX251" s="174"/>
      <c r="BY251" s="174"/>
      <c r="BZ251" s="174"/>
      <c r="CA251" s="174"/>
      <c r="CB251" s="174"/>
      <c r="CC251" s="174"/>
      <c r="CD251" s="174"/>
      <c r="CE251" s="174"/>
      <c r="CF251" s="191"/>
      <c r="CG251" s="192"/>
      <c r="CH251" s="174"/>
      <c r="CI251" s="174"/>
      <c r="CJ251" s="174"/>
      <c r="CK251" s="174"/>
      <c r="CL251" s="174"/>
      <c r="CM251" s="174"/>
      <c r="CN251" s="174"/>
      <c r="CO251" s="174"/>
      <c r="CP251" s="174"/>
      <c r="CQ251" s="174"/>
      <c r="CR251" s="174"/>
      <c r="CS251" s="174"/>
      <c r="CT251" s="174"/>
      <c r="CU251" s="174"/>
      <c r="CV251" s="174"/>
      <c r="CW251" s="174"/>
      <c r="CX251" s="174"/>
      <c r="CY251" s="174"/>
      <c r="CZ251" s="174"/>
      <c r="DA251" s="174"/>
      <c r="DB251" s="177"/>
      <c r="DC251" s="188"/>
      <c r="DD251" s="183"/>
      <c r="DE251" s="183"/>
      <c r="DF251" s="183"/>
      <c r="DG251" s="183"/>
      <c r="DH251" s="177"/>
      <c r="DI251" s="193"/>
      <c r="DJ251" s="194"/>
      <c r="DK251" s="195"/>
      <c r="DL251" s="195"/>
      <c r="DM251" s="195"/>
      <c r="DN251" s="195"/>
      <c r="DO251" s="195"/>
      <c r="DP251" s="192"/>
      <c r="DQ251" s="194"/>
      <c r="DR251" s="195"/>
      <c r="DS251" s="195"/>
      <c r="DT251" s="195"/>
      <c r="DU251" s="195"/>
      <c r="DV251" s="195"/>
      <c r="DW251" s="177"/>
      <c r="DX251" s="179"/>
      <c r="DY251" s="182"/>
      <c r="DZ251" s="196"/>
      <c r="EA251" s="179"/>
      <c r="EB251" s="197"/>
      <c r="EC251" s="198"/>
      <c r="ED251" s="198"/>
      <c r="EE251" s="188"/>
      <c r="EF251" s="198"/>
      <c r="EG251" s="198"/>
      <c r="EH251" s="188"/>
      <c r="EI251" s="197"/>
      <c r="EJ251" s="198"/>
      <c r="EK251" s="198"/>
      <c r="EL251" s="198"/>
      <c r="EM251" s="198"/>
      <c r="EN251" s="198"/>
      <c r="EO251" s="193"/>
      <c r="EP251" s="185"/>
      <c r="EQ251" s="174"/>
      <c r="ER251" s="188"/>
      <c r="ES251" s="63"/>
      <c r="ET251" s="63"/>
      <c r="EU251" s="63"/>
      <c r="EV251" s="63"/>
      <c r="EW251" s="63"/>
      <c r="EX251" s="177"/>
      <c r="EY251" s="179"/>
      <c r="EZ251" s="185"/>
      <c r="FA251" s="174"/>
      <c r="FB251" s="174"/>
      <c r="FC251" s="174"/>
      <c r="FD251" s="174"/>
      <c r="FE251" s="174"/>
      <c r="FF251" s="174"/>
      <c r="FG251" s="188"/>
      <c r="FH251" s="185"/>
      <c r="FI251" s="174"/>
      <c r="FJ251" s="174"/>
      <c r="FK251" s="174"/>
      <c r="FL251" s="174"/>
      <c r="FM251" s="174"/>
      <c r="FN251" s="174"/>
      <c r="FO251" s="188"/>
      <c r="FP251" s="199"/>
      <c r="FQ251" s="199"/>
      <c r="FR251" s="199"/>
      <c r="FS251" s="199"/>
      <c r="FT251" s="199"/>
      <c r="FU251" s="199"/>
      <c r="FV251" s="199"/>
      <c r="FW251" s="199"/>
      <c r="FX251" s="199"/>
      <c r="FY251" s="199"/>
      <c r="FZ251" s="199"/>
      <c r="GA251" s="199"/>
      <c r="GB251" s="199"/>
      <c r="GC251" s="199"/>
    </row>
    <row r="252" spans="1:185" s="90" customFormat="1">
      <c r="A252" s="36" t="str">
        <f>Validation!B252</f>
        <v>Pass</v>
      </c>
      <c r="B252" s="63"/>
      <c r="C252" s="63"/>
      <c r="D252" s="63"/>
      <c r="E252" s="174"/>
      <c r="F252" s="175"/>
      <c r="G252" s="63"/>
      <c r="H252" s="63"/>
      <c r="I252" s="63"/>
      <c r="J252" s="176"/>
      <c r="K252" s="177"/>
      <c r="L252" s="177"/>
      <c r="M252" s="178"/>
      <c r="N252" s="177"/>
      <c r="O252" s="201"/>
      <c r="P252" s="202"/>
      <c r="Q252" s="63"/>
      <c r="R252" s="180"/>
      <c r="S252" s="63"/>
      <c r="T252" s="181"/>
      <c r="U252" s="182"/>
      <c r="V252" s="183"/>
      <c r="W252" s="184"/>
      <c r="X252" s="185"/>
      <c r="Y252" s="174"/>
      <c r="Z252" s="174"/>
      <c r="AA252" s="186"/>
      <c r="AB252" s="187"/>
      <c r="AC252" s="174"/>
      <c r="AD252" s="174"/>
      <c r="AE252" s="177"/>
      <c r="AF252" s="177"/>
      <c r="AG252" s="188"/>
      <c r="AH252" s="65"/>
      <c r="AI252" s="63"/>
      <c r="AJ252" s="63"/>
      <c r="AK252" s="63"/>
      <c r="AL252" s="63"/>
      <c r="AM252" s="63"/>
      <c r="AN252" s="63"/>
      <c r="AO252" s="63"/>
      <c r="AP252" s="64"/>
      <c r="AQ252" s="190"/>
      <c r="AR252" s="179"/>
      <c r="AS252" s="185"/>
      <c r="AT252" s="174"/>
      <c r="AU252" s="174"/>
      <c r="AV252" s="174"/>
      <c r="AW252" s="174"/>
      <c r="AX252" s="174"/>
      <c r="AY252" s="174"/>
      <c r="AZ252" s="174"/>
      <c r="BA252" s="174"/>
      <c r="BB252" s="188"/>
      <c r="BC252" s="174"/>
      <c r="BD252" s="174"/>
      <c r="BE252" s="174"/>
      <c r="BF252" s="174"/>
      <c r="BG252" s="174"/>
      <c r="BH252" s="174"/>
      <c r="BI252" s="174"/>
      <c r="BJ252" s="174"/>
      <c r="BK252" s="174"/>
      <c r="BL252" s="188"/>
      <c r="BM252" s="185"/>
      <c r="BN252" s="174"/>
      <c r="BO252" s="174"/>
      <c r="BP252" s="174"/>
      <c r="BQ252" s="174"/>
      <c r="BR252" s="174"/>
      <c r="BS252" s="174"/>
      <c r="BT252" s="174"/>
      <c r="BU252" s="174"/>
      <c r="BV252" s="174"/>
      <c r="BW252" s="174"/>
      <c r="BX252" s="174"/>
      <c r="BY252" s="174"/>
      <c r="BZ252" s="174"/>
      <c r="CA252" s="174"/>
      <c r="CB252" s="174"/>
      <c r="CC252" s="174"/>
      <c r="CD252" s="174"/>
      <c r="CE252" s="174"/>
      <c r="CF252" s="191"/>
      <c r="CG252" s="192"/>
      <c r="CH252" s="174"/>
      <c r="CI252" s="174"/>
      <c r="CJ252" s="174"/>
      <c r="CK252" s="174"/>
      <c r="CL252" s="174"/>
      <c r="CM252" s="174"/>
      <c r="CN252" s="174"/>
      <c r="CO252" s="174"/>
      <c r="CP252" s="174"/>
      <c r="CQ252" s="174"/>
      <c r="CR252" s="174"/>
      <c r="CS252" s="174"/>
      <c r="CT252" s="174"/>
      <c r="CU252" s="174"/>
      <c r="CV252" s="174"/>
      <c r="CW252" s="174"/>
      <c r="CX252" s="174"/>
      <c r="CY252" s="174"/>
      <c r="CZ252" s="174"/>
      <c r="DA252" s="174"/>
      <c r="DB252" s="177"/>
      <c r="DC252" s="188"/>
      <c r="DD252" s="183"/>
      <c r="DE252" s="183"/>
      <c r="DF252" s="183"/>
      <c r="DG252" s="183"/>
      <c r="DH252" s="177"/>
      <c r="DI252" s="193"/>
      <c r="DJ252" s="194"/>
      <c r="DK252" s="195"/>
      <c r="DL252" s="195"/>
      <c r="DM252" s="195"/>
      <c r="DN252" s="195"/>
      <c r="DO252" s="195"/>
      <c r="DP252" s="192"/>
      <c r="DQ252" s="194"/>
      <c r="DR252" s="195"/>
      <c r="DS252" s="195"/>
      <c r="DT252" s="195"/>
      <c r="DU252" s="195"/>
      <c r="DV252" s="195"/>
      <c r="DW252" s="177"/>
      <c r="DX252" s="179"/>
      <c r="DY252" s="182"/>
      <c r="DZ252" s="196"/>
      <c r="EA252" s="179"/>
      <c r="EB252" s="197"/>
      <c r="EC252" s="198"/>
      <c r="ED252" s="198"/>
      <c r="EE252" s="188"/>
      <c r="EF252" s="198"/>
      <c r="EG252" s="198"/>
      <c r="EH252" s="188"/>
      <c r="EI252" s="197"/>
      <c r="EJ252" s="198"/>
      <c r="EK252" s="198"/>
      <c r="EL252" s="198"/>
      <c r="EM252" s="198"/>
      <c r="EN252" s="198"/>
      <c r="EO252" s="193"/>
      <c r="EP252" s="185"/>
      <c r="EQ252" s="174"/>
      <c r="ER252" s="188"/>
      <c r="ES252" s="63"/>
      <c r="ET252" s="63"/>
      <c r="EU252" s="63"/>
      <c r="EV252" s="63"/>
      <c r="EW252" s="63"/>
      <c r="EX252" s="177"/>
      <c r="EY252" s="179"/>
      <c r="EZ252" s="185"/>
      <c r="FA252" s="174"/>
      <c r="FB252" s="174"/>
      <c r="FC252" s="174"/>
      <c r="FD252" s="174"/>
      <c r="FE252" s="174"/>
      <c r="FF252" s="174"/>
      <c r="FG252" s="188"/>
      <c r="FH252" s="185"/>
      <c r="FI252" s="174"/>
      <c r="FJ252" s="174"/>
      <c r="FK252" s="174"/>
      <c r="FL252" s="174"/>
      <c r="FM252" s="174"/>
      <c r="FN252" s="174"/>
      <c r="FO252" s="188"/>
      <c r="FP252" s="199"/>
      <c r="FQ252" s="199"/>
      <c r="FR252" s="199"/>
      <c r="FS252" s="199"/>
      <c r="FT252" s="199"/>
      <c r="FU252" s="199"/>
      <c r="FV252" s="199"/>
      <c r="FW252" s="199"/>
      <c r="FX252" s="199"/>
      <c r="FY252" s="199"/>
      <c r="FZ252" s="199"/>
      <c r="GA252" s="199"/>
      <c r="GB252" s="199"/>
      <c r="GC252" s="199"/>
    </row>
    <row r="253" spans="1:185" s="90" customFormat="1">
      <c r="A253" s="36" t="str">
        <f>Validation!B253</f>
        <v>Pass</v>
      </c>
      <c r="B253" s="63"/>
      <c r="C253" s="63"/>
      <c r="D253" s="63"/>
      <c r="E253" s="174"/>
      <c r="F253" s="175"/>
      <c r="G253" s="63"/>
      <c r="H253" s="63"/>
      <c r="I253" s="63"/>
      <c r="J253" s="176"/>
      <c r="K253" s="177"/>
      <c r="L253" s="177"/>
      <c r="M253" s="178"/>
      <c r="N253" s="177"/>
      <c r="O253" s="201"/>
      <c r="P253" s="202"/>
      <c r="Q253" s="63"/>
      <c r="R253" s="180"/>
      <c r="S253" s="63"/>
      <c r="T253" s="181"/>
      <c r="U253" s="182"/>
      <c r="V253" s="183"/>
      <c r="W253" s="184"/>
      <c r="X253" s="185"/>
      <c r="Y253" s="174"/>
      <c r="Z253" s="174"/>
      <c r="AA253" s="186"/>
      <c r="AB253" s="187"/>
      <c r="AC253" s="174"/>
      <c r="AD253" s="174"/>
      <c r="AE253" s="177"/>
      <c r="AF253" s="177"/>
      <c r="AG253" s="188"/>
      <c r="AH253" s="65"/>
      <c r="AI253" s="63"/>
      <c r="AJ253" s="63"/>
      <c r="AK253" s="63"/>
      <c r="AL253" s="63"/>
      <c r="AM253" s="63"/>
      <c r="AN253" s="63"/>
      <c r="AO253" s="63"/>
      <c r="AP253" s="64"/>
      <c r="AQ253" s="190"/>
      <c r="AR253" s="179"/>
      <c r="AS253" s="185"/>
      <c r="AT253" s="174"/>
      <c r="AU253" s="174"/>
      <c r="AV253" s="174"/>
      <c r="AW253" s="174"/>
      <c r="AX253" s="174"/>
      <c r="AY253" s="174"/>
      <c r="AZ253" s="174"/>
      <c r="BA253" s="174"/>
      <c r="BB253" s="188"/>
      <c r="BC253" s="174"/>
      <c r="BD253" s="174"/>
      <c r="BE253" s="174"/>
      <c r="BF253" s="174"/>
      <c r="BG253" s="174"/>
      <c r="BH253" s="174"/>
      <c r="BI253" s="174"/>
      <c r="BJ253" s="174"/>
      <c r="BK253" s="174"/>
      <c r="BL253" s="188"/>
      <c r="BM253" s="185"/>
      <c r="BN253" s="174"/>
      <c r="BO253" s="174"/>
      <c r="BP253" s="174"/>
      <c r="BQ253" s="174"/>
      <c r="BR253" s="174"/>
      <c r="BS253" s="174"/>
      <c r="BT253" s="174"/>
      <c r="BU253" s="174"/>
      <c r="BV253" s="174"/>
      <c r="BW253" s="174"/>
      <c r="BX253" s="174"/>
      <c r="BY253" s="174"/>
      <c r="BZ253" s="174"/>
      <c r="CA253" s="174"/>
      <c r="CB253" s="174"/>
      <c r="CC253" s="174"/>
      <c r="CD253" s="174"/>
      <c r="CE253" s="174"/>
      <c r="CF253" s="191"/>
      <c r="CG253" s="192"/>
      <c r="CH253" s="174"/>
      <c r="CI253" s="174"/>
      <c r="CJ253" s="174"/>
      <c r="CK253" s="174"/>
      <c r="CL253" s="174"/>
      <c r="CM253" s="174"/>
      <c r="CN253" s="174"/>
      <c r="CO253" s="174"/>
      <c r="CP253" s="174"/>
      <c r="CQ253" s="174"/>
      <c r="CR253" s="174"/>
      <c r="CS253" s="174"/>
      <c r="CT253" s="174"/>
      <c r="CU253" s="174"/>
      <c r="CV253" s="174"/>
      <c r="CW253" s="174"/>
      <c r="CX253" s="174"/>
      <c r="CY253" s="174"/>
      <c r="CZ253" s="174"/>
      <c r="DA253" s="174"/>
      <c r="DB253" s="177"/>
      <c r="DC253" s="188"/>
      <c r="DD253" s="183"/>
      <c r="DE253" s="183"/>
      <c r="DF253" s="183"/>
      <c r="DG253" s="183"/>
      <c r="DH253" s="177"/>
      <c r="DI253" s="193"/>
      <c r="DJ253" s="194"/>
      <c r="DK253" s="195"/>
      <c r="DL253" s="195"/>
      <c r="DM253" s="195"/>
      <c r="DN253" s="195"/>
      <c r="DO253" s="195"/>
      <c r="DP253" s="192"/>
      <c r="DQ253" s="194"/>
      <c r="DR253" s="195"/>
      <c r="DS253" s="195"/>
      <c r="DT253" s="195"/>
      <c r="DU253" s="195"/>
      <c r="DV253" s="195"/>
      <c r="DW253" s="177"/>
      <c r="DX253" s="179"/>
      <c r="DY253" s="182"/>
      <c r="DZ253" s="196"/>
      <c r="EA253" s="179"/>
      <c r="EB253" s="197"/>
      <c r="EC253" s="198"/>
      <c r="ED253" s="198"/>
      <c r="EE253" s="188"/>
      <c r="EF253" s="198"/>
      <c r="EG253" s="198"/>
      <c r="EH253" s="188"/>
      <c r="EI253" s="197"/>
      <c r="EJ253" s="198"/>
      <c r="EK253" s="198"/>
      <c r="EL253" s="198"/>
      <c r="EM253" s="198"/>
      <c r="EN253" s="198"/>
      <c r="EO253" s="193"/>
      <c r="EP253" s="185"/>
      <c r="EQ253" s="174"/>
      <c r="ER253" s="188"/>
      <c r="ES253" s="63"/>
      <c r="ET253" s="63"/>
      <c r="EU253" s="63"/>
      <c r="EV253" s="63"/>
      <c r="EW253" s="63"/>
      <c r="EX253" s="177"/>
      <c r="EY253" s="179"/>
      <c r="EZ253" s="185"/>
      <c r="FA253" s="174"/>
      <c r="FB253" s="174"/>
      <c r="FC253" s="174"/>
      <c r="FD253" s="174"/>
      <c r="FE253" s="174"/>
      <c r="FF253" s="174"/>
      <c r="FG253" s="188"/>
      <c r="FH253" s="185"/>
      <c r="FI253" s="174"/>
      <c r="FJ253" s="174"/>
      <c r="FK253" s="174"/>
      <c r="FL253" s="174"/>
      <c r="FM253" s="174"/>
      <c r="FN253" s="174"/>
      <c r="FO253" s="188"/>
      <c r="FP253" s="199"/>
      <c r="FQ253" s="199"/>
      <c r="FR253" s="199"/>
      <c r="FS253" s="199"/>
      <c r="FT253" s="199"/>
      <c r="FU253" s="199"/>
      <c r="FV253" s="199"/>
      <c r="FW253" s="199"/>
      <c r="FX253" s="199"/>
      <c r="FY253" s="199"/>
      <c r="FZ253" s="199"/>
      <c r="GA253" s="199"/>
      <c r="GB253" s="199"/>
      <c r="GC253" s="199"/>
    </row>
    <row r="254" spans="1:185" s="90" customFormat="1">
      <c r="A254" s="36" t="str">
        <f>Validation!B254</f>
        <v>Pass</v>
      </c>
      <c r="B254" s="63"/>
      <c r="C254" s="63"/>
      <c r="D254" s="63"/>
      <c r="E254" s="174"/>
      <c r="F254" s="175"/>
      <c r="G254" s="63"/>
      <c r="H254" s="63"/>
      <c r="I254" s="63"/>
      <c r="J254" s="176"/>
      <c r="K254" s="177"/>
      <c r="L254" s="177"/>
      <c r="M254" s="178"/>
      <c r="N254" s="177"/>
      <c r="O254" s="201"/>
      <c r="P254" s="202"/>
      <c r="Q254" s="63"/>
      <c r="R254" s="180"/>
      <c r="S254" s="63"/>
      <c r="T254" s="181"/>
      <c r="U254" s="182"/>
      <c r="V254" s="183"/>
      <c r="W254" s="184"/>
      <c r="X254" s="185"/>
      <c r="Y254" s="174"/>
      <c r="Z254" s="174"/>
      <c r="AA254" s="186"/>
      <c r="AB254" s="187"/>
      <c r="AC254" s="174"/>
      <c r="AD254" s="174"/>
      <c r="AE254" s="177"/>
      <c r="AF254" s="177"/>
      <c r="AG254" s="188"/>
      <c r="AH254" s="65"/>
      <c r="AI254" s="63"/>
      <c r="AJ254" s="63"/>
      <c r="AK254" s="63"/>
      <c r="AL254" s="63"/>
      <c r="AM254" s="63"/>
      <c r="AN254" s="63"/>
      <c r="AO254" s="63"/>
      <c r="AP254" s="64"/>
      <c r="AQ254" s="190"/>
      <c r="AR254" s="179"/>
      <c r="AS254" s="185"/>
      <c r="AT254" s="174"/>
      <c r="AU254" s="174"/>
      <c r="AV254" s="174"/>
      <c r="AW254" s="174"/>
      <c r="AX254" s="174"/>
      <c r="AY254" s="174"/>
      <c r="AZ254" s="174"/>
      <c r="BA254" s="174"/>
      <c r="BB254" s="188"/>
      <c r="BC254" s="174"/>
      <c r="BD254" s="174"/>
      <c r="BE254" s="174"/>
      <c r="BF254" s="174"/>
      <c r="BG254" s="174"/>
      <c r="BH254" s="174"/>
      <c r="BI254" s="174"/>
      <c r="BJ254" s="174"/>
      <c r="BK254" s="174"/>
      <c r="BL254" s="188"/>
      <c r="BM254" s="185"/>
      <c r="BN254" s="174"/>
      <c r="BO254" s="174"/>
      <c r="BP254" s="174"/>
      <c r="BQ254" s="174"/>
      <c r="BR254" s="174"/>
      <c r="BS254" s="174"/>
      <c r="BT254" s="174"/>
      <c r="BU254" s="174"/>
      <c r="BV254" s="174"/>
      <c r="BW254" s="174"/>
      <c r="BX254" s="174"/>
      <c r="BY254" s="174"/>
      <c r="BZ254" s="174"/>
      <c r="CA254" s="174"/>
      <c r="CB254" s="174"/>
      <c r="CC254" s="174"/>
      <c r="CD254" s="174"/>
      <c r="CE254" s="174"/>
      <c r="CF254" s="191"/>
      <c r="CG254" s="192"/>
      <c r="CH254" s="174"/>
      <c r="CI254" s="174"/>
      <c r="CJ254" s="174"/>
      <c r="CK254" s="174"/>
      <c r="CL254" s="174"/>
      <c r="CM254" s="174"/>
      <c r="CN254" s="174"/>
      <c r="CO254" s="174"/>
      <c r="CP254" s="174"/>
      <c r="CQ254" s="174"/>
      <c r="CR254" s="174"/>
      <c r="CS254" s="174"/>
      <c r="CT254" s="174"/>
      <c r="CU254" s="174"/>
      <c r="CV254" s="174"/>
      <c r="CW254" s="174"/>
      <c r="CX254" s="174"/>
      <c r="CY254" s="174"/>
      <c r="CZ254" s="174"/>
      <c r="DA254" s="174"/>
      <c r="DB254" s="177"/>
      <c r="DC254" s="188"/>
      <c r="DD254" s="183"/>
      <c r="DE254" s="183"/>
      <c r="DF254" s="183"/>
      <c r="DG254" s="183"/>
      <c r="DH254" s="177"/>
      <c r="DI254" s="193"/>
      <c r="DJ254" s="194"/>
      <c r="DK254" s="195"/>
      <c r="DL254" s="195"/>
      <c r="DM254" s="195"/>
      <c r="DN254" s="195"/>
      <c r="DO254" s="195"/>
      <c r="DP254" s="192"/>
      <c r="DQ254" s="194"/>
      <c r="DR254" s="195"/>
      <c r="DS254" s="195"/>
      <c r="DT254" s="195"/>
      <c r="DU254" s="195"/>
      <c r="DV254" s="195"/>
      <c r="DW254" s="177"/>
      <c r="DX254" s="179"/>
      <c r="DY254" s="182"/>
      <c r="DZ254" s="196"/>
      <c r="EA254" s="179"/>
      <c r="EB254" s="197"/>
      <c r="EC254" s="198"/>
      <c r="ED254" s="198"/>
      <c r="EE254" s="188"/>
      <c r="EF254" s="198"/>
      <c r="EG254" s="198"/>
      <c r="EH254" s="188"/>
      <c r="EI254" s="197"/>
      <c r="EJ254" s="198"/>
      <c r="EK254" s="198"/>
      <c r="EL254" s="198"/>
      <c r="EM254" s="198"/>
      <c r="EN254" s="198"/>
      <c r="EO254" s="193"/>
      <c r="EP254" s="185"/>
      <c r="EQ254" s="174"/>
      <c r="ER254" s="188"/>
      <c r="ES254" s="63"/>
      <c r="ET254" s="63"/>
      <c r="EU254" s="63"/>
      <c r="EV254" s="63"/>
      <c r="EW254" s="63"/>
      <c r="EX254" s="177"/>
      <c r="EY254" s="179"/>
      <c r="EZ254" s="185"/>
      <c r="FA254" s="174"/>
      <c r="FB254" s="174"/>
      <c r="FC254" s="174"/>
      <c r="FD254" s="174"/>
      <c r="FE254" s="174"/>
      <c r="FF254" s="174"/>
      <c r="FG254" s="188"/>
      <c r="FH254" s="185"/>
      <c r="FI254" s="174"/>
      <c r="FJ254" s="174"/>
      <c r="FK254" s="174"/>
      <c r="FL254" s="174"/>
      <c r="FM254" s="174"/>
      <c r="FN254" s="174"/>
      <c r="FO254" s="188"/>
      <c r="FP254" s="199"/>
      <c r="FQ254" s="199"/>
      <c r="FR254" s="199"/>
      <c r="FS254" s="199"/>
      <c r="FT254" s="199"/>
      <c r="FU254" s="199"/>
      <c r="FV254" s="199"/>
      <c r="FW254" s="199"/>
      <c r="FX254" s="199"/>
      <c r="FY254" s="199"/>
      <c r="FZ254" s="199"/>
      <c r="GA254" s="199"/>
      <c r="GB254" s="199"/>
      <c r="GC254" s="199"/>
    </row>
    <row r="255" spans="1:185" s="90" customFormat="1">
      <c r="A255" s="36" t="str">
        <f>Validation!B255</f>
        <v>Pass</v>
      </c>
      <c r="B255" s="63"/>
      <c r="C255" s="63"/>
      <c r="D255" s="63"/>
      <c r="E255" s="174"/>
      <c r="F255" s="175"/>
      <c r="G255" s="63"/>
      <c r="H255" s="63"/>
      <c r="I255" s="63"/>
      <c r="J255" s="176"/>
      <c r="K255" s="177"/>
      <c r="L255" s="177"/>
      <c r="M255" s="178"/>
      <c r="N255" s="177"/>
      <c r="O255" s="201"/>
      <c r="P255" s="202"/>
      <c r="Q255" s="63"/>
      <c r="R255" s="180"/>
      <c r="S255" s="63"/>
      <c r="T255" s="181"/>
      <c r="U255" s="182"/>
      <c r="V255" s="183"/>
      <c r="W255" s="184"/>
      <c r="X255" s="185"/>
      <c r="Y255" s="174"/>
      <c r="Z255" s="174"/>
      <c r="AA255" s="186"/>
      <c r="AB255" s="187"/>
      <c r="AC255" s="174"/>
      <c r="AD255" s="174"/>
      <c r="AE255" s="177"/>
      <c r="AF255" s="177"/>
      <c r="AG255" s="188"/>
      <c r="AH255" s="65"/>
      <c r="AI255" s="63"/>
      <c r="AJ255" s="63"/>
      <c r="AK255" s="63"/>
      <c r="AL255" s="63"/>
      <c r="AM255" s="63"/>
      <c r="AN255" s="63"/>
      <c r="AO255" s="63"/>
      <c r="AP255" s="64"/>
      <c r="AQ255" s="190"/>
      <c r="AR255" s="179"/>
      <c r="AS255" s="185"/>
      <c r="AT255" s="174"/>
      <c r="AU255" s="174"/>
      <c r="AV255" s="174"/>
      <c r="AW255" s="174"/>
      <c r="AX255" s="174"/>
      <c r="AY255" s="174"/>
      <c r="AZ255" s="174"/>
      <c r="BA255" s="174"/>
      <c r="BB255" s="188"/>
      <c r="BC255" s="174"/>
      <c r="BD255" s="174"/>
      <c r="BE255" s="174"/>
      <c r="BF255" s="174"/>
      <c r="BG255" s="174"/>
      <c r="BH255" s="174"/>
      <c r="BI255" s="174"/>
      <c r="BJ255" s="174"/>
      <c r="BK255" s="174"/>
      <c r="BL255" s="188"/>
      <c r="BM255" s="185"/>
      <c r="BN255" s="174"/>
      <c r="BO255" s="174"/>
      <c r="BP255" s="174"/>
      <c r="BQ255" s="174"/>
      <c r="BR255" s="174"/>
      <c r="BS255" s="174"/>
      <c r="BT255" s="174"/>
      <c r="BU255" s="174"/>
      <c r="BV255" s="174"/>
      <c r="BW255" s="174"/>
      <c r="BX255" s="174"/>
      <c r="BY255" s="174"/>
      <c r="BZ255" s="174"/>
      <c r="CA255" s="174"/>
      <c r="CB255" s="174"/>
      <c r="CC255" s="174"/>
      <c r="CD255" s="174"/>
      <c r="CE255" s="174"/>
      <c r="CF255" s="191"/>
      <c r="CG255" s="192"/>
      <c r="CH255" s="174"/>
      <c r="CI255" s="174"/>
      <c r="CJ255" s="174"/>
      <c r="CK255" s="174"/>
      <c r="CL255" s="174"/>
      <c r="CM255" s="174"/>
      <c r="CN255" s="174"/>
      <c r="CO255" s="174"/>
      <c r="CP255" s="174"/>
      <c r="CQ255" s="174"/>
      <c r="CR255" s="174"/>
      <c r="CS255" s="174"/>
      <c r="CT255" s="174"/>
      <c r="CU255" s="174"/>
      <c r="CV255" s="174"/>
      <c r="CW255" s="174"/>
      <c r="CX255" s="174"/>
      <c r="CY255" s="174"/>
      <c r="CZ255" s="174"/>
      <c r="DA255" s="174"/>
      <c r="DB255" s="177"/>
      <c r="DC255" s="188"/>
      <c r="DD255" s="183"/>
      <c r="DE255" s="183"/>
      <c r="DF255" s="183"/>
      <c r="DG255" s="183"/>
      <c r="DH255" s="177"/>
      <c r="DI255" s="193"/>
      <c r="DJ255" s="194"/>
      <c r="DK255" s="195"/>
      <c r="DL255" s="195"/>
      <c r="DM255" s="195"/>
      <c r="DN255" s="195"/>
      <c r="DO255" s="195"/>
      <c r="DP255" s="192"/>
      <c r="DQ255" s="194"/>
      <c r="DR255" s="195"/>
      <c r="DS255" s="195"/>
      <c r="DT255" s="195"/>
      <c r="DU255" s="195"/>
      <c r="DV255" s="195"/>
      <c r="DW255" s="177"/>
      <c r="DX255" s="179"/>
      <c r="DY255" s="182"/>
      <c r="DZ255" s="196"/>
      <c r="EA255" s="179"/>
      <c r="EB255" s="197"/>
      <c r="EC255" s="198"/>
      <c r="ED255" s="198"/>
      <c r="EE255" s="188"/>
      <c r="EF255" s="198"/>
      <c r="EG255" s="198"/>
      <c r="EH255" s="188"/>
      <c r="EI255" s="197"/>
      <c r="EJ255" s="198"/>
      <c r="EK255" s="198"/>
      <c r="EL255" s="198"/>
      <c r="EM255" s="198"/>
      <c r="EN255" s="198"/>
      <c r="EO255" s="193"/>
      <c r="EP255" s="185"/>
      <c r="EQ255" s="174"/>
      <c r="ER255" s="188"/>
      <c r="ES255" s="63"/>
      <c r="ET255" s="63"/>
      <c r="EU255" s="63"/>
      <c r="EV255" s="63"/>
      <c r="EW255" s="63"/>
      <c r="EX255" s="177"/>
      <c r="EY255" s="179"/>
      <c r="EZ255" s="185"/>
      <c r="FA255" s="174"/>
      <c r="FB255" s="174"/>
      <c r="FC255" s="174"/>
      <c r="FD255" s="174"/>
      <c r="FE255" s="174"/>
      <c r="FF255" s="174"/>
      <c r="FG255" s="188"/>
      <c r="FH255" s="185"/>
      <c r="FI255" s="174"/>
      <c r="FJ255" s="174"/>
      <c r="FK255" s="174"/>
      <c r="FL255" s="174"/>
      <c r="FM255" s="174"/>
      <c r="FN255" s="174"/>
      <c r="FO255" s="188"/>
      <c r="FP255" s="199"/>
      <c r="FQ255" s="199"/>
      <c r="FR255" s="199"/>
      <c r="FS255" s="199"/>
      <c r="FT255" s="199"/>
      <c r="FU255" s="199"/>
      <c r="FV255" s="199"/>
      <c r="FW255" s="199"/>
      <c r="FX255" s="199"/>
      <c r="FY255" s="199"/>
      <c r="FZ255" s="199"/>
      <c r="GA255" s="199"/>
      <c r="GB255" s="199"/>
      <c r="GC255" s="199"/>
    </row>
    <row r="256" spans="1:185" s="90" customFormat="1">
      <c r="A256" s="36" t="str">
        <f>Validation!B256</f>
        <v>Pass</v>
      </c>
      <c r="B256" s="63"/>
      <c r="C256" s="63"/>
      <c r="D256" s="63"/>
      <c r="E256" s="174"/>
      <c r="F256" s="175"/>
      <c r="G256" s="63"/>
      <c r="H256" s="63"/>
      <c r="I256" s="63"/>
      <c r="J256" s="176"/>
      <c r="K256" s="177"/>
      <c r="L256" s="177"/>
      <c r="M256" s="178"/>
      <c r="N256" s="177"/>
      <c r="O256" s="201"/>
      <c r="P256" s="202"/>
      <c r="Q256" s="63"/>
      <c r="R256" s="180"/>
      <c r="S256" s="63"/>
      <c r="T256" s="181"/>
      <c r="U256" s="182"/>
      <c r="V256" s="183"/>
      <c r="W256" s="184"/>
      <c r="X256" s="185"/>
      <c r="Y256" s="174"/>
      <c r="Z256" s="174"/>
      <c r="AA256" s="186"/>
      <c r="AB256" s="187"/>
      <c r="AC256" s="174"/>
      <c r="AD256" s="174"/>
      <c r="AE256" s="177"/>
      <c r="AF256" s="177"/>
      <c r="AG256" s="188"/>
      <c r="AH256" s="65"/>
      <c r="AI256" s="63"/>
      <c r="AJ256" s="63"/>
      <c r="AK256" s="63"/>
      <c r="AL256" s="63"/>
      <c r="AM256" s="63"/>
      <c r="AN256" s="63"/>
      <c r="AO256" s="63"/>
      <c r="AP256" s="64"/>
      <c r="AQ256" s="190"/>
      <c r="AR256" s="179"/>
      <c r="AS256" s="185"/>
      <c r="AT256" s="174"/>
      <c r="AU256" s="174"/>
      <c r="AV256" s="174"/>
      <c r="AW256" s="174"/>
      <c r="AX256" s="174"/>
      <c r="AY256" s="174"/>
      <c r="AZ256" s="174"/>
      <c r="BA256" s="174"/>
      <c r="BB256" s="188"/>
      <c r="BC256" s="174"/>
      <c r="BD256" s="174"/>
      <c r="BE256" s="174"/>
      <c r="BF256" s="174"/>
      <c r="BG256" s="174"/>
      <c r="BH256" s="174"/>
      <c r="BI256" s="174"/>
      <c r="BJ256" s="174"/>
      <c r="BK256" s="174"/>
      <c r="BL256" s="188"/>
      <c r="BM256" s="185"/>
      <c r="BN256" s="174"/>
      <c r="BO256" s="174"/>
      <c r="BP256" s="174"/>
      <c r="BQ256" s="174"/>
      <c r="BR256" s="174"/>
      <c r="BS256" s="174"/>
      <c r="BT256" s="174"/>
      <c r="BU256" s="174"/>
      <c r="BV256" s="174"/>
      <c r="BW256" s="174"/>
      <c r="BX256" s="174"/>
      <c r="BY256" s="174"/>
      <c r="BZ256" s="174"/>
      <c r="CA256" s="174"/>
      <c r="CB256" s="174"/>
      <c r="CC256" s="174"/>
      <c r="CD256" s="174"/>
      <c r="CE256" s="174"/>
      <c r="CF256" s="191"/>
      <c r="CG256" s="192"/>
      <c r="CH256" s="174"/>
      <c r="CI256" s="174"/>
      <c r="CJ256" s="174"/>
      <c r="CK256" s="174"/>
      <c r="CL256" s="174"/>
      <c r="CM256" s="174"/>
      <c r="CN256" s="174"/>
      <c r="CO256" s="174"/>
      <c r="CP256" s="174"/>
      <c r="CQ256" s="174"/>
      <c r="CR256" s="174"/>
      <c r="CS256" s="174"/>
      <c r="CT256" s="174"/>
      <c r="CU256" s="174"/>
      <c r="CV256" s="174"/>
      <c r="CW256" s="174"/>
      <c r="CX256" s="174"/>
      <c r="CY256" s="174"/>
      <c r="CZ256" s="174"/>
      <c r="DA256" s="174"/>
      <c r="DB256" s="177"/>
      <c r="DC256" s="188"/>
      <c r="DD256" s="183"/>
      <c r="DE256" s="183"/>
      <c r="DF256" s="183"/>
      <c r="DG256" s="183"/>
      <c r="DH256" s="177"/>
      <c r="DI256" s="193"/>
      <c r="DJ256" s="194"/>
      <c r="DK256" s="195"/>
      <c r="DL256" s="195"/>
      <c r="DM256" s="195"/>
      <c r="DN256" s="195"/>
      <c r="DO256" s="195"/>
      <c r="DP256" s="192"/>
      <c r="DQ256" s="194"/>
      <c r="DR256" s="195"/>
      <c r="DS256" s="195"/>
      <c r="DT256" s="195"/>
      <c r="DU256" s="195"/>
      <c r="DV256" s="195"/>
      <c r="DW256" s="177"/>
      <c r="DX256" s="179"/>
      <c r="DY256" s="182"/>
      <c r="DZ256" s="196"/>
      <c r="EA256" s="179"/>
      <c r="EB256" s="197"/>
      <c r="EC256" s="198"/>
      <c r="ED256" s="198"/>
      <c r="EE256" s="188"/>
      <c r="EF256" s="198"/>
      <c r="EG256" s="198"/>
      <c r="EH256" s="188"/>
      <c r="EI256" s="197"/>
      <c r="EJ256" s="198"/>
      <c r="EK256" s="198"/>
      <c r="EL256" s="198"/>
      <c r="EM256" s="198"/>
      <c r="EN256" s="198"/>
      <c r="EO256" s="193"/>
      <c r="EP256" s="185"/>
      <c r="EQ256" s="174"/>
      <c r="ER256" s="188"/>
      <c r="ES256" s="63"/>
      <c r="ET256" s="63"/>
      <c r="EU256" s="63"/>
      <c r="EV256" s="63"/>
      <c r="EW256" s="63"/>
      <c r="EX256" s="177"/>
      <c r="EY256" s="179"/>
      <c r="EZ256" s="185"/>
      <c r="FA256" s="174"/>
      <c r="FB256" s="174"/>
      <c r="FC256" s="174"/>
      <c r="FD256" s="174"/>
      <c r="FE256" s="174"/>
      <c r="FF256" s="174"/>
      <c r="FG256" s="188"/>
      <c r="FH256" s="185"/>
      <c r="FI256" s="174"/>
      <c r="FJ256" s="174"/>
      <c r="FK256" s="174"/>
      <c r="FL256" s="174"/>
      <c r="FM256" s="174"/>
      <c r="FN256" s="174"/>
      <c r="FO256" s="188"/>
      <c r="FP256" s="199"/>
      <c r="FQ256" s="199"/>
      <c r="FR256" s="199"/>
      <c r="FS256" s="199"/>
      <c r="FT256" s="199"/>
      <c r="FU256" s="199"/>
      <c r="FV256" s="199"/>
      <c r="FW256" s="199"/>
      <c r="FX256" s="199"/>
      <c r="FY256" s="199"/>
      <c r="FZ256" s="199"/>
      <c r="GA256" s="199"/>
      <c r="GB256" s="199"/>
      <c r="GC256" s="199"/>
    </row>
    <row r="257" spans="1:185" s="90" customFormat="1">
      <c r="A257" s="36" t="str">
        <f>Validation!B257</f>
        <v>Pass</v>
      </c>
      <c r="B257" s="63"/>
      <c r="C257" s="63"/>
      <c r="D257" s="63"/>
      <c r="E257" s="174"/>
      <c r="F257" s="175"/>
      <c r="G257" s="63"/>
      <c r="H257" s="63"/>
      <c r="I257" s="63"/>
      <c r="J257" s="176"/>
      <c r="K257" s="177"/>
      <c r="L257" s="177"/>
      <c r="M257" s="178"/>
      <c r="N257" s="177"/>
      <c r="O257" s="201"/>
      <c r="P257" s="202"/>
      <c r="Q257" s="63"/>
      <c r="R257" s="180"/>
      <c r="S257" s="63"/>
      <c r="T257" s="181"/>
      <c r="U257" s="182"/>
      <c r="V257" s="183"/>
      <c r="W257" s="184"/>
      <c r="X257" s="185"/>
      <c r="Y257" s="174"/>
      <c r="Z257" s="174"/>
      <c r="AA257" s="186"/>
      <c r="AB257" s="187"/>
      <c r="AC257" s="174"/>
      <c r="AD257" s="174"/>
      <c r="AE257" s="177"/>
      <c r="AF257" s="177"/>
      <c r="AG257" s="188"/>
      <c r="AH257" s="65"/>
      <c r="AI257" s="63"/>
      <c r="AJ257" s="63"/>
      <c r="AK257" s="63"/>
      <c r="AL257" s="63"/>
      <c r="AM257" s="63"/>
      <c r="AN257" s="63"/>
      <c r="AO257" s="63"/>
      <c r="AP257" s="64"/>
      <c r="AQ257" s="190"/>
      <c r="AR257" s="179"/>
      <c r="AS257" s="185"/>
      <c r="AT257" s="174"/>
      <c r="AU257" s="174"/>
      <c r="AV257" s="174"/>
      <c r="AW257" s="174"/>
      <c r="AX257" s="174"/>
      <c r="AY257" s="174"/>
      <c r="AZ257" s="174"/>
      <c r="BA257" s="174"/>
      <c r="BB257" s="188"/>
      <c r="BC257" s="174"/>
      <c r="BD257" s="174"/>
      <c r="BE257" s="174"/>
      <c r="BF257" s="174"/>
      <c r="BG257" s="174"/>
      <c r="BH257" s="174"/>
      <c r="BI257" s="174"/>
      <c r="BJ257" s="174"/>
      <c r="BK257" s="174"/>
      <c r="BL257" s="188"/>
      <c r="BM257" s="185"/>
      <c r="BN257" s="174"/>
      <c r="BO257" s="174"/>
      <c r="BP257" s="174"/>
      <c r="BQ257" s="174"/>
      <c r="BR257" s="174"/>
      <c r="BS257" s="174"/>
      <c r="BT257" s="174"/>
      <c r="BU257" s="174"/>
      <c r="BV257" s="174"/>
      <c r="BW257" s="174"/>
      <c r="BX257" s="174"/>
      <c r="BY257" s="174"/>
      <c r="BZ257" s="174"/>
      <c r="CA257" s="174"/>
      <c r="CB257" s="174"/>
      <c r="CC257" s="174"/>
      <c r="CD257" s="174"/>
      <c r="CE257" s="174"/>
      <c r="CF257" s="191"/>
      <c r="CG257" s="192"/>
      <c r="CH257" s="174"/>
      <c r="CI257" s="174"/>
      <c r="CJ257" s="174"/>
      <c r="CK257" s="174"/>
      <c r="CL257" s="174"/>
      <c r="CM257" s="174"/>
      <c r="CN257" s="174"/>
      <c r="CO257" s="174"/>
      <c r="CP257" s="174"/>
      <c r="CQ257" s="174"/>
      <c r="CR257" s="174"/>
      <c r="CS257" s="174"/>
      <c r="CT257" s="174"/>
      <c r="CU257" s="174"/>
      <c r="CV257" s="174"/>
      <c r="CW257" s="174"/>
      <c r="CX257" s="174"/>
      <c r="CY257" s="174"/>
      <c r="CZ257" s="174"/>
      <c r="DA257" s="174"/>
      <c r="DB257" s="177"/>
      <c r="DC257" s="188"/>
      <c r="DD257" s="183"/>
      <c r="DE257" s="183"/>
      <c r="DF257" s="183"/>
      <c r="DG257" s="183"/>
      <c r="DH257" s="177"/>
      <c r="DI257" s="193"/>
      <c r="DJ257" s="194"/>
      <c r="DK257" s="195"/>
      <c r="DL257" s="195"/>
      <c r="DM257" s="195"/>
      <c r="DN257" s="195"/>
      <c r="DO257" s="195"/>
      <c r="DP257" s="192"/>
      <c r="DQ257" s="194"/>
      <c r="DR257" s="195"/>
      <c r="DS257" s="195"/>
      <c r="DT257" s="195"/>
      <c r="DU257" s="195"/>
      <c r="DV257" s="195"/>
      <c r="DW257" s="177"/>
      <c r="DX257" s="179"/>
      <c r="DY257" s="182"/>
      <c r="DZ257" s="196"/>
      <c r="EA257" s="179"/>
      <c r="EB257" s="197"/>
      <c r="EC257" s="198"/>
      <c r="ED257" s="198"/>
      <c r="EE257" s="188"/>
      <c r="EF257" s="198"/>
      <c r="EG257" s="198"/>
      <c r="EH257" s="188"/>
      <c r="EI257" s="197"/>
      <c r="EJ257" s="198"/>
      <c r="EK257" s="198"/>
      <c r="EL257" s="198"/>
      <c r="EM257" s="198"/>
      <c r="EN257" s="198"/>
      <c r="EO257" s="193"/>
      <c r="EP257" s="185"/>
      <c r="EQ257" s="174"/>
      <c r="ER257" s="188"/>
      <c r="ES257" s="63"/>
      <c r="ET257" s="63"/>
      <c r="EU257" s="63"/>
      <c r="EV257" s="63"/>
      <c r="EW257" s="63"/>
      <c r="EX257" s="177"/>
      <c r="EY257" s="179"/>
      <c r="EZ257" s="185"/>
      <c r="FA257" s="174"/>
      <c r="FB257" s="174"/>
      <c r="FC257" s="174"/>
      <c r="FD257" s="174"/>
      <c r="FE257" s="174"/>
      <c r="FF257" s="174"/>
      <c r="FG257" s="188"/>
      <c r="FH257" s="185"/>
      <c r="FI257" s="174"/>
      <c r="FJ257" s="174"/>
      <c r="FK257" s="174"/>
      <c r="FL257" s="174"/>
      <c r="FM257" s="174"/>
      <c r="FN257" s="174"/>
      <c r="FO257" s="188"/>
      <c r="FP257" s="199"/>
      <c r="FQ257" s="199"/>
      <c r="FR257" s="199"/>
      <c r="FS257" s="199"/>
      <c r="FT257" s="199"/>
      <c r="FU257" s="199"/>
      <c r="FV257" s="199"/>
      <c r="FW257" s="199"/>
      <c r="FX257" s="199"/>
      <c r="FY257" s="199"/>
      <c r="FZ257" s="199"/>
      <c r="GA257" s="199"/>
      <c r="GB257" s="199"/>
      <c r="GC257" s="199"/>
    </row>
    <row r="258" spans="1:185" s="90" customFormat="1">
      <c r="A258" s="36" t="str">
        <f>Validation!B258</f>
        <v>Pass</v>
      </c>
      <c r="B258" s="63"/>
      <c r="C258" s="63"/>
      <c r="D258" s="63"/>
      <c r="E258" s="174"/>
      <c r="F258" s="175"/>
      <c r="G258" s="63"/>
      <c r="H258" s="63"/>
      <c r="I258" s="63"/>
      <c r="J258" s="176"/>
      <c r="K258" s="177"/>
      <c r="L258" s="177"/>
      <c r="M258" s="178"/>
      <c r="N258" s="177"/>
      <c r="O258" s="201"/>
      <c r="P258" s="202"/>
      <c r="Q258" s="63"/>
      <c r="R258" s="180"/>
      <c r="S258" s="63"/>
      <c r="T258" s="181"/>
      <c r="U258" s="182"/>
      <c r="V258" s="183"/>
      <c r="W258" s="184"/>
      <c r="X258" s="185"/>
      <c r="Y258" s="174"/>
      <c r="Z258" s="174"/>
      <c r="AA258" s="186"/>
      <c r="AB258" s="187"/>
      <c r="AC258" s="174"/>
      <c r="AD258" s="174"/>
      <c r="AE258" s="177"/>
      <c r="AF258" s="177"/>
      <c r="AG258" s="188"/>
      <c r="AH258" s="65"/>
      <c r="AI258" s="63"/>
      <c r="AJ258" s="63"/>
      <c r="AK258" s="63"/>
      <c r="AL258" s="63"/>
      <c r="AM258" s="63"/>
      <c r="AN258" s="63"/>
      <c r="AO258" s="63"/>
      <c r="AP258" s="64"/>
      <c r="AQ258" s="190"/>
      <c r="AR258" s="179"/>
      <c r="AS258" s="185"/>
      <c r="AT258" s="174"/>
      <c r="AU258" s="174"/>
      <c r="AV258" s="174"/>
      <c r="AW258" s="174"/>
      <c r="AX258" s="174"/>
      <c r="AY258" s="174"/>
      <c r="AZ258" s="174"/>
      <c r="BA258" s="174"/>
      <c r="BB258" s="188"/>
      <c r="BC258" s="174"/>
      <c r="BD258" s="174"/>
      <c r="BE258" s="174"/>
      <c r="BF258" s="174"/>
      <c r="BG258" s="174"/>
      <c r="BH258" s="174"/>
      <c r="BI258" s="174"/>
      <c r="BJ258" s="174"/>
      <c r="BK258" s="174"/>
      <c r="BL258" s="188"/>
      <c r="BM258" s="185"/>
      <c r="BN258" s="174"/>
      <c r="BO258" s="174"/>
      <c r="BP258" s="174"/>
      <c r="BQ258" s="174"/>
      <c r="BR258" s="174"/>
      <c r="BS258" s="174"/>
      <c r="BT258" s="174"/>
      <c r="BU258" s="174"/>
      <c r="BV258" s="174"/>
      <c r="BW258" s="174"/>
      <c r="BX258" s="174"/>
      <c r="BY258" s="174"/>
      <c r="BZ258" s="174"/>
      <c r="CA258" s="174"/>
      <c r="CB258" s="174"/>
      <c r="CC258" s="174"/>
      <c r="CD258" s="174"/>
      <c r="CE258" s="174"/>
      <c r="CF258" s="191"/>
      <c r="CG258" s="192"/>
      <c r="CH258" s="174"/>
      <c r="CI258" s="174"/>
      <c r="CJ258" s="174"/>
      <c r="CK258" s="174"/>
      <c r="CL258" s="174"/>
      <c r="CM258" s="174"/>
      <c r="CN258" s="174"/>
      <c r="CO258" s="174"/>
      <c r="CP258" s="174"/>
      <c r="CQ258" s="174"/>
      <c r="CR258" s="174"/>
      <c r="CS258" s="174"/>
      <c r="CT258" s="174"/>
      <c r="CU258" s="174"/>
      <c r="CV258" s="174"/>
      <c r="CW258" s="174"/>
      <c r="CX258" s="174"/>
      <c r="CY258" s="174"/>
      <c r="CZ258" s="174"/>
      <c r="DA258" s="174"/>
      <c r="DB258" s="177"/>
      <c r="DC258" s="188"/>
      <c r="DD258" s="183"/>
      <c r="DE258" s="183"/>
      <c r="DF258" s="183"/>
      <c r="DG258" s="183"/>
      <c r="DH258" s="177"/>
      <c r="DI258" s="193"/>
      <c r="DJ258" s="194"/>
      <c r="DK258" s="195"/>
      <c r="DL258" s="195"/>
      <c r="DM258" s="195"/>
      <c r="DN258" s="195"/>
      <c r="DO258" s="195"/>
      <c r="DP258" s="192"/>
      <c r="DQ258" s="194"/>
      <c r="DR258" s="195"/>
      <c r="DS258" s="195"/>
      <c r="DT258" s="195"/>
      <c r="DU258" s="195"/>
      <c r="DV258" s="195"/>
      <c r="DW258" s="177"/>
      <c r="DX258" s="179"/>
      <c r="DY258" s="182"/>
      <c r="DZ258" s="196"/>
      <c r="EA258" s="179"/>
      <c r="EB258" s="197"/>
      <c r="EC258" s="198"/>
      <c r="ED258" s="198"/>
      <c r="EE258" s="188"/>
      <c r="EF258" s="198"/>
      <c r="EG258" s="198"/>
      <c r="EH258" s="188"/>
      <c r="EI258" s="197"/>
      <c r="EJ258" s="198"/>
      <c r="EK258" s="198"/>
      <c r="EL258" s="198"/>
      <c r="EM258" s="198"/>
      <c r="EN258" s="198"/>
      <c r="EO258" s="193"/>
      <c r="EP258" s="185"/>
      <c r="EQ258" s="174"/>
      <c r="ER258" s="188"/>
      <c r="ES258" s="63"/>
      <c r="ET258" s="63"/>
      <c r="EU258" s="63"/>
      <c r="EV258" s="63"/>
      <c r="EW258" s="63"/>
      <c r="EX258" s="177"/>
      <c r="EY258" s="179"/>
      <c r="EZ258" s="185"/>
      <c r="FA258" s="174"/>
      <c r="FB258" s="174"/>
      <c r="FC258" s="174"/>
      <c r="FD258" s="174"/>
      <c r="FE258" s="174"/>
      <c r="FF258" s="174"/>
      <c r="FG258" s="188"/>
      <c r="FH258" s="185"/>
      <c r="FI258" s="174"/>
      <c r="FJ258" s="174"/>
      <c r="FK258" s="174"/>
      <c r="FL258" s="174"/>
      <c r="FM258" s="174"/>
      <c r="FN258" s="174"/>
      <c r="FO258" s="188"/>
      <c r="FP258" s="199"/>
      <c r="FQ258" s="199"/>
      <c r="FR258" s="199"/>
      <c r="FS258" s="199"/>
      <c r="FT258" s="199"/>
      <c r="FU258" s="199"/>
      <c r="FV258" s="199"/>
      <c r="FW258" s="199"/>
      <c r="FX258" s="199"/>
      <c r="FY258" s="199"/>
      <c r="FZ258" s="199"/>
      <c r="GA258" s="199"/>
      <c r="GB258" s="199"/>
      <c r="GC258" s="199"/>
    </row>
    <row r="259" spans="1:185" s="90" customFormat="1">
      <c r="A259" s="36" t="str">
        <f>Validation!B259</f>
        <v>Pass</v>
      </c>
      <c r="B259" s="63"/>
      <c r="C259" s="63"/>
      <c r="D259" s="63"/>
      <c r="E259" s="174"/>
      <c r="F259" s="175"/>
      <c r="G259" s="63"/>
      <c r="H259" s="63"/>
      <c r="I259" s="63"/>
      <c r="J259" s="176"/>
      <c r="K259" s="177"/>
      <c r="L259" s="177"/>
      <c r="M259" s="178"/>
      <c r="N259" s="177"/>
      <c r="O259" s="201"/>
      <c r="P259" s="202"/>
      <c r="Q259" s="63"/>
      <c r="R259" s="180"/>
      <c r="S259" s="63"/>
      <c r="T259" s="181"/>
      <c r="U259" s="182"/>
      <c r="V259" s="183"/>
      <c r="W259" s="184"/>
      <c r="X259" s="185"/>
      <c r="Y259" s="174"/>
      <c r="Z259" s="174"/>
      <c r="AA259" s="186"/>
      <c r="AB259" s="187"/>
      <c r="AC259" s="174"/>
      <c r="AD259" s="174"/>
      <c r="AE259" s="177"/>
      <c r="AF259" s="177"/>
      <c r="AG259" s="188"/>
      <c r="AH259" s="65"/>
      <c r="AI259" s="63"/>
      <c r="AJ259" s="63"/>
      <c r="AK259" s="63"/>
      <c r="AL259" s="63"/>
      <c r="AM259" s="63"/>
      <c r="AN259" s="63"/>
      <c r="AO259" s="63"/>
      <c r="AP259" s="64"/>
      <c r="AQ259" s="190"/>
      <c r="AR259" s="179"/>
      <c r="AS259" s="185"/>
      <c r="AT259" s="174"/>
      <c r="AU259" s="174"/>
      <c r="AV259" s="174"/>
      <c r="AW259" s="174"/>
      <c r="AX259" s="174"/>
      <c r="AY259" s="174"/>
      <c r="AZ259" s="174"/>
      <c r="BA259" s="174"/>
      <c r="BB259" s="188"/>
      <c r="BC259" s="174"/>
      <c r="BD259" s="174"/>
      <c r="BE259" s="174"/>
      <c r="BF259" s="174"/>
      <c r="BG259" s="174"/>
      <c r="BH259" s="174"/>
      <c r="BI259" s="174"/>
      <c r="BJ259" s="174"/>
      <c r="BK259" s="174"/>
      <c r="BL259" s="188"/>
      <c r="BM259" s="185"/>
      <c r="BN259" s="174"/>
      <c r="BO259" s="174"/>
      <c r="BP259" s="174"/>
      <c r="BQ259" s="174"/>
      <c r="BR259" s="174"/>
      <c r="BS259" s="174"/>
      <c r="BT259" s="174"/>
      <c r="BU259" s="174"/>
      <c r="BV259" s="174"/>
      <c r="BW259" s="174"/>
      <c r="BX259" s="174"/>
      <c r="BY259" s="174"/>
      <c r="BZ259" s="174"/>
      <c r="CA259" s="174"/>
      <c r="CB259" s="174"/>
      <c r="CC259" s="174"/>
      <c r="CD259" s="174"/>
      <c r="CE259" s="174"/>
      <c r="CF259" s="191"/>
      <c r="CG259" s="192"/>
      <c r="CH259" s="174"/>
      <c r="CI259" s="174"/>
      <c r="CJ259" s="174"/>
      <c r="CK259" s="174"/>
      <c r="CL259" s="174"/>
      <c r="CM259" s="174"/>
      <c r="CN259" s="174"/>
      <c r="CO259" s="174"/>
      <c r="CP259" s="174"/>
      <c r="CQ259" s="174"/>
      <c r="CR259" s="174"/>
      <c r="CS259" s="174"/>
      <c r="CT259" s="174"/>
      <c r="CU259" s="174"/>
      <c r="CV259" s="174"/>
      <c r="CW259" s="174"/>
      <c r="CX259" s="174"/>
      <c r="CY259" s="174"/>
      <c r="CZ259" s="174"/>
      <c r="DA259" s="174"/>
      <c r="DB259" s="177"/>
      <c r="DC259" s="188"/>
      <c r="DD259" s="183"/>
      <c r="DE259" s="183"/>
      <c r="DF259" s="183"/>
      <c r="DG259" s="183"/>
      <c r="DH259" s="177"/>
      <c r="DI259" s="193"/>
      <c r="DJ259" s="194"/>
      <c r="DK259" s="195"/>
      <c r="DL259" s="195"/>
      <c r="DM259" s="195"/>
      <c r="DN259" s="195"/>
      <c r="DO259" s="195"/>
      <c r="DP259" s="192"/>
      <c r="DQ259" s="194"/>
      <c r="DR259" s="195"/>
      <c r="DS259" s="195"/>
      <c r="DT259" s="195"/>
      <c r="DU259" s="195"/>
      <c r="DV259" s="195"/>
      <c r="DW259" s="177"/>
      <c r="DX259" s="179"/>
      <c r="DY259" s="182"/>
      <c r="DZ259" s="196"/>
      <c r="EA259" s="179"/>
      <c r="EB259" s="197"/>
      <c r="EC259" s="198"/>
      <c r="ED259" s="198"/>
      <c r="EE259" s="188"/>
      <c r="EF259" s="198"/>
      <c r="EG259" s="198"/>
      <c r="EH259" s="188"/>
      <c r="EI259" s="197"/>
      <c r="EJ259" s="198"/>
      <c r="EK259" s="198"/>
      <c r="EL259" s="198"/>
      <c r="EM259" s="198"/>
      <c r="EN259" s="198"/>
      <c r="EO259" s="193"/>
      <c r="EP259" s="185"/>
      <c r="EQ259" s="174"/>
      <c r="ER259" s="188"/>
      <c r="ES259" s="63"/>
      <c r="ET259" s="63"/>
      <c r="EU259" s="63"/>
      <c r="EV259" s="63"/>
      <c r="EW259" s="63"/>
      <c r="EX259" s="177"/>
      <c r="EY259" s="179"/>
      <c r="EZ259" s="185"/>
      <c r="FA259" s="174"/>
      <c r="FB259" s="174"/>
      <c r="FC259" s="174"/>
      <c r="FD259" s="174"/>
      <c r="FE259" s="174"/>
      <c r="FF259" s="174"/>
      <c r="FG259" s="188"/>
      <c r="FH259" s="185"/>
      <c r="FI259" s="174"/>
      <c r="FJ259" s="174"/>
      <c r="FK259" s="174"/>
      <c r="FL259" s="174"/>
      <c r="FM259" s="174"/>
      <c r="FN259" s="174"/>
      <c r="FO259" s="188"/>
      <c r="FP259" s="199"/>
      <c r="FQ259" s="199"/>
      <c r="FR259" s="199"/>
      <c r="FS259" s="199"/>
      <c r="FT259" s="199"/>
      <c r="FU259" s="199"/>
      <c r="FV259" s="199"/>
      <c r="FW259" s="199"/>
      <c r="FX259" s="199"/>
      <c r="FY259" s="199"/>
      <c r="FZ259" s="199"/>
      <c r="GA259" s="199"/>
      <c r="GB259" s="199"/>
      <c r="GC259" s="199"/>
    </row>
    <row r="260" spans="1:185" s="90" customFormat="1">
      <c r="A260" s="36" t="str">
        <f>Validation!B260</f>
        <v>Pass</v>
      </c>
      <c r="B260" s="63"/>
      <c r="C260" s="63"/>
      <c r="D260" s="63"/>
      <c r="E260" s="174"/>
      <c r="F260" s="175"/>
      <c r="G260" s="63"/>
      <c r="H260" s="63"/>
      <c r="I260" s="63"/>
      <c r="J260" s="176"/>
      <c r="K260" s="177"/>
      <c r="L260" s="177"/>
      <c r="M260" s="178"/>
      <c r="N260" s="177"/>
      <c r="O260" s="201"/>
      <c r="P260" s="202"/>
      <c r="Q260" s="63"/>
      <c r="R260" s="180"/>
      <c r="S260" s="63"/>
      <c r="T260" s="181"/>
      <c r="U260" s="182"/>
      <c r="V260" s="183"/>
      <c r="W260" s="184"/>
      <c r="X260" s="185"/>
      <c r="Y260" s="174"/>
      <c r="Z260" s="174"/>
      <c r="AA260" s="186"/>
      <c r="AB260" s="187"/>
      <c r="AC260" s="174"/>
      <c r="AD260" s="174"/>
      <c r="AE260" s="177"/>
      <c r="AF260" s="177"/>
      <c r="AG260" s="188"/>
      <c r="AH260" s="65"/>
      <c r="AI260" s="63"/>
      <c r="AJ260" s="63"/>
      <c r="AK260" s="63"/>
      <c r="AL260" s="63"/>
      <c r="AM260" s="63"/>
      <c r="AN260" s="63"/>
      <c r="AO260" s="63"/>
      <c r="AP260" s="64"/>
      <c r="AQ260" s="190"/>
      <c r="AR260" s="179"/>
      <c r="AS260" s="185"/>
      <c r="AT260" s="174"/>
      <c r="AU260" s="174"/>
      <c r="AV260" s="174"/>
      <c r="AW260" s="174"/>
      <c r="AX260" s="174"/>
      <c r="AY260" s="174"/>
      <c r="AZ260" s="174"/>
      <c r="BA260" s="174"/>
      <c r="BB260" s="188"/>
      <c r="BC260" s="174"/>
      <c r="BD260" s="174"/>
      <c r="BE260" s="174"/>
      <c r="BF260" s="174"/>
      <c r="BG260" s="174"/>
      <c r="BH260" s="174"/>
      <c r="BI260" s="174"/>
      <c r="BJ260" s="174"/>
      <c r="BK260" s="174"/>
      <c r="BL260" s="188"/>
      <c r="BM260" s="185"/>
      <c r="BN260" s="174"/>
      <c r="BO260" s="174"/>
      <c r="BP260" s="174"/>
      <c r="BQ260" s="174"/>
      <c r="BR260" s="174"/>
      <c r="BS260" s="174"/>
      <c r="BT260" s="174"/>
      <c r="BU260" s="174"/>
      <c r="BV260" s="174"/>
      <c r="BW260" s="174"/>
      <c r="BX260" s="174"/>
      <c r="BY260" s="174"/>
      <c r="BZ260" s="174"/>
      <c r="CA260" s="174"/>
      <c r="CB260" s="174"/>
      <c r="CC260" s="174"/>
      <c r="CD260" s="174"/>
      <c r="CE260" s="174"/>
      <c r="CF260" s="191"/>
      <c r="CG260" s="192"/>
      <c r="CH260" s="174"/>
      <c r="CI260" s="174"/>
      <c r="CJ260" s="174"/>
      <c r="CK260" s="174"/>
      <c r="CL260" s="174"/>
      <c r="CM260" s="174"/>
      <c r="CN260" s="174"/>
      <c r="CO260" s="174"/>
      <c r="CP260" s="174"/>
      <c r="CQ260" s="174"/>
      <c r="CR260" s="174"/>
      <c r="CS260" s="174"/>
      <c r="CT260" s="174"/>
      <c r="CU260" s="174"/>
      <c r="CV260" s="174"/>
      <c r="CW260" s="174"/>
      <c r="CX260" s="174"/>
      <c r="CY260" s="174"/>
      <c r="CZ260" s="174"/>
      <c r="DA260" s="174"/>
      <c r="DB260" s="177"/>
      <c r="DC260" s="188"/>
      <c r="DD260" s="183"/>
      <c r="DE260" s="183"/>
      <c r="DF260" s="183"/>
      <c r="DG260" s="183"/>
      <c r="DH260" s="177"/>
      <c r="DI260" s="193"/>
      <c r="DJ260" s="194"/>
      <c r="DK260" s="195"/>
      <c r="DL260" s="195"/>
      <c r="DM260" s="195"/>
      <c r="DN260" s="195"/>
      <c r="DO260" s="195"/>
      <c r="DP260" s="192"/>
      <c r="DQ260" s="194"/>
      <c r="DR260" s="195"/>
      <c r="DS260" s="195"/>
      <c r="DT260" s="195"/>
      <c r="DU260" s="195"/>
      <c r="DV260" s="195"/>
      <c r="DW260" s="177"/>
      <c r="DX260" s="179"/>
      <c r="DY260" s="182"/>
      <c r="DZ260" s="196"/>
      <c r="EA260" s="179"/>
      <c r="EB260" s="197"/>
      <c r="EC260" s="198"/>
      <c r="ED260" s="198"/>
      <c r="EE260" s="188"/>
      <c r="EF260" s="198"/>
      <c r="EG260" s="198"/>
      <c r="EH260" s="188"/>
      <c r="EI260" s="197"/>
      <c r="EJ260" s="198"/>
      <c r="EK260" s="198"/>
      <c r="EL260" s="198"/>
      <c r="EM260" s="198"/>
      <c r="EN260" s="198"/>
      <c r="EO260" s="193"/>
      <c r="EP260" s="185"/>
      <c r="EQ260" s="174"/>
      <c r="ER260" s="188"/>
      <c r="ES260" s="63"/>
      <c r="ET260" s="63"/>
      <c r="EU260" s="63"/>
      <c r="EV260" s="63"/>
      <c r="EW260" s="63"/>
      <c r="EX260" s="177"/>
      <c r="EY260" s="179"/>
      <c r="EZ260" s="185"/>
      <c r="FA260" s="174"/>
      <c r="FB260" s="174"/>
      <c r="FC260" s="174"/>
      <c r="FD260" s="174"/>
      <c r="FE260" s="174"/>
      <c r="FF260" s="174"/>
      <c r="FG260" s="188"/>
      <c r="FH260" s="185"/>
      <c r="FI260" s="174"/>
      <c r="FJ260" s="174"/>
      <c r="FK260" s="174"/>
      <c r="FL260" s="174"/>
      <c r="FM260" s="174"/>
      <c r="FN260" s="174"/>
      <c r="FO260" s="188"/>
      <c r="FP260" s="199"/>
      <c r="FQ260" s="199"/>
      <c r="FR260" s="199"/>
      <c r="FS260" s="199"/>
      <c r="FT260" s="199"/>
      <c r="FU260" s="199"/>
      <c r="FV260" s="199"/>
      <c r="FW260" s="199"/>
      <c r="FX260" s="199"/>
      <c r="FY260" s="199"/>
      <c r="FZ260" s="199"/>
      <c r="GA260" s="199"/>
      <c r="GB260" s="199"/>
      <c r="GC260" s="199"/>
    </row>
    <row r="261" spans="1:185" s="90" customFormat="1">
      <c r="A261" s="36" t="str">
        <f>Validation!B261</f>
        <v>Pass</v>
      </c>
      <c r="B261" s="63"/>
      <c r="C261" s="63"/>
      <c r="D261" s="63"/>
      <c r="E261" s="174"/>
      <c r="F261" s="175"/>
      <c r="G261" s="63"/>
      <c r="H261" s="63"/>
      <c r="I261" s="63"/>
      <c r="J261" s="176"/>
      <c r="K261" s="177"/>
      <c r="L261" s="177"/>
      <c r="M261" s="178"/>
      <c r="N261" s="177"/>
      <c r="O261" s="201"/>
      <c r="P261" s="202"/>
      <c r="Q261" s="63"/>
      <c r="R261" s="180"/>
      <c r="S261" s="63"/>
      <c r="T261" s="181"/>
      <c r="U261" s="182"/>
      <c r="V261" s="183"/>
      <c r="W261" s="184"/>
      <c r="X261" s="185"/>
      <c r="Y261" s="174"/>
      <c r="Z261" s="174"/>
      <c r="AA261" s="186"/>
      <c r="AB261" s="187"/>
      <c r="AC261" s="174"/>
      <c r="AD261" s="174"/>
      <c r="AE261" s="177"/>
      <c r="AF261" s="177"/>
      <c r="AG261" s="188"/>
      <c r="AH261" s="65"/>
      <c r="AI261" s="63"/>
      <c r="AJ261" s="63"/>
      <c r="AK261" s="63"/>
      <c r="AL261" s="63"/>
      <c r="AM261" s="63"/>
      <c r="AN261" s="63"/>
      <c r="AO261" s="63"/>
      <c r="AP261" s="64"/>
      <c r="AQ261" s="190"/>
      <c r="AR261" s="179"/>
      <c r="AS261" s="185"/>
      <c r="AT261" s="174"/>
      <c r="AU261" s="174"/>
      <c r="AV261" s="174"/>
      <c r="AW261" s="174"/>
      <c r="AX261" s="174"/>
      <c r="AY261" s="174"/>
      <c r="AZ261" s="174"/>
      <c r="BA261" s="174"/>
      <c r="BB261" s="188"/>
      <c r="BC261" s="174"/>
      <c r="BD261" s="174"/>
      <c r="BE261" s="174"/>
      <c r="BF261" s="174"/>
      <c r="BG261" s="174"/>
      <c r="BH261" s="174"/>
      <c r="BI261" s="174"/>
      <c r="BJ261" s="174"/>
      <c r="BK261" s="174"/>
      <c r="BL261" s="188"/>
      <c r="BM261" s="185"/>
      <c r="BN261" s="174"/>
      <c r="BO261" s="174"/>
      <c r="BP261" s="174"/>
      <c r="BQ261" s="174"/>
      <c r="BR261" s="174"/>
      <c r="BS261" s="174"/>
      <c r="BT261" s="174"/>
      <c r="BU261" s="174"/>
      <c r="BV261" s="174"/>
      <c r="BW261" s="174"/>
      <c r="BX261" s="174"/>
      <c r="BY261" s="174"/>
      <c r="BZ261" s="174"/>
      <c r="CA261" s="174"/>
      <c r="CB261" s="174"/>
      <c r="CC261" s="174"/>
      <c r="CD261" s="174"/>
      <c r="CE261" s="174"/>
      <c r="CF261" s="191"/>
      <c r="CG261" s="192"/>
      <c r="CH261" s="174"/>
      <c r="CI261" s="174"/>
      <c r="CJ261" s="174"/>
      <c r="CK261" s="174"/>
      <c r="CL261" s="174"/>
      <c r="CM261" s="174"/>
      <c r="CN261" s="174"/>
      <c r="CO261" s="174"/>
      <c r="CP261" s="174"/>
      <c r="CQ261" s="174"/>
      <c r="CR261" s="174"/>
      <c r="CS261" s="174"/>
      <c r="CT261" s="174"/>
      <c r="CU261" s="174"/>
      <c r="CV261" s="174"/>
      <c r="CW261" s="174"/>
      <c r="CX261" s="174"/>
      <c r="CY261" s="174"/>
      <c r="CZ261" s="174"/>
      <c r="DA261" s="174"/>
      <c r="DB261" s="177"/>
      <c r="DC261" s="188"/>
      <c r="DD261" s="183"/>
      <c r="DE261" s="183"/>
      <c r="DF261" s="183"/>
      <c r="DG261" s="183"/>
      <c r="DH261" s="177"/>
      <c r="DI261" s="193"/>
      <c r="DJ261" s="194"/>
      <c r="DK261" s="195"/>
      <c r="DL261" s="195"/>
      <c r="DM261" s="195"/>
      <c r="DN261" s="195"/>
      <c r="DO261" s="195"/>
      <c r="DP261" s="192"/>
      <c r="DQ261" s="194"/>
      <c r="DR261" s="195"/>
      <c r="DS261" s="195"/>
      <c r="DT261" s="195"/>
      <c r="DU261" s="195"/>
      <c r="DV261" s="195"/>
      <c r="DW261" s="177"/>
      <c r="DX261" s="179"/>
      <c r="DY261" s="182"/>
      <c r="DZ261" s="196"/>
      <c r="EA261" s="179"/>
      <c r="EB261" s="197"/>
      <c r="EC261" s="198"/>
      <c r="ED261" s="198"/>
      <c r="EE261" s="188"/>
      <c r="EF261" s="198"/>
      <c r="EG261" s="198"/>
      <c r="EH261" s="188"/>
      <c r="EI261" s="197"/>
      <c r="EJ261" s="198"/>
      <c r="EK261" s="198"/>
      <c r="EL261" s="198"/>
      <c r="EM261" s="198"/>
      <c r="EN261" s="198"/>
      <c r="EO261" s="193"/>
      <c r="EP261" s="185"/>
      <c r="EQ261" s="174"/>
      <c r="ER261" s="188"/>
      <c r="ES261" s="63"/>
      <c r="ET261" s="63"/>
      <c r="EU261" s="63"/>
      <c r="EV261" s="63"/>
      <c r="EW261" s="63"/>
      <c r="EX261" s="177"/>
      <c r="EY261" s="179"/>
      <c r="EZ261" s="185"/>
      <c r="FA261" s="174"/>
      <c r="FB261" s="174"/>
      <c r="FC261" s="174"/>
      <c r="FD261" s="174"/>
      <c r="FE261" s="174"/>
      <c r="FF261" s="174"/>
      <c r="FG261" s="188"/>
      <c r="FH261" s="185"/>
      <c r="FI261" s="174"/>
      <c r="FJ261" s="174"/>
      <c r="FK261" s="174"/>
      <c r="FL261" s="174"/>
      <c r="FM261" s="174"/>
      <c r="FN261" s="174"/>
      <c r="FO261" s="188"/>
      <c r="FP261" s="199"/>
      <c r="FQ261" s="199"/>
      <c r="FR261" s="199"/>
      <c r="FS261" s="199"/>
      <c r="FT261" s="199"/>
      <c r="FU261" s="199"/>
      <c r="FV261" s="199"/>
      <c r="FW261" s="199"/>
      <c r="FX261" s="199"/>
      <c r="FY261" s="199"/>
      <c r="FZ261" s="199"/>
      <c r="GA261" s="199"/>
      <c r="GB261" s="199"/>
      <c r="GC261" s="199"/>
    </row>
    <row r="262" spans="1:185" s="90" customFormat="1">
      <c r="A262" s="36" t="str">
        <f>Validation!B262</f>
        <v>Pass</v>
      </c>
      <c r="B262" s="63"/>
      <c r="C262" s="63"/>
      <c r="D262" s="63"/>
      <c r="E262" s="174"/>
      <c r="F262" s="175"/>
      <c r="G262" s="63"/>
      <c r="H262" s="63"/>
      <c r="I262" s="63"/>
      <c r="J262" s="176"/>
      <c r="K262" s="177"/>
      <c r="L262" s="177"/>
      <c r="M262" s="178"/>
      <c r="N262" s="177"/>
      <c r="O262" s="201"/>
      <c r="P262" s="202"/>
      <c r="Q262" s="63"/>
      <c r="R262" s="180"/>
      <c r="S262" s="63"/>
      <c r="T262" s="181"/>
      <c r="U262" s="182"/>
      <c r="V262" s="183"/>
      <c r="W262" s="184"/>
      <c r="X262" s="185"/>
      <c r="Y262" s="174"/>
      <c r="Z262" s="174"/>
      <c r="AA262" s="186"/>
      <c r="AB262" s="187"/>
      <c r="AC262" s="174"/>
      <c r="AD262" s="174"/>
      <c r="AE262" s="177"/>
      <c r="AF262" s="177"/>
      <c r="AG262" s="188"/>
      <c r="AH262" s="65"/>
      <c r="AI262" s="63"/>
      <c r="AJ262" s="63"/>
      <c r="AK262" s="63"/>
      <c r="AL262" s="63"/>
      <c r="AM262" s="63"/>
      <c r="AN262" s="63"/>
      <c r="AO262" s="63"/>
      <c r="AP262" s="64"/>
      <c r="AQ262" s="190"/>
      <c r="AR262" s="179"/>
      <c r="AS262" s="185"/>
      <c r="AT262" s="174"/>
      <c r="AU262" s="174"/>
      <c r="AV262" s="174"/>
      <c r="AW262" s="174"/>
      <c r="AX262" s="174"/>
      <c r="AY262" s="174"/>
      <c r="AZ262" s="174"/>
      <c r="BA262" s="174"/>
      <c r="BB262" s="188"/>
      <c r="BC262" s="174"/>
      <c r="BD262" s="174"/>
      <c r="BE262" s="174"/>
      <c r="BF262" s="174"/>
      <c r="BG262" s="174"/>
      <c r="BH262" s="174"/>
      <c r="BI262" s="174"/>
      <c r="BJ262" s="174"/>
      <c r="BK262" s="174"/>
      <c r="BL262" s="188"/>
      <c r="BM262" s="185"/>
      <c r="BN262" s="174"/>
      <c r="BO262" s="174"/>
      <c r="BP262" s="174"/>
      <c r="BQ262" s="174"/>
      <c r="BR262" s="174"/>
      <c r="BS262" s="174"/>
      <c r="BT262" s="174"/>
      <c r="BU262" s="174"/>
      <c r="BV262" s="174"/>
      <c r="BW262" s="174"/>
      <c r="BX262" s="174"/>
      <c r="BY262" s="174"/>
      <c r="BZ262" s="174"/>
      <c r="CA262" s="174"/>
      <c r="CB262" s="174"/>
      <c r="CC262" s="174"/>
      <c r="CD262" s="174"/>
      <c r="CE262" s="174"/>
      <c r="CF262" s="191"/>
      <c r="CG262" s="192"/>
      <c r="CH262" s="174"/>
      <c r="CI262" s="174"/>
      <c r="CJ262" s="174"/>
      <c r="CK262" s="174"/>
      <c r="CL262" s="174"/>
      <c r="CM262" s="174"/>
      <c r="CN262" s="174"/>
      <c r="CO262" s="174"/>
      <c r="CP262" s="174"/>
      <c r="CQ262" s="174"/>
      <c r="CR262" s="174"/>
      <c r="CS262" s="174"/>
      <c r="CT262" s="174"/>
      <c r="CU262" s="174"/>
      <c r="CV262" s="174"/>
      <c r="CW262" s="174"/>
      <c r="CX262" s="174"/>
      <c r="CY262" s="174"/>
      <c r="CZ262" s="174"/>
      <c r="DA262" s="174"/>
      <c r="DB262" s="177"/>
      <c r="DC262" s="188"/>
      <c r="DD262" s="183"/>
      <c r="DE262" s="183"/>
      <c r="DF262" s="183"/>
      <c r="DG262" s="183"/>
      <c r="DH262" s="177"/>
      <c r="DI262" s="193"/>
      <c r="DJ262" s="194"/>
      <c r="DK262" s="195"/>
      <c r="DL262" s="195"/>
      <c r="DM262" s="195"/>
      <c r="DN262" s="195"/>
      <c r="DO262" s="195"/>
      <c r="DP262" s="192"/>
      <c r="DQ262" s="194"/>
      <c r="DR262" s="195"/>
      <c r="DS262" s="195"/>
      <c r="DT262" s="195"/>
      <c r="DU262" s="195"/>
      <c r="DV262" s="195"/>
      <c r="DW262" s="177"/>
      <c r="DX262" s="179"/>
      <c r="DY262" s="182"/>
      <c r="DZ262" s="196"/>
      <c r="EA262" s="179"/>
      <c r="EB262" s="197"/>
      <c r="EC262" s="198"/>
      <c r="ED262" s="198"/>
      <c r="EE262" s="188"/>
      <c r="EF262" s="198"/>
      <c r="EG262" s="198"/>
      <c r="EH262" s="188"/>
      <c r="EI262" s="197"/>
      <c r="EJ262" s="198"/>
      <c r="EK262" s="198"/>
      <c r="EL262" s="198"/>
      <c r="EM262" s="198"/>
      <c r="EN262" s="198"/>
      <c r="EO262" s="193"/>
      <c r="EP262" s="185"/>
      <c r="EQ262" s="174"/>
      <c r="ER262" s="188"/>
      <c r="ES262" s="63"/>
      <c r="ET262" s="63"/>
      <c r="EU262" s="63"/>
      <c r="EV262" s="63"/>
      <c r="EW262" s="63"/>
      <c r="EX262" s="177"/>
      <c r="EY262" s="179"/>
      <c r="EZ262" s="185"/>
      <c r="FA262" s="174"/>
      <c r="FB262" s="174"/>
      <c r="FC262" s="174"/>
      <c r="FD262" s="174"/>
      <c r="FE262" s="174"/>
      <c r="FF262" s="174"/>
      <c r="FG262" s="188"/>
      <c r="FH262" s="185"/>
      <c r="FI262" s="174"/>
      <c r="FJ262" s="174"/>
      <c r="FK262" s="174"/>
      <c r="FL262" s="174"/>
      <c r="FM262" s="174"/>
      <c r="FN262" s="174"/>
      <c r="FO262" s="188"/>
      <c r="FP262" s="199"/>
      <c r="FQ262" s="199"/>
      <c r="FR262" s="199"/>
      <c r="FS262" s="199"/>
      <c r="FT262" s="199"/>
      <c r="FU262" s="199"/>
      <c r="FV262" s="199"/>
      <c r="FW262" s="199"/>
      <c r="FX262" s="199"/>
      <c r="FY262" s="199"/>
      <c r="FZ262" s="199"/>
      <c r="GA262" s="199"/>
      <c r="GB262" s="199"/>
      <c r="GC262" s="199"/>
    </row>
    <row r="263" spans="1:185" s="90" customFormat="1">
      <c r="A263" s="36" t="str">
        <f>Validation!B263</f>
        <v>Pass</v>
      </c>
      <c r="B263" s="63"/>
      <c r="C263" s="63"/>
      <c r="D263" s="63"/>
      <c r="E263" s="174"/>
      <c r="F263" s="175"/>
      <c r="G263" s="63"/>
      <c r="H263" s="63"/>
      <c r="I263" s="63"/>
      <c r="J263" s="176"/>
      <c r="K263" s="177"/>
      <c r="L263" s="177"/>
      <c r="M263" s="178"/>
      <c r="N263" s="177"/>
      <c r="O263" s="201"/>
      <c r="P263" s="202"/>
      <c r="Q263" s="63"/>
      <c r="R263" s="180"/>
      <c r="S263" s="63"/>
      <c r="T263" s="181"/>
      <c r="U263" s="182"/>
      <c r="V263" s="183"/>
      <c r="W263" s="184"/>
      <c r="X263" s="185"/>
      <c r="Y263" s="174"/>
      <c r="Z263" s="174"/>
      <c r="AA263" s="186"/>
      <c r="AB263" s="187"/>
      <c r="AC263" s="174"/>
      <c r="AD263" s="174"/>
      <c r="AE263" s="177"/>
      <c r="AF263" s="177"/>
      <c r="AG263" s="188"/>
      <c r="AH263" s="65"/>
      <c r="AI263" s="63"/>
      <c r="AJ263" s="63"/>
      <c r="AK263" s="63"/>
      <c r="AL263" s="63"/>
      <c r="AM263" s="63"/>
      <c r="AN263" s="63"/>
      <c r="AO263" s="63"/>
      <c r="AP263" s="64"/>
      <c r="AQ263" s="190"/>
      <c r="AR263" s="179"/>
      <c r="AS263" s="185"/>
      <c r="AT263" s="174"/>
      <c r="AU263" s="174"/>
      <c r="AV263" s="174"/>
      <c r="AW263" s="174"/>
      <c r="AX263" s="174"/>
      <c r="AY263" s="174"/>
      <c r="AZ263" s="174"/>
      <c r="BA263" s="174"/>
      <c r="BB263" s="188"/>
      <c r="BC263" s="174"/>
      <c r="BD263" s="174"/>
      <c r="BE263" s="174"/>
      <c r="BF263" s="174"/>
      <c r="BG263" s="174"/>
      <c r="BH263" s="174"/>
      <c r="BI263" s="174"/>
      <c r="BJ263" s="174"/>
      <c r="BK263" s="174"/>
      <c r="BL263" s="188"/>
      <c r="BM263" s="185"/>
      <c r="BN263" s="174"/>
      <c r="BO263" s="174"/>
      <c r="BP263" s="174"/>
      <c r="BQ263" s="174"/>
      <c r="BR263" s="174"/>
      <c r="BS263" s="174"/>
      <c r="BT263" s="174"/>
      <c r="BU263" s="174"/>
      <c r="BV263" s="174"/>
      <c r="BW263" s="174"/>
      <c r="BX263" s="174"/>
      <c r="BY263" s="174"/>
      <c r="BZ263" s="174"/>
      <c r="CA263" s="174"/>
      <c r="CB263" s="174"/>
      <c r="CC263" s="174"/>
      <c r="CD263" s="174"/>
      <c r="CE263" s="174"/>
      <c r="CF263" s="191"/>
      <c r="CG263" s="192"/>
      <c r="CH263" s="174"/>
      <c r="CI263" s="174"/>
      <c r="CJ263" s="174"/>
      <c r="CK263" s="174"/>
      <c r="CL263" s="174"/>
      <c r="CM263" s="174"/>
      <c r="CN263" s="174"/>
      <c r="CO263" s="174"/>
      <c r="CP263" s="174"/>
      <c r="CQ263" s="174"/>
      <c r="CR263" s="174"/>
      <c r="CS263" s="174"/>
      <c r="CT263" s="174"/>
      <c r="CU263" s="174"/>
      <c r="CV263" s="174"/>
      <c r="CW263" s="174"/>
      <c r="CX263" s="174"/>
      <c r="CY263" s="174"/>
      <c r="CZ263" s="174"/>
      <c r="DA263" s="174"/>
      <c r="DB263" s="177"/>
      <c r="DC263" s="188"/>
      <c r="DD263" s="183"/>
      <c r="DE263" s="183"/>
      <c r="DF263" s="183"/>
      <c r="DG263" s="183"/>
      <c r="DH263" s="177"/>
      <c r="DI263" s="193"/>
      <c r="DJ263" s="194"/>
      <c r="DK263" s="195"/>
      <c r="DL263" s="195"/>
      <c r="DM263" s="195"/>
      <c r="DN263" s="195"/>
      <c r="DO263" s="195"/>
      <c r="DP263" s="192"/>
      <c r="DQ263" s="194"/>
      <c r="DR263" s="195"/>
      <c r="DS263" s="195"/>
      <c r="DT263" s="195"/>
      <c r="DU263" s="195"/>
      <c r="DV263" s="195"/>
      <c r="DW263" s="177"/>
      <c r="DX263" s="179"/>
      <c r="DY263" s="182"/>
      <c r="DZ263" s="196"/>
      <c r="EA263" s="179"/>
      <c r="EB263" s="197"/>
      <c r="EC263" s="198"/>
      <c r="ED263" s="198"/>
      <c r="EE263" s="188"/>
      <c r="EF263" s="198"/>
      <c r="EG263" s="198"/>
      <c r="EH263" s="188"/>
      <c r="EI263" s="197"/>
      <c r="EJ263" s="198"/>
      <c r="EK263" s="198"/>
      <c r="EL263" s="198"/>
      <c r="EM263" s="198"/>
      <c r="EN263" s="198"/>
      <c r="EO263" s="193"/>
      <c r="EP263" s="185"/>
      <c r="EQ263" s="174"/>
      <c r="ER263" s="188"/>
      <c r="ES263" s="63"/>
      <c r="ET263" s="63"/>
      <c r="EU263" s="63"/>
      <c r="EV263" s="63"/>
      <c r="EW263" s="63"/>
      <c r="EX263" s="177"/>
      <c r="EY263" s="179"/>
      <c r="EZ263" s="185"/>
      <c r="FA263" s="174"/>
      <c r="FB263" s="174"/>
      <c r="FC263" s="174"/>
      <c r="FD263" s="174"/>
      <c r="FE263" s="174"/>
      <c r="FF263" s="174"/>
      <c r="FG263" s="188"/>
      <c r="FH263" s="185"/>
      <c r="FI263" s="174"/>
      <c r="FJ263" s="174"/>
      <c r="FK263" s="174"/>
      <c r="FL263" s="174"/>
      <c r="FM263" s="174"/>
      <c r="FN263" s="174"/>
      <c r="FO263" s="188"/>
      <c r="FP263" s="199"/>
      <c r="FQ263" s="199"/>
      <c r="FR263" s="199"/>
      <c r="FS263" s="199"/>
      <c r="FT263" s="199"/>
      <c r="FU263" s="199"/>
      <c r="FV263" s="199"/>
      <c r="FW263" s="199"/>
      <c r="FX263" s="199"/>
      <c r="FY263" s="199"/>
      <c r="FZ263" s="199"/>
      <c r="GA263" s="199"/>
      <c r="GB263" s="199"/>
      <c r="GC263" s="199"/>
    </row>
    <row r="264" spans="1:185" s="90" customFormat="1">
      <c r="A264" s="36" t="str">
        <f>Validation!B264</f>
        <v>Pass</v>
      </c>
      <c r="B264" s="63"/>
      <c r="C264" s="63"/>
      <c r="D264" s="63"/>
      <c r="E264" s="174"/>
      <c r="F264" s="175"/>
      <c r="G264" s="63"/>
      <c r="H264" s="63"/>
      <c r="I264" s="63"/>
      <c r="J264" s="176"/>
      <c r="K264" s="177"/>
      <c r="L264" s="177"/>
      <c r="M264" s="178"/>
      <c r="N264" s="177"/>
      <c r="O264" s="201"/>
      <c r="P264" s="202"/>
      <c r="Q264" s="63"/>
      <c r="R264" s="180"/>
      <c r="S264" s="63"/>
      <c r="T264" s="181"/>
      <c r="U264" s="182"/>
      <c r="V264" s="183"/>
      <c r="W264" s="184"/>
      <c r="X264" s="185"/>
      <c r="Y264" s="174"/>
      <c r="Z264" s="174"/>
      <c r="AA264" s="186"/>
      <c r="AB264" s="187"/>
      <c r="AC264" s="174"/>
      <c r="AD264" s="174"/>
      <c r="AE264" s="177"/>
      <c r="AF264" s="177"/>
      <c r="AG264" s="188"/>
      <c r="AH264" s="65"/>
      <c r="AI264" s="63"/>
      <c r="AJ264" s="63"/>
      <c r="AK264" s="63"/>
      <c r="AL264" s="63"/>
      <c r="AM264" s="63"/>
      <c r="AN264" s="63"/>
      <c r="AO264" s="63"/>
      <c r="AP264" s="64"/>
      <c r="AQ264" s="190"/>
      <c r="AR264" s="179"/>
      <c r="AS264" s="185"/>
      <c r="AT264" s="174"/>
      <c r="AU264" s="174"/>
      <c r="AV264" s="174"/>
      <c r="AW264" s="174"/>
      <c r="AX264" s="174"/>
      <c r="AY264" s="174"/>
      <c r="AZ264" s="174"/>
      <c r="BA264" s="174"/>
      <c r="BB264" s="188"/>
      <c r="BC264" s="174"/>
      <c r="BD264" s="174"/>
      <c r="BE264" s="174"/>
      <c r="BF264" s="174"/>
      <c r="BG264" s="174"/>
      <c r="BH264" s="174"/>
      <c r="BI264" s="174"/>
      <c r="BJ264" s="174"/>
      <c r="BK264" s="174"/>
      <c r="BL264" s="188"/>
      <c r="BM264" s="185"/>
      <c r="BN264" s="174"/>
      <c r="BO264" s="174"/>
      <c r="BP264" s="174"/>
      <c r="BQ264" s="174"/>
      <c r="BR264" s="174"/>
      <c r="BS264" s="174"/>
      <c r="BT264" s="174"/>
      <c r="BU264" s="174"/>
      <c r="BV264" s="174"/>
      <c r="BW264" s="174"/>
      <c r="BX264" s="174"/>
      <c r="BY264" s="174"/>
      <c r="BZ264" s="174"/>
      <c r="CA264" s="174"/>
      <c r="CB264" s="174"/>
      <c r="CC264" s="174"/>
      <c r="CD264" s="174"/>
      <c r="CE264" s="174"/>
      <c r="CF264" s="191"/>
      <c r="CG264" s="192"/>
      <c r="CH264" s="174"/>
      <c r="CI264" s="174"/>
      <c r="CJ264" s="174"/>
      <c r="CK264" s="174"/>
      <c r="CL264" s="174"/>
      <c r="CM264" s="174"/>
      <c r="CN264" s="174"/>
      <c r="CO264" s="174"/>
      <c r="CP264" s="174"/>
      <c r="CQ264" s="174"/>
      <c r="CR264" s="174"/>
      <c r="CS264" s="174"/>
      <c r="CT264" s="174"/>
      <c r="CU264" s="174"/>
      <c r="CV264" s="174"/>
      <c r="CW264" s="174"/>
      <c r="CX264" s="174"/>
      <c r="CY264" s="174"/>
      <c r="CZ264" s="174"/>
      <c r="DA264" s="174"/>
      <c r="DB264" s="177"/>
      <c r="DC264" s="188"/>
      <c r="DD264" s="183"/>
      <c r="DE264" s="183"/>
      <c r="DF264" s="183"/>
      <c r="DG264" s="183"/>
      <c r="DH264" s="177"/>
      <c r="DI264" s="193"/>
      <c r="DJ264" s="194"/>
      <c r="DK264" s="195"/>
      <c r="DL264" s="195"/>
      <c r="DM264" s="195"/>
      <c r="DN264" s="195"/>
      <c r="DO264" s="195"/>
      <c r="DP264" s="192"/>
      <c r="DQ264" s="194"/>
      <c r="DR264" s="195"/>
      <c r="DS264" s="195"/>
      <c r="DT264" s="195"/>
      <c r="DU264" s="195"/>
      <c r="DV264" s="195"/>
      <c r="DW264" s="177"/>
      <c r="DX264" s="179"/>
      <c r="DY264" s="182"/>
      <c r="DZ264" s="196"/>
      <c r="EA264" s="179"/>
      <c r="EB264" s="197"/>
      <c r="EC264" s="198"/>
      <c r="ED264" s="198"/>
      <c r="EE264" s="188"/>
      <c r="EF264" s="198"/>
      <c r="EG264" s="198"/>
      <c r="EH264" s="188"/>
      <c r="EI264" s="197"/>
      <c r="EJ264" s="198"/>
      <c r="EK264" s="198"/>
      <c r="EL264" s="198"/>
      <c r="EM264" s="198"/>
      <c r="EN264" s="198"/>
      <c r="EO264" s="193"/>
      <c r="EP264" s="185"/>
      <c r="EQ264" s="174"/>
      <c r="ER264" s="188"/>
      <c r="ES264" s="63"/>
      <c r="ET264" s="63"/>
      <c r="EU264" s="63"/>
      <c r="EV264" s="63"/>
      <c r="EW264" s="63"/>
      <c r="EX264" s="177"/>
      <c r="EY264" s="179"/>
      <c r="EZ264" s="185"/>
      <c r="FA264" s="174"/>
      <c r="FB264" s="174"/>
      <c r="FC264" s="174"/>
      <c r="FD264" s="174"/>
      <c r="FE264" s="174"/>
      <c r="FF264" s="174"/>
      <c r="FG264" s="188"/>
      <c r="FH264" s="185"/>
      <c r="FI264" s="174"/>
      <c r="FJ264" s="174"/>
      <c r="FK264" s="174"/>
      <c r="FL264" s="174"/>
      <c r="FM264" s="174"/>
      <c r="FN264" s="174"/>
      <c r="FO264" s="188"/>
      <c r="FP264" s="199"/>
      <c r="FQ264" s="199"/>
      <c r="FR264" s="199"/>
      <c r="FS264" s="199"/>
      <c r="FT264" s="199"/>
      <c r="FU264" s="199"/>
      <c r="FV264" s="199"/>
      <c r="FW264" s="199"/>
      <c r="FX264" s="199"/>
      <c r="FY264" s="199"/>
      <c r="FZ264" s="199"/>
      <c r="GA264" s="199"/>
      <c r="GB264" s="199"/>
      <c r="GC264" s="199"/>
    </row>
    <row r="265" spans="1:185" s="90" customFormat="1">
      <c r="A265" s="36" t="str">
        <f>Validation!B265</f>
        <v>Pass</v>
      </c>
      <c r="B265" s="63"/>
      <c r="C265" s="63"/>
      <c r="D265" s="63"/>
      <c r="E265" s="174"/>
      <c r="F265" s="175"/>
      <c r="G265" s="63"/>
      <c r="H265" s="63"/>
      <c r="I265" s="63"/>
      <c r="J265" s="176"/>
      <c r="K265" s="177"/>
      <c r="L265" s="177"/>
      <c r="M265" s="178"/>
      <c r="N265" s="177"/>
      <c r="O265" s="201"/>
      <c r="P265" s="202"/>
      <c r="Q265" s="63"/>
      <c r="R265" s="180"/>
      <c r="S265" s="63"/>
      <c r="T265" s="181"/>
      <c r="U265" s="182"/>
      <c r="V265" s="183"/>
      <c r="W265" s="184"/>
      <c r="X265" s="185"/>
      <c r="Y265" s="174"/>
      <c r="Z265" s="174"/>
      <c r="AA265" s="186"/>
      <c r="AB265" s="187"/>
      <c r="AC265" s="174"/>
      <c r="AD265" s="174"/>
      <c r="AE265" s="177"/>
      <c r="AF265" s="177"/>
      <c r="AG265" s="188"/>
      <c r="AH265" s="65"/>
      <c r="AI265" s="63"/>
      <c r="AJ265" s="63"/>
      <c r="AK265" s="63"/>
      <c r="AL265" s="63"/>
      <c r="AM265" s="63"/>
      <c r="AN265" s="63"/>
      <c r="AO265" s="63"/>
      <c r="AP265" s="64"/>
      <c r="AQ265" s="190"/>
      <c r="AR265" s="179"/>
      <c r="AS265" s="185"/>
      <c r="AT265" s="174"/>
      <c r="AU265" s="174"/>
      <c r="AV265" s="174"/>
      <c r="AW265" s="174"/>
      <c r="AX265" s="174"/>
      <c r="AY265" s="174"/>
      <c r="AZ265" s="174"/>
      <c r="BA265" s="174"/>
      <c r="BB265" s="188"/>
      <c r="BC265" s="174"/>
      <c r="BD265" s="174"/>
      <c r="BE265" s="174"/>
      <c r="BF265" s="174"/>
      <c r="BG265" s="174"/>
      <c r="BH265" s="174"/>
      <c r="BI265" s="174"/>
      <c r="BJ265" s="174"/>
      <c r="BK265" s="174"/>
      <c r="BL265" s="188"/>
      <c r="BM265" s="185"/>
      <c r="BN265" s="174"/>
      <c r="BO265" s="174"/>
      <c r="BP265" s="174"/>
      <c r="BQ265" s="174"/>
      <c r="BR265" s="174"/>
      <c r="BS265" s="174"/>
      <c r="BT265" s="174"/>
      <c r="BU265" s="174"/>
      <c r="BV265" s="174"/>
      <c r="BW265" s="174"/>
      <c r="BX265" s="174"/>
      <c r="BY265" s="174"/>
      <c r="BZ265" s="174"/>
      <c r="CA265" s="174"/>
      <c r="CB265" s="174"/>
      <c r="CC265" s="174"/>
      <c r="CD265" s="174"/>
      <c r="CE265" s="174"/>
      <c r="CF265" s="191"/>
      <c r="CG265" s="192"/>
      <c r="CH265" s="174"/>
      <c r="CI265" s="174"/>
      <c r="CJ265" s="174"/>
      <c r="CK265" s="174"/>
      <c r="CL265" s="174"/>
      <c r="CM265" s="174"/>
      <c r="CN265" s="174"/>
      <c r="CO265" s="174"/>
      <c r="CP265" s="174"/>
      <c r="CQ265" s="174"/>
      <c r="CR265" s="174"/>
      <c r="CS265" s="174"/>
      <c r="CT265" s="174"/>
      <c r="CU265" s="174"/>
      <c r="CV265" s="174"/>
      <c r="CW265" s="174"/>
      <c r="CX265" s="174"/>
      <c r="CY265" s="174"/>
      <c r="CZ265" s="174"/>
      <c r="DA265" s="174"/>
      <c r="DB265" s="177"/>
      <c r="DC265" s="188"/>
      <c r="DD265" s="183"/>
      <c r="DE265" s="183"/>
      <c r="DF265" s="183"/>
      <c r="DG265" s="183"/>
      <c r="DH265" s="177"/>
      <c r="DI265" s="193"/>
      <c r="DJ265" s="194"/>
      <c r="DK265" s="195"/>
      <c r="DL265" s="195"/>
      <c r="DM265" s="195"/>
      <c r="DN265" s="195"/>
      <c r="DO265" s="195"/>
      <c r="DP265" s="192"/>
      <c r="DQ265" s="194"/>
      <c r="DR265" s="195"/>
      <c r="DS265" s="195"/>
      <c r="DT265" s="195"/>
      <c r="DU265" s="195"/>
      <c r="DV265" s="195"/>
      <c r="DW265" s="177"/>
      <c r="DX265" s="179"/>
      <c r="DY265" s="182"/>
      <c r="DZ265" s="196"/>
      <c r="EA265" s="179"/>
      <c r="EB265" s="197"/>
      <c r="EC265" s="198"/>
      <c r="ED265" s="198"/>
      <c r="EE265" s="188"/>
      <c r="EF265" s="198"/>
      <c r="EG265" s="198"/>
      <c r="EH265" s="188"/>
      <c r="EI265" s="197"/>
      <c r="EJ265" s="198"/>
      <c r="EK265" s="198"/>
      <c r="EL265" s="198"/>
      <c r="EM265" s="198"/>
      <c r="EN265" s="198"/>
      <c r="EO265" s="193"/>
      <c r="EP265" s="185"/>
      <c r="EQ265" s="174"/>
      <c r="ER265" s="188"/>
      <c r="ES265" s="63"/>
      <c r="ET265" s="63"/>
      <c r="EU265" s="63"/>
      <c r="EV265" s="63"/>
      <c r="EW265" s="63"/>
      <c r="EX265" s="177"/>
      <c r="EY265" s="179"/>
      <c r="EZ265" s="185"/>
      <c r="FA265" s="174"/>
      <c r="FB265" s="174"/>
      <c r="FC265" s="174"/>
      <c r="FD265" s="174"/>
      <c r="FE265" s="174"/>
      <c r="FF265" s="174"/>
      <c r="FG265" s="188"/>
      <c r="FH265" s="185"/>
      <c r="FI265" s="174"/>
      <c r="FJ265" s="174"/>
      <c r="FK265" s="174"/>
      <c r="FL265" s="174"/>
      <c r="FM265" s="174"/>
      <c r="FN265" s="174"/>
      <c r="FO265" s="188"/>
      <c r="FP265" s="199"/>
      <c r="FQ265" s="199"/>
      <c r="FR265" s="199"/>
      <c r="FS265" s="199"/>
      <c r="FT265" s="199"/>
      <c r="FU265" s="199"/>
      <c r="FV265" s="199"/>
      <c r="FW265" s="199"/>
      <c r="FX265" s="199"/>
      <c r="FY265" s="199"/>
      <c r="FZ265" s="199"/>
      <c r="GA265" s="199"/>
      <c r="GB265" s="199"/>
      <c r="GC265" s="199"/>
    </row>
    <row r="266" spans="1:185" s="90" customFormat="1">
      <c r="A266" s="36" t="str">
        <f>Validation!B266</f>
        <v>Pass</v>
      </c>
      <c r="B266" s="63"/>
      <c r="C266" s="63"/>
      <c r="D266" s="63"/>
      <c r="E266" s="174"/>
      <c r="F266" s="175"/>
      <c r="G266" s="63"/>
      <c r="H266" s="63"/>
      <c r="I266" s="63"/>
      <c r="J266" s="176"/>
      <c r="K266" s="177"/>
      <c r="L266" s="177"/>
      <c r="M266" s="178"/>
      <c r="N266" s="177"/>
      <c r="O266" s="201"/>
      <c r="P266" s="202"/>
      <c r="Q266" s="63"/>
      <c r="R266" s="180"/>
      <c r="S266" s="63"/>
      <c r="T266" s="181"/>
      <c r="U266" s="182"/>
      <c r="V266" s="183"/>
      <c r="W266" s="184"/>
      <c r="X266" s="185"/>
      <c r="Y266" s="174"/>
      <c r="Z266" s="174"/>
      <c r="AA266" s="186"/>
      <c r="AB266" s="187"/>
      <c r="AC266" s="174"/>
      <c r="AD266" s="174"/>
      <c r="AE266" s="177"/>
      <c r="AF266" s="177"/>
      <c r="AG266" s="188"/>
      <c r="AH266" s="65"/>
      <c r="AI266" s="63"/>
      <c r="AJ266" s="63"/>
      <c r="AK266" s="63"/>
      <c r="AL266" s="63"/>
      <c r="AM266" s="63"/>
      <c r="AN266" s="63"/>
      <c r="AO266" s="63"/>
      <c r="AP266" s="64"/>
      <c r="AQ266" s="190"/>
      <c r="AR266" s="179"/>
      <c r="AS266" s="185"/>
      <c r="AT266" s="174"/>
      <c r="AU266" s="174"/>
      <c r="AV266" s="174"/>
      <c r="AW266" s="174"/>
      <c r="AX266" s="174"/>
      <c r="AY266" s="174"/>
      <c r="AZ266" s="174"/>
      <c r="BA266" s="174"/>
      <c r="BB266" s="188"/>
      <c r="BC266" s="174"/>
      <c r="BD266" s="174"/>
      <c r="BE266" s="174"/>
      <c r="BF266" s="174"/>
      <c r="BG266" s="174"/>
      <c r="BH266" s="174"/>
      <c r="BI266" s="174"/>
      <c r="BJ266" s="174"/>
      <c r="BK266" s="174"/>
      <c r="BL266" s="188"/>
      <c r="BM266" s="185"/>
      <c r="BN266" s="174"/>
      <c r="BO266" s="174"/>
      <c r="BP266" s="174"/>
      <c r="BQ266" s="174"/>
      <c r="BR266" s="174"/>
      <c r="BS266" s="174"/>
      <c r="BT266" s="174"/>
      <c r="BU266" s="174"/>
      <c r="BV266" s="174"/>
      <c r="BW266" s="174"/>
      <c r="BX266" s="174"/>
      <c r="BY266" s="174"/>
      <c r="BZ266" s="174"/>
      <c r="CA266" s="174"/>
      <c r="CB266" s="174"/>
      <c r="CC266" s="174"/>
      <c r="CD266" s="174"/>
      <c r="CE266" s="174"/>
      <c r="CF266" s="191"/>
      <c r="CG266" s="192"/>
      <c r="CH266" s="174"/>
      <c r="CI266" s="174"/>
      <c r="CJ266" s="174"/>
      <c r="CK266" s="174"/>
      <c r="CL266" s="174"/>
      <c r="CM266" s="174"/>
      <c r="CN266" s="174"/>
      <c r="CO266" s="174"/>
      <c r="CP266" s="174"/>
      <c r="CQ266" s="174"/>
      <c r="CR266" s="174"/>
      <c r="CS266" s="174"/>
      <c r="CT266" s="174"/>
      <c r="CU266" s="174"/>
      <c r="CV266" s="174"/>
      <c r="CW266" s="174"/>
      <c r="CX266" s="174"/>
      <c r="CY266" s="174"/>
      <c r="CZ266" s="174"/>
      <c r="DA266" s="174"/>
      <c r="DB266" s="177"/>
      <c r="DC266" s="188"/>
      <c r="DD266" s="183"/>
      <c r="DE266" s="183"/>
      <c r="DF266" s="183"/>
      <c r="DG266" s="183"/>
      <c r="DH266" s="177"/>
      <c r="DI266" s="193"/>
      <c r="DJ266" s="194"/>
      <c r="DK266" s="195"/>
      <c r="DL266" s="195"/>
      <c r="DM266" s="195"/>
      <c r="DN266" s="195"/>
      <c r="DO266" s="195"/>
      <c r="DP266" s="192"/>
      <c r="DQ266" s="194"/>
      <c r="DR266" s="195"/>
      <c r="DS266" s="195"/>
      <c r="DT266" s="195"/>
      <c r="DU266" s="195"/>
      <c r="DV266" s="195"/>
      <c r="DW266" s="177"/>
      <c r="DX266" s="179"/>
      <c r="DY266" s="182"/>
      <c r="DZ266" s="196"/>
      <c r="EA266" s="179"/>
      <c r="EB266" s="197"/>
      <c r="EC266" s="198"/>
      <c r="ED266" s="198"/>
      <c r="EE266" s="188"/>
      <c r="EF266" s="198"/>
      <c r="EG266" s="198"/>
      <c r="EH266" s="188"/>
      <c r="EI266" s="197"/>
      <c r="EJ266" s="198"/>
      <c r="EK266" s="198"/>
      <c r="EL266" s="198"/>
      <c r="EM266" s="198"/>
      <c r="EN266" s="198"/>
      <c r="EO266" s="193"/>
      <c r="EP266" s="185"/>
      <c r="EQ266" s="174"/>
      <c r="ER266" s="188"/>
      <c r="ES266" s="63"/>
      <c r="ET266" s="63"/>
      <c r="EU266" s="63"/>
      <c r="EV266" s="63"/>
      <c r="EW266" s="63"/>
      <c r="EX266" s="177"/>
      <c r="EY266" s="179"/>
      <c r="EZ266" s="185"/>
      <c r="FA266" s="174"/>
      <c r="FB266" s="174"/>
      <c r="FC266" s="174"/>
      <c r="FD266" s="174"/>
      <c r="FE266" s="174"/>
      <c r="FF266" s="174"/>
      <c r="FG266" s="188"/>
      <c r="FH266" s="185"/>
      <c r="FI266" s="174"/>
      <c r="FJ266" s="174"/>
      <c r="FK266" s="174"/>
      <c r="FL266" s="174"/>
      <c r="FM266" s="174"/>
      <c r="FN266" s="174"/>
      <c r="FO266" s="188"/>
      <c r="FP266" s="199"/>
      <c r="FQ266" s="199"/>
      <c r="FR266" s="199"/>
      <c r="FS266" s="199"/>
      <c r="FT266" s="199"/>
      <c r="FU266" s="199"/>
      <c r="FV266" s="199"/>
      <c r="FW266" s="199"/>
      <c r="FX266" s="199"/>
      <c r="FY266" s="199"/>
      <c r="FZ266" s="199"/>
      <c r="GA266" s="199"/>
      <c r="GB266" s="199"/>
      <c r="GC266" s="199"/>
    </row>
    <row r="267" spans="1:185" s="90" customFormat="1">
      <c r="A267" s="36" t="str">
        <f>Validation!B267</f>
        <v>Pass</v>
      </c>
      <c r="B267" s="63"/>
      <c r="C267" s="63"/>
      <c r="D267" s="63"/>
      <c r="E267" s="174"/>
      <c r="F267" s="175"/>
      <c r="G267" s="63"/>
      <c r="H267" s="63"/>
      <c r="I267" s="63"/>
      <c r="J267" s="176"/>
      <c r="K267" s="177"/>
      <c r="L267" s="177"/>
      <c r="M267" s="178"/>
      <c r="N267" s="177"/>
      <c r="O267" s="201"/>
      <c r="P267" s="202"/>
      <c r="Q267" s="63"/>
      <c r="R267" s="180"/>
      <c r="S267" s="63"/>
      <c r="T267" s="181"/>
      <c r="U267" s="182"/>
      <c r="V267" s="183"/>
      <c r="W267" s="184"/>
      <c r="X267" s="185"/>
      <c r="Y267" s="174"/>
      <c r="Z267" s="174"/>
      <c r="AA267" s="186"/>
      <c r="AB267" s="187"/>
      <c r="AC267" s="174"/>
      <c r="AD267" s="174"/>
      <c r="AE267" s="177"/>
      <c r="AF267" s="177"/>
      <c r="AG267" s="188"/>
      <c r="AH267" s="65"/>
      <c r="AI267" s="63"/>
      <c r="AJ267" s="63"/>
      <c r="AK267" s="63"/>
      <c r="AL267" s="63"/>
      <c r="AM267" s="63"/>
      <c r="AN267" s="63"/>
      <c r="AO267" s="63"/>
      <c r="AP267" s="64"/>
      <c r="AQ267" s="190"/>
      <c r="AR267" s="179"/>
      <c r="AS267" s="185"/>
      <c r="AT267" s="174"/>
      <c r="AU267" s="174"/>
      <c r="AV267" s="174"/>
      <c r="AW267" s="174"/>
      <c r="AX267" s="174"/>
      <c r="AY267" s="174"/>
      <c r="AZ267" s="174"/>
      <c r="BA267" s="174"/>
      <c r="BB267" s="188"/>
      <c r="BC267" s="174"/>
      <c r="BD267" s="174"/>
      <c r="BE267" s="174"/>
      <c r="BF267" s="174"/>
      <c r="BG267" s="174"/>
      <c r="BH267" s="174"/>
      <c r="BI267" s="174"/>
      <c r="BJ267" s="174"/>
      <c r="BK267" s="174"/>
      <c r="BL267" s="188"/>
      <c r="BM267" s="185"/>
      <c r="BN267" s="174"/>
      <c r="BO267" s="174"/>
      <c r="BP267" s="174"/>
      <c r="BQ267" s="174"/>
      <c r="BR267" s="174"/>
      <c r="BS267" s="174"/>
      <c r="BT267" s="174"/>
      <c r="BU267" s="174"/>
      <c r="BV267" s="174"/>
      <c r="BW267" s="174"/>
      <c r="BX267" s="174"/>
      <c r="BY267" s="174"/>
      <c r="BZ267" s="174"/>
      <c r="CA267" s="174"/>
      <c r="CB267" s="174"/>
      <c r="CC267" s="174"/>
      <c r="CD267" s="174"/>
      <c r="CE267" s="174"/>
      <c r="CF267" s="191"/>
      <c r="CG267" s="192"/>
      <c r="CH267" s="174"/>
      <c r="CI267" s="174"/>
      <c r="CJ267" s="174"/>
      <c r="CK267" s="174"/>
      <c r="CL267" s="174"/>
      <c r="CM267" s="174"/>
      <c r="CN267" s="174"/>
      <c r="CO267" s="174"/>
      <c r="CP267" s="174"/>
      <c r="CQ267" s="174"/>
      <c r="CR267" s="174"/>
      <c r="CS267" s="174"/>
      <c r="CT267" s="174"/>
      <c r="CU267" s="174"/>
      <c r="CV267" s="174"/>
      <c r="CW267" s="174"/>
      <c r="CX267" s="174"/>
      <c r="CY267" s="174"/>
      <c r="CZ267" s="174"/>
      <c r="DA267" s="174"/>
      <c r="DB267" s="177"/>
      <c r="DC267" s="188"/>
      <c r="DD267" s="183"/>
      <c r="DE267" s="183"/>
      <c r="DF267" s="183"/>
      <c r="DG267" s="183"/>
      <c r="DH267" s="177"/>
      <c r="DI267" s="193"/>
      <c r="DJ267" s="194"/>
      <c r="DK267" s="195"/>
      <c r="DL267" s="195"/>
      <c r="DM267" s="195"/>
      <c r="DN267" s="195"/>
      <c r="DO267" s="195"/>
      <c r="DP267" s="192"/>
      <c r="DQ267" s="194"/>
      <c r="DR267" s="195"/>
      <c r="DS267" s="195"/>
      <c r="DT267" s="195"/>
      <c r="DU267" s="195"/>
      <c r="DV267" s="195"/>
      <c r="DW267" s="177"/>
      <c r="DX267" s="179"/>
      <c r="DY267" s="182"/>
      <c r="DZ267" s="196"/>
      <c r="EA267" s="179"/>
      <c r="EB267" s="197"/>
      <c r="EC267" s="198"/>
      <c r="ED267" s="198"/>
      <c r="EE267" s="188"/>
      <c r="EF267" s="198"/>
      <c r="EG267" s="198"/>
      <c r="EH267" s="188"/>
      <c r="EI267" s="197"/>
      <c r="EJ267" s="198"/>
      <c r="EK267" s="198"/>
      <c r="EL267" s="198"/>
      <c r="EM267" s="198"/>
      <c r="EN267" s="198"/>
      <c r="EO267" s="193"/>
      <c r="EP267" s="185"/>
      <c r="EQ267" s="174"/>
      <c r="ER267" s="188"/>
      <c r="ES267" s="63"/>
      <c r="ET267" s="63"/>
      <c r="EU267" s="63"/>
      <c r="EV267" s="63"/>
      <c r="EW267" s="63"/>
      <c r="EX267" s="177"/>
      <c r="EY267" s="179"/>
      <c r="EZ267" s="185"/>
      <c r="FA267" s="174"/>
      <c r="FB267" s="174"/>
      <c r="FC267" s="174"/>
      <c r="FD267" s="174"/>
      <c r="FE267" s="174"/>
      <c r="FF267" s="174"/>
      <c r="FG267" s="188"/>
      <c r="FH267" s="185"/>
      <c r="FI267" s="174"/>
      <c r="FJ267" s="174"/>
      <c r="FK267" s="174"/>
      <c r="FL267" s="174"/>
      <c r="FM267" s="174"/>
      <c r="FN267" s="174"/>
      <c r="FO267" s="188"/>
      <c r="FP267" s="199"/>
      <c r="FQ267" s="199"/>
      <c r="FR267" s="199"/>
      <c r="FS267" s="199"/>
      <c r="FT267" s="199"/>
      <c r="FU267" s="199"/>
      <c r="FV267" s="199"/>
      <c r="FW267" s="199"/>
      <c r="FX267" s="199"/>
      <c r="FY267" s="199"/>
      <c r="FZ267" s="199"/>
      <c r="GA267" s="199"/>
      <c r="GB267" s="199"/>
      <c r="GC267" s="199"/>
    </row>
    <row r="268" spans="1:185" s="90" customFormat="1">
      <c r="A268" s="36" t="str">
        <f>Validation!B268</f>
        <v>Pass</v>
      </c>
      <c r="B268" s="63"/>
      <c r="C268" s="63"/>
      <c r="D268" s="63"/>
      <c r="E268" s="174"/>
      <c r="F268" s="175"/>
      <c r="G268" s="63"/>
      <c r="H268" s="63"/>
      <c r="I268" s="63"/>
      <c r="J268" s="176"/>
      <c r="K268" s="177"/>
      <c r="L268" s="177"/>
      <c r="M268" s="178"/>
      <c r="N268" s="177"/>
      <c r="O268" s="201"/>
      <c r="P268" s="202"/>
      <c r="Q268" s="63"/>
      <c r="R268" s="180"/>
      <c r="S268" s="63"/>
      <c r="T268" s="181"/>
      <c r="U268" s="182"/>
      <c r="V268" s="183"/>
      <c r="W268" s="184"/>
      <c r="X268" s="185"/>
      <c r="Y268" s="174"/>
      <c r="Z268" s="174"/>
      <c r="AA268" s="186"/>
      <c r="AB268" s="187"/>
      <c r="AC268" s="174"/>
      <c r="AD268" s="174"/>
      <c r="AE268" s="177"/>
      <c r="AF268" s="177"/>
      <c r="AG268" s="188"/>
      <c r="AH268" s="65"/>
      <c r="AI268" s="63"/>
      <c r="AJ268" s="63"/>
      <c r="AK268" s="63"/>
      <c r="AL268" s="63"/>
      <c r="AM268" s="63"/>
      <c r="AN268" s="63"/>
      <c r="AO268" s="63"/>
      <c r="AP268" s="64"/>
      <c r="AQ268" s="190"/>
      <c r="AR268" s="179"/>
      <c r="AS268" s="185"/>
      <c r="AT268" s="174"/>
      <c r="AU268" s="174"/>
      <c r="AV268" s="174"/>
      <c r="AW268" s="174"/>
      <c r="AX268" s="174"/>
      <c r="AY268" s="174"/>
      <c r="AZ268" s="174"/>
      <c r="BA268" s="174"/>
      <c r="BB268" s="188"/>
      <c r="BC268" s="174"/>
      <c r="BD268" s="174"/>
      <c r="BE268" s="174"/>
      <c r="BF268" s="174"/>
      <c r="BG268" s="174"/>
      <c r="BH268" s="174"/>
      <c r="BI268" s="174"/>
      <c r="BJ268" s="174"/>
      <c r="BK268" s="174"/>
      <c r="BL268" s="188"/>
      <c r="BM268" s="185"/>
      <c r="BN268" s="174"/>
      <c r="BO268" s="174"/>
      <c r="BP268" s="174"/>
      <c r="BQ268" s="174"/>
      <c r="BR268" s="174"/>
      <c r="BS268" s="174"/>
      <c r="BT268" s="174"/>
      <c r="BU268" s="174"/>
      <c r="BV268" s="174"/>
      <c r="BW268" s="174"/>
      <c r="BX268" s="174"/>
      <c r="BY268" s="174"/>
      <c r="BZ268" s="174"/>
      <c r="CA268" s="174"/>
      <c r="CB268" s="174"/>
      <c r="CC268" s="174"/>
      <c r="CD268" s="174"/>
      <c r="CE268" s="174"/>
      <c r="CF268" s="191"/>
      <c r="CG268" s="192"/>
      <c r="CH268" s="174"/>
      <c r="CI268" s="174"/>
      <c r="CJ268" s="174"/>
      <c r="CK268" s="174"/>
      <c r="CL268" s="174"/>
      <c r="CM268" s="174"/>
      <c r="CN268" s="174"/>
      <c r="CO268" s="174"/>
      <c r="CP268" s="174"/>
      <c r="CQ268" s="174"/>
      <c r="CR268" s="174"/>
      <c r="CS268" s="174"/>
      <c r="CT268" s="174"/>
      <c r="CU268" s="174"/>
      <c r="CV268" s="174"/>
      <c r="CW268" s="174"/>
      <c r="CX268" s="174"/>
      <c r="CY268" s="174"/>
      <c r="CZ268" s="174"/>
      <c r="DA268" s="174"/>
      <c r="DB268" s="177"/>
      <c r="DC268" s="188"/>
      <c r="DD268" s="183"/>
      <c r="DE268" s="183"/>
      <c r="DF268" s="183"/>
      <c r="DG268" s="183"/>
      <c r="DH268" s="177"/>
      <c r="DI268" s="193"/>
      <c r="DJ268" s="194"/>
      <c r="DK268" s="195"/>
      <c r="DL268" s="195"/>
      <c r="DM268" s="195"/>
      <c r="DN268" s="195"/>
      <c r="DO268" s="195"/>
      <c r="DP268" s="192"/>
      <c r="DQ268" s="194"/>
      <c r="DR268" s="195"/>
      <c r="DS268" s="195"/>
      <c r="DT268" s="195"/>
      <c r="DU268" s="195"/>
      <c r="DV268" s="195"/>
      <c r="DW268" s="177"/>
      <c r="DX268" s="179"/>
      <c r="DY268" s="182"/>
      <c r="DZ268" s="196"/>
      <c r="EA268" s="179"/>
      <c r="EB268" s="197"/>
      <c r="EC268" s="198"/>
      <c r="ED268" s="198"/>
      <c r="EE268" s="188"/>
      <c r="EF268" s="198"/>
      <c r="EG268" s="198"/>
      <c r="EH268" s="188"/>
      <c r="EI268" s="197"/>
      <c r="EJ268" s="198"/>
      <c r="EK268" s="198"/>
      <c r="EL268" s="198"/>
      <c r="EM268" s="198"/>
      <c r="EN268" s="198"/>
      <c r="EO268" s="193"/>
      <c r="EP268" s="185"/>
      <c r="EQ268" s="174"/>
      <c r="ER268" s="188"/>
      <c r="ES268" s="63"/>
      <c r="ET268" s="63"/>
      <c r="EU268" s="63"/>
      <c r="EV268" s="63"/>
      <c r="EW268" s="63"/>
      <c r="EX268" s="177"/>
      <c r="EY268" s="179"/>
      <c r="EZ268" s="185"/>
      <c r="FA268" s="174"/>
      <c r="FB268" s="174"/>
      <c r="FC268" s="174"/>
      <c r="FD268" s="174"/>
      <c r="FE268" s="174"/>
      <c r="FF268" s="174"/>
      <c r="FG268" s="188"/>
      <c r="FH268" s="185"/>
      <c r="FI268" s="174"/>
      <c r="FJ268" s="174"/>
      <c r="FK268" s="174"/>
      <c r="FL268" s="174"/>
      <c r="FM268" s="174"/>
      <c r="FN268" s="174"/>
      <c r="FO268" s="188"/>
      <c r="FP268" s="199"/>
      <c r="FQ268" s="199"/>
      <c r="FR268" s="199"/>
      <c r="FS268" s="199"/>
      <c r="FT268" s="199"/>
      <c r="FU268" s="199"/>
      <c r="FV268" s="199"/>
      <c r="FW268" s="199"/>
      <c r="FX268" s="199"/>
      <c r="FY268" s="199"/>
      <c r="FZ268" s="199"/>
      <c r="GA268" s="199"/>
      <c r="GB268" s="199"/>
      <c r="GC268" s="199"/>
    </row>
    <row r="269" spans="1:185" s="90" customFormat="1">
      <c r="A269" s="36" t="str">
        <f>Validation!B269</f>
        <v>Pass</v>
      </c>
      <c r="B269" s="63"/>
      <c r="C269" s="63"/>
      <c r="D269" s="63"/>
      <c r="E269" s="174"/>
      <c r="F269" s="175"/>
      <c r="G269" s="63"/>
      <c r="H269" s="63"/>
      <c r="I269" s="63"/>
      <c r="J269" s="176"/>
      <c r="K269" s="177"/>
      <c r="L269" s="177"/>
      <c r="M269" s="178"/>
      <c r="N269" s="177"/>
      <c r="O269" s="201"/>
      <c r="P269" s="202"/>
      <c r="Q269" s="63"/>
      <c r="R269" s="180"/>
      <c r="S269" s="63"/>
      <c r="T269" s="181"/>
      <c r="U269" s="182"/>
      <c r="V269" s="183"/>
      <c r="W269" s="184"/>
      <c r="X269" s="185"/>
      <c r="Y269" s="174"/>
      <c r="Z269" s="174"/>
      <c r="AA269" s="186"/>
      <c r="AB269" s="187"/>
      <c r="AC269" s="174"/>
      <c r="AD269" s="174"/>
      <c r="AE269" s="177"/>
      <c r="AF269" s="177"/>
      <c r="AG269" s="188"/>
      <c r="AH269" s="65"/>
      <c r="AI269" s="63"/>
      <c r="AJ269" s="63"/>
      <c r="AK269" s="63"/>
      <c r="AL269" s="63"/>
      <c r="AM269" s="63"/>
      <c r="AN269" s="63"/>
      <c r="AO269" s="63"/>
      <c r="AP269" s="64"/>
      <c r="AQ269" s="190"/>
      <c r="AR269" s="179"/>
      <c r="AS269" s="185"/>
      <c r="AT269" s="174"/>
      <c r="AU269" s="174"/>
      <c r="AV269" s="174"/>
      <c r="AW269" s="174"/>
      <c r="AX269" s="174"/>
      <c r="AY269" s="174"/>
      <c r="AZ269" s="174"/>
      <c r="BA269" s="174"/>
      <c r="BB269" s="188"/>
      <c r="BC269" s="174"/>
      <c r="BD269" s="174"/>
      <c r="BE269" s="174"/>
      <c r="BF269" s="174"/>
      <c r="BG269" s="174"/>
      <c r="BH269" s="174"/>
      <c r="BI269" s="174"/>
      <c r="BJ269" s="174"/>
      <c r="BK269" s="174"/>
      <c r="BL269" s="188"/>
      <c r="BM269" s="185"/>
      <c r="BN269" s="174"/>
      <c r="BO269" s="174"/>
      <c r="BP269" s="174"/>
      <c r="BQ269" s="174"/>
      <c r="BR269" s="174"/>
      <c r="BS269" s="174"/>
      <c r="BT269" s="174"/>
      <c r="BU269" s="174"/>
      <c r="BV269" s="174"/>
      <c r="BW269" s="174"/>
      <c r="BX269" s="174"/>
      <c r="BY269" s="174"/>
      <c r="BZ269" s="174"/>
      <c r="CA269" s="174"/>
      <c r="CB269" s="174"/>
      <c r="CC269" s="174"/>
      <c r="CD269" s="174"/>
      <c r="CE269" s="174"/>
      <c r="CF269" s="191"/>
      <c r="CG269" s="192"/>
      <c r="CH269" s="174"/>
      <c r="CI269" s="174"/>
      <c r="CJ269" s="174"/>
      <c r="CK269" s="174"/>
      <c r="CL269" s="174"/>
      <c r="CM269" s="174"/>
      <c r="CN269" s="174"/>
      <c r="CO269" s="174"/>
      <c r="CP269" s="174"/>
      <c r="CQ269" s="174"/>
      <c r="CR269" s="174"/>
      <c r="CS269" s="174"/>
      <c r="CT269" s="174"/>
      <c r="CU269" s="174"/>
      <c r="CV269" s="174"/>
      <c r="CW269" s="174"/>
      <c r="CX269" s="174"/>
      <c r="CY269" s="174"/>
      <c r="CZ269" s="174"/>
      <c r="DA269" s="174"/>
      <c r="DB269" s="177"/>
      <c r="DC269" s="188"/>
      <c r="DD269" s="183"/>
      <c r="DE269" s="183"/>
      <c r="DF269" s="183"/>
      <c r="DG269" s="183"/>
      <c r="DH269" s="177"/>
      <c r="DI269" s="193"/>
      <c r="DJ269" s="194"/>
      <c r="DK269" s="195"/>
      <c r="DL269" s="195"/>
      <c r="DM269" s="195"/>
      <c r="DN269" s="195"/>
      <c r="DO269" s="195"/>
      <c r="DP269" s="192"/>
      <c r="DQ269" s="194"/>
      <c r="DR269" s="195"/>
      <c r="DS269" s="195"/>
      <c r="DT269" s="195"/>
      <c r="DU269" s="195"/>
      <c r="DV269" s="195"/>
      <c r="DW269" s="177"/>
      <c r="DX269" s="179"/>
      <c r="DY269" s="182"/>
      <c r="DZ269" s="196"/>
      <c r="EA269" s="179"/>
      <c r="EB269" s="197"/>
      <c r="EC269" s="198"/>
      <c r="ED269" s="198"/>
      <c r="EE269" s="188"/>
      <c r="EF269" s="198"/>
      <c r="EG269" s="198"/>
      <c r="EH269" s="188"/>
      <c r="EI269" s="197"/>
      <c r="EJ269" s="198"/>
      <c r="EK269" s="198"/>
      <c r="EL269" s="198"/>
      <c r="EM269" s="198"/>
      <c r="EN269" s="198"/>
      <c r="EO269" s="193"/>
      <c r="EP269" s="185"/>
      <c r="EQ269" s="174"/>
      <c r="ER269" s="188"/>
      <c r="ES269" s="63"/>
      <c r="ET269" s="63"/>
      <c r="EU269" s="63"/>
      <c r="EV269" s="63"/>
      <c r="EW269" s="63"/>
      <c r="EX269" s="177"/>
      <c r="EY269" s="179"/>
      <c r="EZ269" s="185"/>
      <c r="FA269" s="174"/>
      <c r="FB269" s="174"/>
      <c r="FC269" s="174"/>
      <c r="FD269" s="174"/>
      <c r="FE269" s="174"/>
      <c r="FF269" s="174"/>
      <c r="FG269" s="188"/>
      <c r="FH269" s="185"/>
      <c r="FI269" s="174"/>
      <c r="FJ269" s="174"/>
      <c r="FK269" s="174"/>
      <c r="FL269" s="174"/>
      <c r="FM269" s="174"/>
      <c r="FN269" s="174"/>
      <c r="FO269" s="188"/>
      <c r="FP269" s="199"/>
      <c r="FQ269" s="199"/>
      <c r="FR269" s="199"/>
      <c r="FS269" s="199"/>
      <c r="FT269" s="199"/>
      <c r="FU269" s="199"/>
      <c r="FV269" s="199"/>
      <c r="FW269" s="199"/>
      <c r="FX269" s="199"/>
      <c r="FY269" s="199"/>
      <c r="FZ269" s="199"/>
      <c r="GA269" s="199"/>
      <c r="GB269" s="199"/>
      <c r="GC269" s="199"/>
    </row>
    <row r="270" spans="1:185" s="90" customFormat="1">
      <c r="A270" s="36" t="str">
        <f>Validation!B270</f>
        <v>Pass</v>
      </c>
      <c r="B270" s="63"/>
      <c r="C270" s="63"/>
      <c r="D270" s="63"/>
      <c r="E270" s="174"/>
      <c r="F270" s="175"/>
      <c r="G270" s="63"/>
      <c r="H270" s="63"/>
      <c r="I270" s="63"/>
      <c r="J270" s="176"/>
      <c r="K270" s="177"/>
      <c r="L270" s="177"/>
      <c r="M270" s="178"/>
      <c r="N270" s="177"/>
      <c r="O270" s="201"/>
      <c r="P270" s="202"/>
      <c r="Q270" s="63"/>
      <c r="R270" s="180"/>
      <c r="S270" s="63"/>
      <c r="T270" s="181"/>
      <c r="U270" s="182"/>
      <c r="V270" s="183"/>
      <c r="W270" s="184"/>
      <c r="X270" s="185"/>
      <c r="Y270" s="174"/>
      <c r="Z270" s="174"/>
      <c r="AA270" s="186"/>
      <c r="AB270" s="187"/>
      <c r="AC270" s="174"/>
      <c r="AD270" s="174"/>
      <c r="AE270" s="177"/>
      <c r="AF270" s="177"/>
      <c r="AG270" s="188"/>
      <c r="AH270" s="65"/>
      <c r="AI270" s="63"/>
      <c r="AJ270" s="63"/>
      <c r="AK270" s="63"/>
      <c r="AL270" s="63"/>
      <c r="AM270" s="63"/>
      <c r="AN270" s="63"/>
      <c r="AO270" s="63"/>
      <c r="AP270" s="64"/>
      <c r="AQ270" s="190"/>
      <c r="AR270" s="179"/>
      <c r="AS270" s="185"/>
      <c r="AT270" s="174"/>
      <c r="AU270" s="174"/>
      <c r="AV270" s="174"/>
      <c r="AW270" s="174"/>
      <c r="AX270" s="174"/>
      <c r="AY270" s="174"/>
      <c r="AZ270" s="174"/>
      <c r="BA270" s="174"/>
      <c r="BB270" s="188"/>
      <c r="BC270" s="174"/>
      <c r="BD270" s="174"/>
      <c r="BE270" s="174"/>
      <c r="BF270" s="174"/>
      <c r="BG270" s="174"/>
      <c r="BH270" s="174"/>
      <c r="BI270" s="174"/>
      <c r="BJ270" s="174"/>
      <c r="BK270" s="174"/>
      <c r="BL270" s="188"/>
      <c r="BM270" s="185"/>
      <c r="BN270" s="174"/>
      <c r="BO270" s="174"/>
      <c r="BP270" s="174"/>
      <c r="BQ270" s="174"/>
      <c r="BR270" s="174"/>
      <c r="BS270" s="174"/>
      <c r="BT270" s="174"/>
      <c r="BU270" s="174"/>
      <c r="BV270" s="174"/>
      <c r="BW270" s="174"/>
      <c r="BX270" s="174"/>
      <c r="BY270" s="174"/>
      <c r="BZ270" s="174"/>
      <c r="CA270" s="174"/>
      <c r="CB270" s="174"/>
      <c r="CC270" s="174"/>
      <c r="CD270" s="174"/>
      <c r="CE270" s="174"/>
      <c r="CF270" s="191"/>
      <c r="CG270" s="192"/>
      <c r="CH270" s="174"/>
      <c r="CI270" s="174"/>
      <c r="CJ270" s="174"/>
      <c r="CK270" s="174"/>
      <c r="CL270" s="174"/>
      <c r="CM270" s="174"/>
      <c r="CN270" s="174"/>
      <c r="CO270" s="174"/>
      <c r="CP270" s="174"/>
      <c r="CQ270" s="174"/>
      <c r="CR270" s="174"/>
      <c r="CS270" s="174"/>
      <c r="CT270" s="174"/>
      <c r="CU270" s="174"/>
      <c r="CV270" s="174"/>
      <c r="CW270" s="174"/>
      <c r="CX270" s="174"/>
      <c r="CY270" s="174"/>
      <c r="CZ270" s="174"/>
      <c r="DA270" s="174"/>
      <c r="DB270" s="177"/>
      <c r="DC270" s="188"/>
      <c r="DD270" s="183"/>
      <c r="DE270" s="183"/>
      <c r="DF270" s="183"/>
      <c r="DG270" s="183"/>
      <c r="DH270" s="177"/>
      <c r="DI270" s="193"/>
      <c r="DJ270" s="194"/>
      <c r="DK270" s="195"/>
      <c r="DL270" s="195"/>
      <c r="DM270" s="195"/>
      <c r="DN270" s="195"/>
      <c r="DO270" s="195"/>
      <c r="DP270" s="192"/>
      <c r="DQ270" s="194"/>
      <c r="DR270" s="195"/>
      <c r="DS270" s="195"/>
      <c r="DT270" s="195"/>
      <c r="DU270" s="195"/>
      <c r="DV270" s="195"/>
      <c r="DW270" s="177"/>
      <c r="DX270" s="179"/>
      <c r="DY270" s="182"/>
      <c r="DZ270" s="196"/>
      <c r="EA270" s="179"/>
      <c r="EB270" s="197"/>
      <c r="EC270" s="198"/>
      <c r="ED270" s="198"/>
      <c r="EE270" s="188"/>
      <c r="EF270" s="198"/>
      <c r="EG270" s="198"/>
      <c r="EH270" s="188"/>
      <c r="EI270" s="197"/>
      <c r="EJ270" s="198"/>
      <c r="EK270" s="198"/>
      <c r="EL270" s="198"/>
      <c r="EM270" s="198"/>
      <c r="EN270" s="198"/>
      <c r="EO270" s="193"/>
      <c r="EP270" s="185"/>
      <c r="EQ270" s="174"/>
      <c r="ER270" s="188"/>
      <c r="ES270" s="63"/>
      <c r="ET270" s="63"/>
      <c r="EU270" s="63"/>
      <c r="EV270" s="63"/>
      <c r="EW270" s="63"/>
      <c r="EX270" s="177"/>
      <c r="EY270" s="179"/>
      <c r="EZ270" s="185"/>
      <c r="FA270" s="174"/>
      <c r="FB270" s="174"/>
      <c r="FC270" s="174"/>
      <c r="FD270" s="174"/>
      <c r="FE270" s="174"/>
      <c r="FF270" s="174"/>
      <c r="FG270" s="188"/>
      <c r="FH270" s="185"/>
      <c r="FI270" s="174"/>
      <c r="FJ270" s="174"/>
      <c r="FK270" s="174"/>
      <c r="FL270" s="174"/>
      <c r="FM270" s="174"/>
      <c r="FN270" s="174"/>
      <c r="FO270" s="188"/>
      <c r="FP270" s="199"/>
      <c r="FQ270" s="199"/>
      <c r="FR270" s="199"/>
      <c r="FS270" s="199"/>
      <c r="FT270" s="199"/>
      <c r="FU270" s="199"/>
      <c r="FV270" s="199"/>
      <c r="FW270" s="199"/>
      <c r="FX270" s="199"/>
      <c r="FY270" s="199"/>
      <c r="FZ270" s="199"/>
      <c r="GA270" s="199"/>
      <c r="GB270" s="199"/>
      <c r="GC270" s="199"/>
    </row>
    <row r="271" spans="1:185" s="90" customFormat="1">
      <c r="A271" s="36" t="str">
        <f>Validation!B271</f>
        <v>Pass</v>
      </c>
      <c r="B271" s="63"/>
      <c r="C271" s="63"/>
      <c r="D271" s="63"/>
      <c r="E271" s="174"/>
      <c r="F271" s="175"/>
      <c r="G271" s="63"/>
      <c r="H271" s="63"/>
      <c r="I271" s="63"/>
      <c r="J271" s="176"/>
      <c r="K271" s="177"/>
      <c r="L271" s="177"/>
      <c r="M271" s="178"/>
      <c r="N271" s="177"/>
      <c r="O271" s="201"/>
      <c r="P271" s="202"/>
      <c r="Q271" s="63"/>
      <c r="R271" s="180"/>
      <c r="S271" s="63"/>
      <c r="T271" s="181"/>
      <c r="U271" s="182"/>
      <c r="V271" s="183"/>
      <c r="W271" s="184"/>
      <c r="X271" s="185"/>
      <c r="Y271" s="174"/>
      <c r="Z271" s="174"/>
      <c r="AA271" s="186"/>
      <c r="AB271" s="187"/>
      <c r="AC271" s="174"/>
      <c r="AD271" s="174"/>
      <c r="AE271" s="177"/>
      <c r="AF271" s="177"/>
      <c r="AG271" s="188"/>
      <c r="AH271" s="65"/>
      <c r="AI271" s="63"/>
      <c r="AJ271" s="63"/>
      <c r="AK271" s="63"/>
      <c r="AL271" s="63"/>
      <c r="AM271" s="63"/>
      <c r="AN271" s="63"/>
      <c r="AO271" s="63"/>
      <c r="AP271" s="64"/>
      <c r="AQ271" s="190"/>
      <c r="AR271" s="179"/>
      <c r="AS271" s="185"/>
      <c r="AT271" s="174"/>
      <c r="AU271" s="174"/>
      <c r="AV271" s="174"/>
      <c r="AW271" s="174"/>
      <c r="AX271" s="174"/>
      <c r="AY271" s="174"/>
      <c r="AZ271" s="174"/>
      <c r="BA271" s="174"/>
      <c r="BB271" s="188"/>
      <c r="BC271" s="174"/>
      <c r="BD271" s="174"/>
      <c r="BE271" s="174"/>
      <c r="BF271" s="174"/>
      <c r="BG271" s="174"/>
      <c r="BH271" s="174"/>
      <c r="BI271" s="174"/>
      <c r="BJ271" s="174"/>
      <c r="BK271" s="174"/>
      <c r="BL271" s="188"/>
      <c r="BM271" s="185"/>
      <c r="BN271" s="174"/>
      <c r="BO271" s="174"/>
      <c r="BP271" s="174"/>
      <c r="BQ271" s="174"/>
      <c r="BR271" s="174"/>
      <c r="BS271" s="174"/>
      <c r="BT271" s="174"/>
      <c r="BU271" s="174"/>
      <c r="BV271" s="174"/>
      <c r="BW271" s="174"/>
      <c r="BX271" s="174"/>
      <c r="BY271" s="174"/>
      <c r="BZ271" s="174"/>
      <c r="CA271" s="174"/>
      <c r="CB271" s="174"/>
      <c r="CC271" s="174"/>
      <c r="CD271" s="174"/>
      <c r="CE271" s="174"/>
      <c r="CF271" s="191"/>
      <c r="CG271" s="192"/>
      <c r="CH271" s="174"/>
      <c r="CI271" s="174"/>
      <c r="CJ271" s="174"/>
      <c r="CK271" s="174"/>
      <c r="CL271" s="174"/>
      <c r="CM271" s="174"/>
      <c r="CN271" s="174"/>
      <c r="CO271" s="174"/>
      <c r="CP271" s="174"/>
      <c r="CQ271" s="174"/>
      <c r="CR271" s="174"/>
      <c r="CS271" s="174"/>
      <c r="CT271" s="174"/>
      <c r="CU271" s="174"/>
      <c r="CV271" s="174"/>
      <c r="CW271" s="174"/>
      <c r="CX271" s="174"/>
      <c r="CY271" s="174"/>
      <c r="CZ271" s="174"/>
      <c r="DA271" s="174"/>
      <c r="DB271" s="177"/>
      <c r="DC271" s="188"/>
      <c r="DD271" s="183"/>
      <c r="DE271" s="183"/>
      <c r="DF271" s="183"/>
      <c r="DG271" s="183"/>
      <c r="DH271" s="177"/>
      <c r="DI271" s="193"/>
      <c r="DJ271" s="194"/>
      <c r="DK271" s="195"/>
      <c r="DL271" s="195"/>
      <c r="DM271" s="195"/>
      <c r="DN271" s="195"/>
      <c r="DO271" s="195"/>
      <c r="DP271" s="192"/>
      <c r="DQ271" s="194"/>
      <c r="DR271" s="195"/>
      <c r="DS271" s="195"/>
      <c r="DT271" s="195"/>
      <c r="DU271" s="195"/>
      <c r="DV271" s="195"/>
      <c r="DW271" s="177"/>
      <c r="DX271" s="179"/>
      <c r="DY271" s="182"/>
      <c r="DZ271" s="196"/>
      <c r="EA271" s="179"/>
      <c r="EB271" s="197"/>
      <c r="EC271" s="198"/>
      <c r="ED271" s="198"/>
      <c r="EE271" s="188"/>
      <c r="EF271" s="198"/>
      <c r="EG271" s="198"/>
      <c r="EH271" s="188"/>
      <c r="EI271" s="197"/>
      <c r="EJ271" s="198"/>
      <c r="EK271" s="198"/>
      <c r="EL271" s="198"/>
      <c r="EM271" s="198"/>
      <c r="EN271" s="198"/>
      <c r="EO271" s="193"/>
      <c r="EP271" s="185"/>
      <c r="EQ271" s="174"/>
      <c r="ER271" s="188"/>
      <c r="ES271" s="63"/>
      <c r="ET271" s="63"/>
      <c r="EU271" s="63"/>
      <c r="EV271" s="63"/>
      <c r="EW271" s="63"/>
      <c r="EX271" s="177"/>
      <c r="EY271" s="179"/>
      <c r="EZ271" s="185"/>
      <c r="FA271" s="174"/>
      <c r="FB271" s="174"/>
      <c r="FC271" s="174"/>
      <c r="FD271" s="174"/>
      <c r="FE271" s="174"/>
      <c r="FF271" s="174"/>
      <c r="FG271" s="188"/>
      <c r="FH271" s="185"/>
      <c r="FI271" s="174"/>
      <c r="FJ271" s="174"/>
      <c r="FK271" s="174"/>
      <c r="FL271" s="174"/>
      <c r="FM271" s="174"/>
      <c r="FN271" s="174"/>
      <c r="FO271" s="188"/>
      <c r="FP271" s="199"/>
      <c r="FQ271" s="199"/>
      <c r="FR271" s="199"/>
      <c r="FS271" s="199"/>
      <c r="FT271" s="199"/>
      <c r="FU271" s="199"/>
      <c r="FV271" s="199"/>
      <c r="FW271" s="199"/>
      <c r="FX271" s="199"/>
      <c r="FY271" s="199"/>
      <c r="FZ271" s="199"/>
      <c r="GA271" s="199"/>
      <c r="GB271" s="199"/>
      <c r="GC271" s="199"/>
    </row>
    <row r="272" spans="1:185" s="90" customFormat="1">
      <c r="A272" s="36" t="str">
        <f>Validation!B272</f>
        <v>Pass</v>
      </c>
      <c r="B272" s="63"/>
      <c r="C272" s="63"/>
      <c r="D272" s="63"/>
      <c r="E272" s="174"/>
      <c r="F272" s="175"/>
      <c r="G272" s="63"/>
      <c r="H272" s="63"/>
      <c r="I272" s="63"/>
      <c r="J272" s="176"/>
      <c r="K272" s="177"/>
      <c r="L272" s="177"/>
      <c r="M272" s="178"/>
      <c r="N272" s="177"/>
      <c r="O272" s="201"/>
      <c r="P272" s="202"/>
      <c r="Q272" s="63"/>
      <c r="R272" s="180"/>
      <c r="S272" s="63"/>
      <c r="T272" s="181"/>
      <c r="U272" s="182"/>
      <c r="V272" s="183"/>
      <c r="W272" s="184"/>
      <c r="X272" s="185"/>
      <c r="Y272" s="174"/>
      <c r="Z272" s="174"/>
      <c r="AA272" s="186"/>
      <c r="AB272" s="187"/>
      <c r="AC272" s="174"/>
      <c r="AD272" s="174"/>
      <c r="AE272" s="177"/>
      <c r="AF272" s="177"/>
      <c r="AG272" s="188"/>
      <c r="AH272" s="65"/>
      <c r="AI272" s="63"/>
      <c r="AJ272" s="63"/>
      <c r="AK272" s="63"/>
      <c r="AL272" s="63"/>
      <c r="AM272" s="63"/>
      <c r="AN272" s="63"/>
      <c r="AO272" s="63"/>
      <c r="AP272" s="64"/>
      <c r="AQ272" s="190"/>
      <c r="AR272" s="179"/>
      <c r="AS272" s="185"/>
      <c r="AT272" s="174"/>
      <c r="AU272" s="174"/>
      <c r="AV272" s="174"/>
      <c r="AW272" s="174"/>
      <c r="AX272" s="174"/>
      <c r="AY272" s="174"/>
      <c r="AZ272" s="174"/>
      <c r="BA272" s="174"/>
      <c r="BB272" s="188"/>
      <c r="BC272" s="174"/>
      <c r="BD272" s="174"/>
      <c r="BE272" s="174"/>
      <c r="BF272" s="174"/>
      <c r="BG272" s="174"/>
      <c r="BH272" s="174"/>
      <c r="BI272" s="174"/>
      <c r="BJ272" s="174"/>
      <c r="BK272" s="174"/>
      <c r="BL272" s="188"/>
      <c r="BM272" s="185"/>
      <c r="BN272" s="174"/>
      <c r="BO272" s="174"/>
      <c r="BP272" s="174"/>
      <c r="BQ272" s="174"/>
      <c r="BR272" s="174"/>
      <c r="BS272" s="174"/>
      <c r="BT272" s="174"/>
      <c r="BU272" s="174"/>
      <c r="BV272" s="174"/>
      <c r="BW272" s="174"/>
      <c r="BX272" s="174"/>
      <c r="BY272" s="174"/>
      <c r="BZ272" s="174"/>
      <c r="CA272" s="174"/>
      <c r="CB272" s="174"/>
      <c r="CC272" s="174"/>
      <c r="CD272" s="174"/>
      <c r="CE272" s="174"/>
      <c r="CF272" s="191"/>
      <c r="CG272" s="192"/>
      <c r="CH272" s="174"/>
      <c r="CI272" s="174"/>
      <c r="CJ272" s="174"/>
      <c r="CK272" s="174"/>
      <c r="CL272" s="174"/>
      <c r="CM272" s="174"/>
      <c r="CN272" s="174"/>
      <c r="CO272" s="174"/>
      <c r="CP272" s="174"/>
      <c r="CQ272" s="174"/>
      <c r="CR272" s="174"/>
      <c r="CS272" s="174"/>
      <c r="CT272" s="174"/>
      <c r="CU272" s="174"/>
      <c r="CV272" s="174"/>
      <c r="CW272" s="174"/>
      <c r="CX272" s="174"/>
      <c r="CY272" s="174"/>
      <c r="CZ272" s="174"/>
      <c r="DA272" s="174"/>
      <c r="DB272" s="177"/>
      <c r="DC272" s="188"/>
      <c r="DD272" s="183"/>
      <c r="DE272" s="183"/>
      <c r="DF272" s="183"/>
      <c r="DG272" s="183"/>
      <c r="DH272" s="177"/>
      <c r="DI272" s="193"/>
      <c r="DJ272" s="194"/>
      <c r="DK272" s="195"/>
      <c r="DL272" s="195"/>
      <c r="DM272" s="195"/>
      <c r="DN272" s="195"/>
      <c r="DO272" s="195"/>
      <c r="DP272" s="192"/>
      <c r="DQ272" s="194"/>
      <c r="DR272" s="195"/>
      <c r="DS272" s="195"/>
      <c r="DT272" s="195"/>
      <c r="DU272" s="195"/>
      <c r="DV272" s="195"/>
      <c r="DW272" s="177"/>
      <c r="DX272" s="179"/>
      <c r="DY272" s="182"/>
      <c r="DZ272" s="196"/>
      <c r="EA272" s="179"/>
      <c r="EB272" s="197"/>
      <c r="EC272" s="198"/>
      <c r="ED272" s="198"/>
      <c r="EE272" s="188"/>
      <c r="EF272" s="198"/>
      <c r="EG272" s="198"/>
      <c r="EH272" s="188"/>
      <c r="EI272" s="197"/>
      <c r="EJ272" s="198"/>
      <c r="EK272" s="198"/>
      <c r="EL272" s="198"/>
      <c r="EM272" s="198"/>
      <c r="EN272" s="198"/>
      <c r="EO272" s="193"/>
      <c r="EP272" s="185"/>
      <c r="EQ272" s="174"/>
      <c r="ER272" s="188"/>
      <c r="ES272" s="63"/>
      <c r="ET272" s="63"/>
      <c r="EU272" s="63"/>
      <c r="EV272" s="63"/>
      <c r="EW272" s="63"/>
      <c r="EX272" s="177"/>
      <c r="EY272" s="179"/>
      <c r="EZ272" s="185"/>
      <c r="FA272" s="174"/>
      <c r="FB272" s="174"/>
      <c r="FC272" s="174"/>
      <c r="FD272" s="174"/>
      <c r="FE272" s="174"/>
      <c r="FF272" s="174"/>
      <c r="FG272" s="188"/>
      <c r="FH272" s="185"/>
      <c r="FI272" s="174"/>
      <c r="FJ272" s="174"/>
      <c r="FK272" s="174"/>
      <c r="FL272" s="174"/>
      <c r="FM272" s="174"/>
      <c r="FN272" s="174"/>
      <c r="FO272" s="188"/>
      <c r="FP272" s="199"/>
      <c r="FQ272" s="199"/>
      <c r="FR272" s="199"/>
      <c r="FS272" s="199"/>
      <c r="FT272" s="199"/>
      <c r="FU272" s="199"/>
      <c r="FV272" s="199"/>
      <c r="FW272" s="199"/>
      <c r="FX272" s="199"/>
      <c r="FY272" s="199"/>
      <c r="FZ272" s="199"/>
      <c r="GA272" s="199"/>
      <c r="GB272" s="199"/>
      <c r="GC272" s="199"/>
    </row>
    <row r="273" spans="1:185" s="90" customFormat="1">
      <c r="A273" s="36" t="str">
        <f>Validation!B273</f>
        <v>Pass</v>
      </c>
      <c r="B273" s="63"/>
      <c r="C273" s="63"/>
      <c r="D273" s="63"/>
      <c r="E273" s="174"/>
      <c r="F273" s="175"/>
      <c r="G273" s="63"/>
      <c r="H273" s="63"/>
      <c r="I273" s="63"/>
      <c r="J273" s="176"/>
      <c r="K273" s="177"/>
      <c r="L273" s="177"/>
      <c r="M273" s="178"/>
      <c r="N273" s="177"/>
      <c r="O273" s="201"/>
      <c r="P273" s="202"/>
      <c r="Q273" s="63"/>
      <c r="R273" s="180"/>
      <c r="S273" s="63"/>
      <c r="T273" s="181"/>
      <c r="U273" s="182"/>
      <c r="V273" s="183"/>
      <c r="W273" s="184"/>
      <c r="X273" s="185"/>
      <c r="Y273" s="174"/>
      <c r="Z273" s="174"/>
      <c r="AA273" s="186"/>
      <c r="AB273" s="187"/>
      <c r="AC273" s="174"/>
      <c r="AD273" s="174"/>
      <c r="AE273" s="177"/>
      <c r="AF273" s="177"/>
      <c r="AG273" s="188"/>
      <c r="AH273" s="65"/>
      <c r="AI273" s="63"/>
      <c r="AJ273" s="63"/>
      <c r="AK273" s="63"/>
      <c r="AL273" s="63"/>
      <c r="AM273" s="63"/>
      <c r="AN273" s="63"/>
      <c r="AO273" s="63"/>
      <c r="AP273" s="64"/>
      <c r="AQ273" s="190"/>
      <c r="AR273" s="179"/>
      <c r="AS273" s="185"/>
      <c r="AT273" s="174"/>
      <c r="AU273" s="174"/>
      <c r="AV273" s="174"/>
      <c r="AW273" s="174"/>
      <c r="AX273" s="174"/>
      <c r="AY273" s="174"/>
      <c r="AZ273" s="174"/>
      <c r="BA273" s="174"/>
      <c r="BB273" s="188"/>
      <c r="BC273" s="174"/>
      <c r="BD273" s="174"/>
      <c r="BE273" s="174"/>
      <c r="BF273" s="174"/>
      <c r="BG273" s="174"/>
      <c r="BH273" s="174"/>
      <c r="BI273" s="174"/>
      <c r="BJ273" s="174"/>
      <c r="BK273" s="174"/>
      <c r="BL273" s="188"/>
      <c r="BM273" s="185"/>
      <c r="BN273" s="174"/>
      <c r="BO273" s="174"/>
      <c r="BP273" s="174"/>
      <c r="BQ273" s="174"/>
      <c r="BR273" s="174"/>
      <c r="BS273" s="174"/>
      <c r="BT273" s="174"/>
      <c r="BU273" s="174"/>
      <c r="BV273" s="174"/>
      <c r="BW273" s="174"/>
      <c r="BX273" s="174"/>
      <c r="BY273" s="174"/>
      <c r="BZ273" s="174"/>
      <c r="CA273" s="174"/>
      <c r="CB273" s="174"/>
      <c r="CC273" s="174"/>
      <c r="CD273" s="174"/>
      <c r="CE273" s="174"/>
      <c r="CF273" s="191"/>
      <c r="CG273" s="192"/>
      <c r="CH273" s="174"/>
      <c r="CI273" s="174"/>
      <c r="CJ273" s="174"/>
      <c r="CK273" s="174"/>
      <c r="CL273" s="174"/>
      <c r="CM273" s="174"/>
      <c r="CN273" s="174"/>
      <c r="CO273" s="174"/>
      <c r="CP273" s="174"/>
      <c r="CQ273" s="174"/>
      <c r="CR273" s="174"/>
      <c r="CS273" s="174"/>
      <c r="CT273" s="174"/>
      <c r="CU273" s="174"/>
      <c r="CV273" s="174"/>
      <c r="CW273" s="174"/>
      <c r="CX273" s="174"/>
      <c r="CY273" s="174"/>
      <c r="CZ273" s="174"/>
      <c r="DA273" s="174"/>
      <c r="DB273" s="177"/>
      <c r="DC273" s="188"/>
      <c r="DD273" s="183"/>
      <c r="DE273" s="183"/>
      <c r="DF273" s="183"/>
      <c r="DG273" s="183"/>
      <c r="DH273" s="177"/>
      <c r="DI273" s="193"/>
      <c r="DJ273" s="194"/>
      <c r="DK273" s="195"/>
      <c r="DL273" s="195"/>
      <c r="DM273" s="195"/>
      <c r="DN273" s="195"/>
      <c r="DO273" s="195"/>
      <c r="DP273" s="192"/>
      <c r="DQ273" s="194"/>
      <c r="DR273" s="195"/>
      <c r="DS273" s="195"/>
      <c r="DT273" s="195"/>
      <c r="DU273" s="195"/>
      <c r="DV273" s="195"/>
      <c r="DW273" s="177"/>
      <c r="DX273" s="179"/>
      <c r="DY273" s="182"/>
      <c r="DZ273" s="196"/>
      <c r="EA273" s="179"/>
      <c r="EB273" s="197"/>
      <c r="EC273" s="198"/>
      <c r="ED273" s="198"/>
      <c r="EE273" s="188"/>
      <c r="EF273" s="198"/>
      <c r="EG273" s="198"/>
      <c r="EH273" s="188"/>
      <c r="EI273" s="197"/>
      <c r="EJ273" s="198"/>
      <c r="EK273" s="198"/>
      <c r="EL273" s="198"/>
      <c r="EM273" s="198"/>
      <c r="EN273" s="198"/>
      <c r="EO273" s="193"/>
      <c r="EP273" s="185"/>
      <c r="EQ273" s="174"/>
      <c r="ER273" s="188"/>
      <c r="ES273" s="63"/>
      <c r="ET273" s="63"/>
      <c r="EU273" s="63"/>
      <c r="EV273" s="63"/>
      <c r="EW273" s="63"/>
      <c r="EX273" s="177"/>
      <c r="EY273" s="179"/>
      <c r="EZ273" s="185"/>
      <c r="FA273" s="174"/>
      <c r="FB273" s="174"/>
      <c r="FC273" s="174"/>
      <c r="FD273" s="174"/>
      <c r="FE273" s="174"/>
      <c r="FF273" s="174"/>
      <c r="FG273" s="188"/>
      <c r="FH273" s="185"/>
      <c r="FI273" s="174"/>
      <c r="FJ273" s="174"/>
      <c r="FK273" s="174"/>
      <c r="FL273" s="174"/>
      <c r="FM273" s="174"/>
      <c r="FN273" s="174"/>
      <c r="FO273" s="188"/>
      <c r="FP273" s="199"/>
      <c r="FQ273" s="199"/>
      <c r="FR273" s="199"/>
      <c r="FS273" s="199"/>
      <c r="FT273" s="199"/>
      <c r="FU273" s="199"/>
      <c r="FV273" s="199"/>
      <c r="FW273" s="199"/>
      <c r="FX273" s="199"/>
      <c r="FY273" s="199"/>
      <c r="FZ273" s="199"/>
      <c r="GA273" s="199"/>
      <c r="GB273" s="199"/>
      <c r="GC273" s="199"/>
    </row>
    <row r="274" spans="1:185" s="90" customFormat="1">
      <c r="A274" s="36" t="str">
        <f>Validation!B274</f>
        <v>Pass</v>
      </c>
      <c r="B274" s="63"/>
      <c r="C274" s="63"/>
      <c r="D274" s="63"/>
      <c r="E274" s="174"/>
      <c r="F274" s="175"/>
      <c r="G274" s="63"/>
      <c r="H274" s="63"/>
      <c r="I274" s="63"/>
      <c r="J274" s="176"/>
      <c r="K274" s="177"/>
      <c r="L274" s="177"/>
      <c r="M274" s="178"/>
      <c r="N274" s="177"/>
      <c r="O274" s="201"/>
      <c r="P274" s="202"/>
      <c r="Q274" s="63"/>
      <c r="R274" s="180"/>
      <c r="S274" s="63"/>
      <c r="T274" s="181"/>
      <c r="U274" s="182"/>
      <c r="V274" s="183"/>
      <c r="W274" s="184"/>
      <c r="X274" s="185"/>
      <c r="Y274" s="174"/>
      <c r="Z274" s="174"/>
      <c r="AA274" s="186"/>
      <c r="AB274" s="187"/>
      <c r="AC274" s="174"/>
      <c r="AD274" s="174"/>
      <c r="AE274" s="177"/>
      <c r="AF274" s="177"/>
      <c r="AG274" s="188"/>
      <c r="AH274" s="65"/>
      <c r="AI274" s="63"/>
      <c r="AJ274" s="63"/>
      <c r="AK274" s="63"/>
      <c r="AL274" s="63"/>
      <c r="AM274" s="63"/>
      <c r="AN274" s="63"/>
      <c r="AO274" s="63"/>
      <c r="AP274" s="64"/>
      <c r="AQ274" s="190"/>
      <c r="AR274" s="179"/>
      <c r="AS274" s="185"/>
      <c r="AT274" s="174"/>
      <c r="AU274" s="174"/>
      <c r="AV274" s="174"/>
      <c r="AW274" s="174"/>
      <c r="AX274" s="174"/>
      <c r="AY274" s="174"/>
      <c r="AZ274" s="174"/>
      <c r="BA274" s="174"/>
      <c r="BB274" s="188"/>
      <c r="BC274" s="174"/>
      <c r="BD274" s="174"/>
      <c r="BE274" s="174"/>
      <c r="BF274" s="174"/>
      <c r="BG274" s="174"/>
      <c r="BH274" s="174"/>
      <c r="BI274" s="174"/>
      <c r="BJ274" s="174"/>
      <c r="BK274" s="174"/>
      <c r="BL274" s="188"/>
      <c r="BM274" s="185"/>
      <c r="BN274" s="174"/>
      <c r="BO274" s="174"/>
      <c r="BP274" s="174"/>
      <c r="BQ274" s="174"/>
      <c r="BR274" s="174"/>
      <c r="BS274" s="174"/>
      <c r="BT274" s="174"/>
      <c r="BU274" s="174"/>
      <c r="BV274" s="174"/>
      <c r="BW274" s="174"/>
      <c r="BX274" s="174"/>
      <c r="BY274" s="174"/>
      <c r="BZ274" s="174"/>
      <c r="CA274" s="174"/>
      <c r="CB274" s="174"/>
      <c r="CC274" s="174"/>
      <c r="CD274" s="174"/>
      <c r="CE274" s="174"/>
      <c r="CF274" s="191"/>
      <c r="CG274" s="192"/>
      <c r="CH274" s="174"/>
      <c r="CI274" s="174"/>
      <c r="CJ274" s="174"/>
      <c r="CK274" s="174"/>
      <c r="CL274" s="174"/>
      <c r="CM274" s="174"/>
      <c r="CN274" s="174"/>
      <c r="CO274" s="174"/>
      <c r="CP274" s="174"/>
      <c r="CQ274" s="174"/>
      <c r="CR274" s="174"/>
      <c r="CS274" s="174"/>
      <c r="CT274" s="174"/>
      <c r="CU274" s="174"/>
      <c r="CV274" s="174"/>
      <c r="CW274" s="174"/>
      <c r="CX274" s="174"/>
      <c r="CY274" s="174"/>
      <c r="CZ274" s="174"/>
      <c r="DA274" s="174"/>
      <c r="DB274" s="177"/>
      <c r="DC274" s="188"/>
      <c r="DD274" s="183"/>
      <c r="DE274" s="183"/>
      <c r="DF274" s="183"/>
      <c r="DG274" s="183"/>
      <c r="DH274" s="177"/>
      <c r="DI274" s="193"/>
      <c r="DJ274" s="194"/>
      <c r="DK274" s="195"/>
      <c r="DL274" s="195"/>
      <c r="DM274" s="195"/>
      <c r="DN274" s="195"/>
      <c r="DO274" s="195"/>
      <c r="DP274" s="192"/>
      <c r="DQ274" s="194"/>
      <c r="DR274" s="195"/>
      <c r="DS274" s="195"/>
      <c r="DT274" s="195"/>
      <c r="DU274" s="195"/>
      <c r="DV274" s="195"/>
      <c r="DW274" s="177"/>
      <c r="DX274" s="179"/>
      <c r="DY274" s="182"/>
      <c r="DZ274" s="196"/>
      <c r="EA274" s="179"/>
      <c r="EB274" s="197"/>
      <c r="EC274" s="198"/>
      <c r="ED274" s="198"/>
      <c r="EE274" s="188"/>
      <c r="EF274" s="198"/>
      <c r="EG274" s="198"/>
      <c r="EH274" s="188"/>
      <c r="EI274" s="197"/>
      <c r="EJ274" s="198"/>
      <c r="EK274" s="198"/>
      <c r="EL274" s="198"/>
      <c r="EM274" s="198"/>
      <c r="EN274" s="198"/>
      <c r="EO274" s="193"/>
      <c r="EP274" s="185"/>
      <c r="EQ274" s="174"/>
      <c r="ER274" s="188"/>
      <c r="ES274" s="63"/>
      <c r="ET274" s="63"/>
      <c r="EU274" s="63"/>
      <c r="EV274" s="63"/>
      <c r="EW274" s="63"/>
      <c r="EX274" s="177"/>
      <c r="EY274" s="179"/>
      <c r="EZ274" s="185"/>
      <c r="FA274" s="174"/>
      <c r="FB274" s="174"/>
      <c r="FC274" s="174"/>
      <c r="FD274" s="174"/>
      <c r="FE274" s="174"/>
      <c r="FF274" s="174"/>
      <c r="FG274" s="188"/>
      <c r="FH274" s="185"/>
      <c r="FI274" s="174"/>
      <c r="FJ274" s="174"/>
      <c r="FK274" s="174"/>
      <c r="FL274" s="174"/>
      <c r="FM274" s="174"/>
      <c r="FN274" s="174"/>
      <c r="FO274" s="188"/>
      <c r="FP274" s="199"/>
      <c r="FQ274" s="199"/>
      <c r="FR274" s="199"/>
      <c r="FS274" s="199"/>
      <c r="FT274" s="199"/>
      <c r="FU274" s="199"/>
      <c r="FV274" s="199"/>
      <c r="FW274" s="199"/>
      <c r="FX274" s="199"/>
      <c r="FY274" s="199"/>
      <c r="FZ274" s="199"/>
      <c r="GA274" s="199"/>
      <c r="GB274" s="199"/>
      <c r="GC274" s="199"/>
    </row>
    <row r="275" spans="1:185" s="90" customFormat="1">
      <c r="A275" s="36" t="str">
        <f>Validation!B275</f>
        <v>Pass</v>
      </c>
      <c r="B275" s="63"/>
      <c r="C275" s="63"/>
      <c r="D275" s="63"/>
      <c r="E275" s="174"/>
      <c r="F275" s="175"/>
      <c r="G275" s="63"/>
      <c r="H275" s="63"/>
      <c r="I275" s="63"/>
      <c r="J275" s="176"/>
      <c r="K275" s="177"/>
      <c r="L275" s="177"/>
      <c r="M275" s="178"/>
      <c r="N275" s="177"/>
      <c r="O275" s="201"/>
      <c r="P275" s="202"/>
      <c r="Q275" s="63"/>
      <c r="R275" s="180"/>
      <c r="S275" s="63"/>
      <c r="T275" s="181"/>
      <c r="U275" s="182"/>
      <c r="V275" s="183"/>
      <c r="W275" s="184"/>
      <c r="X275" s="185"/>
      <c r="Y275" s="174"/>
      <c r="Z275" s="174"/>
      <c r="AA275" s="186"/>
      <c r="AB275" s="187"/>
      <c r="AC275" s="174"/>
      <c r="AD275" s="174"/>
      <c r="AE275" s="177"/>
      <c r="AF275" s="177"/>
      <c r="AG275" s="188"/>
      <c r="AH275" s="65"/>
      <c r="AI275" s="63"/>
      <c r="AJ275" s="63"/>
      <c r="AK275" s="63"/>
      <c r="AL275" s="63"/>
      <c r="AM275" s="63"/>
      <c r="AN275" s="63"/>
      <c r="AO275" s="63"/>
      <c r="AP275" s="64"/>
      <c r="AQ275" s="190"/>
      <c r="AR275" s="179"/>
      <c r="AS275" s="185"/>
      <c r="AT275" s="174"/>
      <c r="AU275" s="174"/>
      <c r="AV275" s="174"/>
      <c r="AW275" s="174"/>
      <c r="AX275" s="174"/>
      <c r="AY275" s="174"/>
      <c r="AZ275" s="174"/>
      <c r="BA275" s="174"/>
      <c r="BB275" s="188"/>
      <c r="BC275" s="174"/>
      <c r="BD275" s="174"/>
      <c r="BE275" s="174"/>
      <c r="BF275" s="174"/>
      <c r="BG275" s="174"/>
      <c r="BH275" s="174"/>
      <c r="BI275" s="174"/>
      <c r="BJ275" s="174"/>
      <c r="BK275" s="174"/>
      <c r="BL275" s="188"/>
      <c r="BM275" s="185"/>
      <c r="BN275" s="174"/>
      <c r="BO275" s="174"/>
      <c r="BP275" s="174"/>
      <c r="BQ275" s="174"/>
      <c r="BR275" s="174"/>
      <c r="BS275" s="174"/>
      <c r="BT275" s="174"/>
      <c r="BU275" s="174"/>
      <c r="BV275" s="174"/>
      <c r="BW275" s="174"/>
      <c r="BX275" s="174"/>
      <c r="BY275" s="174"/>
      <c r="BZ275" s="174"/>
      <c r="CA275" s="174"/>
      <c r="CB275" s="174"/>
      <c r="CC275" s="174"/>
      <c r="CD275" s="174"/>
      <c r="CE275" s="174"/>
      <c r="CF275" s="191"/>
      <c r="CG275" s="192"/>
      <c r="CH275" s="174"/>
      <c r="CI275" s="174"/>
      <c r="CJ275" s="174"/>
      <c r="CK275" s="174"/>
      <c r="CL275" s="174"/>
      <c r="CM275" s="174"/>
      <c r="CN275" s="174"/>
      <c r="CO275" s="174"/>
      <c r="CP275" s="174"/>
      <c r="CQ275" s="174"/>
      <c r="CR275" s="174"/>
      <c r="CS275" s="174"/>
      <c r="CT275" s="174"/>
      <c r="CU275" s="174"/>
      <c r="CV275" s="174"/>
      <c r="CW275" s="174"/>
      <c r="CX275" s="174"/>
      <c r="CY275" s="174"/>
      <c r="CZ275" s="174"/>
      <c r="DA275" s="174"/>
      <c r="DB275" s="177"/>
      <c r="DC275" s="188"/>
      <c r="DD275" s="183"/>
      <c r="DE275" s="183"/>
      <c r="DF275" s="183"/>
      <c r="DG275" s="183"/>
      <c r="DH275" s="177"/>
      <c r="DI275" s="193"/>
      <c r="DJ275" s="194"/>
      <c r="DK275" s="195"/>
      <c r="DL275" s="195"/>
      <c r="DM275" s="195"/>
      <c r="DN275" s="195"/>
      <c r="DO275" s="195"/>
      <c r="DP275" s="192"/>
      <c r="DQ275" s="194"/>
      <c r="DR275" s="195"/>
      <c r="DS275" s="195"/>
      <c r="DT275" s="195"/>
      <c r="DU275" s="195"/>
      <c r="DV275" s="195"/>
      <c r="DW275" s="177"/>
      <c r="DX275" s="179"/>
      <c r="DY275" s="182"/>
      <c r="DZ275" s="196"/>
      <c r="EA275" s="179"/>
      <c r="EB275" s="197"/>
      <c r="EC275" s="198"/>
      <c r="ED275" s="198"/>
      <c r="EE275" s="188"/>
      <c r="EF275" s="198"/>
      <c r="EG275" s="198"/>
      <c r="EH275" s="188"/>
      <c r="EI275" s="197"/>
      <c r="EJ275" s="198"/>
      <c r="EK275" s="198"/>
      <c r="EL275" s="198"/>
      <c r="EM275" s="198"/>
      <c r="EN275" s="198"/>
      <c r="EO275" s="193"/>
      <c r="EP275" s="185"/>
      <c r="EQ275" s="174"/>
      <c r="ER275" s="188"/>
      <c r="ES275" s="63"/>
      <c r="ET275" s="63"/>
      <c r="EU275" s="63"/>
      <c r="EV275" s="63"/>
      <c r="EW275" s="63"/>
      <c r="EX275" s="177"/>
      <c r="EY275" s="179"/>
      <c r="EZ275" s="185"/>
      <c r="FA275" s="174"/>
      <c r="FB275" s="174"/>
      <c r="FC275" s="174"/>
      <c r="FD275" s="174"/>
      <c r="FE275" s="174"/>
      <c r="FF275" s="174"/>
      <c r="FG275" s="188"/>
      <c r="FH275" s="185"/>
      <c r="FI275" s="174"/>
      <c r="FJ275" s="174"/>
      <c r="FK275" s="174"/>
      <c r="FL275" s="174"/>
      <c r="FM275" s="174"/>
      <c r="FN275" s="174"/>
      <c r="FO275" s="188"/>
      <c r="FP275" s="199"/>
      <c r="FQ275" s="199"/>
      <c r="FR275" s="199"/>
      <c r="FS275" s="199"/>
      <c r="FT275" s="199"/>
      <c r="FU275" s="199"/>
      <c r="FV275" s="199"/>
      <c r="FW275" s="199"/>
      <c r="FX275" s="199"/>
      <c r="FY275" s="199"/>
      <c r="FZ275" s="199"/>
      <c r="GA275" s="199"/>
      <c r="GB275" s="199"/>
      <c r="GC275" s="199"/>
    </row>
    <row r="276" spans="1:185" s="90" customFormat="1">
      <c r="A276" s="36" t="str">
        <f>Validation!B276</f>
        <v>Pass</v>
      </c>
      <c r="B276" s="63"/>
      <c r="C276" s="63"/>
      <c r="D276" s="63"/>
      <c r="E276" s="174"/>
      <c r="F276" s="175"/>
      <c r="G276" s="63"/>
      <c r="H276" s="63"/>
      <c r="I276" s="63"/>
      <c r="J276" s="176"/>
      <c r="K276" s="177"/>
      <c r="L276" s="177"/>
      <c r="M276" s="178"/>
      <c r="N276" s="177"/>
      <c r="O276" s="201"/>
      <c r="P276" s="202"/>
      <c r="Q276" s="63"/>
      <c r="R276" s="180"/>
      <c r="S276" s="63"/>
      <c r="T276" s="181"/>
      <c r="U276" s="182"/>
      <c r="V276" s="183"/>
      <c r="W276" s="184"/>
      <c r="X276" s="185"/>
      <c r="Y276" s="174"/>
      <c r="Z276" s="174"/>
      <c r="AA276" s="186"/>
      <c r="AB276" s="187"/>
      <c r="AC276" s="174"/>
      <c r="AD276" s="174"/>
      <c r="AE276" s="177"/>
      <c r="AF276" s="177"/>
      <c r="AG276" s="188"/>
      <c r="AH276" s="65"/>
      <c r="AI276" s="63"/>
      <c r="AJ276" s="63"/>
      <c r="AK276" s="63"/>
      <c r="AL276" s="63"/>
      <c r="AM276" s="63"/>
      <c r="AN276" s="63"/>
      <c r="AO276" s="63"/>
      <c r="AP276" s="64"/>
      <c r="AQ276" s="190"/>
      <c r="AR276" s="179"/>
      <c r="AS276" s="185"/>
      <c r="AT276" s="174"/>
      <c r="AU276" s="174"/>
      <c r="AV276" s="174"/>
      <c r="AW276" s="174"/>
      <c r="AX276" s="174"/>
      <c r="AY276" s="174"/>
      <c r="AZ276" s="174"/>
      <c r="BA276" s="174"/>
      <c r="BB276" s="188"/>
      <c r="BC276" s="174"/>
      <c r="BD276" s="174"/>
      <c r="BE276" s="174"/>
      <c r="BF276" s="174"/>
      <c r="BG276" s="174"/>
      <c r="BH276" s="174"/>
      <c r="BI276" s="174"/>
      <c r="BJ276" s="174"/>
      <c r="BK276" s="174"/>
      <c r="BL276" s="188"/>
      <c r="BM276" s="185"/>
      <c r="BN276" s="174"/>
      <c r="BO276" s="174"/>
      <c r="BP276" s="174"/>
      <c r="BQ276" s="174"/>
      <c r="BR276" s="174"/>
      <c r="BS276" s="174"/>
      <c r="BT276" s="174"/>
      <c r="BU276" s="174"/>
      <c r="BV276" s="174"/>
      <c r="BW276" s="174"/>
      <c r="BX276" s="174"/>
      <c r="BY276" s="174"/>
      <c r="BZ276" s="174"/>
      <c r="CA276" s="174"/>
      <c r="CB276" s="174"/>
      <c r="CC276" s="174"/>
      <c r="CD276" s="174"/>
      <c r="CE276" s="174"/>
      <c r="CF276" s="191"/>
      <c r="CG276" s="192"/>
      <c r="CH276" s="174"/>
      <c r="CI276" s="174"/>
      <c r="CJ276" s="174"/>
      <c r="CK276" s="174"/>
      <c r="CL276" s="174"/>
      <c r="CM276" s="174"/>
      <c r="CN276" s="174"/>
      <c r="CO276" s="174"/>
      <c r="CP276" s="174"/>
      <c r="CQ276" s="174"/>
      <c r="CR276" s="174"/>
      <c r="CS276" s="174"/>
      <c r="CT276" s="174"/>
      <c r="CU276" s="174"/>
      <c r="CV276" s="174"/>
      <c r="CW276" s="174"/>
      <c r="CX276" s="174"/>
      <c r="CY276" s="174"/>
      <c r="CZ276" s="174"/>
      <c r="DA276" s="174"/>
      <c r="DB276" s="177"/>
      <c r="DC276" s="188"/>
      <c r="DD276" s="183"/>
      <c r="DE276" s="183"/>
      <c r="DF276" s="183"/>
      <c r="DG276" s="183"/>
      <c r="DH276" s="177"/>
      <c r="DI276" s="193"/>
      <c r="DJ276" s="194"/>
      <c r="DK276" s="195"/>
      <c r="DL276" s="195"/>
      <c r="DM276" s="195"/>
      <c r="DN276" s="195"/>
      <c r="DO276" s="195"/>
      <c r="DP276" s="192"/>
      <c r="DQ276" s="194"/>
      <c r="DR276" s="195"/>
      <c r="DS276" s="195"/>
      <c r="DT276" s="195"/>
      <c r="DU276" s="195"/>
      <c r="DV276" s="195"/>
      <c r="DW276" s="177"/>
      <c r="DX276" s="179"/>
      <c r="DY276" s="182"/>
      <c r="DZ276" s="196"/>
      <c r="EA276" s="179"/>
      <c r="EB276" s="197"/>
      <c r="EC276" s="198"/>
      <c r="ED276" s="198"/>
      <c r="EE276" s="188"/>
      <c r="EF276" s="198"/>
      <c r="EG276" s="198"/>
      <c r="EH276" s="188"/>
      <c r="EI276" s="197"/>
      <c r="EJ276" s="198"/>
      <c r="EK276" s="198"/>
      <c r="EL276" s="198"/>
      <c r="EM276" s="198"/>
      <c r="EN276" s="198"/>
      <c r="EO276" s="193"/>
      <c r="EP276" s="185"/>
      <c r="EQ276" s="174"/>
      <c r="ER276" s="188"/>
      <c r="ES276" s="63"/>
      <c r="ET276" s="63"/>
      <c r="EU276" s="63"/>
      <c r="EV276" s="63"/>
      <c r="EW276" s="63"/>
      <c r="EX276" s="177"/>
      <c r="EY276" s="179"/>
      <c r="EZ276" s="185"/>
      <c r="FA276" s="174"/>
      <c r="FB276" s="174"/>
      <c r="FC276" s="174"/>
      <c r="FD276" s="174"/>
      <c r="FE276" s="174"/>
      <c r="FF276" s="174"/>
      <c r="FG276" s="188"/>
      <c r="FH276" s="185"/>
      <c r="FI276" s="174"/>
      <c r="FJ276" s="174"/>
      <c r="FK276" s="174"/>
      <c r="FL276" s="174"/>
      <c r="FM276" s="174"/>
      <c r="FN276" s="174"/>
      <c r="FO276" s="188"/>
      <c r="FP276" s="199"/>
      <c r="FQ276" s="199"/>
      <c r="FR276" s="199"/>
      <c r="FS276" s="199"/>
      <c r="FT276" s="199"/>
      <c r="FU276" s="199"/>
      <c r="FV276" s="199"/>
      <c r="FW276" s="199"/>
      <c r="FX276" s="199"/>
      <c r="FY276" s="199"/>
      <c r="FZ276" s="199"/>
      <c r="GA276" s="199"/>
      <c r="GB276" s="199"/>
      <c r="GC276" s="199"/>
    </row>
    <row r="277" spans="1:185" s="90" customFormat="1">
      <c r="A277" s="36" t="str">
        <f>Validation!B277</f>
        <v>Pass</v>
      </c>
      <c r="B277" s="63"/>
      <c r="C277" s="63"/>
      <c r="D277" s="63"/>
      <c r="E277" s="174"/>
      <c r="F277" s="175"/>
      <c r="G277" s="63"/>
      <c r="H277" s="63"/>
      <c r="I277" s="63"/>
      <c r="J277" s="176"/>
      <c r="K277" s="177"/>
      <c r="L277" s="177"/>
      <c r="M277" s="178"/>
      <c r="N277" s="177"/>
      <c r="O277" s="201"/>
      <c r="P277" s="202"/>
      <c r="Q277" s="63"/>
      <c r="R277" s="180"/>
      <c r="S277" s="63"/>
      <c r="T277" s="181"/>
      <c r="U277" s="182"/>
      <c r="V277" s="183"/>
      <c r="W277" s="184"/>
      <c r="X277" s="185"/>
      <c r="Y277" s="174"/>
      <c r="Z277" s="174"/>
      <c r="AA277" s="186"/>
      <c r="AB277" s="187"/>
      <c r="AC277" s="174"/>
      <c r="AD277" s="174"/>
      <c r="AE277" s="177"/>
      <c r="AF277" s="177"/>
      <c r="AG277" s="188"/>
      <c r="AH277" s="65"/>
      <c r="AI277" s="63"/>
      <c r="AJ277" s="63"/>
      <c r="AK277" s="63"/>
      <c r="AL277" s="63"/>
      <c r="AM277" s="63"/>
      <c r="AN277" s="63"/>
      <c r="AO277" s="63"/>
      <c r="AP277" s="64"/>
      <c r="AQ277" s="190"/>
      <c r="AR277" s="179"/>
      <c r="AS277" s="185"/>
      <c r="AT277" s="174"/>
      <c r="AU277" s="174"/>
      <c r="AV277" s="174"/>
      <c r="AW277" s="174"/>
      <c r="AX277" s="174"/>
      <c r="AY277" s="174"/>
      <c r="AZ277" s="174"/>
      <c r="BA277" s="174"/>
      <c r="BB277" s="188"/>
      <c r="BC277" s="174"/>
      <c r="BD277" s="174"/>
      <c r="BE277" s="174"/>
      <c r="BF277" s="174"/>
      <c r="BG277" s="174"/>
      <c r="BH277" s="174"/>
      <c r="BI277" s="174"/>
      <c r="BJ277" s="174"/>
      <c r="BK277" s="174"/>
      <c r="BL277" s="188"/>
      <c r="BM277" s="185"/>
      <c r="BN277" s="174"/>
      <c r="BO277" s="174"/>
      <c r="BP277" s="174"/>
      <c r="BQ277" s="174"/>
      <c r="BR277" s="174"/>
      <c r="BS277" s="174"/>
      <c r="BT277" s="174"/>
      <c r="BU277" s="174"/>
      <c r="BV277" s="174"/>
      <c r="BW277" s="174"/>
      <c r="BX277" s="174"/>
      <c r="BY277" s="174"/>
      <c r="BZ277" s="174"/>
      <c r="CA277" s="174"/>
      <c r="CB277" s="174"/>
      <c r="CC277" s="174"/>
      <c r="CD277" s="174"/>
      <c r="CE277" s="174"/>
      <c r="CF277" s="191"/>
      <c r="CG277" s="192"/>
      <c r="CH277" s="174"/>
      <c r="CI277" s="174"/>
      <c r="CJ277" s="174"/>
      <c r="CK277" s="174"/>
      <c r="CL277" s="174"/>
      <c r="CM277" s="174"/>
      <c r="CN277" s="174"/>
      <c r="CO277" s="174"/>
      <c r="CP277" s="174"/>
      <c r="CQ277" s="174"/>
      <c r="CR277" s="174"/>
      <c r="CS277" s="174"/>
      <c r="CT277" s="174"/>
      <c r="CU277" s="174"/>
      <c r="CV277" s="174"/>
      <c r="CW277" s="174"/>
      <c r="CX277" s="174"/>
      <c r="CY277" s="174"/>
      <c r="CZ277" s="174"/>
      <c r="DA277" s="174"/>
      <c r="DB277" s="177"/>
      <c r="DC277" s="188"/>
      <c r="DD277" s="183"/>
      <c r="DE277" s="183"/>
      <c r="DF277" s="183"/>
      <c r="DG277" s="183"/>
      <c r="DH277" s="177"/>
      <c r="DI277" s="193"/>
      <c r="DJ277" s="194"/>
      <c r="DK277" s="195"/>
      <c r="DL277" s="195"/>
      <c r="DM277" s="195"/>
      <c r="DN277" s="195"/>
      <c r="DO277" s="195"/>
      <c r="DP277" s="192"/>
      <c r="DQ277" s="194"/>
      <c r="DR277" s="195"/>
      <c r="DS277" s="195"/>
      <c r="DT277" s="195"/>
      <c r="DU277" s="195"/>
      <c r="DV277" s="195"/>
      <c r="DW277" s="177"/>
      <c r="DX277" s="179"/>
      <c r="DY277" s="182"/>
      <c r="DZ277" s="196"/>
      <c r="EA277" s="179"/>
      <c r="EB277" s="197"/>
      <c r="EC277" s="198"/>
      <c r="ED277" s="198"/>
      <c r="EE277" s="188"/>
      <c r="EF277" s="198"/>
      <c r="EG277" s="198"/>
      <c r="EH277" s="188"/>
      <c r="EI277" s="197"/>
      <c r="EJ277" s="198"/>
      <c r="EK277" s="198"/>
      <c r="EL277" s="198"/>
      <c r="EM277" s="198"/>
      <c r="EN277" s="198"/>
      <c r="EO277" s="193"/>
      <c r="EP277" s="185"/>
      <c r="EQ277" s="174"/>
      <c r="ER277" s="188"/>
      <c r="ES277" s="63"/>
      <c r="ET277" s="63"/>
      <c r="EU277" s="63"/>
      <c r="EV277" s="63"/>
      <c r="EW277" s="63"/>
      <c r="EX277" s="177"/>
      <c r="EY277" s="179"/>
      <c r="EZ277" s="185"/>
      <c r="FA277" s="174"/>
      <c r="FB277" s="174"/>
      <c r="FC277" s="174"/>
      <c r="FD277" s="174"/>
      <c r="FE277" s="174"/>
      <c r="FF277" s="174"/>
      <c r="FG277" s="188"/>
      <c r="FH277" s="185"/>
      <c r="FI277" s="174"/>
      <c r="FJ277" s="174"/>
      <c r="FK277" s="174"/>
      <c r="FL277" s="174"/>
      <c r="FM277" s="174"/>
      <c r="FN277" s="174"/>
      <c r="FO277" s="188"/>
      <c r="FP277" s="199"/>
      <c r="FQ277" s="199"/>
      <c r="FR277" s="199"/>
      <c r="FS277" s="199"/>
      <c r="FT277" s="199"/>
      <c r="FU277" s="199"/>
      <c r="FV277" s="199"/>
      <c r="FW277" s="199"/>
      <c r="FX277" s="199"/>
      <c r="FY277" s="199"/>
      <c r="FZ277" s="199"/>
      <c r="GA277" s="199"/>
      <c r="GB277" s="199"/>
      <c r="GC277" s="199"/>
    </row>
    <row r="278" spans="1:185" s="90" customFormat="1">
      <c r="A278" s="36" t="str">
        <f>Validation!B278</f>
        <v>Pass</v>
      </c>
      <c r="B278" s="63"/>
      <c r="C278" s="63"/>
      <c r="D278" s="63"/>
      <c r="E278" s="174"/>
      <c r="F278" s="175"/>
      <c r="G278" s="63"/>
      <c r="H278" s="63"/>
      <c r="I278" s="63"/>
      <c r="J278" s="176"/>
      <c r="K278" s="177"/>
      <c r="L278" s="177"/>
      <c r="M278" s="178"/>
      <c r="N278" s="177"/>
      <c r="O278" s="201"/>
      <c r="P278" s="202"/>
      <c r="Q278" s="63"/>
      <c r="R278" s="180"/>
      <c r="S278" s="63"/>
      <c r="T278" s="181"/>
      <c r="U278" s="182"/>
      <c r="V278" s="183"/>
      <c r="W278" s="184"/>
      <c r="X278" s="185"/>
      <c r="Y278" s="174"/>
      <c r="Z278" s="174"/>
      <c r="AA278" s="186"/>
      <c r="AB278" s="187"/>
      <c r="AC278" s="174"/>
      <c r="AD278" s="174"/>
      <c r="AE278" s="177"/>
      <c r="AF278" s="177"/>
      <c r="AG278" s="188"/>
      <c r="AH278" s="65"/>
      <c r="AI278" s="63"/>
      <c r="AJ278" s="63"/>
      <c r="AK278" s="63"/>
      <c r="AL278" s="63"/>
      <c r="AM278" s="63"/>
      <c r="AN278" s="63"/>
      <c r="AO278" s="63"/>
      <c r="AP278" s="64"/>
      <c r="AQ278" s="190"/>
      <c r="AR278" s="179"/>
      <c r="AS278" s="185"/>
      <c r="AT278" s="174"/>
      <c r="AU278" s="174"/>
      <c r="AV278" s="174"/>
      <c r="AW278" s="174"/>
      <c r="AX278" s="174"/>
      <c r="AY278" s="174"/>
      <c r="AZ278" s="174"/>
      <c r="BA278" s="174"/>
      <c r="BB278" s="188"/>
      <c r="BC278" s="174"/>
      <c r="BD278" s="174"/>
      <c r="BE278" s="174"/>
      <c r="BF278" s="174"/>
      <c r="BG278" s="174"/>
      <c r="BH278" s="174"/>
      <c r="BI278" s="174"/>
      <c r="BJ278" s="174"/>
      <c r="BK278" s="174"/>
      <c r="BL278" s="188"/>
      <c r="BM278" s="185"/>
      <c r="BN278" s="174"/>
      <c r="BO278" s="174"/>
      <c r="BP278" s="174"/>
      <c r="BQ278" s="174"/>
      <c r="BR278" s="174"/>
      <c r="BS278" s="174"/>
      <c r="BT278" s="174"/>
      <c r="BU278" s="174"/>
      <c r="BV278" s="174"/>
      <c r="BW278" s="174"/>
      <c r="BX278" s="174"/>
      <c r="BY278" s="174"/>
      <c r="BZ278" s="174"/>
      <c r="CA278" s="174"/>
      <c r="CB278" s="174"/>
      <c r="CC278" s="174"/>
      <c r="CD278" s="174"/>
      <c r="CE278" s="174"/>
      <c r="CF278" s="191"/>
      <c r="CG278" s="192"/>
      <c r="CH278" s="174"/>
      <c r="CI278" s="174"/>
      <c r="CJ278" s="174"/>
      <c r="CK278" s="174"/>
      <c r="CL278" s="174"/>
      <c r="CM278" s="174"/>
      <c r="CN278" s="174"/>
      <c r="CO278" s="174"/>
      <c r="CP278" s="174"/>
      <c r="CQ278" s="174"/>
      <c r="CR278" s="174"/>
      <c r="CS278" s="174"/>
      <c r="CT278" s="174"/>
      <c r="CU278" s="174"/>
      <c r="CV278" s="174"/>
      <c r="CW278" s="174"/>
      <c r="CX278" s="174"/>
      <c r="CY278" s="174"/>
      <c r="CZ278" s="174"/>
      <c r="DA278" s="174"/>
      <c r="DB278" s="177"/>
      <c r="DC278" s="188"/>
      <c r="DD278" s="183"/>
      <c r="DE278" s="183"/>
      <c r="DF278" s="183"/>
      <c r="DG278" s="183"/>
      <c r="DH278" s="177"/>
      <c r="DI278" s="193"/>
      <c r="DJ278" s="194"/>
      <c r="DK278" s="195"/>
      <c r="DL278" s="195"/>
      <c r="DM278" s="195"/>
      <c r="DN278" s="195"/>
      <c r="DO278" s="195"/>
      <c r="DP278" s="192"/>
      <c r="DQ278" s="194"/>
      <c r="DR278" s="195"/>
      <c r="DS278" s="195"/>
      <c r="DT278" s="195"/>
      <c r="DU278" s="195"/>
      <c r="DV278" s="195"/>
      <c r="DW278" s="177"/>
      <c r="DX278" s="179"/>
      <c r="DY278" s="182"/>
      <c r="DZ278" s="196"/>
      <c r="EA278" s="179"/>
      <c r="EB278" s="197"/>
      <c r="EC278" s="198"/>
      <c r="ED278" s="198"/>
      <c r="EE278" s="188"/>
      <c r="EF278" s="198"/>
      <c r="EG278" s="198"/>
      <c r="EH278" s="188"/>
      <c r="EI278" s="197"/>
      <c r="EJ278" s="198"/>
      <c r="EK278" s="198"/>
      <c r="EL278" s="198"/>
      <c r="EM278" s="198"/>
      <c r="EN278" s="198"/>
      <c r="EO278" s="193"/>
      <c r="EP278" s="185"/>
      <c r="EQ278" s="174"/>
      <c r="ER278" s="188"/>
      <c r="ES278" s="63"/>
      <c r="ET278" s="63"/>
      <c r="EU278" s="63"/>
      <c r="EV278" s="63"/>
      <c r="EW278" s="63"/>
      <c r="EX278" s="177"/>
      <c r="EY278" s="179"/>
      <c r="EZ278" s="185"/>
      <c r="FA278" s="174"/>
      <c r="FB278" s="174"/>
      <c r="FC278" s="174"/>
      <c r="FD278" s="174"/>
      <c r="FE278" s="174"/>
      <c r="FF278" s="174"/>
      <c r="FG278" s="188"/>
      <c r="FH278" s="185"/>
      <c r="FI278" s="174"/>
      <c r="FJ278" s="174"/>
      <c r="FK278" s="174"/>
      <c r="FL278" s="174"/>
      <c r="FM278" s="174"/>
      <c r="FN278" s="174"/>
      <c r="FO278" s="188"/>
      <c r="FP278" s="199"/>
      <c r="FQ278" s="199"/>
      <c r="FR278" s="199"/>
      <c r="FS278" s="199"/>
      <c r="FT278" s="199"/>
      <c r="FU278" s="199"/>
      <c r="FV278" s="199"/>
      <c r="FW278" s="199"/>
      <c r="FX278" s="199"/>
      <c r="FY278" s="199"/>
      <c r="FZ278" s="199"/>
      <c r="GA278" s="199"/>
      <c r="GB278" s="199"/>
      <c r="GC278" s="199"/>
    </row>
    <row r="279" spans="1:185" s="90" customFormat="1">
      <c r="A279" s="36" t="str">
        <f>Validation!B279</f>
        <v>Pass</v>
      </c>
      <c r="B279" s="63"/>
      <c r="C279" s="63"/>
      <c r="D279" s="63"/>
      <c r="E279" s="174"/>
      <c r="F279" s="175"/>
      <c r="G279" s="63"/>
      <c r="H279" s="63"/>
      <c r="I279" s="63"/>
      <c r="J279" s="176"/>
      <c r="K279" s="177"/>
      <c r="L279" s="177"/>
      <c r="M279" s="178"/>
      <c r="N279" s="177"/>
      <c r="O279" s="201"/>
      <c r="P279" s="202"/>
      <c r="Q279" s="63"/>
      <c r="R279" s="180"/>
      <c r="S279" s="63"/>
      <c r="T279" s="181"/>
      <c r="U279" s="182"/>
      <c r="V279" s="183"/>
      <c r="W279" s="184"/>
      <c r="X279" s="185"/>
      <c r="Y279" s="174"/>
      <c r="Z279" s="174"/>
      <c r="AA279" s="186"/>
      <c r="AB279" s="187"/>
      <c r="AC279" s="174"/>
      <c r="AD279" s="174"/>
      <c r="AE279" s="177"/>
      <c r="AF279" s="177"/>
      <c r="AG279" s="188"/>
      <c r="AH279" s="65"/>
      <c r="AI279" s="63"/>
      <c r="AJ279" s="63"/>
      <c r="AK279" s="63"/>
      <c r="AL279" s="63"/>
      <c r="AM279" s="63"/>
      <c r="AN279" s="63"/>
      <c r="AO279" s="63"/>
      <c r="AP279" s="64"/>
      <c r="AQ279" s="190"/>
      <c r="AR279" s="179"/>
      <c r="AS279" s="185"/>
      <c r="AT279" s="174"/>
      <c r="AU279" s="174"/>
      <c r="AV279" s="174"/>
      <c r="AW279" s="174"/>
      <c r="AX279" s="174"/>
      <c r="AY279" s="174"/>
      <c r="AZ279" s="174"/>
      <c r="BA279" s="174"/>
      <c r="BB279" s="188"/>
      <c r="BC279" s="174"/>
      <c r="BD279" s="174"/>
      <c r="BE279" s="174"/>
      <c r="BF279" s="174"/>
      <c r="BG279" s="174"/>
      <c r="BH279" s="174"/>
      <c r="BI279" s="174"/>
      <c r="BJ279" s="174"/>
      <c r="BK279" s="174"/>
      <c r="BL279" s="188"/>
      <c r="BM279" s="185"/>
      <c r="BN279" s="174"/>
      <c r="BO279" s="174"/>
      <c r="BP279" s="174"/>
      <c r="BQ279" s="174"/>
      <c r="BR279" s="174"/>
      <c r="BS279" s="174"/>
      <c r="BT279" s="174"/>
      <c r="BU279" s="174"/>
      <c r="BV279" s="174"/>
      <c r="BW279" s="174"/>
      <c r="BX279" s="174"/>
      <c r="BY279" s="174"/>
      <c r="BZ279" s="174"/>
      <c r="CA279" s="174"/>
      <c r="CB279" s="174"/>
      <c r="CC279" s="174"/>
      <c r="CD279" s="174"/>
      <c r="CE279" s="174"/>
      <c r="CF279" s="191"/>
      <c r="CG279" s="192"/>
      <c r="CH279" s="174"/>
      <c r="CI279" s="174"/>
      <c r="CJ279" s="174"/>
      <c r="CK279" s="174"/>
      <c r="CL279" s="174"/>
      <c r="CM279" s="174"/>
      <c r="CN279" s="174"/>
      <c r="CO279" s="174"/>
      <c r="CP279" s="174"/>
      <c r="CQ279" s="174"/>
      <c r="CR279" s="174"/>
      <c r="CS279" s="174"/>
      <c r="CT279" s="174"/>
      <c r="CU279" s="174"/>
      <c r="CV279" s="174"/>
      <c r="CW279" s="174"/>
      <c r="CX279" s="174"/>
      <c r="CY279" s="174"/>
      <c r="CZ279" s="174"/>
      <c r="DA279" s="174"/>
      <c r="DB279" s="177"/>
      <c r="DC279" s="188"/>
      <c r="DD279" s="183"/>
      <c r="DE279" s="183"/>
      <c r="DF279" s="183"/>
      <c r="DG279" s="183"/>
      <c r="DH279" s="177"/>
      <c r="DI279" s="193"/>
      <c r="DJ279" s="194"/>
      <c r="DK279" s="195"/>
      <c r="DL279" s="195"/>
      <c r="DM279" s="195"/>
      <c r="DN279" s="195"/>
      <c r="DO279" s="195"/>
      <c r="DP279" s="192"/>
      <c r="DQ279" s="194"/>
      <c r="DR279" s="195"/>
      <c r="DS279" s="195"/>
      <c r="DT279" s="195"/>
      <c r="DU279" s="195"/>
      <c r="DV279" s="195"/>
      <c r="DW279" s="177"/>
      <c r="DX279" s="179"/>
      <c r="DY279" s="182"/>
      <c r="DZ279" s="196"/>
      <c r="EA279" s="179"/>
      <c r="EB279" s="197"/>
      <c r="EC279" s="198"/>
      <c r="ED279" s="198"/>
      <c r="EE279" s="188"/>
      <c r="EF279" s="198"/>
      <c r="EG279" s="198"/>
      <c r="EH279" s="188"/>
      <c r="EI279" s="197"/>
      <c r="EJ279" s="198"/>
      <c r="EK279" s="198"/>
      <c r="EL279" s="198"/>
      <c r="EM279" s="198"/>
      <c r="EN279" s="198"/>
      <c r="EO279" s="193"/>
      <c r="EP279" s="185"/>
      <c r="EQ279" s="174"/>
      <c r="ER279" s="188"/>
      <c r="ES279" s="63"/>
      <c r="ET279" s="63"/>
      <c r="EU279" s="63"/>
      <c r="EV279" s="63"/>
      <c r="EW279" s="63"/>
      <c r="EX279" s="177"/>
      <c r="EY279" s="179"/>
      <c r="EZ279" s="185"/>
      <c r="FA279" s="174"/>
      <c r="FB279" s="174"/>
      <c r="FC279" s="174"/>
      <c r="FD279" s="174"/>
      <c r="FE279" s="174"/>
      <c r="FF279" s="174"/>
      <c r="FG279" s="188"/>
      <c r="FH279" s="185"/>
      <c r="FI279" s="174"/>
      <c r="FJ279" s="174"/>
      <c r="FK279" s="174"/>
      <c r="FL279" s="174"/>
      <c r="FM279" s="174"/>
      <c r="FN279" s="174"/>
      <c r="FO279" s="188"/>
      <c r="FP279" s="199"/>
      <c r="FQ279" s="199"/>
      <c r="FR279" s="199"/>
      <c r="FS279" s="199"/>
      <c r="FT279" s="199"/>
      <c r="FU279" s="199"/>
      <c r="FV279" s="199"/>
      <c r="FW279" s="199"/>
      <c r="FX279" s="199"/>
      <c r="FY279" s="199"/>
      <c r="FZ279" s="199"/>
      <c r="GA279" s="199"/>
      <c r="GB279" s="199"/>
      <c r="GC279" s="199"/>
    </row>
    <row r="280" spans="1:185" s="90" customFormat="1">
      <c r="A280" s="36" t="str">
        <f>Validation!B280</f>
        <v>Pass</v>
      </c>
      <c r="B280" s="63"/>
      <c r="C280" s="63"/>
      <c r="D280" s="63"/>
      <c r="E280" s="174"/>
      <c r="F280" s="175"/>
      <c r="G280" s="63"/>
      <c r="H280" s="63"/>
      <c r="I280" s="63"/>
      <c r="J280" s="176"/>
      <c r="K280" s="177"/>
      <c r="L280" s="177"/>
      <c r="M280" s="178"/>
      <c r="N280" s="177"/>
      <c r="O280" s="201"/>
      <c r="P280" s="202"/>
      <c r="Q280" s="63"/>
      <c r="R280" s="180"/>
      <c r="S280" s="63"/>
      <c r="T280" s="181"/>
      <c r="U280" s="182"/>
      <c r="V280" s="183"/>
      <c r="W280" s="184"/>
      <c r="X280" s="185"/>
      <c r="Y280" s="174"/>
      <c r="Z280" s="174"/>
      <c r="AA280" s="186"/>
      <c r="AB280" s="187"/>
      <c r="AC280" s="174"/>
      <c r="AD280" s="174"/>
      <c r="AE280" s="177"/>
      <c r="AF280" s="177"/>
      <c r="AG280" s="188"/>
      <c r="AH280" s="65"/>
      <c r="AI280" s="63"/>
      <c r="AJ280" s="63"/>
      <c r="AK280" s="63"/>
      <c r="AL280" s="63"/>
      <c r="AM280" s="63"/>
      <c r="AN280" s="63"/>
      <c r="AO280" s="63"/>
      <c r="AP280" s="64"/>
      <c r="AQ280" s="190"/>
      <c r="AR280" s="179"/>
      <c r="AS280" s="185"/>
      <c r="AT280" s="174"/>
      <c r="AU280" s="174"/>
      <c r="AV280" s="174"/>
      <c r="AW280" s="174"/>
      <c r="AX280" s="174"/>
      <c r="AY280" s="174"/>
      <c r="AZ280" s="174"/>
      <c r="BA280" s="174"/>
      <c r="BB280" s="188"/>
      <c r="BC280" s="174"/>
      <c r="BD280" s="174"/>
      <c r="BE280" s="174"/>
      <c r="BF280" s="174"/>
      <c r="BG280" s="174"/>
      <c r="BH280" s="174"/>
      <c r="BI280" s="174"/>
      <c r="BJ280" s="174"/>
      <c r="BK280" s="174"/>
      <c r="BL280" s="188"/>
      <c r="BM280" s="185"/>
      <c r="BN280" s="174"/>
      <c r="BO280" s="174"/>
      <c r="BP280" s="174"/>
      <c r="BQ280" s="174"/>
      <c r="BR280" s="174"/>
      <c r="BS280" s="174"/>
      <c r="BT280" s="174"/>
      <c r="BU280" s="174"/>
      <c r="BV280" s="174"/>
      <c r="BW280" s="174"/>
      <c r="BX280" s="174"/>
      <c r="BY280" s="174"/>
      <c r="BZ280" s="174"/>
      <c r="CA280" s="174"/>
      <c r="CB280" s="174"/>
      <c r="CC280" s="174"/>
      <c r="CD280" s="174"/>
      <c r="CE280" s="174"/>
      <c r="CF280" s="191"/>
      <c r="CG280" s="192"/>
      <c r="CH280" s="174"/>
      <c r="CI280" s="174"/>
      <c r="CJ280" s="174"/>
      <c r="CK280" s="174"/>
      <c r="CL280" s="174"/>
      <c r="CM280" s="174"/>
      <c r="CN280" s="174"/>
      <c r="CO280" s="174"/>
      <c r="CP280" s="174"/>
      <c r="CQ280" s="174"/>
      <c r="CR280" s="174"/>
      <c r="CS280" s="174"/>
      <c r="CT280" s="174"/>
      <c r="CU280" s="174"/>
      <c r="CV280" s="174"/>
      <c r="CW280" s="174"/>
      <c r="CX280" s="174"/>
      <c r="CY280" s="174"/>
      <c r="CZ280" s="174"/>
      <c r="DA280" s="174"/>
      <c r="DB280" s="177"/>
      <c r="DC280" s="188"/>
      <c r="DD280" s="183"/>
      <c r="DE280" s="183"/>
      <c r="DF280" s="183"/>
      <c r="DG280" s="183"/>
      <c r="DH280" s="177"/>
      <c r="DI280" s="193"/>
      <c r="DJ280" s="194"/>
      <c r="DK280" s="195"/>
      <c r="DL280" s="195"/>
      <c r="DM280" s="195"/>
      <c r="DN280" s="195"/>
      <c r="DO280" s="195"/>
      <c r="DP280" s="192"/>
      <c r="DQ280" s="194"/>
      <c r="DR280" s="195"/>
      <c r="DS280" s="195"/>
      <c r="DT280" s="195"/>
      <c r="DU280" s="195"/>
      <c r="DV280" s="195"/>
      <c r="DW280" s="177"/>
      <c r="DX280" s="179"/>
      <c r="DY280" s="182"/>
      <c r="DZ280" s="196"/>
      <c r="EA280" s="179"/>
      <c r="EB280" s="197"/>
      <c r="EC280" s="198"/>
      <c r="ED280" s="198"/>
      <c r="EE280" s="188"/>
      <c r="EF280" s="198"/>
      <c r="EG280" s="198"/>
      <c r="EH280" s="188"/>
      <c r="EI280" s="197"/>
      <c r="EJ280" s="198"/>
      <c r="EK280" s="198"/>
      <c r="EL280" s="198"/>
      <c r="EM280" s="198"/>
      <c r="EN280" s="198"/>
      <c r="EO280" s="193"/>
      <c r="EP280" s="185"/>
      <c r="EQ280" s="174"/>
      <c r="ER280" s="188"/>
      <c r="ES280" s="63"/>
      <c r="ET280" s="63"/>
      <c r="EU280" s="63"/>
      <c r="EV280" s="63"/>
      <c r="EW280" s="63"/>
      <c r="EX280" s="177"/>
      <c r="EY280" s="179"/>
      <c r="EZ280" s="185"/>
      <c r="FA280" s="174"/>
      <c r="FB280" s="174"/>
      <c r="FC280" s="174"/>
      <c r="FD280" s="174"/>
      <c r="FE280" s="174"/>
      <c r="FF280" s="174"/>
      <c r="FG280" s="188"/>
      <c r="FH280" s="185"/>
      <c r="FI280" s="174"/>
      <c r="FJ280" s="174"/>
      <c r="FK280" s="174"/>
      <c r="FL280" s="174"/>
      <c r="FM280" s="174"/>
      <c r="FN280" s="174"/>
      <c r="FO280" s="188"/>
      <c r="FP280" s="199"/>
      <c r="FQ280" s="199"/>
      <c r="FR280" s="199"/>
      <c r="FS280" s="199"/>
      <c r="FT280" s="199"/>
      <c r="FU280" s="199"/>
      <c r="FV280" s="199"/>
      <c r="FW280" s="199"/>
      <c r="FX280" s="199"/>
      <c r="FY280" s="199"/>
      <c r="FZ280" s="199"/>
      <c r="GA280" s="199"/>
      <c r="GB280" s="199"/>
      <c r="GC280" s="199"/>
    </row>
    <row r="281" spans="1:185" s="90" customFormat="1">
      <c r="A281" s="36" t="str">
        <f>Validation!B281</f>
        <v>Pass</v>
      </c>
      <c r="B281" s="63"/>
      <c r="C281" s="63"/>
      <c r="D281" s="63"/>
      <c r="E281" s="174"/>
      <c r="F281" s="175"/>
      <c r="G281" s="63"/>
      <c r="H281" s="63"/>
      <c r="I281" s="63"/>
      <c r="J281" s="176"/>
      <c r="K281" s="177"/>
      <c r="L281" s="177"/>
      <c r="M281" s="178"/>
      <c r="N281" s="177"/>
      <c r="O281" s="201"/>
      <c r="P281" s="202"/>
      <c r="Q281" s="63"/>
      <c r="R281" s="180"/>
      <c r="S281" s="63"/>
      <c r="T281" s="181"/>
      <c r="U281" s="182"/>
      <c r="V281" s="183"/>
      <c r="W281" s="184"/>
      <c r="X281" s="185"/>
      <c r="Y281" s="174"/>
      <c r="Z281" s="174"/>
      <c r="AA281" s="186"/>
      <c r="AB281" s="187"/>
      <c r="AC281" s="174"/>
      <c r="AD281" s="174"/>
      <c r="AE281" s="177"/>
      <c r="AF281" s="177"/>
      <c r="AG281" s="188"/>
      <c r="AH281" s="65"/>
      <c r="AI281" s="63"/>
      <c r="AJ281" s="63"/>
      <c r="AK281" s="63"/>
      <c r="AL281" s="63"/>
      <c r="AM281" s="63"/>
      <c r="AN281" s="63"/>
      <c r="AO281" s="63"/>
      <c r="AP281" s="64"/>
      <c r="AQ281" s="190"/>
      <c r="AR281" s="179"/>
      <c r="AS281" s="185"/>
      <c r="AT281" s="174"/>
      <c r="AU281" s="174"/>
      <c r="AV281" s="174"/>
      <c r="AW281" s="174"/>
      <c r="AX281" s="174"/>
      <c r="AY281" s="174"/>
      <c r="AZ281" s="174"/>
      <c r="BA281" s="174"/>
      <c r="BB281" s="188"/>
      <c r="BC281" s="174"/>
      <c r="BD281" s="174"/>
      <c r="BE281" s="174"/>
      <c r="BF281" s="174"/>
      <c r="BG281" s="174"/>
      <c r="BH281" s="174"/>
      <c r="BI281" s="174"/>
      <c r="BJ281" s="174"/>
      <c r="BK281" s="174"/>
      <c r="BL281" s="188"/>
      <c r="BM281" s="185"/>
      <c r="BN281" s="174"/>
      <c r="BO281" s="174"/>
      <c r="BP281" s="174"/>
      <c r="BQ281" s="174"/>
      <c r="BR281" s="174"/>
      <c r="BS281" s="174"/>
      <c r="BT281" s="174"/>
      <c r="BU281" s="174"/>
      <c r="BV281" s="174"/>
      <c r="BW281" s="174"/>
      <c r="BX281" s="174"/>
      <c r="BY281" s="174"/>
      <c r="BZ281" s="174"/>
      <c r="CA281" s="174"/>
      <c r="CB281" s="174"/>
      <c r="CC281" s="174"/>
      <c r="CD281" s="174"/>
      <c r="CE281" s="174"/>
      <c r="CF281" s="191"/>
      <c r="CG281" s="192"/>
      <c r="CH281" s="174"/>
      <c r="CI281" s="174"/>
      <c r="CJ281" s="174"/>
      <c r="CK281" s="174"/>
      <c r="CL281" s="174"/>
      <c r="CM281" s="174"/>
      <c r="CN281" s="174"/>
      <c r="CO281" s="174"/>
      <c r="CP281" s="174"/>
      <c r="CQ281" s="174"/>
      <c r="CR281" s="174"/>
      <c r="CS281" s="174"/>
      <c r="CT281" s="174"/>
      <c r="CU281" s="174"/>
      <c r="CV281" s="174"/>
      <c r="CW281" s="174"/>
      <c r="CX281" s="174"/>
      <c r="CY281" s="174"/>
      <c r="CZ281" s="174"/>
      <c r="DA281" s="174"/>
      <c r="DB281" s="177"/>
      <c r="DC281" s="188"/>
      <c r="DD281" s="183"/>
      <c r="DE281" s="183"/>
      <c r="DF281" s="183"/>
      <c r="DG281" s="183"/>
      <c r="DH281" s="177"/>
      <c r="DI281" s="193"/>
      <c r="DJ281" s="194"/>
      <c r="DK281" s="195"/>
      <c r="DL281" s="195"/>
      <c r="DM281" s="195"/>
      <c r="DN281" s="195"/>
      <c r="DO281" s="195"/>
      <c r="DP281" s="192"/>
      <c r="DQ281" s="194"/>
      <c r="DR281" s="195"/>
      <c r="DS281" s="195"/>
      <c r="DT281" s="195"/>
      <c r="DU281" s="195"/>
      <c r="DV281" s="195"/>
      <c r="DW281" s="177"/>
      <c r="DX281" s="179"/>
      <c r="DY281" s="182"/>
      <c r="DZ281" s="196"/>
      <c r="EA281" s="179"/>
      <c r="EB281" s="197"/>
      <c r="EC281" s="198"/>
      <c r="ED281" s="198"/>
      <c r="EE281" s="188"/>
      <c r="EF281" s="198"/>
      <c r="EG281" s="198"/>
      <c r="EH281" s="188"/>
      <c r="EI281" s="197"/>
      <c r="EJ281" s="198"/>
      <c r="EK281" s="198"/>
      <c r="EL281" s="198"/>
      <c r="EM281" s="198"/>
      <c r="EN281" s="198"/>
      <c r="EO281" s="193"/>
      <c r="EP281" s="185"/>
      <c r="EQ281" s="174"/>
      <c r="ER281" s="188"/>
      <c r="ES281" s="63"/>
      <c r="ET281" s="63"/>
      <c r="EU281" s="63"/>
      <c r="EV281" s="63"/>
      <c r="EW281" s="63"/>
      <c r="EX281" s="177"/>
      <c r="EY281" s="179"/>
      <c r="EZ281" s="185"/>
      <c r="FA281" s="174"/>
      <c r="FB281" s="174"/>
      <c r="FC281" s="174"/>
      <c r="FD281" s="174"/>
      <c r="FE281" s="174"/>
      <c r="FF281" s="174"/>
      <c r="FG281" s="188"/>
      <c r="FH281" s="185"/>
      <c r="FI281" s="174"/>
      <c r="FJ281" s="174"/>
      <c r="FK281" s="174"/>
      <c r="FL281" s="174"/>
      <c r="FM281" s="174"/>
      <c r="FN281" s="174"/>
      <c r="FO281" s="188"/>
      <c r="FP281" s="199"/>
      <c r="FQ281" s="199"/>
      <c r="FR281" s="199"/>
      <c r="FS281" s="199"/>
      <c r="FT281" s="199"/>
      <c r="FU281" s="199"/>
      <c r="FV281" s="199"/>
      <c r="FW281" s="199"/>
      <c r="FX281" s="199"/>
      <c r="FY281" s="199"/>
      <c r="FZ281" s="199"/>
      <c r="GA281" s="199"/>
      <c r="GB281" s="199"/>
      <c r="GC281" s="199"/>
    </row>
    <row r="282" spans="1:185" s="90" customFormat="1">
      <c r="A282" s="36" t="str">
        <f>Validation!B282</f>
        <v>Pass</v>
      </c>
      <c r="B282" s="63"/>
      <c r="C282" s="63"/>
      <c r="D282" s="63"/>
      <c r="E282" s="174"/>
      <c r="F282" s="175"/>
      <c r="G282" s="63"/>
      <c r="H282" s="63"/>
      <c r="I282" s="63"/>
      <c r="J282" s="176"/>
      <c r="K282" s="177"/>
      <c r="L282" s="177"/>
      <c r="M282" s="178"/>
      <c r="N282" s="177"/>
      <c r="O282" s="201"/>
      <c r="P282" s="202"/>
      <c r="Q282" s="63"/>
      <c r="R282" s="180"/>
      <c r="S282" s="63"/>
      <c r="T282" s="181"/>
      <c r="U282" s="182"/>
      <c r="V282" s="183"/>
      <c r="W282" s="184"/>
      <c r="X282" s="185"/>
      <c r="Y282" s="174"/>
      <c r="Z282" s="174"/>
      <c r="AA282" s="186"/>
      <c r="AB282" s="187"/>
      <c r="AC282" s="174"/>
      <c r="AD282" s="174"/>
      <c r="AE282" s="177"/>
      <c r="AF282" s="177"/>
      <c r="AG282" s="188"/>
      <c r="AH282" s="65"/>
      <c r="AI282" s="63"/>
      <c r="AJ282" s="63"/>
      <c r="AK282" s="63"/>
      <c r="AL282" s="63"/>
      <c r="AM282" s="63"/>
      <c r="AN282" s="63"/>
      <c r="AO282" s="63"/>
      <c r="AP282" s="64"/>
      <c r="AQ282" s="190"/>
      <c r="AR282" s="179"/>
      <c r="AS282" s="185"/>
      <c r="AT282" s="174"/>
      <c r="AU282" s="174"/>
      <c r="AV282" s="174"/>
      <c r="AW282" s="174"/>
      <c r="AX282" s="174"/>
      <c r="AY282" s="174"/>
      <c r="AZ282" s="174"/>
      <c r="BA282" s="174"/>
      <c r="BB282" s="188"/>
      <c r="BC282" s="174"/>
      <c r="BD282" s="174"/>
      <c r="BE282" s="174"/>
      <c r="BF282" s="174"/>
      <c r="BG282" s="174"/>
      <c r="BH282" s="174"/>
      <c r="BI282" s="174"/>
      <c r="BJ282" s="174"/>
      <c r="BK282" s="174"/>
      <c r="BL282" s="188"/>
      <c r="BM282" s="185"/>
      <c r="BN282" s="174"/>
      <c r="BO282" s="174"/>
      <c r="BP282" s="174"/>
      <c r="BQ282" s="174"/>
      <c r="BR282" s="174"/>
      <c r="BS282" s="174"/>
      <c r="BT282" s="174"/>
      <c r="BU282" s="174"/>
      <c r="BV282" s="174"/>
      <c r="BW282" s="174"/>
      <c r="BX282" s="174"/>
      <c r="BY282" s="174"/>
      <c r="BZ282" s="174"/>
      <c r="CA282" s="174"/>
      <c r="CB282" s="174"/>
      <c r="CC282" s="174"/>
      <c r="CD282" s="174"/>
      <c r="CE282" s="174"/>
      <c r="CF282" s="191"/>
      <c r="CG282" s="192"/>
      <c r="CH282" s="174"/>
      <c r="CI282" s="174"/>
      <c r="CJ282" s="174"/>
      <c r="CK282" s="174"/>
      <c r="CL282" s="174"/>
      <c r="CM282" s="174"/>
      <c r="CN282" s="174"/>
      <c r="CO282" s="174"/>
      <c r="CP282" s="174"/>
      <c r="CQ282" s="174"/>
      <c r="CR282" s="174"/>
      <c r="CS282" s="174"/>
      <c r="CT282" s="174"/>
      <c r="CU282" s="174"/>
      <c r="CV282" s="174"/>
      <c r="CW282" s="174"/>
      <c r="CX282" s="174"/>
      <c r="CY282" s="174"/>
      <c r="CZ282" s="174"/>
      <c r="DA282" s="174"/>
      <c r="DB282" s="177"/>
      <c r="DC282" s="188"/>
      <c r="DD282" s="183"/>
      <c r="DE282" s="183"/>
      <c r="DF282" s="183"/>
      <c r="DG282" s="183"/>
      <c r="DH282" s="177"/>
      <c r="DI282" s="193"/>
      <c r="DJ282" s="194"/>
      <c r="DK282" s="195"/>
      <c r="DL282" s="195"/>
      <c r="DM282" s="195"/>
      <c r="DN282" s="195"/>
      <c r="DO282" s="195"/>
      <c r="DP282" s="192"/>
      <c r="DQ282" s="194"/>
      <c r="DR282" s="195"/>
      <c r="DS282" s="195"/>
      <c r="DT282" s="195"/>
      <c r="DU282" s="195"/>
      <c r="DV282" s="195"/>
      <c r="DW282" s="177"/>
      <c r="DX282" s="179"/>
      <c r="DY282" s="182"/>
      <c r="DZ282" s="196"/>
      <c r="EA282" s="179"/>
      <c r="EB282" s="197"/>
      <c r="EC282" s="198"/>
      <c r="ED282" s="198"/>
      <c r="EE282" s="188"/>
      <c r="EF282" s="198"/>
      <c r="EG282" s="198"/>
      <c r="EH282" s="188"/>
      <c r="EI282" s="197"/>
      <c r="EJ282" s="198"/>
      <c r="EK282" s="198"/>
      <c r="EL282" s="198"/>
      <c r="EM282" s="198"/>
      <c r="EN282" s="198"/>
      <c r="EO282" s="193"/>
      <c r="EP282" s="185"/>
      <c r="EQ282" s="174"/>
      <c r="ER282" s="188"/>
      <c r="ES282" s="63"/>
      <c r="ET282" s="63"/>
      <c r="EU282" s="63"/>
      <c r="EV282" s="63"/>
      <c r="EW282" s="63"/>
      <c r="EX282" s="177"/>
      <c r="EY282" s="179"/>
      <c r="EZ282" s="185"/>
      <c r="FA282" s="174"/>
      <c r="FB282" s="174"/>
      <c r="FC282" s="174"/>
      <c r="FD282" s="174"/>
      <c r="FE282" s="174"/>
      <c r="FF282" s="174"/>
      <c r="FG282" s="188"/>
      <c r="FH282" s="185"/>
      <c r="FI282" s="174"/>
      <c r="FJ282" s="174"/>
      <c r="FK282" s="174"/>
      <c r="FL282" s="174"/>
      <c r="FM282" s="174"/>
      <c r="FN282" s="174"/>
      <c r="FO282" s="188"/>
      <c r="FP282" s="199"/>
      <c r="FQ282" s="199"/>
      <c r="FR282" s="199"/>
      <c r="FS282" s="199"/>
      <c r="FT282" s="199"/>
      <c r="FU282" s="199"/>
      <c r="FV282" s="199"/>
      <c r="FW282" s="199"/>
      <c r="FX282" s="199"/>
      <c r="FY282" s="199"/>
      <c r="FZ282" s="199"/>
      <c r="GA282" s="199"/>
      <c r="GB282" s="199"/>
      <c r="GC282" s="199"/>
    </row>
    <row r="283" spans="1:185" s="90" customFormat="1">
      <c r="A283" s="36" t="str">
        <f>Validation!B283</f>
        <v>Pass</v>
      </c>
      <c r="B283" s="63"/>
      <c r="C283" s="63"/>
      <c r="D283" s="63"/>
      <c r="E283" s="174"/>
      <c r="F283" s="175"/>
      <c r="G283" s="63"/>
      <c r="H283" s="63"/>
      <c r="I283" s="63"/>
      <c r="J283" s="176"/>
      <c r="K283" s="177"/>
      <c r="L283" s="177"/>
      <c r="M283" s="178"/>
      <c r="N283" s="177"/>
      <c r="O283" s="201"/>
      <c r="P283" s="202"/>
      <c r="Q283" s="63"/>
      <c r="R283" s="180"/>
      <c r="S283" s="63"/>
      <c r="T283" s="181"/>
      <c r="U283" s="182"/>
      <c r="V283" s="183"/>
      <c r="W283" s="184"/>
      <c r="X283" s="185"/>
      <c r="Y283" s="174"/>
      <c r="Z283" s="174"/>
      <c r="AA283" s="186"/>
      <c r="AB283" s="187"/>
      <c r="AC283" s="174"/>
      <c r="AD283" s="174"/>
      <c r="AE283" s="177"/>
      <c r="AF283" s="177"/>
      <c r="AG283" s="188"/>
      <c r="AH283" s="65"/>
      <c r="AI283" s="63"/>
      <c r="AJ283" s="63"/>
      <c r="AK283" s="63"/>
      <c r="AL283" s="63"/>
      <c r="AM283" s="63"/>
      <c r="AN283" s="63"/>
      <c r="AO283" s="63"/>
      <c r="AP283" s="64"/>
      <c r="AQ283" s="190"/>
      <c r="AR283" s="179"/>
      <c r="AS283" s="185"/>
      <c r="AT283" s="174"/>
      <c r="AU283" s="174"/>
      <c r="AV283" s="174"/>
      <c r="AW283" s="174"/>
      <c r="AX283" s="174"/>
      <c r="AY283" s="174"/>
      <c r="AZ283" s="174"/>
      <c r="BA283" s="174"/>
      <c r="BB283" s="188"/>
      <c r="BC283" s="174"/>
      <c r="BD283" s="174"/>
      <c r="BE283" s="174"/>
      <c r="BF283" s="174"/>
      <c r="BG283" s="174"/>
      <c r="BH283" s="174"/>
      <c r="BI283" s="174"/>
      <c r="BJ283" s="174"/>
      <c r="BK283" s="174"/>
      <c r="BL283" s="188"/>
      <c r="BM283" s="185"/>
      <c r="BN283" s="174"/>
      <c r="BO283" s="174"/>
      <c r="BP283" s="174"/>
      <c r="BQ283" s="174"/>
      <c r="BR283" s="174"/>
      <c r="BS283" s="174"/>
      <c r="BT283" s="174"/>
      <c r="BU283" s="174"/>
      <c r="BV283" s="174"/>
      <c r="BW283" s="174"/>
      <c r="BX283" s="174"/>
      <c r="BY283" s="174"/>
      <c r="BZ283" s="174"/>
      <c r="CA283" s="174"/>
      <c r="CB283" s="174"/>
      <c r="CC283" s="174"/>
      <c r="CD283" s="174"/>
      <c r="CE283" s="174"/>
      <c r="CF283" s="191"/>
      <c r="CG283" s="192"/>
      <c r="CH283" s="174"/>
      <c r="CI283" s="174"/>
      <c r="CJ283" s="174"/>
      <c r="CK283" s="174"/>
      <c r="CL283" s="174"/>
      <c r="CM283" s="174"/>
      <c r="CN283" s="174"/>
      <c r="CO283" s="174"/>
      <c r="CP283" s="174"/>
      <c r="CQ283" s="174"/>
      <c r="CR283" s="174"/>
      <c r="CS283" s="174"/>
      <c r="CT283" s="174"/>
      <c r="CU283" s="174"/>
      <c r="CV283" s="174"/>
      <c r="CW283" s="174"/>
      <c r="CX283" s="174"/>
      <c r="CY283" s="174"/>
      <c r="CZ283" s="174"/>
      <c r="DA283" s="174"/>
      <c r="DB283" s="177"/>
      <c r="DC283" s="188"/>
      <c r="DD283" s="183"/>
      <c r="DE283" s="183"/>
      <c r="DF283" s="183"/>
      <c r="DG283" s="183"/>
      <c r="DH283" s="177"/>
      <c r="DI283" s="193"/>
      <c r="DJ283" s="194"/>
      <c r="DK283" s="195"/>
      <c r="DL283" s="195"/>
      <c r="DM283" s="195"/>
      <c r="DN283" s="195"/>
      <c r="DO283" s="195"/>
      <c r="DP283" s="192"/>
      <c r="DQ283" s="194"/>
      <c r="DR283" s="195"/>
      <c r="DS283" s="195"/>
      <c r="DT283" s="195"/>
      <c r="DU283" s="195"/>
      <c r="DV283" s="195"/>
      <c r="DW283" s="177"/>
      <c r="DX283" s="179"/>
      <c r="DY283" s="182"/>
      <c r="DZ283" s="196"/>
      <c r="EA283" s="179"/>
      <c r="EB283" s="197"/>
      <c r="EC283" s="198"/>
      <c r="ED283" s="198"/>
      <c r="EE283" s="188"/>
      <c r="EF283" s="198"/>
      <c r="EG283" s="198"/>
      <c r="EH283" s="188"/>
      <c r="EI283" s="197"/>
      <c r="EJ283" s="198"/>
      <c r="EK283" s="198"/>
      <c r="EL283" s="198"/>
      <c r="EM283" s="198"/>
      <c r="EN283" s="198"/>
      <c r="EO283" s="193"/>
      <c r="EP283" s="185"/>
      <c r="EQ283" s="174"/>
      <c r="ER283" s="188"/>
      <c r="ES283" s="63"/>
      <c r="ET283" s="63"/>
      <c r="EU283" s="63"/>
      <c r="EV283" s="63"/>
      <c r="EW283" s="63"/>
      <c r="EX283" s="177"/>
      <c r="EY283" s="179"/>
      <c r="EZ283" s="185"/>
      <c r="FA283" s="174"/>
      <c r="FB283" s="174"/>
      <c r="FC283" s="174"/>
      <c r="FD283" s="174"/>
      <c r="FE283" s="174"/>
      <c r="FF283" s="174"/>
      <c r="FG283" s="188"/>
      <c r="FH283" s="185"/>
      <c r="FI283" s="174"/>
      <c r="FJ283" s="174"/>
      <c r="FK283" s="174"/>
      <c r="FL283" s="174"/>
      <c r="FM283" s="174"/>
      <c r="FN283" s="174"/>
      <c r="FO283" s="188"/>
      <c r="FP283" s="199"/>
      <c r="FQ283" s="199"/>
      <c r="FR283" s="199"/>
      <c r="FS283" s="199"/>
      <c r="FT283" s="199"/>
      <c r="FU283" s="199"/>
      <c r="FV283" s="199"/>
      <c r="FW283" s="199"/>
      <c r="FX283" s="199"/>
      <c r="FY283" s="199"/>
      <c r="FZ283" s="199"/>
      <c r="GA283" s="199"/>
      <c r="GB283" s="199"/>
      <c r="GC283" s="199"/>
    </row>
    <row r="284" spans="1:185" s="90" customFormat="1">
      <c r="A284" s="36" t="str">
        <f>Validation!B284</f>
        <v>Pass</v>
      </c>
      <c r="B284" s="63"/>
      <c r="C284" s="63"/>
      <c r="D284" s="63"/>
      <c r="E284" s="174"/>
      <c r="F284" s="175"/>
      <c r="G284" s="63"/>
      <c r="H284" s="63"/>
      <c r="I284" s="63"/>
      <c r="J284" s="176"/>
      <c r="K284" s="177"/>
      <c r="L284" s="177"/>
      <c r="M284" s="178"/>
      <c r="N284" s="177"/>
      <c r="O284" s="201"/>
      <c r="P284" s="202"/>
      <c r="Q284" s="63"/>
      <c r="R284" s="180"/>
      <c r="S284" s="63"/>
      <c r="T284" s="181"/>
      <c r="U284" s="182"/>
      <c r="V284" s="183"/>
      <c r="W284" s="184"/>
      <c r="X284" s="185"/>
      <c r="Y284" s="174"/>
      <c r="Z284" s="174"/>
      <c r="AA284" s="186"/>
      <c r="AB284" s="187"/>
      <c r="AC284" s="174"/>
      <c r="AD284" s="174"/>
      <c r="AE284" s="177"/>
      <c r="AF284" s="177"/>
      <c r="AG284" s="188"/>
      <c r="AH284" s="65"/>
      <c r="AI284" s="63"/>
      <c r="AJ284" s="63"/>
      <c r="AK284" s="63"/>
      <c r="AL284" s="63"/>
      <c r="AM284" s="63"/>
      <c r="AN284" s="63"/>
      <c r="AO284" s="63"/>
      <c r="AP284" s="64"/>
      <c r="AQ284" s="190"/>
      <c r="AR284" s="179"/>
      <c r="AS284" s="185"/>
      <c r="AT284" s="174"/>
      <c r="AU284" s="174"/>
      <c r="AV284" s="174"/>
      <c r="AW284" s="174"/>
      <c r="AX284" s="174"/>
      <c r="AY284" s="174"/>
      <c r="AZ284" s="174"/>
      <c r="BA284" s="174"/>
      <c r="BB284" s="188"/>
      <c r="BC284" s="174"/>
      <c r="BD284" s="174"/>
      <c r="BE284" s="174"/>
      <c r="BF284" s="174"/>
      <c r="BG284" s="174"/>
      <c r="BH284" s="174"/>
      <c r="BI284" s="174"/>
      <c r="BJ284" s="174"/>
      <c r="BK284" s="174"/>
      <c r="BL284" s="188"/>
      <c r="BM284" s="185"/>
      <c r="BN284" s="174"/>
      <c r="BO284" s="174"/>
      <c r="BP284" s="174"/>
      <c r="BQ284" s="174"/>
      <c r="BR284" s="174"/>
      <c r="BS284" s="174"/>
      <c r="BT284" s="174"/>
      <c r="BU284" s="174"/>
      <c r="BV284" s="174"/>
      <c r="BW284" s="174"/>
      <c r="BX284" s="174"/>
      <c r="BY284" s="174"/>
      <c r="BZ284" s="174"/>
      <c r="CA284" s="174"/>
      <c r="CB284" s="174"/>
      <c r="CC284" s="174"/>
      <c r="CD284" s="174"/>
      <c r="CE284" s="174"/>
      <c r="CF284" s="191"/>
      <c r="CG284" s="192"/>
      <c r="CH284" s="174"/>
      <c r="CI284" s="174"/>
      <c r="CJ284" s="174"/>
      <c r="CK284" s="174"/>
      <c r="CL284" s="174"/>
      <c r="CM284" s="174"/>
      <c r="CN284" s="174"/>
      <c r="CO284" s="174"/>
      <c r="CP284" s="174"/>
      <c r="CQ284" s="174"/>
      <c r="CR284" s="174"/>
      <c r="CS284" s="174"/>
      <c r="CT284" s="174"/>
      <c r="CU284" s="174"/>
      <c r="CV284" s="174"/>
      <c r="CW284" s="174"/>
      <c r="CX284" s="174"/>
      <c r="CY284" s="174"/>
      <c r="CZ284" s="174"/>
      <c r="DA284" s="174"/>
      <c r="DB284" s="177"/>
      <c r="DC284" s="188"/>
      <c r="DD284" s="183"/>
      <c r="DE284" s="183"/>
      <c r="DF284" s="183"/>
      <c r="DG284" s="183"/>
      <c r="DH284" s="177"/>
      <c r="DI284" s="193"/>
      <c r="DJ284" s="194"/>
      <c r="DK284" s="195"/>
      <c r="DL284" s="195"/>
      <c r="DM284" s="195"/>
      <c r="DN284" s="195"/>
      <c r="DO284" s="195"/>
      <c r="DP284" s="192"/>
      <c r="DQ284" s="194"/>
      <c r="DR284" s="195"/>
      <c r="DS284" s="195"/>
      <c r="DT284" s="195"/>
      <c r="DU284" s="195"/>
      <c r="DV284" s="195"/>
      <c r="DW284" s="177"/>
      <c r="DX284" s="179"/>
      <c r="DY284" s="182"/>
      <c r="DZ284" s="196"/>
      <c r="EA284" s="179"/>
      <c r="EB284" s="197"/>
      <c r="EC284" s="198"/>
      <c r="ED284" s="198"/>
      <c r="EE284" s="188"/>
      <c r="EF284" s="198"/>
      <c r="EG284" s="198"/>
      <c r="EH284" s="188"/>
      <c r="EI284" s="197"/>
      <c r="EJ284" s="198"/>
      <c r="EK284" s="198"/>
      <c r="EL284" s="198"/>
      <c r="EM284" s="198"/>
      <c r="EN284" s="198"/>
      <c r="EO284" s="193"/>
      <c r="EP284" s="185"/>
      <c r="EQ284" s="174"/>
      <c r="ER284" s="188"/>
      <c r="ES284" s="63"/>
      <c r="ET284" s="63"/>
      <c r="EU284" s="63"/>
      <c r="EV284" s="63"/>
      <c r="EW284" s="63"/>
      <c r="EX284" s="177"/>
      <c r="EY284" s="179"/>
      <c r="EZ284" s="185"/>
      <c r="FA284" s="174"/>
      <c r="FB284" s="174"/>
      <c r="FC284" s="174"/>
      <c r="FD284" s="174"/>
      <c r="FE284" s="174"/>
      <c r="FF284" s="174"/>
      <c r="FG284" s="188"/>
      <c r="FH284" s="185"/>
      <c r="FI284" s="174"/>
      <c r="FJ284" s="174"/>
      <c r="FK284" s="174"/>
      <c r="FL284" s="174"/>
      <c r="FM284" s="174"/>
      <c r="FN284" s="174"/>
      <c r="FO284" s="188"/>
      <c r="FP284" s="199"/>
      <c r="FQ284" s="199"/>
      <c r="FR284" s="199"/>
      <c r="FS284" s="199"/>
      <c r="FT284" s="199"/>
      <c r="FU284" s="199"/>
      <c r="FV284" s="199"/>
      <c r="FW284" s="199"/>
      <c r="FX284" s="199"/>
      <c r="FY284" s="199"/>
      <c r="FZ284" s="199"/>
      <c r="GA284" s="199"/>
      <c r="GB284" s="199"/>
      <c r="GC284" s="199"/>
    </row>
    <row r="285" spans="1:185" s="90" customFormat="1">
      <c r="A285" s="36" t="str">
        <f>Validation!B285</f>
        <v>Pass</v>
      </c>
      <c r="B285" s="63"/>
      <c r="C285" s="63"/>
      <c r="D285" s="63"/>
      <c r="E285" s="174"/>
      <c r="F285" s="175"/>
      <c r="G285" s="63"/>
      <c r="H285" s="63"/>
      <c r="I285" s="63"/>
      <c r="J285" s="176"/>
      <c r="K285" s="177"/>
      <c r="L285" s="177"/>
      <c r="M285" s="178"/>
      <c r="N285" s="177"/>
      <c r="O285" s="201"/>
      <c r="P285" s="202"/>
      <c r="Q285" s="63"/>
      <c r="R285" s="180"/>
      <c r="S285" s="63"/>
      <c r="T285" s="181"/>
      <c r="U285" s="182"/>
      <c r="V285" s="183"/>
      <c r="W285" s="184"/>
      <c r="X285" s="185"/>
      <c r="Y285" s="174"/>
      <c r="Z285" s="174"/>
      <c r="AA285" s="186"/>
      <c r="AB285" s="187"/>
      <c r="AC285" s="174"/>
      <c r="AD285" s="174"/>
      <c r="AE285" s="177"/>
      <c r="AF285" s="177"/>
      <c r="AG285" s="188"/>
      <c r="AH285" s="65"/>
      <c r="AI285" s="63"/>
      <c r="AJ285" s="63"/>
      <c r="AK285" s="63"/>
      <c r="AL285" s="63"/>
      <c r="AM285" s="63"/>
      <c r="AN285" s="63"/>
      <c r="AO285" s="63"/>
      <c r="AP285" s="64"/>
      <c r="AQ285" s="190"/>
      <c r="AR285" s="179"/>
      <c r="AS285" s="185"/>
      <c r="AT285" s="174"/>
      <c r="AU285" s="174"/>
      <c r="AV285" s="174"/>
      <c r="AW285" s="174"/>
      <c r="AX285" s="174"/>
      <c r="AY285" s="174"/>
      <c r="AZ285" s="174"/>
      <c r="BA285" s="174"/>
      <c r="BB285" s="188"/>
      <c r="BC285" s="174"/>
      <c r="BD285" s="174"/>
      <c r="BE285" s="174"/>
      <c r="BF285" s="174"/>
      <c r="BG285" s="174"/>
      <c r="BH285" s="174"/>
      <c r="BI285" s="174"/>
      <c r="BJ285" s="174"/>
      <c r="BK285" s="174"/>
      <c r="BL285" s="188"/>
      <c r="BM285" s="185"/>
      <c r="BN285" s="174"/>
      <c r="BO285" s="174"/>
      <c r="BP285" s="174"/>
      <c r="BQ285" s="174"/>
      <c r="BR285" s="174"/>
      <c r="BS285" s="174"/>
      <c r="BT285" s="174"/>
      <c r="BU285" s="174"/>
      <c r="BV285" s="174"/>
      <c r="BW285" s="174"/>
      <c r="BX285" s="174"/>
      <c r="BY285" s="174"/>
      <c r="BZ285" s="174"/>
      <c r="CA285" s="174"/>
      <c r="CB285" s="174"/>
      <c r="CC285" s="174"/>
      <c r="CD285" s="174"/>
      <c r="CE285" s="174"/>
      <c r="CF285" s="191"/>
      <c r="CG285" s="192"/>
      <c r="CH285" s="174"/>
      <c r="CI285" s="174"/>
      <c r="CJ285" s="174"/>
      <c r="CK285" s="174"/>
      <c r="CL285" s="174"/>
      <c r="CM285" s="174"/>
      <c r="CN285" s="174"/>
      <c r="CO285" s="174"/>
      <c r="CP285" s="174"/>
      <c r="CQ285" s="174"/>
      <c r="CR285" s="174"/>
      <c r="CS285" s="174"/>
      <c r="CT285" s="174"/>
      <c r="CU285" s="174"/>
      <c r="CV285" s="174"/>
      <c r="CW285" s="174"/>
      <c r="CX285" s="174"/>
      <c r="CY285" s="174"/>
      <c r="CZ285" s="174"/>
      <c r="DA285" s="174"/>
      <c r="DB285" s="177"/>
      <c r="DC285" s="188"/>
      <c r="DD285" s="183"/>
      <c r="DE285" s="183"/>
      <c r="DF285" s="183"/>
      <c r="DG285" s="183"/>
      <c r="DH285" s="177"/>
      <c r="DI285" s="193"/>
      <c r="DJ285" s="194"/>
      <c r="DK285" s="195"/>
      <c r="DL285" s="195"/>
      <c r="DM285" s="195"/>
      <c r="DN285" s="195"/>
      <c r="DO285" s="195"/>
      <c r="DP285" s="192"/>
      <c r="DQ285" s="194"/>
      <c r="DR285" s="195"/>
      <c r="DS285" s="195"/>
      <c r="DT285" s="195"/>
      <c r="DU285" s="195"/>
      <c r="DV285" s="195"/>
      <c r="DW285" s="177"/>
      <c r="DX285" s="179"/>
      <c r="DY285" s="182"/>
      <c r="DZ285" s="196"/>
      <c r="EA285" s="179"/>
      <c r="EB285" s="197"/>
      <c r="EC285" s="198"/>
      <c r="ED285" s="198"/>
      <c r="EE285" s="188"/>
      <c r="EF285" s="198"/>
      <c r="EG285" s="198"/>
      <c r="EH285" s="188"/>
      <c r="EI285" s="197"/>
      <c r="EJ285" s="198"/>
      <c r="EK285" s="198"/>
      <c r="EL285" s="198"/>
      <c r="EM285" s="198"/>
      <c r="EN285" s="198"/>
      <c r="EO285" s="193"/>
      <c r="EP285" s="185"/>
      <c r="EQ285" s="174"/>
      <c r="ER285" s="188"/>
      <c r="ES285" s="63"/>
      <c r="ET285" s="63"/>
      <c r="EU285" s="63"/>
      <c r="EV285" s="63"/>
      <c r="EW285" s="63"/>
      <c r="EX285" s="177"/>
      <c r="EY285" s="179"/>
      <c r="EZ285" s="185"/>
      <c r="FA285" s="174"/>
      <c r="FB285" s="174"/>
      <c r="FC285" s="174"/>
      <c r="FD285" s="174"/>
      <c r="FE285" s="174"/>
      <c r="FF285" s="174"/>
      <c r="FG285" s="188"/>
      <c r="FH285" s="185"/>
      <c r="FI285" s="174"/>
      <c r="FJ285" s="174"/>
      <c r="FK285" s="174"/>
      <c r="FL285" s="174"/>
      <c r="FM285" s="174"/>
      <c r="FN285" s="174"/>
      <c r="FO285" s="188"/>
      <c r="FP285" s="199"/>
      <c r="FQ285" s="199"/>
      <c r="FR285" s="199"/>
      <c r="FS285" s="199"/>
      <c r="FT285" s="199"/>
      <c r="FU285" s="199"/>
      <c r="FV285" s="199"/>
      <c r="FW285" s="199"/>
      <c r="FX285" s="199"/>
      <c r="FY285" s="199"/>
      <c r="FZ285" s="199"/>
      <c r="GA285" s="199"/>
      <c r="GB285" s="199"/>
      <c r="GC285" s="199"/>
    </row>
    <row r="286" spans="1:185" s="90" customFormat="1">
      <c r="A286" s="36" t="str">
        <f>Validation!B286</f>
        <v>Pass</v>
      </c>
      <c r="B286" s="63"/>
      <c r="C286" s="63"/>
      <c r="D286" s="63"/>
      <c r="E286" s="174"/>
      <c r="F286" s="175"/>
      <c r="G286" s="63"/>
      <c r="H286" s="63"/>
      <c r="I286" s="63"/>
      <c r="J286" s="176"/>
      <c r="K286" s="177"/>
      <c r="L286" s="177"/>
      <c r="M286" s="178"/>
      <c r="N286" s="177"/>
      <c r="O286" s="201"/>
      <c r="P286" s="202"/>
      <c r="Q286" s="63"/>
      <c r="R286" s="180"/>
      <c r="S286" s="63"/>
      <c r="T286" s="181"/>
      <c r="U286" s="182"/>
      <c r="V286" s="183"/>
      <c r="W286" s="184"/>
      <c r="X286" s="185"/>
      <c r="Y286" s="174"/>
      <c r="Z286" s="174"/>
      <c r="AA286" s="186"/>
      <c r="AB286" s="187"/>
      <c r="AC286" s="174"/>
      <c r="AD286" s="174"/>
      <c r="AE286" s="177"/>
      <c r="AF286" s="177"/>
      <c r="AG286" s="188"/>
      <c r="AH286" s="65"/>
      <c r="AI286" s="63"/>
      <c r="AJ286" s="63"/>
      <c r="AK286" s="63"/>
      <c r="AL286" s="63"/>
      <c r="AM286" s="63"/>
      <c r="AN286" s="63"/>
      <c r="AO286" s="63"/>
      <c r="AP286" s="64"/>
      <c r="AQ286" s="190"/>
      <c r="AR286" s="179"/>
      <c r="AS286" s="185"/>
      <c r="AT286" s="174"/>
      <c r="AU286" s="174"/>
      <c r="AV286" s="174"/>
      <c r="AW286" s="174"/>
      <c r="AX286" s="174"/>
      <c r="AY286" s="174"/>
      <c r="AZ286" s="174"/>
      <c r="BA286" s="174"/>
      <c r="BB286" s="188"/>
      <c r="BC286" s="174"/>
      <c r="BD286" s="174"/>
      <c r="BE286" s="174"/>
      <c r="BF286" s="174"/>
      <c r="BG286" s="174"/>
      <c r="BH286" s="174"/>
      <c r="BI286" s="174"/>
      <c r="BJ286" s="174"/>
      <c r="BK286" s="174"/>
      <c r="BL286" s="188"/>
      <c r="BM286" s="185"/>
      <c r="BN286" s="174"/>
      <c r="BO286" s="174"/>
      <c r="BP286" s="174"/>
      <c r="BQ286" s="174"/>
      <c r="BR286" s="174"/>
      <c r="BS286" s="174"/>
      <c r="BT286" s="174"/>
      <c r="BU286" s="174"/>
      <c r="BV286" s="174"/>
      <c r="BW286" s="174"/>
      <c r="BX286" s="174"/>
      <c r="BY286" s="174"/>
      <c r="BZ286" s="174"/>
      <c r="CA286" s="174"/>
      <c r="CB286" s="174"/>
      <c r="CC286" s="174"/>
      <c r="CD286" s="174"/>
      <c r="CE286" s="174"/>
      <c r="CF286" s="191"/>
      <c r="CG286" s="192"/>
      <c r="CH286" s="174"/>
      <c r="CI286" s="174"/>
      <c r="CJ286" s="174"/>
      <c r="CK286" s="174"/>
      <c r="CL286" s="174"/>
      <c r="CM286" s="174"/>
      <c r="CN286" s="174"/>
      <c r="CO286" s="174"/>
      <c r="CP286" s="174"/>
      <c r="CQ286" s="174"/>
      <c r="CR286" s="174"/>
      <c r="CS286" s="174"/>
      <c r="CT286" s="174"/>
      <c r="CU286" s="174"/>
      <c r="CV286" s="174"/>
      <c r="CW286" s="174"/>
      <c r="CX286" s="174"/>
      <c r="CY286" s="174"/>
      <c r="CZ286" s="174"/>
      <c r="DA286" s="174"/>
      <c r="DB286" s="177"/>
      <c r="DC286" s="188"/>
      <c r="DD286" s="183"/>
      <c r="DE286" s="183"/>
      <c r="DF286" s="183"/>
      <c r="DG286" s="183"/>
      <c r="DH286" s="177"/>
      <c r="DI286" s="193"/>
      <c r="DJ286" s="194"/>
      <c r="DK286" s="195"/>
      <c r="DL286" s="195"/>
      <c r="DM286" s="195"/>
      <c r="DN286" s="195"/>
      <c r="DO286" s="195"/>
      <c r="DP286" s="192"/>
      <c r="DQ286" s="194"/>
      <c r="DR286" s="195"/>
      <c r="DS286" s="195"/>
      <c r="DT286" s="195"/>
      <c r="DU286" s="195"/>
      <c r="DV286" s="195"/>
      <c r="DW286" s="177"/>
      <c r="DX286" s="179"/>
      <c r="DY286" s="182"/>
      <c r="DZ286" s="196"/>
      <c r="EA286" s="179"/>
      <c r="EB286" s="197"/>
      <c r="EC286" s="198"/>
      <c r="ED286" s="198"/>
      <c r="EE286" s="188"/>
      <c r="EF286" s="198"/>
      <c r="EG286" s="198"/>
      <c r="EH286" s="188"/>
      <c r="EI286" s="197"/>
      <c r="EJ286" s="198"/>
      <c r="EK286" s="198"/>
      <c r="EL286" s="198"/>
      <c r="EM286" s="198"/>
      <c r="EN286" s="198"/>
      <c r="EO286" s="193"/>
      <c r="EP286" s="185"/>
      <c r="EQ286" s="174"/>
      <c r="ER286" s="188"/>
      <c r="ES286" s="63"/>
      <c r="ET286" s="63"/>
      <c r="EU286" s="63"/>
      <c r="EV286" s="63"/>
      <c r="EW286" s="63"/>
      <c r="EX286" s="177"/>
      <c r="EY286" s="179"/>
      <c r="EZ286" s="185"/>
      <c r="FA286" s="174"/>
      <c r="FB286" s="174"/>
      <c r="FC286" s="174"/>
      <c r="FD286" s="174"/>
      <c r="FE286" s="174"/>
      <c r="FF286" s="174"/>
      <c r="FG286" s="188"/>
      <c r="FH286" s="185"/>
      <c r="FI286" s="174"/>
      <c r="FJ286" s="174"/>
      <c r="FK286" s="174"/>
      <c r="FL286" s="174"/>
      <c r="FM286" s="174"/>
      <c r="FN286" s="174"/>
      <c r="FO286" s="188"/>
      <c r="FP286" s="199"/>
      <c r="FQ286" s="199"/>
      <c r="FR286" s="199"/>
      <c r="FS286" s="199"/>
      <c r="FT286" s="199"/>
      <c r="FU286" s="199"/>
      <c r="FV286" s="199"/>
      <c r="FW286" s="199"/>
      <c r="FX286" s="199"/>
      <c r="FY286" s="199"/>
      <c r="FZ286" s="199"/>
      <c r="GA286" s="199"/>
      <c r="GB286" s="199"/>
      <c r="GC286" s="199"/>
    </row>
    <row r="287" spans="1:185" s="90" customFormat="1">
      <c r="A287" s="36" t="str">
        <f>Validation!B287</f>
        <v>Pass</v>
      </c>
      <c r="B287" s="63"/>
      <c r="C287" s="63"/>
      <c r="D287" s="63"/>
      <c r="E287" s="174"/>
      <c r="F287" s="175"/>
      <c r="G287" s="63"/>
      <c r="H287" s="63"/>
      <c r="I287" s="63"/>
      <c r="J287" s="176"/>
      <c r="K287" s="177"/>
      <c r="L287" s="177"/>
      <c r="M287" s="178"/>
      <c r="N287" s="177"/>
      <c r="O287" s="201"/>
      <c r="P287" s="202"/>
      <c r="Q287" s="63"/>
      <c r="R287" s="180"/>
      <c r="S287" s="63"/>
      <c r="T287" s="181"/>
      <c r="U287" s="182"/>
      <c r="V287" s="183"/>
      <c r="W287" s="184"/>
      <c r="X287" s="185"/>
      <c r="Y287" s="174"/>
      <c r="Z287" s="174"/>
      <c r="AA287" s="186"/>
      <c r="AB287" s="187"/>
      <c r="AC287" s="174"/>
      <c r="AD287" s="174"/>
      <c r="AE287" s="177"/>
      <c r="AF287" s="177"/>
      <c r="AG287" s="188"/>
      <c r="AH287" s="65"/>
      <c r="AI287" s="63"/>
      <c r="AJ287" s="63"/>
      <c r="AK287" s="63"/>
      <c r="AL287" s="63"/>
      <c r="AM287" s="63"/>
      <c r="AN287" s="63"/>
      <c r="AO287" s="63"/>
      <c r="AP287" s="64"/>
      <c r="AQ287" s="190"/>
      <c r="AR287" s="179"/>
      <c r="AS287" s="185"/>
      <c r="AT287" s="174"/>
      <c r="AU287" s="174"/>
      <c r="AV287" s="174"/>
      <c r="AW287" s="174"/>
      <c r="AX287" s="174"/>
      <c r="AY287" s="174"/>
      <c r="AZ287" s="174"/>
      <c r="BA287" s="174"/>
      <c r="BB287" s="188"/>
      <c r="BC287" s="174"/>
      <c r="BD287" s="174"/>
      <c r="BE287" s="174"/>
      <c r="BF287" s="174"/>
      <c r="BG287" s="174"/>
      <c r="BH287" s="174"/>
      <c r="BI287" s="174"/>
      <c r="BJ287" s="174"/>
      <c r="BK287" s="174"/>
      <c r="BL287" s="188"/>
      <c r="BM287" s="185"/>
      <c r="BN287" s="174"/>
      <c r="BO287" s="174"/>
      <c r="BP287" s="174"/>
      <c r="BQ287" s="174"/>
      <c r="BR287" s="174"/>
      <c r="BS287" s="174"/>
      <c r="BT287" s="174"/>
      <c r="BU287" s="174"/>
      <c r="BV287" s="174"/>
      <c r="BW287" s="174"/>
      <c r="BX287" s="174"/>
      <c r="BY287" s="174"/>
      <c r="BZ287" s="174"/>
      <c r="CA287" s="174"/>
      <c r="CB287" s="174"/>
      <c r="CC287" s="174"/>
      <c r="CD287" s="174"/>
      <c r="CE287" s="174"/>
      <c r="CF287" s="191"/>
      <c r="CG287" s="192"/>
      <c r="CH287" s="174"/>
      <c r="CI287" s="174"/>
      <c r="CJ287" s="174"/>
      <c r="CK287" s="174"/>
      <c r="CL287" s="174"/>
      <c r="CM287" s="174"/>
      <c r="CN287" s="174"/>
      <c r="CO287" s="174"/>
      <c r="CP287" s="174"/>
      <c r="CQ287" s="174"/>
      <c r="CR287" s="174"/>
      <c r="CS287" s="174"/>
      <c r="CT287" s="174"/>
      <c r="CU287" s="174"/>
      <c r="CV287" s="174"/>
      <c r="CW287" s="174"/>
      <c r="CX287" s="174"/>
      <c r="CY287" s="174"/>
      <c r="CZ287" s="174"/>
      <c r="DA287" s="174"/>
      <c r="DB287" s="177"/>
      <c r="DC287" s="188"/>
      <c r="DD287" s="183"/>
      <c r="DE287" s="183"/>
      <c r="DF287" s="183"/>
      <c r="DG287" s="183"/>
      <c r="DH287" s="177"/>
      <c r="DI287" s="193"/>
      <c r="DJ287" s="194"/>
      <c r="DK287" s="195"/>
      <c r="DL287" s="195"/>
      <c r="DM287" s="195"/>
      <c r="DN287" s="195"/>
      <c r="DO287" s="195"/>
      <c r="DP287" s="192"/>
      <c r="DQ287" s="194"/>
      <c r="DR287" s="195"/>
      <c r="DS287" s="195"/>
      <c r="DT287" s="195"/>
      <c r="DU287" s="195"/>
      <c r="DV287" s="195"/>
      <c r="DW287" s="177"/>
      <c r="DX287" s="179"/>
      <c r="DY287" s="182"/>
      <c r="DZ287" s="196"/>
      <c r="EA287" s="179"/>
      <c r="EB287" s="197"/>
      <c r="EC287" s="198"/>
      <c r="ED287" s="198"/>
      <c r="EE287" s="188"/>
      <c r="EF287" s="198"/>
      <c r="EG287" s="198"/>
      <c r="EH287" s="188"/>
      <c r="EI287" s="197"/>
      <c r="EJ287" s="198"/>
      <c r="EK287" s="198"/>
      <c r="EL287" s="198"/>
      <c r="EM287" s="198"/>
      <c r="EN287" s="198"/>
      <c r="EO287" s="193"/>
      <c r="EP287" s="185"/>
      <c r="EQ287" s="174"/>
      <c r="ER287" s="188"/>
      <c r="ES287" s="63"/>
      <c r="ET287" s="63"/>
      <c r="EU287" s="63"/>
      <c r="EV287" s="63"/>
      <c r="EW287" s="63"/>
      <c r="EX287" s="177"/>
      <c r="EY287" s="179"/>
      <c r="EZ287" s="185"/>
      <c r="FA287" s="174"/>
      <c r="FB287" s="174"/>
      <c r="FC287" s="174"/>
      <c r="FD287" s="174"/>
      <c r="FE287" s="174"/>
      <c r="FF287" s="174"/>
      <c r="FG287" s="188"/>
      <c r="FH287" s="185"/>
      <c r="FI287" s="174"/>
      <c r="FJ287" s="174"/>
      <c r="FK287" s="174"/>
      <c r="FL287" s="174"/>
      <c r="FM287" s="174"/>
      <c r="FN287" s="174"/>
      <c r="FO287" s="188"/>
      <c r="FP287" s="199"/>
      <c r="FQ287" s="199"/>
      <c r="FR287" s="199"/>
      <c r="FS287" s="199"/>
      <c r="FT287" s="199"/>
      <c r="FU287" s="199"/>
      <c r="FV287" s="199"/>
      <c r="FW287" s="199"/>
      <c r="FX287" s="199"/>
      <c r="FY287" s="199"/>
      <c r="FZ287" s="199"/>
      <c r="GA287" s="199"/>
      <c r="GB287" s="199"/>
      <c r="GC287" s="199"/>
    </row>
    <row r="288" spans="1:185" s="90" customFormat="1">
      <c r="A288" s="36" t="str">
        <f>Validation!B288</f>
        <v>Pass</v>
      </c>
      <c r="B288" s="63"/>
      <c r="C288" s="63"/>
      <c r="D288" s="63"/>
      <c r="E288" s="174"/>
      <c r="F288" s="175"/>
      <c r="G288" s="63"/>
      <c r="H288" s="63"/>
      <c r="I288" s="63"/>
      <c r="J288" s="176"/>
      <c r="K288" s="177"/>
      <c r="L288" s="177"/>
      <c r="M288" s="178"/>
      <c r="N288" s="177"/>
      <c r="O288" s="201"/>
      <c r="P288" s="202"/>
      <c r="Q288" s="63"/>
      <c r="R288" s="180"/>
      <c r="S288" s="63"/>
      <c r="T288" s="181"/>
      <c r="U288" s="182"/>
      <c r="V288" s="183"/>
      <c r="W288" s="184"/>
      <c r="X288" s="185"/>
      <c r="Y288" s="174"/>
      <c r="Z288" s="174"/>
      <c r="AA288" s="186"/>
      <c r="AB288" s="187"/>
      <c r="AC288" s="174"/>
      <c r="AD288" s="174"/>
      <c r="AE288" s="177"/>
      <c r="AF288" s="177"/>
      <c r="AG288" s="188"/>
      <c r="AH288" s="65"/>
      <c r="AI288" s="63"/>
      <c r="AJ288" s="63"/>
      <c r="AK288" s="63"/>
      <c r="AL288" s="63"/>
      <c r="AM288" s="63"/>
      <c r="AN288" s="63"/>
      <c r="AO288" s="63"/>
      <c r="AP288" s="64"/>
      <c r="AQ288" s="190"/>
      <c r="AR288" s="179"/>
      <c r="AS288" s="185"/>
      <c r="AT288" s="174"/>
      <c r="AU288" s="174"/>
      <c r="AV288" s="174"/>
      <c r="AW288" s="174"/>
      <c r="AX288" s="174"/>
      <c r="AY288" s="174"/>
      <c r="AZ288" s="174"/>
      <c r="BA288" s="174"/>
      <c r="BB288" s="188"/>
      <c r="BC288" s="174"/>
      <c r="BD288" s="174"/>
      <c r="BE288" s="174"/>
      <c r="BF288" s="174"/>
      <c r="BG288" s="174"/>
      <c r="BH288" s="174"/>
      <c r="BI288" s="174"/>
      <c r="BJ288" s="174"/>
      <c r="BK288" s="174"/>
      <c r="BL288" s="188"/>
      <c r="BM288" s="185"/>
      <c r="BN288" s="174"/>
      <c r="BO288" s="174"/>
      <c r="BP288" s="174"/>
      <c r="BQ288" s="174"/>
      <c r="BR288" s="174"/>
      <c r="BS288" s="174"/>
      <c r="BT288" s="174"/>
      <c r="BU288" s="174"/>
      <c r="BV288" s="174"/>
      <c r="BW288" s="174"/>
      <c r="BX288" s="174"/>
      <c r="BY288" s="174"/>
      <c r="BZ288" s="174"/>
      <c r="CA288" s="174"/>
      <c r="CB288" s="174"/>
      <c r="CC288" s="174"/>
      <c r="CD288" s="174"/>
      <c r="CE288" s="174"/>
      <c r="CF288" s="191"/>
      <c r="CG288" s="192"/>
      <c r="CH288" s="174"/>
      <c r="CI288" s="174"/>
      <c r="CJ288" s="174"/>
      <c r="CK288" s="174"/>
      <c r="CL288" s="174"/>
      <c r="CM288" s="174"/>
      <c r="CN288" s="174"/>
      <c r="CO288" s="174"/>
      <c r="CP288" s="174"/>
      <c r="CQ288" s="174"/>
      <c r="CR288" s="174"/>
      <c r="CS288" s="174"/>
      <c r="CT288" s="174"/>
      <c r="CU288" s="174"/>
      <c r="CV288" s="174"/>
      <c r="CW288" s="174"/>
      <c r="CX288" s="174"/>
      <c r="CY288" s="174"/>
      <c r="CZ288" s="174"/>
      <c r="DA288" s="174"/>
      <c r="DB288" s="177"/>
      <c r="DC288" s="188"/>
      <c r="DD288" s="183"/>
      <c r="DE288" s="183"/>
      <c r="DF288" s="183"/>
      <c r="DG288" s="183"/>
      <c r="DH288" s="177"/>
      <c r="DI288" s="193"/>
      <c r="DJ288" s="194"/>
      <c r="DK288" s="195"/>
      <c r="DL288" s="195"/>
      <c r="DM288" s="195"/>
      <c r="DN288" s="195"/>
      <c r="DO288" s="195"/>
      <c r="DP288" s="192"/>
      <c r="DQ288" s="194"/>
      <c r="DR288" s="195"/>
      <c r="DS288" s="195"/>
      <c r="DT288" s="195"/>
      <c r="DU288" s="195"/>
      <c r="DV288" s="195"/>
      <c r="DW288" s="177"/>
      <c r="DX288" s="179"/>
      <c r="DY288" s="182"/>
      <c r="DZ288" s="196"/>
      <c r="EA288" s="179"/>
      <c r="EB288" s="197"/>
      <c r="EC288" s="198"/>
      <c r="ED288" s="198"/>
      <c r="EE288" s="188"/>
      <c r="EF288" s="198"/>
      <c r="EG288" s="198"/>
      <c r="EH288" s="188"/>
      <c r="EI288" s="197"/>
      <c r="EJ288" s="198"/>
      <c r="EK288" s="198"/>
      <c r="EL288" s="198"/>
      <c r="EM288" s="198"/>
      <c r="EN288" s="198"/>
      <c r="EO288" s="193"/>
      <c r="EP288" s="185"/>
      <c r="EQ288" s="174"/>
      <c r="ER288" s="188"/>
      <c r="ES288" s="63"/>
      <c r="ET288" s="63"/>
      <c r="EU288" s="63"/>
      <c r="EV288" s="63"/>
      <c r="EW288" s="63"/>
      <c r="EX288" s="177"/>
      <c r="EY288" s="179"/>
      <c r="EZ288" s="185"/>
      <c r="FA288" s="174"/>
      <c r="FB288" s="174"/>
      <c r="FC288" s="174"/>
      <c r="FD288" s="174"/>
      <c r="FE288" s="174"/>
      <c r="FF288" s="174"/>
      <c r="FG288" s="188"/>
      <c r="FH288" s="185"/>
      <c r="FI288" s="174"/>
      <c r="FJ288" s="174"/>
      <c r="FK288" s="174"/>
      <c r="FL288" s="174"/>
      <c r="FM288" s="174"/>
      <c r="FN288" s="174"/>
      <c r="FO288" s="188"/>
      <c r="FP288" s="199"/>
      <c r="FQ288" s="199"/>
      <c r="FR288" s="199"/>
      <c r="FS288" s="199"/>
      <c r="FT288" s="199"/>
      <c r="FU288" s="199"/>
      <c r="FV288" s="199"/>
      <c r="FW288" s="199"/>
      <c r="FX288" s="199"/>
      <c r="FY288" s="199"/>
      <c r="FZ288" s="199"/>
      <c r="GA288" s="199"/>
      <c r="GB288" s="199"/>
      <c r="GC288" s="199"/>
    </row>
    <row r="289" spans="1:185" s="90" customFormat="1">
      <c r="A289" s="36" t="str">
        <f>Validation!B289</f>
        <v>Pass</v>
      </c>
      <c r="B289" s="63"/>
      <c r="C289" s="63"/>
      <c r="D289" s="63"/>
      <c r="E289" s="174"/>
      <c r="F289" s="175"/>
      <c r="G289" s="63"/>
      <c r="H289" s="63"/>
      <c r="I289" s="63"/>
      <c r="J289" s="176"/>
      <c r="K289" s="177"/>
      <c r="L289" s="177"/>
      <c r="M289" s="178"/>
      <c r="N289" s="177"/>
      <c r="O289" s="201"/>
      <c r="P289" s="202"/>
      <c r="Q289" s="63"/>
      <c r="R289" s="180"/>
      <c r="S289" s="63"/>
      <c r="T289" s="181"/>
      <c r="U289" s="182"/>
      <c r="V289" s="183"/>
      <c r="W289" s="184"/>
      <c r="X289" s="185"/>
      <c r="Y289" s="174"/>
      <c r="Z289" s="174"/>
      <c r="AA289" s="186"/>
      <c r="AB289" s="187"/>
      <c r="AC289" s="174"/>
      <c r="AD289" s="174"/>
      <c r="AE289" s="177"/>
      <c r="AF289" s="177"/>
      <c r="AG289" s="188"/>
      <c r="AH289" s="65"/>
      <c r="AI289" s="63"/>
      <c r="AJ289" s="63"/>
      <c r="AK289" s="63"/>
      <c r="AL289" s="63"/>
      <c r="AM289" s="63"/>
      <c r="AN289" s="63"/>
      <c r="AO289" s="63"/>
      <c r="AP289" s="64"/>
      <c r="AQ289" s="190"/>
      <c r="AR289" s="179"/>
      <c r="AS289" s="185"/>
      <c r="AT289" s="174"/>
      <c r="AU289" s="174"/>
      <c r="AV289" s="174"/>
      <c r="AW289" s="174"/>
      <c r="AX289" s="174"/>
      <c r="AY289" s="174"/>
      <c r="AZ289" s="174"/>
      <c r="BA289" s="174"/>
      <c r="BB289" s="188"/>
      <c r="BC289" s="174"/>
      <c r="BD289" s="174"/>
      <c r="BE289" s="174"/>
      <c r="BF289" s="174"/>
      <c r="BG289" s="174"/>
      <c r="BH289" s="174"/>
      <c r="BI289" s="174"/>
      <c r="BJ289" s="174"/>
      <c r="BK289" s="174"/>
      <c r="BL289" s="188"/>
      <c r="BM289" s="185"/>
      <c r="BN289" s="174"/>
      <c r="BO289" s="174"/>
      <c r="BP289" s="174"/>
      <c r="BQ289" s="174"/>
      <c r="BR289" s="174"/>
      <c r="BS289" s="174"/>
      <c r="BT289" s="174"/>
      <c r="BU289" s="174"/>
      <c r="BV289" s="174"/>
      <c r="BW289" s="174"/>
      <c r="BX289" s="174"/>
      <c r="BY289" s="174"/>
      <c r="BZ289" s="174"/>
      <c r="CA289" s="174"/>
      <c r="CB289" s="174"/>
      <c r="CC289" s="174"/>
      <c r="CD289" s="174"/>
      <c r="CE289" s="174"/>
      <c r="CF289" s="191"/>
      <c r="CG289" s="192"/>
      <c r="CH289" s="174"/>
      <c r="CI289" s="174"/>
      <c r="CJ289" s="174"/>
      <c r="CK289" s="174"/>
      <c r="CL289" s="174"/>
      <c r="CM289" s="174"/>
      <c r="CN289" s="174"/>
      <c r="CO289" s="174"/>
      <c r="CP289" s="174"/>
      <c r="CQ289" s="174"/>
      <c r="CR289" s="174"/>
      <c r="CS289" s="174"/>
      <c r="CT289" s="174"/>
      <c r="CU289" s="174"/>
      <c r="CV289" s="174"/>
      <c r="CW289" s="174"/>
      <c r="CX289" s="174"/>
      <c r="CY289" s="174"/>
      <c r="CZ289" s="174"/>
      <c r="DA289" s="174"/>
      <c r="DB289" s="177"/>
      <c r="DC289" s="188"/>
      <c r="DD289" s="183"/>
      <c r="DE289" s="183"/>
      <c r="DF289" s="183"/>
      <c r="DG289" s="183"/>
      <c r="DH289" s="177"/>
      <c r="DI289" s="193"/>
      <c r="DJ289" s="194"/>
      <c r="DK289" s="195"/>
      <c r="DL289" s="195"/>
      <c r="DM289" s="195"/>
      <c r="DN289" s="195"/>
      <c r="DO289" s="195"/>
      <c r="DP289" s="192"/>
      <c r="DQ289" s="194"/>
      <c r="DR289" s="195"/>
      <c r="DS289" s="195"/>
      <c r="DT289" s="195"/>
      <c r="DU289" s="195"/>
      <c r="DV289" s="195"/>
      <c r="DW289" s="177"/>
      <c r="DX289" s="179"/>
      <c r="DY289" s="182"/>
      <c r="DZ289" s="196"/>
      <c r="EA289" s="179"/>
      <c r="EB289" s="197"/>
      <c r="EC289" s="198"/>
      <c r="ED289" s="198"/>
      <c r="EE289" s="188"/>
      <c r="EF289" s="198"/>
      <c r="EG289" s="198"/>
      <c r="EH289" s="188"/>
      <c r="EI289" s="197"/>
      <c r="EJ289" s="198"/>
      <c r="EK289" s="198"/>
      <c r="EL289" s="198"/>
      <c r="EM289" s="198"/>
      <c r="EN289" s="198"/>
      <c r="EO289" s="193"/>
      <c r="EP289" s="185"/>
      <c r="EQ289" s="174"/>
      <c r="ER289" s="188"/>
      <c r="ES289" s="63"/>
      <c r="ET289" s="63"/>
      <c r="EU289" s="63"/>
      <c r="EV289" s="63"/>
      <c r="EW289" s="63"/>
      <c r="EX289" s="177"/>
      <c r="EY289" s="179"/>
      <c r="EZ289" s="185"/>
      <c r="FA289" s="174"/>
      <c r="FB289" s="174"/>
      <c r="FC289" s="174"/>
      <c r="FD289" s="174"/>
      <c r="FE289" s="174"/>
      <c r="FF289" s="174"/>
      <c r="FG289" s="188"/>
      <c r="FH289" s="185"/>
      <c r="FI289" s="174"/>
      <c r="FJ289" s="174"/>
      <c r="FK289" s="174"/>
      <c r="FL289" s="174"/>
      <c r="FM289" s="174"/>
      <c r="FN289" s="174"/>
      <c r="FO289" s="188"/>
      <c r="FP289" s="199"/>
      <c r="FQ289" s="199"/>
      <c r="FR289" s="199"/>
      <c r="FS289" s="199"/>
      <c r="FT289" s="199"/>
      <c r="FU289" s="199"/>
      <c r="FV289" s="199"/>
      <c r="FW289" s="199"/>
      <c r="FX289" s="199"/>
      <c r="FY289" s="199"/>
      <c r="FZ289" s="199"/>
      <c r="GA289" s="199"/>
      <c r="GB289" s="199"/>
      <c r="GC289" s="199"/>
    </row>
    <row r="290" spans="1:185" s="90" customFormat="1">
      <c r="A290" s="36" t="str">
        <f>Validation!B290</f>
        <v>Pass</v>
      </c>
      <c r="B290" s="63"/>
      <c r="C290" s="63"/>
      <c r="D290" s="63"/>
      <c r="E290" s="174"/>
      <c r="F290" s="175"/>
      <c r="G290" s="63"/>
      <c r="H290" s="63"/>
      <c r="I290" s="63"/>
      <c r="J290" s="176"/>
      <c r="K290" s="177"/>
      <c r="L290" s="177"/>
      <c r="M290" s="178"/>
      <c r="N290" s="177"/>
      <c r="O290" s="201"/>
      <c r="P290" s="202"/>
      <c r="Q290" s="63"/>
      <c r="R290" s="180"/>
      <c r="S290" s="63"/>
      <c r="T290" s="181"/>
      <c r="U290" s="182"/>
      <c r="V290" s="183"/>
      <c r="W290" s="184"/>
      <c r="X290" s="185"/>
      <c r="Y290" s="174"/>
      <c r="Z290" s="174"/>
      <c r="AA290" s="186"/>
      <c r="AB290" s="187"/>
      <c r="AC290" s="174"/>
      <c r="AD290" s="174"/>
      <c r="AE290" s="177"/>
      <c r="AF290" s="177"/>
      <c r="AG290" s="188"/>
      <c r="AH290" s="65"/>
      <c r="AI290" s="63"/>
      <c r="AJ290" s="63"/>
      <c r="AK290" s="63"/>
      <c r="AL290" s="63"/>
      <c r="AM290" s="63"/>
      <c r="AN290" s="63"/>
      <c r="AO290" s="63"/>
      <c r="AP290" s="64"/>
      <c r="AQ290" s="190"/>
      <c r="AR290" s="179"/>
      <c r="AS290" s="185"/>
      <c r="AT290" s="174"/>
      <c r="AU290" s="174"/>
      <c r="AV290" s="174"/>
      <c r="AW290" s="174"/>
      <c r="AX290" s="174"/>
      <c r="AY290" s="174"/>
      <c r="AZ290" s="174"/>
      <c r="BA290" s="174"/>
      <c r="BB290" s="188"/>
      <c r="BC290" s="174"/>
      <c r="BD290" s="174"/>
      <c r="BE290" s="174"/>
      <c r="BF290" s="174"/>
      <c r="BG290" s="174"/>
      <c r="BH290" s="174"/>
      <c r="BI290" s="174"/>
      <c r="BJ290" s="174"/>
      <c r="BK290" s="174"/>
      <c r="BL290" s="188"/>
      <c r="BM290" s="185"/>
      <c r="BN290" s="174"/>
      <c r="BO290" s="174"/>
      <c r="BP290" s="174"/>
      <c r="BQ290" s="174"/>
      <c r="BR290" s="174"/>
      <c r="BS290" s="174"/>
      <c r="BT290" s="174"/>
      <c r="BU290" s="174"/>
      <c r="BV290" s="174"/>
      <c r="BW290" s="174"/>
      <c r="BX290" s="174"/>
      <c r="BY290" s="174"/>
      <c r="BZ290" s="174"/>
      <c r="CA290" s="174"/>
      <c r="CB290" s="174"/>
      <c r="CC290" s="174"/>
      <c r="CD290" s="174"/>
      <c r="CE290" s="174"/>
      <c r="CF290" s="191"/>
      <c r="CG290" s="192"/>
      <c r="CH290" s="174"/>
      <c r="CI290" s="174"/>
      <c r="CJ290" s="174"/>
      <c r="CK290" s="174"/>
      <c r="CL290" s="174"/>
      <c r="CM290" s="174"/>
      <c r="CN290" s="174"/>
      <c r="CO290" s="174"/>
      <c r="CP290" s="174"/>
      <c r="CQ290" s="174"/>
      <c r="CR290" s="174"/>
      <c r="CS290" s="174"/>
      <c r="CT290" s="174"/>
      <c r="CU290" s="174"/>
      <c r="CV290" s="174"/>
      <c r="CW290" s="174"/>
      <c r="CX290" s="174"/>
      <c r="CY290" s="174"/>
      <c r="CZ290" s="174"/>
      <c r="DA290" s="174"/>
      <c r="DB290" s="177"/>
      <c r="DC290" s="188"/>
      <c r="DD290" s="183"/>
      <c r="DE290" s="183"/>
      <c r="DF290" s="183"/>
      <c r="DG290" s="183"/>
      <c r="DH290" s="177"/>
      <c r="DI290" s="193"/>
      <c r="DJ290" s="194"/>
      <c r="DK290" s="195"/>
      <c r="DL290" s="195"/>
      <c r="DM290" s="195"/>
      <c r="DN290" s="195"/>
      <c r="DO290" s="195"/>
      <c r="DP290" s="192"/>
      <c r="DQ290" s="194"/>
      <c r="DR290" s="195"/>
      <c r="DS290" s="195"/>
      <c r="DT290" s="195"/>
      <c r="DU290" s="195"/>
      <c r="DV290" s="195"/>
      <c r="DW290" s="177"/>
      <c r="DX290" s="179"/>
      <c r="DY290" s="182"/>
      <c r="DZ290" s="196"/>
      <c r="EA290" s="179"/>
      <c r="EB290" s="197"/>
      <c r="EC290" s="198"/>
      <c r="ED290" s="198"/>
      <c r="EE290" s="188"/>
      <c r="EF290" s="198"/>
      <c r="EG290" s="198"/>
      <c r="EH290" s="188"/>
      <c r="EI290" s="197"/>
      <c r="EJ290" s="198"/>
      <c r="EK290" s="198"/>
      <c r="EL290" s="198"/>
      <c r="EM290" s="198"/>
      <c r="EN290" s="198"/>
      <c r="EO290" s="193"/>
      <c r="EP290" s="185"/>
      <c r="EQ290" s="174"/>
      <c r="ER290" s="188"/>
      <c r="ES290" s="63"/>
      <c r="ET290" s="63"/>
      <c r="EU290" s="63"/>
      <c r="EV290" s="63"/>
      <c r="EW290" s="63"/>
      <c r="EX290" s="177"/>
      <c r="EY290" s="179"/>
      <c r="EZ290" s="185"/>
      <c r="FA290" s="174"/>
      <c r="FB290" s="174"/>
      <c r="FC290" s="174"/>
      <c r="FD290" s="174"/>
      <c r="FE290" s="174"/>
      <c r="FF290" s="174"/>
      <c r="FG290" s="188"/>
      <c r="FH290" s="185"/>
      <c r="FI290" s="174"/>
      <c r="FJ290" s="174"/>
      <c r="FK290" s="174"/>
      <c r="FL290" s="174"/>
      <c r="FM290" s="174"/>
      <c r="FN290" s="174"/>
      <c r="FO290" s="188"/>
      <c r="FP290" s="199"/>
      <c r="FQ290" s="199"/>
      <c r="FR290" s="199"/>
      <c r="FS290" s="199"/>
      <c r="FT290" s="199"/>
      <c r="FU290" s="199"/>
      <c r="FV290" s="199"/>
      <c r="FW290" s="199"/>
      <c r="FX290" s="199"/>
      <c r="FY290" s="199"/>
      <c r="FZ290" s="199"/>
      <c r="GA290" s="199"/>
      <c r="GB290" s="199"/>
      <c r="GC290" s="199"/>
    </row>
    <row r="291" spans="1:185" s="90" customFormat="1">
      <c r="A291" s="36" t="str">
        <f>Validation!B291</f>
        <v>Pass</v>
      </c>
      <c r="B291" s="63"/>
      <c r="C291" s="63"/>
      <c r="D291" s="63"/>
      <c r="E291" s="174"/>
      <c r="F291" s="175"/>
      <c r="G291" s="63"/>
      <c r="H291" s="63"/>
      <c r="I291" s="63"/>
      <c r="J291" s="176"/>
      <c r="K291" s="177"/>
      <c r="L291" s="177"/>
      <c r="M291" s="178"/>
      <c r="N291" s="177"/>
      <c r="O291" s="201"/>
      <c r="P291" s="202"/>
      <c r="Q291" s="63"/>
      <c r="R291" s="180"/>
      <c r="S291" s="63"/>
      <c r="T291" s="181"/>
      <c r="U291" s="182"/>
      <c r="V291" s="183"/>
      <c r="W291" s="184"/>
      <c r="X291" s="185"/>
      <c r="Y291" s="174"/>
      <c r="Z291" s="174"/>
      <c r="AA291" s="186"/>
      <c r="AB291" s="187"/>
      <c r="AC291" s="174"/>
      <c r="AD291" s="174"/>
      <c r="AE291" s="177"/>
      <c r="AF291" s="177"/>
      <c r="AG291" s="188"/>
      <c r="AH291" s="65"/>
      <c r="AI291" s="63"/>
      <c r="AJ291" s="63"/>
      <c r="AK291" s="63"/>
      <c r="AL291" s="63"/>
      <c r="AM291" s="63"/>
      <c r="AN291" s="63"/>
      <c r="AO291" s="63"/>
      <c r="AP291" s="64"/>
      <c r="AQ291" s="190"/>
      <c r="AR291" s="179"/>
      <c r="AS291" s="185"/>
      <c r="AT291" s="174"/>
      <c r="AU291" s="174"/>
      <c r="AV291" s="174"/>
      <c r="AW291" s="174"/>
      <c r="AX291" s="174"/>
      <c r="AY291" s="174"/>
      <c r="AZ291" s="174"/>
      <c r="BA291" s="174"/>
      <c r="BB291" s="188"/>
      <c r="BC291" s="174"/>
      <c r="BD291" s="174"/>
      <c r="BE291" s="174"/>
      <c r="BF291" s="174"/>
      <c r="BG291" s="174"/>
      <c r="BH291" s="174"/>
      <c r="BI291" s="174"/>
      <c r="BJ291" s="174"/>
      <c r="BK291" s="174"/>
      <c r="BL291" s="188"/>
      <c r="BM291" s="185"/>
      <c r="BN291" s="174"/>
      <c r="BO291" s="174"/>
      <c r="BP291" s="174"/>
      <c r="BQ291" s="174"/>
      <c r="BR291" s="174"/>
      <c r="BS291" s="174"/>
      <c r="BT291" s="174"/>
      <c r="BU291" s="174"/>
      <c r="BV291" s="174"/>
      <c r="BW291" s="174"/>
      <c r="BX291" s="174"/>
      <c r="BY291" s="174"/>
      <c r="BZ291" s="174"/>
      <c r="CA291" s="174"/>
      <c r="CB291" s="174"/>
      <c r="CC291" s="174"/>
      <c r="CD291" s="174"/>
      <c r="CE291" s="174"/>
      <c r="CF291" s="191"/>
      <c r="CG291" s="192"/>
      <c r="CH291" s="174"/>
      <c r="CI291" s="174"/>
      <c r="CJ291" s="174"/>
      <c r="CK291" s="174"/>
      <c r="CL291" s="174"/>
      <c r="CM291" s="174"/>
      <c r="CN291" s="174"/>
      <c r="CO291" s="174"/>
      <c r="CP291" s="174"/>
      <c r="CQ291" s="174"/>
      <c r="CR291" s="174"/>
      <c r="CS291" s="174"/>
      <c r="CT291" s="174"/>
      <c r="CU291" s="174"/>
      <c r="CV291" s="174"/>
      <c r="CW291" s="174"/>
      <c r="CX291" s="174"/>
      <c r="CY291" s="174"/>
      <c r="CZ291" s="174"/>
      <c r="DA291" s="174"/>
      <c r="DB291" s="177"/>
      <c r="DC291" s="188"/>
      <c r="DD291" s="183"/>
      <c r="DE291" s="183"/>
      <c r="DF291" s="183"/>
      <c r="DG291" s="183"/>
      <c r="DH291" s="177"/>
      <c r="DI291" s="193"/>
      <c r="DJ291" s="194"/>
      <c r="DK291" s="195"/>
      <c r="DL291" s="195"/>
      <c r="DM291" s="195"/>
      <c r="DN291" s="195"/>
      <c r="DO291" s="195"/>
      <c r="DP291" s="192"/>
      <c r="DQ291" s="194"/>
      <c r="DR291" s="195"/>
      <c r="DS291" s="195"/>
      <c r="DT291" s="195"/>
      <c r="DU291" s="195"/>
      <c r="DV291" s="195"/>
      <c r="DW291" s="177"/>
      <c r="DX291" s="179"/>
      <c r="DY291" s="182"/>
      <c r="DZ291" s="196"/>
      <c r="EA291" s="179"/>
      <c r="EB291" s="197"/>
      <c r="EC291" s="198"/>
      <c r="ED291" s="198"/>
      <c r="EE291" s="188"/>
      <c r="EF291" s="198"/>
      <c r="EG291" s="198"/>
      <c r="EH291" s="188"/>
      <c r="EI291" s="197"/>
      <c r="EJ291" s="198"/>
      <c r="EK291" s="198"/>
      <c r="EL291" s="198"/>
      <c r="EM291" s="198"/>
      <c r="EN291" s="198"/>
      <c r="EO291" s="193"/>
      <c r="EP291" s="185"/>
      <c r="EQ291" s="174"/>
      <c r="ER291" s="188"/>
      <c r="ES291" s="63"/>
      <c r="ET291" s="63"/>
      <c r="EU291" s="63"/>
      <c r="EV291" s="63"/>
      <c r="EW291" s="63"/>
      <c r="EX291" s="177"/>
      <c r="EY291" s="179"/>
      <c r="EZ291" s="185"/>
      <c r="FA291" s="174"/>
      <c r="FB291" s="174"/>
      <c r="FC291" s="174"/>
      <c r="FD291" s="174"/>
      <c r="FE291" s="174"/>
      <c r="FF291" s="174"/>
      <c r="FG291" s="188"/>
      <c r="FH291" s="185"/>
      <c r="FI291" s="174"/>
      <c r="FJ291" s="174"/>
      <c r="FK291" s="174"/>
      <c r="FL291" s="174"/>
      <c r="FM291" s="174"/>
      <c r="FN291" s="174"/>
      <c r="FO291" s="188"/>
      <c r="FP291" s="199"/>
      <c r="FQ291" s="199"/>
      <c r="FR291" s="199"/>
      <c r="FS291" s="199"/>
      <c r="FT291" s="199"/>
      <c r="FU291" s="199"/>
      <c r="FV291" s="199"/>
      <c r="FW291" s="199"/>
      <c r="FX291" s="199"/>
      <c r="FY291" s="199"/>
      <c r="FZ291" s="199"/>
      <c r="GA291" s="199"/>
      <c r="GB291" s="199"/>
      <c r="GC291" s="199"/>
    </row>
    <row r="292" spans="1:185" s="90" customFormat="1">
      <c r="A292" s="36" t="str">
        <f>Validation!B292</f>
        <v>Pass</v>
      </c>
      <c r="B292" s="63"/>
      <c r="C292" s="63"/>
      <c r="D292" s="63"/>
      <c r="E292" s="174"/>
      <c r="F292" s="175"/>
      <c r="G292" s="63"/>
      <c r="H292" s="63"/>
      <c r="I292" s="63"/>
      <c r="J292" s="176"/>
      <c r="K292" s="177"/>
      <c r="L292" s="177"/>
      <c r="M292" s="178"/>
      <c r="N292" s="177"/>
      <c r="O292" s="201"/>
      <c r="P292" s="202"/>
      <c r="Q292" s="63"/>
      <c r="R292" s="180"/>
      <c r="S292" s="63"/>
      <c r="T292" s="181"/>
      <c r="U292" s="182"/>
      <c r="V292" s="183"/>
      <c r="W292" s="184"/>
      <c r="X292" s="185"/>
      <c r="Y292" s="174"/>
      <c r="Z292" s="174"/>
      <c r="AA292" s="186"/>
      <c r="AB292" s="187"/>
      <c r="AC292" s="174"/>
      <c r="AD292" s="174"/>
      <c r="AE292" s="177"/>
      <c r="AF292" s="177"/>
      <c r="AG292" s="188"/>
      <c r="AH292" s="65"/>
      <c r="AI292" s="63"/>
      <c r="AJ292" s="63"/>
      <c r="AK292" s="63"/>
      <c r="AL292" s="63"/>
      <c r="AM292" s="63"/>
      <c r="AN292" s="63"/>
      <c r="AO292" s="63"/>
      <c r="AP292" s="64"/>
      <c r="AQ292" s="190"/>
      <c r="AR292" s="179"/>
      <c r="AS292" s="185"/>
      <c r="AT292" s="174"/>
      <c r="AU292" s="174"/>
      <c r="AV292" s="174"/>
      <c r="AW292" s="174"/>
      <c r="AX292" s="174"/>
      <c r="AY292" s="174"/>
      <c r="AZ292" s="174"/>
      <c r="BA292" s="174"/>
      <c r="BB292" s="188"/>
      <c r="BC292" s="174"/>
      <c r="BD292" s="174"/>
      <c r="BE292" s="174"/>
      <c r="BF292" s="174"/>
      <c r="BG292" s="174"/>
      <c r="BH292" s="174"/>
      <c r="BI292" s="174"/>
      <c r="BJ292" s="174"/>
      <c r="BK292" s="174"/>
      <c r="BL292" s="188"/>
      <c r="BM292" s="185"/>
      <c r="BN292" s="174"/>
      <c r="BO292" s="174"/>
      <c r="BP292" s="174"/>
      <c r="BQ292" s="174"/>
      <c r="BR292" s="174"/>
      <c r="BS292" s="174"/>
      <c r="BT292" s="174"/>
      <c r="BU292" s="174"/>
      <c r="BV292" s="174"/>
      <c r="BW292" s="174"/>
      <c r="BX292" s="174"/>
      <c r="BY292" s="174"/>
      <c r="BZ292" s="174"/>
      <c r="CA292" s="174"/>
      <c r="CB292" s="174"/>
      <c r="CC292" s="174"/>
      <c r="CD292" s="174"/>
      <c r="CE292" s="174"/>
      <c r="CF292" s="191"/>
      <c r="CG292" s="192"/>
      <c r="CH292" s="174"/>
      <c r="CI292" s="174"/>
      <c r="CJ292" s="174"/>
      <c r="CK292" s="174"/>
      <c r="CL292" s="174"/>
      <c r="CM292" s="174"/>
      <c r="CN292" s="174"/>
      <c r="CO292" s="174"/>
      <c r="CP292" s="174"/>
      <c r="CQ292" s="174"/>
      <c r="CR292" s="174"/>
      <c r="CS292" s="174"/>
      <c r="CT292" s="174"/>
      <c r="CU292" s="174"/>
      <c r="CV292" s="174"/>
      <c r="CW292" s="174"/>
      <c r="CX292" s="174"/>
      <c r="CY292" s="174"/>
      <c r="CZ292" s="174"/>
      <c r="DA292" s="174"/>
      <c r="DB292" s="177"/>
      <c r="DC292" s="188"/>
      <c r="DD292" s="183"/>
      <c r="DE292" s="183"/>
      <c r="DF292" s="183"/>
      <c r="DG292" s="183"/>
      <c r="DH292" s="177"/>
      <c r="DI292" s="193"/>
      <c r="DJ292" s="194"/>
      <c r="DK292" s="195"/>
      <c r="DL292" s="195"/>
      <c r="DM292" s="195"/>
      <c r="DN292" s="195"/>
      <c r="DO292" s="195"/>
      <c r="DP292" s="192"/>
      <c r="DQ292" s="194"/>
      <c r="DR292" s="195"/>
      <c r="DS292" s="195"/>
      <c r="DT292" s="195"/>
      <c r="DU292" s="195"/>
      <c r="DV292" s="195"/>
      <c r="DW292" s="177"/>
      <c r="DX292" s="179"/>
      <c r="DY292" s="182"/>
      <c r="DZ292" s="196"/>
      <c r="EA292" s="179"/>
      <c r="EB292" s="197"/>
      <c r="EC292" s="198"/>
      <c r="ED292" s="198"/>
      <c r="EE292" s="188"/>
      <c r="EF292" s="198"/>
      <c r="EG292" s="198"/>
      <c r="EH292" s="188"/>
      <c r="EI292" s="197"/>
      <c r="EJ292" s="198"/>
      <c r="EK292" s="198"/>
      <c r="EL292" s="198"/>
      <c r="EM292" s="198"/>
      <c r="EN292" s="198"/>
      <c r="EO292" s="193"/>
      <c r="EP292" s="185"/>
      <c r="EQ292" s="174"/>
      <c r="ER292" s="188"/>
      <c r="ES292" s="63"/>
      <c r="ET292" s="63"/>
      <c r="EU292" s="63"/>
      <c r="EV292" s="63"/>
      <c r="EW292" s="63"/>
      <c r="EX292" s="177"/>
      <c r="EY292" s="179"/>
      <c r="EZ292" s="185"/>
      <c r="FA292" s="174"/>
      <c r="FB292" s="174"/>
      <c r="FC292" s="174"/>
      <c r="FD292" s="174"/>
      <c r="FE292" s="174"/>
      <c r="FF292" s="174"/>
      <c r="FG292" s="188"/>
      <c r="FH292" s="185"/>
      <c r="FI292" s="174"/>
      <c r="FJ292" s="174"/>
      <c r="FK292" s="174"/>
      <c r="FL292" s="174"/>
      <c r="FM292" s="174"/>
      <c r="FN292" s="174"/>
      <c r="FO292" s="188"/>
      <c r="FP292" s="199"/>
      <c r="FQ292" s="199"/>
      <c r="FR292" s="199"/>
      <c r="FS292" s="199"/>
      <c r="FT292" s="199"/>
      <c r="FU292" s="199"/>
      <c r="FV292" s="199"/>
      <c r="FW292" s="199"/>
      <c r="FX292" s="199"/>
      <c r="FY292" s="199"/>
      <c r="FZ292" s="199"/>
      <c r="GA292" s="199"/>
      <c r="GB292" s="199"/>
      <c r="GC292" s="199"/>
    </row>
    <row r="293" spans="1:185" s="90" customFormat="1">
      <c r="A293" s="36" t="str">
        <f>Validation!B293</f>
        <v>Pass</v>
      </c>
      <c r="B293" s="63"/>
      <c r="C293" s="63"/>
      <c r="D293" s="63"/>
      <c r="E293" s="174"/>
      <c r="F293" s="175"/>
      <c r="G293" s="63"/>
      <c r="H293" s="63"/>
      <c r="I293" s="63"/>
      <c r="J293" s="176"/>
      <c r="K293" s="177"/>
      <c r="L293" s="177"/>
      <c r="M293" s="178"/>
      <c r="N293" s="177"/>
      <c r="O293" s="201"/>
      <c r="P293" s="202"/>
      <c r="Q293" s="63"/>
      <c r="R293" s="180"/>
      <c r="S293" s="63"/>
      <c r="T293" s="181"/>
      <c r="U293" s="182"/>
      <c r="V293" s="183"/>
      <c r="W293" s="184"/>
      <c r="X293" s="185"/>
      <c r="Y293" s="174"/>
      <c r="Z293" s="174"/>
      <c r="AA293" s="186"/>
      <c r="AB293" s="187"/>
      <c r="AC293" s="174"/>
      <c r="AD293" s="174"/>
      <c r="AE293" s="177"/>
      <c r="AF293" s="177"/>
      <c r="AG293" s="188"/>
      <c r="AH293" s="65"/>
      <c r="AI293" s="63"/>
      <c r="AJ293" s="63"/>
      <c r="AK293" s="63"/>
      <c r="AL293" s="63"/>
      <c r="AM293" s="63"/>
      <c r="AN293" s="63"/>
      <c r="AO293" s="63"/>
      <c r="AP293" s="64"/>
      <c r="AQ293" s="190"/>
      <c r="AR293" s="179"/>
      <c r="AS293" s="185"/>
      <c r="AT293" s="174"/>
      <c r="AU293" s="174"/>
      <c r="AV293" s="174"/>
      <c r="AW293" s="174"/>
      <c r="AX293" s="174"/>
      <c r="AY293" s="174"/>
      <c r="AZ293" s="174"/>
      <c r="BA293" s="174"/>
      <c r="BB293" s="188"/>
      <c r="BC293" s="174"/>
      <c r="BD293" s="174"/>
      <c r="BE293" s="174"/>
      <c r="BF293" s="174"/>
      <c r="BG293" s="174"/>
      <c r="BH293" s="174"/>
      <c r="BI293" s="174"/>
      <c r="BJ293" s="174"/>
      <c r="BK293" s="174"/>
      <c r="BL293" s="188"/>
      <c r="BM293" s="185"/>
      <c r="BN293" s="174"/>
      <c r="BO293" s="174"/>
      <c r="BP293" s="174"/>
      <c r="BQ293" s="174"/>
      <c r="BR293" s="174"/>
      <c r="BS293" s="174"/>
      <c r="BT293" s="174"/>
      <c r="BU293" s="174"/>
      <c r="BV293" s="174"/>
      <c r="BW293" s="174"/>
      <c r="BX293" s="174"/>
      <c r="BY293" s="174"/>
      <c r="BZ293" s="174"/>
      <c r="CA293" s="174"/>
      <c r="CB293" s="174"/>
      <c r="CC293" s="174"/>
      <c r="CD293" s="174"/>
      <c r="CE293" s="174"/>
      <c r="CF293" s="191"/>
      <c r="CG293" s="192"/>
      <c r="CH293" s="174"/>
      <c r="CI293" s="174"/>
      <c r="CJ293" s="174"/>
      <c r="CK293" s="174"/>
      <c r="CL293" s="174"/>
      <c r="CM293" s="174"/>
      <c r="CN293" s="174"/>
      <c r="CO293" s="174"/>
      <c r="CP293" s="174"/>
      <c r="CQ293" s="174"/>
      <c r="CR293" s="174"/>
      <c r="CS293" s="174"/>
      <c r="CT293" s="174"/>
      <c r="CU293" s="174"/>
      <c r="CV293" s="174"/>
      <c r="CW293" s="174"/>
      <c r="CX293" s="174"/>
      <c r="CY293" s="174"/>
      <c r="CZ293" s="174"/>
      <c r="DA293" s="174"/>
      <c r="DB293" s="177"/>
      <c r="DC293" s="188"/>
      <c r="DD293" s="183"/>
      <c r="DE293" s="183"/>
      <c r="DF293" s="183"/>
      <c r="DG293" s="183"/>
      <c r="DH293" s="177"/>
      <c r="DI293" s="193"/>
      <c r="DJ293" s="194"/>
      <c r="DK293" s="195"/>
      <c r="DL293" s="195"/>
      <c r="DM293" s="195"/>
      <c r="DN293" s="195"/>
      <c r="DO293" s="195"/>
      <c r="DP293" s="192"/>
      <c r="DQ293" s="194"/>
      <c r="DR293" s="195"/>
      <c r="DS293" s="195"/>
      <c r="DT293" s="195"/>
      <c r="DU293" s="195"/>
      <c r="DV293" s="195"/>
      <c r="DW293" s="177"/>
      <c r="DX293" s="179"/>
      <c r="DY293" s="182"/>
      <c r="DZ293" s="196"/>
      <c r="EA293" s="179"/>
      <c r="EB293" s="197"/>
      <c r="EC293" s="198"/>
      <c r="ED293" s="198"/>
      <c r="EE293" s="188"/>
      <c r="EF293" s="198"/>
      <c r="EG293" s="198"/>
      <c r="EH293" s="188"/>
      <c r="EI293" s="197"/>
      <c r="EJ293" s="198"/>
      <c r="EK293" s="198"/>
      <c r="EL293" s="198"/>
      <c r="EM293" s="198"/>
      <c r="EN293" s="198"/>
      <c r="EO293" s="193"/>
      <c r="EP293" s="185"/>
      <c r="EQ293" s="174"/>
      <c r="ER293" s="188"/>
      <c r="ES293" s="63"/>
      <c r="ET293" s="63"/>
      <c r="EU293" s="63"/>
      <c r="EV293" s="63"/>
      <c r="EW293" s="63"/>
      <c r="EX293" s="177"/>
      <c r="EY293" s="179"/>
      <c r="EZ293" s="185"/>
      <c r="FA293" s="174"/>
      <c r="FB293" s="174"/>
      <c r="FC293" s="174"/>
      <c r="FD293" s="174"/>
      <c r="FE293" s="174"/>
      <c r="FF293" s="174"/>
      <c r="FG293" s="188"/>
      <c r="FH293" s="185"/>
      <c r="FI293" s="174"/>
      <c r="FJ293" s="174"/>
      <c r="FK293" s="174"/>
      <c r="FL293" s="174"/>
      <c r="FM293" s="174"/>
      <c r="FN293" s="174"/>
      <c r="FO293" s="188"/>
      <c r="FP293" s="199"/>
      <c r="FQ293" s="199"/>
      <c r="FR293" s="199"/>
      <c r="FS293" s="199"/>
      <c r="FT293" s="199"/>
      <c r="FU293" s="199"/>
      <c r="FV293" s="199"/>
      <c r="FW293" s="199"/>
      <c r="FX293" s="199"/>
      <c r="FY293" s="199"/>
      <c r="FZ293" s="199"/>
      <c r="GA293" s="199"/>
      <c r="GB293" s="199"/>
      <c r="GC293" s="199"/>
    </row>
    <row r="294" spans="1:185" s="90" customFormat="1">
      <c r="A294" s="36" t="str">
        <f>Validation!B294</f>
        <v>Pass</v>
      </c>
      <c r="B294" s="63"/>
      <c r="C294" s="63"/>
      <c r="D294" s="63"/>
      <c r="E294" s="174"/>
      <c r="F294" s="175"/>
      <c r="G294" s="63"/>
      <c r="H294" s="63"/>
      <c r="I294" s="63"/>
      <c r="J294" s="176"/>
      <c r="K294" s="177"/>
      <c r="L294" s="177"/>
      <c r="M294" s="178"/>
      <c r="N294" s="177"/>
      <c r="O294" s="201"/>
      <c r="P294" s="202"/>
      <c r="Q294" s="63"/>
      <c r="R294" s="180"/>
      <c r="S294" s="63"/>
      <c r="T294" s="181"/>
      <c r="U294" s="182"/>
      <c r="V294" s="183"/>
      <c r="W294" s="184"/>
      <c r="X294" s="185"/>
      <c r="Y294" s="174"/>
      <c r="Z294" s="174"/>
      <c r="AA294" s="186"/>
      <c r="AB294" s="187"/>
      <c r="AC294" s="174"/>
      <c r="AD294" s="174"/>
      <c r="AE294" s="177"/>
      <c r="AF294" s="177"/>
      <c r="AG294" s="188"/>
      <c r="AH294" s="65"/>
      <c r="AI294" s="63"/>
      <c r="AJ294" s="63"/>
      <c r="AK294" s="63"/>
      <c r="AL294" s="63"/>
      <c r="AM294" s="63"/>
      <c r="AN294" s="63"/>
      <c r="AO294" s="63"/>
      <c r="AP294" s="64"/>
      <c r="AQ294" s="190"/>
      <c r="AR294" s="179"/>
      <c r="AS294" s="185"/>
      <c r="AT294" s="174"/>
      <c r="AU294" s="174"/>
      <c r="AV294" s="174"/>
      <c r="AW294" s="174"/>
      <c r="AX294" s="174"/>
      <c r="AY294" s="174"/>
      <c r="AZ294" s="174"/>
      <c r="BA294" s="174"/>
      <c r="BB294" s="188"/>
      <c r="BC294" s="174"/>
      <c r="BD294" s="174"/>
      <c r="BE294" s="174"/>
      <c r="BF294" s="174"/>
      <c r="BG294" s="174"/>
      <c r="BH294" s="174"/>
      <c r="BI294" s="174"/>
      <c r="BJ294" s="174"/>
      <c r="BK294" s="174"/>
      <c r="BL294" s="188"/>
      <c r="BM294" s="185"/>
      <c r="BN294" s="174"/>
      <c r="BO294" s="174"/>
      <c r="BP294" s="174"/>
      <c r="BQ294" s="174"/>
      <c r="BR294" s="174"/>
      <c r="BS294" s="174"/>
      <c r="BT294" s="174"/>
      <c r="BU294" s="174"/>
      <c r="BV294" s="174"/>
      <c r="BW294" s="174"/>
      <c r="BX294" s="174"/>
      <c r="BY294" s="174"/>
      <c r="BZ294" s="174"/>
      <c r="CA294" s="174"/>
      <c r="CB294" s="174"/>
      <c r="CC294" s="174"/>
      <c r="CD294" s="174"/>
      <c r="CE294" s="174"/>
      <c r="CF294" s="191"/>
      <c r="CG294" s="192"/>
      <c r="CH294" s="174"/>
      <c r="CI294" s="174"/>
      <c r="CJ294" s="174"/>
      <c r="CK294" s="174"/>
      <c r="CL294" s="174"/>
      <c r="CM294" s="174"/>
      <c r="CN294" s="174"/>
      <c r="CO294" s="174"/>
      <c r="CP294" s="174"/>
      <c r="CQ294" s="174"/>
      <c r="CR294" s="174"/>
      <c r="CS294" s="174"/>
      <c r="CT294" s="174"/>
      <c r="CU294" s="174"/>
      <c r="CV294" s="174"/>
      <c r="CW294" s="174"/>
      <c r="CX294" s="174"/>
      <c r="CY294" s="174"/>
      <c r="CZ294" s="174"/>
      <c r="DA294" s="174"/>
      <c r="DB294" s="177"/>
      <c r="DC294" s="188"/>
      <c r="DD294" s="183"/>
      <c r="DE294" s="183"/>
      <c r="DF294" s="183"/>
      <c r="DG294" s="183"/>
      <c r="DH294" s="177"/>
      <c r="DI294" s="193"/>
      <c r="DJ294" s="194"/>
      <c r="DK294" s="195"/>
      <c r="DL294" s="195"/>
      <c r="DM294" s="195"/>
      <c r="DN294" s="195"/>
      <c r="DO294" s="195"/>
      <c r="DP294" s="192"/>
      <c r="DQ294" s="194"/>
      <c r="DR294" s="195"/>
      <c r="DS294" s="195"/>
      <c r="DT294" s="195"/>
      <c r="DU294" s="195"/>
      <c r="DV294" s="195"/>
      <c r="DW294" s="177"/>
      <c r="DX294" s="179"/>
      <c r="DY294" s="182"/>
      <c r="DZ294" s="196"/>
      <c r="EA294" s="179"/>
      <c r="EB294" s="197"/>
      <c r="EC294" s="198"/>
      <c r="ED294" s="198"/>
      <c r="EE294" s="188"/>
      <c r="EF294" s="198"/>
      <c r="EG294" s="198"/>
      <c r="EH294" s="188"/>
      <c r="EI294" s="197"/>
      <c r="EJ294" s="198"/>
      <c r="EK294" s="198"/>
      <c r="EL294" s="198"/>
      <c r="EM294" s="198"/>
      <c r="EN294" s="198"/>
      <c r="EO294" s="193"/>
      <c r="EP294" s="185"/>
      <c r="EQ294" s="174"/>
      <c r="ER294" s="188"/>
      <c r="ES294" s="63"/>
      <c r="ET294" s="63"/>
      <c r="EU294" s="63"/>
      <c r="EV294" s="63"/>
      <c r="EW294" s="63"/>
      <c r="EX294" s="177"/>
      <c r="EY294" s="179"/>
      <c r="EZ294" s="185"/>
      <c r="FA294" s="174"/>
      <c r="FB294" s="174"/>
      <c r="FC294" s="174"/>
      <c r="FD294" s="174"/>
      <c r="FE294" s="174"/>
      <c r="FF294" s="174"/>
      <c r="FG294" s="188"/>
      <c r="FH294" s="185"/>
      <c r="FI294" s="174"/>
      <c r="FJ294" s="174"/>
      <c r="FK294" s="174"/>
      <c r="FL294" s="174"/>
      <c r="FM294" s="174"/>
      <c r="FN294" s="174"/>
      <c r="FO294" s="188"/>
      <c r="FP294" s="199"/>
      <c r="FQ294" s="199"/>
      <c r="FR294" s="199"/>
      <c r="FS294" s="199"/>
      <c r="FT294" s="199"/>
      <c r="FU294" s="199"/>
      <c r="FV294" s="199"/>
      <c r="FW294" s="199"/>
      <c r="FX294" s="199"/>
      <c r="FY294" s="199"/>
      <c r="FZ294" s="199"/>
      <c r="GA294" s="199"/>
      <c r="GB294" s="199"/>
      <c r="GC294" s="199"/>
    </row>
    <row r="295" spans="1:185" s="90" customFormat="1">
      <c r="A295" s="36" t="str">
        <f>Validation!B295</f>
        <v>Pass</v>
      </c>
      <c r="B295" s="63"/>
      <c r="C295" s="63"/>
      <c r="D295" s="63"/>
      <c r="E295" s="174"/>
      <c r="F295" s="175"/>
      <c r="G295" s="63"/>
      <c r="H295" s="63"/>
      <c r="I295" s="63"/>
      <c r="J295" s="176"/>
      <c r="K295" s="177"/>
      <c r="L295" s="177"/>
      <c r="M295" s="178"/>
      <c r="N295" s="177"/>
      <c r="O295" s="201"/>
      <c r="P295" s="202"/>
      <c r="Q295" s="63"/>
      <c r="R295" s="180"/>
      <c r="S295" s="63"/>
      <c r="T295" s="181"/>
      <c r="U295" s="182"/>
      <c r="V295" s="183"/>
      <c r="W295" s="184"/>
      <c r="X295" s="185"/>
      <c r="Y295" s="174"/>
      <c r="Z295" s="174"/>
      <c r="AA295" s="186"/>
      <c r="AB295" s="187"/>
      <c r="AC295" s="174"/>
      <c r="AD295" s="174"/>
      <c r="AE295" s="177"/>
      <c r="AF295" s="177"/>
      <c r="AG295" s="188"/>
      <c r="AH295" s="65"/>
      <c r="AI295" s="63"/>
      <c r="AJ295" s="63"/>
      <c r="AK295" s="63"/>
      <c r="AL295" s="63"/>
      <c r="AM295" s="63"/>
      <c r="AN295" s="63"/>
      <c r="AO295" s="63"/>
      <c r="AP295" s="64"/>
      <c r="AQ295" s="190"/>
      <c r="AR295" s="179"/>
      <c r="AS295" s="185"/>
      <c r="AT295" s="174"/>
      <c r="AU295" s="174"/>
      <c r="AV295" s="174"/>
      <c r="AW295" s="174"/>
      <c r="AX295" s="174"/>
      <c r="AY295" s="174"/>
      <c r="AZ295" s="174"/>
      <c r="BA295" s="174"/>
      <c r="BB295" s="188"/>
      <c r="BC295" s="174"/>
      <c r="BD295" s="174"/>
      <c r="BE295" s="174"/>
      <c r="BF295" s="174"/>
      <c r="BG295" s="174"/>
      <c r="BH295" s="174"/>
      <c r="BI295" s="174"/>
      <c r="BJ295" s="174"/>
      <c r="BK295" s="174"/>
      <c r="BL295" s="188"/>
      <c r="BM295" s="185"/>
      <c r="BN295" s="174"/>
      <c r="BO295" s="174"/>
      <c r="BP295" s="174"/>
      <c r="BQ295" s="174"/>
      <c r="BR295" s="174"/>
      <c r="BS295" s="174"/>
      <c r="BT295" s="174"/>
      <c r="BU295" s="174"/>
      <c r="BV295" s="174"/>
      <c r="BW295" s="174"/>
      <c r="BX295" s="174"/>
      <c r="BY295" s="174"/>
      <c r="BZ295" s="174"/>
      <c r="CA295" s="174"/>
      <c r="CB295" s="174"/>
      <c r="CC295" s="174"/>
      <c r="CD295" s="174"/>
      <c r="CE295" s="174"/>
      <c r="CF295" s="191"/>
      <c r="CG295" s="192"/>
      <c r="CH295" s="174"/>
      <c r="CI295" s="174"/>
      <c r="CJ295" s="174"/>
      <c r="CK295" s="174"/>
      <c r="CL295" s="174"/>
      <c r="CM295" s="174"/>
      <c r="CN295" s="174"/>
      <c r="CO295" s="174"/>
      <c r="CP295" s="174"/>
      <c r="CQ295" s="174"/>
      <c r="CR295" s="174"/>
      <c r="CS295" s="174"/>
      <c r="CT295" s="174"/>
      <c r="CU295" s="174"/>
      <c r="CV295" s="174"/>
      <c r="CW295" s="174"/>
      <c r="CX295" s="174"/>
      <c r="CY295" s="174"/>
      <c r="CZ295" s="174"/>
      <c r="DA295" s="174"/>
      <c r="DB295" s="177"/>
      <c r="DC295" s="188"/>
      <c r="DD295" s="183"/>
      <c r="DE295" s="183"/>
      <c r="DF295" s="183"/>
      <c r="DG295" s="183"/>
      <c r="DH295" s="177"/>
      <c r="DI295" s="193"/>
      <c r="DJ295" s="194"/>
      <c r="DK295" s="195"/>
      <c r="DL295" s="195"/>
      <c r="DM295" s="195"/>
      <c r="DN295" s="195"/>
      <c r="DO295" s="195"/>
      <c r="DP295" s="192"/>
      <c r="DQ295" s="194"/>
      <c r="DR295" s="195"/>
      <c r="DS295" s="195"/>
      <c r="DT295" s="195"/>
      <c r="DU295" s="195"/>
      <c r="DV295" s="195"/>
      <c r="DW295" s="177"/>
      <c r="DX295" s="179"/>
      <c r="DY295" s="182"/>
      <c r="DZ295" s="196"/>
      <c r="EA295" s="179"/>
      <c r="EB295" s="197"/>
      <c r="EC295" s="198"/>
      <c r="ED295" s="198"/>
      <c r="EE295" s="188"/>
      <c r="EF295" s="198"/>
      <c r="EG295" s="198"/>
      <c r="EH295" s="188"/>
      <c r="EI295" s="197"/>
      <c r="EJ295" s="198"/>
      <c r="EK295" s="198"/>
      <c r="EL295" s="198"/>
      <c r="EM295" s="198"/>
      <c r="EN295" s="198"/>
      <c r="EO295" s="193"/>
      <c r="EP295" s="185"/>
      <c r="EQ295" s="174"/>
      <c r="ER295" s="188"/>
      <c r="ES295" s="63"/>
      <c r="ET295" s="63"/>
      <c r="EU295" s="63"/>
      <c r="EV295" s="63"/>
      <c r="EW295" s="63"/>
      <c r="EX295" s="177"/>
      <c r="EY295" s="179"/>
      <c r="EZ295" s="185"/>
      <c r="FA295" s="174"/>
      <c r="FB295" s="174"/>
      <c r="FC295" s="174"/>
      <c r="FD295" s="174"/>
      <c r="FE295" s="174"/>
      <c r="FF295" s="174"/>
      <c r="FG295" s="188"/>
      <c r="FH295" s="185"/>
      <c r="FI295" s="174"/>
      <c r="FJ295" s="174"/>
      <c r="FK295" s="174"/>
      <c r="FL295" s="174"/>
      <c r="FM295" s="174"/>
      <c r="FN295" s="174"/>
      <c r="FO295" s="188"/>
      <c r="FP295" s="199"/>
      <c r="FQ295" s="199"/>
      <c r="FR295" s="199"/>
      <c r="FS295" s="199"/>
      <c r="FT295" s="199"/>
      <c r="FU295" s="199"/>
      <c r="FV295" s="199"/>
      <c r="FW295" s="199"/>
      <c r="FX295" s="199"/>
      <c r="FY295" s="199"/>
      <c r="FZ295" s="199"/>
      <c r="GA295" s="199"/>
      <c r="GB295" s="199"/>
      <c r="GC295" s="199"/>
    </row>
    <row r="296" spans="1:185" s="90" customFormat="1">
      <c r="A296" s="36" t="str">
        <f>Validation!B296</f>
        <v>Pass</v>
      </c>
      <c r="B296" s="63"/>
      <c r="C296" s="63"/>
      <c r="D296" s="63"/>
      <c r="E296" s="174"/>
      <c r="F296" s="175"/>
      <c r="G296" s="63"/>
      <c r="H296" s="63"/>
      <c r="I296" s="63"/>
      <c r="J296" s="176"/>
      <c r="K296" s="177"/>
      <c r="L296" s="177"/>
      <c r="M296" s="178"/>
      <c r="N296" s="177"/>
      <c r="O296" s="201"/>
      <c r="P296" s="202"/>
      <c r="Q296" s="63"/>
      <c r="R296" s="180"/>
      <c r="S296" s="63"/>
      <c r="T296" s="181"/>
      <c r="U296" s="182"/>
      <c r="V296" s="183"/>
      <c r="W296" s="184"/>
      <c r="X296" s="185"/>
      <c r="Y296" s="174"/>
      <c r="Z296" s="174"/>
      <c r="AA296" s="186"/>
      <c r="AB296" s="187"/>
      <c r="AC296" s="174"/>
      <c r="AD296" s="174"/>
      <c r="AE296" s="177"/>
      <c r="AF296" s="177"/>
      <c r="AG296" s="188"/>
      <c r="AH296" s="65"/>
      <c r="AI296" s="63"/>
      <c r="AJ296" s="63"/>
      <c r="AK296" s="63"/>
      <c r="AL296" s="63"/>
      <c r="AM296" s="63"/>
      <c r="AN296" s="63"/>
      <c r="AO296" s="63"/>
      <c r="AP296" s="64"/>
      <c r="AQ296" s="190"/>
      <c r="AR296" s="179"/>
      <c r="AS296" s="185"/>
      <c r="AT296" s="174"/>
      <c r="AU296" s="174"/>
      <c r="AV296" s="174"/>
      <c r="AW296" s="174"/>
      <c r="AX296" s="174"/>
      <c r="AY296" s="174"/>
      <c r="AZ296" s="174"/>
      <c r="BA296" s="174"/>
      <c r="BB296" s="188"/>
      <c r="BC296" s="174"/>
      <c r="BD296" s="174"/>
      <c r="BE296" s="174"/>
      <c r="BF296" s="174"/>
      <c r="BG296" s="174"/>
      <c r="BH296" s="174"/>
      <c r="BI296" s="174"/>
      <c r="BJ296" s="174"/>
      <c r="BK296" s="174"/>
      <c r="BL296" s="188"/>
      <c r="BM296" s="185"/>
      <c r="BN296" s="174"/>
      <c r="BO296" s="174"/>
      <c r="BP296" s="174"/>
      <c r="BQ296" s="174"/>
      <c r="BR296" s="174"/>
      <c r="BS296" s="174"/>
      <c r="BT296" s="174"/>
      <c r="BU296" s="174"/>
      <c r="BV296" s="174"/>
      <c r="BW296" s="174"/>
      <c r="BX296" s="174"/>
      <c r="BY296" s="174"/>
      <c r="BZ296" s="174"/>
      <c r="CA296" s="174"/>
      <c r="CB296" s="174"/>
      <c r="CC296" s="174"/>
      <c r="CD296" s="174"/>
      <c r="CE296" s="174"/>
      <c r="CF296" s="191"/>
      <c r="CG296" s="192"/>
      <c r="CH296" s="174"/>
      <c r="CI296" s="174"/>
      <c r="CJ296" s="174"/>
      <c r="CK296" s="174"/>
      <c r="CL296" s="174"/>
      <c r="CM296" s="174"/>
      <c r="CN296" s="174"/>
      <c r="CO296" s="174"/>
      <c r="CP296" s="174"/>
      <c r="CQ296" s="174"/>
      <c r="CR296" s="174"/>
      <c r="CS296" s="174"/>
      <c r="CT296" s="174"/>
      <c r="CU296" s="174"/>
      <c r="CV296" s="174"/>
      <c r="CW296" s="174"/>
      <c r="CX296" s="174"/>
      <c r="CY296" s="174"/>
      <c r="CZ296" s="174"/>
      <c r="DA296" s="174"/>
      <c r="DB296" s="177"/>
      <c r="DC296" s="188"/>
      <c r="DD296" s="183"/>
      <c r="DE296" s="183"/>
      <c r="DF296" s="183"/>
      <c r="DG296" s="183"/>
      <c r="DH296" s="177"/>
      <c r="DI296" s="193"/>
      <c r="DJ296" s="194"/>
      <c r="DK296" s="195"/>
      <c r="DL296" s="195"/>
      <c r="DM296" s="195"/>
      <c r="DN296" s="195"/>
      <c r="DO296" s="195"/>
      <c r="DP296" s="192"/>
      <c r="DQ296" s="194"/>
      <c r="DR296" s="195"/>
      <c r="DS296" s="195"/>
      <c r="DT296" s="195"/>
      <c r="DU296" s="195"/>
      <c r="DV296" s="195"/>
      <c r="DW296" s="177"/>
      <c r="DX296" s="179"/>
      <c r="DY296" s="182"/>
      <c r="DZ296" s="196"/>
      <c r="EA296" s="179"/>
      <c r="EB296" s="197"/>
      <c r="EC296" s="198"/>
      <c r="ED296" s="198"/>
      <c r="EE296" s="188"/>
      <c r="EF296" s="198"/>
      <c r="EG296" s="198"/>
      <c r="EH296" s="188"/>
      <c r="EI296" s="197"/>
      <c r="EJ296" s="198"/>
      <c r="EK296" s="198"/>
      <c r="EL296" s="198"/>
      <c r="EM296" s="198"/>
      <c r="EN296" s="198"/>
      <c r="EO296" s="193"/>
      <c r="EP296" s="185"/>
      <c r="EQ296" s="174"/>
      <c r="ER296" s="188"/>
      <c r="ES296" s="63"/>
      <c r="ET296" s="63"/>
      <c r="EU296" s="63"/>
      <c r="EV296" s="63"/>
      <c r="EW296" s="63"/>
      <c r="EX296" s="177"/>
      <c r="EY296" s="179"/>
      <c r="EZ296" s="185"/>
      <c r="FA296" s="174"/>
      <c r="FB296" s="174"/>
      <c r="FC296" s="174"/>
      <c r="FD296" s="174"/>
      <c r="FE296" s="174"/>
      <c r="FF296" s="174"/>
      <c r="FG296" s="188"/>
      <c r="FH296" s="185"/>
      <c r="FI296" s="174"/>
      <c r="FJ296" s="174"/>
      <c r="FK296" s="174"/>
      <c r="FL296" s="174"/>
      <c r="FM296" s="174"/>
      <c r="FN296" s="174"/>
      <c r="FO296" s="188"/>
      <c r="FP296" s="199"/>
      <c r="FQ296" s="199"/>
      <c r="FR296" s="199"/>
      <c r="FS296" s="199"/>
      <c r="FT296" s="199"/>
      <c r="FU296" s="199"/>
      <c r="FV296" s="199"/>
      <c r="FW296" s="199"/>
      <c r="FX296" s="199"/>
      <c r="FY296" s="199"/>
      <c r="FZ296" s="199"/>
      <c r="GA296" s="199"/>
      <c r="GB296" s="199"/>
      <c r="GC296" s="199"/>
    </row>
    <row r="297" spans="1:185" s="90" customFormat="1">
      <c r="A297" s="36" t="str">
        <f>Validation!B297</f>
        <v>Pass</v>
      </c>
      <c r="B297" s="63"/>
      <c r="C297" s="63"/>
      <c r="D297" s="63"/>
      <c r="E297" s="174"/>
      <c r="F297" s="175"/>
      <c r="G297" s="63"/>
      <c r="H297" s="63"/>
      <c r="I297" s="63"/>
      <c r="J297" s="176"/>
      <c r="K297" s="177"/>
      <c r="L297" s="177"/>
      <c r="M297" s="178"/>
      <c r="N297" s="177"/>
      <c r="O297" s="201"/>
      <c r="P297" s="202"/>
      <c r="Q297" s="63"/>
      <c r="R297" s="180"/>
      <c r="S297" s="63"/>
      <c r="T297" s="181"/>
      <c r="U297" s="182"/>
      <c r="V297" s="183"/>
      <c r="W297" s="184"/>
      <c r="X297" s="185"/>
      <c r="Y297" s="174"/>
      <c r="Z297" s="174"/>
      <c r="AA297" s="186"/>
      <c r="AB297" s="187"/>
      <c r="AC297" s="174"/>
      <c r="AD297" s="174"/>
      <c r="AE297" s="177"/>
      <c r="AF297" s="177"/>
      <c r="AG297" s="188"/>
      <c r="AH297" s="65"/>
      <c r="AI297" s="63"/>
      <c r="AJ297" s="63"/>
      <c r="AK297" s="63"/>
      <c r="AL297" s="63"/>
      <c r="AM297" s="63"/>
      <c r="AN297" s="63"/>
      <c r="AO297" s="63"/>
      <c r="AP297" s="64"/>
      <c r="AQ297" s="190"/>
      <c r="AR297" s="179"/>
      <c r="AS297" s="185"/>
      <c r="AT297" s="174"/>
      <c r="AU297" s="174"/>
      <c r="AV297" s="174"/>
      <c r="AW297" s="174"/>
      <c r="AX297" s="174"/>
      <c r="AY297" s="174"/>
      <c r="AZ297" s="174"/>
      <c r="BA297" s="174"/>
      <c r="BB297" s="188"/>
      <c r="BC297" s="174"/>
      <c r="BD297" s="174"/>
      <c r="BE297" s="174"/>
      <c r="BF297" s="174"/>
      <c r="BG297" s="174"/>
      <c r="BH297" s="174"/>
      <c r="BI297" s="174"/>
      <c r="BJ297" s="174"/>
      <c r="BK297" s="174"/>
      <c r="BL297" s="188"/>
      <c r="BM297" s="185"/>
      <c r="BN297" s="174"/>
      <c r="BO297" s="174"/>
      <c r="BP297" s="174"/>
      <c r="BQ297" s="174"/>
      <c r="BR297" s="174"/>
      <c r="BS297" s="174"/>
      <c r="BT297" s="174"/>
      <c r="BU297" s="174"/>
      <c r="BV297" s="174"/>
      <c r="BW297" s="174"/>
      <c r="BX297" s="174"/>
      <c r="BY297" s="174"/>
      <c r="BZ297" s="174"/>
      <c r="CA297" s="174"/>
      <c r="CB297" s="174"/>
      <c r="CC297" s="174"/>
      <c r="CD297" s="174"/>
      <c r="CE297" s="174"/>
      <c r="CF297" s="191"/>
      <c r="CG297" s="192"/>
      <c r="CH297" s="174"/>
      <c r="CI297" s="174"/>
      <c r="CJ297" s="174"/>
      <c r="CK297" s="174"/>
      <c r="CL297" s="174"/>
      <c r="CM297" s="174"/>
      <c r="CN297" s="174"/>
      <c r="CO297" s="174"/>
      <c r="CP297" s="174"/>
      <c r="CQ297" s="174"/>
      <c r="CR297" s="174"/>
      <c r="CS297" s="174"/>
      <c r="CT297" s="174"/>
      <c r="CU297" s="174"/>
      <c r="CV297" s="174"/>
      <c r="CW297" s="174"/>
      <c r="CX297" s="174"/>
      <c r="CY297" s="174"/>
      <c r="CZ297" s="174"/>
      <c r="DA297" s="174"/>
      <c r="DB297" s="177"/>
      <c r="DC297" s="188"/>
      <c r="DD297" s="183"/>
      <c r="DE297" s="183"/>
      <c r="DF297" s="183"/>
      <c r="DG297" s="183"/>
      <c r="DH297" s="177"/>
      <c r="DI297" s="193"/>
      <c r="DJ297" s="194"/>
      <c r="DK297" s="195"/>
      <c r="DL297" s="195"/>
      <c r="DM297" s="195"/>
      <c r="DN297" s="195"/>
      <c r="DO297" s="195"/>
      <c r="DP297" s="192"/>
      <c r="DQ297" s="194"/>
      <c r="DR297" s="195"/>
      <c r="DS297" s="195"/>
      <c r="DT297" s="195"/>
      <c r="DU297" s="195"/>
      <c r="DV297" s="195"/>
      <c r="DW297" s="177"/>
      <c r="DX297" s="179"/>
      <c r="DY297" s="182"/>
      <c r="DZ297" s="196"/>
      <c r="EA297" s="179"/>
      <c r="EB297" s="197"/>
      <c r="EC297" s="198"/>
      <c r="ED297" s="198"/>
      <c r="EE297" s="188"/>
      <c r="EF297" s="198"/>
      <c r="EG297" s="198"/>
      <c r="EH297" s="188"/>
      <c r="EI297" s="197"/>
      <c r="EJ297" s="198"/>
      <c r="EK297" s="198"/>
      <c r="EL297" s="198"/>
      <c r="EM297" s="198"/>
      <c r="EN297" s="198"/>
      <c r="EO297" s="193"/>
      <c r="EP297" s="185"/>
      <c r="EQ297" s="174"/>
      <c r="ER297" s="188"/>
      <c r="ES297" s="63"/>
      <c r="ET297" s="63"/>
      <c r="EU297" s="63"/>
      <c r="EV297" s="63"/>
      <c r="EW297" s="63"/>
      <c r="EX297" s="177"/>
      <c r="EY297" s="179"/>
      <c r="EZ297" s="185"/>
      <c r="FA297" s="174"/>
      <c r="FB297" s="174"/>
      <c r="FC297" s="174"/>
      <c r="FD297" s="174"/>
      <c r="FE297" s="174"/>
      <c r="FF297" s="174"/>
      <c r="FG297" s="188"/>
      <c r="FH297" s="185"/>
      <c r="FI297" s="174"/>
      <c r="FJ297" s="174"/>
      <c r="FK297" s="174"/>
      <c r="FL297" s="174"/>
      <c r="FM297" s="174"/>
      <c r="FN297" s="174"/>
      <c r="FO297" s="188"/>
      <c r="FP297" s="199"/>
      <c r="FQ297" s="199"/>
      <c r="FR297" s="199"/>
      <c r="FS297" s="199"/>
      <c r="FT297" s="199"/>
      <c r="FU297" s="199"/>
      <c r="FV297" s="199"/>
      <c r="FW297" s="199"/>
      <c r="FX297" s="199"/>
      <c r="FY297" s="199"/>
      <c r="FZ297" s="199"/>
      <c r="GA297" s="199"/>
      <c r="GB297" s="199"/>
      <c r="GC297" s="199"/>
    </row>
    <row r="298" spans="1:185" s="90" customFormat="1">
      <c r="A298" s="36" t="str">
        <f>Validation!B298</f>
        <v>Pass</v>
      </c>
      <c r="B298" s="63"/>
      <c r="C298" s="63"/>
      <c r="D298" s="63"/>
      <c r="E298" s="174"/>
      <c r="F298" s="175"/>
      <c r="G298" s="63"/>
      <c r="H298" s="63"/>
      <c r="I298" s="63"/>
      <c r="J298" s="176"/>
      <c r="K298" s="177"/>
      <c r="L298" s="177"/>
      <c r="M298" s="178"/>
      <c r="N298" s="177"/>
      <c r="O298" s="201"/>
      <c r="P298" s="202"/>
      <c r="Q298" s="63"/>
      <c r="R298" s="180"/>
      <c r="S298" s="63"/>
      <c r="T298" s="181"/>
      <c r="U298" s="182"/>
      <c r="V298" s="183"/>
      <c r="W298" s="184"/>
      <c r="X298" s="185"/>
      <c r="Y298" s="174"/>
      <c r="Z298" s="174"/>
      <c r="AA298" s="186"/>
      <c r="AB298" s="187"/>
      <c r="AC298" s="174"/>
      <c r="AD298" s="174"/>
      <c r="AE298" s="177"/>
      <c r="AF298" s="177"/>
      <c r="AG298" s="188"/>
      <c r="AH298" s="65"/>
      <c r="AI298" s="63"/>
      <c r="AJ298" s="63"/>
      <c r="AK298" s="63"/>
      <c r="AL298" s="63"/>
      <c r="AM298" s="63"/>
      <c r="AN298" s="63"/>
      <c r="AO298" s="63"/>
      <c r="AP298" s="64"/>
      <c r="AQ298" s="190"/>
      <c r="AR298" s="179"/>
      <c r="AS298" s="185"/>
      <c r="AT298" s="174"/>
      <c r="AU298" s="174"/>
      <c r="AV298" s="174"/>
      <c r="AW298" s="174"/>
      <c r="AX298" s="174"/>
      <c r="AY298" s="174"/>
      <c r="AZ298" s="174"/>
      <c r="BA298" s="174"/>
      <c r="BB298" s="188"/>
      <c r="BC298" s="174"/>
      <c r="BD298" s="174"/>
      <c r="BE298" s="174"/>
      <c r="BF298" s="174"/>
      <c r="BG298" s="174"/>
      <c r="BH298" s="174"/>
      <c r="BI298" s="174"/>
      <c r="BJ298" s="174"/>
      <c r="BK298" s="174"/>
      <c r="BL298" s="188"/>
      <c r="BM298" s="185"/>
      <c r="BN298" s="174"/>
      <c r="BO298" s="174"/>
      <c r="BP298" s="174"/>
      <c r="BQ298" s="174"/>
      <c r="BR298" s="174"/>
      <c r="BS298" s="174"/>
      <c r="BT298" s="174"/>
      <c r="BU298" s="174"/>
      <c r="BV298" s="174"/>
      <c r="BW298" s="174"/>
      <c r="BX298" s="174"/>
      <c r="BY298" s="174"/>
      <c r="BZ298" s="174"/>
      <c r="CA298" s="174"/>
      <c r="CB298" s="174"/>
      <c r="CC298" s="174"/>
      <c r="CD298" s="174"/>
      <c r="CE298" s="174"/>
      <c r="CF298" s="191"/>
      <c r="CG298" s="192"/>
      <c r="CH298" s="174"/>
      <c r="CI298" s="174"/>
      <c r="CJ298" s="174"/>
      <c r="CK298" s="174"/>
      <c r="CL298" s="174"/>
      <c r="CM298" s="174"/>
      <c r="CN298" s="174"/>
      <c r="CO298" s="174"/>
      <c r="CP298" s="174"/>
      <c r="CQ298" s="174"/>
      <c r="CR298" s="174"/>
      <c r="CS298" s="174"/>
      <c r="CT298" s="174"/>
      <c r="CU298" s="174"/>
      <c r="CV298" s="174"/>
      <c r="CW298" s="174"/>
      <c r="CX298" s="174"/>
      <c r="CY298" s="174"/>
      <c r="CZ298" s="174"/>
      <c r="DA298" s="174"/>
      <c r="DB298" s="177"/>
      <c r="DC298" s="188"/>
      <c r="DD298" s="183"/>
      <c r="DE298" s="183"/>
      <c r="DF298" s="183"/>
      <c r="DG298" s="183"/>
      <c r="DH298" s="177"/>
      <c r="DI298" s="193"/>
      <c r="DJ298" s="194"/>
      <c r="DK298" s="195"/>
      <c r="DL298" s="195"/>
      <c r="DM298" s="195"/>
      <c r="DN298" s="195"/>
      <c r="DO298" s="195"/>
      <c r="DP298" s="192"/>
      <c r="DQ298" s="194"/>
      <c r="DR298" s="195"/>
      <c r="DS298" s="195"/>
      <c r="DT298" s="195"/>
      <c r="DU298" s="195"/>
      <c r="DV298" s="195"/>
      <c r="DW298" s="177"/>
      <c r="DX298" s="179"/>
      <c r="DY298" s="182"/>
      <c r="DZ298" s="196"/>
      <c r="EA298" s="179"/>
      <c r="EB298" s="197"/>
      <c r="EC298" s="198"/>
      <c r="ED298" s="198"/>
      <c r="EE298" s="188"/>
      <c r="EF298" s="198"/>
      <c r="EG298" s="198"/>
      <c r="EH298" s="188"/>
      <c r="EI298" s="197"/>
      <c r="EJ298" s="198"/>
      <c r="EK298" s="198"/>
      <c r="EL298" s="198"/>
      <c r="EM298" s="198"/>
      <c r="EN298" s="198"/>
      <c r="EO298" s="193"/>
      <c r="EP298" s="185"/>
      <c r="EQ298" s="174"/>
      <c r="ER298" s="188"/>
      <c r="ES298" s="63"/>
      <c r="ET298" s="63"/>
      <c r="EU298" s="63"/>
      <c r="EV298" s="63"/>
      <c r="EW298" s="63"/>
      <c r="EX298" s="177"/>
      <c r="EY298" s="179"/>
      <c r="EZ298" s="185"/>
      <c r="FA298" s="174"/>
      <c r="FB298" s="174"/>
      <c r="FC298" s="174"/>
      <c r="FD298" s="174"/>
      <c r="FE298" s="174"/>
      <c r="FF298" s="174"/>
      <c r="FG298" s="188"/>
      <c r="FH298" s="185"/>
      <c r="FI298" s="174"/>
      <c r="FJ298" s="174"/>
      <c r="FK298" s="174"/>
      <c r="FL298" s="174"/>
      <c r="FM298" s="174"/>
      <c r="FN298" s="174"/>
      <c r="FO298" s="188"/>
      <c r="FP298" s="199"/>
      <c r="FQ298" s="199"/>
      <c r="FR298" s="199"/>
      <c r="FS298" s="199"/>
      <c r="FT298" s="199"/>
      <c r="FU298" s="199"/>
      <c r="FV298" s="199"/>
      <c r="FW298" s="199"/>
      <c r="FX298" s="199"/>
      <c r="FY298" s="199"/>
      <c r="FZ298" s="199"/>
      <c r="GA298" s="199"/>
      <c r="GB298" s="199"/>
      <c r="GC298" s="199"/>
    </row>
    <row r="299" spans="1:185" s="90" customFormat="1">
      <c r="A299" s="36" t="str">
        <f>Validation!B299</f>
        <v>Pass</v>
      </c>
      <c r="B299" s="63"/>
      <c r="C299" s="63"/>
      <c r="D299" s="63"/>
      <c r="E299" s="174"/>
      <c r="F299" s="175"/>
      <c r="G299" s="63"/>
      <c r="H299" s="63"/>
      <c r="I299" s="63"/>
      <c r="J299" s="176"/>
      <c r="K299" s="177"/>
      <c r="L299" s="177"/>
      <c r="M299" s="178"/>
      <c r="N299" s="177"/>
      <c r="O299" s="201"/>
      <c r="P299" s="202"/>
      <c r="Q299" s="63"/>
      <c r="R299" s="180"/>
      <c r="S299" s="63"/>
      <c r="T299" s="181"/>
      <c r="U299" s="182"/>
      <c r="V299" s="183"/>
      <c r="W299" s="184"/>
      <c r="X299" s="185"/>
      <c r="Y299" s="174"/>
      <c r="Z299" s="174"/>
      <c r="AA299" s="186"/>
      <c r="AB299" s="187"/>
      <c r="AC299" s="174"/>
      <c r="AD299" s="174"/>
      <c r="AE299" s="177"/>
      <c r="AF299" s="177"/>
      <c r="AG299" s="188"/>
      <c r="AH299" s="65"/>
      <c r="AI299" s="63"/>
      <c r="AJ299" s="63"/>
      <c r="AK299" s="63"/>
      <c r="AL299" s="63"/>
      <c r="AM299" s="63"/>
      <c r="AN299" s="63"/>
      <c r="AO299" s="63"/>
      <c r="AP299" s="64"/>
      <c r="AQ299" s="190"/>
      <c r="AR299" s="179"/>
      <c r="AS299" s="185"/>
      <c r="AT299" s="174"/>
      <c r="AU299" s="174"/>
      <c r="AV299" s="174"/>
      <c r="AW299" s="174"/>
      <c r="AX299" s="174"/>
      <c r="AY299" s="174"/>
      <c r="AZ299" s="174"/>
      <c r="BA299" s="174"/>
      <c r="BB299" s="188"/>
      <c r="BC299" s="174"/>
      <c r="BD299" s="174"/>
      <c r="BE299" s="174"/>
      <c r="BF299" s="174"/>
      <c r="BG299" s="174"/>
      <c r="BH299" s="174"/>
      <c r="BI299" s="174"/>
      <c r="BJ299" s="174"/>
      <c r="BK299" s="174"/>
      <c r="BL299" s="188"/>
      <c r="BM299" s="185"/>
      <c r="BN299" s="174"/>
      <c r="BO299" s="174"/>
      <c r="BP299" s="174"/>
      <c r="BQ299" s="174"/>
      <c r="BR299" s="174"/>
      <c r="BS299" s="174"/>
      <c r="BT299" s="174"/>
      <c r="BU299" s="174"/>
      <c r="BV299" s="174"/>
      <c r="BW299" s="174"/>
      <c r="BX299" s="174"/>
      <c r="BY299" s="174"/>
      <c r="BZ299" s="174"/>
      <c r="CA299" s="174"/>
      <c r="CB299" s="174"/>
      <c r="CC299" s="174"/>
      <c r="CD299" s="174"/>
      <c r="CE299" s="174"/>
      <c r="CF299" s="191"/>
      <c r="CG299" s="192"/>
      <c r="CH299" s="174"/>
      <c r="CI299" s="174"/>
      <c r="CJ299" s="174"/>
      <c r="CK299" s="174"/>
      <c r="CL299" s="174"/>
      <c r="CM299" s="174"/>
      <c r="CN299" s="174"/>
      <c r="CO299" s="174"/>
      <c r="CP299" s="174"/>
      <c r="CQ299" s="174"/>
      <c r="CR299" s="174"/>
      <c r="CS299" s="174"/>
      <c r="CT299" s="174"/>
      <c r="CU299" s="174"/>
      <c r="CV299" s="174"/>
      <c r="CW299" s="174"/>
      <c r="CX299" s="174"/>
      <c r="CY299" s="174"/>
      <c r="CZ299" s="174"/>
      <c r="DA299" s="174"/>
      <c r="DB299" s="177"/>
      <c r="DC299" s="188"/>
      <c r="DD299" s="183"/>
      <c r="DE299" s="183"/>
      <c r="DF299" s="183"/>
      <c r="DG299" s="183"/>
      <c r="DH299" s="177"/>
      <c r="DI299" s="193"/>
      <c r="DJ299" s="194"/>
      <c r="DK299" s="195"/>
      <c r="DL299" s="195"/>
      <c r="DM299" s="195"/>
      <c r="DN299" s="195"/>
      <c r="DO299" s="195"/>
      <c r="DP299" s="192"/>
      <c r="DQ299" s="194"/>
      <c r="DR299" s="195"/>
      <c r="DS299" s="195"/>
      <c r="DT299" s="195"/>
      <c r="DU299" s="195"/>
      <c r="DV299" s="195"/>
      <c r="DW299" s="177"/>
      <c r="DX299" s="179"/>
      <c r="DY299" s="182"/>
      <c r="DZ299" s="196"/>
      <c r="EA299" s="179"/>
      <c r="EB299" s="197"/>
      <c r="EC299" s="198"/>
      <c r="ED299" s="198"/>
      <c r="EE299" s="188"/>
      <c r="EF299" s="198"/>
      <c r="EG299" s="198"/>
      <c r="EH299" s="188"/>
      <c r="EI299" s="197"/>
      <c r="EJ299" s="198"/>
      <c r="EK299" s="198"/>
      <c r="EL299" s="198"/>
      <c r="EM299" s="198"/>
      <c r="EN299" s="198"/>
      <c r="EO299" s="193"/>
      <c r="EP299" s="185"/>
      <c r="EQ299" s="174"/>
      <c r="ER299" s="188"/>
      <c r="ES299" s="63"/>
      <c r="ET299" s="63"/>
      <c r="EU299" s="63"/>
      <c r="EV299" s="63"/>
      <c r="EW299" s="63"/>
      <c r="EX299" s="177"/>
      <c r="EY299" s="179"/>
      <c r="EZ299" s="185"/>
      <c r="FA299" s="174"/>
      <c r="FB299" s="174"/>
      <c r="FC299" s="174"/>
      <c r="FD299" s="174"/>
      <c r="FE299" s="174"/>
      <c r="FF299" s="174"/>
      <c r="FG299" s="188"/>
      <c r="FH299" s="185"/>
      <c r="FI299" s="174"/>
      <c r="FJ299" s="174"/>
      <c r="FK299" s="174"/>
      <c r="FL299" s="174"/>
      <c r="FM299" s="174"/>
      <c r="FN299" s="174"/>
      <c r="FO299" s="188"/>
      <c r="FP299" s="199"/>
      <c r="FQ299" s="199"/>
      <c r="FR299" s="199"/>
      <c r="FS299" s="199"/>
      <c r="FT299" s="199"/>
      <c r="FU299" s="199"/>
      <c r="FV299" s="199"/>
      <c r="FW299" s="199"/>
      <c r="FX299" s="199"/>
      <c r="FY299" s="199"/>
      <c r="FZ299" s="199"/>
      <c r="GA299" s="199"/>
      <c r="GB299" s="199"/>
      <c r="GC299" s="199"/>
    </row>
    <row r="300" spans="1:185" s="90" customFormat="1">
      <c r="B300" s="198"/>
      <c r="C300" s="199"/>
      <c r="D300" s="198"/>
      <c r="E300" s="198"/>
      <c r="F300" s="203"/>
      <c r="G300" s="199"/>
      <c r="H300" s="198"/>
      <c r="I300" s="198"/>
      <c r="J300" s="198"/>
      <c r="K300" s="198"/>
      <c r="L300" s="198"/>
      <c r="M300" s="198"/>
      <c r="N300" s="198"/>
      <c r="O300" s="199"/>
      <c r="P300" s="204"/>
      <c r="Q300" s="205"/>
      <c r="R300" s="205"/>
      <c r="S300" s="198"/>
      <c r="T300" s="198"/>
      <c r="U300" s="198"/>
      <c r="V300" s="198"/>
      <c r="W300" s="198"/>
      <c r="X300" s="199"/>
      <c r="Y300" s="198"/>
      <c r="Z300" s="198"/>
      <c r="AA300" s="198"/>
      <c r="AB300" s="199"/>
      <c r="AC300" s="199"/>
      <c r="AD300" s="198"/>
      <c r="AE300" s="198"/>
      <c r="AF300" s="198"/>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8"/>
      <c r="EX300" s="198"/>
      <c r="EY300" s="198"/>
      <c r="EZ300" s="198"/>
      <c r="FA300" s="198"/>
      <c r="FB300" s="198"/>
      <c r="FC300" s="198"/>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row>
    <row r="301" spans="1:185" s="90" customFormat="1">
      <c r="B301" s="198"/>
      <c r="C301" s="199"/>
      <c r="D301" s="198"/>
      <c r="E301" s="198"/>
      <c r="F301" s="203"/>
      <c r="G301" s="199"/>
      <c r="H301" s="198"/>
      <c r="I301" s="198"/>
      <c r="J301" s="198"/>
      <c r="K301" s="198"/>
      <c r="L301" s="198"/>
      <c r="M301" s="198"/>
      <c r="N301" s="198"/>
      <c r="O301" s="199"/>
      <c r="P301" s="204"/>
      <c r="Q301" s="205"/>
      <c r="R301" s="205"/>
      <c r="S301" s="198"/>
      <c r="T301" s="198"/>
      <c r="U301" s="198"/>
      <c r="V301" s="198"/>
      <c r="W301" s="198"/>
      <c r="X301" s="199"/>
      <c r="Y301" s="198"/>
      <c r="Z301" s="198"/>
      <c r="AA301" s="198"/>
      <c r="AB301" s="199"/>
      <c r="AC301" s="199"/>
      <c r="AD301" s="198"/>
      <c r="AE301" s="198"/>
      <c r="AF301" s="198"/>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8"/>
      <c r="EX301" s="198"/>
      <c r="EY301" s="198"/>
      <c r="EZ301" s="198"/>
      <c r="FA301" s="198"/>
      <c r="FB301" s="198"/>
      <c r="FC301" s="198"/>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row>
    <row r="302" spans="1:185" s="90" customFormat="1">
      <c r="B302" s="198"/>
      <c r="C302" s="199"/>
      <c r="D302" s="198"/>
      <c r="E302" s="198"/>
      <c r="F302" s="203"/>
      <c r="G302" s="199"/>
      <c r="H302" s="198"/>
      <c r="I302" s="198"/>
      <c r="J302" s="198"/>
      <c r="K302" s="198"/>
      <c r="L302" s="198"/>
      <c r="M302" s="198"/>
      <c r="N302" s="198"/>
      <c r="O302" s="199"/>
      <c r="P302" s="204"/>
      <c r="Q302" s="205"/>
      <c r="R302" s="205"/>
      <c r="S302" s="198"/>
      <c r="T302" s="198"/>
      <c r="U302" s="198"/>
      <c r="V302" s="198"/>
      <c r="W302" s="198"/>
      <c r="X302" s="199"/>
      <c r="Y302" s="198"/>
      <c r="Z302" s="198"/>
      <c r="AA302" s="198"/>
      <c r="AB302" s="199"/>
      <c r="AC302" s="199"/>
      <c r="AD302" s="198"/>
      <c r="AE302" s="198"/>
      <c r="AF302" s="198"/>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8"/>
      <c r="EX302" s="198"/>
      <c r="EY302" s="198"/>
      <c r="EZ302" s="198"/>
      <c r="FA302" s="198"/>
      <c r="FB302" s="198"/>
      <c r="FC302" s="198"/>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row>
    <row r="303" spans="1:185" s="90" customFormat="1">
      <c r="B303" s="198"/>
      <c r="C303" s="199"/>
      <c r="D303" s="198"/>
      <c r="E303" s="198"/>
      <c r="F303" s="203"/>
      <c r="G303" s="199"/>
      <c r="H303" s="198"/>
      <c r="I303" s="198"/>
      <c r="J303" s="198"/>
      <c r="K303" s="198"/>
      <c r="L303" s="198"/>
      <c r="M303" s="198"/>
      <c r="N303" s="198"/>
      <c r="O303" s="199"/>
      <c r="P303" s="204"/>
      <c r="Q303" s="205"/>
      <c r="R303" s="205"/>
      <c r="S303" s="198"/>
      <c r="T303" s="198"/>
      <c r="U303" s="198"/>
      <c r="V303" s="198"/>
      <c r="W303" s="198"/>
      <c r="X303" s="199"/>
      <c r="Y303" s="198"/>
      <c r="Z303" s="198"/>
      <c r="AA303" s="198"/>
      <c r="AB303" s="199"/>
      <c r="AC303" s="199"/>
      <c r="AD303" s="198"/>
      <c r="AE303" s="198"/>
      <c r="AF303" s="198"/>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8"/>
      <c r="EX303" s="198"/>
      <c r="EY303" s="198"/>
      <c r="EZ303" s="198"/>
      <c r="FA303" s="198"/>
      <c r="FB303" s="198"/>
      <c r="FC303" s="198"/>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row>
    <row r="304" spans="1:185" s="90" customFormat="1">
      <c r="B304" s="198"/>
      <c r="C304" s="199"/>
      <c r="D304" s="198"/>
      <c r="E304" s="198"/>
      <c r="F304" s="203"/>
      <c r="G304" s="199"/>
      <c r="H304" s="198"/>
      <c r="I304" s="198"/>
      <c r="J304" s="198"/>
      <c r="K304" s="198"/>
      <c r="L304" s="198"/>
      <c r="M304" s="198"/>
      <c r="N304" s="198"/>
      <c r="O304" s="199"/>
      <c r="P304" s="204"/>
      <c r="Q304" s="205"/>
      <c r="R304" s="205"/>
      <c r="S304" s="198"/>
      <c r="T304" s="198"/>
      <c r="U304" s="198"/>
      <c r="V304" s="198"/>
      <c r="W304" s="198"/>
      <c r="X304" s="199"/>
      <c r="Y304" s="198"/>
      <c r="Z304" s="198"/>
      <c r="AA304" s="198"/>
      <c r="AB304" s="199"/>
      <c r="AC304" s="199"/>
      <c r="AD304" s="198"/>
      <c r="AE304" s="198"/>
      <c r="AF304" s="198"/>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c r="EO304" s="199"/>
      <c r="EP304" s="199"/>
      <c r="EQ304" s="199"/>
      <c r="ER304" s="199"/>
      <c r="ES304" s="199"/>
      <c r="ET304" s="199"/>
      <c r="EU304" s="199"/>
      <c r="EV304" s="199"/>
      <c r="EW304" s="198"/>
      <c r="EX304" s="198"/>
      <c r="EY304" s="198"/>
      <c r="EZ304" s="198"/>
      <c r="FA304" s="198"/>
      <c r="FB304" s="198"/>
      <c r="FC304" s="198"/>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199"/>
      <c r="FY304" s="199"/>
      <c r="FZ304" s="199"/>
      <c r="GA304" s="199"/>
      <c r="GB304" s="199"/>
      <c r="GC304" s="199"/>
    </row>
    <row r="305" spans="2:185" s="90" customFormat="1">
      <c r="B305" s="198"/>
      <c r="C305" s="199"/>
      <c r="D305" s="198"/>
      <c r="E305" s="198"/>
      <c r="F305" s="203"/>
      <c r="G305" s="199"/>
      <c r="H305" s="198"/>
      <c r="I305" s="198"/>
      <c r="J305" s="198"/>
      <c r="K305" s="198"/>
      <c r="L305" s="198"/>
      <c r="M305" s="198"/>
      <c r="N305" s="198"/>
      <c r="O305" s="199"/>
      <c r="P305" s="204"/>
      <c r="Q305" s="205"/>
      <c r="R305" s="205"/>
      <c r="S305" s="198"/>
      <c r="T305" s="198"/>
      <c r="U305" s="198"/>
      <c r="V305" s="198"/>
      <c r="W305" s="198"/>
      <c r="X305" s="199"/>
      <c r="Y305" s="198"/>
      <c r="Z305" s="198"/>
      <c r="AA305" s="198"/>
      <c r="AB305" s="199"/>
      <c r="AC305" s="199"/>
      <c r="AD305" s="198"/>
      <c r="AE305" s="198"/>
      <c r="AF305" s="198"/>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c r="EO305" s="199"/>
      <c r="EP305" s="199"/>
      <c r="EQ305" s="199"/>
      <c r="ER305" s="199"/>
      <c r="ES305" s="199"/>
      <c r="ET305" s="199"/>
      <c r="EU305" s="199"/>
      <c r="EV305" s="199"/>
      <c r="EW305" s="198"/>
      <c r="EX305" s="198"/>
      <c r="EY305" s="198"/>
      <c r="EZ305" s="198"/>
      <c r="FA305" s="198"/>
      <c r="FB305" s="198"/>
      <c r="FC305" s="198"/>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199"/>
      <c r="FY305" s="199"/>
      <c r="FZ305" s="199"/>
      <c r="GA305" s="199"/>
      <c r="GB305" s="199"/>
      <c r="GC305" s="199"/>
    </row>
    <row r="306" spans="2:185" s="90" customFormat="1">
      <c r="B306" s="198"/>
      <c r="C306" s="199"/>
      <c r="D306" s="198"/>
      <c r="E306" s="198"/>
      <c r="F306" s="203"/>
      <c r="G306" s="199"/>
      <c r="H306" s="198"/>
      <c r="I306" s="198"/>
      <c r="J306" s="198"/>
      <c r="K306" s="198"/>
      <c r="L306" s="198"/>
      <c r="M306" s="198"/>
      <c r="N306" s="198"/>
      <c r="O306" s="199"/>
      <c r="P306" s="204"/>
      <c r="Q306" s="205"/>
      <c r="R306" s="205"/>
      <c r="S306" s="198"/>
      <c r="T306" s="198"/>
      <c r="U306" s="198"/>
      <c r="V306" s="198"/>
      <c r="W306" s="198"/>
      <c r="X306" s="199"/>
      <c r="Y306" s="198"/>
      <c r="Z306" s="198"/>
      <c r="AA306" s="198"/>
      <c r="AB306" s="199"/>
      <c r="AC306" s="199"/>
      <c r="AD306" s="198"/>
      <c r="AE306" s="198"/>
      <c r="AF306" s="198"/>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c r="EO306" s="199"/>
      <c r="EP306" s="199"/>
      <c r="EQ306" s="199"/>
      <c r="ER306" s="199"/>
      <c r="ES306" s="199"/>
      <c r="ET306" s="199"/>
      <c r="EU306" s="199"/>
      <c r="EV306" s="199"/>
      <c r="EW306" s="198"/>
      <c r="EX306" s="198"/>
      <c r="EY306" s="198"/>
      <c r="EZ306" s="198"/>
      <c r="FA306" s="198"/>
      <c r="FB306" s="198"/>
      <c r="FC306" s="198"/>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199"/>
      <c r="FY306" s="199"/>
      <c r="FZ306" s="199"/>
      <c r="GA306" s="199"/>
      <c r="GB306" s="199"/>
      <c r="GC306" s="199"/>
    </row>
    <row r="307" spans="2:185" s="90" customFormat="1">
      <c r="B307" s="198"/>
      <c r="C307" s="199"/>
      <c r="D307" s="198"/>
      <c r="E307" s="198"/>
      <c r="F307" s="203"/>
      <c r="G307" s="199"/>
      <c r="H307" s="198"/>
      <c r="I307" s="198"/>
      <c r="J307" s="198"/>
      <c r="K307" s="198"/>
      <c r="L307" s="198"/>
      <c r="M307" s="198"/>
      <c r="N307" s="198"/>
      <c r="O307" s="199"/>
      <c r="P307" s="204"/>
      <c r="Q307" s="205"/>
      <c r="R307" s="205"/>
      <c r="S307" s="198"/>
      <c r="T307" s="198"/>
      <c r="U307" s="198"/>
      <c r="V307" s="198"/>
      <c r="W307" s="198"/>
      <c r="X307" s="199"/>
      <c r="Y307" s="198"/>
      <c r="Z307" s="198"/>
      <c r="AA307" s="198"/>
      <c r="AB307" s="199"/>
      <c r="AC307" s="199"/>
      <c r="AD307" s="198"/>
      <c r="AE307" s="198"/>
      <c r="AF307" s="198"/>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c r="EO307" s="199"/>
      <c r="EP307" s="199"/>
      <c r="EQ307" s="199"/>
      <c r="ER307" s="199"/>
      <c r="ES307" s="199"/>
      <c r="ET307" s="199"/>
      <c r="EU307" s="199"/>
      <c r="EV307" s="199"/>
      <c r="EW307" s="198"/>
      <c r="EX307" s="198"/>
      <c r="EY307" s="198"/>
      <c r="EZ307" s="198"/>
      <c r="FA307" s="198"/>
      <c r="FB307" s="198"/>
      <c r="FC307" s="198"/>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199"/>
      <c r="FY307" s="199"/>
      <c r="FZ307" s="199"/>
      <c r="GA307" s="199"/>
      <c r="GB307" s="199"/>
      <c r="GC307" s="199"/>
    </row>
    <row r="308" spans="2:185" s="90" customFormat="1">
      <c r="B308" s="198"/>
      <c r="C308" s="199"/>
      <c r="D308" s="198"/>
      <c r="E308" s="198"/>
      <c r="F308" s="203"/>
      <c r="G308" s="199"/>
      <c r="H308" s="198"/>
      <c r="I308" s="198"/>
      <c r="J308" s="198"/>
      <c r="K308" s="198"/>
      <c r="L308" s="198"/>
      <c r="M308" s="198"/>
      <c r="N308" s="198"/>
      <c r="O308" s="199"/>
      <c r="P308" s="204"/>
      <c r="Q308" s="205"/>
      <c r="R308" s="205"/>
      <c r="S308" s="198"/>
      <c r="T308" s="198"/>
      <c r="U308" s="198"/>
      <c r="V308" s="198"/>
      <c r="W308" s="198"/>
      <c r="X308" s="199"/>
      <c r="Y308" s="198"/>
      <c r="Z308" s="198"/>
      <c r="AA308" s="198"/>
      <c r="AB308" s="199"/>
      <c r="AC308" s="199"/>
      <c r="AD308" s="198"/>
      <c r="AE308" s="198"/>
      <c r="AF308" s="198"/>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c r="EO308" s="199"/>
      <c r="EP308" s="199"/>
      <c r="EQ308" s="199"/>
      <c r="ER308" s="199"/>
      <c r="ES308" s="199"/>
      <c r="ET308" s="199"/>
      <c r="EU308" s="199"/>
      <c r="EV308" s="199"/>
      <c r="EW308" s="198"/>
      <c r="EX308" s="198"/>
      <c r="EY308" s="198"/>
      <c r="EZ308" s="198"/>
      <c r="FA308" s="198"/>
      <c r="FB308" s="198"/>
      <c r="FC308" s="198"/>
      <c r="FD308" s="199"/>
      <c r="FE308" s="199"/>
      <c r="FF308" s="199"/>
      <c r="FG308" s="199"/>
      <c r="FH308" s="199"/>
      <c r="FI308" s="199"/>
      <c r="FJ308" s="199"/>
      <c r="FK308" s="199"/>
      <c r="FL308" s="199"/>
      <c r="FM308" s="199"/>
      <c r="FN308" s="199"/>
      <c r="FO308" s="199"/>
      <c r="FP308" s="199"/>
      <c r="FQ308" s="199"/>
      <c r="FR308" s="199"/>
      <c r="FS308" s="199"/>
      <c r="FT308" s="199"/>
      <c r="FU308" s="199"/>
      <c r="FV308" s="199"/>
      <c r="FW308" s="199"/>
      <c r="FX308" s="199"/>
      <c r="FY308" s="199"/>
      <c r="FZ308" s="199"/>
      <c r="GA308" s="199"/>
      <c r="GB308" s="199"/>
      <c r="GC308" s="199"/>
    </row>
    <row r="309" spans="2:185" s="90" customFormat="1">
      <c r="B309" s="198"/>
      <c r="C309" s="199"/>
      <c r="D309" s="198"/>
      <c r="E309" s="198"/>
      <c r="F309" s="203"/>
      <c r="G309" s="199"/>
      <c r="H309" s="198"/>
      <c r="I309" s="198"/>
      <c r="J309" s="198"/>
      <c r="K309" s="198"/>
      <c r="L309" s="198"/>
      <c r="M309" s="198"/>
      <c r="N309" s="198"/>
      <c r="O309" s="199"/>
      <c r="P309" s="204"/>
      <c r="Q309" s="205"/>
      <c r="R309" s="205"/>
      <c r="S309" s="198"/>
      <c r="T309" s="198"/>
      <c r="U309" s="198"/>
      <c r="V309" s="198"/>
      <c r="W309" s="198"/>
      <c r="X309" s="199"/>
      <c r="Y309" s="198"/>
      <c r="Z309" s="198"/>
      <c r="AA309" s="198"/>
      <c r="AB309" s="199"/>
      <c r="AC309" s="199"/>
      <c r="AD309" s="198"/>
      <c r="AE309" s="198"/>
      <c r="AF309" s="198"/>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c r="EO309" s="199"/>
      <c r="EP309" s="199"/>
      <c r="EQ309" s="199"/>
      <c r="ER309" s="199"/>
      <c r="ES309" s="199"/>
      <c r="ET309" s="199"/>
      <c r="EU309" s="199"/>
      <c r="EV309" s="199"/>
      <c r="EW309" s="198"/>
      <c r="EX309" s="198"/>
      <c r="EY309" s="198"/>
      <c r="EZ309" s="198"/>
      <c r="FA309" s="198"/>
      <c r="FB309" s="198"/>
      <c r="FC309" s="198"/>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row>
    <row r="310" spans="2:185" s="90" customFormat="1">
      <c r="B310" s="198"/>
      <c r="C310" s="199"/>
      <c r="D310" s="198"/>
      <c r="E310" s="198"/>
      <c r="F310" s="203"/>
      <c r="G310" s="199"/>
      <c r="H310" s="198"/>
      <c r="I310" s="198"/>
      <c r="J310" s="198"/>
      <c r="K310" s="198"/>
      <c r="L310" s="198"/>
      <c r="M310" s="198"/>
      <c r="N310" s="198"/>
      <c r="O310" s="199"/>
      <c r="P310" s="204"/>
      <c r="Q310" s="205"/>
      <c r="R310" s="205"/>
      <c r="S310" s="198"/>
      <c r="T310" s="198"/>
      <c r="U310" s="198"/>
      <c r="V310" s="198"/>
      <c r="W310" s="198"/>
      <c r="X310" s="199"/>
      <c r="Y310" s="198"/>
      <c r="Z310" s="198"/>
      <c r="AA310" s="198"/>
      <c r="AB310" s="199"/>
      <c r="AC310" s="199"/>
      <c r="AD310" s="198"/>
      <c r="AE310" s="198"/>
      <c r="AF310" s="198"/>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c r="EO310" s="199"/>
      <c r="EP310" s="199"/>
      <c r="EQ310" s="199"/>
      <c r="ER310" s="199"/>
      <c r="ES310" s="199"/>
      <c r="ET310" s="199"/>
      <c r="EU310" s="199"/>
      <c r="EV310" s="199"/>
      <c r="EW310" s="198"/>
      <c r="EX310" s="198"/>
      <c r="EY310" s="198"/>
      <c r="EZ310" s="198"/>
      <c r="FA310" s="198"/>
      <c r="FB310" s="198"/>
      <c r="FC310" s="198"/>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row>
    <row r="311" spans="2:185" s="90" customFormat="1">
      <c r="B311" s="198"/>
      <c r="C311" s="199"/>
      <c r="D311" s="198"/>
      <c r="E311" s="198"/>
      <c r="F311" s="203"/>
      <c r="G311" s="199"/>
      <c r="H311" s="198"/>
      <c r="I311" s="198"/>
      <c r="J311" s="198"/>
      <c r="K311" s="198"/>
      <c r="L311" s="198"/>
      <c r="M311" s="198"/>
      <c r="N311" s="198"/>
      <c r="O311" s="199"/>
      <c r="P311" s="204"/>
      <c r="Q311" s="205"/>
      <c r="R311" s="205"/>
      <c r="S311" s="198"/>
      <c r="T311" s="198"/>
      <c r="U311" s="198"/>
      <c r="V311" s="198"/>
      <c r="W311" s="198"/>
      <c r="X311" s="199"/>
      <c r="Y311" s="198"/>
      <c r="Z311" s="198"/>
      <c r="AA311" s="198"/>
      <c r="AB311" s="199"/>
      <c r="AC311" s="199"/>
      <c r="AD311" s="198"/>
      <c r="AE311" s="198"/>
      <c r="AF311" s="198"/>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c r="EO311" s="199"/>
      <c r="EP311" s="199"/>
      <c r="EQ311" s="199"/>
      <c r="ER311" s="199"/>
      <c r="ES311" s="199"/>
      <c r="ET311" s="199"/>
      <c r="EU311" s="199"/>
      <c r="EV311" s="199"/>
      <c r="EW311" s="198"/>
      <c r="EX311" s="198"/>
      <c r="EY311" s="198"/>
      <c r="EZ311" s="198"/>
      <c r="FA311" s="198"/>
      <c r="FB311" s="198"/>
      <c r="FC311" s="198"/>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row>
    <row r="312" spans="2:185" s="90" customFormat="1">
      <c r="B312" s="198"/>
      <c r="C312" s="199"/>
      <c r="D312" s="198"/>
      <c r="E312" s="198"/>
      <c r="F312" s="203"/>
      <c r="G312" s="199"/>
      <c r="H312" s="198"/>
      <c r="I312" s="198"/>
      <c r="J312" s="198"/>
      <c r="K312" s="198"/>
      <c r="L312" s="198"/>
      <c r="M312" s="198"/>
      <c r="N312" s="198"/>
      <c r="O312" s="199"/>
      <c r="P312" s="204"/>
      <c r="Q312" s="205"/>
      <c r="R312" s="205"/>
      <c r="S312" s="198"/>
      <c r="T312" s="198"/>
      <c r="U312" s="198"/>
      <c r="V312" s="198"/>
      <c r="W312" s="198"/>
      <c r="X312" s="199"/>
      <c r="Y312" s="198"/>
      <c r="Z312" s="198"/>
      <c r="AA312" s="198"/>
      <c r="AB312" s="199"/>
      <c r="AC312" s="199"/>
      <c r="AD312" s="198"/>
      <c r="AE312" s="198"/>
      <c r="AF312" s="198"/>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c r="EO312" s="199"/>
      <c r="EP312" s="199"/>
      <c r="EQ312" s="199"/>
      <c r="ER312" s="199"/>
      <c r="ES312" s="199"/>
      <c r="ET312" s="199"/>
      <c r="EU312" s="199"/>
      <c r="EV312" s="199"/>
      <c r="EW312" s="198"/>
      <c r="EX312" s="198"/>
      <c r="EY312" s="198"/>
      <c r="EZ312" s="198"/>
      <c r="FA312" s="198"/>
      <c r="FB312" s="198"/>
      <c r="FC312" s="198"/>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row>
    <row r="313" spans="2:185" s="90" customFormat="1">
      <c r="B313" s="198"/>
      <c r="C313" s="199"/>
      <c r="D313" s="198"/>
      <c r="E313" s="198"/>
      <c r="F313" s="203"/>
      <c r="G313" s="199"/>
      <c r="H313" s="198"/>
      <c r="I313" s="198"/>
      <c r="J313" s="198"/>
      <c r="K313" s="198"/>
      <c r="L313" s="198"/>
      <c r="M313" s="198"/>
      <c r="N313" s="198"/>
      <c r="O313" s="199"/>
      <c r="P313" s="204"/>
      <c r="Q313" s="205"/>
      <c r="R313" s="205"/>
      <c r="S313" s="198"/>
      <c r="T313" s="198"/>
      <c r="U313" s="198"/>
      <c r="V313" s="198"/>
      <c r="W313" s="198"/>
      <c r="X313" s="199"/>
      <c r="Y313" s="198"/>
      <c r="Z313" s="198"/>
      <c r="AA313" s="198"/>
      <c r="AB313" s="199"/>
      <c r="AC313" s="199"/>
      <c r="AD313" s="198"/>
      <c r="AE313" s="198"/>
      <c r="AF313" s="198"/>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8"/>
      <c r="EX313" s="198"/>
      <c r="EY313" s="198"/>
      <c r="EZ313" s="198"/>
      <c r="FA313" s="198"/>
      <c r="FB313" s="198"/>
      <c r="FC313" s="198"/>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row>
    <row r="314" spans="2:185" s="90" customFormat="1">
      <c r="B314" s="198"/>
      <c r="C314" s="199"/>
      <c r="D314" s="198"/>
      <c r="E314" s="198"/>
      <c r="F314" s="203"/>
      <c r="G314" s="199"/>
      <c r="H314" s="198"/>
      <c r="I314" s="198"/>
      <c r="J314" s="198"/>
      <c r="K314" s="198"/>
      <c r="L314" s="198"/>
      <c r="M314" s="198"/>
      <c r="N314" s="198"/>
      <c r="O314" s="199"/>
      <c r="P314" s="204"/>
      <c r="Q314" s="205"/>
      <c r="R314" s="205"/>
      <c r="S314" s="198"/>
      <c r="T314" s="198"/>
      <c r="U314" s="198"/>
      <c r="V314" s="198"/>
      <c r="W314" s="198"/>
      <c r="X314" s="199"/>
      <c r="Y314" s="198"/>
      <c r="Z314" s="198"/>
      <c r="AA314" s="198"/>
      <c r="AB314" s="199"/>
      <c r="AC314" s="199"/>
      <c r="AD314" s="198"/>
      <c r="AE314" s="198"/>
      <c r="AF314" s="198"/>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c r="EO314" s="199"/>
      <c r="EP314" s="199"/>
      <c r="EQ314" s="199"/>
      <c r="ER314" s="199"/>
      <c r="ES314" s="199"/>
      <c r="ET314" s="199"/>
      <c r="EU314" s="199"/>
      <c r="EV314" s="199"/>
      <c r="EW314" s="198"/>
      <c r="EX314" s="198"/>
      <c r="EY314" s="198"/>
      <c r="EZ314" s="198"/>
      <c r="FA314" s="198"/>
      <c r="FB314" s="198"/>
      <c r="FC314" s="198"/>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row>
    <row r="315" spans="2:185" s="90" customFormat="1">
      <c r="B315" s="198"/>
      <c r="C315" s="199"/>
      <c r="D315" s="198"/>
      <c r="E315" s="198"/>
      <c r="F315" s="203"/>
      <c r="G315" s="199"/>
      <c r="H315" s="198"/>
      <c r="I315" s="198"/>
      <c r="J315" s="198"/>
      <c r="K315" s="198"/>
      <c r="L315" s="198"/>
      <c r="M315" s="198"/>
      <c r="N315" s="198"/>
      <c r="O315" s="199"/>
      <c r="P315" s="204"/>
      <c r="Q315" s="205"/>
      <c r="R315" s="205"/>
      <c r="S315" s="198"/>
      <c r="T315" s="198"/>
      <c r="U315" s="198"/>
      <c r="V315" s="198"/>
      <c r="W315" s="198"/>
      <c r="X315" s="199"/>
      <c r="Y315" s="198"/>
      <c r="Z315" s="198"/>
      <c r="AA315" s="198"/>
      <c r="AB315" s="199"/>
      <c r="AC315" s="199"/>
      <c r="AD315" s="198"/>
      <c r="AE315" s="198"/>
      <c r="AF315" s="198"/>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c r="EO315" s="199"/>
      <c r="EP315" s="199"/>
      <c r="EQ315" s="199"/>
      <c r="ER315" s="199"/>
      <c r="ES315" s="199"/>
      <c r="ET315" s="199"/>
      <c r="EU315" s="199"/>
      <c r="EV315" s="199"/>
      <c r="EW315" s="198"/>
      <c r="EX315" s="198"/>
      <c r="EY315" s="198"/>
      <c r="EZ315" s="198"/>
      <c r="FA315" s="198"/>
      <c r="FB315" s="198"/>
      <c r="FC315" s="198"/>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row>
    <row r="316" spans="2:185" s="90" customFormat="1">
      <c r="B316" s="198"/>
      <c r="C316" s="199"/>
      <c r="D316" s="198"/>
      <c r="E316" s="198"/>
      <c r="F316" s="203"/>
      <c r="G316" s="199"/>
      <c r="H316" s="198"/>
      <c r="I316" s="198"/>
      <c r="J316" s="198"/>
      <c r="K316" s="198"/>
      <c r="L316" s="198"/>
      <c r="M316" s="198"/>
      <c r="N316" s="198"/>
      <c r="O316" s="199"/>
      <c r="P316" s="204"/>
      <c r="Q316" s="205"/>
      <c r="R316" s="205"/>
      <c r="S316" s="198"/>
      <c r="T316" s="198"/>
      <c r="U316" s="198"/>
      <c r="V316" s="198"/>
      <c r="W316" s="198"/>
      <c r="X316" s="199"/>
      <c r="Y316" s="198"/>
      <c r="Z316" s="198"/>
      <c r="AA316" s="198"/>
      <c r="AB316" s="199"/>
      <c r="AC316" s="199"/>
      <c r="AD316" s="198"/>
      <c r="AE316" s="198"/>
      <c r="AF316" s="198"/>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8"/>
      <c r="EX316" s="198"/>
      <c r="EY316" s="198"/>
      <c r="EZ316" s="198"/>
      <c r="FA316" s="198"/>
      <c r="FB316" s="198"/>
      <c r="FC316" s="198"/>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row>
    <row r="317" spans="2:185" s="90" customFormat="1">
      <c r="B317" s="198"/>
      <c r="C317" s="199"/>
      <c r="D317" s="198"/>
      <c r="E317" s="198"/>
      <c r="F317" s="203"/>
      <c r="G317" s="199"/>
      <c r="H317" s="198"/>
      <c r="I317" s="198"/>
      <c r="J317" s="198"/>
      <c r="K317" s="198"/>
      <c r="L317" s="198"/>
      <c r="M317" s="198"/>
      <c r="N317" s="198"/>
      <c r="O317" s="199"/>
      <c r="P317" s="204"/>
      <c r="Q317" s="205"/>
      <c r="R317" s="205"/>
      <c r="S317" s="198"/>
      <c r="T317" s="198"/>
      <c r="U317" s="198"/>
      <c r="V317" s="198"/>
      <c r="W317" s="198"/>
      <c r="X317" s="199"/>
      <c r="Y317" s="198"/>
      <c r="Z317" s="198"/>
      <c r="AA317" s="198"/>
      <c r="AB317" s="199"/>
      <c r="AC317" s="199"/>
      <c r="AD317" s="198"/>
      <c r="AE317" s="198"/>
      <c r="AF317" s="198"/>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c r="EO317" s="199"/>
      <c r="EP317" s="199"/>
      <c r="EQ317" s="199"/>
      <c r="ER317" s="199"/>
      <c r="ES317" s="199"/>
      <c r="ET317" s="199"/>
      <c r="EU317" s="199"/>
      <c r="EV317" s="199"/>
      <c r="EW317" s="198"/>
      <c r="EX317" s="198"/>
      <c r="EY317" s="198"/>
      <c r="EZ317" s="198"/>
      <c r="FA317" s="198"/>
      <c r="FB317" s="198"/>
      <c r="FC317" s="198"/>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row>
    <row r="318" spans="2:185" s="90" customFormat="1">
      <c r="B318" s="198"/>
      <c r="C318" s="199"/>
      <c r="D318" s="198"/>
      <c r="E318" s="198"/>
      <c r="F318" s="203"/>
      <c r="G318" s="199"/>
      <c r="H318" s="198"/>
      <c r="I318" s="198"/>
      <c r="J318" s="198"/>
      <c r="K318" s="198"/>
      <c r="L318" s="198"/>
      <c r="M318" s="198"/>
      <c r="N318" s="198"/>
      <c r="O318" s="199"/>
      <c r="P318" s="204"/>
      <c r="Q318" s="205"/>
      <c r="R318" s="205"/>
      <c r="S318" s="198"/>
      <c r="T318" s="198"/>
      <c r="U318" s="198"/>
      <c r="V318" s="198"/>
      <c r="W318" s="198"/>
      <c r="X318" s="199"/>
      <c r="Y318" s="198"/>
      <c r="Z318" s="198"/>
      <c r="AA318" s="198"/>
      <c r="AB318" s="199"/>
      <c r="AC318" s="199"/>
      <c r="AD318" s="198"/>
      <c r="AE318" s="198"/>
      <c r="AF318" s="198"/>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c r="EO318" s="199"/>
      <c r="EP318" s="199"/>
      <c r="EQ318" s="199"/>
      <c r="ER318" s="199"/>
      <c r="ES318" s="199"/>
      <c r="ET318" s="199"/>
      <c r="EU318" s="199"/>
      <c r="EV318" s="199"/>
      <c r="EW318" s="198"/>
      <c r="EX318" s="198"/>
      <c r="EY318" s="198"/>
      <c r="EZ318" s="198"/>
      <c r="FA318" s="198"/>
      <c r="FB318" s="198"/>
      <c r="FC318" s="198"/>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row>
    <row r="319" spans="2:185" s="90" customFormat="1">
      <c r="B319" s="198"/>
      <c r="C319" s="199"/>
      <c r="D319" s="198"/>
      <c r="E319" s="198"/>
      <c r="F319" s="203"/>
      <c r="G319" s="199"/>
      <c r="H319" s="198"/>
      <c r="I319" s="198"/>
      <c r="J319" s="198"/>
      <c r="K319" s="198"/>
      <c r="L319" s="198"/>
      <c r="M319" s="198"/>
      <c r="N319" s="198"/>
      <c r="O319" s="199"/>
      <c r="P319" s="204"/>
      <c r="Q319" s="205"/>
      <c r="R319" s="205"/>
      <c r="S319" s="198"/>
      <c r="T319" s="198"/>
      <c r="U319" s="198"/>
      <c r="V319" s="198"/>
      <c r="W319" s="198"/>
      <c r="X319" s="199"/>
      <c r="Y319" s="198"/>
      <c r="Z319" s="198"/>
      <c r="AA319" s="198"/>
      <c r="AB319" s="199"/>
      <c r="AC319" s="199"/>
      <c r="AD319" s="198"/>
      <c r="AE319" s="198"/>
      <c r="AF319" s="198"/>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c r="EO319" s="199"/>
      <c r="EP319" s="199"/>
      <c r="EQ319" s="199"/>
      <c r="ER319" s="199"/>
      <c r="ES319" s="199"/>
      <c r="ET319" s="199"/>
      <c r="EU319" s="199"/>
      <c r="EV319" s="199"/>
      <c r="EW319" s="198"/>
      <c r="EX319" s="198"/>
      <c r="EY319" s="198"/>
      <c r="EZ319" s="198"/>
      <c r="FA319" s="198"/>
      <c r="FB319" s="198"/>
      <c r="FC319" s="198"/>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row>
    <row r="320" spans="2:185" s="90" customFormat="1">
      <c r="B320" s="198"/>
      <c r="C320" s="199"/>
      <c r="D320" s="198"/>
      <c r="E320" s="198"/>
      <c r="F320" s="203"/>
      <c r="G320" s="199"/>
      <c r="H320" s="198"/>
      <c r="I320" s="198"/>
      <c r="J320" s="198"/>
      <c r="K320" s="198"/>
      <c r="L320" s="198"/>
      <c r="M320" s="198"/>
      <c r="N320" s="198"/>
      <c r="O320" s="199"/>
      <c r="P320" s="204"/>
      <c r="Q320" s="205"/>
      <c r="R320" s="205"/>
      <c r="S320" s="198"/>
      <c r="T320" s="198"/>
      <c r="U320" s="198"/>
      <c r="V320" s="198"/>
      <c r="W320" s="198"/>
      <c r="X320" s="199"/>
      <c r="Y320" s="198"/>
      <c r="Z320" s="198"/>
      <c r="AA320" s="198"/>
      <c r="AB320" s="199"/>
      <c r="AC320" s="199"/>
      <c r="AD320" s="198"/>
      <c r="AE320" s="198"/>
      <c r="AF320" s="198"/>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8"/>
      <c r="EX320" s="198"/>
      <c r="EY320" s="198"/>
      <c r="EZ320" s="198"/>
      <c r="FA320" s="198"/>
      <c r="FB320" s="198"/>
      <c r="FC320" s="198"/>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row>
    <row r="321" spans="2:185" s="90" customFormat="1">
      <c r="B321" s="198"/>
      <c r="C321" s="199"/>
      <c r="D321" s="198"/>
      <c r="E321" s="198"/>
      <c r="F321" s="203"/>
      <c r="G321" s="199"/>
      <c r="H321" s="198"/>
      <c r="I321" s="198"/>
      <c r="J321" s="198"/>
      <c r="K321" s="198"/>
      <c r="L321" s="198"/>
      <c r="M321" s="198"/>
      <c r="N321" s="198"/>
      <c r="O321" s="199"/>
      <c r="P321" s="204"/>
      <c r="Q321" s="205"/>
      <c r="R321" s="205"/>
      <c r="S321" s="198"/>
      <c r="T321" s="198"/>
      <c r="U321" s="198"/>
      <c r="V321" s="198"/>
      <c r="W321" s="198"/>
      <c r="X321" s="199"/>
      <c r="Y321" s="198"/>
      <c r="Z321" s="198"/>
      <c r="AA321" s="198"/>
      <c r="AB321" s="199"/>
      <c r="AC321" s="199"/>
      <c r="AD321" s="198"/>
      <c r="AE321" s="198"/>
      <c r="AF321" s="198"/>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8"/>
      <c r="EX321" s="198"/>
      <c r="EY321" s="198"/>
      <c r="EZ321" s="198"/>
      <c r="FA321" s="198"/>
      <c r="FB321" s="198"/>
      <c r="FC321" s="198"/>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row>
    <row r="322" spans="2:185" s="90" customFormat="1">
      <c r="B322" s="198"/>
      <c r="C322" s="199"/>
      <c r="D322" s="198"/>
      <c r="E322" s="198"/>
      <c r="F322" s="203"/>
      <c r="G322" s="199"/>
      <c r="H322" s="198"/>
      <c r="I322" s="198"/>
      <c r="J322" s="198"/>
      <c r="K322" s="198"/>
      <c r="L322" s="198"/>
      <c r="M322" s="198"/>
      <c r="N322" s="198"/>
      <c r="O322" s="199"/>
      <c r="P322" s="204"/>
      <c r="Q322" s="205"/>
      <c r="R322" s="205"/>
      <c r="S322" s="198"/>
      <c r="T322" s="198"/>
      <c r="U322" s="198"/>
      <c r="V322" s="198"/>
      <c r="W322" s="198"/>
      <c r="X322" s="199"/>
      <c r="Y322" s="198"/>
      <c r="Z322" s="198"/>
      <c r="AA322" s="198"/>
      <c r="AB322" s="199"/>
      <c r="AC322" s="199"/>
      <c r="AD322" s="198"/>
      <c r="AE322" s="198"/>
      <c r="AF322" s="198"/>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199"/>
      <c r="DP322" s="199"/>
      <c r="DQ322" s="199"/>
      <c r="DR322" s="199"/>
      <c r="DS322" s="199"/>
      <c r="DT322" s="199"/>
      <c r="DU322" s="199"/>
      <c r="DV322" s="199"/>
      <c r="DW322" s="199"/>
      <c r="DX322" s="199"/>
      <c r="DY322" s="199"/>
      <c r="DZ322" s="199"/>
      <c r="EA322" s="199"/>
      <c r="EB322" s="199"/>
      <c r="EC322" s="199"/>
      <c r="ED322" s="199"/>
      <c r="EE322" s="199"/>
      <c r="EF322" s="199"/>
      <c r="EG322" s="199"/>
      <c r="EH322" s="199"/>
      <c r="EI322" s="199"/>
      <c r="EJ322" s="199"/>
      <c r="EK322" s="199"/>
      <c r="EL322" s="199"/>
      <c r="EM322" s="199"/>
      <c r="EN322" s="199"/>
      <c r="EO322" s="199"/>
      <c r="EP322" s="199"/>
      <c r="EQ322" s="199"/>
      <c r="ER322" s="199"/>
      <c r="ES322" s="199"/>
      <c r="ET322" s="199"/>
      <c r="EU322" s="199"/>
      <c r="EV322" s="199"/>
      <c r="EW322" s="198"/>
      <c r="EX322" s="198"/>
      <c r="EY322" s="198"/>
      <c r="EZ322" s="198"/>
      <c r="FA322" s="198"/>
      <c r="FB322" s="198"/>
      <c r="FC322" s="198"/>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row>
    <row r="323" spans="2:185" s="90" customFormat="1">
      <c r="B323" s="198"/>
      <c r="C323" s="199"/>
      <c r="D323" s="198"/>
      <c r="E323" s="198"/>
      <c r="F323" s="203"/>
      <c r="G323" s="199"/>
      <c r="H323" s="198"/>
      <c r="I323" s="198"/>
      <c r="J323" s="198"/>
      <c r="K323" s="198"/>
      <c r="L323" s="198"/>
      <c r="M323" s="198"/>
      <c r="N323" s="198"/>
      <c r="O323" s="199"/>
      <c r="P323" s="204"/>
      <c r="Q323" s="205"/>
      <c r="R323" s="205"/>
      <c r="S323" s="198"/>
      <c r="T323" s="198"/>
      <c r="U323" s="198"/>
      <c r="V323" s="198"/>
      <c r="W323" s="198"/>
      <c r="X323" s="199"/>
      <c r="Y323" s="198"/>
      <c r="Z323" s="198"/>
      <c r="AA323" s="198"/>
      <c r="AB323" s="199"/>
      <c r="AC323" s="199"/>
      <c r="AD323" s="198"/>
      <c r="AE323" s="198"/>
      <c r="AF323" s="198"/>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c r="EO323" s="199"/>
      <c r="EP323" s="199"/>
      <c r="EQ323" s="199"/>
      <c r="ER323" s="199"/>
      <c r="ES323" s="199"/>
      <c r="ET323" s="199"/>
      <c r="EU323" s="199"/>
      <c r="EV323" s="199"/>
      <c r="EW323" s="198"/>
      <c r="EX323" s="198"/>
      <c r="EY323" s="198"/>
      <c r="EZ323" s="198"/>
      <c r="FA323" s="198"/>
      <c r="FB323" s="198"/>
      <c r="FC323" s="198"/>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row>
    <row r="324" spans="2:185" s="90" customFormat="1">
      <c r="B324" s="198"/>
      <c r="C324" s="199"/>
      <c r="D324" s="198"/>
      <c r="E324" s="198"/>
      <c r="F324" s="203"/>
      <c r="G324" s="199"/>
      <c r="H324" s="198"/>
      <c r="I324" s="198"/>
      <c r="J324" s="198"/>
      <c r="K324" s="198"/>
      <c r="L324" s="198"/>
      <c r="M324" s="198"/>
      <c r="N324" s="198"/>
      <c r="O324" s="199"/>
      <c r="P324" s="204"/>
      <c r="Q324" s="205"/>
      <c r="R324" s="205"/>
      <c r="S324" s="198"/>
      <c r="T324" s="198"/>
      <c r="U324" s="198"/>
      <c r="V324" s="198"/>
      <c r="W324" s="198"/>
      <c r="X324" s="199"/>
      <c r="Y324" s="198"/>
      <c r="Z324" s="198"/>
      <c r="AA324" s="198"/>
      <c r="AB324" s="199"/>
      <c r="AC324" s="199"/>
      <c r="AD324" s="198"/>
      <c r="AE324" s="198"/>
      <c r="AF324" s="198"/>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199"/>
      <c r="CK324" s="199"/>
      <c r="CL324" s="199"/>
      <c r="CM324" s="199"/>
      <c r="CN324" s="199"/>
      <c r="CO324" s="199"/>
      <c r="CP324" s="199"/>
      <c r="CQ324" s="199"/>
      <c r="CR324" s="199"/>
      <c r="CS324" s="199"/>
      <c r="CT324" s="199"/>
      <c r="CU324" s="199"/>
      <c r="CV324" s="199"/>
      <c r="CW324" s="199"/>
      <c r="CX324" s="199"/>
      <c r="CY324" s="199"/>
      <c r="CZ324" s="199"/>
      <c r="DA324" s="199"/>
      <c r="DB324" s="199"/>
      <c r="DC324" s="199"/>
      <c r="DD324" s="199"/>
      <c r="DE324" s="199"/>
      <c r="DF324" s="199"/>
      <c r="DG324" s="199"/>
      <c r="DH324" s="199"/>
      <c r="DI324" s="199"/>
      <c r="DJ324" s="199"/>
      <c r="DK324" s="199"/>
      <c r="DL324" s="199"/>
      <c r="DM324" s="199"/>
      <c r="DN324" s="199"/>
      <c r="DO324" s="199"/>
      <c r="DP324" s="199"/>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c r="EO324" s="199"/>
      <c r="EP324" s="199"/>
      <c r="EQ324" s="199"/>
      <c r="ER324" s="199"/>
      <c r="ES324" s="199"/>
      <c r="ET324" s="199"/>
      <c r="EU324" s="199"/>
      <c r="EV324" s="199"/>
      <c r="EW324" s="198"/>
      <c r="EX324" s="198"/>
      <c r="EY324" s="198"/>
      <c r="EZ324" s="198"/>
      <c r="FA324" s="198"/>
      <c r="FB324" s="198"/>
      <c r="FC324" s="198"/>
      <c r="FD324" s="199"/>
      <c r="FE324" s="199"/>
      <c r="FF324" s="199"/>
      <c r="FG324" s="199"/>
      <c r="FH324" s="199"/>
      <c r="FI324" s="199"/>
      <c r="FJ324" s="199"/>
      <c r="FK324" s="199"/>
      <c r="FL324" s="199"/>
      <c r="FM324" s="199"/>
      <c r="FN324" s="199"/>
      <c r="FO324" s="199"/>
      <c r="FP324" s="199"/>
      <c r="FQ324" s="199"/>
      <c r="FR324" s="199"/>
      <c r="FS324" s="199"/>
      <c r="FT324" s="199"/>
      <c r="FU324" s="199"/>
      <c r="FV324" s="199"/>
      <c r="FW324" s="199"/>
      <c r="FX324" s="199"/>
      <c r="FY324" s="199"/>
      <c r="FZ324" s="199"/>
      <c r="GA324" s="199"/>
      <c r="GB324" s="199"/>
      <c r="GC324" s="199"/>
    </row>
    <row r="325" spans="2:185" s="90" customFormat="1">
      <c r="B325" s="198"/>
      <c r="C325" s="199"/>
      <c r="D325" s="198"/>
      <c r="E325" s="198"/>
      <c r="F325" s="203"/>
      <c r="G325" s="199"/>
      <c r="H325" s="198"/>
      <c r="I325" s="198"/>
      <c r="J325" s="198"/>
      <c r="K325" s="198"/>
      <c r="L325" s="198"/>
      <c r="M325" s="198"/>
      <c r="N325" s="198"/>
      <c r="O325" s="199"/>
      <c r="P325" s="204"/>
      <c r="Q325" s="205"/>
      <c r="R325" s="205"/>
      <c r="S325" s="198"/>
      <c r="T325" s="198"/>
      <c r="U325" s="198"/>
      <c r="V325" s="198"/>
      <c r="W325" s="198"/>
      <c r="X325" s="199"/>
      <c r="Y325" s="198"/>
      <c r="Z325" s="198"/>
      <c r="AA325" s="198"/>
      <c r="AB325" s="199"/>
      <c r="AC325" s="199"/>
      <c r="AD325" s="198"/>
      <c r="AE325" s="198"/>
      <c r="AF325" s="198"/>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199"/>
      <c r="CK325" s="199"/>
      <c r="CL325" s="199"/>
      <c r="CM325" s="199"/>
      <c r="CN325" s="199"/>
      <c r="CO325" s="199"/>
      <c r="CP325" s="199"/>
      <c r="CQ325" s="199"/>
      <c r="CR325" s="199"/>
      <c r="CS325" s="199"/>
      <c r="CT325" s="199"/>
      <c r="CU325" s="199"/>
      <c r="CV325" s="199"/>
      <c r="CW325" s="199"/>
      <c r="CX325" s="199"/>
      <c r="CY325" s="199"/>
      <c r="CZ325" s="199"/>
      <c r="DA325" s="199"/>
      <c r="DB325" s="199"/>
      <c r="DC325" s="199"/>
      <c r="DD325" s="199"/>
      <c r="DE325" s="199"/>
      <c r="DF325" s="199"/>
      <c r="DG325" s="199"/>
      <c r="DH325" s="199"/>
      <c r="DI325" s="199"/>
      <c r="DJ325" s="199"/>
      <c r="DK325" s="199"/>
      <c r="DL325" s="199"/>
      <c r="DM325" s="199"/>
      <c r="DN325" s="199"/>
      <c r="DO325" s="199"/>
      <c r="DP325" s="199"/>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c r="EO325" s="199"/>
      <c r="EP325" s="199"/>
      <c r="EQ325" s="199"/>
      <c r="ER325" s="199"/>
      <c r="ES325" s="199"/>
      <c r="ET325" s="199"/>
      <c r="EU325" s="199"/>
      <c r="EV325" s="199"/>
      <c r="EW325" s="198"/>
      <c r="EX325" s="198"/>
      <c r="EY325" s="198"/>
      <c r="EZ325" s="198"/>
      <c r="FA325" s="198"/>
      <c r="FB325" s="198"/>
      <c r="FC325" s="198"/>
      <c r="FD325" s="199"/>
      <c r="FE325" s="199"/>
      <c r="FF325" s="199"/>
      <c r="FG325" s="199"/>
      <c r="FH325" s="199"/>
      <c r="FI325" s="199"/>
      <c r="FJ325" s="199"/>
      <c r="FK325" s="199"/>
      <c r="FL325" s="199"/>
      <c r="FM325" s="199"/>
      <c r="FN325" s="199"/>
      <c r="FO325" s="199"/>
      <c r="FP325" s="199"/>
      <c r="FQ325" s="199"/>
      <c r="FR325" s="199"/>
      <c r="FS325" s="199"/>
      <c r="FT325" s="199"/>
      <c r="FU325" s="199"/>
      <c r="FV325" s="199"/>
      <c r="FW325" s="199"/>
      <c r="FX325" s="199"/>
      <c r="FY325" s="199"/>
      <c r="FZ325" s="199"/>
      <c r="GA325" s="199"/>
      <c r="GB325" s="199"/>
      <c r="GC325" s="199"/>
    </row>
    <row r="326" spans="2:185" s="90" customFormat="1">
      <c r="B326" s="198"/>
      <c r="C326" s="199"/>
      <c r="D326" s="198"/>
      <c r="E326" s="198"/>
      <c r="F326" s="203"/>
      <c r="G326" s="199"/>
      <c r="H326" s="198"/>
      <c r="I326" s="198"/>
      <c r="J326" s="198"/>
      <c r="K326" s="198"/>
      <c r="L326" s="198"/>
      <c r="M326" s="198"/>
      <c r="N326" s="198"/>
      <c r="O326" s="199"/>
      <c r="P326" s="204"/>
      <c r="Q326" s="205"/>
      <c r="R326" s="205"/>
      <c r="S326" s="198"/>
      <c r="T326" s="198"/>
      <c r="U326" s="198"/>
      <c r="V326" s="198"/>
      <c r="W326" s="198"/>
      <c r="X326" s="199"/>
      <c r="Y326" s="198"/>
      <c r="Z326" s="198"/>
      <c r="AA326" s="198"/>
      <c r="AB326" s="199"/>
      <c r="AC326" s="199"/>
      <c r="AD326" s="198"/>
      <c r="AE326" s="198"/>
      <c r="AF326" s="198"/>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c r="CE326" s="199"/>
      <c r="CF326" s="199"/>
      <c r="CG326" s="199"/>
      <c r="CH326" s="199"/>
      <c r="CI326" s="199"/>
      <c r="CJ326" s="199"/>
      <c r="CK326" s="199"/>
      <c r="CL326" s="199"/>
      <c r="CM326" s="199"/>
      <c r="CN326" s="199"/>
      <c r="CO326" s="199"/>
      <c r="CP326" s="199"/>
      <c r="CQ326" s="199"/>
      <c r="CR326" s="199"/>
      <c r="CS326" s="199"/>
      <c r="CT326" s="199"/>
      <c r="CU326" s="199"/>
      <c r="CV326" s="199"/>
      <c r="CW326" s="199"/>
      <c r="CX326" s="199"/>
      <c r="CY326" s="199"/>
      <c r="CZ326" s="199"/>
      <c r="DA326" s="199"/>
      <c r="DB326" s="199"/>
      <c r="DC326" s="199"/>
      <c r="DD326" s="199"/>
      <c r="DE326" s="199"/>
      <c r="DF326" s="199"/>
      <c r="DG326" s="199"/>
      <c r="DH326" s="199"/>
      <c r="DI326" s="199"/>
      <c r="DJ326" s="199"/>
      <c r="DK326" s="199"/>
      <c r="DL326" s="199"/>
      <c r="DM326" s="199"/>
      <c r="DN326" s="199"/>
      <c r="DO326" s="199"/>
      <c r="DP326" s="199"/>
      <c r="DQ326" s="199"/>
      <c r="DR326" s="199"/>
      <c r="DS326" s="199"/>
      <c r="DT326" s="199"/>
      <c r="DU326" s="199"/>
      <c r="DV326" s="199"/>
      <c r="DW326" s="199"/>
      <c r="DX326" s="199"/>
      <c r="DY326" s="199"/>
      <c r="DZ326" s="199"/>
      <c r="EA326" s="199"/>
      <c r="EB326" s="199"/>
      <c r="EC326" s="199"/>
      <c r="ED326" s="199"/>
      <c r="EE326" s="199"/>
      <c r="EF326" s="199"/>
      <c r="EG326" s="199"/>
      <c r="EH326" s="199"/>
      <c r="EI326" s="199"/>
      <c r="EJ326" s="199"/>
      <c r="EK326" s="199"/>
      <c r="EL326" s="199"/>
      <c r="EM326" s="199"/>
      <c r="EN326" s="199"/>
      <c r="EO326" s="199"/>
      <c r="EP326" s="199"/>
      <c r="EQ326" s="199"/>
      <c r="ER326" s="199"/>
      <c r="ES326" s="199"/>
      <c r="ET326" s="199"/>
      <c r="EU326" s="199"/>
      <c r="EV326" s="199"/>
      <c r="EW326" s="198"/>
      <c r="EX326" s="198"/>
      <c r="EY326" s="198"/>
      <c r="EZ326" s="198"/>
      <c r="FA326" s="198"/>
      <c r="FB326" s="198"/>
      <c r="FC326" s="198"/>
      <c r="FD326" s="199"/>
      <c r="FE326" s="199"/>
      <c r="FF326" s="199"/>
      <c r="FG326" s="199"/>
      <c r="FH326" s="199"/>
      <c r="FI326" s="199"/>
      <c r="FJ326" s="199"/>
      <c r="FK326" s="199"/>
      <c r="FL326" s="199"/>
      <c r="FM326" s="199"/>
      <c r="FN326" s="199"/>
      <c r="FO326" s="199"/>
      <c r="FP326" s="199"/>
      <c r="FQ326" s="199"/>
      <c r="FR326" s="199"/>
      <c r="FS326" s="199"/>
      <c r="FT326" s="199"/>
      <c r="FU326" s="199"/>
      <c r="FV326" s="199"/>
      <c r="FW326" s="199"/>
      <c r="FX326" s="199"/>
      <c r="FY326" s="199"/>
      <c r="FZ326" s="199"/>
      <c r="GA326" s="199"/>
      <c r="GB326" s="199"/>
      <c r="GC326" s="199"/>
    </row>
    <row r="327" spans="2:185" s="90" customFormat="1">
      <c r="B327" s="198"/>
      <c r="C327" s="199"/>
      <c r="D327" s="198"/>
      <c r="E327" s="198"/>
      <c r="F327" s="203"/>
      <c r="G327" s="199"/>
      <c r="H327" s="198"/>
      <c r="I327" s="198"/>
      <c r="J327" s="198"/>
      <c r="K327" s="198"/>
      <c r="L327" s="198"/>
      <c r="M327" s="198"/>
      <c r="N327" s="198"/>
      <c r="O327" s="199"/>
      <c r="P327" s="204"/>
      <c r="Q327" s="205"/>
      <c r="R327" s="205"/>
      <c r="S327" s="198"/>
      <c r="T327" s="198"/>
      <c r="U327" s="198"/>
      <c r="V327" s="198"/>
      <c r="W327" s="198"/>
      <c r="X327" s="199"/>
      <c r="Y327" s="198"/>
      <c r="Z327" s="198"/>
      <c r="AA327" s="198"/>
      <c r="AB327" s="199"/>
      <c r="AC327" s="199"/>
      <c r="AD327" s="198"/>
      <c r="AE327" s="198"/>
      <c r="AF327" s="198"/>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199"/>
      <c r="DP327" s="199"/>
      <c r="DQ327" s="199"/>
      <c r="DR327" s="199"/>
      <c r="DS327" s="199"/>
      <c r="DT327" s="199"/>
      <c r="DU327" s="199"/>
      <c r="DV327" s="199"/>
      <c r="DW327" s="199"/>
      <c r="DX327" s="199"/>
      <c r="DY327" s="199"/>
      <c r="DZ327" s="199"/>
      <c r="EA327" s="199"/>
      <c r="EB327" s="199"/>
      <c r="EC327" s="199"/>
      <c r="ED327" s="199"/>
      <c r="EE327" s="199"/>
      <c r="EF327" s="199"/>
      <c r="EG327" s="199"/>
      <c r="EH327" s="199"/>
      <c r="EI327" s="199"/>
      <c r="EJ327" s="199"/>
      <c r="EK327" s="199"/>
      <c r="EL327" s="199"/>
      <c r="EM327" s="199"/>
      <c r="EN327" s="199"/>
      <c r="EO327" s="199"/>
      <c r="EP327" s="199"/>
      <c r="EQ327" s="199"/>
      <c r="ER327" s="199"/>
      <c r="ES327" s="199"/>
      <c r="ET327" s="199"/>
      <c r="EU327" s="199"/>
      <c r="EV327" s="199"/>
      <c r="EW327" s="198"/>
      <c r="EX327" s="198"/>
      <c r="EY327" s="198"/>
      <c r="EZ327" s="198"/>
      <c r="FA327" s="198"/>
      <c r="FB327" s="198"/>
      <c r="FC327" s="198"/>
      <c r="FD327" s="199"/>
      <c r="FE327" s="199"/>
      <c r="FF327" s="199"/>
      <c r="FG327" s="199"/>
      <c r="FH327" s="199"/>
      <c r="FI327" s="199"/>
      <c r="FJ327" s="199"/>
      <c r="FK327" s="199"/>
      <c r="FL327" s="199"/>
      <c r="FM327" s="199"/>
      <c r="FN327" s="199"/>
      <c r="FO327" s="199"/>
      <c r="FP327" s="199"/>
      <c r="FQ327" s="199"/>
      <c r="FR327" s="199"/>
      <c r="FS327" s="199"/>
      <c r="FT327" s="199"/>
      <c r="FU327" s="199"/>
      <c r="FV327" s="199"/>
      <c r="FW327" s="199"/>
      <c r="FX327" s="199"/>
      <c r="FY327" s="199"/>
      <c r="FZ327" s="199"/>
      <c r="GA327" s="199"/>
      <c r="GB327" s="199"/>
      <c r="GC327" s="199"/>
    </row>
    <row r="328" spans="2:185" s="90" customFormat="1">
      <c r="B328" s="198"/>
      <c r="C328" s="199"/>
      <c r="D328" s="198"/>
      <c r="E328" s="198"/>
      <c r="F328" s="203"/>
      <c r="G328" s="199"/>
      <c r="H328" s="198"/>
      <c r="I328" s="198"/>
      <c r="J328" s="198"/>
      <c r="K328" s="198"/>
      <c r="L328" s="198"/>
      <c r="M328" s="198"/>
      <c r="N328" s="198"/>
      <c r="O328" s="199"/>
      <c r="P328" s="204"/>
      <c r="Q328" s="205"/>
      <c r="R328" s="205"/>
      <c r="S328" s="198"/>
      <c r="T328" s="198"/>
      <c r="U328" s="198"/>
      <c r="V328" s="198"/>
      <c r="W328" s="198"/>
      <c r="X328" s="199"/>
      <c r="Y328" s="198"/>
      <c r="Z328" s="198"/>
      <c r="AA328" s="198"/>
      <c r="AB328" s="199"/>
      <c r="AC328" s="199"/>
      <c r="AD328" s="198"/>
      <c r="AE328" s="198"/>
      <c r="AF328" s="198"/>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c r="CE328" s="199"/>
      <c r="CF328" s="199"/>
      <c r="CG328" s="199"/>
      <c r="CH328" s="199"/>
      <c r="CI328" s="199"/>
      <c r="CJ328" s="199"/>
      <c r="CK328" s="199"/>
      <c r="CL328" s="199"/>
      <c r="CM328" s="199"/>
      <c r="CN328" s="199"/>
      <c r="CO328" s="199"/>
      <c r="CP328" s="199"/>
      <c r="CQ328" s="199"/>
      <c r="CR328" s="199"/>
      <c r="CS328" s="199"/>
      <c r="CT328" s="199"/>
      <c r="CU328" s="199"/>
      <c r="CV328" s="199"/>
      <c r="CW328" s="199"/>
      <c r="CX328" s="199"/>
      <c r="CY328" s="199"/>
      <c r="CZ328" s="199"/>
      <c r="DA328" s="199"/>
      <c r="DB328" s="199"/>
      <c r="DC328" s="199"/>
      <c r="DD328" s="199"/>
      <c r="DE328" s="199"/>
      <c r="DF328" s="199"/>
      <c r="DG328" s="199"/>
      <c r="DH328" s="199"/>
      <c r="DI328" s="199"/>
      <c r="DJ328" s="199"/>
      <c r="DK328" s="199"/>
      <c r="DL328" s="199"/>
      <c r="DM328" s="199"/>
      <c r="DN328" s="199"/>
      <c r="DO328" s="199"/>
      <c r="DP328" s="199"/>
      <c r="DQ328" s="199"/>
      <c r="DR328" s="199"/>
      <c r="DS328" s="199"/>
      <c r="DT328" s="199"/>
      <c r="DU328" s="199"/>
      <c r="DV328" s="199"/>
      <c r="DW328" s="199"/>
      <c r="DX328" s="199"/>
      <c r="DY328" s="199"/>
      <c r="DZ328" s="199"/>
      <c r="EA328" s="199"/>
      <c r="EB328" s="199"/>
      <c r="EC328" s="199"/>
      <c r="ED328" s="199"/>
      <c r="EE328" s="199"/>
      <c r="EF328" s="199"/>
      <c r="EG328" s="199"/>
      <c r="EH328" s="199"/>
      <c r="EI328" s="199"/>
      <c r="EJ328" s="199"/>
      <c r="EK328" s="199"/>
      <c r="EL328" s="199"/>
      <c r="EM328" s="199"/>
      <c r="EN328" s="199"/>
      <c r="EO328" s="199"/>
      <c r="EP328" s="199"/>
      <c r="EQ328" s="199"/>
      <c r="ER328" s="199"/>
      <c r="ES328" s="199"/>
      <c r="ET328" s="199"/>
      <c r="EU328" s="199"/>
      <c r="EV328" s="199"/>
      <c r="EW328" s="198"/>
      <c r="EX328" s="198"/>
      <c r="EY328" s="198"/>
      <c r="EZ328" s="198"/>
      <c r="FA328" s="198"/>
      <c r="FB328" s="198"/>
      <c r="FC328" s="198"/>
      <c r="FD328" s="199"/>
      <c r="FE328" s="199"/>
      <c r="FF328" s="199"/>
      <c r="FG328" s="199"/>
      <c r="FH328" s="199"/>
      <c r="FI328" s="199"/>
      <c r="FJ328" s="199"/>
      <c r="FK328" s="199"/>
      <c r="FL328" s="199"/>
      <c r="FM328" s="199"/>
      <c r="FN328" s="199"/>
      <c r="FO328" s="199"/>
      <c r="FP328" s="199"/>
      <c r="FQ328" s="199"/>
      <c r="FR328" s="199"/>
      <c r="FS328" s="199"/>
      <c r="FT328" s="199"/>
      <c r="FU328" s="199"/>
      <c r="FV328" s="199"/>
      <c r="FW328" s="199"/>
      <c r="FX328" s="199"/>
      <c r="FY328" s="199"/>
      <c r="FZ328" s="199"/>
      <c r="GA328" s="199"/>
      <c r="GB328" s="199"/>
      <c r="GC328" s="199"/>
    </row>
    <row r="329" spans="2:185" s="90" customFormat="1">
      <c r="B329" s="198"/>
      <c r="C329" s="199"/>
      <c r="D329" s="198"/>
      <c r="E329" s="198"/>
      <c r="F329" s="203"/>
      <c r="G329" s="199"/>
      <c r="H329" s="198"/>
      <c r="I329" s="198"/>
      <c r="J329" s="198"/>
      <c r="K329" s="198"/>
      <c r="L329" s="198"/>
      <c r="M329" s="198"/>
      <c r="N329" s="198"/>
      <c r="O329" s="199"/>
      <c r="P329" s="204"/>
      <c r="Q329" s="205"/>
      <c r="R329" s="205"/>
      <c r="S329" s="198"/>
      <c r="T329" s="198"/>
      <c r="U329" s="198"/>
      <c r="V329" s="198"/>
      <c r="W329" s="198"/>
      <c r="X329" s="199"/>
      <c r="Y329" s="198"/>
      <c r="Z329" s="198"/>
      <c r="AA329" s="198"/>
      <c r="AB329" s="199"/>
      <c r="AC329" s="199"/>
      <c r="AD329" s="198"/>
      <c r="AE329" s="198"/>
      <c r="AF329" s="198"/>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c r="CE329" s="199"/>
      <c r="CF329" s="199"/>
      <c r="CG329" s="199"/>
      <c r="CH329" s="199"/>
      <c r="CI329" s="199"/>
      <c r="CJ329" s="199"/>
      <c r="CK329" s="199"/>
      <c r="CL329" s="199"/>
      <c r="CM329" s="199"/>
      <c r="CN329" s="199"/>
      <c r="CO329" s="199"/>
      <c r="CP329" s="199"/>
      <c r="CQ329" s="199"/>
      <c r="CR329" s="199"/>
      <c r="CS329" s="199"/>
      <c r="CT329" s="199"/>
      <c r="CU329" s="199"/>
      <c r="CV329" s="199"/>
      <c r="CW329" s="199"/>
      <c r="CX329" s="199"/>
      <c r="CY329" s="199"/>
      <c r="CZ329" s="199"/>
      <c r="DA329" s="199"/>
      <c r="DB329" s="199"/>
      <c r="DC329" s="199"/>
      <c r="DD329" s="199"/>
      <c r="DE329" s="199"/>
      <c r="DF329" s="199"/>
      <c r="DG329" s="199"/>
      <c r="DH329" s="199"/>
      <c r="DI329" s="199"/>
      <c r="DJ329" s="199"/>
      <c r="DK329" s="199"/>
      <c r="DL329" s="199"/>
      <c r="DM329" s="199"/>
      <c r="DN329" s="199"/>
      <c r="DO329" s="199"/>
      <c r="DP329" s="199"/>
      <c r="DQ329" s="199"/>
      <c r="DR329" s="199"/>
      <c r="DS329" s="199"/>
      <c r="DT329" s="199"/>
      <c r="DU329" s="199"/>
      <c r="DV329" s="199"/>
      <c r="DW329" s="199"/>
      <c r="DX329" s="199"/>
      <c r="DY329" s="199"/>
      <c r="DZ329" s="199"/>
      <c r="EA329" s="199"/>
      <c r="EB329" s="199"/>
      <c r="EC329" s="199"/>
      <c r="ED329" s="199"/>
      <c r="EE329" s="199"/>
      <c r="EF329" s="199"/>
      <c r="EG329" s="199"/>
      <c r="EH329" s="199"/>
      <c r="EI329" s="199"/>
      <c r="EJ329" s="199"/>
      <c r="EK329" s="199"/>
      <c r="EL329" s="199"/>
      <c r="EM329" s="199"/>
      <c r="EN329" s="199"/>
      <c r="EO329" s="199"/>
      <c r="EP329" s="199"/>
      <c r="EQ329" s="199"/>
      <c r="ER329" s="199"/>
      <c r="ES329" s="199"/>
      <c r="ET329" s="199"/>
      <c r="EU329" s="199"/>
      <c r="EV329" s="199"/>
      <c r="EW329" s="198"/>
      <c r="EX329" s="198"/>
      <c r="EY329" s="198"/>
      <c r="EZ329" s="198"/>
      <c r="FA329" s="198"/>
      <c r="FB329" s="198"/>
      <c r="FC329" s="198"/>
      <c r="FD329" s="199"/>
      <c r="FE329" s="199"/>
      <c r="FF329" s="199"/>
      <c r="FG329" s="199"/>
      <c r="FH329" s="199"/>
      <c r="FI329" s="199"/>
      <c r="FJ329" s="199"/>
      <c r="FK329" s="199"/>
      <c r="FL329" s="199"/>
      <c r="FM329" s="199"/>
      <c r="FN329" s="199"/>
      <c r="FO329" s="199"/>
      <c r="FP329" s="199"/>
      <c r="FQ329" s="199"/>
      <c r="FR329" s="199"/>
      <c r="FS329" s="199"/>
      <c r="FT329" s="199"/>
      <c r="FU329" s="199"/>
      <c r="FV329" s="199"/>
      <c r="FW329" s="199"/>
      <c r="FX329" s="199"/>
      <c r="FY329" s="199"/>
      <c r="FZ329" s="199"/>
      <c r="GA329" s="199"/>
      <c r="GB329" s="199"/>
      <c r="GC329" s="199"/>
    </row>
    <row r="330" spans="2:185" s="90" customFormat="1">
      <c r="B330" s="198"/>
      <c r="C330" s="199"/>
      <c r="D330" s="198"/>
      <c r="E330" s="198"/>
      <c r="F330" s="203"/>
      <c r="G330" s="199"/>
      <c r="H330" s="198"/>
      <c r="I330" s="198"/>
      <c r="J330" s="198"/>
      <c r="K330" s="198"/>
      <c r="L330" s="198"/>
      <c r="M330" s="198"/>
      <c r="N330" s="198"/>
      <c r="O330" s="199"/>
      <c r="P330" s="204"/>
      <c r="Q330" s="205"/>
      <c r="R330" s="205"/>
      <c r="S330" s="198"/>
      <c r="T330" s="198"/>
      <c r="U330" s="198"/>
      <c r="V330" s="198"/>
      <c r="W330" s="198"/>
      <c r="X330" s="199"/>
      <c r="Y330" s="198"/>
      <c r="Z330" s="198"/>
      <c r="AA330" s="198"/>
      <c r="AB330" s="199"/>
      <c r="AC330" s="199"/>
      <c r="AD330" s="198"/>
      <c r="AE330" s="198"/>
      <c r="AF330" s="198"/>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c r="CE330" s="199"/>
      <c r="CF330" s="199"/>
      <c r="CG330" s="199"/>
      <c r="CH330" s="199"/>
      <c r="CI330" s="199"/>
      <c r="CJ330" s="199"/>
      <c r="CK330" s="199"/>
      <c r="CL330" s="199"/>
      <c r="CM330" s="199"/>
      <c r="CN330" s="199"/>
      <c r="CO330" s="199"/>
      <c r="CP330" s="199"/>
      <c r="CQ330" s="199"/>
      <c r="CR330" s="199"/>
      <c r="CS330" s="199"/>
      <c r="CT330" s="199"/>
      <c r="CU330" s="199"/>
      <c r="CV330" s="199"/>
      <c r="CW330" s="199"/>
      <c r="CX330" s="199"/>
      <c r="CY330" s="199"/>
      <c r="CZ330" s="199"/>
      <c r="DA330" s="199"/>
      <c r="DB330" s="199"/>
      <c r="DC330" s="199"/>
      <c r="DD330" s="199"/>
      <c r="DE330" s="199"/>
      <c r="DF330" s="199"/>
      <c r="DG330" s="199"/>
      <c r="DH330" s="199"/>
      <c r="DI330" s="199"/>
      <c r="DJ330" s="199"/>
      <c r="DK330" s="199"/>
      <c r="DL330" s="199"/>
      <c r="DM330" s="199"/>
      <c r="DN330" s="199"/>
      <c r="DO330" s="199"/>
      <c r="DP330" s="199"/>
      <c r="DQ330" s="199"/>
      <c r="DR330" s="199"/>
      <c r="DS330" s="199"/>
      <c r="DT330" s="199"/>
      <c r="DU330" s="199"/>
      <c r="DV330" s="199"/>
      <c r="DW330" s="199"/>
      <c r="DX330" s="199"/>
      <c r="DY330" s="199"/>
      <c r="DZ330" s="199"/>
      <c r="EA330" s="199"/>
      <c r="EB330" s="199"/>
      <c r="EC330" s="199"/>
      <c r="ED330" s="199"/>
      <c r="EE330" s="199"/>
      <c r="EF330" s="199"/>
      <c r="EG330" s="199"/>
      <c r="EH330" s="199"/>
      <c r="EI330" s="199"/>
      <c r="EJ330" s="199"/>
      <c r="EK330" s="199"/>
      <c r="EL330" s="199"/>
      <c r="EM330" s="199"/>
      <c r="EN330" s="199"/>
      <c r="EO330" s="199"/>
      <c r="EP330" s="199"/>
      <c r="EQ330" s="199"/>
      <c r="ER330" s="199"/>
      <c r="ES330" s="199"/>
      <c r="ET330" s="199"/>
      <c r="EU330" s="199"/>
      <c r="EV330" s="199"/>
      <c r="EW330" s="198"/>
      <c r="EX330" s="198"/>
      <c r="EY330" s="198"/>
      <c r="EZ330" s="198"/>
      <c r="FA330" s="198"/>
      <c r="FB330" s="198"/>
      <c r="FC330" s="198"/>
      <c r="FD330" s="199"/>
      <c r="FE330" s="199"/>
      <c r="FF330" s="199"/>
      <c r="FG330" s="199"/>
      <c r="FH330" s="199"/>
      <c r="FI330" s="199"/>
      <c r="FJ330" s="199"/>
      <c r="FK330" s="199"/>
      <c r="FL330" s="199"/>
      <c r="FM330" s="199"/>
      <c r="FN330" s="199"/>
      <c r="FO330" s="199"/>
      <c r="FP330" s="199"/>
      <c r="FQ330" s="199"/>
      <c r="FR330" s="199"/>
      <c r="FS330" s="199"/>
      <c r="FT330" s="199"/>
      <c r="FU330" s="199"/>
      <c r="FV330" s="199"/>
      <c r="FW330" s="199"/>
      <c r="FX330" s="199"/>
      <c r="FY330" s="199"/>
      <c r="FZ330" s="199"/>
      <c r="GA330" s="199"/>
      <c r="GB330" s="199"/>
      <c r="GC330" s="199"/>
    </row>
    <row r="331" spans="2:185" s="90" customFormat="1">
      <c r="B331" s="198"/>
      <c r="C331" s="199"/>
      <c r="D331" s="198"/>
      <c r="E331" s="198"/>
      <c r="F331" s="203"/>
      <c r="G331" s="199"/>
      <c r="H331" s="198"/>
      <c r="I331" s="198"/>
      <c r="J331" s="198"/>
      <c r="K331" s="198"/>
      <c r="L331" s="198"/>
      <c r="M331" s="198"/>
      <c r="N331" s="198"/>
      <c r="O331" s="199"/>
      <c r="P331" s="204"/>
      <c r="Q331" s="205"/>
      <c r="R331" s="205"/>
      <c r="S331" s="198"/>
      <c r="T331" s="198"/>
      <c r="U331" s="198"/>
      <c r="V331" s="198"/>
      <c r="W331" s="198"/>
      <c r="X331" s="199"/>
      <c r="Y331" s="198"/>
      <c r="Z331" s="198"/>
      <c r="AA331" s="198"/>
      <c r="AB331" s="199"/>
      <c r="AC331" s="199"/>
      <c r="AD331" s="198"/>
      <c r="AE331" s="198"/>
      <c r="AF331" s="198"/>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c r="CE331" s="199"/>
      <c r="CF331" s="199"/>
      <c r="CG331" s="199"/>
      <c r="CH331" s="199"/>
      <c r="CI331" s="199"/>
      <c r="CJ331" s="199"/>
      <c r="CK331" s="199"/>
      <c r="CL331" s="199"/>
      <c r="CM331" s="199"/>
      <c r="CN331" s="199"/>
      <c r="CO331" s="199"/>
      <c r="CP331" s="199"/>
      <c r="CQ331" s="199"/>
      <c r="CR331" s="199"/>
      <c r="CS331" s="199"/>
      <c r="CT331" s="199"/>
      <c r="CU331" s="199"/>
      <c r="CV331" s="199"/>
      <c r="CW331" s="199"/>
      <c r="CX331" s="199"/>
      <c r="CY331" s="199"/>
      <c r="CZ331" s="199"/>
      <c r="DA331" s="199"/>
      <c r="DB331" s="199"/>
      <c r="DC331" s="199"/>
      <c r="DD331" s="199"/>
      <c r="DE331" s="199"/>
      <c r="DF331" s="199"/>
      <c r="DG331" s="199"/>
      <c r="DH331" s="199"/>
      <c r="DI331" s="199"/>
      <c r="DJ331" s="199"/>
      <c r="DK331" s="199"/>
      <c r="DL331" s="199"/>
      <c r="DM331" s="199"/>
      <c r="DN331" s="199"/>
      <c r="DO331" s="199"/>
      <c r="DP331" s="199"/>
      <c r="DQ331" s="199"/>
      <c r="DR331" s="199"/>
      <c r="DS331" s="199"/>
      <c r="DT331" s="199"/>
      <c r="DU331" s="199"/>
      <c r="DV331" s="199"/>
      <c r="DW331" s="199"/>
      <c r="DX331" s="199"/>
      <c r="DY331" s="199"/>
      <c r="DZ331" s="199"/>
      <c r="EA331" s="199"/>
      <c r="EB331" s="199"/>
      <c r="EC331" s="199"/>
      <c r="ED331" s="199"/>
      <c r="EE331" s="199"/>
      <c r="EF331" s="199"/>
      <c r="EG331" s="199"/>
      <c r="EH331" s="199"/>
      <c r="EI331" s="199"/>
      <c r="EJ331" s="199"/>
      <c r="EK331" s="199"/>
      <c r="EL331" s="199"/>
      <c r="EM331" s="199"/>
      <c r="EN331" s="199"/>
      <c r="EO331" s="199"/>
      <c r="EP331" s="199"/>
      <c r="EQ331" s="199"/>
      <c r="ER331" s="199"/>
      <c r="ES331" s="199"/>
      <c r="ET331" s="199"/>
      <c r="EU331" s="199"/>
      <c r="EV331" s="199"/>
      <c r="EW331" s="198"/>
      <c r="EX331" s="198"/>
      <c r="EY331" s="198"/>
      <c r="EZ331" s="198"/>
      <c r="FA331" s="198"/>
      <c r="FB331" s="198"/>
      <c r="FC331" s="198"/>
      <c r="FD331" s="199"/>
      <c r="FE331" s="199"/>
      <c r="FF331" s="199"/>
      <c r="FG331" s="199"/>
      <c r="FH331" s="199"/>
      <c r="FI331" s="199"/>
      <c r="FJ331" s="199"/>
      <c r="FK331" s="199"/>
      <c r="FL331" s="199"/>
      <c r="FM331" s="199"/>
      <c r="FN331" s="199"/>
      <c r="FO331" s="199"/>
      <c r="FP331" s="199"/>
      <c r="FQ331" s="199"/>
      <c r="FR331" s="199"/>
      <c r="FS331" s="199"/>
      <c r="FT331" s="199"/>
      <c r="FU331" s="199"/>
      <c r="FV331" s="199"/>
      <c r="FW331" s="199"/>
      <c r="FX331" s="199"/>
      <c r="FY331" s="199"/>
      <c r="FZ331" s="199"/>
      <c r="GA331" s="199"/>
      <c r="GB331" s="199"/>
      <c r="GC331" s="199"/>
    </row>
    <row r="332" spans="2:185" s="90" customFormat="1">
      <c r="B332" s="198"/>
      <c r="C332" s="199"/>
      <c r="D332" s="198"/>
      <c r="E332" s="198"/>
      <c r="F332" s="203"/>
      <c r="G332" s="199"/>
      <c r="H332" s="198"/>
      <c r="I332" s="198"/>
      <c r="J332" s="198"/>
      <c r="K332" s="198"/>
      <c r="L332" s="198"/>
      <c r="M332" s="198"/>
      <c r="N332" s="198"/>
      <c r="O332" s="199"/>
      <c r="P332" s="204"/>
      <c r="Q332" s="205"/>
      <c r="R332" s="205"/>
      <c r="S332" s="198"/>
      <c r="T332" s="198"/>
      <c r="U332" s="198"/>
      <c r="V332" s="198"/>
      <c r="W332" s="198"/>
      <c r="X332" s="199"/>
      <c r="Y332" s="198"/>
      <c r="Z332" s="198"/>
      <c r="AA332" s="198"/>
      <c r="AB332" s="199"/>
      <c r="AC332" s="199"/>
      <c r="AD332" s="198"/>
      <c r="AE332" s="198"/>
      <c r="AF332" s="198"/>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8"/>
      <c r="EX332" s="198"/>
      <c r="EY332" s="198"/>
      <c r="EZ332" s="198"/>
      <c r="FA332" s="198"/>
      <c r="FB332" s="198"/>
      <c r="FC332" s="198"/>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row>
    <row r="333" spans="2:185" s="90" customFormat="1">
      <c r="B333" s="198"/>
      <c r="C333" s="199"/>
      <c r="D333" s="198"/>
      <c r="E333" s="198"/>
      <c r="F333" s="203"/>
      <c r="G333" s="199"/>
      <c r="H333" s="198"/>
      <c r="I333" s="198"/>
      <c r="J333" s="198"/>
      <c r="K333" s="198"/>
      <c r="L333" s="198"/>
      <c r="M333" s="198"/>
      <c r="N333" s="198"/>
      <c r="O333" s="199"/>
      <c r="P333" s="204"/>
      <c r="Q333" s="205"/>
      <c r="R333" s="205"/>
      <c r="S333" s="198"/>
      <c r="T333" s="198"/>
      <c r="U333" s="198"/>
      <c r="V333" s="198"/>
      <c r="W333" s="198"/>
      <c r="X333" s="199"/>
      <c r="Y333" s="198"/>
      <c r="Z333" s="198"/>
      <c r="AA333" s="198"/>
      <c r="AB333" s="199"/>
      <c r="AC333" s="199"/>
      <c r="AD333" s="198"/>
      <c r="AE333" s="198"/>
      <c r="AF333" s="198"/>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8"/>
      <c r="EX333" s="198"/>
      <c r="EY333" s="198"/>
      <c r="EZ333" s="198"/>
      <c r="FA333" s="198"/>
      <c r="FB333" s="198"/>
      <c r="FC333" s="198"/>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row>
    <row r="334" spans="2:185" s="90" customFormat="1">
      <c r="B334" s="198"/>
      <c r="C334" s="199"/>
      <c r="D334" s="198"/>
      <c r="E334" s="198"/>
      <c r="F334" s="203"/>
      <c r="G334" s="199"/>
      <c r="H334" s="198"/>
      <c r="I334" s="198"/>
      <c r="J334" s="198"/>
      <c r="K334" s="198"/>
      <c r="L334" s="198"/>
      <c r="M334" s="198"/>
      <c r="N334" s="198"/>
      <c r="O334" s="199"/>
      <c r="P334" s="204"/>
      <c r="Q334" s="205"/>
      <c r="R334" s="205"/>
      <c r="S334" s="198"/>
      <c r="T334" s="198"/>
      <c r="U334" s="198"/>
      <c r="V334" s="198"/>
      <c r="W334" s="198"/>
      <c r="X334" s="199"/>
      <c r="Y334" s="198"/>
      <c r="Z334" s="198"/>
      <c r="AA334" s="198"/>
      <c r="AB334" s="199"/>
      <c r="AC334" s="199"/>
      <c r="AD334" s="198"/>
      <c r="AE334" s="198"/>
      <c r="AF334" s="198"/>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8"/>
      <c r="EX334" s="198"/>
      <c r="EY334" s="198"/>
      <c r="EZ334" s="198"/>
      <c r="FA334" s="198"/>
      <c r="FB334" s="198"/>
      <c r="FC334" s="198"/>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row>
    <row r="335" spans="2:185" s="90" customFormat="1">
      <c r="B335" s="198"/>
      <c r="C335" s="199"/>
      <c r="D335" s="198"/>
      <c r="E335" s="198"/>
      <c r="F335" s="203"/>
      <c r="G335" s="199"/>
      <c r="H335" s="198"/>
      <c r="I335" s="198"/>
      <c r="J335" s="198"/>
      <c r="K335" s="198"/>
      <c r="L335" s="198"/>
      <c r="M335" s="198"/>
      <c r="N335" s="198"/>
      <c r="O335" s="199"/>
      <c r="P335" s="204"/>
      <c r="Q335" s="205"/>
      <c r="R335" s="205"/>
      <c r="S335" s="198"/>
      <c r="T335" s="198"/>
      <c r="U335" s="198"/>
      <c r="V335" s="198"/>
      <c r="W335" s="198"/>
      <c r="X335" s="199"/>
      <c r="Y335" s="198"/>
      <c r="Z335" s="198"/>
      <c r="AA335" s="198"/>
      <c r="AB335" s="199"/>
      <c r="AC335" s="199"/>
      <c r="AD335" s="198"/>
      <c r="AE335" s="198"/>
      <c r="AF335" s="198"/>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c r="CE335" s="199"/>
      <c r="CF335" s="199"/>
      <c r="CG335" s="199"/>
      <c r="CH335" s="199"/>
      <c r="CI335" s="199"/>
      <c r="CJ335" s="199"/>
      <c r="CK335" s="199"/>
      <c r="CL335" s="199"/>
      <c r="CM335" s="199"/>
      <c r="CN335" s="199"/>
      <c r="CO335" s="199"/>
      <c r="CP335" s="199"/>
      <c r="CQ335" s="199"/>
      <c r="CR335" s="199"/>
      <c r="CS335" s="199"/>
      <c r="CT335" s="199"/>
      <c r="CU335" s="199"/>
      <c r="CV335" s="199"/>
      <c r="CW335" s="199"/>
      <c r="CX335" s="199"/>
      <c r="CY335" s="199"/>
      <c r="CZ335" s="199"/>
      <c r="DA335" s="199"/>
      <c r="DB335" s="199"/>
      <c r="DC335" s="199"/>
      <c r="DD335" s="199"/>
      <c r="DE335" s="199"/>
      <c r="DF335" s="199"/>
      <c r="DG335" s="199"/>
      <c r="DH335" s="199"/>
      <c r="DI335" s="199"/>
      <c r="DJ335" s="199"/>
      <c r="DK335" s="199"/>
      <c r="DL335" s="199"/>
      <c r="DM335" s="199"/>
      <c r="DN335" s="199"/>
      <c r="DO335" s="199"/>
      <c r="DP335" s="199"/>
      <c r="DQ335" s="199"/>
      <c r="DR335" s="199"/>
      <c r="DS335" s="199"/>
      <c r="DT335" s="199"/>
      <c r="DU335" s="199"/>
      <c r="DV335" s="199"/>
      <c r="DW335" s="199"/>
      <c r="DX335" s="199"/>
      <c r="DY335" s="199"/>
      <c r="DZ335" s="199"/>
      <c r="EA335" s="199"/>
      <c r="EB335" s="199"/>
      <c r="EC335" s="199"/>
      <c r="ED335" s="199"/>
      <c r="EE335" s="199"/>
      <c r="EF335" s="199"/>
      <c r="EG335" s="199"/>
      <c r="EH335" s="199"/>
      <c r="EI335" s="199"/>
      <c r="EJ335" s="199"/>
      <c r="EK335" s="199"/>
      <c r="EL335" s="199"/>
      <c r="EM335" s="199"/>
      <c r="EN335" s="199"/>
      <c r="EO335" s="199"/>
      <c r="EP335" s="199"/>
      <c r="EQ335" s="199"/>
      <c r="ER335" s="199"/>
      <c r="ES335" s="199"/>
      <c r="ET335" s="199"/>
      <c r="EU335" s="199"/>
      <c r="EV335" s="199"/>
      <c r="EW335" s="198"/>
      <c r="EX335" s="198"/>
      <c r="EY335" s="198"/>
      <c r="EZ335" s="198"/>
      <c r="FA335" s="198"/>
      <c r="FB335" s="198"/>
      <c r="FC335" s="198"/>
      <c r="FD335" s="199"/>
      <c r="FE335" s="199"/>
      <c r="FF335" s="199"/>
      <c r="FG335" s="199"/>
      <c r="FH335" s="199"/>
      <c r="FI335" s="199"/>
      <c r="FJ335" s="199"/>
      <c r="FK335" s="199"/>
      <c r="FL335" s="199"/>
      <c r="FM335" s="199"/>
      <c r="FN335" s="199"/>
      <c r="FO335" s="199"/>
      <c r="FP335" s="199"/>
      <c r="FQ335" s="199"/>
      <c r="FR335" s="199"/>
      <c r="FS335" s="199"/>
      <c r="FT335" s="199"/>
      <c r="FU335" s="199"/>
      <c r="FV335" s="199"/>
      <c r="FW335" s="199"/>
      <c r="FX335" s="199"/>
      <c r="FY335" s="199"/>
      <c r="FZ335" s="199"/>
      <c r="GA335" s="199"/>
      <c r="GB335" s="199"/>
      <c r="GC335" s="199"/>
    </row>
    <row r="336" spans="2:185" s="90" customFormat="1">
      <c r="B336" s="198"/>
      <c r="C336" s="199"/>
      <c r="D336" s="198"/>
      <c r="E336" s="198"/>
      <c r="F336" s="203"/>
      <c r="G336" s="199"/>
      <c r="H336" s="198"/>
      <c r="I336" s="198"/>
      <c r="J336" s="198"/>
      <c r="K336" s="198"/>
      <c r="L336" s="198"/>
      <c r="M336" s="198"/>
      <c r="N336" s="198"/>
      <c r="O336" s="199"/>
      <c r="P336" s="204"/>
      <c r="Q336" s="205"/>
      <c r="R336" s="205"/>
      <c r="S336" s="198"/>
      <c r="T336" s="198"/>
      <c r="U336" s="198"/>
      <c r="V336" s="198"/>
      <c r="W336" s="198"/>
      <c r="X336" s="199"/>
      <c r="Y336" s="198"/>
      <c r="Z336" s="198"/>
      <c r="AA336" s="198"/>
      <c r="AB336" s="199"/>
      <c r="AC336" s="199"/>
      <c r="AD336" s="198"/>
      <c r="AE336" s="198"/>
      <c r="AF336" s="198"/>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c r="CE336" s="199"/>
      <c r="CF336" s="199"/>
      <c r="CG336" s="199"/>
      <c r="CH336" s="199"/>
      <c r="CI336" s="199"/>
      <c r="CJ336" s="199"/>
      <c r="CK336" s="199"/>
      <c r="CL336" s="199"/>
      <c r="CM336" s="199"/>
      <c r="CN336" s="199"/>
      <c r="CO336" s="199"/>
      <c r="CP336" s="199"/>
      <c r="CQ336" s="199"/>
      <c r="CR336" s="199"/>
      <c r="CS336" s="199"/>
      <c r="CT336" s="199"/>
      <c r="CU336" s="199"/>
      <c r="CV336" s="199"/>
      <c r="CW336" s="199"/>
      <c r="CX336" s="199"/>
      <c r="CY336" s="199"/>
      <c r="CZ336" s="199"/>
      <c r="DA336" s="199"/>
      <c r="DB336" s="199"/>
      <c r="DC336" s="199"/>
      <c r="DD336" s="199"/>
      <c r="DE336" s="199"/>
      <c r="DF336" s="199"/>
      <c r="DG336" s="199"/>
      <c r="DH336" s="199"/>
      <c r="DI336" s="199"/>
      <c r="DJ336" s="199"/>
      <c r="DK336" s="199"/>
      <c r="DL336" s="199"/>
      <c r="DM336" s="199"/>
      <c r="DN336" s="199"/>
      <c r="DO336" s="199"/>
      <c r="DP336" s="199"/>
      <c r="DQ336" s="199"/>
      <c r="DR336" s="199"/>
      <c r="DS336" s="199"/>
      <c r="DT336" s="199"/>
      <c r="DU336" s="199"/>
      <c r="DV336" s="199"/>
      <c r="DW336" s="199"/>
      <c r="DX336" s="199"/>
      <c r="DY336" s="199"/>
      <c r="DZ336" s="199"/>
      <c r="EA336" s="199"/>
      <c r="EB336" s="199"/>
      <c r="EC336" s="199"/>
      <c r="ED336" s="199"/>
      <c r="EE336" s="199"/>
      <c r="EF336" s="199"/>
      <c r="EG336" s="199"/>
      <c r="EH336" s="199"/>
      <c r="EI336" s="199"/>
      <c r="EJ336" s="199"/>
      <c r="EK336" s="199"/>
      <c r="EL336" s="199"/>
      <c r="EM336" s="199"/>
      <c r="EN336" s="199"/>
      <c r="EO336" s="199"/>
      <c r="EP336" s="199"/>
      <c r="EQ336" s="199"/>
      <c r="ER336" s="199"/>
      <c r="ES336" s="199"/>
      <c r="ET336" s="199"/>
      <c r="EU336" s="199"/>
      <c r="EV336" s="199"/>
      <c r="EW336" s="198"/>
      <c r="EX336" s="198"/>
      <c r="EY336" s="198"/>
      <c r="EZ336" s="198"/>
      <c r="FA336" s="198"/>
      <c r="FB336" s="198"/>
      <c r="FC336" s="198"/>
      <c r="FD336" s="199"/>
      <c r="FE336" s="199"/>
      <c r="FF336" s="199"/>
      <c r="FG336" s="199"/>
      <c r="FH336" s="199"/>
      <c r="FI336" s="199"/>
      <c r="FJ336" s="199"/>
      <c r="FK336" s="199"/>
      <c r="FL336" s="199"/>
      <c r="FM336" s="199"/>
      <c r="FN336" s="199"/>
      <c r="FO336" s="199"/>
      <c r="FP336" s="199"/>
      <c r="FQ336" s="199"/>
      <c r="FR336" s="199"/>
      <c r="FS336" s="199"/>
      <c r="FT336" s="199"/>
      <c r="FU336" s="199"/>
      <c r="FV336" s="199"/>
      <c r="FW336" s="199"/>
      <c r="FX336" s="199"/>
      <c r="FY336" s="199"/>
      <c r="FZ336" s="199"/>
      <c r="GA336" s="199"/>
      <c r="GB336" s="199"/>
      <c r="GC336" s="199"/>
    </row>
    <row r="337" spans="2:185" s="90" customFormat="1">
      <c r="B337" s="198"/>
      <c r="C337" s="199"/>
      <c r="D337" s="198"/>
      <c r="E337" s="198"/>
      <c r="F337" s="203"/>
      <c r="G337" s="199"/>
      <c r="H337" s="198"/>
      <c r="I337" s="198"/>
      <c r="J337" s="198"/>
      <c r="K337" s="198"/>
      <c r="L337" s="198"/>
      <c r="M337" s="198"/>
      <c r="N337" s="198"/>
      <c r="O337" s="199"/>
      <c r="P337" s="204"/>
      <c r="Q337" s="205"/>
      <c r="R337" s="205"/>
      <c r="S337" s="198"/>
      <c r="T337" s="198"/>
      <c r="U337" s="198"/>
      <c r="V337" s="198"/>
      <c r="W337" s="198"/>
      <c r="X337" s="199"/>
      <c r="Y337" s="198"/>
      <c r="Z337" s="198"/>
      <c r="AA337" s="198"/>
      <c r="AB337" s="199"/>
      <c r="AC337" s="199"/>
      <c r="AD337" s="198"/>
      <c r="AE337" s="198"/>
      <c r="AF337" s="198"/>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8"/>
      <c r="EX337" s="198"/>
      <c r="EY337" s="198"/>
      <c r="EZ337" s="198"/>
      <c r="FA337" s="198"/>
      <c r="FB337" s="198"/>
      <c r="FC337" s="198"/>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row>
    <row r="338" spans="2:185" s="90" customFormat="1">
      <c r="B338" s="198"/>
      <c r="C338" s="199"/>
      <c r="D338" s="198"/>
      <c r="E338" s="198"/>
      <c r="F338" s="203"/>
      <c r="G338" s="199"/>
      <c r="H338" s="198"/>
      <c r="I338" s="198"/>
      <c r="J338" s="198"/>
      <c r="K338" s="198"/>
      <c r="L338" s="198"/>
      <c r="M338" s="198"/>
      <c r="N338" s="198"/>
      <c r="O338" s="199"/>
      <c r="P338" s="204"/>
      <c r="Q338" s="205"/>
      <c r="R338" s="205"/>
      <c r="S338" s="198"/>
      <c r="T338" s="198"/>
      <c r="U338" s="198"/>
      <c r="V338" s="198"/>
      <c r="W338" s="198"/>
      <c r="X338" s="199"/>
      <c r="Y338" s="198"/>
      <c r="Z338" s="198"/>
      <c r="AA338" s="198"/>
      <c r="AB338" s="199"/>
      <c r="AC338" s="199"/>
      <c r="AD338" s="198"/>
      <c r="AE338" s="198"/>
      <c r="AF338" s="198"/>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199"/>
      <c r="DZ338" s="199"/>
      <c r="EA338" s="199"/>
      <c r="EB338" s="199"/>
      <c r="EC338" s="199"/>
      <c r="ED338" s="199"/>
      <c r="EE338" s="199"/>
      <c r="EF338" s="199"/>
      <c r="EG338" s="199"/>
      <c r="EH338" s="199"/>
      <c r="EI338" s="199"/>
      <c r="EJ338" s="199"/>
      <c r="EK338" s="199"/>
      <c r="EL338" s="199"/>
      <c r="EM338" s="199"/>
      <c r="EN338" s="199"/>
      <c r="EO338" s="199"/>
      <c r="EP338" s="199"/>
      <c r="EQ338" s="199"/>
      <c r="ER338" s="199"/>
      <c r="ES338" s="199"/>
      <c r="ET338" s="199"/>
      <c r="EU338" s="199"/>
      <c r="EV338" s="199"/>
      <c r="EW338" s="198"/>
      <c r="EX338" s="198"/>
      <c r="EY338" s="198"/>
      <c r="EZ338" s="198"/>
      <c r="FA338" s="198"/>
      <c r="FB338" s="198"/>
      <c r="FC338" s="198"/>
      <c r="FD338" s="199"/>
      <c r="FE338" s="199"/>
      <c r="FF338" s="199"/>
      <c r="FG338" s="199"/>
      <c r="FH338" s="199"/>
      <c r="FI338" s="199"/>
      <c r="FJ338" s="199"/>
      <c r="FK338" s="199"/>
      <c r="FL338" s="199"/>
      <c r="FM338" s="199"/>
      <c r="FN338" s="199"/>
      <c r="FO338" s="199"/>
      <c r="FP338" s="199"/>
      <c r="FQ338" s="199"/>
      <c r="FR338" s="199"/>
      <c r="FS338" s="199"/>
      <c r="FT338" s="199"/>
      <c r="FU338" s="199"/>
      <c r="FV338" s="199"/>
      <c r="FW338" s="199"/>
      <c r="FX338" s="199"/>
      <c r="FY338" s="199"/>
      <c r="FZ338" s="199"/>
      <c r="GA338" s="199"/>
      <c r="GB338" s="199"/>
      <c r="GC338" s="199"/>
    </row>
    <row r="339" spans="2:185" s="90" customFormat="1">
      <c r="B339" s="198"/>
      <c r="C339" s="199"/>
      <c r="D339" s="198"/>
      <c r="E339" s="198"/>
      <c r="F339" s="203"/>
      <c r="G339" s="199"/>
      <c r="H339" s="198"/>
      <c r="I339" s="198"/>
      <c r="J339" s="198"/>
      <c r="K339" s="198"/>
      <c r="L339" s="198"/>
      <c r="M339" s="198"/>
      <c r="N339" s="198"/>
      <c r="O339" s="199"/>
      <c r="P339" s="204"/>
      <c r="Q339" s="205"/>
      <c r="R339" s="205"/>
      <c r="S339" s="198"/>
      <c r="T339" s="198"/>
      <c r="U339" s="198"/>
      <c r="V339" s="198"/>
      <c r="W339" s="198"/>
      <c r="X339" s="199"/>
      <c r="Y339" s="198"/>
      <c r="Z339" s="198"/>
      <c r="AA339" s="198"/>
      <c r="AB339" s="199"/>
      <c r="AC339" s="199"/>
      <c r="AD339" s="198"/>
      <c r="AE339" s="198"/>
      <c r="AF339" s="198"/>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c r="CE339" s="199"/>
      <c r="CF339" s="199"/>
      <c r="CG339" s="199"/>
      <c r="CH339" s="199"/>
      <c r="CI339" s="199"/>
      <c r="CJ339" s="199"/>
      <c r="CK339" s="199"/>
      <c r="CL339" s="199"/>
      <c r="CM339" s="199"/>
      <c r="CN339" s="199"/>
      <c r="CO339" s="199"/>
      <c r="CP339" s="199"/>
      <c r="CQ339" s="199"/>
      <c r="CR339" s="199"/>
      <c r="CS339" s="199"/>
      <c r="CT339" s="199"/>
      <c r="CU339" s="199"/>
      <c r="CV339" s="199"/>
      <c r="CW339" s="199"/>
      <c r="CX339" s="199"/>
      <c r="CY339" s="199"/>
      <c r="CZ339" s="199"/>
      <c r="DA339" s="199"/>
      <c r="DB339" s="199"/>
      <c r="DC339" s="199"/>
      <c r="DD339" s="199"/>
      <c r="DE339" s="199"/>
      <c r="DF339" s="199"/>
      <c r="DG339" s="199"/>
      <c r="DH339" s="199"/>
      <c r="DI339" s="199"/>
      <c r="DJ339" s="199"/>
      <c r="DK339" s="199"/>
      <c r="DL339" s="199"/>
      <c r="DM339" s="199"/>
      <c r="DN339" s="199"/>
      <c r="DO339" s="199"/>
      <c r="DP339" s="199"/>
      <c r="DQ339" s="199"/>
      <c r="DR339" s="199"/>
      <c r="DS339" s="199"/>
      <c r="DT339" s="199"/>
      <c r="DU339" s="199"/>
      <c r="DV339" s="199"/>
      <c r="DW339" s="199"/>
      <c r="DX339" s="199"/>
      <c r="DY339" s="199"/>
      <c r="DZ339" s="199"/>
      <c r="EA339" s="199"/>
      <c r="EB339" s="199"/>
      <c r="EC339" s="199"/>
      <c r="ED339" s="199"/>
      <c r="EE339" s="199"/>
      <c r="EF339" s="199"/>
      <c r="EG339" s="199"/>
      <c r="EH339" s="199"/>
      <c r="EI339" s="199"/>
      <c r="EJ339" s="199"/>
      <c r="EK339" s="199"/>
      <c r="EL339" s="199"/>
      <c r="EM339" s="199"/>
      <c r="EN339" s="199"/>
      <c r="EO339" s="199"/>
      <c r="EP339" s="199"/>
      <c r="EQ339" s="199"/>
      <c r="ER339" s="199"/>
      <c r="ES339" s="199"/>
      <c r="ET339" s="199"/>
      <c r="EU339" s="199"/>
      <c r="EV339" s="199"/>
      <c r="EW339" s="198"/>
      <c r="EX339" s="198"/>
      <c r="EY339" s="198"/>
      <c r="EZ339" s="198"/>
      <c r="FA339" s="198"/>
      <c r="FB339" s="198"/>
      <c r="FC339" s="198"/>
      <c r="FD339" s="199"/>
      <c r="FE339" s="199"/>
      <c r="FF339" s="199"/>
      <c r="FG339" s="199"/>
      <c r="FH339" s="199"/>
      <c r="FI339" s="199"/>
      <c r="FJ339" s="199"/>
      <c r="FK339" s="199"/>
      <c r="FL339" s="199"/>
      <c r="FM339" s="199"/>
      <c r="FN339" s="199"/>
      <c r="FO339" s="199"/>
      <c r="FP339" s="199"/>
      <c r="FQ339" s="199"/>
      <c r="FR339" s="199"/>
      <c r="FS339" s="199"/>
      <c r="FT339" s="199"/>
      <c r="FU339" s="199"/>
      <c r="FV339" s="199"/>
      <c r="FW339" s="199"/>
      <c r="FX339" s="199"/>
      <c r="FY339" s="199"/>
      <c r="FZ339" s="199"/>
      <c r="GA339" s="199"/>
      <c r="GB339" s="199"/>
      <c r="GC339" s="199"/>
    </row>
    <row r="340" spans="2:185" s="90" customFormat="1">
      <c r="B340" s="198"/>
      <c r="C340" s="199"/>
      <c r="D340" s="198"/>
      <c r="E340" s="198"/>
      <c r="F340" s="203"/>
      <c r="G340" s="199"/>
      <c r="H340" s="198"/>
      <c r="I340" s="198"/>
      <c r="J340" s="198"/>
      <c r="K340" s="198"/>
      <c r="L340" s="198"/>
      <c r="M340" s="198"/>
      <c r="N340" s="198"/>
      <c r="O340" s="199"/>
      <c r="P340" s="204"/>
      <c r="Q340" s="205"/>
      <c r="R340" s="205"/>
      <c r="S340" s="198"/>
      <c r="T340" s="198"/>
      <c r="U340" s="198"/>
      <c r="V340" s="198"/>
      <c r="W340" s="198"/>
      <c r="X340" s="199"/>
      <c r="Y340" s="198"/>
      <c r="Z340" s="198"/>
      <c r="AA340" s="198"/>
      <c r="AB340" s="199"/>
      <c r="AC340" s="199"/>
      <c r="AD340" s="198"/>
      <c r="AE340" s="198"/>
      <c r="AF340" s="198"/>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c r="CE340" s="199"/>
      <c r="CF340" s="199"/>
      <c r="CG340" s="199"/>
      <c r="CH340" s="199"/>
      <c r="CI340" s="199"/>
      <c r="CJ340" s="199"/>
      <c r="CK340" s="199"/>
      <c r="CL340" s="199"/>
      <c r="CM340" s="199"/>
      <c r="CN340" s="199"/>
      <c r="CO340" s="199"/>
      <c r="CP340" s="199"/>
      <c r="CQ340" s="199"/>
      <c r="CR340" s="199"/>
      <c r="CS340" s="199"/>
      <c r="CT340" s="199"/>
      <c r="CU340" s="199"/>
      <c r="CV340" s="199"/>
      <c r="CW340" s="199"/>
      <c r="CX340" s="199"/>
      <c r="CY340" s="199"/>
      <c r="CZ340" s="199"/>
      <c r="DA340" s="199"/>
      <c r="DB340" s="199"/>
      <c r="DC340" s="199"/>
      <c r="DD340" s="199"/>
      <c r="DE340" s="199"/>
      <c r="DF340" s="199"/>
      <c r="DG340" s="199"/>
      <c r="DH340" s="199"/>
      <c r="DI340" s="199"/>
      <c r="DJ340" s="199"/>
      <c r="DK340" s="199"/>
      <c r="DL340" s="199"/>
      <c r="DM340" s="199"/>
      <c r="DN340" s="199"/>
      <c r="DO340" s="199"/>
      <c r="DP340" s="199"/>
      <c r="DQ340" s="199"/>
      <c r="DR340" s="199"/>
      <c r="DS340" s="199"/>
      <c r="DT340" s="199"/>
      <c r="DU340" s="199"/>
      <c r="DV340" s="199"/>
      <c r="DW340" s="199"/>
      <c r="DX340" s="199"/>
      <c r="DY340" s="199"/>
      <c r="DZ340" s="199"/>
      <c r="EA340" s="199"/>
      <c r="EB340" s="199"/>
      <c r="EC340" s="199"/>
      <c r="ED340" s="199"/>
      <c r="EE340" s="199"/>
      <c r="EF340" s="199"/>
      <c r="EG340" s="199"/>
      <c r="EH340" s="199"/>
      <c r="EI340" s="199"/>
      <c r="EJ340" s="199"/>
      <c r="EK340" s="199"/>
      <c r="EL340" s="199"/>
      <c r="EM340" s="199"/>
      <c r="EN340" s="199"/>
      <c r="EO340" s="199"/>
      <c r="EP340" s="199"/>
      <c r="EQ340" s="199"/>
      <c r="ER340" s="199"/>
      <c r="ES340" s="199"/>
      <c r="ET340" s="199"/>
      <c r="EU340" s="199"/>
      <c r="EV340" s="199"/>
      <c r="EW340" s="198"/>
      <c r="EX340" s="198"/>
      <c r="EY340" s="198"/>
      <c r="EZ340" s="198"/>
      <c r="FA340" s="198"/>
      <c r="FB340" s="198"/>
      <c r="FC340" s="198"/>
      <c r="FD340" s="199"/>
      <c r="FE340" s="199"/>
      <c r="FF340" s="199"/>
      <c r="FG340" s="199"/>
      <c r="FH340" s="199"/>
      <c r="FI340" s="199"/>
      <c r="FJ340" s="199"/>
      <c r="FK340" s="199"/>
      <c r="FL340" s="199"/>
      <c r="FM340" s="199"/>
      <c r="FN340" s="199"/>
      <c r="FO340" s="199"/>
      <c r="FP340" s="199"/>
      <c r="FQ340" s="199"/>
      <c r="FR340" s="199"/>
      <c r="FS340" s="199"/>
      <c r="FT340" s="199"/>
      <c r="FU340" s="199"/>
      <c r="FV340" s="199"/>
      <c r="FW340" s="199"/>
      <c r="FX340" s="199"/>
      <c r="FY340" s="199"/>
      <c r="FZ340" s="199"/>
      <c r="GA340" s="199"/>
      <c r="GB340" s="199"/>
      <c r="GC340" s="199"/>
    </row>
    <row r="341" spans="2:185" s="90" customFormat="1">
      <c r="B341" s="198"/>
      <c r="C341" s="199"/>
      <c r="D341" s="198"/>
      <c r="E341" s="198"/>
      <c r="F341" s="203"/>
      <c r="G341" s="199"/>
      <c r="H341" s="198"/>
      <c r="I341" s="198"/>
      <c r="J341" s="198"/>
      <c r="K341" s="198"/>
      <c r="L341" s="198"/>
      <c r="M341" s="198"/>
      <c r="N341" s="198"/>
      <c r="O341" s="199"/>
      <c r="P341" s="204"/>
      <c r="Q341" s="205"/>
      <c r="R341" s="205"/>
      <c r="S341" s="198"/>
      <c r="T341" s="198"/>
      <c r="U341" s="198"/>
      <c r="V341" s="198"/>
      <c r="W341" s="198"/>
      <c r="X341" s="199"/>
      <c r="Y341" s="198"/>
      <c r="Z341" s="198"/>
      <c r="AA341" s="198"/>
      <c r="AB341" s="199"/>
      <c r="AC341" s="199"/>
      <c r="AD341" s="198"/>
      <c r="AE341" s="198"/>
      <c r="AF341" s="198"/>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c r="CE341" s="199"/>
      <c r="CF341" s="199"/>
      <c r="CG341" s="199"/>
      <c r="CH341" s="199"/>
      <c r="CI341" s="199"/>
      <c r="CJ341" s="199"/>
      <c r="CK341" s="199"/>
      <c r="CL341" s="199"/>
      <c r="CM341" s="199"/>
      <c r="CN341" s="199"/>
      <c r="CO341" s="199"/>
      <c r="CP341" s="199"/>
      <c r="CQ341" s="199"/>
      <c r="CR341" s="199"/>
      <c r="CS341" s="199"/>
      <c r="CT341" s="199"/>
      <c r="CU341" s="199"/>
      <c r="CV341" s="199"/>
      <c r="CW341" s="199"/>
      <c r="CX341" s="199"/>
      <c r="CY341" s="199"/>
      <c r="CZ341" s="199"/>
      <c r="DA341" s="199"/>
      <c r="DB341" s="199"/>
      <c r="DC341" s="199"/>
      <c r="DD341" s="199"/>
      <c r="DE341" s="199"/>
      <c r="DF341" s="199"/>
      <c r="DG341" s="199"/>
      <c r="DH341" s="199"/>
      <c r="DI341" s="199"/>
      <c r="DJ341" s="199"/>
      <c r="DK341" s="199"/>
      <c r="DL341" s="199"/>
      <c r="DM341" s="199"/>
      <c r="DN341" s="199"/>
      <c r="DO341" s="199"/>
      <c r="DP341" s="199"/>
      <c r="DQ341" s="199"/>
      <c r="DR341" s="199"/>
      <c r="DS341" s="199"/>
      <c r="DT341" s="199"/>
      <c r="DU341" s="199"/>
      <c r="DV341" s="199"/>
      <c r="DW341" s="199"/>
      <c r="DX341" s="199"/>
      <c r="DY341" s="199"/>
      <c r="DZ341" s="199"/>
      <c r="EA341" s="199"/>
      <c r="EB341" s="199"/>
      <c r="EC341" s="199"/>
      <c r="ED341" s="199"/>
      <c r="EE341" s="199"/>
      <c r="EF341" s="199"/>
      <c r="EG341" s="199"/>
      <c r="EH341" s="199"/>
      <c r="EI341" s="199"/>
      <c r="EJ341" s="199"/>
      <c r="EK341" s="199"/>
      <c r="EL341" s="199"/>
      <c r="EM341" s="199"/>
      <c r="EN341" s="199"/>
      <c r="EO341" s="199"/>
      <c r="EP341" s="199"/>
      <c r="EQ341" s="199"/>
      <c r="ER341" s="199"/>
      <c r="ES341" s="199"/>
      <c r="ET341" s="199"/>
      <c r="EU341" s="199"/>
      <c r="EV341" s="199"/>
      <c r="EW341" s="198"/>
      <c r="EX341" s="198"/>
      <c r="EY341" s="198"/>
      <c r="EZ341" s="198"/>
      <c r="FA341" s="198"/>
      <c r="FB341" s="198"/>
      <c r="FC341" s="198"/>
      <c r="FD341" s="199"/>
      <c r="FE341" s="199"/>
      <c r="FF341" s="199"/>
      <c r="FG341" s="199"/>
      <c r="FH341" s="199"/>
      <c r="FI341" s="199"/>
      <c r="FJ341" s="199"/>
      <c r="FK341" s="199"/>
      <c r="FL341" s="199"/>
      <c r="FM341" s="199"/>
      <c r="FN341" s="199"/>
      <c r="FO341" s="199"/>
      <c r="FP341" s="199"/>
      <c r="FQ341" s="199"/>
      <c r="FR341" s="199"/>
      <c r="FS341" s="199"/>
      <c r="FT341" s="199"/>
      <c r="FU341" s="199"/>
      <c r="FV341" s="199"/>
      <c r="FW341" s="199"/>
      <c r="FX341" s="199"/>
      <c r="FY341" s="199"/>
      <c r="FZ341" s="199"/>
      <c r="GA341" s="199"/>
      <c r="GB341" s="199"/>
      <c r="GC341" s="199"/>
    </row>
    <row r="342" spans="2:185" s="90" customFormat="1">
      <c r="B342" s="198"/>
      <c r="C342" s="199"/>
      <c r="D342" s="198"/>
      <c r="E342" s="198"/>
      <c r="F342" s="203"/>
      <c r="G342" s="199"/>
      <c r="H342" s="198"/>
      <c r="I342" s="198"/>
      <c r="J342" s="198"/>
      <c r="K342" s="198"/>
      <c r="L342" s="198"/>
      <c r="M342" s="198"/>
      <c r="N342" s="198"/>
      <c r="O342" s="199"/>
      <c r="P342" s="204"/>
      <c r="Q342" s="205"/>
      <c r="R342" s="205"/>
      <c r="S342" s="198"/>
      <c r="T342" s="198"/>
      <c r="U342" s="198"/>
      <c r="V342" s="198"/>
      <c r="W342" s="198"/>
      <c r="X342" s="199"/>
      <c r="Y342" s="198"/>
      <c r="Z342" s="198"/>
      <c r="AA342" s="198"/>
      <c r="AB342" s="199"/>
      <c r="AC342" s="199"/>
      <c r="AD342" s="198"/>
      <c r="AE342" s="198"/>
      <c r="AF342" s="198"/>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c r="CE342" s="199"/>
      <c r="CF342" s="199"/>
      <c r="CG342" s="199"/>
      <c r="CH342" s="199"/>
      <c r="CI342" s="199"/>
      <c r="CJ342" s="199"/>
      <c r="CK342" s="199"/>
      <c r="CL342" s="199"/>
      <c r="CM342" s="199"/>
      <c r="CN342" s="199"/>
      <c r="CO342" s="199"/>
      <c r="CP342" s="199"/>
      <c r="CQ342" s="199"/>
      <c r="CR342" s="199"/>
      <c r="CS342" s="199"/>
      <c r="CT342" s="199"/>
      <c r="CU342" s="199"/>
      <c r="CV342" s="199"/>
      <c r="CW342" s="199"/>
      <c r="CX342" s="199"/>
      <c r="CY342" s="199"/>
      <c r="CZ342" s="199"/>
      <c r="DA342" s="199"/>
      <c r="DB342" s="199"/>
      <c r="DC342" s="199"/>
      <c r="DD342" s="199"/>
      <c r="DE342" s="199"/>
      <c r="DF342" s="199"/>
      <c r="DG342" s="199"/>
      <c r="DH342" s="199"/>
      <c r="DI342" s="199"/>
      <c r="DJ342" s="199"/>
      <c r="DK342" s="199"/>
      <c r="DL342" s="199"/>
      <c r="DM342" s="199"/>
      <c r="DN342" s="199"/>
      <c r="DO342" s="199"/>
      <c r="DP342" s="199"/>
      <c r="DQ342" s="199"/>
      <c r="DR342" s="199"/>
      <c r="DS342" s="199"/>
      <c r="DT342" s="199"/>
      <c r="DU342" s="199"/>
      <c r="DV342" s="199"/>
      <c r="DW342" s="199"/>
      <c r="DX342" s="199"/>
      <c r="DY342" s="199"/>
      <c r="DZ342" s="199"/>
      <c r="EA342" s="199"/>
      <c r="EB342" s="199"/>
      <c r="EC342" s="199"/>
      <c r="ED342" s="199"/>
      <c r="EE342" s="199"/>
      <c r="EF342" s="199"/>
      <c r="EG342" s="199"/>
      <c r="EH342" s="199"/>
      <c r="EI342" s="199"/>
      <c r="EJ342" s="199"/>
      <c r="EK342" s="199"/>
      <c r="EL342" s="199"/>
      <c r="EM342" s="199"/>
      <c r="EN342" s="199"/>
      <c r="EO342" s="199"/>
      <c r="EP342" s="199"/>
      <c r="EQ342" s="199"/>
      <c r="ER342" s="199"/>
      <c r="ES342" s="199"/>
      <c r="ET342" s="199"/>
      <c r="EU342" s="199"/>
      <c r="EV342" s="199"/>
      <c r="EW342" s="198"/>
      <c r="EX342" s="198"/>
      <c r="EY342" s="198"/>
      <c r="EZ342" s="198"/>
      <c r="FA342" s="198"/>
      <c r="FB342" s="198"/>
      <c r="FC342" s="198"/>
      <c r="FD342" s="199"/>
      <c r="FE342" s="199"/>
      <c r="FF342" s="199"/>
      <c r="FG342" s="199"/>
      <c r="FH342" s="199"/>
      <c r="FI342" s="199"/>
      <c r="FJ342" s="199"/>
      <c r="FK342" s="199"/>
      <c r="FL342" s="199"/>
      <c r="FM342" s="199"/>
      <c r="FN342" s="199"/>
      <c r="FO342" s="199"/>
      <c r="FP342" s="199"/>
      <c r="FQ342" s="199"/>
      <c r="FR342" s="199"/>
      <c r="FS342" s="199"/>
      <c r="FT342" s="199"/>
      <c r="FU342" s="199"/>
      <c r="FV342" s="199"/>
      <c r="FW342" s="199"/>
      <c r="FX342" s="199"/>
      <c r="FY342" s="199"/>
      <c r="FZ342" s="199"/>
      <c r="GA342" s="199"/>
      <c r="GB342" s="199"/>
      <c r="GC342" s="199"/>
    </row>
    <row r="343" spans="2:185" s="90" customFormat="1">
      <c r="B343" s="198"/>
      <c r="C343" s="199"/>
      <c r="D343" s="198"/>
      <c r="E343" s="198"/>
      <c r="F343" s="203"/>
      <c r="G343" s="199"/>
      <c r="H343" s="198"/>
      <c r="I343" s="198"/>
      <c r="J343" s="198"/>
      <c r="K343" s="198"/>
      <c r="L343" s="198"/>
      <c r="M343" s="198"/>
      <c r="N343" s="198"/>
      <c r="O343" s="199"/>
      <c r="P343" s="204"/>
      <c r="Q343" s="205"/>
      <c r="R343" s="205"/>
      <c r="S343" s="198"/>
      <c r="T343" s="198"/>
      <c r="U343" s="198"/>
      <c r="V343" s="198"/>
      <c r="W343" s="198"/>
      <c r="X343" s="199"/>
      <c r="Y343" s="198"/>
      <c r="Z343" s="198"/>
      <c r="AA343" s="198"/>
      <c r="AB343" s="199"/>
      <c r="AC343" s="199"/>
      <c r="AD343" s="198"/>
      <c r="AE343" s="198"/>
      <c r="AF343" s="198"/>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c r="CE343" s="199"/>
      <c r="CF343" s="199"/>
      <c r="CG343" s="199"/>
      <c r="CH343" s="199"/>
      <c r="CI343" s="199"/>
      <c r="CJ343" s="199"/>
      <c r="CK343" s="199"/>
      <c r="CL343" s="199"/>
      <c r="CM343" s="199"/>
      <c r="CN343" s="199"/>
      <c r="CO343" s="199"/>
      <c r="CP343" s="199"/>
      <c r="CQ343" s="199"/>
      <c r="CR343" s="199"/>
      <c r="CS343" s="199"/>
      <c r="CT343" s="199"/>
      <c r="CU343" s="199"/>
      <c r="CV343" s="199"/>
      <c r="CW343" s="199"/>
      <c r="CX343" s="199"/>
      <c r="CY343" s="199"/>
      <c r="CZ343" s="199"/>
      <c r="DA343" s="199"/>
      <c r="DB343" s="199"/>
      <c r="DC343" s="199"/>
      <c r="DD343" s="199"/>
      <c r="DE343" s="199"/>
      <c r="DF343" s="199"/>
      <c r="DG343" s="199"/>
      <c r="DH343" s="199"/>
      <c r="DI343" s="199"/>
      <c r="DJ343" s="199"/>
      <c r="DK343" s="199"/>
      <c r="DL343" s="199"/>
      <c r="DM343" s="199"/>
      <c r="DN343" s="199"/>
      <c r="DO343" s="199"/>
      <c r="DP343" s="199"/>
      <c r="DQ343" s="199"/>
      <c r="DR343" s="199"/>
      <c r="DS343" s="199"/>
      <c r="DT343" s="199"/>
      <c r="DU343" s="199"/>
      <c r="DV343" s="199"/>
      <c r="DW343" s="199"/>
      <c r="DX343" s="199"/>
      <c r="DY343" s="199"/>
      <c r="DZ343" s="199"/>
      <c r="EA343" s="199"/>
      <c r="EB343" s="199"/>
      <c r="EC343" s="199"/>
      <c r="ED343" s="199"/>
      <c r="EE343" s="199"/>
      <c r="EF343" s="199"/>
      <c r="EG343" s="199"/>
      <c r="EH343" s="199"/>
      <c r="EI343" s="199"/>
      <c r="EJ343" s="199"/>
      <c r="EK343" s="199"/>
      <c r="EL343" s="199"/>
      <c r="EM343" s="199"/>
      <c r="EN343" s="199"/>
      <c r="EO343" s="199"/>
      <c r="EP343" s="199"/>
      <c r="EQ343" s="199"/>
      <c r="ER343" s="199"/>
      <c r="ES343" s="199"/>
      <c r="ET343" s="199"/>
      <c r="EU343" s="199"/>
      <c r="EV343" s="199"/>
      <c r="EW343" s="198"/>
      <c r="EX343" s="198"/>
      <c r="EY343" s="198"/>
      <c r="EZ343" s="198"/>
      <c r="FA343" s="198"/>
      <c r="FB343" s="198"/>
      <c r="FC343" s="198"/>
      <c r="FD343" s="199"/>
      <c r="FE343" s="199"/>
      <c r="FF343" s="199"/>
      <c r="FG343" s="199"/>
      <c r="FH343" s="199"/>
      <c r="FI343" s="199"/>
      <c r="FJ343" s="199"/>
      <c r="FK343" s="199"/>
      <c r="FL343" s="199"/>
      <c r="FM343" s="199"/>
      <c r="FN343" s="199"/>
      <c r="FO343" s="199"/>
      <c r="FP343" s="199"/>
      <c r="FQ343" s="199"/>
      <c r="FR343" s="199"/>
      <c r="FS343" s="199"/>
      <c r="FT343" s="199"/>
      <c r="FU343" s="199"/>
      <c r="FV343" s="199"/>
      <c r="FW343" s="199"/>
      <c r="FX343" s="199"/>
      <c r="FY343" s="199"/>
      <c r="FZ343" s="199"/>
      <c r="GA343" s="199"/>
      <c r="GB343" s="199"/>
      <c r="GC343" s="199"/>
    </row>
    <row r="344" spans="2:185" s="90" customFormat="1">
      <c r="B344" s="198"/>
      <c r="C344" s="199"/>
      <c r="D344" s="198"/>
      <c r="E344" s="198"/>
      <c r="F344" s="203"/>
      <c r="G344" s="199"/>
      <c r="H344" s="198"/>
      <c r="I344" s="198"/>
      <c r="J344" s="198"/>
      <c r="K344" s="198"/>
      <c r="L344" s="198"/>
      <c r="M344" s="198"/>
      <c r="N344" s="198"/>
      <c r="O344" s="199"/>
      <c r="P344" s="204"/>
      <c r="Q344" s="205"/>
      <c r="R344" s="205"/>
      <c r="S344" s="198"/>
      <c r="T344" s="198"/>
      <c r="U344" s="198"/>
      <c r="V344" s="198"/>
      <c r="W344" s="198"/>
      <c r="X344" s="199"/>
      <c r="Y344" s="198"/>
      <c r="Z344" s="198"/>
      <c r="AA344" s="198"/>
      <c r="AB344" s="199"/>
      <c r="AC344" s="199"/>
      <c r="AD344" s="198"/>
      <c r="AE344" s="198"/>
      <c r="AF344" s="198"/>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8"/>
      <c r="EX344" s="198"/>
      <c r="EY344" s="198"/>
      <c r="EZ344" s="198"/>
      <c r="FA344" s="198"/>
      <c r="FB344" s="198"/>
      <c r="FC344" s="198"/>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row>
    <row r="345" spans="2:185" s="90" customFormat="1">
      <c r="B345" s="198"/>
      <c r="C345" s="199"/>
      <c r="D345" s="198"/>
      <c r="E345" s="198"/>
      <c r="F345" s="203"/>
      <c r="G345" s="199"/>
      <c r="H345" s="198"/>
      <c r="I345" s="198"/>
      <c r="J345" s="198"/>
      <c r="K345" s="198"/>
      <c r="L345" s="198"/>
      <c r="M345" s="198"/>
      <c r="N345" s="198"/>
      <c r="O345" s="199"/>
      <c r="P345" s="204"/>
      <c r="Q345" s="205"/>
      <c r="R345" s="205"/>
      <c r="S345" s="198"/>
      <c r="T345" s="198"/>
      <c r="U345" s="198"/>
      <c r="V345" s="198"/>
      <c r="W345" s="198"/>
      <c r="X345" s="199"/>
      <c r="Y345" s="198"/>
      <c r="Z345" s="198"/>
      <c r="AA345" s="198"/>
      <c r="AB345" s="199"/>
      <c r="AC345" s="199"/>
      <c r="AD345" s="198"/>
      <c r="AE345" s="198"/>
      <c r="AF345" s="198"/>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c r="CE345" s="199"/>
      <c r="CF345" s="199"/>
      <c r="CG345" s="199"/>
      <c r="CH345" s="199"/>
      <c r="CI345" s="199"/>
      <c r="CJ345" s="199"/>
      <c r="CK345" s="199"/>
      <c r="CL345" s="199"/>
      <c r="CM345" s="199"/>
      <c r="CN345" s="199"/>
      <c r="CO345" s="199"/>
      <c r="CP345" s="199"/>
      <c r="CQ345" s="199"/>
      <c r="CR345" s="199"/>
      <c r="CS345" s="199"/>
      <c r="CT345" s="199"/>
      <c r="CU345" s="199"/>
      <c r="CV345" s="199"/>
      <c r="CW345" s="199"/>
      <c r="CX345" s="199"/>
      <c r="CY345" s="199"/>
      <c r="CZ345" s="199"/>
      <c r="DA345" s="199"/>
      <c r="DB345" s="199"/>
      <c r="DC345" s="199"/>
      <c r="DD345" s="199"/>
      <c r="DE345" s="199"/>
      <c r="DF345" s="199"/>
      <c r="DG345" s="199"/>
      <c r="DH345" s="199"/>
      <c r="DI345" s="199"/>
      <c r="DJ345" s="199"/>
      <c r="DK345" s="199"/>
      <c r="DL345" s="199"/>
      <c r="DM345" s="199"/>
      <c r="DN345" s="199"/>
      <c r="DO345" s="199"/>
      <c r="DP345" s="199"/>
      <c r="DQ345" s="199"/>
      <c r="DR345" s="199"/>
      <c r="DS345" s="199"/>
      <c r="DT345" s="199"/>
      <c r="DU345" s="199"/>
      <c r="DV345" s="199"/>
      <c r="DW345" s="199"/>
      <c r="DX345" s="199"/>
      <c r="DY345" s="199"/>
      <c r="DZ345" s="199"/>
      <c r="EA345" s="199"/>
      <c r="EB345" s="199"/>
      <c r="EC345" s="199"/>
      <c r="ED345" s="199"/>
      <c r="EE345" s="199"/>
      <c r="EF345" s="199"/>
      <c r="EG345" s="199"/>
      <c r="EH345" s="199"/>
      <c r="EI345" s="199"/>
      <c r="EJ345" s="199"/>
      <c r="EK345" s="199"/>
      <c r="EL345" s="199"/>
      <c r="EM345" s="199"/>
      <c r="EN345" s="199"/>
      <c r="EO345" s="199"/>
      <c r="EP345" s="199"/>
      <c r="EQ345" s="199"/>
      <c r="ER345" s="199"/>
      <c r="ES345" s="199"/>
      <c r="ET345" s="199"/>
      <c r="EU345" s="199"/>
      <c r="EV345" s="199"/>
      <c r="EW345" s="198"/>
      <c r="EX345" s="198"/>
      <c r="EY345" s="198"/>
      <c r="EZ345" s="198"/>
      <c r="FA345" s="198"/>
      <c r="FB345" s="198"/>
      <c r="FC345" s="198"/>
      <c r="FD345" s="199"/>
      <c r="FE345" s="199"/>
      <c r="FF345" s="199"/>
      <c r="FG345" s="199"/>
      <c r="FH345" s="199"/>
      <c r="FI345" s="199"/>
      <c r="FJ345" s="199"/>
      <c r="FK345" s="199"/>
      <c r="FL345" s="199"/>
      <c r="FM345" s="199"/>
      <c r="FN345" s="199"/>
      <c r="FO345" s="199"/>
      <c r="FP345" s="199"/>
      <c r="FQ345" s="199"/>
      <c r="FR345" s="199"/>
      <c r="FS345" s="199"/>
      <c r="FT345" s="199"/>
      <c r="FU345" s="199"/>
      <c r="FV345" s="199"/>
      <c r="FW345" s="199"/>
      <c r="FX345" s="199"/>
      <c r="FY345" s="199"/>
      <c r="FZ345" s="199"/>
      <c r="GA345" s="199"/>
      <c r="GB345" s="199"/>
      <c r="GC345" s="199"/>
    </row>
    <row r="346" spans="2:185" s="90" customFormat="1">
      <c r="B346" s="198"/>
      <c r="C346" s="199"/>
      <c r="D346" s="198"/>
      <c r="E346" s="198"/>
      <c r="F346" s="203"/>
      <c r="G346" s="199"/>
      <c r="H346" s="198"/>
      <c r="I346" s="198"/>
      <c r="J346" s="198"/>
      <c r="K346" s="198"/>
      <c r="L346" s="198"/>
      <c r="M346" s="198"/>
      <c r="N346" s="198"/>
      <c r="O346" s="199"/>
      <c r="P346" s="204"/>
      <c r="Q346" s="205"/>
      <c r="R346" s="205"/>
      <c r="S346" s="198"/>
      <c r="T346" s="198"/>
      <c r="U346" s="198"/>
      <c r="V346" s="198"/>
      <c r="W346" s="198"/>
      <c r="X346" s="199"/>
      <c r="Y346" s="198"/>
      <c r="Z346" s="198"/>
      <c r="AA346" s="198"/>
      <c r="AB346" s="199"/>
      <c r="AC346" s="199"/>
      <c r="AD346" s="198"/>
      <c r="AE346" s="198"/>
      <c r="AF346" s="198"/>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c r="CE346" s="199"/>
      <c r="CF346" s="199"/>
      <c r="CG346" s="199"/>
      <c r="CH346" s="199"/>
      <c r="CI346" s="199"/>
      <c r="CJ346" s="199"/>
      <c r="CK346" s="199"/>
      <c r="CL346" s="199"/>
      <c r="CM346" s="199"/>
      <c r="CN346" s="199"/>
      <c r="CO346" s="199"/>
      <c r="CP346" s="199"/>
      <c r="CQ346" s="199"/>
      <c r="CR346" s="199"/>
      <c r="CS346" s="199"/>
      <c r="CT346" s="199"/>
      <c r="CU346" s="199"/>
      <c r="CV346" s="199"/>
      <c r="CW346" s="199"/>
      <c r="CX346" s="199"/>
      <c r="CY346" s="199"/>
      <c r="CZ346" s="199"/>
      <c r="DA346" s="199"/>
      <c r="DB346" s="199"/>
      <c r="DC346" s="199"/>
      <c r="DD346" s="199"/>
      <c r="DE346" s="199"/>
      <c r="DF346" s="199"/>
      <c r="DG346" s="199"/>
      <c r="DH346" s="199"/>
      <c r="DI346" s="199"/>
      <c r="DJ346" s="199"/>
      <c r="DK346" s="199"/>
      <c r="DL346" s="199"/>
      <c r="DM346" s="199"/>
      <c r="DN346" s="199"/>
      <c r="DO346" s="199"/>
      <c r="DP346" s="199"/>
      <c r="DQ346" s="199"/>
      <c r="DR346" s="199"/>
      <c r="DS346" s="199"/>
      <c r="DT346" s="199"/>
      <c r="DU346" s="199"/>
      <c r="DV346" s="199"/>
      <c r="DW346" s="199"/>
      <c r="DX346" s="199"/>
      <c r="DY346" s="199"/>
      <c r="DZ346" s="199"/>
      <c r="EA346" s="199"/>
      <c r="EB346" s="199"/>
      <c r="EC346" s="199"/>
      <c r="ED346" s="199"/>
      <c r="EE346" s="199"/>
      <c r="EF346" s="199"/>
      <c r="EG346" s="199"/>
      <c r="EH346" s="199"/>
      <c r="EI346" s="199"/>
      <c r="EJ346" s="199"/>
      <c r="EK346" s="199"/>
      <c r="EL346" s="199"/>
      <c r="EM346" s="199"/>
      <c r="EN346" s="199"/>
      <c r="EO346" s="199"/>
      <c r="EP346" s="199"/>
      <c r="EQ346" s="199"/>
      <c r="ER346" s="199"/>
      <c r="ES346" s="199"/>
      <c r="ET346" s="199"/>
      <c r="EU346" s="199"/>
      <c r="EV346" s="199"/>
      <c r="EW346" s="198"/>
      <c r="EX346" s="198"/>
      <c r="EY346" s="198"/>
      <c r="EZ346" s="198"/>
      <c r="FA346" s="198"/>
      <c r="FB346" s="198"/>
      <c r="FC346" s="198"/>
      <c r="FD346" s="199"/>
      <c r="FE346" s="199"/>
      <c r="FF346" s="199"/>
      <c r="FG346" s="199"/>
      <c r="FH346" s="199"/>
      <c r="FI346" s="199"/>
      <c r="FJ346" s="199"/>
      <c r="FK346" s="199"/>
      <c r="FL346" s="199"/>
      <c r="FM346" s="199"/>
      <c r="FN346" s="199"/>
      <c r="FO346" s="199"/>
      <c r="FP346" s="199"/>
      <c r="FQ346" s="199"/>
      <c r="FR346" s="199"/>
      <c r="FS346" s="199"/>
      <c r="FT346" s="199"/>
      <c r="FU346" s="199"/>
      <c r="FV346" s="199"/>
      <c r="FW346" s="199"/>
      <c r="FX346" s="199"/>
      <c r="FY346" s="199"/>
      <c r="FZ346" s="199"/>
      <c r="GA346" s="199"/>
      <c r="GB346" s="199"/>
      <c r="GC346" s="199"/>
    </row>
    <row r="347" spans="2:185" s="90" customFormat="1">
      <c r="B347" s="198"/>
      <c r="C347" s="199"/>
      <c r="D347" s="198"/>
      <c r="E347" s="198"/>
      <c r="F347" s="203"/>
      <c r="G347" s="199"/>
      <c r="H347" s="198"/>
      <c r="I347" s="198"/>
      <c r="J347" s="198"/>
      <c r="K347" s="198"/>
      <c r="L347" s="198"/>
      <c r="M347" s="198"/>
      <c r="N347" s="198"/>
      <c r="O347" s="199"/>
      <c r="P347" s="204"/>
      <c r="Q347" s="205"/>
      <c r="R347" s="205"/>
      <c r="S347" s="198"/>
      <c r="T347" s="198"/>
      <c r="U347" s="198"/>
      <c r="V347" s="198"/>
      <c r="W347" s="198"/>
      <c r="X347" s="199"/>
      <c r="Y347" s="198"/>
      <c r="Z347" s="198"/>
      <c r="AA347" s="198"/>
      <c r="AB347" s="199"/>
      <c r="AC347" s="199"/>
      <c r="AD347" s="198"/>
      <c r="AE347" s="198"/>
      <c r="AF347" s="198"/>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8"/>
      <c r="EX347" s="198"/>
      <c r="EY347" s="198"/>
      <c r="EZ347" s="198"/>
      <c r="FA347" s="198"/>
      <c r="FB347" s="198"/>
      <c r="FC347" s="198"/>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row>
    <row r="348" spans="2:185" s="90" customFormat="1">
      <c r="B348" s="198"/>
      <c r="C348" s="199"/>
      <c r="D348" s="198"/>
      <c r="E348" s="198"/>
      <c r="F348" s="203"/>
      <c r="G348" s="199"/>
      <c r="H348" s="198"/>
      <c r="I348" s="198"/>
      <c r="J348" s="198"/>
      <c r="K348" s="198"/>
      <c r="L348" s="198"/>
      <c r="M348" s="198"/>
      <c r="N348" s="198"/>
      <c r="O348" s="199"/>
      <c r="P348" s="204"/>
      <c r="Q348" s="205"/>
      <c r="R348" s="205"/>
      <c r="S348" s="198"/>
      <c r="T348" s="198"/>
      <c r="U348" s="198"/>
      <c r="V348" s="198"/>
      <c r="W348" s="198"/>
      <c r="X348" s="199"/>
      <c r="Y348" s="198"/>
      <c r="Z348" s="198"/>
      <c r="AA348" s="198"/>
      <c r="AB348" s="199"/>
      <c r="AC348" s="199"/>
      <c r="AD348" s="198"/>
      <c r="AE348" s="198"/>
      <c r="AF348" s="198"/>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c r="CE348" s="199"/>
      <c r="CF348" s="199"/>
      <c r="CG348" s="199"/>
      <c r="CH348" s="199"/>
      <c r="CI348" s="199"/>
      <c r="CJ348" s="199"/>
      <c r="CK348" s="199"/>
      <c r="CL348" s="199"/>
      <c r="CM348" s="199"/>
      <c r="CN348" s="199"/>
      <c r="CO348" s="199"/>
      <c r="CP348" s="199"/>
      <c r="CQ348" s="199"/>
      <c r="CR348" s="199"/>
      <c r="CS348" s="199"/>
      <c r="CT348" s="199"/>
      <c r="CU348" s="199"/>
      <c r="CV348" s="199"/>
      <c r="CW348" s="199"/>
      <c r="CX348" s="199"/>
      <c r="CY348" s="199"/>
      <c r="CZ348" s="199"/>
      <c r="DA348" s="199"/>
      <c r="DB348" s="199"/>
      <c r="DC348" s="199"/>
      <c r="DD348" s="199"/>
      <c r="DE348" s="199"/>
      <c r="DF348" s="199"/>
      <c r="DG348" s="199"/>
      <c r="DH348" s="199"/>
      <c r="DI348" s="199"/>
      <c r="DJ348" s="199"/>
      <c r="DK348" s="199"/>
      <c r="DL348" s="199"/>
      <c r="DM348" s="199"/>
      <c r="DN348" s="199"/>
      <c r="DO348" s="199"/>
      <c r="DP348" s="199"/>
      <c r="DQ348" s="199"/>
      <c r="DR348" s="199"/>
      <c r="DS348" s="199"/>
      <c r="DT348" s="199"/>
      <c r="DU348" s="199"/>
      <c r="DV348" s="199"/>
      <c r="DW348" s="199"/>
      <c r="DX348" s="199"/>
      <c r="DY348" s="199"/>
      <c r="DZ348" s="199"/>
      <c r="EA348" s="199"/>
      <c r="EB348" s="199"/>
      <c r="EC348" s="199"/>
      <c r="ED348" s="199"/>
      <c r="EE348" s="199"/>
      <c r="EF348" s="199"/>
      <c r="EG348" s="199"/>
      <c r="EH348" s="199"/>
      <c r="EI348" s="199"/>
      <c r="EJ348" s="199"/>
      <c r="EK348" s="199"/>
      <c r="EL348" s="199"/>
      <c r="EM348" s="199"/>
      <c r="EN348" s="199"/>
      <c r="EO348" s="199"/>
      <c r="EP348" s="199"/>
      <c r="EQ348" s="199"/>
      <c r="ER348" s="199"/>
      <c r="ES348" s="199"/>
      <c r="ET348" s="199"/>
      <c r="EU348" s="199"/>
      <c r="EV348" s="199"/>
      <c r="EW348" s="198"/>
      <c r="EX348" s="198"/>
      <c r="EY348" s="198"/>
      <c r="EZ348" s="198"/>
      <c r="FA348" s="198"/>
      <c r="FB348" s="198"/>
      <c r="FC348" s="198"/>
      <c r="FD348" s="199"/>
      <c r="FE348" s="199"/>
      <c r="FF348" s="199"/>
      <c r="FG348" s="199"/>
      <c r="FH348" s="199"/>
      <c r="FI348" s="199"/>
      <c r="FJ348" s="199"/>
      <c r="FK348" s="199"/>
      <c r="FL348" s="199"/>
      <c r="FM348" s="199"/>
      <c r="FN348" s="199"/>
      <c r="FO348" s="199"/>
      <c r="FP348" s="199"/>
      <c r="FQ348" s="199"/>
      <c r="FR348" s="199"/>
      <c r="FS348" s="199"/>
      <c r="FT348" s="199"/>
      <c r="FU348" s="199"/>
      <c r="FV348" s="199"/>
      <c r="FW348" s="199"/>
      <c r="FX348" s="199"/>
      <c r="FY348" s="199"/>
      <c r="FZ348" s="199"/>
      <c r="GA348" s="199"/>
      <c r="GB348" s="199"/>
      <c r="GC348" s="199"/>
    </row>
    <row r="349" spans="2:185" s="90" customFormat="1">
      <c r="B349" s="198"/>
      <c r="C349" s="199"/>
      <c r="D349" s="198"/>
      <c r="E349" s="198"/>
      <c r="F349" s="203"/>
      <c r="G349" s="199"/>
      <c r="H349" s="198"/>
      <c r="I349" s="198"/>
      <c r="J349" s="198"/>
      <c r="K349" s="198"/>
      <c r="L349" s="198"/>
      <c r="M349" s="198"/>
      <c r="N349" s="198"/>
      <c r="O349" s="199"/>
      <c r="P349" s="204"/>
      <c r="Q349" s="205"/>
      <c r="R349" s="205"/>
      <c r="S349" s="198"/>
      <c r="T349" s="198"/>
      <c r="U349" s="198"/>
      <c r="V349" s="198"/>
      <c r="W349" s="198"/>
      <c r="X349" s="199"/>
      <c r="Y349" s="198"/>
      <c r="Z349" s="198"/>
      <c r="AA349" s="198"/>
      <c r="AB349" s="199"/>
      <c r="AC349" s="199"/>
      <c r="AD349" s="198"/>
      <c r="AE349" s="198"/>
      <c r="AF349" s="198"/>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199"/>
      <c r="CK349" s="199"/>
      <c r="CL349" s="199"/>
      <c r="CM349" s="199"/>
      <c r="CN349" s="199"/>
      <c r="CO349" s="199"/>
      <c r="CP349" s="199"/>
      <c r="CQ349" s="199"/>
      <c r="CR349" s="199"/>
      <c r="CS349" s="199"/>
      <c r="CT349" s="199"/>
      <c r="CU349" s="199"/>
      <c r="CV349" s="199"/>
      <c r="CW349" s="199"/>
      <c r="CX349" s="199"/>
      <c r="CY349" s="199"/>
      <c r="CZ349" s="199"/>
      <c r="DA349" s="199"/>
      <c r="DB349" s="199"/>
      <c r="DC349" s="199"/>
      <c r="DD349" s="199"/>
      <c r="DE349" s="199"/>
      <c r="DF349" s="199"/>
      <c r="DG349" s="199"/>
      <c r="DH349" s="199"/>
      <c r="DI349" s="199"/>
      <c r="DJ349" s="199"/>
      <c r="DK349" s="199"/>
      <c r="DL349" s="199"/>
      <c r="DM349" s="199"/>
      <c r="DN349" s="199"/>
      <c r="DO349" s="199"/>
      <c r="DP349" s="199"/>
      <c r="DQ349" s="199"/>
      <c r="DR349" s="199"/>
      <c r="DS349" s="199"/>
      <c r="DT349" s="199"/>
      <c r="DU349" s="199"/>
      <c r="DV349" s="199"/>
      <c r="DW349" s="199"/>
      <c r="DX349" s="199"/>
      <c r="DY349" s="199"/>
      <c r="DZ349" s="199"/>
      <c r="EA349" s="199"/>
      <c r="EB349" s="199"/>
      <c r="EC349" s="199"/>
      <c r="ED349" s="199"/>
      <c r="EE349" s="199"/>
      <c r="EF349" s="199"/>
      <c r="EG349" s="199"/>
      <c r="EH349" s="199"/>
      <c r="EI349" s="199"/>
      <c r="EJ349" s="199"/>
      <c r="EK349" s="199"/>
      <c r="EL349" s="199"/>
      <c r="EM349" s="199"/>
      <c r="EN349" s="199"/>
      <c r="EO349" s="199"/>
      <c r="EP349" s="199"/>
      <c r="EQ349" s="199"/>
      <c r="ER349" s="199"/>
      <c r="ES349" s="199"/>
      <c r="ET349" s="199"/>
      <c r="EU349" s="199"/>
      <c r="EV349" s="199"/>
      <c r="EW349" s="198"/>
      <c r="EX349" s="198"/>
      <c r="EY349" s="198"/>
      <c r="EZ349" s="198"/>
      <c r="FA349" s="198"/>
      <c r="FB349" s="198"/>
      <c r="FC349" s="198"/>
      <c r="FD349" s="199"/>
      <c r="FE349" s="199"/>
      <c r="FF349" s="199"/>
      <c r="FG349" s="199"/>
      <c r="FH349" s="199"/>
      <c r="FI349" s="199"/>
      <c r="FJ349" s="199"/>
      <c r="FK349" s="199"/>
      <c r="FL349" s="199"/>
      <c r="FM349" s="199"/>
      <c r="FN349" s="199"/>
      <c r="FO349" s="199"/>
      <c r="FP349" s="199"/>
      <c r="FQ349" s="199"/>
      <c r="FR349" s="199"/>
      <c r="FS349" s="199"/>
      <c r="FT349" s="199"/>
      <c r="FU349" s="199"/>
      <c r="FV349" s="199"/>
      <c r="FW349" s="199"/>
      <c r="FX349" s="199"/>
      <c r="FY349" s="199"/>
      <c r="FZ349" s="199"/>
      <c r="GA349" s="199"/>
      <c r="GB349" s="199"/>
      <c r="GC349" s="199"/>
    </row>
    <row r="350" spans="2:185" s="90" customFormat="1">
      <c r="B350" s="198"/>
      <c r="C350" s="199"/>
      <c r="D350" s="198"/>
      <c r="E350" s="198"/>
      <c r="F350" s="203"/>
      <c r="G350" s="199"/>
      <c r="H350" s="198"/>
      <c r="I350" s="198"/>
      <c r="J350" s="198"/>
      <c r="K350" s="198"/>
      <c r="L350" s="198"/>
      <c r="M350" s="198"/>
      <c r="N350" s="198"/>
      <c r="O350" s="199"/>
      <c r="P350" s="204"/>
      <c r="Q350" s="205"/>
      <c r="R350" s="205"/>
      <c r="S350" s="198"/>
      <c r="T350" s="198"/>
      <c r="U350" s="198"/>
      <c r="V350" s="198"/>
      <c r="W350" s="198"/>
      <c r="X350" s="199"/>
      <c r="Y350" s="198"/>
      <c r="Z350" s="198"/>
      <c r="AA350" s="198"/>
      <c r="AB350" s="199"/>
      <c r="AC350" s="199"/>
      <c r="AD350" s="198"/>
      <c r="AE350" s="198"/>
      <c r="AF350" s="198"/>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c r="CE350" s="199"/>
      <c r="CF350" s="199"/>
      <c r="CG350" s="199"/>
      <c r="CH350" s="199"/>
      <c r="CI350" s="199"/>
      <c r="CJ350" s="199"/>
      <c r="CK350" s="199"/>
      <c r="CL350" s="199"/>
      <c r="CM350" s="199"/>
      <c r="CN350" s="199"/>
      <c r="CO350" s="199"/>
      <c r="CP350" s="199"/>
      <c r="CQ350" s="199"/>
      <c r="CR350" s="199"/>
      <c r="CS350" s="199"/>
      <c r="CT350" s="199"/>
      <c r="CU350" s="199"/>
      <c r="CV350" s="199"/>
      <c r="CW350" s="199"/>
      <c r="CX350" s="199"/>
      <c r="CY350" s="199"/>
      <c r="CZ350" s="199"/>
      <c r="DA350" s="199"/>
      <c r="DB350" s="199"/>
      <c r="DC350" s="199"/>
      <c r="DD350" s="199"/>
      <c r="DE350" s="199"/>
      <c r="DF350" s="199"/>
      <c r="DG350" s="199"/>
      <c r="DH350" s="199"/>
      <c r="DI350" s="199"/>
      <c r="DJ350" s="199"/>
      <c r="DK350" s="199"/>
      <c r="DL350" s="199"/>
      <c r="DM350" s="199"/>
      <c r="DN350" s="199"/>
      <c r="DO350" s="199"/>
      <c r="DP350" s="199"/>
      <c r="DQ350" s="199"/>
      <c r="DR350" s="199"/>
      <c r="DS350" s="199"/>
      <c r="DT350" s="199"/>
      <c r="DU350" s="199"/>
      <c r="DV350" s="199"/>
      <c r="DW350" s="199"/>
      <c r="DX350" s="199"/>
      <c r="DY350" s="199"/>
      <c r="DZ350" s="199"/>
      <c r="EA350" s="199"/>
      <c r="EB350" s="199"/>
      <c r="EC350" s="199"/>
      <c r="ED350" s="199"/>
      <c r="EE350" s="199"/>
      <c r="EF350" s="199"/>
      <c r="EG350" s="199"/>
      <c r="EH350" s="199"/>
      <c r="EI350" s="199"/>
      <c r="EJ350" s="199"/>
      <c r="EK350" s="199"/>
      <c r="EL350" s="199"/>
      <c r="EM350" s="199"/>
      <c r="EN350" s="199"/>
      <c r="EO350" s="199"/>
      <c r="EP350" s="199"/>
      <c r="EQ350" s="199"/>
      <c r="ER350" s="199"/>
      <c r="ES350" s="199"/>
      <c r="ET350" s="199"/>
      <c r="EU350" s="199"/>
      <c r="EV350" s="199"/>
      <c r="EW350" s="198"/>
      <c r="EX350" s="198"/>
      <c r="EY350" s="198"/>
      <c r="EZ350" s="198"/>
      <c r="FA350" s="198"/>
      <c r="FB350" s="198"/>
      <c r="FC350" s="198"/>
      <c r="FD350" s="199"/>
      <c r="FE350" s="199"/>
      <c r="FF350" s="199"/>
      <c r="FG350" s="199"/>
      <c r="FH350" s="199"/>
      <c r="FI350" s="199"/>
      <c r="FJ350" s="199"/>
      <c r="FK350" s="199"/>
      <c r="FL350" s="199"/>
      <c r="FM350" s="199"/>
      <c r="FN350" s="199"/>
      <c r="FO350" s="199"/>
      <c r="FP350" s="199"/>
      <c r="FQ350" s="199"/>
      <c r="FR350" s="199"/>
      <c r="FS350" s="199"/>
      <c r="FT350" s="199"/>
      <c r="FU350" s="199"/>
      <c r="FV350" s="199"/>
      <c r="FW350" s="199"/>
      <c r="FX350" s="199"/>
      <c r="FY350" s="199"/>
      <c r="FZ350" s="199"/>
      <c r="GA350" s="199"/>
      <c r="GB350" s="199"/>
      <c r="GC350" s="199"/>
    </row>
    <row r="351" spans="2:185" s="90" customFormat="1">
      <c r="B351" s="198"/>
      <c r="C351" s="199"/>
      <c r="D351" s="198"/>
      <c r="E351" s="198"/>
      <c r="F351" s="203"/>
      <c r="G351" s="199"/>
      <c r="H351" s="198"/>
      <c r="I351" s="198"/>
      <c r="J351" s="198"/>
      <c r="K351" s="198"/>
      <c r="L351" s="198"/>
      <c r="M351" s="198"/>
      <c r="N351" s="198"/>
      <c r="O351" s="199"/>
      <c r="P351" s="204"/>
      <c r="Q351" s="205"/>
      <c r="R351" s="205"/>
      <c r="S351" s="198"/>
      <c r="T351" s="198"/>
      <c r="U351" s="198"/>
      <c r="V351" s="198"/>
      <c r="W351" s="198"/>
      <c r="X351" s="199"/>
      <c r="Y351" s="198"/>
      <c r="Z351" s="198"/>
      <c r="AA351" s="198"/>
      <c r="AB351" s="199"/>
      <c r="AC351" s="199"/>
      <c r="AD351" s="198"/>
      <c r="AE351" s="198"/>
      <c r="AF351" s="198"/>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c r="CE351" s="199"/>
      <c r="CF351" s="199"/>
      <c r="CG351" s="199"/>
      <c r="CH351" s="199"/>
      <c r="CI351" s="199"/>
      <c r="CJ351" s="199"/>
      <c r="CK351" s="199"/>
      <c r="CL351" s="199"/>
      <c r="CM351" s="199"/>
      <c r="CN351" s="199"/>
      <c r="CO351" s="199"/>
      <c r="CP351" s="199"/>
      <c r="CQ351" s="199"/>
      <c r="CR351" s="199"/>
      <c r="CS351" s="199"/>
      <c r="CT351" s="199"/>
      <c r="CU351" s="199"/>
      <c r="CV351" s="199"/>
      <c r="CW351" s="199"/>
      <c r="CX351" s="199"/>
      <c r="CY351" s="199"/>
      <c r="CZ351" s="199"/>
      <c r="DA351" s="199"/>
      <c r="DB351" s="199"/>
      <c r="DC351" s="199"/>
      <c r="DD351" s="199"/>
      <c r="DE351" s="199"/>
      <c r="DF351" s="199"/>
      <c r="DG351" s="199"/>
      <c r="DH351" s="199"/>
      <c r="DI351" s="199"/>
      <c r="DJ351" s="199"/>
      <c r="DK351" s="199"/>
      <c r="DL351" s="199"/>
      <c r="DM351" s="199"/>
      <c r="DN351" s="199"/>
      <c r="DO351" s="199"/>
      <c r="DP351" s="199"/>
      <c r="DQ351" s="199"/>
      <c r="DR351" s="199"/>
      <c r="DS351" s="199"/>
      <c r="DT351" s="199"/>
      <c r="DU351" s="199"/>
      <c r="DV351" s="199"/>
      <c r="DW351" s="199"/>
      <c r="DX351" s="199"/>
      <c r="DY351" s="199"/>
      <c r="DZ351" s="199"/>
      <c r="EA351" s="199"/>
      <c r="EB351" s="199"/>
      <c r="EC351" s="199"/>
      <c r="ED351" s="199"/>
      <c r="EE351" s="199"/>
      <c r="EF351" s="199"/>
      <c r="EG351" s="199"/>
      <c r="EH351" s="199"/>
      <c r="EI351" s="199"/>
      <c r="EJ351" s="199"/>
      <c r="EK351" s="199"/>
      <c r="EL351" s="199"/>
      <c r="EM351" s="199"/>
      <c r="EN351" s="199"/>
      <c r="EO351" s="199"/>
      <c r="EP351" s="199"/>
      <c r="EQ351" s="199"/>
      <c r="ER351" s="199"/>
      <c r="ES351" s="199"/>
      <c r="ET351" s="199"/>
      <c r="EU351" s="199"/>
      <c r="EV351" s="199"/>
      <c r="EW351" s="198"/>
      <c r="EX351" s="198"/>
      <c r="EY351" s="198"/>
      <c r="EZ351" s="198"/>
      <c r="FA351" s="198"/>
      <c r="FB351" s="198"/>
      <c r="FC351" s="198"/>
      <c r="FD351" s="199"/>
      <c r="FE351" s="199"/>
      <c r="FF351" s="199"/>
      <c r="FG351" s="199"/>
      <c r="FH351" s="199"/>
      <c r="FI351" s="199"/>
      <c r="FJ351" s="199"/>
      <c r="FK351" s="199"/>
      <c r="FL351" s="199"/>
      <c r="FM351" s="199"/>
      <c r="FN351" s="199"/>
      <c r="FO351" s="199"/>
      <c r="FP351" s="199"/>
      <c r="FQ351" s="199"/>
      <c r="FR351" s="199"/>
      <c r="FS351" s="199"/>
      <c r="FT351" s="199"/>
      <c r="FU351" s="199"/>
      <c r="FV351" s="199"/>
      <c r="FW351" s="199"/>
      <c r="FX351" s="199"/>
      <c r="FY351" s="199"/>
      <c r="FZ351" s="199"/>
      <c r="GA351" s="199"/>
      <c r="GB351" s="199"/>
      <c r="GC351" s="199"/>
    </row>
    <row r="352" spans="2:185" s="90" customFormat="1">
      <c r="B352" s="198"/>
      <c r="C352" s="199"/>
      <c r="D352" s="198"/>
      <c r="E352" s="198"/>
      <c r="F352" s="203"/>
      <c r="G352" s="199"/>
      <c r="H352" s="198"/>
      <c r="I352" s="198"/>
      <c r="J352" s="198"/>
      <c r="K352" s="198"/>
      <c r="L352" s="198"/>
      <c r="M352" s="198"/>
      <c r="N352" s="198"/>
      <c r="O352" s="199"/>
      <c r="P352" s="204"/>
      <c r="Q352" s="205"/>
      <c r="R352" s="205"/>
      <c r="S352" s="198"/>
      <c r="T352" s="198"/>
      <c r="U352" s="198"/>
      <c r="V352" s="198"/>
      <c r="W352" s="198"/>
      <c r="X352" s="199"/>
      <c r="Y352" s="198"/>
      <c r="Z352" s="198"/>
      <c r="AA352" s="198"/>
      <c r="AB352" s="199"/>
      <c r="AC352" s="199"/>
      <c r="AD352" s="198"/>
      <c r="AE352" s="198"/>
      <c r="AF352" s="198"/>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c r="CE352" s="199"/>
      <c r="CF352" s="199"/>
      <c r="CG352" s="199"/>
      <c r="CH352" s="199"/>
      <c r="CI352" s="199"/>
      <c r="CJ352" s="199"/>
      <c r="CK352" s="199"/>
      <c r="CL352" s="199"/>
      <c r="CM352" s="199"/>
      <c r="CN352" s="199"/>
      <c r="CO352" s="199"/>
      <c r="CP352" s="199"/>
      <c r="CQ352" s="199"/>
      <c r="CR352" s="199"/>
      <c r="CS352" s="199"/>
      <c r="CT352" s="199"/>
      <c r="CU352" s="199"/>
      <c r="CV352" s="199"/>
      <c r="CW352" s="199"/>
      <c r="CX352" s="199"/>
      <c r="CY352" s="199"/>
      <c r="CZ352" s="199"/>
      <c r="DA352" s="199"/>
      <c r="DB352" s="199"/>
      <c r="DC352" s="199"/>
      <c r="DD352" s="199"/>
      <c r="DE352" s="199"/>
      <c r="DF352" s="199"/>
      <c r="DG352" s="199"/>
      <c r="DH352" s="199"/>
      <c r="DI352" s="199"/>
      <c r="DJ352" s="199"/>
      <c r="DK352" s="199"/>
      <c r="DL352" s="199"/>
      <c r="DM352" s="199"/>
      <c r="DN352" s="199"/>
      <c r="DO352" s="199"/>
      <c r="DP352" s="199"/>
      <c r="DQ352" s="199"/>
      <c r="DR352" s="199"/>
      <c r="DS352" s="199"/>
      <c r="DT352" s="199"/>
      <c r="DU352" s="199"/>
      <c r="DV352" s="199"/>
      <c r="DW352" s="199"/>
      <c r="DX352" s="199"/>
      <c r="DY352" s="199"/>
      <c r="DZ352" s="199"/>
      <c r="EA352" s="199"/>
      <c r="EB352" s="199"/>
      <c r="EC352" s="199"/>
      <c r="ED352" s="199"/>
      <c r="EE352" s="199"/>
      <c r="EF352" s="199"/>
      <c r="EG352" s="199"/>
      <c r="EH352" s="199"/>
      <c r="EI352" s="199"/>
      <c r="EJ352" s="199"/>
      <c r="EK352" s="199"/>
      <c r="EL352" s="199"/>
      <c r="EM352" s="199"/>
      <c r="EN352" s="199"/>
      <c r="EO352" s="199"/>
      <c r="EP352" s="199"/>
      <c r="EQ352" s="199"/>
      <c r="ER352" s="199"/>
      <c r="ES352" s="199"/>
      <c r="ET352" s="199"/>
      <c r="EU352" s="199"/>
      <c r="EV352" s="199"/>
      <c r="EW352" s="198"/>
      <c r="EX352" s="198"/>
      <c r="EY352" s="198"/>
      <c r="EZ352" s="198"/>
      <c r="FA352" s="198"/>
      <c r="FB352" s="198"/>
      <c r="FC352" s="198"/>
      <c r="FD352" s="199"/>
      <c r="FE352" s="199"/>
      <c r="FF352" s="199"/>
      <c r="FG352" s="199"/>
      <c r="FH352" s="199"/>
      <c r="FI352" s="199"/>
      <c r="FJ352" s="199"/>
      <c r="FK352" s="199"/>
      <c r="FL352" s="199"/>
      <c r="FM352" s="199"/>
      <c r="FN352" s="199"/>
      <c r="FO352" s="199"/>
      <c r="FP352" s="199"/>
      <c r="FQ352" s="199"/>
      <c r="FR352" s="199"/>
      <c r="FS352" s="199"/>
      <c r="FT352" s="199"/>
      <c r="FU352" s="199"/>
      <c r="FV352" s="199"/>
      <c r="FW352" s="199"/>
      <c r="FX352" s="199"/>
      <c r="FY352" s="199"/>
      <c r="FZ352" s="199"/>
      <c r="GA352" s="199"/>
      <c r="GB352" s="199"/>
      <c r="GC352" s="199"/>
    </row>
    <row r="353" spans="2:185" s="90" customFormat="1">
      <c r="B353" s="198"/>
      <c r="C353" s="199"/>
      <c r="D353" s="198"/>
      <c r="E353" s="198"/>
      <c r="F353" s="203"/>
      <c r="G353" s="199"/>
      <c r="H353" s="198"/>
      <c r="I353" s="198"/>
      <c r="J353" s="198"/>
      <c r="K353" s="198"/>
      <c r="L353" s="198"/>
      <c r="M353" s="198"/>
      <c r="N353" s="198"/>
      <c r="O353" s="199"/>
      <c r="P353" s="204"/>
      <c r="Q353" s="205"/>
      <c r="R353" s="205"/>
      <c r="S353" s="198"/>
      <c r="T353" s="198"/>
      <c r="U353" s="198"/>
      <c r="V353" s="198"/>
      <c r="W353" s="198"/>
      <c r="X353" s="199"/>
      <c r="Y353" s="198"/>
      <c r="Z353" s="198"/>
      <c r="AA353" s="198"/>
      <c r="AB353" s="199"/>
      <c r="AC353" s="199"/>
      <c r="AD353" s="198"/>
      <c r="AE353" s="198"/>
      <c r="AF353" s="198"/>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8"/>
      <c r="EX353" s="198"/>
      <c r="EY353" s="198"/>
      <c r="EZ353" s="198"/>
      <c r="FA353" s="198"/>
      <c r="FB353" s="198"/>
      <c r="FC353" s="198"/>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row>
    <row r="354" spans="2:185" s="90" customFormat="1">
      <c r="B354" s="198"/>
      <c r="C354" s="199"/>
      <c r="D354" s="198"/>
      <c r="E354" s="198"/>
      <c r="F354" s="203"/>
      <c r="G354" s="199"/>
      <c r="H354" s="198"/>
      <c r="I354" s="198"/>
      <c r="J354" s="198"/>
      <c r="K354" s="198"/>
      <c r="L354" s="198"/>
      <c r="M354" s="198"/>
      <c r="N354" s="198"/>
      <c r="O354" s="199"/>
      <c r="P354" s="204"/>
      <c r="Q354" s="205"/>
      <c r="R354" s="205"/>
      <c r="S354" s="198"/>
      <c r="T354" s="198"/>
      <c r="U354" s="198"/>
      <c r="V354" s="198"/>
      <c r="W354" s="198"/>
      <c r="X354" s="199"/>
      <c r="Y354" s="198"/>
      <c r="Z354" s="198"/>
      <c r="AA354" s="198"/>
      <c r="AB354" s="199"/>
      <c r="AC354" s="199"/>
      <c r="AD354" s="198"/>
      <c r="AE354" s="198"/>
      <c r="AF354" s="198"/>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c r="CE354" s="199"/>
      <c r="CF354" s="199"/>
      <c r="CG354" s="199"/>
      <c r="CH354" s="199"/>
      <c r="CI354" s="199"/>
      <c r="CJ354" s="199"/>
      <c r="CK354" s="199"/>
      <c r="CL354" s="199"/>
      <c r="CM354" s="199"/>
      <c r="CN354" s="199"/>
      <c r="CO354" s="199"/>
      <c r="CP354" s="199"/>
      <c r="CQ354" s="199"/>
      <c r="CR354" s="199"/>
      <c r="CS354" s="199"/>
      <c r="CT354" s="199"/>
      <c r="CU354" s="199"/>
      <c r="CV354" s="199"/>
      <c r="CW354" s="199"/>
      <c r="CX354" s="199"/>
      <c r="CY354" s="199"/>
      <c r="CZ354" s="199"/>
      <c r="DA354" s="199"/>
      <c r="DB354" s="199"/>
      <c r="DC354" s="199"/>
      <c r="DD354" s="199"/>
      <c r="DE354" s="199"/>
      <c r="DF354" s="199"/>
      <c r="DG354" s="199"/>
      <c r="DH354" s="199"/>
      <c r="DI354" s="199"/>
      <c r="DJ354" s="199"/>
      <c r="DK354" s="199"/>
      <c r="DL354" s="199"/>
      <c r="DM354" s="199"/>
      <c r="DN354" s="199"/>
      <c r="DO354" s="199"/>
      <c r="DP354" s="199"/>
      <c r="DQ354" s="199"/>
      <c r="DR354" s="199"/>
      <c r="DS354" s="199"/>
      <c r="DT354" s="199"/>
      <c r="DU354" s="199"/>
      <c r="DV354" s="199"/>
      <c r="DW354" s="199"/>
      <c r="DX354" s="199"/>
      <c r="DY354" s="199"/>
      <c r="DZ354" s="199"/>
      <c r="EA354" s="199"/>
      <c r="EB354" s="199"/>
      <c r="EC354" s="199"/>
      <c r="ED354" s="199"/>
      <c r="EE354" s="199"/>
      <c r="EF354" s="199"/>
      <c r="EG354" s="199"/>
      <c r="EH354" s="199"/>
      <c r="EI354" s="199"/>
      <c r="EJ354" s="199"/>
      <c r="EK354" s="199"/>
      <c r="EL354" s="199"/>
      <c r="EM354" s="199"/>
      <c r="EN354" s="199"/>
      <c r="EO354" s="199"/>
      <c r="EP354" s="199"/>
      <c r="EQ354" s="199"/>
      <c r="ER354" s="199"/>
      <c r="ES354" s="199"/>
      <c r="ET354" s="199"/>
      <c r="EU354" s="199"/>
      <c r="EV354" s="199"/>
      <c r="EW354" s="198"/>
      <c r="EX354" s="198"/>
      <c r="EY354" s="198"/>
      <c r="EZ354" s="198"/>
      <c r="FA354" s="198"/>
      <c r="FB354" s="198"/>
      <c r="FC354" s="198"/>
      <c r="FD354" s="199"/>
      <c r="FE354" s="199"/>
      <c r="FF354" s="199"/>
      <c r="FG354" s="199"/>
      <c r="FH354" s="199"/>
      <c r="FI354" s="199"/>
      <c r="FJ354" s="199"/>
      <c r="FK354" s="199"/>
      <c r="FL354" s="199"/>
      <c r="FM354" s="199"/>
      <c r="FN354" s="199"/>
      <c r="FO354" s="199"/>
      <c r="FP354" s="199"/>
      <c r="FQ354" s="199"/>
      <c r="FR354" s="199"/>
      <c r="FS354" s="199"/>
      <c r="FT354" s="199"/>
      <c r="FU354" s="199"/>
      <c r="FV354" s="199"/>
      <c r="FW354" s="199"/>
      <c r="FX354" s="199"/>
      <c r="FY354" s="199"/>
      <c r="FZ354" s="199"/>
      <c r="GA354" s="199"/>
      <c r="GB354" s="199"/>
      <c r="GC354" s="199"/>
    </row>
    <row r="355" spans="2:185" s="90" customFormat="1">
      <c r="B355" s="198"/>
      <c r="C355" s="199"/>
      <c r="D355" s="198"/>
      <c r="E355" s="198"/>
      <c r="F355" s="203"/>
      <c r="G355" s="199"/>
      <c r="H355" s="198"/>
      <c r="I355" s="198"/>
      <c r="J355" s="198"/>
      <c r="K355" s="198"/>
      <c r="L355" s="198"/>
      <c r="M355" s="198"/>
      <c r="N355" s="198"/>
      <c r="O355" s="199"/>
      <c r="P355" s="204"/>
      <c r="Q355" s="205"/>
      <c r="R355" s="205"/>
      <c r="S355" s="198"/>
      <c r="T355" s="198"/>
      <c r="U355" s="198"/>
      <c r="V355" s="198"/>
      <c r="W355" s="198"/>
      <c r="X355" s="199"/>
      <c r="Y355" s="198"/>
      <c r="Z355" s="198"/>
      <c r="AA355" s="198"/>
      <c r="AB355" s="199"/>
      <c r="AC355" s="199"/>
      <c r="AD355" s="198"/>
      <c r="AE355" s="198"/>
      <c r="AF355" s="198"/>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c r="CE355" s="199"/>
      <c r="CF355" s="199"/>
      <c r="CG355" s="199"/>
      <c r="CH355" s="199"/>
      <c r="CI355" s="199"/>
      <c r="CJ355" s="199"/>
      <c r="CK355" s="199"/>
      <c r="CL355" s="199"/>
      <c r="CM355" s="199"/>
      <c r="CN355" s="199"/>
      <c r="CO355" s="199"/>
      <c r="CP355" s="199"/>
      <c r="CQ355" s="199"/>
      <c r="CR355" s="199"/>
      <c r="CS355" s="199"/>
      <c r="CT355" s="199"/>
      <c r="CU355" s="199"/>
      <c r="CV355" s="199"/>
      <c r="CW355" s="199"/>
      <c r="CX355" s="199"/>
      <c r="CY355" s="199"/>
      <c r="CZ355" s="199"/>
      <c r="DA355" s="199"/>
      <c r="DB355" s="199"/>
      <c r="DC355" s="199"/>
      <c r="DD355" s="199"/>
      <c r="DE355" s="199"/>
      <c r="DF355" s="199"/>
      <c r="DG355" s="199"/>
      <c r="DH355" s="199"/>
      <c r="DI355" s="199"/>
      <c r="DJ355" s="199"/>
      <c r="DK355" s="199"/>
      <c r="DL355" s="199"/>
      <c r="DM355" s="199"/>
      <c r="DN355" s="199"/>
      <c r="DO355" s="199"/>
      <c r="DP355" s="199"/>
      <c r="DQ355" s="199"/>
      <c r="DR355" s="199"/>
      <c r="DS355" s="199"/>
      <c r="DT355" s="199"/>
      <c r="DU355" s="199"/>
      <c r="DV355" s="199"/>
      <c r="DW355" s="199"/>
      <c r="DX355" s="199"/>
      <c r="DY355" s="199"/>
      <c r="DZ355" s="199"/>
      <c r="EA355" s="199"/>
      <c r="EB355" s="199"/>
      <c r="EC355" s="199"/>
      <c r="ED355" s="199"/>
      <c r="EE355" s="199"/>
      <c r="EF355" s="199"/>
      <c r="EG355" s="199"/>
      <c r="EH355" s="199"/>
      <c r="EI355" s="199"/>
      <c r="EJ355" s="199"/>
      <c r="EK355" s="199"/>
      <c r="EL355" s="199"/>
      <c r="EM355" s="199"/>
      <c r="EN355" s="199"/>
      <c r="EO355" s="199"/>
      <c r="EP355" s="199"/>
      <c r="EQ355" s="199"/>
      <c r="ER355" s="199"/>
      <c r="ES355" s="199"/>
      <c r="ET355" s="199"/>
      <c r="EU355" s="199"/>
      <c r="EV355" s="199"/>
      <c r="EW355" s="198"/>
      <c r="EX355" s="198"/>
      <c r="EY355" s="198"/>
      <c r="EZ355" s="198"/>
      <c r="FA355" s="198"/>
      <c r="FB355" s="198"/>
      <c r="FC355" s="198"/>
      <c r="FD355" s="199"/>
      <c r="FE355" s="199"/>
      <c r="FF355" s="199"/>
      <c r="FG355" s="199"/>
      <c r="FH355" s="199"/>
      <c r="FI355" s="199"/>
      <c r="FJ355" s="199"/>
      <c r="FK355" s="199"/>
      <c r="FL355" s="199"/>
      <c r="FM355" s="199"/>
      <c r="FN355" s="199"/>
      <c r="FO355" s="199"/>
      <c r="FP355" s="199"/>
      <c r="FQ355" s="199"/>
      <c r="FR355" s="199"/>
      <c r="FS355" s="199"/>
      <c r="FT355" s="199"/>
      <c r="FU355" s="199"/>
      <c r="FV355" s="199"/>
      <c r="FW355" s="199"/>
      <c r="FX355" s="199"/>
      <c r="FY355" s="199"/>
      <c r="FZ355" s="199"/>
      <c r="GA355" s="199"/>
      <c r="GB355" s="199"/>
      <c r="GC355" s="199"/>
    </row>
    <row r="356" spans="2:185" s="90" customFormat="1">
      <c r="B356" s="198"/>
      <c r="C356" s="199"/>
      <c r="D356" s="198"/>
      <c r="E356" s="198"/>
      <c r="F356" s="203"/>
      <c r="G356" s="199"/>
      <c r="H356" s="198"/>
      <c r="I356" s="198"/>
      <c r="J356" s="198"/>
      <c r="K356" s="198"/>
      <c r="L356" s="198"/>
      <c r="M356" s="198"/>
      <c r="N356" s="198"/>
      <c r="O356" s="199"/>
      <c r="P356" s="204"/>
      <c r="Q356" s="205"/>
      <c r="R356" s="205"/>
      <c r="S356" s="198"/>
      <c r="T356" s="198"/>
      <c r="U356" s="198"/>
      <c r="V356" s="198"/>
      <c r="W356" s="198"/>
      <c r="X356" s="199"/>
      <c r="Y356" s="198"/>
      <c r="Z356" s="198"/>
      <c r="AA356" s="198"/>
      <c r="AB356" s="199"/>
      <c r="AC356" s="199"/>
      <c r="AD356" s="198"/>
      <c r="AE356" s="198"/>
      <c r="AF356" s="198"/>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199"/>
      <c r="CF356" s="199"/>
      <c r="CG356" s="199"/>
      <c r="CH356" s="199"/>
      <c r="CI356" s="199"/>
      <c r="CJ356" s="199"/>
      <c r="CK356" s="199"/>
      <c r="CL356" s="199"/>
      <c r="CM356" s="199"/>
      <c r="CN356" s="199"/>
      <c r="CO356" s="199"/>
      <c r="CP356" s="199"/>
      <c r="CQ356" s="199"/>
      <c r="CR356" s="199"/>
      <c r="CS356" s="199"/>
      <c r="CT356" s="199"/>
      <c r="CU356" s="199"/>
      <c r="CV356" s="199"/>
      <c r="CW356" s="199"/>
      <c r="CX356" s="199"/>
      <c r="CY356" s="199"/>
      <c r="CZ356" s="199"/>
      <c r="DA356" s="199"/>
      <c r="DB356" s="199"/>
      <c r="DC356" s="199"/>
      <c r="DD356" s="199"/>
      <c r="DE356" s="199"/>
      <c r="DF356" s="199"/>
      <c r="DG356" s="199"/>
      <c r="DH356" s="199"/>
      <c r="DI356" s="199"/>
      <c r="DJ356" s="199"/>
      <c r="DK356" s="199"/>
      <c r="DL356" s="199"/>
      <c r="DM356" s="199"/>
      <c r="DN356" s="199"/>
      <c r="DO356" s="199"/>
      <c r="DP356" s="199"/>
      <c r="DQ356" s="199"/>
      <c r="DR356" s="199"/>
      <c r="DS356" s="199"/>
      <c r="DT356" s="199"/>
      <c r="DU356" s="199"/>
      <c r="DV356" s="199"/>
      <c r="DW356" s="199"/>
      <c r="DX356" s="199"/>
      <c r="DY356" s="199"/>
      <c r="DZ356" s="199"/>
      <c r="EA356" s="199"/>
      <c r="EB356" s="199"/>
      <c r="EC356" s="199"/>
      <c r="ED356" s="199"/>
      <c r="EE356" s="199"/>
      <c r="EF356" s="199"/>
      <c r="EG356" s="199"/>
      <c r="EH356" s="199"/>
      <c r="EI356" s="199"/>
      <c r="EJ356" s="199"/>
      <c r="EK356" s="199"/>
      <c r="EL356" s="199"/>
      <c r="EM356" s="199"/>
      <c r="EN356" s="199"/>
      <c r="EO356" s="199"/>
      <c r="EP356" s="199"/>
      <c r="EQ356" s="199"/>
      <c r="ER356" s="199"/>
      <c r="ES356" s="199"/>
      <c r="ET356" s="199"/>
      <c r="EU356" s="199"/>
      <c r="EV356" s="199"/>
      <c r="EW356" s="198"/>
      <c r="EX356" s="198"/>
      <c r="EY356" s="198"/>
      <c r="EZ356" s="198"/>
      <c r="FA356" s="198"/>
      <c r="FB356" s="198"/>
      <c r="FC356" s="198"/>
      <c r="FD356" s="199"/>
      <c r="FE356" s="199"/>
      <c r="FF356" s="199"/>
      <c r="FG356" s="199"/>
      <c r="FH356" s="199"/>
      <c r="FI356" s="199"/>
      <c r="FJ356" s="199"/>
      <c r="FK356" s="199"/>
      <c r="FL356" s="199"/>
      <c r="FM356" s="199"/>
      <c r="FN356" s="199"/>
      <c r="FO356" s="199"/>
      <c r="FP356" s="199"/>
      <c r="FQ356" s="199"/>
      <c r="FR356" s="199"/>
      <c r="FS356" s="199"/>
      <c r="FT356" s="199"/>
      <c r="FU356" s="199"/>
      <c r="FV356" s="199"/>
      <c r="FW356" s="199"/>
      <c r="FX356" s="199"/>
      <c r="FY356" s="199"/>
      <c r="FZ356" s="199"/>
      <c r="GA356" s="199"/>
      <c r="GB356" s="199"/>
      <c r="GC356" s="199"/>
    </row>
    <row r="357" spans="2:185" s="90" customFormat="1">
      <c r="B357" s="198"/>
      <c r="C357" s="199"/>
      <c r="D357" s="198"/>
      <c r="E357" s="198"/>
      <c r="F357" s="203"/>
      <c r="G357" s="199"/>
      <c r="H357" s="198"/>
      <c r="I357" s="198"/>
      <c r="J357" s="198"/>
      <c r="K357" s="198"/>
      <c r="L357" s="198"/>
      <c r="M357" s="198"/>
      <c r="N357" s="198"/>
      <c r="O357" s="199"/>
      <c r="P357" s="204"/>
      <c r="Q357" s="205"/>
      <c r="R357" s="205"/>
      <c r="S357" s="198"/>
      <c r="T357" s="198"/>
      <c r="U357" s="198"/>
      <c r="V357" s="198"/>
      <c r="W357" s="198"/>
      <c r="X357" s="199"/>
      <c r="Y357" s="198"/>
      <c r="Z357" s="198"/>
      <c r="AA357" s="198"/>
      <c r="AB357" s="199"/>
      <c r="AC357" s="199"/>
      <c r="AD357" s="198"/>
      <c r="AE357" s="198"/>
      <c r="AF357" s="198"/>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199"/>
      <c r="CF357" s="199"/>
      <c r="CG357" s="199"/>
      <c r="CH357" s="199"/>
      <c r="CI357" s="199"/>
      <c r="CJ357" s="199"/>
      <c r="CK357" s="199"/>
      <c r="CL357" s="199"/>
      <c r="CM357" s="199"/>
      <c r="CN357" s="199"/>
      <c r="CO357" s="199"/>
      <c r="CP357" s="199"/>
      <c r="CQ357" s="199"/>
      <c r="CR357" s="199"/>
      <c r="CS357" s="199"/>
      <c r="CT357" s="199"/>
      <c r="CU357" s="199"/>
      <c r="CV357" s="199"/>
      <c r="CW357" s="199"/>
      <c r="CX357" s="199"/>
      <c r="CY357" s="199"/>
      <c r="CZ357" s="199"/>
      <c r="DA357" s="199"/>
      <c r="DB357" s="199"/>
      <c r="DC357" s="199"/>
      <c r="DD357" s="199"/>
      <c r="DE357" s="199"/>
      <c r="DF357" s="199"/>
      <c r="DG357" s="199"/>
      <c r="DH357" s="199"/>
      <c r="DI357" s="199"/>
      <c r="DJ357" s="199"/>
      <c r="DK357" s="199"/>
      <c r="DL357" s="199"/>
      <c r="DM357" s="199"/>
      <c r="DN357" s="199"/>
      <c r="DO357" s="199"/>
      <c r="DP357" s="199"/>
      <c r="DQ357" s="199"/>
      <c r="DR357" s="199"/>
      <c r="DS357" s="199"/>
      <c r="DT357" s="199"/>
      <c r="DU357" s="199"/>
      <c r="DV357" s="199"/>
      <c r="DW357" s="199"/>
      <c r="DX357" s="199"/>
      <c r="DY357" s="199"/>
      <c r="DZ357" s="199"/>
      <c r="EA357" s="199"/>
      <c r="EB357" s="199"/>
      <c r="EC357" s="199"/>
      <c r="ED357" s="199"/>
      <c r="EE357" s="199"/>
      <c r="EF357" s="199"/>
      <c r="EG357" s="199"/>
      <c r="EH357" s="199"/>
      <c r="EI357" s="199"/>
      <c r="EJ357" s="199"/>
      <c r="EK357" s="199"/>
      <c r="EL357" s="199"/>
      <c r="EM357" s="199"/>
      <c r="EN357" s="199"/>
      <c r="EO357" s="199"/>
      <c r="EP357" s="199"/>
      <c r="EQ357" s="199"/>
      <c r="ER357" s="199"/>
      <c r="ES357" s="199"/>
      <c r="ET357" s="199"/>
      <c r="EU357" s="199"/>
      <c r="EV357" s="199"/>
      <c r="EW357" s="198"/>
      <c r="EX357" s="198"/>
      <c r="EY357" s="198"/>
      <c r="EZ357" s="198"/>
      <c r="FA357" s="198"/>
      <c r="FB357" s="198"/>
      <c r="FC357" s="198"/>
      <c r="FD357" s="199"/>
      <c r="FE357" s="199"/>
      <c r="FF357" s="199"/>
      <c r="FG357" s="199"/>
      <c r="FH357" s="199"/>
      <c r="FI357" s="199"/>
      <c r="FJ357" s="199"/>
      <c r="FK357" s="199"/>
      <c r="FL357" s="199"/>
      <c r="FM357" s="199"/>
      <c r="FN357" s="199"/>
      <c r="FO357" s="199"/>
      <c r="FP357" s="199"/>
      <c r="FQ357" s="199"/>
      <c r="FR357" s="199"/>
      <c r="FS357" s="199"/>
      <c r="FT357" s="199"/>
      <c r="FU357" s="199"/>
      <c r="FV357" s="199"/>
      <c r="FW357" s="199"/>
      <c r="FX357" s="199"/>
      <c r="FY357" s="199"/>
      <c r="FZ357" s="199"/>
      <c r="GA357" s="199"/>
      <c r="GB357" s="199"/>
      <c r="GC357" s="199"/>
    </row>
    <row r="358" spans="2:185" s="90" customFormat="1">
      <c r="B358" s="198"/>
      <c r="C358" s="199"/>
      <c r="D358" s="198"/>
      <c r="E358" s="198"/>
      <c r="F358" s="203"/>
      <c r="G358" s="199"/>
      <c r="H358" s="198"/>
      <c r="I358" s="198"/>
      <c r="J358" s="198"/>
      <c r="K358" s="198"/>
      <c r="L358" s="198"/>
      <c r="M358" s="198"/>
      <c r="N358" s="198"/>
      <c r="O358" s="199"/>
      <c r="P358" s="204"/>
      <c r="Q358" s="205"/>
      <c r="R358" s="205"/>
      <c r="S358" s="198"/>
      <c r="T358" s="198"/>
      <c r="U358" s="198"/>
      <c r="V358" s="198"/>
      <c r="W358" s="198"/>
      <c r="X358" s="199"/>
      <c r="Y358" s="198"/>
      <c r="Z358" s="198"/>
      <c r="AA358" s="198"/>
      <c r="AB358" s="199"/>
      <c r="AC358" s="199"/>
      <c r="AD358" s="198"/>
      <c r="AE358" s="198"/>
      <c r="AF358" s="198"/>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c r="CE358" s="199"/>
      <c r="CF358" s="199"/>
      <c r="CG358" s="199"/>
      <c r="CH358" s="199"/>
      <c r="CI358" s="199"/>
      <c r="CJ358" s="199"/>
      <c r="CK358" s="199"/>
      <c r="CL358" s="199"/>
      <c r="CM358" s="199"/>
      <c r="CN358" s="199"/>
      <c r="CO358" s="199"/>
      <c r="CP358" s="199"/>
      <c r="CQ358" s="199"/>
      <c r="CR358" s="199"/>
      <c r="CS358" s="199"/>
      <c r="CT358" s="199"/>
      <c r="CU358" s="199"/>
      <c r="CV358" s="199"/>
      <c r="CW358" s="199"/>
      <c r="CX358" s="199"/>
      <c r="CY358" s="199"/>
      <c r="CZ358" s="199"/>
      <c r="DA358" s="199"/>
      <c r="DB358" s="199"/>
      <c r="DC358" s="199"/>
      <c r="DD358" s="199"/>
      <c r="DE358" s="199"/>
      <c r="DF358" s="199"/>
      <c r="DG358" s="199"/>
      <c r="DH358" s="199"/>
      <c r="DI358" s="199"/>
      <c r="DJ358" s="199"/>
      <c r="DK358" s="199"/>
      <c r="DL358" s="199"/>
      <c r="DM358" s="199"/>
      <c r="DN358" s="199"/>
      <c r="DO358" s="199"/>
      <c r="DP358" s="199"/>
      <c r="DQ358" s="199"/>
      <c r="DR358" s="199"/>
      <c r="DS358" s="199"/>
      <c r="DT358" s="199"/>
      <c r="DU358" s="199"/>
      <c r="DV358" s="199"/>
      <c r="DW358" s="199"/>
      <c r="DX358" s="199"/>
      <c r="DY358" s="199"/>
      <c r="DZ358" s="199"/>
      <c r="EA358" s="199"/>
      <c r="EB358" s="199"/>
      <c r="EC358" s="199"/>
      <c r="ED358" s="199"/>
      <c r="EE358" s="199"/>
      <c r="EF358" s="199"/>
      <c r="EG358" s="199"/>
      <c r="EH358" s="199"/>
      <c r="EI358" s="199"/>
      <c r="EJ358" s="199"/>
      <c r="EK358" s="199"/>
      <c r="EL358" s="199"/>
      <c r="EM358" s="199"/>
      <c r="EN358" s="199"/>
      <c r="EO358" s="199"/>
      <c r="EP358" s="199"/>
      <c r="EQ358" s="199"/>
      <c r="ER358" s="199"/>
      <c r="ES358" s="199"/>
      <c r="ET358" s="199"/>
      <c r="EU358" s="199"/>
      <c r="EV358" s="199"/>
      <c r="EW358" s="198"/>
      <c r="EX358" s="198"/>
      <c r="EY358" s="198"/>
      <c r="EZ358" s="198"/>
      <c r="FA358" s="198"/>
      <c r="FB358" s="198"/>
      <c r="FC358" s="198"/>
      <c r="FD358" s="199"/>
      <c r="FE358" s="199"/>
      <c r="FF358" s="199"/>
      <c r="FG358" s="199"/>
      <c r="FH358" s="199"/>
      <c r="FI358" s="199"/>
      <c r="FJ358" s="199"/>
      <c r="FK358" s="199"/>
      <c r="FL358" s="199"/>
      <c r="FM358" s="199"/>
      <c r="FN358" s="199"/>
      <c r="FO358" s="199"/>
      <c r="FP358" s="199"/>
      <c r="FQ358" s="199"/>
      <c r="FR358" s="199"/>
      <c r="FS358" s="199"/>
      <c r="FT358" s="199"/>
      <c r="FU358" s="199"/>
      <c r="FV358" s="199"/>
      <c r="FW358" s="199"/>
      <c r="FX358" s="199"/>
      <c r="FY358" s="199"/>
      <c r="FZ358" s="199"/>
      <c r="GA358" s="199"/>
      <c r="GB358" s="199"/>
      <c r="GC358" s="199"/>
    </row>
    <row r="359" spans="2:185" s="90" customFormat="1">
      <c r="B359" s="198"/>
      <c r="C359" s="199"/>
      <c r="D359" s="198"/>
      <c r="E359" s="198"/>
      <c r="F359" s="203"/>
      <c r="G359" s="199"/>
      <c r="H359" s="198"/>
      <c r="I359" s="198"/>
      <c r="J359" s="198"/>
      <c r="K359" s="198"/>
      <c r="L359" s="198"/>
      <c r="M359" s="198"/>
      <c r="N359" s="198"/>
      <c r="O359" s="199"/>
      <c r="P359" s="204"/>
      <c r="Q359" s="205"/>
      <c r="R359" s="205"/>
      <c r="S359" s="198"/>
      <c r="T359" s="198"/>
      <c r="U359" s="198"/>
      <c r="V359" s="198"/>
      <c r="W359" s="198"/>
      <c r="X359" s="199"/>
      <c r="Y359" s="198"/>
      <c r="Z359" s="198"/>
      <c r="AA359" s="198"/>
      <c r="AB359" s="199"/>
      <c r="AC359" s="199"/>
      <c r="AD359" s="198"/>
      <c r="AE359" s="198"/>
      <c r="AF359" s="198"/>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199"/>
      <c r="CK359" s="199"/>
      <c r="CL359" s="199"/>
      <c r="CM359" s="199"/>
      <c r="CN359" s="199"/>
      <c r="CO359" s="199"/>
      <c r="CP359" s="199"/>
      <c r="CQ359" s="199"/>
      <c r="CR359" s="199"/>
      <c r="CS359" s="199"/>
      <c r="CT359" s="199"/>
      <c r="CU359" s="199"/>
      <c r="CV359" s="199"/>
      <c r="CW359" s="199"/>
      <c r="CX359" s="199"/>
      <c r="CY359" s="199"/>
      <c r="CZ359" s="199"/>
      <c r="DA359" s="199"/>
      <c r="DB359" s="199"/>
      <c r="DC359" s="199"/>
      <c r="DD359" s="199"/>
      <c r="DE359" s="199"/>
      <c r="DF359" s="199"/>
      <c r="DG359" s="199"/>
      <c r="DH359" s="199"/>
      <c r="DI359" s="199"/>
      <c r="DJ359" s="199"/>
      <c r="DK359" s="199"/>
      <c r="DL359" s="199"/>
      <c r="DM359" s="199"/>
      <c r="DN359" s="199"/>
      <c r="DO359" s="199"/>
      <c r="DP359" s="199"/>
      <c r="DQ359" s="199"/>
      <c r="DR359" s="199"/>
      <c r="DS359" s="199"/>
      <c r="DT359" s="199"/>
      <c r="DU359" s="199"/>
      <c r="DV359" s="199"/>
      <c r="DW359" s="199"/>
      <c r="DX359" s="199"/>
      <c r="DY359" s="199"/>
      <c r="DZ359" s="199"/>
      <c r="EA359" s="199"/>
      <c r="EB359" s="199"/>
      <c r="EC359" s="199"/>
      <c r="ED359" s="199"/>
      <c r="EE359" s="199"/>
      <c r="EF359" s="199"/>
      <c r="EG359" s="199"/>
      <c r="EH359" s="199"/>
      <c r="EI359" s="199"/>
      <c r="EJ359" s="199"/>
      <c r="EK359" s="199"/>
      <c r="EL359" s="199"/>
      <c r="EM359" s="199"/>
      <c r="EN359" s="199"/>
      <c r="EO359" s="199"/>
      <c r="EP359" s="199"/>
      <c r="EQ359" s="199"/>
      <c r="ER359" s="199"/>
      <c r="ES359" s="199"/>
      <c r="ET359" s="199"/>
      <c r="EU359" s="199"/>
      <c r="EV359" s="199"/>
      <c r="EW359" s="198"/>
      <c r="EX359" s="198"/>
      <c r="EY359" s="198"/>
      <c r="EZ359" s="198"/>
      <c r="FA359" s="198"/>
      <c r="FB359" s="198"/>
      <c r="FC359" s="198"/>
      <c r="FD359" s="199"/>
      <c r="FE359" s="199"/>
      <c r="FF359" s="199"/>
      <c r="FG359" s="199"/>
      <c r="FH359" s="199"/>
      <c r="FI359" s="199"/>
      <c r="FJ359" s="199"/>
      <c r="FK359" s="199"/>
      <c r="FL359" s="199"/>
      <c r="FM359" s="199"/>
      <c r="FN359" s="199"/>
      <c r="FO359" s="199"/>
      <c r="FP359" s="199"/>
      <c r="FQ359" s="199"/>
      <c r="FR359" s="199"/>
      <c r="FS359" s="199"/>
      <c r="FT359" s="199"/>
      <c r="FU359" s="199"/>
      <c r="FV359" s="199"/>
      <c r="FW359" s="199"/>
      <c r="FX359" s="199"/>
      <c r="FY359" s="199"/>
      <c r="FZ359" s="199"/>
      <c r="GA359" s="199"/>
      <c r="GB359" s="199"/>
      <c r="GC359" s="199"/>
    </row>
    <row r="360" spans="2:185" s="90" customFormat="1">
      <c r="B360" s="198"/>
      <c r="C360" s="199"/>
      <c r="D360" s="198"/>
      <c r="E360" s="198"/>
      <c r="F360" s="203"/>
      <c r="G360" s="199"/>
      <c r="H360" s="198"/>
      <c r="I360" s="198"/>
      <c r="J360" s="198"/>
      <c r="K360" s="198"/>
      <c r="L360" s="198"/>
      <c r="M360" s="198"/>
      <c r="N360" s="198"/>
      <c r="O360" s="199"/>
      <c r="P360" s="204"/>
      <c r="Q360" s="205"/>
      <c r="R360" s="205"/>
      <c r="S360" s="198"/>
      <c r="T360" s="198"/>
      <c r="U360" s="198"/>
      <c r="V360" s="198"/>
      <c r="W360" s="198"/>
      <c r="X360" s="199"/>
      <c r="Y360" s="198"/>
      <c r="Z360" s="198"/>
      <c r="AA360" s="198"/>
      <c r="AB360" s="199"/>
      <c r="AC360" s="199"/>
      <c r="AD360" s="198"/>
      <c r="AE360" s="198"/>
      <c r="AF360" s="198"/>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199"/>
      <c r="CK360" s="199"/>
      <c r="CL360" s="199"/>
      <c r="CM360" s="199"/>
      <c r="CN360" s="199"/>
      <c r="CO360" s="199"/>
      <c r="CP360" s="199"/>
      <c r="CQ360" s="199"/>
      <c r="CR360" s="199"/>
      <c r="CS360" s="199"/>
      <c r="CT360" s="199"/>
      <c r="CU360" s="199"/>
      <c r="CV360" s="199"/>
      <c r="CW360" s="199"/>
      <c r="CX360" s="199"/>
      <c r="CY360" s="199"/>
      <c r="CZ360" s="199"/>
      <c r="DA360" s="199"/>
      <c r="DB360" s="199"/>
      <c r="DC360" s="199"/>
      <c r="DD360" s="199"/>
      <c r="DE360" s="199"/>
      <c r="DF360" s="199"/>
      <c r="DG360" s="199"/>
      <c r="DH360" s="199"/>
      <c r="DI360" s="199"/>
      <c r="DJ360" s="199"/>
      <c r="DK360" s="199"/>
      <c r="DL360" s="199"/>
      <c r="DM360" s="199"/>
      <c r="DN360" s="199"/>
      <c r="DO360" s="199"/>
      <c r="DP360" s="199"/>
      <c r="DQ360" s="199"/>
      <c r="DR360" s="199"/>
      <c r="DS360" s="199"/>
      <c r="DT360" s="199"/>
      <c r="DU360" s="199"/>
      <c r="DV360" s="199"/>
      <c r="DW360" s="199"/>
      <c r="DX360" s="199"/>
      <c r="DY360" s="199"/>
      <c r="DZ360" s="199"/>
      <c r="EA360" s="199"/>
      <c r="EB360" s="199"/>
      <c r="EC360" s="199"/>
      <c r="ED360" s="199"/>
      <c r="EE360" s="199"/>
      <c r="EF360" s="199"/>
      <c r="EG360" s="199"/>
      <c r="EH360" s="199"/>
      <c r="EI360" s="199"/>
      <c r="EJ360" s="199"/>
      <c r="EK360" s="199"/>
      <c r="EL360" s="199"/>
      <c r="EM360" s="199"/>
      <c r="EN360" s="199"/>
      <c r="EO360" s="199"/>
      <c r="EP360" s="199"/>
      <c r="EQ360" s="199"/>
      <c r="ER360" s="199"/>
      <c r="ES360" s="199"/>
      <c r="ET360" s="199"/>
      <c r="EU360" s="199"/>
      <c r="EV360" s="199"/>
      <c r="EW360" s="198"/>
      <c r="EX360" s="198"/>
      <c r="EY360" s="198"/>
      <c r="EZ360" s="198"/>
      <c r="FA360" s="198"/>
      <c r="FB360" s="198"/>
      <c r="FC360" s="198"/>
      <c r="FD360" s="199"/>
      <c r="FE360" s="199"/>
      <c r="FF360" s="199"/>
      <c r="FG360" s="199"/>
      <c r="FH360" s="199"/>
      <c r="FI360" s="199"/>
      <c r="FJ360" s="199"/>
      <c r="FK360" s="199"/>
      <c r="FL360" s="199"/>
      <c r="FM360" s="199"/>
      <c r="FN360" s="199"/>
      <c r="FO360" s="199"/>
      <c r="FP360" s="199"/>
      <c r="FQ360" s="199"/>
      <c r="FR360" s="199"/>
      <c r="FS360" s="199"/>
      <c r="FT360" s="199"/>
      <c r="FU360" s="199"/>
      <c r="FV360" s="199"/>
      <c r="FW360" s="199"/>
      <c r="FX360" s="199"/>
      <c r="FY360" s="199"/>
      <c r="FZ360" s="199"/>
      <c r="GA360" s="199"/>
      <c r="GB360" s="199"/>
      <c r="GC360" s="199"/>
    </row>
    <row r="361" spans="2:185" s="90" customFormat="1">
      <c r="B361" s="198"/>
      <c r="C361" s="199"/>
      <c r="D361" s="198"/>
      <c r="E361" s="198"/>
      <c r="F361" s="203"/>
      <c r="G361" s="199"/>
      <c r="H361" s="198"/>
      <c r="I361" s="198"/>
      <c r="J361" s="198"/>
      <c r="K361" s="198"/>
      <c r="L361" s="198"/>
      <c r="M361" s="198"/>
      <c r="N361" s="198"/>
      <c r="O361" s="199"/>
      <c r="P361" s="204"/>
      <c r="Q361" s="205"/>
      <c r="R361" s="205"/>
      <c r="S361" s="198"/>
      <c r="T361" s="198"/>
      <c r="U361" s="198"/>
      <c r="V361" s="198"/>
      <c r="W361" s="198"/>
      <c r="X361" s="199"/>
      <c r="Y361" s="198"/>
      <c r="Z361" s="198"/>
      <c r="AA361" s="198"/>
      <c r="AB361" s="199"/>
      <c r="AC361" s="199"/>
      <c r="AD361" s="198"/>
      <c r="AE361" s="198"/>
      <c r="AF361" s="198"/>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c r="CE361" s="199"/>
      <c r="CF361" s="199"/>
      <c r="CG361" s="199"/>
      <c r="CH361" s="199"/>
      <c r="CI361" s="199"/>
      <c r="CJ361" s="199"/>
      <c r="CK361" s="199"/>
      <c r="CL361" s="199"/>
      <c r="CM361" s="199"/>
      <c r="CN361" s="199"/>
      <c r="CO361" s="199"/>
      <c r="CP361" s="199"/>
      <c r="CQ361" s="199"/>
      <c r="CR361" s="199"/>
      <c r="CS361" s="199"/>
      <c r="CT361" s="199"/>
      <c r="CU361" s="199"/>
      <c r="CV361" s="199"/>
      <c r="CW361" s="199"/>
      <c r="CX361" s="199"/>
      <c r="CY361" s="199"/>
      <c r="CZ361" s="199"/>
      <c r="DA361" s="199"/>
      <c r="DB361" s="199"/>
      <c r="DC361" s="199"/>
      <c r="DD361" s="199"/>
      <c r="DE361" s="199"/>
      <c r="DF361" s="199"/>
      <c r="DG361" s="199"/>
      <c r="DH361" s="199"/>
      <c r="DI361" s="199"/>
      <c r="DJ361" s="199"/>
      <c r="DK361" s="199"/>
      <c r="DL361" s="199"/>
      <c r="DM361" s="199"/>
      <c r="DN361" s="199"/>
      <c r="DO361" s="199"/>
      <c r="DP361" s="199"/>
      <c r="DQ361" s="199"/>
      <c r="DR361" s="199"/>
      <c r="DS361" s="199"/>
      <c r="DT361" s="199"/>
      <c r="DU361" s="199"/>
      <c r="DV361" s="199"/>
      <c r="DW361" s="199"/>
      <c r="DX361" s="199"/>
      <c r="DY361" s="199"/>
      <c r="DZ361" s="199"/>
      <c r="EA361" s="199"/>
      <c r="EB361" s="199"/>
      <c r="EC361" s="199"/>
      <c r="ED361" s="199"/>
      <c r="EE361" s="199"/>
      <c r="EF361" s="199"/>
      <c r="EG361" s="199"/>
      <c r="EH361" s="199"/>
      <c r="EI361" s="199"/>
      <c r="EJ361" s="199"/>
      <c r="EK361" s="199"/>
      <c r="EL361" s="199"/>
      <c r="EM361" s="199"/>
      <c r="EN361" s="199"/>
      <c r="EO361" s="199"/>
      <c r="EP361" s="199"/>
      <c r="EQ361" s="199"/>
      <c r="ER361" s="199"/>
      <c r="ES361" s="199"/>
      <c r="ET361" s="199"/>
      <c r="EU361" s="199"/>
      <c r="EV361" s="199"/>
      <c r="EW361" s="198"/>
      <c r="EX361" s="198"/>
      <c r="EY361" s="198"/>
      <c r="EZ361" s="198"/>
      <c r="FA361" s="198"/>
      <c r="FB361" s="198"/>
      <c r="FC361" s="198"/>
      <c r="FD361" s="199"/>
      <c r="FE361" s="199"/>
      <c r="FF361" s="199"/>
      <c r="FG361" s="199"/>
      <c r="FH361" s="199"/>
      <c r="FI361" s="199"/>
      <c r="FJ361" s="199"/>
      <c r="FK361" s="199"/>
      <c r="FL361" s="199"/>
      <c r="FM361" s="199"/>
      <c r="FN361" s="199"/>
      <c r="FO361" s="199"/>
      <c r="FP361" s="199"/>
      <c r="FQ361" s="199"/>
      <c r="FR361" s="199"/>
      <c r="FS361" s="199"/>
      <c r="FT361" s="199"/>
      <c r="FU361" s="199"/>
      <c r="FV361" s="199"/>
      <c r="FW361" s="199"/>
      <c r="FX361" s="199"/>
      <c r="FY361" s="199"/>
      <c r="FZ361" s="199"/>
      <c r="GA361" s="199"/>
      <c r="GB361" s="199"/>
      <c r="GC361" s="199"/>
    </row>
    <row r="362" spans="2:185" s="90" customFormat="1">
      <c r="B362" s="198"/>
      <c r="C362" s="199"/>
      <c r="D362" s="198"/>
      <c r="E362" s="198"/>
      <c r="F362" s="203"/>
      <c r="G362" s="199"/>
      <c r="H362" s="198"/>
      <c r="I362" s="198"/>
      <c r="J362" s="198"/>
      <c r="K362" s="198"/>
      <c r="L362" s="198"/>
      <c r="M362" s="198"/>
      <c r="N362" s="198"/>
      <c r="O362" s="199"/>
      <c r="P362" s="204"/>
      <c r="Q362" s="205"/>
      <c r="R362" s="205"/>
      <c r="S362" s="198"/>
      <c r="T362" s="198"/>
      <c r="U362" s="198"/>
      <c r="V362" s="198"/>
      <c r="W362" s="198"/>
      <c r="X362" s="199"/>
      <c r="Y362" s="198"/>
      <c r="Z362" s="198"/>
      <c r="AA362" s="198"/>
      <c r="AB362" s="199"/>
      <c r="AC362" s="199"/>
      <c r="AD362" s="198"/>
      <c r="AE362" s="198"/>
      <c r="AF362" s="198"/>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c r="CE362" s="199"/>
      <c r="CF362" s="199"/>
      <c r="CG362" s="199"/>
      <c r="CH362" s="199"/>
      <c r="CI362" s="199"/>
      <c r="CJ362" s="199"/>
      <c r="CK362" s="199"/>
      <c r="CL362" s="199"/>
      <c r="CM362" s="199"/>
      <c r="CN362" s="199"/>
      <c r="CO362" s="199"/>
      <c r="CP362" s="199"/>
      <c r="CQ362" s="199"/>
      <c r="CR362" s="199"/>
      <c r="CS362" s="199"/>
      <c r="CT362" s="199"/>
      <c r="CU362" s="199"/>
      <c r="CV362" s="199"/>
      <c r="CW362" s="199"/>
      <c r="CX362" s="199"/>
      <c r="CY362" s="199"/>
      <c r="CZ362" s="199"/>
      <c r="DA362" s="199"/>
      <c r="DB362" s="199"/>
      <c r="DC362" s="199"/>
      <c r="DD362" s="199"/>
      <c r="DE362" s="199"/>
      <c r="DF362" s="199"/>
      <c r="DG362" s="199"/>
      <c r="DH362" s="199"/>
      <c r="DI362" s="199"/>
      <c r="DJ362" s="199"/>
      <c r="DK362" s="199"/>
      <c r="DL362" s="199"/>
      <c r="DM362" s="199"/>
      <c r="DN362" s="199"/>
      <c r="DO362" s="199"/>
      <c r="DP362" s="199"/>
      <c r="DQ362" s="199"/>
      <c r="DR362" s="199"/>
      <c r="DS362" s="199"/>
      <c r="DT362" s="199"/>
      <c r="DU362" s="199"/>
      <c r="DV362" s="199"/>
      <c r="DW362" s="199"/>
      <c r="DX362" s="199"/>
      <c r="DY362" s="199"/>
      <c r="DZ362" s="199"/>
      <c r="EA362" s="199"/>
      <c r="EB362" s="199"/>
      <c r="EC362" s="199"/>
      <c r="ED362" s="199"/>
      <c r="EE362" s="199"/>
      <c r="EF362" s="199"/>
      <c r="EG362" s="199"/>
      <c r="EH362" s="199"/>
      <c r="EI362" s="199"/>
      <c r="EJ362" s="199"/>
      <c r="EK362" s="199"/>
      <c r="EL362" s="199"/>
      <c r="EM362" s="199"/>
      <c r="EN362" s="199"/>
      <c r="EO362" s="199"/>
      <c r="EP362" s="199"/>
      <c r="EQ362" s="199"/>
      <c r="ER362" s="199"/>
      <c r="ES362" s="199"/>
      <c r="ET362" s="199"/>
      <c r="EU362" s="199"/>
      <c r="EV362" s="199"/>
      <c r="EW362" s="198"/>
      <c r="EX362" s="198"/>
      <c r="EY362" s="198"/>
      <c r="EZ362" s="198"/>
      <c r="FA362" s="198"/>
      <c r="FB362" s="198"/>
      <c r="FC362" s="198"/>
      <c r="FD362" s="199"/>
      <c r="FE362" s="199"/>
      <c r="FF362" s="199"/>
      <c r="FG362" s="199"/>
      <c r="FH362" s="199"/>
      <c r="FI362" s="199"/>
      <c r="FJ362" s="199"/>
      <c r="FK362" s="199"/>
      <c r="FL362" s="199"/>
      <c r="FM362" s="199"/>
      <c r="FN362" s="199"/>
      <c r="FO362" s="199"/>
      <c r="FP362" s="199"/>
      <c r="FQ362" s="199"/>
      <c r="FR362" s="199"/>
      <c r="FS362" s="199"/>
      <c r="FT362" s="199"/>
      <c r="FU362" s="199"/>
      <c r="FV362" s="199"/>
      <c r="FW362" s="199"/>
      <c r="FX362" s="199"/>
      <c r="FY362" s="199"/>
      <c r="FZ362" s="199"/>
      <c r="GA362" s="199"/>
      <c r="GB362" s="199"/>
      <c r="GC362" s="199"/>
    </row>
    <row r="363" spans="2:185" s="90" customFormat="1">
      <c r="B363" s="198"/>
      <c r="C363" s="199"/>
      <c r="D363" s="198"/>
      <c r="E363" s="198"/>
      <c r="F363" s="203"/>
      <c r="G363" s="199"/>
      <c r="H363" s="198"/>
      <c r="I363" s="198"/>
      <c r="J363" s="198"/>
      <c r="K363" s="198"/>
      <c r="L363" s="198"/>
      <c r="M363" s="198"/>
      <c r="N363" s="198"/>
      <c r="O363" s="199"/>
      <c r="P363" s="204"/>
      <c r="Q363" s="205"/>
      <c r="R363" s="205"/>
      <c r="S363" s="198"/>
      <c r="T363" s="198"/>
      <c r="U363" s="198"/>
      <c r="V363" s="198"/>
      <c r="W363" s="198"/>
      <c r="X363" s="199"/>
      <c r="Y363" s="198"/>
      <c r="Z363" s="198"/>
      <c r="AA363" s="198"/>
      <c r="AB363" s="199"/>
      <c r="AC363" s="199"/>
      <c r="AD363" s="198"/>
      <c r="AE363" s="198"/>
      <c r="AF363" s="198"/>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c r="CE363" s="199"/>
      <c r="CF363" s="199"/>
      <c r="CG363" s="199"/>
      <c r="CH363" s="199"/>
      <c r="CI363" s="199"/>
      <c r="CJ363" s="199"/>
      <c r="CK363" s="199"/>
      <c r="CL363" s="199"/>
      <c r="CM363" s="199"/>
      <c r="CN363" s="199"/>
      <c r="CO363" s="199"/>
      <c r="CP363" s="199"/>
      <c r="CQ363" s="199"/>
      <c r="CR363" s="199"/>
      <c r="CS363" s="199"/>
      <c r="CT363" s="199"/>
      <c r="CU363" s="199"/>
      <c r="CV363" s="199"/>
      <c r="CW363" s="199"/>
      <c r="CX363" s="199"/>
      <c r="CY363" s="199"/>
      <c r="CZ363" s="199"/>
      <c r="DA363" s="199"/>
      <c r="DB363" s="199"/>
      <c r="DC363" s="199"/>
      <c r="DD363" s="199"/>
      <c r="DE363" s="199"/>
      <c r="DF363" s="199"/>
      <c r="DG363" s="199"/>
      <c r="DH363" s="199"/>
      <c r="DI363" s="199"/>
      <c r="DJ363" s="199"/>
      <c r="DK363" s="199"/>
      <c r="DL363" s="199"/>
      <c r="DM363" s="199"/>
      <c r="DN363" s="199"/>
      <c r="DO363" s="199"/>
      <c r="DP363" s="199"/>
      <c r="DQ363" s="199"/>
      <c r="DR363" s="199"/>
      <c r="DS363" s="199"/>
      <c r="DT363" s="199"/>
      <c r="DU363" s="199"/>
      <c r="DV363" s="199"/>
      <c r="DW363" s="199"/>
      <c r="DX363" s="199"/>
      <c r="DY363" s="199"/>
      <c r="DZ363" s="199"/>
      <c r="EA363" s="199"/>
      <c r="EB363" s="199"/>
      <c r="EC363" s="199"/>
      <c r="ED363" s="199"/>
      <c r="EE363" s="199"/>
      <c r="EF363" s="199"/>
      <c r="EG363" s="199"/>
      <c r="EH363" s="199"/>
      <c r="EI363" s="199"/>
      <c r="EJ363" s="199"/>
      <c r="EK363" s="199"/>
      <c r="EL363" s="199"/>
      <c r="EM363" s="199"/>
      <c r="EN363" s="199"/>
      <c r="EO363" s="199"/>
      <c r="EP363" s="199"/>
      <c r="EQ363" s="199"/>
      <c r="ER363" s="199"/>
      <c r="ES363" s="199"/>
      <c r="ET363" s="199"/>
      <c r="EU363" s="199"/>
      <c r="EV363" s="199"/>
      <c r="EW363" s="198"/>
      <c r="EX363" s="198"/>
      <c r="EY363" s="198"/>
      <c r="EZ363" s="198"/>
      <c r="FA363" s="198"/>
      <c r="FB363" s="198"/>
      <c r="FC363" s="198"/>
      <c r="FD363" s="199"/>
      <c r="FE363" s="199"/>
      <c r="FF363" s="199"/>
      <c r="FG363" s="199"/>
      <c r="FH363" s="199"/>
      <c r="FI363" s="199"/>
      <c r="FJ363" s="199"/>
      <c r="FK363" s="199"/>
      <c r="FL363" s="199"/>
      <c r="FM363" s="199"/>
      <c r="FN363" s="199"/>
      <c r="FO363" s="199"/>
      <c r="FP363" s="199"/>
      <c r="FQ363" s="199"/>
      <c r="FR363" s="199"/>
      <c r="FS363" s="199"/>
      <c r="FT363" s="199"/>
      <c r="FU363" s="199"/>
      <c r="FV363" s="199"/>
      <c r="FW363" s="199"/>
      <c r="FX363" s="199"/>
      <c r="FY363" s="199"/>
      <c r="FZ363" s="199"/>
      <c r="GA363" s="199"/>
      <c r="GB363" s="199"/>
      <c r="GC363" s="199"/>
    </row>
    <row r="364" spans="2:185" s="90" customFormat="1">
      <c r="B364" s="198"/>
      <c r="C364" s="199"/>
      <c r="D364" s="198"/>
      <c r="E364" s="198"/>
      <c r="F364" s="203"/>
      <c r="G364" s="199"/>
      <c r="H364" s="198"/>
      <c r="I364" s="198"/>
      <c r="J364" s="198"/>
      <c r="K364" s="198"/>
      <c r="L364" s="198"/>
      <c r="M364" s="198"/>
      <c r="N364" s="198"/>
      <c r="O364" s="199"/>
      <c r="P364" s="204"/>
      <c r="Q364" s="205"/>
      <c r="R364" s="205"/>
      <c r="S364" s="198"/>
      <c r="T364" s="198"/>
      <c r="U364" s="198"/>
      <c r="V364" s="198"/>
      <c r="W364" s="198"/>
      <c r="X364" s="199"/>
      <c r="Y364" s="198"/>
      <c r="Z364" s="198"/>
      <c r="AA364" s="198"/>
      <c r="AB364" s="199"/>
      <c r="AC364" s="199"/>
      <c r="AD364" s="198"/>
      <c r="AE364" s="198"/>
      <c r="AF364" s="198"/>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c r="CE364" s="199"/>
      <c r="CF364" s="199"/>
      <c r="CG364" s="199"/>
      <c r="CH364" s="199"/>
      <c r="CI364" s="199"/>
      <c r="CJ364" s="199"/>
      <c r="CK364" s="199"/>
      <c r="CL364" s="199"/>
      <c r="CM364" s="199"/>
      <c r="CN364" s="199"/>
      <c r="CO364" s="199"/>
      <c r="CP364" s="199"/>
      <c r="CQ364" s="199"/>
      <c r="CR364" s="199"/>
      <c r="CS364" s="199"/>
      <c r="CT364" s="199"/>
      <c r="CU364" s="199"/>
      <c r="CV364" s="199"/>
      <c r="CW364" s="199"/>
      <c r="CX364" s="199"/>
      <c r="CY364" s="199"/>
      <c r="CZ364" s="199"/>
      <c r="DA364" s="199"/>
      <c r="DB364" s="199"/>
      <c r="DC364" s="199"/>
      <c r="DD364" s="199"/>
      <c r="DE364" s="199"/>
      <c r="DF364" s="199"/>
      <c r="DG364" s="199"/>
      <c r="DH364" s="199"/>
      <c r="DI364" s="199"/>
      <c r="DJ364" s="199"/>
      <c r="DK364" s="199"/>
      <c r="DL364" s="199"/>
      <c r="DM364" s="199"/>
      <c r="DN364" s="199"/>
      <c r="DO364" s="199"/>
      <c r="DP364" s="199"/>
      <c r="DQ364" s="199"/>
      <c r="DR364" s="199"/>
      <c r="DS364" s="199"/>
      <c r="DT364" s="199"/>
      <c r="DU364" s="199"/>
      <c r="DV364" s="199"/>
      <c r="DW364" s="199"/>
      <c r="DX364" s="199"/>
      <c r="DY364" s="199"/>
      <c r="DZ364" s="199"/>
      <c r="EA364" s="199"/>
      <c r="EB364" s="199"/>
      <c r="EC364" s="199"/>
      <c r="ED364" s="199"/>
      <c r="EE364" s="199"/>
      <c r="EF364" s="199"/>
      <c r="EG364" s="199"/>
      <c r="EH364" s="199"/>
      <c r="EI364" s="199"/>
      <c r="EJ364" s="199"/>
      <c r="EK364" s="199"/>
      <c r="EL364" s="199"/>
      <c r="EM364" s="199"/>
      <c r="EN364" s="199"/>
      <c r="EO364" s="199"/>
      <c r="EP364" s="199"/>
      <c r="EQ364" s="199"/>
      <c r="ER364" s="199"/>
      <c r="ES364" s="199"/>
      <c r="ET364" s="199"/>
      <c r="EU364" s="199"/>
      <c r="EV364" s="199"/>
      <c r="EW364" s="198"/>
      <c r="EX364" s="198"/>
      <c r="EY364" s="198"/>
      <c r="EZ364" s="198"/>
      <c r="FA364" s="198"/>
      <c r="FB364" s="198"/>
      <c r="FC364" s="198"/>
      <c r="FD364" s="199"/>
      <c r="FE364" s="199"/>
      <c r="FF364" s="199"/>
      <c r="FG364" s="199"/>
      <c r="FH364" s="199"/>
      <c r="FI364" s="199"/>
      <c r="FJ364" s="199"/>
      <c r="FK364" s="199"/>
      <c r="FL364" s="199"/>
      <c r="FM364" s="199"/>
      <c r="FN364" s="199"/>
      <c r="FO364" s="199"/>
      <c r="FP364" s="199"/>
      <c r="FQ364" s="199"/>
      <c r="FR364" s="199"/>
      <c r="FS364" s="199"/>
      <c r="FT364" s="199"/>
      <c r="FU364" s="199"/>
      <c r="FV364" s="199"/>
      <c r="FW364" s="199"/>
      <c r="FX364" s="199"/>
      <c r="FY364" s="199"/>
      <c r="FZ364" s="199"/>
      <c r="GA364" s="199"/>
      <c r="GB364" s="199"/>
      <c r="GC364" s="199"/>
    </row>
    <row r="365" spans="2:185" s="90" customFormat="1">
      <c r="B365" s="198"/>
      <c r="C365" s="199"/>
      <c r="D365" s="198"/>
      <c r="E365" s="198"/>
      <c r="F365" s="203"/>
      <c r="G365" s="199"/>
      <c r="H365" s="198"/>
      <c r="I365" s="198"/>
      <c r="J365" s="198"/>
      <c r="K365" s="198"/>
      <c r="L365" s="198"/>
      <c r="M365" s="198"/>
      <c r="N365" s="198"/>
      <c r="O365" s="199"/>
      <c r="P365" s="204"/>
      <c r="Q365" s="205"/>
      <c r="R365" s="205"/>
      <c r="S365" s="198"/>
      <c r="T365" s="198"/>
      <c r="U365" s="198"/>
      <c r="V365" s="198"/>
      <c r="W365" s="198"/>
      <c r="X365" s="199"/>
      <c r="Y365" s="198"/>
      <c r="Z365" s="198"/>
      <c r="AA365" s="198"/>
      <c r="AB365" s="199"/>
      <c r="AC365" s="199"/>
      <c r="AD365" s="198"/>
      <c r="AE365" s="198"/>
      <c r="AF365" s="198"/>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c r="CE365" s="199"/>
      <c r="CF365" s="199"/>
      <c r="CG365" s="199"/>
      <c r="CH365" s="199"/>
      <c r="CI365" s="199"/>
      <c r="CJ365" s="199"/>
      <c r="CK365" s="199"/>
      <c r="CL365" s="199"/>
      <c r="CM365" s="199"/>
      <c r="CN365" s="199"/>
      <c r="CO365" s="199"/>
      <c r="CP365" s="199"/>
      <c r="CQ365" s="199"/>
      <c r="CR365" s="199"/>
      <c r="CS365" s="199"/>
      <c r="CT365" s="199"/>
      <c r="CU365" s="199"/>
      <c r="CV365" s="199"/>
      <c r="CW365" s="199"/>
      <c r="CX365" s="199"/>
      <c r="CY365" s="199"/>
      <c r="CZ365" s="199"/>
      <c r="DA365" s="199"/>
      <c r="DB365" s="199"/>
      <c r="DC365" s="199"/>
      <c r="DD365" s="199"/>
      <c r="DE365" s="199"/>
      <c r="DF365" s="199"/>
      <c r="DG365" s="199"/>
      <c r="DH365" s="199"/>
      <c r="DI365" s="199"/>
      <c r="DJ365" s="199"/>
      <c r="DK365" s="199"/>
      <c r="DL365" s="199"/>
      <c r="DM365" s="199"/>
      <c r="DN365" s="199"/>
      <c r="DO365" s="199"/>
      <c r="DP365" s="199"/>
      <c r="DQ365" s="199"/>
      <c r="DR365" s="199"/>
      <c r="DS365" s="199"/>
      <c r="DT365" s="199"/>
      <c r="DU365" s="199"/>
      <c r="DV365" s="199"/>
      <c r="DW365" s="199"/>
      <c r="DX365" s="199"/>
      <c r="DY365" s="199"/>
      <c r="DZ365" s="199"/>
      <c r="EA365" s="199"/>
      <c r="EB365" s="199"/>
      <c r="EC365" s="199"/>
      <c r="ED365" s="199"/>
      <c r="EE365" s="199"/>
      <c r="EF365" s="199"/>
      <c r="EG365" s="199"/>
      <c r="EH365" s="199"/>
      <c r="EI365" s="199"/>
      <c r="EJ365" s="199"/>
      <c r="EK365" s="199"/>
      <c r="EL365" s="199"/>
      <c r="EM365" s="199"/>
      <c r="EN365" s="199"/>
      <c r="EO365" s="199"/>
      <c r="EP365" s="199"/>
      <c r="EQ365" s="199"/>
      <c r="ER365" s="199"/>
      <c r="ES365" s="199"/>
      <c r="ET365" s="199"/>
      <c r="EU365" s="199"/>
      <c r="EV365" s="199"/>
      <c r="EW365" s="198"/>
      <c r="EX365" s="198"/>
      <c r="EY365" s="198"/>
      <c r="EZ365" s="198"/>
      <c r="FA365" s="198"/>
      <c r="FB365" s="198"/>
      <c r="FC365" s="198"/>
      <c r="FD365" s="199"/>
      <c r="FE365" s="199"/>
      <c r="FF365" s="199"/>
      <c r="FG365" s="199"/>
      <c r="FH365" s="199"/>
      <c r="FI365" s="199"/>
      <c r="FJ365" s="199"/>
      <c r="FK365" s="199"/>
      <c r="FL365" s="199"/>
      <c r="FM365" s="199"/>
      <c r="FN365" s="199"/>
      <c r="FO365" s="199"/>
      <c r="FP365" s="199"/>
      <c r="FQ365" s="199"/>
      <c r="FR365" s="199"/>
      <c r="FS365" s="199"/>
      <c r="FT365" s="199"/>
      <c r="FU365" s="199"/>
      <c r="FV365" s="199"/>
      <c r="FW365" s="199"/>
      <c r="FX365" s="199"/>
      <c r="FY365" s="199"/>
      <c r="FZ365" s="199"/>
      <c r="GA365" s="199"/>
      <c r="GB365" s="199"/>
      <c r="GC365" s="199"/>
    </row>
    <row r="366" spans="2:185" s="90" customFormat="1">
      <c r="B366" s="198"/>
      <c r="C366" s="199"/>
      <c r="D366" s="198"/>
      <c r="E366" s="198"/>
      <c r="F366" s="203"/>
      <c r="G366" s="199"/>
      <c r="H366" s="198"/>
      <c r="I366" s="198"/>
      <c r="J366" s="198"/>
      <c r="K366" s="198"/>
      <c r="L366" s="198"/>
      <c r="M366" s="198"/>
      <c r="N366" s="198"/>
      <c r="O366" s="199"/>
      <c r="P366" s="204"/>
      <c r="Q366" s="205"/>
      <c r="R366" s="205"/>
      <c r="S366" s="198"/>
      <c r="T366" s="198"/>
      <c r="U366" s="198"/>
      <c r="V366" s="198"/>
      <c r="W366" s="198"/>
      <c r="X366" s="199"/>
      <c r="Y366" s="198"/>
      <c r="Z366" s="198"/>
      <c r="AA366" s="198"/>
      <c r="AB366" s="199"/>
      <c r="AC366" s="199"/>
      <c r="AD366" s="198"/>
      <c r="AE366" s="198"/>
      <c r="AF366" s="198"/>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c r="CE366" s="199"/>
      <c r="CF366" s="199"/>
      <c r="CG366" s="199"/>
      <c r="CH366" s="199"/>
      <c r="CI366" s="199"/>
      <c r="CJ366" s="199"/>
      <c r="CK366" s="199"/>
      <c r="CL366" s="199"/>
      <c r="CM366" s="199"/>
      <c r="CN366" s="199"/>
      <c r="CO366" s="199"/>
      <c r="CP366" s="199"/>
      <c r="CQ366" s="199"/>
      <c r="CR366" s="199"/>
      <c r="CS366" s="199"/>
      <c r="CT366" s="199"/>
      <c r="CU366" s="199"/>
      <c r="CV366" s="199"/>
      <c r="CW366" s="199"/>
      <c r="CX366" s="199"/>
      <c r="CY366" s="199"/>
      <c r="CZ366" s="199"/>
      <c r="DA366" s="199"/>
      <c r="DB366" s="199"/>
      <c r="DC366" s="199"/>
      <c r="DD366" s="199"/>
      <c r="DE366" s="199"/>
      <c r="DF366" s="199"/>
      <c r="DG366" s="199"/>
      <c r="DH366" s="199"/>
      <c r="DI366" s="199"/>
      <c r="DJ366" s="199"/>
      <c r="DK366" s="199"/>
      <c r="DL366" s="199"/>
      <c r="DM366" s="199"/>
      <c r="DN366" s="199"/>
      <c r="DO366" s="199"/>
      <c r="DP366" s="199"/>
      <c r="DQ366" s="199"/>
      <c r="DR366" s="199"/>
      <c r="DS366" s="199"/>
      <c r="DT366" s="199"/>
      <c r="DU366" s="199"/>
      <c r="DV366" s="199"/>
      <c r="DW366" s="199"/>
      <c r="DX366" s="199"/>
      <c r="DY366" s="199"/>
      <c r="DZ366" s="199"/>
      <c r="EA366" s="199"/>
      <c r="EB366" s="199"/>
      <c r="EC366" s="199"/>
      <c r="ED366" s="199"/>
      <c r="EE366" s="199"/>
      <c r="EF366" s="199"/>
      <c r="EG366" s="199"/>
      <c r="EH366" s="199"/>
      <c r="EI366" s="199"/>
      <c r="EJ366" s="199"/>
      <c r="EK366" s="199"/>
      <c r="EL366" s="199"/>
      <c r="EM366" s="199"/>
      <c r="EN366" s="199"/>
      <c r="EO366" s="199"/>
      <c r="EP366" s="199"/>
      <c r="EQ366" s="199"/>
      <c r="ER366" s="199"/>
      <c r="ES366" s="199"/>
      <c r="ET366" s="199"/>
      <c r="EU366" s="199"/>
      <c r="EV366" s="199"/>
      <c r="EW366" s="198"/>
      <c r="EX366" s="198"/>
      <c r="EY366" s="198"/>
      <c r="EZ366" s="198"/>
      <c r="FA366" s="198"/>
      <c r="FB366" s="198"/>
      <c r="FC366" s="198"/>
      <c r="FD366" s="199"/>
      <c r="FE366" s="199"/>
      <c r="FF366" s="199"/>
      <c r="FG366" s="199"/>
      <c r="FH366" s="199"/>
      <c r="FI366" s="199"/>
      <c r="FJ366" s="199"/>
      <c r="FK366" s="199"/>
      <c r="FL366" s="199"/>
      <c r="FM366" s="199"/>
      <c r="FN366" s="199"/>
      <c r="FO366" s="199"/>
      <c r="FP366" s="199"/>
      <c r="FQ366" s="199"/>
      <c r="FR366" s="199"/>
      <c r="FS366" s="199"/>
      <c r="FT366" s="199"/>
      <c r="FU366" s="199"/>
      <c r="FV366" s="199"/>
      <c r="FW366" s="199"/>
      <c r="FX366" s="199"/>
      <c r="FY366" s="199"/>
      <c r="FZ366" s="199"/>
      <c r="GA366" s="199"/>
      <c r="GB366" s="199"/>
      <c r="GC366" s="199"/>
    </row>
    <row r="367" spans="2:185" s="90" customFormat="1">
      <c r="B367" s="198"/>
      <c r="C367" s="199"/>
      <c r="D367" s="198"/>
      <c r="E367" s="198"/>
      <c r="F367" s="203"/>
      <c r="G367" s="199"/>
      <c r="H367" s="198"/>
      <c r="I367" s="198"/>
      <c r="J367" s="198"/>
      <c r="K367" s="198"/>
      <c r="L367" s="198"/>
      <c r="M367" s="198"/>
      <c r="N367" s="198"/>
      <c r="O367" s="199"/>
      <c r="P367" s="204"/>
      <c r="Q367" s="205"/>
      <c r="R367" s="205"/>
      <c r="S367" s="198"/>
      <c r="T367" s="198"/>
      <c r="U367" s="198"/>
      <c r="V367" s="198"/>
      <c r="W367" s="198"/>
      <c r="X367" s="199"/>
      <c r="Y367" s="198"/>
      <c r="Z367" s="198"/>
      <c r="AA367" s="198"/>
      <c r="AB367" s="199"/>
      <c r="AC367" s="199"/>
      <c r="AD367" s="198"/>
      <c r="AE367" s="198"/>
      <c r="AF367" s="198"/>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199"/>
      <c r="CK367" s="199"/>
      <c r="CL367" s="199"/>
      <c r="CM367" s="199"/>
      <c r="CN367" s="199"/>
      <c r="CO367" s="199"/>
      <c r="CP367" s="199"/>
      <c r="CQ367" s="199"/>
      <c r="CR367" s="199"/>
      <c r="CS367" s="199"/>
      <c r="CT367" s="199"/>
      <c r="CU367" s="199"/>
      <c r="CV367" s="199"/>
      <c r="CW367" s="199"/>
      <c r="CX367" s="199"/>
      <c r="CY367" s="199"/>
      <c r="CZ367" s="199"/>
      <c r="DA367" s="199"/>
      <c r="DB367" s="199"/>
      <c r="DC367" s="199"/>
      <c r="DD367" s="199"/>
      <c r="DE367" s="199"/>
      <c r="DF367" s="199"/>
      <c r="DG367" s="199"/>
      <c r="DH367" s="199"/>
      <c r="DI367" s="199"/>
      <c r="DJ367" s="199"/>
      <c r="DK367" s="199"/>
      <c r="DL367" s="199"/>
      <c r="DM367" s="199"/>
      <c r="DN367" s="199"/>
      <c r="DO367" s="199"/>
      <c r="DP367" s="199"/>
      <c r="DQ367" s="199"/>
      <c r="DR367" s="199"/>
      <c r="DS367" s="199"/>
      <c r="DT367" s="199"/>
      <c r="DU367" s="199"/>
      <c r="DV367" s="199"/>
      <c r="DW367" s="199"/>
      <c r="DX367" s="199"/>
      <c r="DY367" s="199"/>
      <c r="DZ367" s="199"/>
      <c r="EA367" s="199"/>
      <c r="EB367" s="199"/>
      <c r="EC367" s="199"/>
      <c r="ED367" s="199"/>
      <c r="EE367" s="199"/>
      <c r="EF367" s="199"/>
      <c r="EG367" s="199"/>
      <c r="EH367" s="199"/>
      <c r="EI367" s="199"/>
      <c r="EJ367" s="199"/>
      <c r="EK367" s="199"/>
      <c r="EL367" s="199"/>
      <c r="EM367" s="199"/>
      <c r="EN367" s="199"/>
      <c r="EO367" s="199"/>
      <c r="EP367" s="199"/>
      <c r="EQ367" s="199"/>
      <c r="ER367" s="199"/>
      <c r="ES367" s="199"/>
      <c r="ET367" s="199"/>
      <c r="EU367" s="199"/>
      <c r="EV367" s="199"/>
      <c r="EW367" s="198"/>
      <c r="EX367" s="198"/>
      <c r="EY367" s="198"/>
      <c r="EZ367" s="198"/>
      <c r="FA367" s="198"/>
      <c r="FB367" s="198"/>
      <c r="FC367" s="198"/>
      <c r="FD367" s="199"/>
      <c r="FE367" s="199"/>
      <c r="FF367" s="199"/>
      <c r="FG367" s="199"/>
      <c r="FH367" s="199"/>
      <c r="FI367" s="199"/>
      <c r="FJ367" s="199"/>
      <c r="FK367" s="199"/>
      <c r="FL367" s="199"/>
      <c r="FM367" s="199"/>
      <c r="FN367" s="199"/>
      <c r="FO367" s="199"/>
      <c r="FP367" s="199"/>
      <c r="FQ367" s="199"/>
      <c r="FR367" s="199"/>
      <c r="FS367" s="199"/>
      <c r="FT367" s="199"/>
      <c r="FU367" s="199"/>
      <c r="FV367" s="199"/>
      <c r="FW367" s="199"/>
      <c r="FX367" s="199"/>
      <c r="FY367" s="199"/>
      <c r="FZ367" s="199"/>
      <c r="GA367" s="199"/>
      <c r="GB367" s="199"/>
      <c r="GC367" s="199"/>
    </row>
    <row r="368" spans="2:185" s="90" customFormat="1">
      <c r="B368" s="198"/>
      <c r="C368" s="199"/>
      <c r="D368" s="198"/>
      <c r="E368" s="198"/>
      <c r="F368" s="203"/>
      <c r="G368" s="199"/>
      <c r="H368" s="198"/>
      <c r="I368" s="198"/>
      <c r="J368" s="198"/>
      <c r="K368" s="198"/>
      <c r="L368" s="198"/>
      <c r="M368" s="198"/>
      <c r="N368" s="198"/>
      <c r="O368" s="199"/>
      <c r="P368" s="204"/>
      <c r="Q368" s="205"/>
      <c r="R368" s="205"/>
      <c r="S368" s="198"/>
      <c r="T368" s="198"/>
      <c r="U368" s="198"/>
      <c r="V368" s="198"/>
      <c r="W368" s="198"/>
      <c r="X368" s="199"/>
      <c r="Y368" s="198"/>
      <c r="Z368" s="198"/>
      <c r="AA368" s="198"/>
      <c r="AB368" s="199"/>
      <c r="AC368" s="199"/>
      <c r="AD368" s="198"/>
      <c r="AE368" s="198"/>
      <c r="AF368" s="198"/>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c r="CE368" s="199"/>
      <c r="CF368" s="199"/>
      <c r="CG368" s="199"/>
      <c r="CH368" s="199"/>
      <c r="CI368" s="199"/>
      <c r="CJ368" s="199"/>
      <c r="CK368" s="199"/>
      <c r="CL368" s="199"/>
      <c r="CM368" s="199"/>
      <c r="CN368" s="199"/>
      <c r="CO368" s="199"/>
      <c r="CP368" s="199"/>
      <c r="CQ368" s="199"/>
      <c r="CR368" s="199"/>
      <c r="CS368" s="199"/>
      <c r="CT368" s="199"/>
      <c r="CU368" s="199"/>
      <c r="CV368" s="199"/>
      <c r="CW368" s="199"/>
      <c r="CX368" s="199"/>
      <c r="CY368" s="199"/>
      <c r="CZ368" s="199"/>
      <c r="DA368" s="199"/>
      <c r="DB368" s="199"/>
      <c r="DC368" s="199"/>
      <c r="DD368" s="199"/>
      <c r="DE368" s="199"/>
      <c r="DF368" s="199"/>
      <c r="DG368" s="199"/>
      <c r="DH368" s="199"/>
      <c r="DI368" s="199"/>
      <c r="DJ368" s="199"/>
      <c r="DK368" s="199"/>
      <c r="DL368" s="199"/>
      <c r="DM368" s="199"/>
      <c r="DN368" s="199"/>
      <c r="DO368" s="199"/>
      <c r="DP368" s="199"/>
      <c r="DQ368" s="199"/>
      <c r="DR368" s="199"/>
      <c r="DS368" s="199"/>
      <c r="DT368" s="199"/>
      <c r="DU368" s="199"/>
      <c r="DV368" s="199"/>
      <c r="DW368" s="199"/>
      <c r="DX368" s="199"/>
      <c r="DY368" s="199"/>
      <c r="DZ368" s="199"/>
      <c r="EA368" s="199"/>
      <c r="EB368" s="199"/>
      <c r="EC368" s="199"/>
      <c r="ED368" s="199"/>
      <c r="EE368" s="199"/>
      <c r="EF368" s="199"/>
      <c r="EG368" s="199"/>
      <c r="EH368" s="199"/>
      <c r="EI368" s="199"/>
      <c r="EJ368" s="199"/>
      <c r="EK368" s="199"/>
      <c r="EL368" s="199"/>
      <c r="EM368" s="199"/>
      <c r="EN368" s="199"/>
      <c r="EO368" s="199"/>
      <c r="EP368" s="199"/>
      <c r="EQ368" s="199"/>
      <c r="ER368" s="199"/>
      <c r="ES368" s="199"/>
      <c r="ET368" s="199"/>
      <c r="EU368" s="199"/>
      <c r="EV368" s="199"/>
      <c r="EW368" s="198"/>
      <c r="EX368" s="198"/>
      <c r="EY368" s="198"/>
      <c r="EZ368" s="198"/>
      <c r="FA368" s="198"/>
      <c r="FB368" s="198"/>
      <c r="FC368" s="198"/>
      <c r="FD368" s="199"/>
      <c r="FE368" s="199"/>
      <c r="FF368" s="199"/>
      <c r="FG368" s="199"/>
      <c r="FH368" s="199"/>
      <c r="FI368" s="199"/>
      <c r="FJ368" s="199"/>
      <c r="FK368" s="199"/>
      <c r="FL368" s="199"/>
      <c r="FM368" s="199"/>
      <c r="FN368" s="199"/>
      <c r="FO368" s="199"/>
      <c r="FP368" s="199"/>
      <c r="FQ368" s="199"/>
      <c r="FR368" s="199"/>
      <c r="FS368" s="199"/>
      <c r="FT368" s="199"/>
      <c r="FU368" s="199"/>
      <c r="FV368" s="199"/>
      <c r="FW368" s="199"/>
      <c r="FX368" s="199"/>
      <c r="FY368" s="199"/>
      <c r="FZ368" s="199"/>
      <c r="GA368" s="199"/>
      <c r="GB368" s="199"/>
      <c r="GC368" s="199"/>
    </row>
    <row r="369" spans="2:185" s="90" customFormat="1">
      <c r="B369" s="198"/>
      <c r="C369" s="199"/>
      <c r="D369" s="198"/>
      <c r="E369" s="198"/>
      <c r="F369" s="203"/>
      <c r="G369" s="199"/>
      <c r="H369" s="198"/>
      <c r="I369" s="198"/>
      <c r="J369" s="198"/>
      <c r="K369" s="198"/>
      <c r="L369" s="198"/>
      <c r="M369" s="198"/>
      <c r="N369" s="198"/>
      <c r="O369" s="199"/>
      <c r="P369" s="204"/>
      <c r="Q369" s="205"/>
      <c r="R369" s="205"/>
      <c r="S369" s="198"/>
      <c r="T369" s="198"/>
      <c r="U369" s="198"/>
      <c r="V369" s="198"/>
      <c r="W369" s="198"/>
      <c r="X369" s="199"/>
      <c r="Y369" s="198"/>
      <c r="Z369" s="198"/>
      <c r="AA369" s="198"/>
      <c r="AB369" s="199"/>
      <c r="AC369" s="199"/>
      <c r="AD369" s="198"/>
      <c r="AE369" s="198"/>
      <c r="AF369" s="198"/>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G369" s="199"/>
      <c r="DH369" s="199"/>
      <c r="DI369" s="199"/>
      <c r="DJ369" s="199"/>
      <c r="DK369" s="199"/>
      <c r="DL369" s="199"/>
      <c r="DM369" s="199"/>
      <c r="DN369" s="199"/>
      <c r="DO369" s="199"/>
      <c r="DP369" s="199"/>
      <c r="DQ369" s="199"/>
      <c r="DR369" s="199"/>
      <c r="DS369" s="199"/>
      <c r="DT369" s="199"/>
      <c r="DU369" s="199"/>
      <c r="DV369" s="199"/>
      <c r="DW369" s="199"/>
      <c r="DX369" s="199"/>
      <c r="DY369" s="199"/>
      <c r="DZ369" s="199"/>
      <c r="EA369" s="199"/>
      <c r="EB369" s="199"/>
      <c r="EC369" s="199"/>
      <c r="ED369" s="199"/>
      <c r="EE369" s="199"/>
      <c r="EF369" s="199"/>
      <c r="EG369" s="199"/>
      <c r="EH369" s="199"/>
      <c r="EI369" s="199"/>
      <c r="EJ369" s="199"/>
      <c r="EK369" s="199"/>
      <c r="EL369" s="199"/>
      <c r="EM369" s="199"/>
      <c r="EN369" s="199"/>
      <c r="EO369" s="199"/>
      <c r="EP369" s="199"/>
      <c r="EQ369" s="199"/>
      <c r="ER369" s="199"/>
      <c r="ES369" s="199"/>
      <c r="ET369" s="199"/>
      <c r="EU369" s="199"/>
      <c r="EV369" s="199"/>
      <c r="EW369" s="198"/>
      <c r="EX369" s="198"/>
      <c r="EY369" s="198"/>
      <c r="EZ369" s="198"/>
      <c r="FA369" s="198"/>
      <c r="FB369" s="198"/>
      <c r="FC369" s="198"/>
      <c r="FD369" s="199"/>
      <c r="FE369" s="199"/>
      <c r="FF369" s="199"/>
      <c r="FG369" s="199"/>
      <c r="FH369" s="199"/>
      <c r="FI369" s="199"/>
      <c r="FJ369" s="199"/>
      <c r="FK369" s="199"/>
      <c r="FL369" s="199"/>
      <c r="FM369" s="199"/>
      <c r="FN369" s="199"/>
      <c r="FO369" s="199"/>
      <c r="FP369" s="199"/>
      <c r="FQ369" s="199"/>
      <c r="FR369" s="199"/>
      <c r="FS369" s="199"/>
      <c r="FT369" s="199"/>
      <c r="FU369" s="199"/>
      <c r="FV369" s="199"/>
      <c r="FW369" s="199"/>
      <c r="FX369" s="199"/>
      <c r="FY369" s="199"/>
      <c r="FZ369" s="199"/>
      <c r="GA369" s="199"/>
      <c r="GB369" s="199"/>
      <c r="GC369" s="199"/>
    </row>
    <row r="370" spans="2:185" s="90" customFormat="1">
      <c r="B370" s="198"/>
      <c r="C370" s="199"/>
      <c r="D370" s="198"/>
      <c r="E370" s="198"/>
      <c r="F370" s="203"/>
      <c r="G370" s="199"/>
      <c r="H370" s="198"/>
      <c r="I370" s="198"/>
      <c r="J370" s="198"/>
      <c r="K370" s="198"/>
      <c r="L370" s="198"/>
      <c r="M370" s="198"/>
      <c r="N370" s="198"/>
      <c r="O370" s="199"/>
      <c r="P370" s="204"/>
      <c r="Q370" s="205"/>
      <c r="R370" s="205"/>
      <c r="S370" s="198"/>
      <c r="T370" s="198"/>
      <c r="U370" s="198"/>
      <c r="V370" s="198"/>
      <c r="W370" s="198"/>
      <c r="X370" s="199"/>
      <c r="Y370" s="198"/>
      <c r="Z370" s="198"/>
      <c r="AA370" s="198"/>
      <c r="AB370" s="199"/>
      <c r="AC370" s="199"/>
      <c r="AD370" s="198"/>
      <c r="AE370" s="198"/>
      <c r="AF370" s="198"/>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c r="CE370" s="199"/>
      <c r="CF370" s="199"/>
      <c r="CG370" s="199"/>
      <c r="CH370" s="199"/>
      <c r="CI370" s="199"/>
      <c r="CJ370" s="199"/>
      <c r="CK370" s="199"/>
      <c r="CL370" s="199"/>
      <c r="CM370" s="199"/>
      <c r="CN370" s="199"/>
      <c r="CO370" s="199"/>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c r="DP370" s="199"/>
      <c r="DQ370" s="199"/>
      <c r="DR370" s="199"/>
      <c r="DS370" s="199"/>
      <c r="DT370" s="199"/>
      <c r="DU370" s="199"/>
      <c r="DV370" s="199"/>
      <c r="DW370" s="199"/>
      <c r="DX370" s="199"/>
      <c r="DY370" s="199"/>
      <c r="DZ370" s="199"/>
      <c r="EA370" s="199"/>
      <c r="EB370" s="199"/>
      <c r="EC370" s="199"/>
      <c r="ED370" s="199"/>
      <c r="EE370" s="199"/>
      <c r="EF370" s="199"/>
      <c r="EG370" s="199"/>
      <c r="EH370" s="199"/>
      <c r="EI370" s="199"/>
      <c r="EJ370" s="199"/>
      <c r="EK370" s="199"/>
      <c r="EL370" s="199"/>
      <c r="EM370" s="199"/>
      <c r="EN370" s="199"/>
      <c r="EO370" s="199"/>
      <c r="EP370" s="199"/>
      <c r="EQ370" s="199"/>
      <c r="ER370" s="199"/>
      <c r="ES370" s="199"/>
      <c r="ET370" s="199"/>
      <c r="EU370" s="199"/>
      <c r="EV370" s="199"/>
      <c r="EW370" s="198"/>
      <c r="EX370" s="198"/>
      <c r="EY370" s="198"/>
      <c r="EZ370" s="198"/>
      <c r="FA370" s="198"/>
      <c r="FB370" s="198"/>
      <c r="FC370" s="198"/>
      <c r="FD370" s="199"/>
      <c r="FE370" s="199"/>
      <c r="FF370" s="199"/>
      <c r="FG370" s="199"/>
      <c r="FH370" s="199"/>
      <c r="FI370" s="199"/>
      <c r="FJ370" s="199"/>
      <c r="FK370" s="199"/>
      <c r="FL370" s="199"/>
      <c r="FM370" s="199"/>
      <c r="FN370" s="199"/>
      <c r="FO370" s="199"/>
      <c r="FP370" s="199"/>
      <c r="FQ370" s="199"/>
      <c r="FR370" s="199"/>
      <c r="FS370" s="199"/>
      <c r="FT370" s="199"/>
      <c r="FU370" s="199"/>
      <c r="FV370" s="199"/>
      <c r="FW370" s="199"/>
      <c r="FX370" s="199"/>
      <c r="FY370" s="199"/>
      <c r="FZ370" s="199"/>
      <c r="GA370" s="199"/>
      <c r="GB370" s="199"/>
      <c r="GC370" s="199"/>
    </row>
    <row r="371" spans="2:185" s="90" customFormat="1">
      <c r="B371" s="198"/>
      <c r="C371" s="199"/>
      <c r="D371" s="198"/>
      <c r="E371" s="198"/>
      <c r="F371" s="203"/>
      <c r="G371" s="199"/>
      <c r="H371" s="198"/>
      <c r="I371" s="198"/>
      <c r="J371" s="198"/>
      <c r="K371" s="198"/>
      <c r="L371" s="198"/>
      <c r="M371" s="198"/>
      <c r="N371" s="198"/>
      <c r="O371" s="199"/>
      <c r="P371" s="204"/>
      <c r="Q371" s="205"/>
      <c r="R371" s="205"/>
      <c r="S371" s="198"/>
      <c r="T371" s="198"/>
      <c r="U371" s="198"/>
      <c r="V371" s="198"/>
      <c r="W371" s="198"/>
      <c r="X371" s="199"/>
      <c r="Y371" s="198"/>
      <c r="Z371" s="198"/>
      <c r="AA371" s="198"/>
      <c r="AB371" s="199"/>
      <c r="AC371" s="199"/>
      <c r="AD371" s="198"/>
      <c r="AE371" s="198"/>
      <c r="AF371" s="198"/>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c r="CE371" s="199"/>
      <c r="CF371" s="199"/>
      <c r="CG371" s="199"/>
      <c r="CH371" s="199"/>
      <c r="CI371" s="199"/>
      <c r="CJ371" s="199"/>
      <c r="CK371" s="199"/>
      <c r="CL371" s="199"/>
      <c r="CM371" s="199"/>
      <c r="CN371" s="199"/>
      <c r="CO371" s="199"/>
      <c r="CP371" s="199"/>
      <c r="CQ371" s="199"/>
      <c r="CR371" s="199"/>
      <c r="CS371" s="199"/>
      <c r="CT371" s="199"/>
      <c r="CU371" s="199"/>
      <c r="CV371" s="199"/>
      <c r="CW371" s="199"/>
      <c r="CX371" s="199"/>
      <c r="CY371" s="199"/>
      <c r="CZ371" s="199"/>
      <c r="DA371" s="199"/>
      <c r="DB371" s="199"/>
      <c r="DC371" s="199"/>
      <c r="DD371" s="199"/>
      <c r="DE371" s="199"/>
      <c r="DF371" s="199"/>
      <c r="DG371" s="199"/>
      <c r="DH371" s="199"/>
      <c r="DI371" s="199"/>
      <c r="DJ371" s="199"/>
      <c r="DK371" s="199"/>
      <c r="DL371" s="199"/>
      <c r="DM371" s="199"/>
      <c r="DN371" s="199"/>
      <c r="DO371" s="199"/>
      <c r="DP371" s="199"/>
      <c r="DQ371" s="199"/>
      <c r="DR371" s="199"/>
      <c r="DS371" s="199"/>
      <c r="DT371" s="199"/>
      <c r="DU371" s="199"/>
      <c r="DV371" s="199"/>
      <c r="DW371" s="199"/>
      <c r="DX371" s="199"/>
      <c r="DY371" s="199"/>
      <c r="DZ371" s="199"/>
      <c r="EA371" s="199"/>
      <c r="EB371" s="199"/>
      <c r="EC371" s="199"/>
      <c r="ED371" s="199"/>
      <c r="EE371" s="199"/>
      <c r="EF371" s="199"/>
      <c r="EG371" s="199"/>
      <c r="EH371" s="199"/>
      <c r="EI371" s="199"/>
      <c r="EJ371" s="199"/>
      <c r="EK371" s="199"/>
      <c r="EL371" s="199"/>
      <c r="EM371" s="199"/>
      <c r="EN371" s="199"/>
      <c r="EO371" s="199"/>
      <c r="EP371" s="199"/>
      <c r="EQ371" s="199"/>
      <c r="ER371" s="199"/>
      <c r="ES371" s="199"/>
      <c r="ET371" s="199"/>
      <c r="EU371" s="199"/>
      <c r="EV371" s="199"/>
      <c r="EW371" s="198"/>
      <c r="EX371" s="198"/>
      <c r="EY371" s="198"/>
      <c r="EZ371" s="198"/>
      <c r="FA371" s="198"/>
      <c r="FB371" s="198"/>
      <c r="FC371" s="198"/>
      <c r="FD371" s="199"/>
      <c r="FE371" s="199"/>
      <c r="FF371" s="199"/>
      <c r="FG371" s="199"/>
      <c r="FH371" s="199"/>
      <c r="FI371" s="199"/>
      <c r="FJ371" s="199"/>
      <c r="FK371" s="199"/>
      <c r="FL371" s="199"/>
      <c r="FM371" s="199"/>
      <c r="FN371" s="199"/>
      <c r="FO371" s="199"/>
      <c r="FP371" s="199"/>
      <c r="FQ371" s="199"/>
      <c r="FR371" s="199"/>
      <c r="FS371" s="199"/>
      <c r="FT371" s="199"/>
      <c r="FU371" s="199"/>
      <c r="FV371" s="199"/>
      <c r="FW371" s="199"/>
      <c r="FX371" s="199"/>
      <c r="FY371" s="199"/>
      <c r="FZ371" s="199"/>
      <c r="GA371" s="199"/>
      <c r="GB371" s="199"/>
      <c r="GC371" s="199"/>
    </row>
    <row r="372" spans="2:185" s="90" customFormat="1">
      <c r="B372" s="198"/>
      <c r="C372" s="199"/>
      <c r="D372" s="198"/>
      <c r="E372" s="198"/>
      <c r="F372" s="203"/>
      <c r="G372" s="199"/>
      <c r="H372" s="198"/>
      <c r="I372" s="198"/>
      <c r="J372" s="198"/>
      <c r="K372" s="198"/>
      <c r="L372" s="198"/>
      <c r="M372" s="198"/>
      <c r="N372" s="198"/>
      <c r="O372" s="199"/>
      <c r="P372" s="204"/>
      <c r="Q372" s="205"/>
      <c r="R372" s="205"/>
      <c r="S372" s="198"/>
      <c r="T372" s="198"/>
      <c r="U372" s="198"/>
      <c r="V372" s="198"/>
      <c r="W372" s="198"/>
      <c r="X372" s="199"/>
      <c r="Y372" s="198"/>
      <c r="Z372" s="198"/>
      <c r="AA372" s="198"/>
      <c r="AB372" s="199"/>
      <c r="AC372" s="199"/>
      <c r="AD372" s="198"/>
      <c r="AE372" s="198"/>
      <c r="AF372" s="198"/>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c r="CE372" s="199"/>
      <c r="CF372" s="199"/>
      <c r="CG372" s="199"/>
      <c r="CH372" s="199"/>
      <c r="CI372" s="199"/>
      <c r="CJ372" s="199"/>
      <c r="CK372" s="199"/>
      <c r="CL372" s="199"/>
      <c r="CM372" s="199"/>
      <c r="CN372" s="199"/>
      <c r="CO372" s="199"/>
      <c r="CP372" s="199"/>
      <c r="CQ372" s="199"/>
      <c r="CR372" s="199"/>
      <c r="CS372" s="199"/>
      <c r="CT372" s="199"/>
      <c r="CU372" s="199"/>
      <c r="CV372" s="199"/>
      <c r="CW372" s="199"/>
      <c r="CX372" s="199"/>
      <c r="CY372" s="199"/>
      <c r="CZ372" s="199"/>
      <c r="DA372" s="199"/>
      <c r="DB372" s="199"/>
      <c r="DC372" s="199"/>
      <c r="DD372" s="199"/>
      <c r="DE372" s="199"/>
      <c r="DF372" s="199"/>
      <c r="DG372" s="199"/>
      <c r="DH372" s="199"/>
      <c r="DI372" s="199"/>
      <c r="DJ372" s="199"/>
      <c r="DK372" s="199"/>
      <c r="DL372" s="199"/>
      <c r="DM372" s="199"/>
      <c r="DN372" s="199"/>
      <c r="DO372" s="199"/>
      <c r="DP372" s="199"/>
      <c r="DQ372" s="199"/>
      <c r="DR372" s="199"/>
      <c r="DS372" s="199"/>
      <c r="DT372" s="199"/>
      <c r="DU372" s="199"/>
      <c r="DV372" s="199"/>
      <c r="DW372" s="199"/>
      <c r="DX372" s="199"/>
      <c r="DY372" s="199"/>
      <c r="DZ372" s="199"/>
      <c r="EA372" s="199"/>
      <c r="EB372" s="199"/>
      <c r="EC372" s="199"/>
      <c r="ED372" s="199"/>
      <c r="EE372" s="199"/>
      <c r="EF372" s="199"/>
      <c r="EG372" s="199"/>
      <c r="EH372" s="199"/>
      <c r="EI372" s="199"/>
      <c r="EJ372" s="199"/>
      <c r="EK372" s="199"/>
      <c r="EL372" s="199"/>
      <c r="EM372" s="199"/>
      <c r="EN372" s="199"/>
      <c r="EO372" s="199"/>
      <c r="EP372" s="199"/>
      <c r="EQ372" s="199"/>
      <c r="ER372" s="199"/>
      <c r="ES372" s="199"/>
      <c r="ET372" s="199"/>
      <c r="EU372" s="199"/>
      <c r="EV372" s="199"/>
      <c r="EW372" s="198"/>
      <c r="EX372" s="198"/>
      <c r="EY372" s="198"/>
      <c r="EZ372" s="198"/>
      <c r="FA372" s="198"/>
      <c r="FB372" s="198"/>
      <c r="FC372" s="198"/>
      <c r="FD372" s="199"/>
      <c r="FE372" s="199"/>
      <c r="FF372" s="199"/>
      <c r="FG372" s="199"/>
      <c r="FH372" s="199"/>
      <c r="FI372" s="199"/>
      <c r="FJ372" s="199"/>
      <c r="FK372" s="199"/>
      <c r="FL372" s="199"/>
      <c r="FM372" s="199"/>
      <c r="FN372" s="199"/>
      <c r="FO372" s="199"/>
      <c r="FP372" s="199"/>
      <c r="FQ372" s="199"/>
      <c r="FR372" s="199"/>
      <c r="FS372" s="199"/>
      <c r="FT372" s="199"/>
      <c r="FU372" s="199"/>
      <c r="FV372" s="199"/>
      <c r="FW372" s="199"/>
      <c r="FX372" s="199"/>
      <c r="FY372" s="199"/>
      <c r="FZ372" s="199"/>
      <c r="GA372" s="199"/>
      <c r="GB372" s="199"/>
      <c r="GC372" s="199"/>
    </row>
    <row r="373" spans="2:185" s="90" customFormat="1">
      <c r="B373" s="198"/>
      <c r="C373" s="199"/>
      <c r="D373" s="198"/>
      <c r="E373" s="198"/>
      <c r="F373" s="203"/>
      <c r="G373" s="199"/>
      <c r="H373" s="198"/>
      <c r="I373" s="198"/>
      <c r="J373" s="198"/>
      <c r="K373" s="198"/>
      <c r="L373" s="198"/>
      <c r="M373" s="198"/>
      <c r="N373" s="198"/>
      <c r="O373" s="199"/>
      <c r="P373" s="204"/>
      <c r="Q373" s="205"/>
      <c r="R373" s="205"/>
      <c r="S373" s="198"/>
      <c r="T373" s="198"/>
      <c r="U373" s="198"/>
      <c r="V373" s="198"/>
      <c r="W373" s="198"/>
      <c r="X373" s="199"/>
      <c r="Y373" s="198"/>
      <c r="Z373" s="198"/>
      <c r="AA373" s="198"/>
      <c r="AB373" s="199"/>
      <c r="AC373" s="199"/>
      <c r="AD373" s="198"/>
      <c r="AE373" s="198"/>
      <c r="AF373" s="198"/>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c r="CE373" s="199"/>
      <c r="CF373" s="199"/>
      <c r="CG373" s="199"/>
      <c r="CH373" s="199"/>
      <c r="CI373" s="199"/>
      <c r="CJ373" s="199"/>
      <c r="CK373" s="199"/>
      <c r="CL373" s="199"/>
      <c r="CM373" s="199"/>
      <c r="CN373" s="199"/>
      <c r="CO373" s="199"/>
      <c r="CP373" s="199"/>
      <c r="CQ373" s="199"/>
      <c r="CR373" s="199"/>
      <c r="CS373" s="199"/>
      <c r="CT373" s="199"/>
      <c r="CU373" s="199"/>
      <c r="CV373" s="199"/>
      <c r="CW373" s="199"/>
      <c r="CX373" s="199"/>
      <c r="CY373" s="199"/>
      <c r="CZ373" s="199"/>
      <c r="DA373" s="199"/>
      <c r="DB373" s="199"/>
      <c r="DC373" s="199"/>
      <c r="DD373" s="199"/>
      <c r="DE373" s="199"/>
      <c r="DF373" s="199"/>
      <c r="DG373" s="199"/>
      <c r="DH373" s="199"/>
      <c r="DI373" s="199"/>
      <c r="DJ373" s="199"/>
      <c r="DK373" s="199"/>
      <c r="DL373" s="199"/>
      <c r="DM373" s="199"/>
      <c r="DN373" s="199"/>
      <c r="DO373" s="199"/>
      <c r="DP373" s="199"/>
      <c r="DQ373" s="199"/>
      <c r="DR373" s="199"/>
      <c r="DS373" s="199"/>
      <c r="DT373" s="199"/>
      <c r="DU373" s="199"/>
      <c r="DV373" s="199"/>
      <c r="DW373" s="199"/>
      <c r="DX373" s="199"/>
      <c r="DY373" s="199"/>
      <c r="DZ373" s="199"/>
      <c r="EA373" s="199"/>
      <c r="EB373" s="199"/>
      <c r="EC373" s="199"/>
      <c r="ED373" s="199"/>
      <c r="EE373" s="199"/>
      <c r="EF373" s="199"/>
      <c r="EG373" s="199"/>
      <c r="EH373" s="199"/>
      <c r="EI373" s="199"/>
      <c r="EJ373" s="199"/>
      <c r="EK373" s="199"/>
      <c r="EL373" s="199"/>
      <c r="EM373" s="199"/>
      <c r="EN373" s="199"/>
      <c r="EO373" s="199"/>
      <c r="EP373" s="199"/>
      <c r="EQ373" s="199"/>
      <c r="ER373" s="199"/>
      <c r="ES373" s="199"/>
      <c r="ET373" s="199"/>
      <c r="EU373" s="199"/>
      <c r="EV373" s="199"/>
      <c r="EW373" s="198"/>
      <c r="EX373" s="198"/>
      <c r="EY373" s="198"/>
      <c r="EZ373" s="198"/>
      <c r="FA373" s="198"/>
      <c r="FB373" s="198"/>
      <c r="FC373" s="198"/>
      <c r="FD373" s="199"/>
      <c r="FE373" s="199"/>
      <c r="FF373" s="199"/>
      <c r="FG373" s="199"/>
      <c r="FH373" s="199"/>
      <c r="FI373" s="199"/>
      <c r="FJ373" s="199"/>
      <c r="FK373" s="199"/>
      <c r="FL373" s="199"/>
      <c r="FM373" s="199"/>
      <c r="FN373" s="199"/>
      <c r="FO373" s="199"/>
      <c r="FP373" s="199"/>
      <c r="FQ373" s="199"/>
      <c r="FR373" s="199"/>
      <c r="FS373" s="199"/>
      <c r="FT373" s="199"/>
      <c r="FU373" s="199"/>
      <c r="FV373" s="199"/>
      <c r="FW373" s="199"/>
      <c r="FX373" s="199"/>
      <c r="FY373" s="199"/>
      <c r="FZ373" s="199"/>
      <c r="GA373" s="199"/>
      <c r="GB373" s="199"/>
      <c r="GC373" s="199"/>
    </row>
    <row r="374" spans="2:185" s="90" customFormat="1">
      <c r="B374" s="198"/>
      <c r="C374" s="199"/>
      <c r="D374" s="198"/>
      <c r="E374" s="198"/>
      <c r="F374" s="203"/>
      <c r="G374" s="199"/>
      <c r="H374" s="198"/>
      <c r="I374" s="198"/>
      <c r="J374" s="198"/>
      <c r="K374" s="198"/>
      <c r="L374" s="198"/>
      <c r="M374" s="198"/>
      <c r="N374" s="198"/>
      <c r="O374" s="199"/>
      <c r="P374" s="204"/>
      <c r="Q374" s="205"/>
      <c r="R374" s="205"/>
      <c r="S374" s="198"/>
      <c r="T374" s="198"/>
      <c r="U374" s="198"/>
      <c r="V374" s="198"/>
      <c r="W374" s="198"/>
      <c r="X374" s="199"/>
      <c r="Y374" s="198"/>
      <c r="Z374" s="198"/>
      <c r="AA374" s="198"/>
      <c r="AB374" s="199"/>
      <c r="AC374" s="199"/>
      <c r="AD374" s="198"/>
      <c r="AE374" s="198"/>
      <c r="AF374" s="198"/>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c r="CE374" s="199"/>
      <c r="CF374" s="199"/>
      <c r="CG374" s="199"/>
      <c r="CH374" s="199"/>
      <c r="CI374" s="199"/>
      <c r="CJ374" s="199"/>
      <c r="CK374" s="199"/>
      <c r="CL374" s="199"/>
      <c r="CM374" s="199"/>
      <c r="CN374" s="199"/>
      <c r="CO374" s="199"/>
      <c r="CP374" s="199"/>
      <c r="CQ374" s="199"/>
      <c r="CR374" s="199"/>
      <c r="CS374" s="199"/>
      <c r="CT374" s="199"/>
      <c r="CU374" s="199"/>
      <c r="CV374" s="199"/>
      <c r="CW374" s="199"/>
      <c r="CX374" s="199"/>
      <c r="CY374" s="199"/>
      <c r="CZ374" s="199"/>
      <c r="DA374" s="199"/>
      <c r="DB374" s="199"/>
      <c r="DC374" s="199"/>
      <c r="DD374" s="199"/>
      <c r="DE374" s="199"/>
      <c r="DF374" s="199"/>
      <c r="DG374" s="199"/>
      <c r="DH374" s="199"/>
      <c r="DI374" s="199"/>
      <c r="DJ374" s="199"/>
      <c r="DK374" s="199"/>
      <c r="DL374" s="199"/>
      <c r="DM374" s="199"/>
      <c r="DN374" s="199"/>
      <c r="DO374" s="199"/>
      <c r="DP374" s="199"/>
      <c r="DQ374" s="199"/>
      <c r="DR374" s="199"/>
      <c r="DS374" s="199"/>
      <c r="DT374" s="199"/>
      <c r="DU374" s="199"/>
      <c r="DV374" s="199"/>
      <c r="DW374" s="199"/>
      <c r="DX374" s="199"/>
      <c r="DY374" s="199"/>
      <c r="DZ374" s="199"/>
      <c r="EA374" s="199"/>
      <c r="EB374" s="199"/>
      <c r="EC374" s="199"/>
      <c r="ED374" s="199"/>
      <c r="EE374" s="199"/>
      <c r="EF374" s="199"/>
      <c r="EG374" s="199"/>
      <c r="EH374" s="199"/>
      <c r="EI374" s="199"/>
      <c r="EJ374" s="199"/>
      <c r="EK374" s="199"/>
      <c r="EL374" s="199"/>
      <c r="EM374" s="199"/>
      <c r="EN374" s="199"/>
      <c r="EO374" s="199"/>
      <c r="EP374" s="199"/>
      <c r="EQ374" s="199"/>
      <c r="ER374" s="199"/>
      <c r="ES374" s="199"/>
      <c r="ET374" s="199"/>
      <c r="EU374" s="199"/>
      <c r="EV374" s="199"/>
      <c r="EW374" s="198"/>
      <c r="EX374" s="198"/>
      <c r="EY374" s="198"/>
      <c r="EZ374" s="198"/>
      <c r="FA374" s="198"/>
      <c r="FB374" s="198"/>
      <c r="FC374" s="198"/>
      <c r="FD374" s="199"/>
      <c r="FE374" s="199"/>
      <c r="FF374" s="199"/>
      <c r="FG374" s="199"/>
      <c r="FH374" s="199"/>
      <c r="FI374" s="199"/>
      <c r="FJ374" s="199"/>
      <c r="FK374" s="199"/>
      <c r="FL374" s="199"/>
      <c r="FM374" s="199"/>
      <c r="FN374" s="199"/>
      <c r="FO374" s="199"/>
      <c r="FP374" s="199"/>
      <c r="FQ374" s="199"/>
      <c r="FR374" s="199"/>
      <c r="FS374" s="199"/>
      <c r="FT374" s="199"/>
      <c r="FU374" s="199"/>
      <c r="FV374" s="199"/>
      <c r="FW374" s="199"/>
      <c r="FX374" s="199"/>
      <c r="FY374" s="199"/>
      <c r="FZ374" s="199"/>
      <c r="GA374" s="199"/>
      <c r="GB374" s="199"/>
      <c r="GC374" s="199"/>
    </row>
    <row r="375" spans="2:185" s="90" customFormat="1">
      <c r="B375" s="198"/>
      <c r="C375" s="199"/>
      <c r="D375" s="198"/>
      <c r="E375" s="198"/>
      <c r="F375" s="203"/>
      <c r="G375" s="199"/>
      <c r="H375" s="198"/>
      <c r="I375" s="198"/>
      <c r="J375" s="198"/>
      <c r="K375" s="198"/>
      <c r="L375" s="198"/>
      <c r="M375" s="198"/>
      <c r="N375" s="198"/>
      <c r="O375" s="199"/>
      <c r="P375" s="204"/>
      <c r="Q375" s="205"/>
      <c r="R375" s="205"/>
      <c r="S375" s="198"/>
      <c r="T375" s="198"/>
      <c r="U375" s="198"/>
      <c r="V375" s="198"/>
      <c r="W375" s="198"/>
      <c r="X375" s="199"/>
      <c r="Y375" s="198"/>
      <c r="Z375" s="198"/>
      <c r="AA375" s="198"/>
      <c r="AB375" s="199"/>
      <c r="AC375" s="199"/>
      <c r="AD375" s="198"/>
      <c r="AE375" s="198"/>
      <c r="AF375" s="198"/>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8"/>
      <c r="EX375" s="198"/>
      <c r="EY375" s="198"/>
      <c r="EZ375" s="198"/>
      <c r="FA375" s="198"/>
      <c r="FB375" s="198"/>
      <c r="FC375" s="198"/>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row>
    <row r="376" spans="2:185" s="90" customFormat="1">
      <c r="B376" s="198"/>
      <c r="C376" s="199"/>
      <c r="D376" s="198"/>
      <c r="E376" s="198"/>
      <c r="F376" s="203"/>
      <c r="G376" s="199"/>
      <c r="H376" s="198"/>
      <c r="I376" s="198"/>
      <c r="J376" s="198"/>
      <c r="K376" s="198"/>
      <c r="L376" s="198"/>
      <c r="M376" s="198"/>
      <c r="N376" s="198"/>
      <c r="O376" s="199"/>
      <c r="P376" s="204"/>
      <c r="Q376" s="205"/>
      <c r="R376" s="205"/>
      <c r="S376" s="198"/>
      <c r="T376" s="198"/>
      <c r="U376" s="198"/>
      <c r="V376" s="198"/>
      <c r="W376" s="198"/>
      <c r="X376" s="199"/>
      <c r="Y376" s="198"/>
      <c r="Z376" s="198"/>
      <c r="AA376" s="198"/>
      <c r="AB376" s="199"/>
      <c r="AC376" s="199"/>
      <c r="AD376" s="198"/>
      <c r="AE376" s="198"/>
      <c r="AF376" s="198"/>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c r="CE376" s="199"/>
      <c r="CF376" s="199"/>
      <c r="CG376" s="199"/>
      <c r="CH376" s="199"/>
      <c r="CI376" s="199"/>
      <c r="CJ376" s="199"/>
      <c r="CK376" s="199"/>
      <c r="CL376" s="199"/>
      <c r="CM376" s="199"/>
      <c r="CN376" s="199"/>
      <c r="CO376" s="199"/>
      <c r="CP376" s="199"/>
      <c r="CQ376" s="199"/>
      <c r="CR376" s="199"/>
      <c r="CS376" s="199"/>
      <c r="CT376" s="199"/>
      <c r="CU376" s="199"/>
      <c r="CV376" s="199"/>
      <c r="CW376" s="199"/>
      <c r="CX376" s="199"/>
      <c r="CY376" s="199"/>
      <c r="CZ376" s="199"/>
      <c r="DA376" s="199"/>
      <c r="DB376" s="199"/>
      <c r="DC376" s="199"/>
      <c r="DD376" s="199"/>
      <c r="DE376" s="199"/>
      <c r="DF376" s="199"/>
      <c r="DG376" s="199"/>
      <c r="DH376" s="199"/>
      <c r="DI376" s="199"/>
      <c r="DJ376" s="199"/>
      <c r="DK376" s="199"/>
      <c r="DL376" s="199"/>
      <c r="DM376" s="199"/>
      <c r="DN376" s="199"/>
      <c r="DO376" s="199"/>
      <c r="DP376" s="199"/>
      <c r="DQ376" s="199"/>
      <c r="DR376" s="199"/>
      <c r="DS376" s="199"/>
      <c r="DT376" s="199"/>
      <c r="DU376" s="199"/>
      <c r="DV376" s="199"/>
      <c r="DW376" s="199"/>
      <c r="DX376" s="199"/>
      <c r="DY376" s="199"/>
      <c r="DZ376" s="199"/>
      <c r="EA376" s="199"/>
      <c r="EB376" s="199"/>
      <c r="EC376" s="199"/>
      <c r="ED376" s="199"/>
      <c r="EE376" s="199"/>
      <c r="EF376" s="199"/>
      <c r="EG376" s="199"/>
      <c r="EH376" s="199"/>
      <c r="EI376" s="199"/>
      <c r="EJ376" s="199"/>
      <c r="EK376" s="199"/>
      <c r="EL376" s="199"/>
      <c r="EM376" s="199"/>
      <c r="EN376" s="199"/>
      <c r="EO376" s="199"/>
      <c r="EP376" s="199"/>
      <c r="EQ376" s="199"/>
      <c r="ER376" s="199"/>
      <c r="ES376" s="199"/>
      <c r="ET376" s="199"/>
      <c r="EU376" s="199"/>
      <c r="EV376" s="199"/>
      <c r="EW376" s="198"/>
      <c r="EX376" s="198"/>
      <c r="EY376" s="198"/>
      <c r="EZ376" s="198"/>
      <c r="FA376" s="198"/>
      <c r="FB376" s="198"/>
      <c r="FC376" s="198"/>
      <c r="FD376" s="199"/>
      <c r="FE376" s="199"/>
      <c r="FF376" s="199"/>
      <c r="FG376" s="199"/>
      <c r="FH376" s="199"/>
      <c r="FI376" s="199"/>
      <c r="FJ376" s="199"/>
      <c r="FK376" s="199"/>
      <c r="FL376" s="199"/>
      <c r="FM376" s="199"/>
      <c r="FN376" s="199"/>
      <c r="FO376" s="199"/>
      <c r="FP376" s="199"/>
      <c r="FQ376" s="199"/>
      <c r="FR376" s="199"/>
      <c r="FS376" s="199"/>
      <c r="FT376" s="199"/>
      <c r="FU376" s="199"/>
      <c r="FV376" s="199"/>
      <c r="FW376" s="199"/>
      <c r="FX376" s="199"/>
      <c r="FY376" s="199"/>
      <c r="FZ376" s="199"/>
      <c r="GA376" s="199"/>
      <c r="GB376" s="199"/>
      <c r="GC376" s="199"/>
    </row>
    <row r="377" spans="2:185" s="90" customFormat="1">
      <c r="B377" s="198"/>
      <c r="C377" s="199"/>
      <c r="D377" s="198"/>
      <c r="E377" s="198"/>
      <c r="F377" s="203"/>
      <c r="G377" s="199"/>
      <c r="H377" s="198"/>
      <c r="I377" s="198"/>
      <c r="J377" s="198"/>
      <c r="K377" s="198"/>
      <c r="L377" s="198"/>
      <c r="M377" s="198"/>
      <c r="N377" s="198"/>
      <c r="O377" s="199"/>
      <c r="P377" s="204"/>
      <c r="Q377" s="205"/>
      <c r="R377" s="205"/>
      <c r="S377" s="198"/>
      <c r="T377" s="198"/>
      <c r="U377" s="198"/>
      <c r="V377" s="198"/>
      <c r="W377" s="198"/>
      <c r="X377" s="199"/>
      <c r="Y377" s="198"/>
      <c r="Z377" s="198"/>
      <c r="AA377" s="198"/>
      <c r="AB377" s="199"/>
      <c r="AC377" s="199"/>
      <c r="AD377" s="198"/>
      <c r="AE377" s="198"/>
      <c r="AF377" s="198"/>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c r="CE377" s="199"/>
      <c r="CF377" s="199"/>
      <c r="CG377" s="199"/>
      <c r="CH377" s="199"/>
      <c r="CI377" s="199"/>
      <c r="CJ377" s="199"/>
      <c r="CK377" s="199"/>
      <c r="CL377" s="199"/>
      <c r="CM377" s="199"/>
      <c r="CN377" s="199"/>
      <c r="CO377" s="199"/>
      <c r="CP377" s="199"/>
      <c r="CQ377" s="199"/>
      <c r="CR377" s="199"/>
      <c r="CS377" s="199"/>
      <c r="CT377" s="199"/>
      <c r="CU377" s="199"/>
      <c r="CV377" s="199"/>
      <c r="CW377" s="199"/>
      <c r="CX377" s="199"/>
      <c r="CY377" s="199"/>
      <c r="CZ377" s="199"/>
      <c r="DA377" s="199"/>
      <c r="DB377" s="199"/>
      <c r="DC377" s="199"/>
      <c r="DD377" s="199"/>
      <c r="DE377" s="199"/>
      <c r="DF377" s="199"/>
      <c r="DG377" s="199"/>
      <c r="DH377" s="199"/>
      <c r="DI377" s="199"/>
      <c r="DJ377" s="199"/>
      <c r="DK377" s="199"/>
      <c r="DL377" s="199"/>
      <c r="DM377" s="199"/>
      <c r="DN377" s="199"/>
      <c r="DO377" s="199"/>
      <c r="DP377" s="199"/>
      <c r="DQ377" s="199"/>
      <c r="DR377" s="199"/>
      <c r="DS377" s="199"/>
      <c r="DT377" s="199"/>
      <c r="DU377" s="199"/>
      <c r="DV377" s="199"/>
      <c r="DW377" s="199"/>
      <c r="DX377" s="199"/>
      <c r="DY377" s="199"/>
      <c r="DZ377" s="199"/>
      <c r="EA377" s="199"/>
      <c r="EB377" s="199"/>
      <c r="EC377" s="199"/>
      <c r="ED377" s="199"/>
      <c r="EE377" s="199"/>
      <c r="EF377" s="199"/>
      <c r="EG377" s="199"/>
      <c r="EH377" s="199"/>
      <c r="EI377" s="199"/>
      <c r="EJ377" s="199"/>
      <c r="EK377" s="199"/>
      <c r="EL377" s="199"/>
      <c r="EM377" s="199"/>
      <c r="EN377" s="199"/>
      <c r="EO377" s="199"/>
      <c r="EP377" s="199"/>
      <c r="EQ377" s="199"/>
      <c r="ER377" s="199"/>
      <c r="ES377" s="199"/>
      <c r="ET377" s="199"/>
      <c r="EU377" s="199"/>
      <c r="EV377" s="199"/>
      <c r="EW377" s="198"/>
      <c r="EX377" s="198"/>
      <c r="EY377" s="198"/>
      <c r="EZ377" s="198"/>
      <c r="FA377" s="198"/>
      <c r="FB377" s="198"/>
      <c r="FC377" s="198"/>
      <c r="FD377" s="199"/>
      <c r="FE377" s="199"/>
      <c r="FF377" s="199"/>
      <c r="FG377" s="199"/>
      <c r="FH377" s="199"/>
      <c r="FI377" s="199"/>
      <c r="FJ377" s="199"/>
      <c r="FK377" s="199"/>
      <c r="FL377" s="199"/>
      <c r="FM377" s="199"/>
      <c r="FN377" s="199"/>
      <c r="FO377" s="199"/>
      <c r="FP377" s="199"/>
      <c r="FQ377" s="199"/>
      <c r="FR377" s="199"/>
      <c r="FS377" s="199"/>
      <c r="FT377" s="199"/>
      <c r="FU377" s="199"/>
      <c r="FV377" s="199"/>
      <c r="FW377" s="199"/>
      <c r="FX377" s="199"/>
      <c r="FY377" s="199"/>
      <c r="FZ377" s="199"/>
      <c r="GA377" s="199"/>
      <c r="GB377" s="199"/>
      <c r="GC377" s="199"/>
    </row>
    <row r="378" spans="2:185" s="90" customFormat="1">
      <c r="B378" s="198"/>
      <c r="C378" s="199"/>
      <c r="D378" s="198"/>
      <c r="E378" s="198"/>
      <c r="F378" s="203"/>
      <c r="G378" s="199"/>
      <c r="H378" s="198"/>
      <c r="I378" s="198"/>
      <c r="J378" s="198"/>
      <c r="K378" s="198"/>
      <c r="L378" s="198"/>
      <c r="M378" s="198"/>
      <c r="N378" s="198"/>
      <c r="O378" s="199"/>
      <c r="P378" s="204"/>
      <c r="Q378" s="205"/>
      <c r="R378" s="205"/>
      <c r="S378" s="198"/>
      <c r="T378" s="198"/>
      <c r="U378" s="198"/>
      <c r="V378" s="198"/>
      <c r="W378" s="198"/>
      <c r="X378" s="199"/>
      <c r="Y378" s="198"/>
      <c r="Z378" s="198"/>
      <c r="AA378" s="198"/>
      <c r="AB378" s="199"/>
      <c r="AC378" s="199"/>
      <c r="AD378" s="198"/>
      <c r="AE378" s="198"/>
      <c r="AF378" s="198"/>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c r="CE378" s="199"/>
      <c r="CF378" s="199"/>
      <c r="CG378" s="199"/>
      <c r="CH378" s="199"/>
      <c r="CI378" s="199"/>
      <c r="CJ378" s="199"/>
      <c r="CK378" s="199"/>
      <c r="CL378" s="199"/>
      <c r="CM378" s="199"/>
      <c r="CN378" s="199"/>
      <c r="CO378" s="199"/>
      <c r="CP378" s="199"/>
      <c r="CQ378" s="199"/>
      <c r="CR378" s="199"/>
      <c r="CS378" s="199"/>
      <c r="CT378" s="199"/>
      <c r="CU378" s="199"/>
      <c r="CV378" s="199"/>
      <c r="CW378" s="199"/>
      <c r="CX378" s="199"/>
      <c r="CY378" s="199"/>
      <c r="CZ378" s="199"/>
      <c r="DA378" s="199"/>
      <c r="DB378" s="199"/>
      <c r="DC378" s="199"/>
      <c r="DD378" s="199"/>
      <c r="DE378" s="199"/>
      <c r="DF378" s="199"/>
      <c r="DG378" s="199"/>
      <c r="DH378" s="199"/>
      <c r="DI378" s="199"/>
      <c r="DJ378" s="199"/>
      <c r="DK378" s="199"/>
      <c r="DL378" s="199"/>
      <c r="DM378" s="199"/>
      <c r="DN378" s="199"/>
      <c r="DO378" s="199"/>
      <c r="DP378" s="199"/>
      <c r="DQ378" s="199"/>
      <c r="DR378" s="199"/>
      <c r="DS378" s="199"/>
      <c r="DT378" s="199"/>
      <c r="DU378" s="199"/>
      <c r="DV378" s="199"/>
      <c r="DW378" s="199"/>
      <c r="DX378" s="199"/>
      <c r="DY378" s="199"/>
      <c r="DZ378" s="199"/>
      <c r="EA378" s="199"/>
      <c r="EB378" s="199"/>
      <c r="EC378" s="199"/>
      <c r="ED378" s="199"/>
      <c r="EE378" s="199"/>
      <c r="EF378" s="199"/>
      <c r="EG378" s="199"/>
      <c r="EH378" s="199"/>
      <c r="EI378" s="199"/>
      <c r="EJ378" s="199"/>
      <c r="EK378" s="199"/>
      <c r="EL378" s="199"/>
      <c r="EM378" s="199"/>
      <c r="EN378" s="199"/>
      <c r="EO378" s="199"/>
      <c r="EP378" s="199"/>
      <c r="EQ378" s="199"/>
      <c r="ER378" s="199"/>
      <c r="ES378" s="199"/>
      <c r="ET378" s="199"/>
      <c r="EU378" s="199"/>
      <c r="EV378" s="199"/>
      <c r="EW378" s="198"/>
      <c r="EX378" s="198"/>
      <c r="EY378" s="198"/>
      <c r="EZ378" s="198"/>
      <c r="FA378" s="198"/>
      <c r="FB378" s="198"/>
      <c r="FC378" s="198"/>
      <c r="FD378" s="199"/>
      <c r="FE378" s="199"/>
      <c r="FF378" s="199"/>
      <c r="FG378" s="199"/>
      <c r="FH378" s="199"/>
      <c r="FI378" s="199"/>
      <c r="FJ378" s="199"/>
      <c r="FK378" s="199"/>
      <c r="FL378" s="199"/>
      <c r="FM378" s="199"/>
      <c r="FN378" s="199"/>
      <c r="FO378" s="199"/>
      <c r="FP378" s="199"/>
      <c r="FQ378" s="199"/>
      <c r="FR378" s="199"/>
      <c r="FS378" s="199"/>
      <c r="FT378" s="199"/>
      <c r="FU378" s="199"/>
      <c r="FV378" s="199"/>
      <c r="FW378" s="199"/>
      <c r="FX378" s="199"/>
      <c r="FY378" s="199"/>
      <c r="FZ378" s="199"/>
      <c r="GA378" s="199"/>
      <c r="GB378" s="199"/>
      <c r="GC378" s="199"/>
    </row>
    <row r="379" spans="2:185" s="90" customFormat="1">
      <c r="B379" s="198"/>
      <c r="C379" s="199"/>
      <c r="D379" s="198"/>
      <c r="E379" s="198"/>
      <c r="F379" s="203"/>
      <c r="G379" s="199"/>
      <c r="H379" s="198"/>
      <c r="I379" s="198"/>
      <c r="J379" s="198"/>
      <c r="K379" s="198"/>
      <c r="L379" s="198"/>
      <c r="M379" s="198"/>
      <c r="N379" s="198"/>
      <c r="O379" s="199"/>
      <c r="P379" s="204"/>
      <c r="Q379" s="205"/>
      <c r="R379" s="205"/>
      <c r="S379" s="198"/>
      <c r="T379" s="198"/>
      <c r="U379" s="198"/>
      <c r="V379" s="198"/>
      <c r="W379" s="198"/>
      <c r="X379" s="199"/>
      <c r="Y379" s="198"/>
      <c r="Z379" s="198"/>
      <c r="AA379" s="198"/>
      <c r="AB379" s="199"/>
      <c r="AC379" s="199"/>
      <c r="AD379" s="198"/>
      <c r="AE379" s="198"/>
      <c r="AF379" s="198"/>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c r="BM379" s="199"/>
      <c r="BN379" s="199"/>
      <c r="BO379" s="199"/>
      <c r="BP379" s="199"/>
      <c r="BQ379" s="199"/>
      <c r="BR379" s="199"/>
      <c r="BS379" s="199"/>
      <c r="BT379" s="199"/>
      <c r="BU379" s="199"/>
      <c r="BV379" s="199"/>
      <c r="BW379" s="199"/>
      <c r="BX379" s="199"/>
      <c r="BY379" s="199"/>
      <c r="BZ379" s="199"/>
      <c r="CA379" s="199"/>
      <c r="CB379" s="199"/>
      <c r="CC379" s="199"/>
      <c r="CD379" s="199"/>
      <c r="CE379" s="199"/>
      <c r="CF379" s="199"/>
      <c r="CG379" s="199"/>
      <c r="CH379" s="199"/>
      <c r="CI379" s="199"/>
      <c r="CJ379" s="199"/>
      <c r="CK379" s="199"/>
      <c r="CL379" s="199"/>
      <c r="CM379" s="199"/>
      <c r="CN379" s="199"/>
      <c r="CO379" s="199"/>
      <c r="CP379" s="199"/>
      <c r="CQ379" s="199"/>
      <c r="CR379" s="199"/>
      <c r="CS379" s="199"/>
      <c r="CT379" s="199"/>
      <c r="CU379" s="199"/>
      <c r="CV379" s="199"/>
      <c r="CW379" s="199"/>
      <c r="CX379" s="199"/>
      <c r="CY379" s="199"/>
      <c r="CZ379" s="199"/>
      <c r="DA379" s="199"/>
      <c r="DB379" s="199"/>
      <c r="DC379" s="199"/>
      <c r="DD379" s="199"/>
      <c r="DE379" s="199"/>
      <c r="DF379" s="199"/>
      <c r="DG379" s="199"/>
      <c r="DH379" s="199"/>
      <c r="DI379" s="199"/>
      <c r="DJ379" s="199"/>
      <c r="DK379" s="199"/>
      <c r="DL379" s="199"/>
      <c r="DM379" s="199"/>
      <c r="DN379" s="199"/>
      <c r="DO379" s="199"/>
      <c r="DP379" s="199"/>
      <c r="DQ379" s="199"/>
      <c r="DR379" s="199"/>
      <c r="DS379" s="199"/>
      <c r="DT379" s="199"/>
      <c r="DU379" s="199"/>
      <c r="DV379" s="199"/>
      <c r="DW379" s="199"/>
      <c r="DX379" s="199"/>
      <c r="DY379" s="199"/>
      <c r="DZ379" s="199"/>
      <c r="EA379" s="199"/>
      <c r="EB379" s="199"/>
      <c r="EC379" s="199"/>
      <c r="ED379" s="199"/>
      <c r="EE379" s="199"/>
      <c r="EF379" s="199"/>
      <c r="EG379" s="199"/>
      <c r="EH379" s="199"/>
      <c r="EI379" s="199"/>
      <c r="EJ379" s="199"/>
      <c r="EK379" s="199"/>
      <c r="EL379" s="199"/>
      <c r="EM379" s="199"/>
      <c r="EN379" s="199"/>
      <c r="EO379" s="199"/>
      <c r="EP379" s="199"/>
      <c r="EQ379" s="199"/>
      <c r="ER379" s="199"/>
      <c r="ES379" s="199"/>
      <c r="ET379" s="199"/>
      <c r="EU379" s="199"/>
      <c r="EV379" s="199"/>
      <c r="EW379" s="198"/>
      <c r="EX379" s="198"/>
      <c r="EY379" s="198"/>
      <c r="EZ379" s="198"/>
      <c r="FA379" s="198"/>
      <c r="FB379" s="198"/>
      <c r="FC379" s="198"/>
      <c r="FD379" s="199"/>
      <c r="FE379" s="199"/>
      <c r="FF379" s="199"/>
      <c r="FG379" s="199"/>
      <c r="FH379" s="199"/>
      <c r="FI379" s="199"/>
      <c r="FJ379" s="199"/>
      <c r="FK379" s="199"/>
      <c r="FL379" s="199"/>
      <c r="FM379" s="199"/>
      <c r="FN379" s="199"/>
      <c r="FO379" s="199"/>
      <c r="FP379" s="199"/>
      <c r="FQ379" s="199"/>
      <c r="FR379" s="199"/>
      <c r="FS379" s="199"/>
      <c r="FT379" s="199"/>
      <c r="FU379" s="199"/>
      <c r="FV379" s="199"/>
      <c r="FW379" s="199"/>
      <c r="FX379" s="199"/>
      <c r="FY379" s="199"/>
      <c r="FZ379" s="199"/>
      <c r="GA379" s="199"/>
      <c r="GB379" s="199"/>
      <c r="GC379" s="199"/>
    </row>
    <row r="380" spans="2:185" s="90" customFormat="1">
      <c r="B380" s="198"/>
      <c r="C380" s="199"/>
      <c r="D380" s="198"/>
      <c r="E380" s="198"/>
      <c r="F380" s="203"/>
      <c r="G380" s="199"/>
      <c r="H380" s="198"/>
      <c r="I380" s="198"/>
      <c r="J380" s="198"/>
      <c r="K380" s="198"/>
      <c r="L380" s="198"/>
      <c r="M380" s="198"/>
      <c r="N380" s="198"/>
      <c r="O380" s="199"/>
      <c r="P380" s="204"/>
      <c r="Q380" s="205"/>
      <c r="R380" s="205"/>
      <c r="S380" s="198"/>
      <c r="T380" s="198"/>
      <c r="U380" s="198"/>
      <c r="V380" s="198"/>
      <c r="W380" s="198"/>
      <c r="X380" s="199"/>
      <c r="Y380" s="198"/>
      <c r="Z380" s="198"/>
      <c r="AA380" s="198"/>
      <c r="AB380" s="199"/>
      <c r="AC380" s="199"/>
      <c r="AD380" s="198"/>
      <c r="AE380" s="198"/>
      <c r="AF380" s="198"/>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199"/>
      <c r="CF380" s="199"/>
      <c r="CG380" s="199"/>
      <c r="CH380" s="199"/>
      <c r="CI380" s="199"/>
      <c r="CJ380" s="199"/>
      <c r="CK380" s="199"/>
      <c r="CL380" s="199"/>
      <c r="CM380" s="199"/>
      <c r="CN380" s="199"/>
      <c r="CO380" s="199"/>
      <c r="CP380" s="199"/>
      <c r="CQ380" s="199"/>
      <c r="CR380" s="199"/>
      <c r="CS380" s="199"/>
      <c r="CT380" s="199"/>
      <c r="CU380" s="199"/>
      <c r="CV380" s="199"/>
      <c r="CW380" s="199"/>
      <c r="CX380" s="199"/>
      <c r="CY380" s="199"/>
      <c r="CZ380" s="199"/>
      <c r="DA380" s="199"/>
      <c r="DB380" s="199"/>
      <c r="DC380" s="199"/>
      <c r="DD380" s="199"/>
      <c r="DE380" s="199"/>
      <c r="DF380" s="199"/>
      <c r="DG380" s="199"/>
      <c r="DH380" s="199"/>
      <c r="DI380" s="199"/>
      <c r="DJ380" s="199"/>
      <c r="DK380" s="199"/>
      <c r="DL380" s="199"/>
      <c r="DM380" s="199"/>
      <c r="DN380" s="199"/>
      <c r="DO380" s="199"/>
      <c r="DP380" s="199"/>
      <c r="DQ380" s="199"/>
      <c r="DR380" s="199"/>
      <c r="DS380" s="199"/>
      <c r="DT380" s="199"/>
      <c r="DU380" s="199"/>
      <c r="DV380" s="199"/>
      <c r="DW380" s="199"/>
      <c r="DX380" s="199"/>
      <c r="DY380" s="199"/>
      <c r="DZ380" s="199"/>
      <c r="EA380" s="199"/>
      <c r="EB380" s="199"/>
      <c r="EC380" s="199"/>
      <c r="ED380" s="199"/>
      <c r="EE380" s="199"/>
      <c r="EF380" s="199"/>
      <c r="EG380" s="199"/>
      <c r="EH380" s="199"/>
      <c r="EI380" s="199"/>
      <c r="EJ380" s="199"/>
      <c r="EK380" s="199"/>
      <c r="EL380" s="199"/>
      <c r="EM380" s="199"/>
      <c r="EN380" s="199"/>
      <c r="EO380" s="199"/>
      <c r="EP380" s="199"/>
      <c r="EQ380" s="199"/>
      <c r="ER380" s="199"/>
      <c r="ES380" s="199"/>
      <c r="ET380" s="199"/>
      <c r="EU380" s="199"/>
      <c r="EV380" s="199"/>
      <c r="EW380" s="198"/>
      <c r="EX380" s="198"/>
      <c r="EY380" s="198"/>
      <c r="EZ380" s="198"/>
      <c r="FA380" s="198"/>
      <c r="FB380" s="198"/>
      <c r="FC380" s="198"/>
      <c r="FD380" s="199"/>
      <c r="FE380" s="199"/>
      <c r="FF380" s="199"/>
      <c r="FG380" s="199"/>
      <c r="FH380" s="199"/>
      <c r="FI380" s="199"/>
      <c r="FJ380" s="199"/>
      <c r="FK380" s="199"/>
      <c r="FL380" s="199"/>
      <c r="FM380" s="199"/>
      <c r="FN380" s="199"/>
      <c r="FO380" s="199"/>
      <c r="FP380" s="199"/>
      <c r="FQ380" s="199"/>
      <c r="FR380" s="199"/>
      <c r="FS380" s="199"/>
      <c r="FT380" s="199"/>
      <c r="FU380" s="199"/>
      <c r="FV380" s="199"/>
      <c r="FW380" s="199"/>
      <c r="FX380" s="199"/>
      <c r="FY380" s="199"/>
      <c r="FZ380" s="199"/>
      <c r="GA380" s="199"/>
      <c r="GB380" s="199"/>
      <c r="GC380" s="199"/>
    </row>
    <row r="381" spans="2:185" s="90" customFormat="1">
      <c r="B381" s="198"/>
      <c r="C381" s="199"/>
      <c r="D381" s="198"/>
      <c r="E381" s="198"/>
      <c r="F381" s="203"/>
      <c r="G381" s="199"/>
      <c r="H381" s="198"/>
      <c r="I381" s="198"/>
      <c r="J381" s="198"/>
      <c r="K381" s="198"/>
      <c r="L381" s="198"/>
      <c r="M381" s="198"/>
      <c r="N381" s="198"/>
      <c r="O381" s="199"/>
      <c r="P381" s="204"/>
      <c r="Q381" s="205"/>
      <c r="R381" s="205"/>
      <c r="S381" s="198"/>
      <c r="T381" s="198"/>
      <c r="U381" s="198"/>
      <c r="V381" s="198"/>
      <c r="W381" s="198"/>
      <c r="X381" s="199"/>
      <c r="Y381" s="198"/>
      <c r="Z381" s="198"/>
      <c r="AA381" s="198"/>
      <c r="AB381" s="199"/>
      <c r="AC381" s="199"/>
      <c r="AD381" s="198"/>
      <c r="AE381" s="198"/>
      <c r="AF381" s="198"/>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199"/>
      <c r="CF381" s="199"/>
      <c r="CG381" s="199"/>
      <c r="CH381" s="199"/>
      <c r="CI381" s="199"/>
      <c r="CJ381" s="199"/>
      <c r="CK381" s="199"/>
      <c r="CL381" s="199"/>
      <c r="CM381" s="199"/>
      <c r="CN381" s="199"/>
      <c r="CO381" s="199"/>
      <c r="CP381" s="199"/>
      <c r="CQ381" s="199"/>
      <c r="CR381" s="199"/>
      <c r="CS381" s="199"/>
      <c r="CT381" s="199"/>
      <c r="CU381" s="199"/>
      <c r="CV381" s="199"/>
      <c r="CW381" s="199"/>
      <c r="CX381" s="199"/>
      <c r="CY381" s="199"/>
      <c r="CZ381" s="199"/>
      <c r="DA381" s="199"/>
      <c r="DB381" s="199"/>
      <c r="DC381" s="199"/>
      <c r="DD381" s="199"/>
      <c r="DE381" s="199"/>
      <c r="DF381" s="199"/>
      <c r="DG381" s="199"/>
      <c r="DH381" s="199"/>
      <c r="DI381" s="199"/>
      <c r="DJ381" s="199"/>
      <c r="DK381" s="199"/>
      <c r="DL381" s="199"/>
      <c r="DM381" s="199"/>
      <c r="DN381" s="199"/>
      <c r="DO381" s="199"/>
      <c r="DP381" s="199"/>
      <c r="DQ381" s="199"/>
      <c r="DR381" s="199"/>
      <c r="DS381" s="199"/>
      <c r="DT381" s="199"/>
      <c r="DU381" s="199"/>
      <c r="DV381" s="199"/>
      <c r="DW381" s="199"/>
      <c r="DX381" s="199"/>
      <c r="DY381" s="199"/>
      <c r="DZ381" s="199"/>
      <c r="EA381" s="199"/>
      <c r="EB381" s="199"/>
      <c r="EC381" s="199"/>
      <c r="ED381" s="199"/>
      <c r="EE381" s="199"/>
      <c r="EF381" s="199"/>
      <c r="EG381" s="199"/>
      <c r="EH381" s="199"/>
      <c r="EI381" s="199"/>
      <c r="EJ381" s="199"/>
      <c r="EK381" s="199"/>
      <c r="EL381" s="199"/>
      <c r="EM381" s="199"/>
      <c r="EN381" s="199"/>
      <c r="EO381" s="199"/>
      <c r="EP381" s="199"/>
      <c r="EQ381" s="199"/>
      <c r="ER381" s="199"/>
      <c r="ES381" s="199"/>
      <c r="ET381" s="199"/>
      <c r="EU381" s="199"/>
      <c r="EV381" s="199"/>
      <c r="EW381" s="198"/>
      <c r="EX381" s="198"/>
      <c r="EY381" s="198"/>
      <c r="EZ381" s="198"/>
      <c r="FA381" s="198"/>
      <c r="FB381" s="198"/>
      <c r="FC381" s="198"/>
      <c r="FD381" s="199"/>
      <c r="FE381" s="199"/>
      <c r="FF381" s="199"/>
      <c r="FG381" s="199"/>
      <c r="FH381" s="199"/>
      <c r="FI381" s="199"/>
      <c r="FJ381" s="199"/>
      <c r="FK381" s="199"/>
      <c r="FL381" s="199"/>
      <c r="FM381" s="199"/>
      <c r="FN381" s="199"/>
      <c r="FO381" s="199"/>
      <c r="FP381" s="199"/>
      <c r="FQ381" s="199"/>
      <c r="FR381" s="199"/>
      <c r="FS381" s="199"/>
      <c r="FT381" s="199"/>
      <c r="FU381" s="199"/>
      <c r="FV381" s="199"/>
      <c r="FW381" s="199"/>
      <c r="FX381" s="199"/>
      <c r="FY381" s="199"/>
      <c r="FZ381" s="199"/>
      <c r="GA381" s="199"/>
      <c r="GB381" s="199"/>
      <c r="GC381" s="199"/>
    </row>
    <row r="382" spans="2:185" s="90" customFormat="1">
      <c r="B382" s="198"/>
      <c r="C382" s="199"/>
      <c r="D382" s="198"/>
      <c r="E382" s="198"/>
      <c r="F382" s="203"/>
      <c r="G382" s="199"/>
      <c r="H382" s="198"/>
      <c r="I382" s="198"/>
      <c r="J382" s="198"/>
      <c r="K382" s="198"/>
      <c r="L382" s="198"/>
      <c r="M382" s="198"/>
      <c r="N382" s="198"/>
      <c r="O382" s="199"/>
      <c r="P382" s="204"/>
      <c r="Q382" s="205"/>
      <c r="R382" s="205"/>
      <c r="S382" s="198"/>
      <c r="T382" s="198"/>
      <c r="U382" s="198"/>
      <c r="V382" s="198"/>
      <c r="W382" s="198"/>
      <c r="X382" s="199"/>
      <c r="Y382" s="198"/>
      <c r="Z382" s="198"/>
      <c r="AA382" s="198"/>
      <c r="AB382" s="199"/>
      <c r="AC382" s="199"/>
      <c r="AD382" s="198"/>
      <c r="AE382" s="198"/>
      <c r="AF382" s="198"/>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c r="CE382" s="199"/>
      <c r="CF382" s="199"/>
      <c r="CG382" s="199"/>
      <c r="CH382" s="199"/>
      <c r="CI382" s="199"/>
      <c r="CJ382" s="199"/>
      <c r="CK382" s="199"/>
      <c r="CL382" s="199"/>
      <c r="CM382" s="199"/>
      <c r="CN382" s="199"/>
      <c r="CO382" s="199"/>
      <c r="CP382" s="199"/>
      <c r="CQ382" s="199"/>
      <c r="CR382" s="199"/>
      <c r="CS382" s="199"/>
      <c r="CT382" s="199"/>
      <c r="CU382" s="199"/>
      <c r="CV382" s="199"/>
      <c r="CW382" s="199"/>
      <c r="CX382" s="199"/>
      <c r="CY382" s="199"/>
      <c r="CZ382" s="199"/>
      <c r="DA382" s="199"/>
      <c r="DB382" s="199"/>
      <c r="DC382" s="199"/>
      <c r="DD382" s="199"/>
      <c r="DE382" s="199"/>
      <c r="DF382" s="199"/>
      <c r="DG382" s="199"/>
      <c r="DH382" s="199"/>
      <c r="DI382" s="199"/>
      <c r="DJ382" s="199"/>
      <c r="DK382" s="199"/>
      <c r="DL382" s="199"/>
      <c r="DM382" s="199"/>
      <c r="DN382" s="199"/>
      <c r="DO382" s="199"/>
      <c r="DP382" s="199"/>
      <c r="DQ382" s="199"/>
      <c r="DR382" s="199"/>
      <c r="DS382" s="199"/>
      <c r="DT382" s="199"/>
      <c r="DU382" s="199"/>
      <c r="DV382" s="199"/>
      <c r="DW382" s="199"/>
      <c r="DX382" s="199"/>
      <c r="DY382" s="199"/>
      <c r="DZ382" s="199"/>
      <c r="EA382" s="199"/>
      <c r="EB382" s="199"/>
      <c r="EC382" s="199"/>
      <c r="ED382" s="199"/>
      <c r="EE382" s="199"/>
      <c r="EF382" s="199"/>
      <c r="EG382" s="199"/>
      <c r="EH382" s="199"/>
      <c r="EI382" s="199"/>
      <c r="EJ382" s="199"/>
      <c r="EK382" s="199"/>
      <c r="EL382" s="199"/>
      <c r="EM382" s="199"/>
      <c r="EN382" s="199"/>
      <c r="EO382" s="199"/>
      <c r="EP382" s="199"/>
      <c r="EQ382" s="199"/>
      <c r="ER382" s="199"/>
      <c r="ES382" s="199"/>
      <c r="ET382" s="199"/>
      <c r="EU382" s="199"/>
      <c r="EV382" s="199"/>
      <c r="EW382" s="198"/>
      <c r="EX382" s="198"/>
      <c r="EY382" s="198"/>
      <c r="EZ382" s="198"/>
      <c r="FA382" s="198"/>
      <c r="FB382" s="198"/>
      <c r="FC382" s="198"/>
      <c r="FD382" s="199"/>
      <c r="FE382" s="199"/>
      <c r="FF382" s="199"/>
      <c r="FG382" s="199"/>
      <c r="FH382" s="199"/>
      <c r="FI382" s="199"/>
      <c r="FJ382" s="199"/>
      <c r="FK382" s="199"/>
      <c r="FL382" s="199"/>
      <c r="FM382" s="199"/>
      <c r="FN382" s="199"/>
      <c r="FO382" s="199"/>
      <c r="FP382" s="199"/>
      <c r="FQ382" s="199"/>
      <c r="FR382" s="199"/>
      <c r="FS382" s="199"/>
      <c r="FT382" s="199"/>
      <c r="FU382" s="199"/>
      <c r="FV382" s="199"/>
      <c r="FW382" s="199"/>
      <c r="FX382" s="199"/>
      <c r="FY382" s="199"/>
      <c r="FZ382" s="199"/>
      <c r="GA382" s="199"/>
      <c r="GB382" s="199"/>
      <c r="GC382" s="199"/>
    </row>
    <row r="383" spans="2:185" s="90" customFormat="1">
      <c r="B383" s="198"/>
      <c r="C383" s="199"/>
      <c r="D383" s="198"/>
      <c r="E383" s="198"/>
      <c r="F383" s="203"/>
      <c r="G383" s="199"/>
      <c r="H383" s="198"/>
      <c r="I383" s="198"/>
      <c r="J383" s="198"/>
      <c r="K383" s="198"/>
      <c r="L383" s="198"/>
      <c r="M383" s="198"/>
      <c r="N383" s="198"/>
      <c r="O383" s="199"/>
      <c r="P383" s="204"/>
      <c r="Q383" s="205"/>
      <c r="R383" s="205"/>
      <c r="S383" s="198"/>
      <c r="T383" s="198"/>
      <c r="U383" s="198"/>
      <c r="V383" s="198"/>
      <c r="W383" s="198"/>
      <c r="X383" s="199"/>
      <c r="Y383" s="198"/>
      <c r="Z383" s="198"/>
      <c r="AA383" s="198"/>
      <c r="AB383" s="199"/>
      <c r="AC383" s="199"/>
      <c r="AD383" s="198"/>
      <c r="AE383" s="198"/>
      <c r="AF383" s="198"/>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c r="CE383" s="199"/>
      <c r="CF383" s="199"/>
      <c r="CG383" s="199"/>
      <c r="CH383" s="199"/>
      <c r="CI383" s="199"/>
      <c r="CJ383" s="199"/>
      <c r="CK383" s="199"/>
      <c r="CL383" s="199"/>
      <c r="CM383" s="199"/>
      <c r="CN383" s="199"/>
      <c r="CO383" s="199"/>
      <c r="CP383" s="199"/>
      <c r="CQ383" s="199"/>
      <c r="CR383" s="199"/>
      <c r="CS383" s="199"/>
      <c r="CT383" s="199"/>
      <c r="CU383" s="199"/>
      <c r="CV383" s="199"/>
      <c r="CW383" s="199"/>
      <c r="CX383" s="199"/>
      <c r="CY383" s="199"/>
      <c r="CZ383" s="199"/>
      <c r="DA383" s="199"/>
      <c r="DB383" s="199"/>
      <c r="DC383" s="199"/>
      <c r="DD383" s="199"/>
      <c r="DE383" s="199"/>
      <c r="DF383" s="199"/>
      <c r="DG383" s="199"/>
      <c r="DH383" s="199"/>
      <c r="DI383" s="199"/>
      <c r="DJ383" s="199"/>
      <c r="DK383" s="199"/>
      <c r="DL383" s="199"/>
      <c r="DM383" s="199"/>
      <c r="DN383" s="199"/>
      <c r="DO383" s="199"/>
      <c r="DP383" s="199"/>
      <c r="DQ383" s="199"/>
      <c r="DR383" s="199"/>
      <c r="DS383" s="199"/>
      <c r="DT383" s="199"/>
      <c r="DU383" s="199"/>
      <c r="DV383" s="199"/>
      <c r="DW383" s="199"/>
      <c r="DX383" s="199"/>
      <c r="DY383" s="199"/>
      <c r="DZ383" s="199"/>
      <c r="EA383" s="199"/>
      <c r="EB383" s="199"/>
      <c r="EC383" s="199"/>
      <c r="ED383" s="199"/>
      <c r="EE383" s="199"/>
      <c r="EF383" s="199"/>
      <c r="EG383" s="199"/>
      <c r="EH383" s="199"/>
      <c r="EI383" s="199"/>
      <c r="EJ383" s="199"/>
      <c r="EK383" s="199"/>
      <c r="EL383" s="199"/>
      <c r="EM383" s="199"/>
      <c r="EN383" s="199"/>
      <c r="EO383" s="199"/>
      <c r="EP383" s="199"/>
      <c r="EQ383" s="199"/>
      <c r="ER383" s="199"/>
      <c r="ES383" s="199"/>
      <c r="ET383" s="199"/>
      <c r="EU383" s="199"/>
      <c r="EV383" s="199"/>
      <c r="EW383" s="198"/>
      <c r="EX383" s="198"/>
      <c r="EY383" s="198"/>
      <c r="EZ383" s="198"/>
      <c r="FA383" s="198"/>
      <c r="FB383" s="198"/>
      <c r="FC383" s="198"/>
      <c r="FD383" s="199"/>
      <c r="FE383" s="199"/>
      <c r="FF383" s="199"/>
      <c r="FG383" s="199"/>
      <c r="FH383" s="199"/>
      <c r="FI383" s="199"/>
      <c r="FJ383" s="199"/>
      <c r="FK383" s="199"/>
      <c r="FL383" s="199"/>
      <c r="FM383" s="199"/>
      <c r="FN383" s="199"/>
      <c r="FO383" s="199"/>
      <c r="FP383" s="199"/>
      <c r="FQ383" s="199"/>
      <c r="FR383" s="199"/>
      <c r="FS383" s="199"/>
      <c r="FT383" s="199"/>
      <c r="FU383" s="199"/>
      <c r="FV383" s="199"/>
      <c r="FW383" s="199"/>
      <c r="FX383" s="199"/>
      <c r="FY383" s="199"/>
      <c r="FZ383" s="199"/>
      <c r="GA383" s="199"/>
      <c r="GB383" s="199"/>
      <c r="GC383" s="199"/>
    </row>
    <row r="384" spans="2:185" s="90" customFormat="1">
      <c r="B384" s="198"/>
      <c r="C384" s="199"/>
      <c r="D384" s="198"/>
      <c r="E384" s="198"/>
      <c r="F384" s="203"/>
      <c r="G384" s="199"/>
      <c r="H384" s="198"/>
      <c r="I384" s="198"/>
      <c r="J384" s="198"/>
      <c r="K384" s="198"/>
      <c r="L384" s="198"/>
      <c r="M384" s="198"/>
      <c r="N384" s="198"/>
      <c r="O384" s="199"/>
      <c r="P384" s="204"/>
      <c r="Q384" s="205"/>
      <c r="R384" s="205"/>
      <c r="S384" s="198"/>
      <c r="T384" s="198"/>
      <c r="U384" s="198"/>
      <c r="V384" s="198"/>
      <c r="W384" s="198"/>
      <c r="X384" s="199"/>
      <c r="Y384" s="198"/>
      <c r="Z384" s="198"/>
      <c r="AA384" s="198"/>
      <c r="AB384" s="199"/>
      <c r="AC384" s="199"/>
      <c r="AD384" s="198"/>
      <c r="AE384" s="198"/>
      <c r="AF384" s="198"/>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8"/>
      <c r="EX384" s="198"/>
      <c r="EY384" s="198"/>
      <c r="EZ384" s="198"/>
      <c r="FA384" s="198"/>
      <c r="FB384" s="198"/>
      <c r="FC384" s="198"/>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row>
    <row r="385" spans="2:185" s="90" customFormat="1">
      <c r="B385" s="198"/>
      <c r="C385" s="199"/>
      <c r="D385" s="198"/>
      <c r="E385" s="198"/>
      <c r="F385" s="203"/>
      <c r="G385" s="199"/>
      <c r="H385" s="198"/>
      <c r="I385" s="198"/>
      <c r="J385" s="198"/>
      <c r="K385" s="198"/>
      <c r="L385" s="198"/>
      <c r="M385" s="198"/>
      <c r="N385" s="198"/>
      <c r="O385" s="199"/>
      <c r="P385" s="204"/>
      <c r="Q385" s="205"/>
      <c r="R385" s="205"/>
      <c r="S385" s="198"/>
      <c r="T385" s="198"/>
      <c r="U385" s="198"/>
      <c r="V385" s="198"/>
      <c r="W385" s="198"/>
      <c r="X385" s="199"/>
      <c r="Y385" s="198"/>
      <c r="Z385" s="198"/>
      <c r="AA385" s="198"/>
      <c r="AB385" s="199"/>
      <c r="AC385" s="199"/>
      <c r="AD385" s="198"/>
      <c r="AE385" s="198"/>
      <c r="AF385" s="198"/>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8"/>
      <c r="EX385" s="198"/>
      <c r="EY385" s="198"/>
      <c r="EZ385" s="198"/>
      <c r="FA385" s="198"/>
      <c r="FB385" s="198"/>
      <c r="FC385" s="198"/>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row>
    <row r="386" spans="2:185" s="90" customFormat="1">
      <c r="B386" s="198"/>
      <c r="C386" s="199"/>
      <c r="D386" s="198"/>
      <c r="E386" s="198"/>
      <c r="F386" s="203"/>
      <c r="G386" s="199"/>
      <c r="H386" s="198"/>
      <c r="I386" s="198"/>
      <c r="J386" s="198"/>
      <c r="K386" s="198"/>
      <c r="L386" s="198"/>
      <c r="M386" s="198"/>
      <c r="N386" s="198"/>
      <c r="O386" s="199"/>
      <c r="P386" s="204"/>
      <c r="Q386" s="205"/>
      <c r="R386" s="205"/>
      <c r="S386" s="198"/>
      <c r="T386" s="198"/>
      <c r="U386" s="198"/>
      <c r="V386" s="198"/>
      <c r="W386" s="198"/>
      <c r="X386" s="199"/>
      <c r="Y386" s="198"/>
      <c r="Z386" s="198"/>
      <c r="AA386" s="198"/>
      <c r="AB386" s="199"/>
      <c r="AC386" s="199"/>
      <c r="AD386" s="198"/>
      <c r="AE386" s="198"/>
      <c r="AF386" s="198"/>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c r="CE386" s="199"/>
      <c r="CF386" s="199"/>
      <c r="CG386" s="199"/>
      <c r="CH386" s="199"/>
      <c r="CI386" s="199"/>
      <c r="CJ386" s="199"/>
      <c r="CK386" s="199"/>
      <c r="CL386" s="199"/>
      <c r="CM386" s="199"/>
      <c r="CN386" s="199"/>
      <c r="CO386" s="199"/>
      <c r="CP386" s="199"/>
      <c r="CQ386" s="199"/>
      <c r="CR386" s="199"/>
      <c r="CS386" s="199"/>
      <c r="CT386" s="199"/>
      <c r="CU386" s="199"/>
      <c r="CV386" s="199"/>
      <c r="CW386" s="199"/>
      <c r="CX386" s="199"/>
      <c r="CY386" s="199"/>
      <c r="CZ386" s="199"/>
      <c r="DA386" s="199"/>
      <c r="DB386" s="199"/>
      <c r="DC386" s="199"/>
      <c r="DD386" s="199"/>
      <c r="DE386" s="199"/>
      <c r="DF386" s="199"/>
      <c r="DG386" s="199"/>
      <c r="DH386" s="199"/>
      <c r="DI386" s="199"/>
      <c r="DJ386" s="199"/>
      <c r="DK386" s="199"/>
      <c r="DL386" s="199"/>
      <c r="DM386" s="199"/>
      <c r="DN386" s="199"/>
      <c r="DO386" s="199"/>
      <c r="DP386" s="199"/>
      <c r="DQ386" s="199"/>
      <c r="DR386" s="199"/>
      <c r="DS386" s="199"/>
      <c r="DT386" s="199"/>
      <c r="DU386" s="199"/>
      <c r="DV386" s="199"/>
      <c r="DW386" s="199"/>
      <c r="DX386" s="199"/>
      <c r="DY386" s="199"/>
      <c r="DZ386" s="199"/>
      <c r="EA386" s="199"/>
      <c r="EB386" s="199"/>
      <c r="EC386" s="199"/>
      <c r="ED386" s="199"/>
      <c r="EE386" s="199"/>
      <c r="EF386" s="199"/>
      <c r="EG386" s="199"/>
      <c r="EH386" s="199"/>
      <c r="EI386" s="199"/>
      <c r="EJ386" s="199"/>
      <c r="EK386" s="199"/>
      <c r="EL386" s="199"/>
      <c r="EM386" s="199"/>
      <c r="EN386" s="199"/>
      <c r="EO386" s="199"/>
      <c r="EP386" s="199"/>
      <c r="EQ386" s="199"/>
      <c r="ER386" s="199"/>
      <c r="ES386" s="199"/>
      <c r="ET386" s="199"/>
      <c r="EU386" s="199"/>
      <c r="EV386" s="199"/>
      <c r="EW386" s="198"/>
      <c r="EX386" s="198"/>
      <c r="EY386" s="198"/>
      <c r="EZ386" s="198"/>
      <c r="FA386" s="198"/>
      <c r="FB386" s="198"/>
      <c r="FC386" s="198"/>
      <c r="FD386" s="199"/>
      <c r="FE386" s="199"/>
      <c r="FF386" s="199"/>
      <c r="FG386" s="199"/>
      <c r="FH386" s="199"/>
      <c r="FI386" s="199"/>
      <c r="FJ386" s="199"/>
      <c r="FK386" s="199"/>
      <c r="FL386" s="199"/>
      <c r="FM386" s="199"/>
      <c r="FN386" s="199"/>
      <c r="FO386" s="199"/>
      <c r="FP386" s="199"/>
      <c r="FQ386" s="199"/>
      <c r="FR386" s="199"/>
      <c r="FS386" s="199"/>
      <c r="FT386" s="199"/>
      <c r="FU386" s="199"/>
      <c r="FV386" s="199"/>
      <c r="FW386" s="199"/>
      <c r="FX386" s="199"/>
      <c r="FY386" s="199"/>
      <c r="FZ386" s="199"/>
      <c r="GA386" s="199"/>
      <c r="GB386" s="199"/>
      <c r="GC386" s="199"/>
    </row>
    <row r="387" spans="2:185" s="90" customFormat="1">
      <c r="B387" s="198"/>
      <c r="C387" s="199"/>
      <c r="D387" s="198"/>
      <c r="E387" s="198"/>
      <c r="F387" s="203"/>
      <c r="G387" s="199"/>
      <c r="H387" s="198"/>
      <c r="I387" s="198"/>
      <c r="J387" s="198"/>
      <c r="K387" s="198"/>
      <c r="L387" s="198"/>
      <c r="M387" s="198"/>
      <c r="N387" s="198"/>
      <c r="O387" s="199"/>
      <c r="P387" s="204"/>
      <c r="Q387" s="205"/>
      <c r="R387" s="205"/>
      <c r="S387" s="198"/>
      <c r="T387" s="198"/>
      <c r="U387" s="198"/>
      <c r="V387" s="198"/>
      <c r="W387" s="198"/>
      <c r="X387" s="199"/>
      <c r="Y387" s="198"/>
      <c r="Z387" s="198"/>
      <c r="AA387" s="198"/>
      <c r="AB387" s="199"/>
      <c r="AC387" s="199"/>
      <c r="AD387" s="198"/>
      <c r="AE387" s="198"/>
      <c r="AF387" s="198"/>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c r="CE387" s="199"/>
      <c r="CF387" s="199"/>
      <c r="CG387" s="199"/>
      <c r="CH387" s="199"/>
      <c r="CI387" s="199"/>
      <c r="CJ387" s="199"/>
      <c r="CK387" s="199"/>
      <c r="CL387" s="199"/>
      <c r="CM387" s="199"/>
      <c r="CN387" s="199"/>
      <c r="CO387" s="199"/>
      <c r="CP387" s="199"/>
      <c r="CQ387" s="199"/>
      <c r="CR387" s="199"/>
      <c r="CS387" s="199"/>
      <c r="CT387" s="199"/>
      <c r="CU387" s="199"/>
      <c r="CV387" s="199"/>
      <c r="CW387" s="199"/>
      <c r="CX387" s="199"/>
      <c r="CY387" s="199"/>
      <c r="CZ387" s="199"/>
      <c r="DA387" s="199"/>
      <c r="DB387" s="199"/>
      <c r="DC387" s="199"/>
      <c r="DD387" s="199"/>
      <c r="DE387" s="199"/>
      <c r="DF387" s="199"/>
      <c r="DG387" s="199"/>
      <c r="DH387" s="199"/>
      <c r="DI387" s="199"/>
      <c r="DJ387" s="199"/>
      <c r="DK387" s="199"/>
      <c r="DL387" s="199"/>
      <c r="DM387" s="199"/>
      <c r="DN387" s="199"/>
      <c r="DO387" s="199"/>
      <c r="DP387" s="199"/>
      <c r="DQ387" s="199"/>
      <c r="DR387" s="199"/>
      <c r="DS387" s="199"/>
      <c r="DT387" s="199"/>
      <c r="DU387" s="199"/>
      <c r="DV387" s="199"/>
      <c r="DW387" s="199"/>
      <c r="DX387" s="199"/>
      <c r="DY387" s="199"/>
      <c r="DZ387" s="199"/>
      <c r="EA387" s="199"/>
      <c r="EB387" s="199"/>
      <c r="EC387" s="199"/>
      <c r="ED387" s="199"/>
      <c r="EE387" s="199"/>
      <c r="EF387" s="199"/>
      <c r="EG387" s="199"/>
      <c r="EH387" s="199"/>
      <c r="EI387" s="199"/>
      <c r="EJ387" s="199"/>
      <c r="EK387" s="199"/>
      <c r="EL387" s="199"/>
      <c r="EM387" s="199"/>
      <c r="EN387" s="199"/>
      <c r="EO387" s="199"/>
      <c r="EP387" s="199"/>
      <c r="EQ387" s="199"/>
      <c r="ER387" s="199"/>
      <c r="ES387" s="199"/>
      <c r="ET387" s="199"/>
      <c r="EU387" s="199"/>
      <c r="EV387" s="199"/>
      <c r="EW387" s="198"/>
      <c r="EX387" s="198"/>
      <c r="EY387" s="198"/>
      <c r="EZ387" s="198"/>
      <c r="FA387" s="198"/>
      <c r="FB387" s="198"/>
      <c r="FC387" s="198"/>
      <c r="FD387" s="199"/>
      <c r="FE387" s="199"/>
      <c r="FF387" s="199"/>
      <c r="FG387" s="199"/>
      <c r="FH387" s="199"/>
      <c r="FI387" s="199"/>
      <c r="FJ387" s="199"/>
      <c r="FK387" s="199"/>
      <c r="FL387" s="199"/>
      <c r="FM387" s="199"/>
      <c r="FN387" s="199"/>
      <c r="FO387" s="199"/>
      <c r="FP387" s="199"/>
      <c r="FQ387" s="199"/>
      <c r="FR387" s="199"/>
      <c r="FS387" s="199"/>
      <c r="FT387" s="199"/>
      <c r="FU387" s="199"/>
      <c r="FV387" s="199"/>
      <c r="FW387" s="199"/>
      <c r="FX387" s="199"/>
      <c r="FY387" s="199"/>
      <c r="FZ387" s="199"/>
      <c r="GA387" s="199"/>
      <c r="GB387" s="199"/>
      <c r="GC387" s="199"/>
    </row>
    <row r="388" spans="2:185" s="90" customFormat="1">
      <c r="B388" s="198"/>
      <c r="C388" s="199"/>
      <c r="D388" s="198"/>
      <c r="E388" s="198"/>
      <c r="F388" s="203"/>
      <c r="G388" s="199"/>
      <c r="H388" s="198"/>
      <c r="I388" s="198"/>
      <c r="J388" s="198"/>
      <c r="K388" s="198"/>
      <c r="L388" s="198"/>
      <c r="M388" s="198"/>
      <c r="N388" s="198"/>
      <c r="O388" s="199"/>
      <c r="P388" s="204"/>
      <c r="Q388" s="205"/>
      <c r="R388" s="205"/>
      <c r="S388" s="198"/>
      <c r="T388" s="198"/>
      <c r="U388" s="198"/>
      <c r="V388" s="198"/>
      <c r="W388" s="198"/>
      <c r="X388" s="199"/>
      <c r="Y388" s="198"/>
      <c r="Z388" s="198"/>
      <c r="AA388" s="198"/>
      <c r="AB388" s="199"/>
      <c r="AC388" s="199"/>
      <c r="AD388" s="198"/>
      <c r="AE388" s="198"/>
      <c r="AF388" s="198"/>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c r="CE388" s="199"/>
      <c r="CF388" s="199"/>
      <c r="CG388" s="199"/>
      <c r="CH388" s="199"/>
      <c r="CI388" s="199"/>
      <c r="CJ388" s="199"/>
      <c r="CK388" s="199"/>
      <c r="CL388" s="199"/>
      <c r="CM388" s="199"/>
      <c r="CN388" s="199"/>
      <c r="CO388" s="199"/>
      <c r="CP388" s="199"/>
      <c r="CQ388" s="199"/>
      <c r="CR388" s="199"/>
      <c r="CS388" s="199"/>
      <c r="CT388" s="199"/>
      <c r="CU388" s="199"/>
      <c r="CV388" s="199"/>
      <c r="CW388" s="199"/>
      <c r="CX388" s="199"/>
      <c r="CY388" s="199"/>
      <c r="CZ388" s="199"/>
      <c r="DA388" s="199"/>
      <c r="DB388" s="199"/>
      <c r="DC388" s="199"/>
      <c r="DD388" s="199"/>
      <c r="DE388" s="199"/>
      <c r="DF388" s="199"/>
      <c r="DG388" s="199"/>
      <c r="DH388" s="199"/>
      <c r="DI388" s="199"/>
      <c r="DJ388" s="199"/>
      <c r="DK388" s="199"/>
      <c r="DL388" s="199"/>
      <c r="DM388" s="199"/>
      <c r="DN388" s="199"/>
      <c r="DO388" s="199"/>
      <c r="DP388" s="199"/>
      <c r="DQ388" s="199"/>
      <c r="DR388" s="199"/>
      <c r="DS388" s="199"/>
      <c r="DT388" s="199"/>
      <c r="DU388" s="199"/>
      <c r="DV388" s="199"/>
      <c r="DW388" s="199"/>
      <c r="DX388" s="199"/>
      <c r="DY388" s="199"/>
      <c r="DZ388" s="199"/>
      <c r="EA388" s="199"/>
      <c r="EB388" s="199"/>
      <c r="EC388" s="199"/>
      <c r="ED388" s="199"/>
      <c r="EE388" s="199"/>
      <c r="EF388" s="199"/>
      <c r="EG388" s="199"/>
      <c r="EH388" s="199"/>
      <c r="EI388" s="199"/>
      <c r="EJ388" s="199"/>
      <c r="EK388" s="199"/>
      <c r="EL388" s="199"/>
      <c r="EM388" s="199"/>
      <c r="EN388" s="199"/>
      <c r="EO388" s="199"/>
      <c r="EP388" s="199"/>
      <c r="EQ388" s="199"/>
      <c r="ER388" s="199"/>
      <c r="ES388" s="199"/>
      <c r="ET388" s="199"/>
      <c r="EU388" s="199"/>
      <c r="EV388" s="199"/>
      <c r="EW388" s="198"/>
      <c r="EX388" s="198"/>
      <c r="EY388" s="198"/>
      <c r="EZ388" s="198"/>
      <c r="FA388" s="198"/>
      <c r="FB388" s="198"/>
      <c r="FC388" s="198"/>
      <c r="FD388" s="199"/>
      <c r="FE388" s="199"/>
      <c r="FF388" s="199"/>
      <c r="FG388" s="199"/>
      <c r="FH388" s="199"/>
      <c r="FI388" s="199"/>
      <c r="FJ388" s="199"/>
      <c r="FK388" s="199"/>
      <c r="FL388" s="199"/>
      <c r="FM388" s="199"/>
      <c r="FN388" s="199"/>
      <c r="FO388" s="199"/>
      <c r="FP388" s="199"/>
      <c r="FQ388" s="199"/>
      <c r="FR388" s="199"/>
      <c r="FS388" s="199"/>
      <c r="FT388" s="199"/>
      <c r="FU388" s="199"/>
      <c r="FV388" s="199"/>
      <c r="FW388" s="199"/>
      <c r="FX388" s="199"/>
      <c r="FY388" s="199"/>
      <c r="FZ388" s="199"/>
      <c r="GA388" s="199"/>
      <c r="GB388" s="199"/>
      <c r="GC388" s="199"/>
    </row>
    <row r="389" spans="2:185" s="90" customFormat="1">
      <c r="B389" s="198"/>
      <c r="C389" s="199"/>
      <c r="D389" s="198"/>
      <c r="E389" s="198"/>
      <c r="F389" s="203"/>
      <c r="G389" s="199"/>
      <c r="H389" s="198"/>
      <c r="I389" s="198"/>
      <c r="J389" s="198"/>
      <c r="K389" s="198"/>
      <c r="L389" s="198"/>
      <c r="M389" s="198"/>
      <c r="N389" s="198"/>
      <c r="O389" s="199"/>
      <c r="P389" s="204"/>
      <c r="Q389" s="205"/>
      <c r="R389" s="205"/>
      <c r="S389" s="198"/>
      <c r="T389" s="198"/>
      <c r="U389" s="198"/>
      <c r="V389" s="198"/>
      <c r="W389" s="198"/>
      <c r="X389" s="199"/>
      <c r="Y389" s="198"/>
      <c r="Z389" s="198"/>
      <c r="AA389" s="198"/>
      <c r="AB389" s="199"/>
      <c r="AC389" s="199"/>
      <c r="AD389" s="198"/>
      <c r="AE389" s="198"/>
      <c r="AF389" s="198"/>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c r="CE389" s="199"/>
      <c r="CF389" s="199"/>
      <c r="CG389" s="199"/>
      <c r="CH389" s="199"/>
      <c r="CI389" s="199"/>
      <c r="CJ389" s="199"/>
      <c r="CK389" s="199"/>
      <c r="CL389" s="199"/>
      <c r="CM389" s="199"/>
      <c r="CN389" s="199"/>
      <c r="CO389" s="199"/>
      <c r="CP389" s="199"/>
      <c r="CQ389" s="199"/>
      <c r="CR389" s="199"/>
      <c r="CS389" s="199"/>
      <c r="CT389" s="199"/>
      <c r="CU389" s="199"/>
      <c r="CV389" s="199"/>
      <c r="CW389" s="199"/>
      <c r="CX389" s="199"/>
      <c r="CY389" s="199"/>
      <c r="CZ389" s="199"/>
      <c r="DA389" s="199"/>
      <c r="DB389" s="199"/>
      <c r="DC389" s="199"/>
      <c r="DD389" s="199"/>
      <c r="DE389" s="199"/>
      <c r="DF389" s="199"/>
      <c r="DG389" s="199"/>
      <c r="DH389" s="199"/>
      <c r="DI389" s="199"/>
      <c r="DJ389" s="199"/>
      <c r="DK389" s="199"/>
      <c r="DL389" s="199"/>
      <c r="DM389" s="199"/>
      <c r="DN389" s="199"/>
      <c r="DO389" s="199"/>
      <c r="DP389" s="199"/>
      <c r="DQ389" s="199"/>
      <c r="DR389" s="199"/>
      <c r="DS389" s="199"/>
      <c r="DT389" s="199"/>
      <c r="DU389" s="199"/>
      <c r="DV389" s="199"/>
      <c r="DW389" s="199"/>
      <c r="DX389" s="199"/>
      <c r="DY389" s="199"/>
      <c r="DZ389" s="199"/>
      <c r="EA389" s="199"/>
      <c r="EB389" s="199"/>
      <c r="EC389" s="199"/>
      <c r="ED389" s="199"/>
      <c r="EE389" s="199"/>
      <c r="EF389" s="199"/>
      <c r="EG389" s="199"/>
      <c r="EH389" s="199"/>
      <c r="EI389" s="199"/>
      <c r="EJ389" s="199"/>
      <c r="EK389" s="199"/>
      <c r="EL389" s="199"/>
      <c r="EM389" s="199"/>
      <c r="EN389" s="199"/>
      <c r="EO389" s="199"/>
      <c r="EP389" s="199"/>
      <c r="EQ389" s="199"/>
      <c r="ER389" s="199"/>
      <c r="ES389" s="199"/>
      <c r="ET389" s="199"/>
      <c r="EU389" s="199"/>
      <c r="EV389" s="199"/>
      <c r="EW389" s="198"/>
      <c r="EX389" s="198"/>
      <c r="EY389" s="198"/>
      <c r="EZ389" s="198"/>
      <c r="FA389" s="198"/>
      <c r="FB389" s="198"/>
      <c r="FC389" s="198"/>
      <c r="FD389" s="199"/>
      <c r="FE389" s="199"/>
      <c r="FF389" s="199"/>
      <c r="FG389" s="199"/>
      <c r="FH389" s="199"/>
      <c r="FI389" s="199"/>
      <c r="FJ389" s="199"/>
      <c r="FK389" s="199"/>
      <c r="FL389" s="199"/>
      <c r="FM389" s="199"/>
      <c r="FN389" s="199"/>
      <c r="FO389" s="199"/>
      <c r="FP389" s="199"/>
      <c r="FQ389" s="199"/>
      <c r="FR389" s="199"/>
      <c r="FS389" s="199"/>
      <c r="FT389" s="199"/>
      <c r="FU389" s="199"/>
      <c r="FV389" s="199"/>
      <c r="FW389" s="199"/>
      <c r="FX389" s="199"/>
      <c r="FY389" s="199"/>
      <c r="FZ389" s="199"/>
      <c r="GA389" s="199"/>
      <c r="GB389" s="199"/>
      <c r="GC389" s="199"/>
    </row>
    <row r="390" spans="2:185" s="90" customFormat="1">
      <c r="B390" s="198"/>
      <c r="C390" s="199"/>
      <c r="D390" s="198"/>
      <c r="E390" s="198"/>
      <c r="F390" s="203"/>
      <c r="G390" s="199"/>
      <c r="H390" s="198"/>
      <c r="I390" s="198"/>
      <c r="J390" s="198"/>
      <c r="K390" s="198"/>
      <c r="L390" s="198"/>
      <c r="M390" s="198"/>
      <c r="N390" s="198"/>
      <c r="O390" s="199"/>
      <c r="P390" s="204"/>
      <c r="Q390" s="205"/>
      <c r="R390" s="205"/>
      <c r="S390" s="198"/>
      <c r="T390" s="198"/>
      <c r="U390" s="198"/>
      <c r="V390" s="198"/>
      <c r="W390" s="198"/>
      <c r="X390" s="199"/>
      <c r="Y390" s="198"/>
      <c r="Z390" s="198"/>
      <c r="AA390" s="198"/>
      <c r="AB390" s="199"/>
      <c r="AC390" s="199"/>
      <c r="AD390" s="198"/>
      <c r="AE390" s="198"/>
      <c r="AF390" s="198"/>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c r="CE390" s="199"/>
      <c r="CF390" s="199"/>
      <c r="CG390" s="199"/>
      <c r="CH390" s="199"/>
      <c r="CI390" s="199"/>
      <c r="CJ390" s="199"/>
      <c r="CK390" s="199"/>
      <c r="CL390" s="199"/>
      <c r="CM390" s="199"/>
      <c r="CN390" s="199"/>
      <c r="CO390" s="199"/>
      <c r="CP390" s="199"/>
      <c r="CQ390" s="199"/>
      <c r="CR390" s="199"/>
      <c r="CS390" s="199"/>
      <c r="CT390" s="199"/>
      <c r="CU390" s="199"/>
      <c r="CV390" s="199"/>
      <c r="CW390" s="199"/>
      <c r="CX390" s="199"/>
      <c r="CY390" s="199"/>
      <c r="CZ390" s="199"/>
      <c r="DA390" s="199"/>
      <c r="DB390" s="199"/>
      <c r="DC390" s="199"/>
      <c r="DD390" s="199"/>
      <c r="DE390" s="199"/>
      <c r="DF390" s="199"/>
      <c r="DG390" s="199"/>
      <c r="DH390" s="199"/>
      <c r="DI390" s="199"/>
      <c r="DJ390" s="199"/>
      <c r="DK390" s="199"/>
      <c r="DL390" s="199"/>
      <c r="DM390" s="199"/>
      <c r="DN390" s="199"/>
      <c r="DO390" s="199"/>
      <c r="DP390" s="199"/>
      <c r="DQ390" s="199"/>
      <c r="DR390" s="199"/>
      <c r="DS390" s="199"/>
      <c r="DT390" s="199"/>
      <c r="DU390" s="199"/>
      <c r="DV390" s="199"/>
      <c r="DW390" s="199"/>
      <c r="DX390" s="199"/>
      <c r="DY390" s="199"/>
      <c r="DZ390" s="199"/>
      <c r="EA390" s="199"/>
      <c r="EB390" s="199"/>
      <c r="EC390" s="199"/>
      <c r="ED390" s="199"/>
      <c r="EE390" s="199"/>
      <c r="EF390" s="199"/>
      <c r="EG390" s="199"/>
      <c r="EH390" s="199"/>
      <c r="EI390" s="199"/>
      <c r="EJ390" s="199"/>
      <c r="EK390" s="199"/>
      <c r="EL390" s="199"/>
      <c r="EM390" s="199"/>
      <c r="EN390" s="199"/>
      <c r="EO390" s="199"/>
      <c r="EP390" s="199"/>
      <c r="EQ390" s="199"/>
      <c r="ER390" s="199"/>
      <c r="ES390" s="199"/>
      <c r="ET390" s="199"/>
      <c r="EU390" s="199"/>
      <c r="EV390" s="199"/>
      <c r="EW390" s="198"/>
      <c r="EX390" s="198"/>
      <c r="EY390" s="198"/>
      <c r="EZ390" s="198"/>
      <c r="FA390" s="198"/>
      <c r="FB390" s="198"/>
      <c r="FC390" s="198"/>
      <c r="FD390" s="199"/>
      <c r="FE390" s="199"/>
      <c r="FF390" s="199"/>
      <c r="FG390" s="199"/>
      <c r="FH390" s="199"/>
      <c r="FI390" s="199"/>
      <c r="FJ390" s="199"/>
      <c r="FK390" s="199"/>
      <c r="FL390" s="199"/>
      <c r="FM390" s="199"/>
      <c r="FN390" s="199"/>
      <c r="FO390" s="199"/>
      <c r="FP390" s="199"/>
      <c r="FQ390" s="199"/>
      <c r="FR390" s="199"/>
      <c r="FS390" s="199"/>
      <c r="FT390" s="199"/>
      <c r="FU390" s="199"/>
      <c r="FV390" s="199"/>
      <c r="FW390" s="199"/>
      <c r="FX390" s="199"/>
      <c r="FY390" s="199"/>
      <c r="FZ390" s="199"/>
      <c r="GA390" s="199"/>
      <c r="GB390" s="199"/>
      <c r="GC390" s="199"/>
    </row>
    <row r="391" spans="2:185" s="90" customFormat="1">
      <c r="B391" s="198"/>
      <c r="C391" s="199"/>
      <c r="D391" s="198"/>
      <c r="E391" s="198"/>
      <c r="F391" s="203"/>
      <c r="G391" s="199"/>
      <c r="H391" s="198"/>
      <c r="I391" s="198"/>
      <c r="J391" s="198"/>
      <c r="K391" s="198"/>
      <c r="L391" s="198"/>
      <c r="M391" s="198"/>
      <c r="N391" s="198"/>
      <c r="O391" s="199"/>
      <c r="P391" s="204"/>
      <c r="Q391" s="205"/>
      <c r="R391" s="205"/>
      <c r="S391" s="198"/>
      <c r="T391" s="198"/>
      <c r="U391" s="198"/>
      <c r="V391" s="198"/>
      <c r="W391" s="198"/>
      <c r="X391" s="199"/>
      <c r="Y391" s="198"/>
      <c r="Z391" s="198"/>
      <c r="AA391" s="198"/>
      <c r="AB391" s="199"/>
      <c r="AC391" s="199"/>
      <c r="AD391" s="198"/>
      <c r="AE391" s="198"/>
      <c r="AF391" s="198"/>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c r="CE391" s="199"/>
      <c r="CF391" s="199"/>
      <c r="CG391" s="199"/>
      <c r="CH391" s="199"/>
      <c r="CI391" s="199"/>
      <c r="CJ391" s="199"/>
      <c r="CK391" s="199"/>
      <c r="CL391" s="199"/>
      <c r="CM391" s="199"/>
      <c r="CN391" s="199"/>
      <c r="CO391" s="199"/>
      <c r="CP391" s="199"/>
      <c r="CQ391" s="199"/>
      <c r="CR391" s="199"/>
      <c r="CS391" s="199"/>
      <c r="CT391" s="199"/>
      <c r="CU391" s="199"/>
      <c r="CV391" s="199"/>
      <c r="CW391" s="199"/>
      <c r="CX391" s="199"/>
      <c r="CY391" s="199"/>
      <c r="CZ391" s="199"/>
      <c r="DA391" s="199"/>
      <c r="DB391" s="199"/>
      <c r="DC391" s="199"/>
      <c r="DD391" s="199"/>
      <c r="DE391" s="199"/>
      <c r="DF391" s="199"/>
      <c r="DG391" s="199"/>
      <c r="DH391" s="199"/>
      <c r="DI391" s="199"/>
      <c r="DJ391" s="199"/>
      <c r="DK391" s="199"/>
      <c r="DL391" s="199"/>
      <c r="DM391" s="199"/>
      <c r="DN391" s="199"/>
      <c r="DO391" s="199"/>
      <c r="DP391" s="199"/>
      <c r="DQ391" s="199"/>
      <c r="DR391" s="199"/>
      <c r="DS391" s="199"/>
      <c r="DT391" s="199"/>
      <c r="DU391" s="199"/>
      <c r="DV391" s="199"/>
      <c r="DW391" s="199"/>
      <c r="DX391" s="199"/>
      <c r="DY391" s="199"/>
      <c r="DZ391" s="199"/>
      <c r="EA391" s="199"/>
      <c r="EB391" s="199"/>
      <c r="EC391" s="199"/>
      <c r="ED391" s="199"/>
      <c r="EE391" s="199"/>
      <c r="EF391" s="199"/>
      <c r="EG391" s="199"/>
      <c r="EH391" s="199"/>
      <c r="EI391" s="199"/>
      <c r="EJ391" s="199"/>
      <c r="EK391" s="199"/>
      <c r="EL391" s="199"/>
      <c r="EM391" s="199"/>
      <c r="EN391" s="199"/>
      <c r="EO391" s="199"/>
      <c r="EP391" s="199"/>
      <c r="EQ391" s="199"/>
      <c r="ER391" s="199"/>
      <c r="ES391" s="199"/>
      <c r="ET391" s="199"/>
      <c r="EU391" s="199"/>
      <c r="EV391" s="199"/>
      <c r="EW391" s="198"/>
      <c r="EX391" s="198"/>
      <c r="EY391" s="198"/>
      <c r="EZ391" s="198"/>
      <c r="FA391" s="198"/>
      <c r="FB391" s="198"/>
      <c r="FC391" s="198"/>
      <c r="FD391" s="199"/>
      <c r="FE391" s="199"/>
      <c r="FF391" s="199"/>
      <c r="FG391" s="199"/>
      <c r="FH391" s="199"/>
      <c r="FI391" s="199"/>
      <c r="FJ391" s="199"/>
      <c r="FK391" s="199"/>
      <c r="FL391" s="199"/>
      <c r="FM391" s="199"/>
      <c r="FN391" s="199"/>
      <c r="FO391" s="199"/>
      <c r="FP391" s="199"/>
      <c r="FQ391" s="199"/>
      <c r="FR391" s="199"/>
      <c r="FS391" s="199"/>
      <c r="FT391" s="199"/>
      <c r="FU391" s="199"/>
      <c r="FV391" s="199"/>
      <c r="FW391" s="199"/>
      <c r="FX391" s="199"/>
      <c r="FY391" s="199"/>
      <c r="FZ391" s="199"/>
      <c r="GA391" s="199"/>
      <c r="GB391" s="199"/>
      <c r="GC391" s="199"/>
    </row>
    <row r="392" spans="2:185" s="90" customFormat="1">
      <c r="B392" s="198"/>
      <c r="C392" s="199"/>
      <c r="D392" s="198"/>
      <c r="E392" s="198"/>
      <c r="F392" s="203"/>
      <c r="G392" s="199"/>
      <c r="H392" s="198"/>
      <c r="I392" s="198"/>
      <c r="J392" s="198"/>
      <c r="K392" s="198"/>
      <c r="L392" s="198"/>
      <c r="M392" s="198"/>
      <c r="N392" s="198"/>
      <c r="O392" s="199"/>
      <c r="P392" s="204"/>
      <c r="Q392" s="205"/>
      <c r="R392" s="205"/>
      <c r="S392" s="198"/>
      <c r="T392" s="198"/>
      <c r="U392" s="198"/>
      <c r="V392" s="198"/>
      <c r="W392" s="198"/>
      <c r="X392" s="199"/>
      <c r="Y392" s="198"/>
      <c r="Z392" s="198"/>
      <c r="AA392" s="198"/>
      <c r="AB392" s="199"/>
      <c r="AC392" s="199"/>
      <c r="AD392" s="198"/>
      <c r="AE392" s="198"/>
      <c r="AF392" s="198"/>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8"/>
      <c r="EX392" s="198"/>
      <c r="EY392" s="198"/>
      <c r="EZ392" s="198"/>
      <c r="FA392" s="198"/>
      <c r="FB392" s="198"/>
      <c r="FC392" s="198"/>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row>
    <row r="393" spans="2:185" s="90" customFormat="1">
      <c r="B393" s="198"/>
      <c r="C393" s="199"/>
      <c r="D393" s="198"/>
      <c r="E393" s="198"/>
      <c r="F393" s="203"/>
      <c r="G393" s="199"/>
      <c r="H393" s="198"/>
      <c r="I393" s="198"/>
      <c r="J393" s="198"/>
      <c r="K393" s="198"/>
      <c r="L393" s="198"/>
      <c r="M393" s="198"/>
      <c r="N393" s="198"/>
      <c r="O393" s="199"/>
      <c r="P393" s="204"/>
      <c r="Q393" s="205"/>
      <c r="R393" s="205"/>
      <c r="S393" s="198"/>
      <c r="T393" s="198"/>
      <c r="U393" s="198"/>
      <c r="V393" s="198"/>
      <c r="W393" s="198"/>
      <c r="X393" s="199"/>
      <c r="Y393" s="198"/>
      <c r="Z393" s="198"/>
      <c r="AA393" s="198"/>
      <c r="AB393" s="199"/>
      <c r="AC393" s="199"/>
      <c r="AD393" s="198"/>
      <c r="AE393" s="198"/>
      <c r="AF393" s="198"/>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c r="CE393" s="199"/>
      <c r="CF393" s="199"/>
      <c r="CG393" s="199"/>
      <c r="CH393" s="199"/>
      <c r="CI393" s="199"/>
      <c r="CJ393" s="199"/>
      <c r="CK393" s="199"/>
      <c r="CL393" s="199"/>
      <c r="CM393" s="199"/>
      <c r="CN393" s="199"/>
      <c r="CO393" s="199"/>
      <c r="CP393" s="199"/>
      <c r="CQ393" s="199"/>
      <c r="CR393" s="199"/>
      <c r="CS393" s="199"/>
      <c r="CT393" s="199"/>
      <c r="CU393" s="199"/>
      <c r="CV393" s="199"/>
      <c r="CW393" s="199"/>
      <c r="CX393" s="199"/>
      <c r="CY393" s="199"/>
      <c r="CZ393" s="199"/>
      <c r="DA393" s="199"/>
      <c r="DB393" s="199"/>
      <c r="DC393" s="199"/>
      <c r="DD393" s="199"/>
      <c r="DE393" s="199"/>
      <c r="DF393" s="199"/>
      <c r="DG393" s="199"/>
      <c r="DH393" s="199"/>
      <c r="DI393" s="199"/>
      <c r="DJ393" s="199"/>
      <c r="DK393" s="199"/>
      <c r="DL393" s="199"/>
      <c r="DM393" s="199"/>
      <c r="DN393" s="199"/>
      <c r="DO393" s="199"/>
      <c r="DP393" s="199"/>
      <c r="DQ393" s="199"/>
      <c r="DR393" s="199"/>
      <c r="DS393" s="199"/>
      <c r="DT393" s="199"/>
      <c r="DU393" s="199"/>
      <c r="DV393" s="199"/>
      <c r="DW393" s="199"/>
      <c r="DX393" s="199"/>
      <c r="DY393" s="199"/>
      <c r="DZ393" s="199"/>
      <c r="EA393" s="199"/>
      <c r="EB393" s="199"/>
      <c r="EC393" s="199"/>
      <c r="ED393" s="199"/>
      <c r="EE393" s="199"/>
      <c r="EF393" s="199"/>
      <c r="EG393" s="199"/>
      <c r="EH393" s="199"/>
      <c r="EI393" s="199"/>
      <c r="EJ393" s="199"/>
      <c r="EK393" s="199"/>
      <c r="EL393" s="199"/>
      <c r="EM393" s="199"/>
      <c r="EN393" s="199"/>
      <c r="EO393" s="199"/>
      <c r="EP393" s="199"/>
      <c r="EQ393" s="199"/>
      <c r="ER393" s="199"/>
      <c r="ES393" s="199"/>
      <c r="ET393" s="199"/>
      <c r="EU393" s="199"/>
      <c r="EV393" s="199"/>
      <c r="EW393" s="198"/>
      <c r="EX393" s="198"/>
      <c r="EY393" s="198"/>
      <c r="EZ393" s="198"/>
      <c r="FA393" s="198"/>
      <c r="FB393" s="198"/>
      <c r="FC393" s="198"/>
      <c r="FD393" s="199"/>
      <c r="FE393" s="199"/>
      <c r="FF393" s="199"/>
      <c r="FG393" s="199"/>
      <c r="FH393" s="199"/>
      <c r="FI393" s="199"/>
      <c r="FJ393" s="199"/>
      <c r="FK393" s="199"/>
      <c r="FL393" s="199"/>
      <c r="FM393" s="199"/>
      <c r="FN393" s="199"/>
      <c r="FO393" s="199"/>
      <c r="FP393" s="199"/>
      <c r="FQ393" s="199"/>
      <c r="FR393" s="199"/>
      <c r="FS393" s="199"/>
      <c r="FT393" s="199"/>
      <c r="FU393" s="199"/>
      <c r="FV393" s="199"/>
      <c r="FW393" s="199"/>
      <c r="FX393" s="199"/>
      <c r="FY393" s="199"/>
      <c r="FZ393" s="199"/>
      <c r="GA393" s="199"/>
      <c r="GB393" s="199"/>
      <c r="GC393" s="199"/>
    </row>
    <row r="394" spans="2:185" s="90" customFormat="1">
      <c r="B394" s="198"/>
      <c r="C394" s="199"/>
      <c r="D394" s="198"/>
      <c r="E394" s="198"/>
      <c r="F394" s="203"/>
      <c r="G394" s="199"/>
      <c r="H394" s="198"/>
      <c r="I394" s="198"/>
      <c r="J394" s="198"/>
      <c r="K394" s="198"/>
      <c r="L394" s="198"/>
      <c r="M394" s="198"/>
      <c r="N394" s="198"/>
      <c r="O394" s="199"/>
      <c r="P394" s="204"/>
      <c r="Q394" s="205"/>
      <c r="R394" s="205"/>
      <c r="S394" s="198"/>
      <c r="T394" s="198"/>
      <c r="U394" s="198"/>
      <c r="V394" s="198"/>
      <c r="W394" s="198"/>
      <c r="X394" s="199"/>
      <c r="Y394" s="198"/>
      <c r="Z394" s="198"/>
      <c r="AA394" s="198"/>
      <c r="AB394" s="199"/>
      <c r="AC394" s="199"/>
      <c r="AD394" s="198"/>
      <c r="AE394" s="198"/>
      <c r="AF394" s="198"/>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c r="CE394" s="199"/>
      <c r="CF394" s="199"/>
      <c r="CG394" s="199"/>
      <c r="CH394" s="199"/>
      <c r="CI394" s="199"/>
      <c r="CJ394" s="199"/>
      <c r="CK394" s="199"/>
      <c r="CL394" s="199"/>
      <c r="CM394" s="199"/>
      <c r="CN394" s="199"/>
      <c r="CO394" s="199"/>
      <c r="CP394" s="199"/>
      <c r="CQ394" s="199"/>
      <c r="CR394" s="199"/>
      <c r="CS394" s="199"/>
      <c r="CT394" s="199"/>
      <c r="CU394" s="199"/>
      <c r="CV394" s="199"/>
      <c r="CW394" s="199"/>
      <c r="CX394" s="199"/>
      <c r="CY394" s="199"/>
      <c r="CZ394" s="199"/>
      <c r="DA394" s="199"/>
      <c r="DB394" s="199"/>
      <c r="DC394" s="199"/>
      <c r="DD394" s="199"/>
      <c r="DE394" s="199"/>
      <c r="DF394" s="199"/>
      <c r="DG394" s="199"/>
      <c r="DH394" s="199"/>
      <c r="DI394" s="199"/>
      <c r="DJ394" s="199"/>
      <c r="DK394" s="199"/>
      <c r="DL394" s="199"/>
      <c r="DM394" s="199"/>
      <c r="DN394" s="199"/>
      <c r="DO394" s="199"/>
      <c r="DP394" s="199"/>
      <c r="DQ394" s="199"/>
      <c r="DR394" s="199"/>
      <c r="DS394" s="199"/>
      <c r="DT394" s="199"/>
      <c r="DU394" s="199"/>
      <c r="DV394" s="199"/>
      <c r="DW394" s="199"/>
      <c r="DX394" s="199"/>
      <c r="DY394" s="199"/>
      <c r="DZ394" s="199"/>
      <c r="EA394" s="199"/>
      <c r="EB394" s="199"/>
      <c r="EC394" s="199"/>
      <c r="ED394" s="199"/>
      <c r="EE394" s="199"/>
      <c r="EF394" s="199"/>
      <c r="EG394" s="199"/>
      <c r="EH394" s="199"/>
      <c r="EI394" s="199"/>
      <c r="EJ394" s="199"/>
      <c r="EK394" s="199"/>
      <c r="EL394" s="199"/>
      <c r="EM394" s="199"/>
      <c r="EN394" s="199"/>
      <c r="EO394" s="199"/>
      <c r="EP394" s="199"/>
      <c r="EQ394" s="199"/>
      <c r="ER394" s="199"/>
      <c r="ES394" s="199"/>
      <c r="ET394" s="199"/>
      <c r="EU394" s="199"/>
      <c r="EV394" s="199"/>
      <c r="EW394" s="198"/>
      <c r="EX394" s="198"/>
      <c r="EY394" s="198"/>
      <c r="EZ394" s="198"/>
      <c r="FA394" s="198"/>
      <c r="FB394" s="198"/>
      <c r="FC394" s="198"/>
      <c r="FD394" s="199"/>
      <c r="FE394" s="199"/>
      <c r="FF394" s="199"/>
      <c r="FG394" s="199"/>
      <c r="FH394" s="199"/>
      <c r="FI394" s="199"/>
      <c r="FJ394" s="199"/>
      <c r="FK394" s="199"/>
      <c r="FL394" s="199"/>
      <c r="FM394" s="199"/>
      <c r="FN394" s="199"/>
      <c r="FO394" s="199"/>
      <c r="FP394" s="199"/>
      <c r="FQ394" s="199"/>
      <c r="FR394" s="199"/>
      <c r="FS394" s="199"/>
      <c r="FT394" s="199"/>
      <c r="FU394" s="199"/>
      <c r="FV394" s="199"/>
      <c r="FW394" s="199"/>
      <c r="FX394" s="199"/>
      <c r="FY394" s="199"/>
      <c r="FZ394" s="199"/>
      <c r="GA394" s="199"/>
      <c r="GB394" s="199"/>
      <c r="GC394" s="199"/>
    </row>
    <row r="395" spans="2:185" s="90" customFormat="1">
      <c r="B395" s="198"/>
      <c r="C395" s="199"/>
      <c r="D395" s="198"/>
      <c r="E395" s="198"/>
      <c r="F395" s="203"/>
      <c r="G395" s="199"/>
      <c r="H395" s="198"/>
      <c r="I395" s="198"/>
      <c r="J395" s="198"/>
      <c r="K395" s="198"/>
      <c r="L395" s="198"/>
      <c r="M395" s="198"/>
      <c r="N395" s="198"/>
      <c r="O395" s="199"/>
      <c r="P395" s="204"/>
      <c r="Q395" s="205"/>
      <c r="R395" s="205"/>
      <c r="S395" s="198"/>
      <c r="T395" s="198"/>
      <c r="U395" s="198"/>
      <c r="V395" s="198"/>
      <c r="W395" s="198"/>
      <c r="X395" s="199"/>
      <c r="Y395" s="198"/>
      <c r="Z395" s="198"/>
      <c r="AA395" s="198"/>
      <c r="AB395" s="199"/>
      <c r="AC395" s="199"/>
      <c r="AD395" s="198"/>
      <c r="AE395" s="198"/>
      <c r="AF395" s="198"/>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c r="CE395" s="199"/>
      <c r="CF395" s="199"/>
      <c r="CG395" s="199"/>
      <c r="CH395" s="199"/>
      <c r="CI395" s="199"/>
      <c r="CJ395" s="199"/>
      <c r="CK395" s="199"/>
      <c r="CL395" s="199"/>
      <c r="CM395" s="199"/>
      <c r="CN395" s="199"/>
      <c r="CO395" s="199"/>
      <c r="CP395" s="199"/>
      <c r="CQ395" s="199"/>
      <c r="CR395" s="199"/>
      <c r="CS395" s="199"/>
      <c r="CT395" s="199"/>
      <c r="CU395" s="199"/>
      <c r="CV395" s="199"/>
      <c r="CW395" s="199"/>
      <c r="CX395" s="199"/>
      <c r="CY395" s="199"/>
      <c r="CZ395" s="199"/>
      <c r="DA395" s="199"/>
      <c r="DB395" s="199"/>
      <c r="DC395" s="199"/>
      <c r="DD395" s="199"/>
      <c r="DE395" s="199"/>
      <c r="DF395" s="199"/>
      <c r="DG395" s="199"/>
      <c r="DH395" s="199"/>
      <c r="DI395" s="199"/>
      <c r="DJ395" s="199"/>
      <c r="DK395" s="199"/>
      <c r="DL395" s="199"/>
      <c r="DM395" s="199"/>
      <c r="DN395" s="199"/>
      <c r="DO395" s="199"/>
      <c r="DP395" s="199"/>
      <c r="DQ395" s="199"/>
      <c r="DR395" s="199"/>
      <c r="DS395" s="199"/>
      <c r="DT395" s="199"/>
      <c r="DU395" s="199"/>
      <c r="DV395" s="199"/>
      <c r="DW395" s="199"/>
      <c r="DX395" s="199"/>
      <c r="DY395" s="199"/>
      <c r="DZ395" s="199"/>
      <c r="EA395" s="199"/>
      <c r="EB395" s="199"/>
      <c r="EC395" s="199"/>
      <c r="ED395" s="199"/>
      <c r="EE395" s="199"/>
      <c r="EF395" s="199"/>
      <c r="EG395" s="199"/>
      <c r="EH395" s="199"/>
      <c r="EI395" s="199"/>
      <c r="EJ395" s="199"/>
      <c r="EK395" s="199"/>
      <c r="EL395" s="199"/>
      <c r="EM395" s="199"/>
      <c r="EN395" s="199"/>
      <c r="EO395" s="199"/>
      <c r="EP395" s="199"/>
      <c r="EQ395" s="199"/>
      <c r="ER395" s="199"/>
      <c r="ES395" s="199"/>
      <c r="ET395" s="199"/>
      <c r="EU395" s="199"/>
      <c r="EV395" s="199"/>
      <c r="EW395" s="198"/>
      <c r="EX395" s="198"/>
      <c r="EY395" s="198"/>
      <c r="EZ395" s="198"/>
      <c r="FA395" s="198"/>
      <c r="FB395" s="198"/>
      <c r="FC395" s="198"/>
      <c r="FD395" s="199"/>
      <c r="FE395" s="199"/>
      <c r="FF395" s="199"/>
      <c r="FG395" s="199"/>
      <c r="FH395" s="199"/>
      <c r="FI395" s="199"/>
      <c r="FJ395" s="199"/>
      <c r="FK395" s="199"/>
      <c r="FL395" s="199"/>
      <c r="FM395" s="199"/>
      <c r="FN395" s="199"/>
      <c r="FO395" s="199"/>
      <c r="FP395" s="199"/>
      <c r="FQ395" s="199"/>
      <c r="FR395" s="199"/>
      <c r="FS395" s="199"/>
      <c r="FT395" s="199"/>
      <c r="FU395" s="199"/>
      <c r="FV395" s="199"/>
      <c r="FW395" s="199"/>
      <c r="FX395" s="199"/>
      <c r="FY395" s="199"/>
      <c r="FZ395" s="199"/>
      <c r="GA395" s="199"/>
      <c r="GB395" s="199"/>
      <c r="GC395" s="199"/>
    </row>
    <row r="396" spans="2:185" s="90" customFormat="1">
      <c r="B396" s="198"/>
      <c r="C396" s="199"/>
      <c r="D396" s="198"/>
      <c r="E396" s="198"/>
      <c r="F396" s="203"/>
      <c r="G396" s="199"/>
      <c r="H396" s="198"/>
      <c r="I396" s="198"/>
      <c r="J396" s="198"/>
      <c r="K396" s="198"/>
      <c r="L396" s="198"/>
      <c r="M396" s="198"/>
      <c r="N396" s="198"/>
      <c r="O396" s="199"/>
      <c r="P396" s="204"/>
      <c r="Q396" s="205"/>
      <c r="R396" s="205"/>
      <c r="S396" s="198"/>
      <c r="T396" s="198"/>
      <c r="U396" s="198"/>
      <c r="V396" s="198"/>
      <c r="W396" s="198"/>
      <c r="X396" s="199"/>
      <c r="Y396" s="198"/>
      <c r="Z396" s="198"/>
      <c r="AA396" s="198"/>
      <c r="AB396" s="199"/>
      <c r="AC396" s="199"/>
      <c r="AD396" s="198"/>
      <c r="AE396" s="198"/>
      <c r="AF396" s="198"/>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c r="CE396" s="199"/>
      <c r="CF396" s="199"/>
      <c r="CG396" s="199"/>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c r="EO396" s="199"/>
      <c r="EP396" s="199"/>
      <c r="EQ396" s="199"/>
      <c r="ER396" s="199"/>
      <c r="ES396" s="199"/>
      <c r="ET396" s="199"/>
      <c r="EU396" s="199"/>
      <c r="EV396" s="199"/>
      <c r="EW396" s="198"/>
      <c r="EX396" s="198"/>
      <c r="EY396" s="198"/>
      <c r="EZ396" s="198"/>
      <c r="FA396" s="198"/>
      <c r="FB396" s="198"/>
      <c r="FC396" s="198"/>
      <c r="FD396" s="199"/>
      <c r="FE396" s="199"/>
      <c r="FF396" s="199"/>
      <c r="FG396" s="199"/>
      <c r="FH396" s="199"/>
      <c r="FI396" s="199"/>
      <c r="FJ396" s="199"/>
      <c r="FK396" s="199"/>
      <c r="FL396" s="199"/>
      <c r="FM396" s="199"/>
      <c r="FN396" s="199"/>
      <c r="FO396" s="199"/>
      <c r="FP396" s="199"/>
      <c r="FQ396" s="199"/>
      <c r="FR396" s="199"/>
      <c r="FS396" s="199"/>
      <c r="FT396" s="199"/>
      <c r="FU396" s="199"/>
      <c r="FV396" s="199"/>
      <c r="FW396" s="199"/>
      <c r="FX396" s="199"/>
      <c r="FY396" s="199"/>
      <c r="FZ396" s="199"/>
      <c r="GA396" s="199"/>
      <c r="GB396" s="199"/>
      <c r="GC396" s="199"/>
    </row>
    <row r="397" spans="2:185" s="90" customFormat="1">
      <c r="B397" s="198"/>
      <c r="C397" s="199"/>
      <c r="D397" s="198"/>
      <c r="E397" s="198"/>
      <c r="F397" s="203"/>
      <c r="G397" s="199"/>
      <c r="H397" s="198"/>
      <c r="I397" s="198"/>
      <c r="J397" s="198"/>
      <c r="K397" s="198"/>
      <c r="L397" s="198"/>
      <c r="M397" s="198"/>
      <c r="N397" s="198"/>
      <c r="O397" s="199"/>
      <c r="P397" s="204"/>
      <c r="Q397" s="205"/>
      <c r="R397" s="205"/>
      <c r="S397" s="198"/>
      <c r="T397" s="198"/>
      <c r="U397" s="198"/>
      <c r="V397" s="198"/>
      <c r="W397" s="198"/>
      <c r="X397" s="199"/>
      <c r="Y397" s="198"/>
      <c r="Z397" s="198"/>
      <c r="AA397" s="198"/>
      <c r="AB397" s="199"/>
      <c r="AC397" s="199"/>
      <c r="AD397" s="198"/>
      <c r="AE397" s="198"/>
      <c r="AF397" s="198"/>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c r="CE397" s="199"/>
      <c r="CF397" s="199"/>
      <c r="CG397" s="199"/>
      <c r="CH397" s="199"/>
      <c r="CI397" s="199"/>
      <c r="CJ397" s="199"/>
      <c r="CK397" s="199"/>
      <c r="CL397" s="199"/>
      <c r="CM397" s="199"/>
      <c r="CN397" s="199"/>
      <c r="CO397" s="199"/>
      <c r="CP397" s="199"/>
      <c r="CQ397" s="199"/>
      <c r="CR397" s="199"/>
      <c r="CS397" s="199"/>
      <c r="CT397" s="199"/>
      <c r="CU397" s="199"/>
      <c r="CV397" s="199"/>
      <c r="CW397" s="199"/>
      <c r="CX397" s="199"/>
      <c r="CY397" s="199"/>
      <c r="CZ397" s="199"/>
      <c r="DA397" s="199"/>
      <c r="DB397" s="199"/>
      <c r="DC397" s="199"/>
      <c r="DD397" s="199"/>
      <c r="DE397" s="199"/>
      <c r="DF397" s="199"/>
      <c r="DG397" s="199"/>
      <c r="DH397" s="199"/>
      <c r="DI397" s="199"/>
      <c r="DJ397" s="199"/>
      <c r="DK397" s="199"/>
      <c r="DL397" s="199"/>
      <c r="DM397" s="199"/>
      <c r="DN397" s="199"/>
      <c r="DO397" s="199"/>
      <c r="DP397" s="199"/>
      <c r="DQ397" s="199"/>
      <c r="DR397" s="199"/>
      <c r="DS397" s="199"/>
      <c r="DT397" s="199"/>
      <c r="DU397" s="199"/>
      <c r="DV397" s="199"/>
      <c r="DW397" s="199"/>
      <c r="DX397" s="199"/>
      <c r="DY397" s="199"/>
      <c r="DZ397" s="199"/>
      <c r="EA397" s="199"/>
      <c r="EB397" s="199"/>
      <c r="EC397" s="199"/>
      <c r="ED397" s="199"/>
      <c r="EE397" s="199"/>
      <c r="EF397" s="199"/>
      <c r="EG397" s="199"/>
      <c r="EH397" s="199"/>
      <c r="EI397" s="199"/>
      <c r="EJ397" s="199"/>
      <c r="EK397" s="199"/>
      <c r="EL397" s="199"/>
      <c r="EM397" s="199"/>
      <c r="EN397" s="199"/>
      <c r="EO397" s="199"/>
      <c r="EP397" s="199"/>
      <c r="EQ397" s="199"/>
      <c r="ER397" s="199"/>
      <c r="ES397" s="199"/>
      <c r="ET397" s="199"/>
      <c r="EU397" s="199"/>
      <c r="EV397" s="199"/>
      <c r="EW397" s="198"/>
      <c r="EX397" s="198"/>
      <c r="EY397" s="198"/>
      <c r="EZ397" s="198"/>
      <c r="FA397" s="198"/>
      <c r="FB397" s="198"/>
      <c r="FC397" s="198"/>
      <c r="FD397" s="199"/>
      <c r="FE397" s="199"/>
      <c r="FF397" s="199"/>
      <c r="FG397" s="199"/>
      <c r="FH397" s="199"/>
      <c r="FI397" s="199"/>
      <c r="FJ397" s="199"/>
      <c r="FK397" s="199"/>
      <c r="FL397" s="199"/>
      <c r="FM397" s="199"/>
      <c r="FN397" s="199"/>
      <c r="FO397" s="199"/>
      <c r="FP397" s="199"/>
      <c r="FQ397" s="199"/>
      <c r="FR397" s="199"/>
      <c r="FS397" s="199"/>
      <c r="FT397" s="199"/>
      <c r="FU397" s="199"/>
      <c r="FV397" s="199"/>
      <c r="FW397" s="199"/>
      <c r="FX397" s="199"/>
      <c r="FY397" s="199"/>
      <c r="FZ397" s="199"/>
      <c r="GA397" s="199"/>
      <c r="GB397" s="199"/>
      <c r="GC397" s="199"/>
    </row>
    <row r="398" spans="2:185" s="90" customFormat="1">
      <c r="B398" s="198"/>
      <c r="C398" s="199"/>
      <c r="D398" s="198"/>
      <c r="E398" s="198"/>
      <c r="F398" s="203"/>
      <c r="G398" s="199"/>
      <c r="H398" s="198"/>
      <c r="I398" s="198"/>
      <c r="J398" s="198"/>
      <c r="K398" s="198"/>
      <c r="L398" s="198"/>
      <c r="M398" s="198"/>
      <c r="N398" s="198"/>
      <c r="O398" s="199"/>
      <c r="P398" s="204"/>
      <c r="Q398" s="205"/>
      <c r="R398" s="205"/>
      <c r="S398" s="198"/>
      <c r="T398" s="198"/>
      <c r="U398" s="198"/>
      <c r="V398" s="198"/>
      <c r="W398" s="198"/>
      <c r="X398" s="199"/>
      <c r="Y398" s="198"/>
      <c r="Z398" s="198"/>
      <c r="AA398" s="198"/>
      <c r="AB398" s="199"/>
      <c r="AC398" s="199"/>
      <c r="AD398" s="198"/>
      <c r="AE398" s="198"/>
      <c r="AF398" s="198"/>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199"/>
      <c r="DZ398" s="199"/>
      <c r="EA398" s="199"/>
      <c r="EB398" s="199"/>
      <c r="EC398" s="199"/>
      <c r="ED398" s="199"/>
      <c r="EE398" s="199"/>
      <c r="EF398" s="199"/>
      <c r="EG398" s="199"/>
      <c r="EH398" s="199"/>
      <c r="EI398" s="199"/>
      <c r="EJ398" s="199"/>
      <c r="EK398" s="199"/>
      <c r="EL398" s="199"/>
      <c r="EM398" s="199"/>
      <c r="EN398" s="199"/>
      <c r="EO398" s="199"/>
      <c r="EP398" s="199"/>
      <c r="EQ398" s="199"/>
      <c r="ER398" s="199"/>
      <c r="ES398" s="199"/>
      <c r="ET398" s="199"/>
      <c r="EU398" s="199"/>
      <c r="EV398" s="199"/>
      <c r="EW398" s="198"/>
      <c r="EX398" s="198"/>
      <c r="EY398" s="198"/>
      <c r="EZ398" s="198"/>
      <c r="FA398" s="198"/>
      <c r="FB398" s="198"/>
      <c r="FC398" s="198"/>
      <c r="FD398" s="199"/>
      <c r="FE398" s="199"/>
      <c r="FF398" s="199"/>
      <c r="FG398" s="199"/>
      <c r="FH398" s="199"/>
      <c r="FI398" s="199"/>
      <c r="FJ398" s="199"/>
      <c r="FK398" s="199"/>
      <c r="FL398" s="199"/>
      <c r="FM398" s="199"/>
      <c r="FN398" s="199"/>
      <c r="FO398" s="199"/>
      <c r="FP398" s="199"/>
      <c r="FQ398" s="199"/>
      <c r="FR398" s="199"/>
      <c r="FS398" s="199"/>
      <c r="FT398" s="199"/>
      <c r="FU398" s="199"/>
      <c r="FV398" s="199"/>
      <c r="FW398" s="199"/>
      <c r="FX398" s="199"/>
      <c r="FY398" s="199"/>
      <c r="FZ398" s="199"/>
      <c r="GA398" s="199"/>
      <c r="GB398" s="199"/>
      <c r="GC398" s="199"/>
    </row>
    <row r="399" spans="2:185" s="90" customFormat="1">
      <c r="B399" s="198"/>
      <c r="C399" s="199"/>
      <c r="D399" s="198"/>
      <c r="E399" s="198"/>
      <c r="F399" s="203"/>
      <c r="G399" s="199"/>
      <c r="H399" s="198"/>
      <c r="I399" s="198"/>
      <c r="J399" s="198"/>
      <c r="K399" s="198"/>
      <c r="L399" s="198"/>
      <c r="M399" s="198"/>
      <c r="N399" s="198"/>
      <c r="O399" s="199"/>
      <c r="P399" s="204"/>
      <c r="Q399" s="205"/>
      <c r="R399" s="205"/>
      <c r="S399" s="198"/>
      <c r="T399" s="198"/>
      <c r="U399" s="198"/>
      <c r="V399" s="198"/>
      <c r="W399" s="198"/>
      <c r="X399" s="199"/>
      <c r="Y399" s="198"/>
      <c r="Z399" s="198"/>
      <c r="AA399" s="198"/>
      <c r="AB399" s="199"/>
      <c r="AC399" s="199"/>
      <c r="AD399" s="198"/>
      <c r="AE399" s="198"/>
      <c r="AF399" s="198"/>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c r="CE399" s="199"/>
      <c r="CF399" s="199"/>
      <c r="CG399" s="199"/>
      <c r="CH399" s="199"/>
      <c r="CI399" s="199"/>
      <c r="CJ399" s="199"/>
      <c r="CK399" s="199"/>
      <c r="CL399" s="199"/>
      <c r="CM399" s="199"/>
      <c r="CN399" s="199"/>
      <c r="CO399" s="199"/>
      <c r="CP399" s="199"/>
      <c r="CQ399" s="199"/>
      <c r="CR399" s="199"/>
      <c r="CS399" s="199"/>
      <c r="CT399" s="199"/>
      <c r="CU399" s="199"/>
      <c r="CV399" s="199"/>
      <c r="CW399" s="199"/>
      <c r="CX399" s="199"/>
      <c r="CY399" s="199"/>
      <c r="CZ399" s="199"/>
      <c r="DA399" s="199"/>
      <c r="DB399" s="199"/>
      <c r="DC399" s="199"/>
      <c r="DD399" s="199"/>
      <c r="DE399" s="199"/>
      <c r="DF399" s="199"/>
      <c r="DG399" s="199"/>
      <c r="DH399" s="199"/>
      <c r="DI399" s="199"/>
      <c r="DJ399" s="199"/>
      <c r="DK399" s="199"/>
      <c r="DL399" s="199"/>
      <c r="DM399" s="199"/>
      <c r="DN399" s="199"/>
      <c r="DO399" s="199"/>
      <c r="DP399" s="199"/>
      <c r="DQ399" s="199"/>
      <c r="DR399" s="199"/>
      <c r="DS399" s="199"/>
      <c r="DT399" s="199"/>
      <c r="DU399" s="199"/>
      <c r="DV399" s="199"/>
      <c r="DW399" s="199"/>
      <c r="DX399" s="199"/>
      <c r="DY399" s="199"/>
      <c r="DZ399" s="199"/>
      <c r="EA399" s="199"/>
      <c r="EB399" s="199"/>
      <c r="EC399" s="199"/>
      <c r="ED399" s="199"/>
      <c r="EE399" s="199"/>
      <c r="EF399" s="199"/>
      <c r="EG399" s="199"/>
      <c r="EH399" s="199"/>
      <c r="EI399" s="199"/>
      <c r="EJ399" s="199"/>
      <c r="EK399" s="199"/>
      <c r="EL399" s="199"/>
      <c r="EM399" s="199"/>
      <c r="EN399" s="199"/>
      <c r="EO399" s="199"/>
      <c r="EP399" s="199"/>
      <c r="EQ399" s="199"/>
      <c r="ER399" s="199"/>
      <c r="ES399" s="199"/>
      <c r="ET399" s="199"/>
      <c r="EU399" s="199"/>
      <c r="EV399" s="199"/>
      <c r="EW399" s="198"/>
      <c r="EX399" s="198"/>
      <c r="EY399" s="198"/>
      <c r="EZ399" s="198"/>
      <c r="FA399" s="198"/>
      <c r="FB399" s="198"/>
      <c r="FC399" s="198"/>
      <c r="FD399" s="199"/>
      <c r="FE399" s="199"/>
      <c r="FF399" s="199"/>
      <c r="FG399" s="199"/>
      <c r="FH399" s="199"/>
      <c r="FI399" s="199"/>
      <c r="FJ399" s="199"/>
      <c r="FK399" s="199"/>
      <c r="FL399" s="199"/>
      <c r="FM399" s="199"/>
      <c r="FN399" s="199"/>
      <c r="FO399" s="199"/>
      <c r="FP399" s="199"/>
      <c r="FQ399" s="199"/>
      <c r="FR399" s="199"/>
      <c r="FS399" s="199"/>
      <c r="FT399" s="199"/>
      <c r="FU399" s="199"/>
      <c r="FV399" s="199"/>
      <c r="FW399" s="199"/>
      <c r="FX399" s="199"/>
      <c r="FY399" s="199"/>
      <c r="FZ399" s="199"/>
      <c r="GA399" s="199"/>
      <c r="GB399" s="199"/>
      <c r="GC399" s="199"/>
    </row>
    <row r="400" spans="2:185" s="90" customFormat="1">
      <c r="B400" s="198"/>
      <c r="C400" s="199"/>
      <c r="D400" s="198"/>
      <c r="E400" s="198"/>
      <c r="F400" s="203"/>
      <c r="G400" s="199"/>
      <c r="H400" s="198"/>
      <c r="I400" s="198"/>
      <c r="J400" s="198"/>
      <c r="K400" s="198"/>
      <c r="L400" s="198"/>
      <c r="M400" s="198"/>
      <c r="N400" s="198"/>
      <c r="O400" s="199"/>
      <c r="P400" s="204"/>
      <c r="Q400" s="205"/>
      <c r="R400" s="205"/>
      <c r="S400" s="198"/>
      <c r="T400" s="198"/>
      <c r="U400" s="198"/>
      <c r="V400" s="198"/>
      <c r="W400" s="198"/>
      <c r="X400" s="199"/>
      <c r="Y400" s="198"/>
      <c r="Z400" s="198"/>
      <c r="AA400" s="198"/>
      <c r="AB400" s="199"/>
      <c r="AC400" s="199"/>
      <c r="AD400" s="198"/>
      <c r="AE400" s="198"/>
      <c r="AF400" s="198"/>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c r="CE400" s="199"/>
      <c r="CF400" s="199"/>
      <c r="CG400" s="199"/>
      <c r="CH400" s="199"/>
      <c r="CI400" s="199"/>
      <c r="CJ400" s="199"/>
      <c r="CK400" s="199"/>
      <c r="CL400" s="199"/>
      <c r="CM400" s="199"/>
      <c r="CN400" s="199"/>
      <c r="CO400" s="199"/>
      <c r="CP400" s="199"/>
      <c r="CQ400" s="199"/>
      <c r="CR400" s="199"/>
      <c r="CS400" s="199"/>
      <c r="CT400" s="199"/>
      <c r="CU400" s="199"/>
      <c r="CV400" s="199"/>
      <c r="CW400" s="199"/>
      <c r="CX400" s="199"/>
      <c r="CY400" s="199"/>
      <c r="CZ400" s="199"/>
      <c r="DA400" s="199"/>
      <c r="DB400" s="199"/>
      <c r="DC400" s="199"/>
      <c r="DD400" s="199"/>
      <c r="DE400" s="199"/>
      <c r="DF400" s="199"/>
      <c r="DG400" s="199"/>
      <c r="DH400" s="199"/>
      <c r="DI400" s="199"/>
      <c r="DJ400" s="199"/>
      <c r="DK400" s="199"/>
      <c r="DL400" s="199"/>
      <c r="DM400" s="199"/>
      <c r="DN400" s="199"/>
      <c r="DO400" s="199"/>
      <c r="DP400" s="199"/>
      <c r="DQ400" s="199"/>
      <c r="DR400" s="199"/>
      <c r="DS400" s="199"/>
      <c r="DT400" s="199"/>
      <c r="DU400" s="199"/>
      <c r="DV400" s="199"/>
      <c r="DW400" s="199"/>
      <c r="DX400" s="199"/>
      <c r="DY400" s="199"/>
      <c r="DZ400" s="199"/>
      <c r="EA400" s="199"/>
      <c r="EB400" s="199"/>
      <c r="EC400" s="199"/>
      <c r="ED400" s="199"/>
      <c r="EE400" s="199"/>
      <c r="EF400" s="199"/>
      <c r="EG400" s="199"/>
      <c r="EH400" s="199"/>
      <c r="EI400" s="199"/>
      <c r="EJ400" s="199"/>
      <c r="EK400" s="199"/>
      <c r="EL400" s="199"/>
      <c r="EM400" s="199"/>
      <c r="EN400" s="199"/>
      <c r="EO400" s="199"/>
      <c r="EP400" s="199"/>
      <c r="EQ400" s="199"/>
      <c r="ER400" s="199"/>
      <c r="ES400" s="199"/>
      <c r="ET400" s="199"/>
      <c r="EU400" s="199"/>
      <c r="EV400" s="199"/>
      <c r="EW400" s="198"/>
      <c r="EX400" s="198"/>
      <c r="EY400" s="198"/>
      <c r="EZ400" s="198"/>
      <c r="FA400" s="198"/>
      <c r="FB400" s="198"/>
      <c r="FC400" s="198"/>
      <c r="FD400" s="199"/>
      <c r="FE400" s="199"/>
      <c r="FF400" s="199"/>
      <c r="FG400" s="199"/>
      <c r="FH400" s="199"/>
      <c r="FI400" s="199"/>
      <c r="FJ400" s="199"/>
      <c r="FK400" s="199"/>
      <c r="FL400" s="199"/>
      <c r="FM400" s="199"/>
      <c r="FN400" s="199"/>
      <c r="FO400" s="199"/>
      <c r="FP400" s="199"/>
      <c r="FQ400" s="199"/>
      <c r="FR400" s="199"/>
      <c r="FS400" s="199"/>
      <c r="FT400" s="199"/>
      <c r="FU400" s="199"/>
      <c r="FV400" s="199"/>
      <c r="FW400" s="199"/>
      <c r="FX400" s="199"/>
      <c r="FY400" s="199"/>
      <c r="FZ400" s="199"/>
      <c r="GA400" s="199"/>
      <c r="GB400" s="199"/>
      <c r="GC400" s="199"/>
    </row>
    <row r="401" spans="2:185" s="90" customFormat="1">
      <c r="B401" s="198"/>
      <c r="C401" s="199"/>
      <c r="D401" s="198"/>
      <c r="E401" s="198"/>
      <c r="F401" s="203"/>
      <c r="G401" s="199"/>
      <c r="H401" s="198"/>
      <c r="I401" s="198"/>
      <c r="J401" s="198"/>
      <c r="K401" s="198"/>
      <c r="L401" s="198"/>
      <c r="M401" s="198"/>
      <c r="N401" s="198"/>
      <c r="O401" s="199"/>
      <c r="P401" s="204"/>
      <c r="Q401" s="205"/>
      <c r="R401" s="205"/>
      <c r="S401" s="198"/>
      <c r="T401" s="198"/>
      <c r="U401" s="198"/>
      <c r="V401" s="198"/>
      <c r="W401" s="198"/>
      <c r="X401" s="199"/>
      <c r="Y401" s="198"/>
      <c r="Z401" s="198"/>
      <c r="AA401" s="198"/>
      <c r="AB401" s="199"/>
      <c r="AC401" s="199"/>
      <c r="AD401" s="198"/>
      <c r="AE401" s="198"/>
      <c r="AF401" s="198"/>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c r="CE401" s="199"/>
      <c r="CF401" s="199"/>
      <c r="CG401" s="199"/>
      <c r="CH401" s="199"/>
      <c r="CI401" s="199"/>
      <c r="CJ401" s="199"/>
      <c r="CK401" s="199"/>
      <c r="CL401" s="199"/>
      <c r="CM401" s="199"/>
      <c r="CN401" s="199"/>
      <c r="CO401" s="199"/>
      <c r="CP401" s="199"/>
      <c r="CQ401" s="199"/>
      <c r="CR401" s="199"/>
      <c r="CS401" s="199"/>
      <c r="CT401" s="199"/>
      <c r="CU401" s="199"/>
      <c r="CV401" s="199"/>
      <c r="CW401" s="199"/>
      <c r="CX401" s="199"/>
      <c r="CY401" s="199"/>
      <c r="CZ401" s="199"/>
      <c r="DA401" s="199"/>
      <c r="DB401" s="199"/>
      <c r="DC401" s="199"/>
      <c r="DD401" s="199"/>
      <c r="DE401" s="199"/>
      <c r="DF401" s="199"/>
      <c r="DG401" s="199"/>
      <c r="DH401" s="199"/>
      <c r="DI401" s="199"/>
      <c r="DJ401" s="199"/>
      <c r="DK401" s="199"/>
      <c r="DL401" s="199"/>
      <c r="DM401" s="199"/>
      <c r="DN401" s="199"/>
      <c r="DO401" s="199"/>
      <c r="DP401" s="199"/>
      <c r="DQ401" s="199"/>
      <c r="DR401" s="199"/>
      <c r="DS401" s="199"/>
      <c r="DT401" s="199"/>
      <c r="DU401" s="199"/>
      <c r="DV401" s="199"/>
      <c r="DW401" s="199"/>
      <c r="DX401" s="199"/>
      <c r="DY401" s="199"/>
      <c r="DZ401" s="199"/>
      <c r="EA401" s="199"/>
      <c r="EB401" s="199"/>
      <c r="EC401" s="199"/>
      <c r="ED401" s="199"/>
      <c r="EE401" s="199"/>
      <c r="EF401" s="199"/>
      <c r="EG401" s="199"/>
      <c r="EH401" s="199"/>
      <c r="EI401" s="199"/>
      <c r="EJ401" s="199"/>
      <c r="EK401" s="199"/>
      <c r="EL401" s="199"/>
      <c r="EM401" s="199"/>
      <c r="EN401" s="199"/>
      <c r="EO401" s="199"/>
      <c r="EP401" s="199"/>
      <c r="EQ401" s="199"/>
      <c r="ER401" s="199"/>
      <c r="ES401" s="199"/>
      <c r="ET401" s="199"/>
      <c r="EU401" s="199"/>
      <c r="EV401" s="199"/>
      <c r="EW401" s="198"/>
      <c r="EX401" s="198"/>
      <c r="EY401" s="198"/>
      <c r="EZ401" s="198"/>
      <c r="FA401" s="198"/>
      <c r="FB401" s="198"/>
      <c r="FC401" s="198"/>
      <c r="FD401" s="199"/>
      <c r="FE401" s="199"/>
      <c r="FF401" s="199"/>
      <c r="FG401" s="199"/>
      <c r="FH401" s="199"/>
      <c r="FI401" s="199"/>
      <c r="FJ401" s="199"/>
      <c r="FK401" s="199"/>
      <c r="FL401" s="199"/>
      <c r="FM401" s="199"/>
      <c r="FN401" s="199"/>
      <c r="FO401" s="199"/>
      <c r="FP401" s="199"/>
      <c r="FQ401" s="199"/>
      <c r="FR401" s="199"/>
      <c r="FS401" s="199"/>
      <c r="FT401" s="199"/>
      <c r="FU401" s="199"/>
      <c r="FV401" s="199"/>
      <c r="FW401" s="199"/>
      <c r="FX401" s="199"/>
      <c r="FY401" s="199"/>
      <c r="FZ401" s="199"/>
      <c r="GA401" s="199"/>
      <c r="GB401" s="199"/>
      <c r="GC401" s="199"/>
    </row>
    <row r="402" spans="2:185" s="90" customFormat="1">
      <c r="B402" s="198"/>
      <c r="C402" s="199"/>
      <c r="D402" s="198"/>
      <c r="E402" s="198"/>
      <c r="F402" s="203"/>
      <c r="G402" s="199"/>
      <c r="H402" s="198"/>
      <c r="I402" s="198"/>
      <c r="J402" s="198"/>
      <c r="K402" s="198"/>
      <c r="L402" s="198"/>
      <c r="M402" s="198"/>
      <c r="N402" s="198"/>
      <c r="O402" s="199"/>
      <c r="P402" s="204"/>
      <c r="Q402" s="205"/>
      <c r="R402" s="205"/>
      <c r="S402" s="198"/>
      <c r="T402" s="198"/>
      <c r="U402" s="198"/>
      <c r="V402" s="198"/>
      <c r="W402" s="198"/>
      <c r="X402" s="199"/>
      <c r="Y402" s="198"/>
      <c r="Z402" s="198"/>
      <c r="AA402" s="198"/>
      <c r="AB402" s="199"/>
      <c r="AC402" s="199"/>
      <c r="AD402" s="198"/>
      <c r="AE402" s="198"/>
      <c r="AF402" s="198"/>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c r="CE402" s="199"/>
      <c r="CF402" s="199"/>
      <c r="CG402" s="199"/>
      <c r="CH402" s="199"/>
      <c r="CI402" s="199"/>
      <c r="CJ402" s="199"/>
      <c r="CK402" s="199"/>
      <c r="CL402" s="199"/>
      <c r="CM402" s="199"/>
      <c r="CN402" s="199"/>
      <c r="CO402" s="199"/>
      <c r="CP402" s="199"/>
      <c r="CQ402" s="199"/>
      <c r="CR402" s="199"/>
      <c r="CS402" s="199"/>
      <c r="CT402" s="199"/>
      <c r="CU402" s="199"/>
      <c r="CV402" s="199"/>
      <c r="CW402" s="199"/>
      <c r="CX402" s="199"/>
      <c r="CY402" s="199"/>
      <c r="CZ402" s="199"/>
      <c r="DA402" s="199"/>
      <c r="DB402" s="199"/>
      <c r="DC402" s="199"/>
      <c r="DD402" s="199"/>
      <c r="DE402" s="199"/>
      <c r="DF402" s="199"/>
      <c r="DG402" s="199"/>
      <c r="DH402" s="199"/>
      <c r="DI402" s="199"/>
      <c r="DJ402" s="199"/>
      <c r="DK402" s="199"/>
      <c r="DL402" s="199"/>
      <c r="DM402" s="199"/>
      <c r="DN402" s="199"/>
      <c r="DO402" s="199"/>
      <c r="DP402" s="199"/>
      <c r="DQ402" s="199"/>
      <c r="DR402" s="199"/>
      <c r="DS402" s="199"/>
      <c r="DT402" s="199"/>
      <c r="DU402" s="199"/>
      <c r="DV402" s="199"/>
      <c r="DW402" s="199"/>
      <c r="DX402" s="199"/>
      <c r="DY402" s="199"/>
      <c r="DZ402" s="199"/>
      <c r="EA402" s="199"/>
      <c r="EB402" s="199"/>
      <c r="EC402" s="199"/>
      <c r="ED402" s="199"/>
      <c r="EE402" s="199"/>
      <c r="EF402" s="199"/>
      <c r="EG402" s="199"/>
      <c r="EH402" s="199"/>
      <c r="EI402" s="199"/>
      <c r="EJ402" s="199"/>
      <c r="EK402" s="199"/>
      <c r="EL402" s="199"/>
      <c r="EM402" s="199"/>
      <c r="EN402" s="199"/>
      <c r="EO402" s="199"/>
      <c r="EP402" s="199"/>
      <c r="EQ402" s="199"/>
      <c r="ER402" s="199"/>
      <c r="ES402" s="199"/>
      <c r="ET402" s="199"/>
      <c r="EU402" s="199"/>
      <c r="EV402" s="199"/>
      <c r="EW402" s="198"/>
      <c r="EX402" s="198"/>
      <c r="EY402" s="198"/>
      <c r="EZ402" s="198"/>
      <c r="FA402" s="198"/>
      <c r="FB402" s="198"/>
      <c r="FC402" s="198"/>
      <c r="FD402" s="199"/>
      <c r="FE402" s="199"/>
      <c r="FF402" s="199"/>
      <c r="FG402" s="199"/>
      <c r="FH402" s="199"/>
      <c r="FI402" s="199"/>
      <c r="FJ402" s="199"/>
      <c r="FK402" s="199"/>
      <c r="FL402" s="199"/>
      <c r="FM402" s="199"/>
      <c r="FN402" s="199"/>
      <c r="FO402" s="199"/>
      <c r="FP402" s="199"/>
      <c r="FQ402" s="199"/>
      <c r="FR402" s="199"/>
      <c r="FS402" s="199"/>
      <c r="FT402" s="199"/>
      <c r="FU402" s="199"/>
      <c r="FV402" s="199"/>
      <c r="FW402" s="199"/>
      <c r="FX402" s="199"/>
      <c r="FY402" s="199"/>
      <c r="FZ402" s="199"/>
      <c r="GA402" s="199"/>
      <c r="GB402" s="199"/>
      <c r="GC402" s="199"/>
    </row>
    <row r="403" spans="2:185" s="90" customFormat="1">
      <c r="B403" s="198"/>
      <c r="C403" s="199"/>
      <c r="D403" s="198"/>
      <c r="E403" s="198"/>
      <c r="F403" s="203"/>
      <c r="G403" s="199"/>
      <c r="H403" s="198"/>
      <c r="I403" s="198"/>
      <c r="J403" s="198"/>
      <c r="K403" s="198"/>
      <c r="L403" s="198"/>
      <c r="M403" s="198"/>
      <c r="N403" s="198"/>
      <c r="O403" s="199"/>
      <c r="P403" s="204"/>
      <c r="Q403" s="205"/>
      <c r="R403" s="205"/>
      <c r="S403" s="198"/>
      <c r="T403" s="198"/>
      <c r="U403" s="198"/>
      <c r="V403" s="198"/>
      <c r="W403" s="198"/>
      <c r="X403" s="199"/>
      <c r="Y403" s="198"/>
      <c r="Z403" s="198"/>
      <c r="AA403" s="198"/>
      <c r="AB403" s="199"/>
      <c r="AC403" s="199"/>
      <c r="AD403" s="198"/>
      <c r="AE403" s="198"/>
      <c r="AF403" s="198"/>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c r="CE403" s="199"/>
      <c r="CF403" s="199"/>
      <c r="CG403" s="199"/>
      <c r="CH403" s="199"/>
      <c r="CI403" s="199"/>
      <c r="CJ403" s="199"/>
      <c r="CK403" s="199"/>
      <c r="CL403" s="199"/>
      <c r="CM403" s="199"/>
      <c r="CN403" s="199"/>
      <c r="CO403" s="199"/>
      <c r="CP403" s="199"/>
      <c r="CQ403" s="199"/>
      <c r="CR403" s="199"/>
      <c r="CS403" s="199"/>
      <c r="CT403" s="199"/>
      <c r="CU403" s="199"/>
      <c r="CV403" s="199"/>
      <c r="CW403" s="199"/>
      <c r="CX403" s="199"/>
      <c r="CY403" s="199"/>
      <c r="CZ403" s="199"/>
      <c r="DA403" s="199"/>
      <c r="DB403" s="199"/>
      <c r="DC403" s="199"/>
      <c r="DD403" s="199"/>
      <c r="DE403" s="199"/>
      <c r="DF403" s="199"/>
      <c r="DG403" s="199"/>
      <c r="DH403" s="199"/>
      <c r="DI403" s="199"/>
      <c r="DJ403" s="199"/>
      <c r="DK403" s="199"/>
      <c r="DL403" s="199"/>
      <c r="DM403" s="199"/>
      <c r="DN403" s="199"/>
      <c r="DO403" s="199"/>
      <c r="DP403" s="199"/>
      <c r="DQ403" s="199"/>
      <c r="DR403" s="199"/>
      <c r="DS403" s="199"/>
      <c r="DT403" s="199"/>
      <c r="DU403" s="199"/>
      <c r="DV403" s="199"/>
      <c r="DW403" s="199"/>
      <c r="DX403" s="199"/>
      <c r="DY403" s="199"/>
      <c r="DZ403" s="199"/>
      <c r="EA403" s="199"/>
      <c r="EB403" s="199"/>
      <c r="EC403" s="199"/>
      <c r="ED403" s="199"/>
      <c r="EE403" s="199"/>
      <c r="EF403" s="199"/>
      <c r="EG403" s="199"/>
      <c r="EH403" s="199"/>
      <c r="EI403" s="199"/>
      <c r="EJ403" s="199"/>
      <c r="EK403" s="199"/>
      <c r="EL403" s="199"/>
      <c r="EM403" s="199"/>
      <c r="EN403" s="199"/>
      <c r="EO403" s="199"/>
      <c r="EP403" s="199"/>
      <c r="EQ403" s="199"/>
      <c r="ER403" s="199"/>
      <c r="ES403" s="199"/>
      <c r="ET403" s="199"/>
      <c r="EU403" s="199"/>
      <c r="EV403" s="199"/>
      <c r="EW403" s="198"/>
      <c r="EX403" s="198"/>
      <c r="EY403" s="198"/>
      <c r="EZ403" s="198"/>
      <c r="FA403" s="198"/>
      <c r="FB403" s="198"/>
      <c r="FC403" s="198"/>
      <c r="FD403" s="199"/>
      <c r="FE403" s="199"/>
      <c r="FF403" s="199"/>
      <c r="FG403" s="199"/>
      <c r="FH403" s="199"/>
      <c r="FI403" s="199"/>
      <c r="FJ403" s="199"/>
      <c r="FK403" s="199"/>
      <c r="FL403" s="199"/>
      <c r="FM403" s="199"/>
      <c r="FN403" s="199"/>
      <c r="FO403" s="199"/>
      <c r="FP403" s="199"/>
      <c r="FQ403" s="199"/>
      <c r="FR403" s="199"/>
      <c r="FS403" s="199"/>
      <c r="FT403" s="199"/>
      <c r="FU403" s="199"/>
      <c r="FV403" s="199"/>
      <c r="FW403" s="199"/>
      <c r="FX403" s="199"/>
      <c r="FY403" s="199"/>
      <c r="FZ403" s="199"/>
      <c r="GA403" s="199"/>
      <c r="GB403" s="199"/>
      <c r="GC403" s="199"/>
    </row>
    <row r="404" spans="2:185" s="90" customFormat="1">
      <c r="B404" s="198"/>
      <c r="C404" s="199"/>
      <c r="D404" s="198"/>
      <c r="E404" s="198"/>
      <c r="F404" s="203"/>
      <c r="G404" s="199"/>
      <c r="H404" s="198"/>
      <c r="I404" s="198"/>
      <c r="J404" s="198"/>
      <c r="K404" s="198"/>
      <c r="L404" s="198"/>
      <c r="M404" s="198"/>
      <c r="N404" s="198"/>
      <c r="O404" s="199"/>
      <c r="P404" s="204"/>
      <c r="Q404" s="205"/>
      <c r="R404" s="205"/>
      <c r="S404" s="198"/>
      <c r="T404" s="198"/>
      <c r="U404" s="198"/>
      <c r="V404" s="198"/>
      <c r="W404" s="198"/>
      <c r="X404" s="199"/>
      <c r="Y404" s="198"/>
      <c r="Z404" s="198"/>
      <c r="AA404" s="198"/>
      <c r="AB404" s="199"/>
      <c r="AC404" s="199"/>
      <c r="AD404" s="198"/>
      <c r="AE404" s="198"/>
      <c r="AF404" s="198"/>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199"/>
      <c r="CF404" s="199"/>
      <c r="CG404" s="199"/>
      <c r="CH404" s="199"/>
      <c r="CI404" s="199"/>
      <c r="CJ404" s="199"/>
      <c r="CK404" s="199"/>
      <c r="CL404" s="199"/>
      <c r="CM404" s="199"/>
      <c r="CN404" s="199"/>
      <c r="CO404" s="199"/>
      <c r="CP404" s="199"/>
      <c r="CQ404" s="199"/>
      <c r="CR404" s="199"/>
      <c r="CS404" s="199"/>
      <c r="CT404" s="199"/>
      <c r="CU404" s="199"/>
      <c r="CV404" s="199"/>
      <c r="CW404" s="199"/>
      <c r="CX404" s="199"/>
      <c r="CY404" s="199"/>
      <c r="CZ404" s="199"/>
      <c r="DA404" s="199"/>
      <c r="DB404" s="199"/>
      <c r="DC404" s="199"/>
      <c r="DD404" s="199"/>
      <c r="DE404" s="199"/>
      <c r="DF404" s="199"/>
      <c r="DG404" s="199"/>
      <c r="DH404" s="199"/>
      <c r="DI404" s="199"/>
      <c r="DJ404" s="199"/>
      <c r="DK404" s="199"/>
      <c r="DL404" s="199"/>
      <c r="DM404" s="199"/>
      <c r="DN404" s="199"/>
      <c r="DO404" s="199"/>
      <c r="DP404" s="199"/>
      <c r="DQ404" s="199"/>
      <c r="DR404" s="199"/>
      <c r="DS404" s="199"/>
      <c r="DT404" s="199"/>
      <c r="DU404" s="199"/>
      <c r="DV404" s="199"/>
      <c r="DW404" s="199"/>
      <c r="DX404" s="199"/>
      <c r="DY404" s="199"/>
      <c r="DZ404" s="199"/>
      <c r="EA404" s="199"/>
      <c r="EB404" s="199"/>
      <c r="EC404" s="199"/>
      <c r="ED404" s="199"/>
      <c r="EE404" s="199"/>
      <c r="EF404" s="199"/>
      <c r="EG404" s="199"/>
      <c r="EH404" s="199"/>
      <c r="EI404" s="199"/>
      <c r="EJ404" s="199"/>
      <c r="EK404" s="199"/>
      <c r="EL404" s="199"/>
      <c r="EM404" s="199"/>
      <c r="EN404" s="199"/>
      <c r="EO404" s="199"/>
      <c r="EP404" s="199"/>
      <c r="EQ404" s="199"/>
      <c r="ER404" s="199"/>
      <c r="ES404" s="199"/>
      <c r="ET404" s="199"/>
      <c r="EU404" s="199"/>
      <c r="EV404" s="199"/>
      <c r="EW404" s="198"/>
      <c r="EX404" s="198"/>
      <c r="EY404" s="198"/>
      <c r="EZ404" s="198"/>
      <c r="FA404" s="198"/>
      <c r="FB404" s="198"/>
      <c r="FC404" s="198"/>
      <c r="FD404" s="199"/>
      <c r="FE404" s="199"/>
      <c r="FF404" s="199"/>
      <c r="FG404" s="199"/>
      <c r="FH404" s="199"/>
      <c r="FI404" s="199"/>
      <c r="FJ404" s="199"/>
      <c r="FK404" s="199"/>
      <c r="FL404" s="199"/>
      <c r="FM404" s="199"/>
      <c r="FN404" s="199"/>
      <c r="FO404" s="199"/>
      <c r="FP404" s="199"/>
      <c r="FQ404" s="199"/>
      <c r="FR404" s="199"/>
      <c r="FS404" s="199"/>
      <c r="FT404" s="199"/>
      <c r="FU404" s="199"/>
      <c r="FV404" s="199"/>
      <c r="FW404" s="199"/>
      <c r="FX404" s="199"/>
      <c r="FY404" s="199"/>
      <c r="FZ404" s="199"/>
      <c r="GA404" s="199"/>
      <c r="GB404" s="199"/>
      <c r="GC404" s="199"/>
    </row>
    <row r="405" spans="2:185" s="90" customFormat="1">
      <c r="B405" s="198"/>
      <c r="C405" s="199"/>
      <c r="D405" s="198"/>
      <c r="E405" s="198"/>
      <c r="F405" s="203"/>
      <c r="G405" s="199"/>
      <c r="H405" s="198"/>
      <c r="I405" s="198"/>
      <c r="J405" s="198"/>
      <c r="K405" s="198"/>
      <c r="L405" s="198"/>
      <c r="M405" s="198"/>
      <c r="N405" s="198"/>
      <c r="O405" s="199"/>
      <c r="P405" s="204"/>
      <c r="Q405" s="205"/>
      <c r="R405" s="205"/>
      <c r="S405" s="198"/>
      <c r="T405" s="198"/>
      <c r="U405" s="198"/>
      <c r="V405" s="198"/>
      <c r="W405" s="198"/>
      <c r="X405" s="199"/>
      <c r="Y405" s="198"/>
      <c r="Z405" s="198"/>
      <c r="AA405" s="198"/>
      <c r="AB405" s="199"/>
      <c r="AC405" s="199"/>
      <c r="AD405" s="198"/>
      <c r="AE405" s="198"/>
      <c r="AF405" s="198"/>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8"/>
      <c r="EX405" s="198"/>
      <c r="EY405" s="198"/>
      <c r="EZ405" s="198"/>
      <c r="FA405" s="198"/>
      <c r="FB405" s="198"/>
      <c r="FC405" s="198"/>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row>
    <row r="406" spans="2:185" s="90" customFormat="1">
      <c r="B406" s="198"/>
      <c r="C406" s="199"/>
      <c r="D406" s="198"/>
      <c r="E406" s="198"/>
      <c r="F406" s="203"/>
      <c r="G406" s="199"/>
      <c r="H406" s="198"/>
      <c r="I406" s="198"/>
      <c r="J406" s="198"/>
      <c r="K406" s="198"/>
      <c r="L406" s="198"/>
      <c r="M406" s="198"/>
      <c r="N406" s="198"/>
      <c r="O406" s="199"/>
      <c r="P406" s="204"/>
      <c r="Q406" s="205"/>
      <c r="R406" s="205"/>
      <c r="S406" s="198"/>
      <c r="T406" s="198"/>
      <c r="U406" s="198"/>
      <c r="V406" s="198"/>
      <c r="W406" s="198"/>
      <c r="X406" s="199"/>
      <c r="Y406" s="198"/>
      <c r="Z406" s="198"/>
      <c r="AA406" s="198"/>
      <c r="AB406" s="199"/>
      <c r="AC406" s="199"/>
      <c r="AD406" s="198"/>
      <c r="AE406" s="198"/>
      <c r="AF406" s="198"/>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c r="CE406" s="199"/>
      <c r="CF406" s="199"/>
      <c r="CG406" s="199"/>
      <c r="CH406" s="199"/>
      <c r="CI406" s="199"/>
      <c r="CJ406" s="199"/>
      <c r="CK406" s="199"/>
      <c r="CL406" s="199"/>
      <c r="CM406" s="199"/>
      <c r="CN406" s="199"/>
      <c r="CO406" s="199"/>
      <c r="CP406" s="199"/>
      <c r="CQ406" s="199"/>
      <c r="CR406" s="199"/>
      <c r="CS406" s="199"/>
      <c r="CT406" s="199"/>
      <c r="CU406" s="199"/>
      <c r="CV406" s="199"/>
      <c r="CW406" s="199"/>
      <c r="CX406" s="199"/>
      <c r="CY406" s="199"/>
      <c r="CZ406" s="199"/>
      <c r="DA406" s="199"/>
      <c r="DB406" s="199"/>
      <c r="DC406" s="199"/>
      <c r="DD406" s="199"/>
      <c r="DE406" s="199"/>
      <c r="DF406" s="199"/>
      <c r="DG406" s="199"/>
      <c r="DH406" s="199"/>
      <c r="DI406" s="199"/>
      <c r="DJ406" s="199"/>
      <c r="DK406" s="199"/>
      <c r="DL406" s="199"/>
      <c r="DM406" s="199"/>
      <c r="DN406" s="199"/>
      <c r="DO406" s="199"/>
      <c r="DP406" s="199"/>
      <c r="DQ406" s="199"/>
      <c r="DR406" s="199"/>
      <c r="DS406" s="199"/>
      <c r="DT406" s="199"/>
      <c r="DU406" s="199"/>
      <c r="DV406" s="199"/>
      <c r="DW406" s="199"/>
      <c r="DX406" s="199"/>
      <c r="DY406" s="199"/>
      <c r="DZ406" s="199"/>
      <c r="EA406" s="199"/>
      <c r="EB406" s="199"/>
      <c r="EC406" s="199"/>
      <c r="ED406" s="199"/>
      <c r="EE406" s="199"/>
      <c r="EF406" s="199"/>
      <c r="EG406" s="199"/>
      <c r="EH406" s="199"/>
      <c r="EI406" s="199"/>
      <c r="EJ406" s="199"/>
      <c r="EK406" s="199"/>
      <c r="EL406" s="199"/>
      <c r="EM406" s="199"/>
      <c r="EN406" s="199"/>
      <c r="EO406" s="199"/>
      <c r="EP406" s="199"/>
      <c r="EQ406" s="199"/>
      <c r="ER406" s="199"/>
      <c r="ES406" s="199"/>
      <c r="ET406" s="199"/>
      <c r="EU406" s="199"/>
      <c r="EV406" s="199"/>
      <c r="EW406" s="198"/>
      <c r="EX406" s="198"/>
      <c r="EY406" s="198"/>
      <c r="EZ406" s="198"/>
      <c r="FA406" s="198"/>
      <c r="FB406" s="198"/>
      <c r="FC406" s="198"/>
      <c r="FD406" s="199"/>
      <c r="FE406" s="199"/>
      <c r="FF406" s="199"/>
      <c r="FG406" s="199"/>
      <c r="FH406" s="199"/>
      <c r="FI406" s="199"/>
      <c r="FJ406" s="199"/>
      <c r="FK406" s="199"/>
      <c r="FL406" s="199"/>
      <c r="FM406" s="199"/>
      <c r="FN406" s="199"/>
      <c r="FO406" s="199"/>
      <c r="FP406" s="199"/>
      <c r="FQ406" s="199"/>
      <c r="FR406" s="199"/>
      <c r="FS406" s="199"/>
      <c r="FT406" s="199"/>
      <c r="FU406" s="199"/>
      <c r="FV406" s="199"/>
      <c r="FW406" s="199"/>
      <c r="FX406" s="199"/>
      <c r="FY406" s="199"/>
      <c r="FZ406" s="199"/>
      <c r="GA406" s="199"/>
      <c r="GB406" s="199"/>
      <c r="GC406" s="199"/>
    </row>
    <row r="407" spans="2:185" s="90" customFormat="1">
      <c r="B407" s="198"/>
      <c r="C407" s="199"/>
      <c r="D407" s="198"/>
      <c r="E407" s="198"/>
      <c r="F407" s="203"/>
      <c r="G407" s="199"/>
      <c r="H407" s="198"/>
      <c r="I407" s="198"/>
      <c r="J407" s="198"/>
      <c r="K407" s="198"/>
      <c r="L407" s="198"/>
      <c r="M407" s="198"/>
      <c r="N407" s="198"/>
      <c r="O407" s="199"/>
      <c r="P407" s="204"/>
      <c r="Q407" s="205"/>
      <c r="R407" s="205"/>
      <c r="S407" s="198"/>
      <c r="T407" s="198"/>
      <c r="U407" s="198"/>
      <c r="V407" s="198"/>
      <c r="W407" s="198"/>
      <c r="X407" s="199"/>
      <c r="Y407" s="198"/>
      <c r="Z407" s="198"/>
      <c r="AA407" s="198"/>
      <c r="AB407" s="199"/>
      <c r="AC407" s="199"/>
      <c r="AD407" s="198"/>
      <c r="AE407" s="198"/>
      <c r="AF407" s="198"/>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c r="CE407" s="199"/>
      <c r="CF407" s="199"/>
      <c r="CG407" s="199"/>
      <c r="CH407" s="199"/>
      <c r="CI407" s="199"/>
      <c r="CJ407" s="199"/>
      <c r="CK407" s="199"/>
      <c r="CL407" s="199"/>
      <c r="CM407" s="199"/>
      <c r="CN407" s="199"/>
      <c r="CO407" s="199"/>
      <c r="CP407" s="199"/>
      <c r="CQ407" s="199"/>
      <c r="CR407" s="199"/>
      <c r="CS407" s="199"/>
      <c r="CT407" s="199"/>
      <c r="CU407" s="199"/>
      <c r="CV407" s="199"/>
      <c r="CW407" s="199"/>
      <c r="CX407" s="199"/>
      <c r="CY407" s="199"/>
      <c r="CZ407" s="199"/>
      <c r="DA407" s="199"/>
      <c r="DB407" s="199"/>
      <c r="DC407" s="199"/>
      <c r="DD407" s="199"/>
      <c r="DE407" s="199"/>
      <c r="DF407" s="199"/>
      <c r="DG407" s="199"/>
      <c r="DH407" s="199"/>
      <c r="DI407" s="199"/>
      <c r="DJ407" s="199"/>
      <c r="DK407" s="199"/>
      <c r="DL407" s="199"/>
      <c r="DM407" s="199"/>
      <c r="DN407" s="199"/>
      <c r="DO407" s="199"/>
      <c r="DP407" s="199"/>
      <c r="DQ407" s="199"/>
      <c r="DR407" s="199"/>
      <c r="DS407" s="199"/>
      <c r="DT407" s="199"/>
      <c r="DU407" s="199"/>
      <c r="DV407" s="199"/>
      <c r="DW407" s="199"/>
      <c r="DX407" s="199"/>
      <c r="DY407" s="199"/>
      <c r="DZ407" s="199"/>
      <c r="EA407" s="199"/>
      <c r="EB407" s="199"/>
      <c r="EC407" s="199"/>
      <c r="ED407" s="199"/>
      <c r="EE407" s="199"/>
      <c r="EF407" s="199"/>
      <c r="EG407" s="199"/>
      <c r="EH407" s="199"/>
      <c r="EI407" s="199"/>
      <c r="EJ407" s="199"/>
      <c r="EK407" s="199"/>
      <c r="EL407" s="199"/>
      <c r="EM407" s="199"/>
      <c r="EN407" s="199"/>
      <c r="EO407" s="199"/>
      <c r="EP407" s="199"/>
      <c r="EQ407" s="199"/>
      <c r="ER407" s="199"/>
      <c r="ES407" s="199"/>
      <c r="ET407" s="199"/>
      <c r="EU407" s="199"/>
      <c r="EV407" s="199"/>
      <c r="EW407" s="198"/>
      <c r="EX407" s="198"/>
      <c r="EY407" s="198"/>
      <c r="EZ407" s="198"/>
      <c r="FA407" s="198"/>
      <c r="FB407" s="198"/>
      <c r="FC407" s="198"/>
      <c r="FD407" s="199"/>
      <c r="FE407" s="199"/>
      <c r="FF407" s="199"/>
      <c r="FG407" s="199"/>
      <c r="FH407" s="199"/>
      <c r="FI407" s="199"/>
      <c r="FJ407" s="199"/>
      <c r="FK407" s="199"/>
      <c r="FL407" s="199"/>
      <c r="FM407" s="199"/>
      <c r="FN407" s="199"/>
      <c r="FO407" s="199"/>
      <c r="FP407" s="199"/>
      <c r="FQ407" s="199"/>
      <c r="FR407" s="199"/>
      <c r="FS407" s="199"/>
      <c r="FT407" s="199"/>
      <c r="FU407" s="199"/>
      <c r="FV407" s="199"/>
      <c r="FW407" s="199"/>
      <c r="FX407" s="199"/>
      <c r="FY407" s="199"/>
      <c r="FZ407" s="199"/>
      <c r="GA407" s="199"/>
      <c r="GB407" s="199"/>
      <c r="GC407" s="199"/>
    </row>
    <row r="408" spans="2:185" s="90" customFormat="1">
      <c r="B408" s="198"/>
      <c r="C408" s="199"/>
      <c r="D408" s="198"/>
      <c r="E408" s="198"/>
      <c r="F408" s="203"/>
      <c r="G408" s="199"/>
      <c r="H408" s="198"/>
      <c r="I408" s="198"/>
      <c r="J408" s="198"/>
      <c r="K408" s="198"/>
      <c r="L408" s="198"/>
      <c r="M408" s="198"/>
      <c r="N408" s="198"/>
      <c r="O408" s="199"/>
      <c r="P408" s="204"/>
      <c r="Q408" s="205"/>
      <c r="R408" s="205"/>
      <c r="S408" s="198"/>
      <c r="T408" s="198"/>
      <c r="U408" s="198"/>
      <c r="V408" s="198"/>
      <c r="W408" s="198"/>
      <c r="X408" s="199"/>
      <c r="Y408" s="198"/>
      <c r="Z408" s="198"/>
      <c r="AA408" s="198"/>
      <c r="AB408" s="199"/>
      <c r="AC408" s="199"/>
      <c r="AD408" s="198"/>
      <c r="AE408" s="198"/>
      <c r="AF408" s="198"/>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c r="CE408" s="199"/>
      <c r="CF408" s="199"/>
      <c r="CG408" s="199"/>
      <c r="CH408" s="199"/>
      <c r="CI408" s="199"/>
      <c r="CJ408" s="199"/>
      <c r="CK408" s="199"/>
      <c r="CL408" s="199"/>
      <c r="CM408" s="199"/>
      <c r="CN408" s="199"/>
      <c r="CO408" s="199"/>
      <c r="CP408" s="199"/>
      <c r="CQ408" s="199"/>
      <c r="CR408" s="199"/>
      <c r="CS408" s="199"/>
      <c r="CT408" s="199"/>
      <c r="CU408" s="199"/>
      <c r="CV408" s="199"/>
      <c r="CW408" s="199"/>
      <c r="CX408" s="199"/>
      <c r="CY408" s="199"/>
      <c r="CZ408" s="199"/>
      <c r="DA408" s="199"/>
      <c r="DB408" s="199"/>
      <c r="DC408" s="199"/>
      <c r="DD408" s="199"/>
      <c r="DE408" s="199"/>
      <c r="DF408" s="199"/>
      <c r="DG408" s="199"/>
      <c r="DH408" s="199"/>
      <c r="DI408" s="199"/>
      <c r="DJ408" s="199"/>
      <c r="DK408" s="199"/>
      <c r="DL408" s="199"/>
      <c r="DM408" s="199"/>
      <c r="DN408" s="199"/>
      <c r="DO408" s="199"/>
      <c r="DP408" s="199"/>
      <c r="DQ408" s="199"/>
      <c r="DR408" s="199"/>
      <c r="DS408" s="199"/>
      <c r="DT408" s="199"/>
      <c r="DU408" s="199"/>
      <c r="DV408" s="199"/>
      <c r="DW408" s="199"/>
      <c r="DX408" s="199"/>
      <c r="DY408" s="199"/>
      <c r="DZ408" s="199"/>
      <c r="EA408" s="199"/>
      <c r="EB408" s="199"/>
      <c r="EC408" s="199"/>
      <c r="ED408" s="199"/>
      <c r="EE408" s="199"/>
      <c r="EF408" s="199"/>
      <c r="EG408" s="199"/>
      <c r="EH408" s="199"/>
      <c r="EI408" s="199"/>
      <c r="EJ408" s="199"/>
      <c r="EK408" s="199"/>
      <c r="EL408" s="199"/>
      <c r="EM408" s="199"/>
      <c r="EN408" s="199"/>
      <c r="EO408" s="199"/>
      <c r="EP408" s="199"/>
      <c r="EQ408" s="199"/>
      <c r="ER408" s="199"/>
      <c r="ES408" s="199"/>
      <c r="ET408" s="199"/>
      <c r="EU408" s="199"/>
      <c r="EV408" s="199"/>
      <c r="EW408" s="198"/>
      <c r="EX408" s="198"/>
      <c r="EY408" s="198"/>
      <c r="EZ408" s="198"/>
      <c r="FA408" s="198"/>
      <c r="FB408" s="198"/>
      <c r="FC408" s="198"/>
      <c r="FD408" s="199"/>
      <c r="FE408" s="199"/>
      <c r="FF408" s="199"/>
      <c r="FG408" s="199"/>
      <c r="FH408" s="199"/>
      <c r="FI408" s="199"/>
      <c r="FJ408" s="199"/>
      <c r="FK408" s="199"/>
      <c r="FL408" s="199"/>
      <c r="FM408" s="199"/>
      <c r="FN408" s="199"/>
      <c r="FO408" s="199"/>
      <c r="FP408" s="199"/>
      <c r="FQ408" s="199"/>
      <c r="FR408" s="199"/>
      <c r="FS408" s="199"/>
      <c r="FT408" s="199"/>
      <c r="FU408" s="199"/>
      <c r="FV408" s="199"/>
      <c r="FW408" s="199"/>
      <c r="FX408" s="199"/>
      <c r="FY408" s="199"/>
      <c r="FZ408" s="199"/>
      <c r="GA408" s="199"/>
      <c r="GB408" s="199"/>
      <c r="GC408" s="199"/>
    </row>
    <row r="409" spans="2:185" s="90" customFormat="1">
      <c r="B409" s="198"/>
      <c r="C409" s="199"/>
      <c r="D409" s="198"/>
      <c r="E409" s="198"/>
      <c r="F409" s="203"/>
      <c r="G409" s="199"/>
      <c r="H409" s="198"/>
      <c r="I409" s="198"/>
      <c r="J409" s="198"/>
      <c r="K409" s="198"/>
      <c r="L409" s="198"/>
      <c r="M409" s="198"/>
      <c r="N409" s="198"/>
      <c r="O409" s="199"/>
      <c r="P409" s="204"/>
      <c r="Q409" s="205"/>
      <c r="R409" s="205"/>
      <c r="S409" s="198"/>
      <c r="T409" s="198"/>
      <c r="U409" s="198"/>
      <c r="V409" s="198"/>
      <c r="W409" s="198"/>
      <c r="X409" s="199"/>
      <c r="Y409" s="198"/>
      <c r="Z409" s="198"/>
      <c r="AA409" s="198"/>
      <c r="AB409" s="199"/>
      <c r="AC409" s="199"/>
      <c r="AD409" s="198"/>
      <c r="AE409" s="198"/>
      <c r="AF409" s="198"/>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c r="CE409" s="199"/>
      <c r="CF409" s="199"/>
      <c r="CG409" s="199"/>
      <c r="CH409" s="199"/>
      <c r="CI409" s="199"/>
      <c r="CJ409" s="199"/>
      <c r="CK409" s="199"/>
      <c r="CL409" s="199"/>
      <c r="CM409" s="199"/>
      <c r="CN409" s="199"/>
      <c r="CO409" s="199"/>
      <c r="CP409" s="199"/>
      <c r="CQ409" s="199"/>
      <c r="CR409" s="199"/>
      <c r="CS409" s="199"/>
      <c r="CT409" s="199"/>
      <c r="CU409" s="199"/>
      <c r="CV409" s="199"/>
      <c r="CW409" s="199"/>
      <c r="CX409" s="199"/>
      <c r="CY409" s="199"/>
      <c r="CZ409" s="199"/>
      <c r="DA409" s="199"/>
      <c r="DB409" s="199"/>
      <c r="DC409" s="199"/>
      <c r="DD409" s="199"/>
      <c r="DE409" s="199"/>
      <c r="DF409" s="199"/>
      <c r="DG409" s="199"/>
      <c r="DH409" s="199"/>
      <c r="DI409" s="199"/>
      <c r="DJ409" s="199"/>
      <c r="DK409" s="199"/>
      <c r="DL409" s="199"/>
      <c r="DM409" s="199"/>
      <c r="DN409" s="199"/>
      <c r="DO409" s="199"/>
      <c r="DP409" s="199"/>
      <c r="DQ409" s="199"/>
      <c r="DR409" s="199"/>
      <c r="DS409" s="199"/>
      <c r="DT409" s="199"/>
      <c r="DU409" s="199"/>
      <c r="DV409" s="199"/>
      <c r="DW409" s="199"/>
      <c r="DX409" s="199"/>
      <c r="DY409" s="199"/>
      <c r="DZ409" s="199"/>
      <c r="EA409" s="199"/>
      <c r="EB409" s="199"/>
      <c r="EC409" s="199"/>
      <c r="ED409" s="199"/>
      <c r="EE409" s="199"/>
      <c r="EF409" s="199"/>
      <c r="EG409" s="199"/>
      <c r="EH409" s="199"/>
      <c r="EI409" s="199"/>
      <c r="EJ409" s="199"/>
      <c r="EK409" s="199"/>
      <c r="EL409" s="199"/>
      <c r="EM409" s="199"/>
      <c r="EN409" s="199"/>
      <c r="EO409" s="199"/>
      <c r="EP409" s="199"/>
      <c r="EQ409" s="199"/>
      <c r="ER409" s="199"/>
      <c r="ES409" s="199"/>
      <c r="ET409" s="199"/>
      <c r="EU409" s="199"/>
      <c r="EV409" s="199"/>
      <c r="EW409" s="198"/>
      <c r="EX409" s="198"/>
      <c r="EY409" s="198"/>
      <c r="EZ409" s="198"/>
      <c r="FA409" s="198"/>
      <c r="FB409" s="198"/>
      <c r="FC409" s="198"/>
      <c r="FD409" s="199"/>
      <c r="FE409" s="199"/>
      <c r="FF409" s="199"/>
      <c r="FG409" s="199"/>
      <c r="FH409" s="199"/>
      <c r="FI409" s="199"/>
      <c r="FJ409" s="199"/>
      <c r="FK409" s="199"/>
      <c r="FL409" s="199"/>
      <c r="FM409" s="199"/>
      <c r="FN409" s="199"/>
      <c r="FO409" s="199"/>
      <c r="FP409" s="199"/>
      <c r="FQ409" s="199"/>
      <c r="FR409" s="199"/>
      <c r="FS409" s="199"/>
      <c r="FT409" s="199"/>
      <c r="FU409" s="199"/>
      <c r="FV409" s="199"/>
      <c r="FW409" s="199"/>
      <c r="FX409" s="199"/>
      <c r="FY409" s="199"/>
      <c r="FZ409" s="199"/>
      <c r="GA409" s="199"/>
      <c r="GB409" s="199"/>
      <c r="GC409" s="199"/>
    </row>
    <row r="410" spans="2:185" s="90" customFormat="1">
      <c r="B410" s="198"/>
      <c r="C410" s="199"/>
      <c r="D410" s="198"/>
      <c r="E410" s="198"/>
      <c r="F410" s="203"/>
      <c r="G410" s="199"/>
      <c r="H410" s="198"/>
      <c r="I410" s="198"/>
      <c r="J410" s="198"/>
      <c r="K410" s="198"/>
      <c r="L410" s="198"/>
      <c r="M410" s="198"/>
      <c r="N410" s="198"/>
      <c r="O410" s="199"/>
      <c r="P410" s="204"/>
      <c r="Q410" s="205"/>
      <c r="R410" s="205"/>
      <c r="S410" s="198"/>
      <c r="T410" s="198"/>
      <c r="U410" s="198"/>
      <c r="V410" s="198"/>
      <c r="W410" s="198"/>
      <c r="X410" s="199"/>
      <c r="Y410" s="198"/>
      <c r="Z410" s="198"/>
      <c r="AA410" s="198"/>
      <c r="AB410" s="199"/>
      <c r="AC410" s="199"/>
      <c r="AD410" s="198"/>
      <c r="AE410" s="198"/>
      <c r="AF410" s="198"/>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199"/>
      <c r="CK410" s="199"/>
      <c r="CL410" s="199"/>
      <c r="CM410" s="199"/>
      <c r="CN410" s="199"/>
      <c r="CO410" s="199"/>
      <c r="CP410" s="199"/>
      <c r="CQ410" s="199"/>
      <c r="CR410" s="199"/>
      <c r="CS410" s="199"/>
      <c r="CT410" s="199"/>
      <c r="CU410" s="199"/>
      <c r="CV410" s="199"/>
      <c r="CW410" s="199"/>
      <c r="CX410" s="199"/>
      <c r="CY410" s="199"/>
      <c r="CZ410" s="199"/>
      <c r="DA410" s="199"/>
      <c r="DB410" s="199"/>
      <c r="DC410" s="199"/>
      <c r="DD410" s="199"/>
      <c r="DE410" s="199"/>
      <c r="DF410" s="199"/>
      <c r="DG410" s="199"/>
      <c r="DH410" s="199"/>
      <c r="DI410" s="199"/>
      <c r="DJ410" s="199"/>
      <c r="DK410" s="199"/>
      <c r="DL410" s="199"/>
      <c r="DM410" s="199"/>
      <c r="DN410" s="199"/>
      <c r="DO410" s="199"/>
      <c r="DP410" s="199"/>
      <c r="DQ410" s="199"/>
      <c r="DR410" s="199"/>
      <c r="DS410" s="199"/>
      <c r="DT410" s="199"/>
      <c r="DU410" s="199"/>
      <c r="DV410" s="199"/>
      <c r="DW410" s="199"/>
      <c r="DX410" s="199"/>
      <c r="DY410" s="199"/>
      <c r="DZ410" s="199"/>
      <c r="EA410" s="199"/>
      <c r="EB410" s="199"/>
      <c r="EC410" s="199"/>
      <c r="ED410" s="199"/>
      <c r="EE410" s="199"/>
      <c r="EF410" s="199"/>
      <c r="EG410" s="199"/>
      <c r="EH410" s="199"/>
      <c r="EI410" s="199"/>
      <c r="EJ410" s="199"/>
      <c r="EK410" s="199"/>
      <c r="EL410" s="199"/>
      <c r="EM410" s="199"/>
      <c r="EN410" s="199"/>
      <c r="EO410" s="199"/>
      <c r="EP410" s="199"/>
      <c r="EQ410" s="199"/>
      <c r="ER410" s="199"/>
      <c r="ES410" s="199"/>
      <c r="ET410" s="199"/>
      <c r="EU410" s="199"/>
      <c r="EV410" s="199"/>
      <c r="EW410" s="198"/>
      <c r="EX410" s="198"/>
      <c r="EY410" s="198"/>
      <c r="EZ410" s="198"/>
      <c r="FA410" s="198"/>
      <c r="FB410" s="198"/>
      <c r="FC410" s="198"/>
      <c r="FD410" s="199"/>
      <c r="FE410" s="199"/>
      <c r="FF410" s="199"/>
      <c r="FG410" s="199"/>
      <c r="FH410" s="199"/>
      <c r="FI410" s="199"/>
      <c r="FJ410" s="199"/>
      <c r="FK410" s="199"/>
      <c r="FL410" s="199"/>
      <c r="FM410" s="199"/>
      <c r="FN410" s="199"/>
      <c r="FO410" s="199"/>
      <c r="FP410" s="199"/>
      <c r="FQ410" s="199"/>
      <c r="FR410" s="199"/>
      <c r="FS410" s="199"/>
      <c r="FT410" s="199"/>
      <c r="FU410" s="199"/>
      <c r="FV410" s="199"/>
      <c r="FW410" s="199"/>
      <c r="FX410" s="199"/>
      <c r="FY410" s="199"/>
      <c r="FZ410" s="199"/>
      <c r="GA410" s="199"/>
      <c r="GB410" s="199"/>
      <c r="GC410" s="199"/>
    </row>
    <row r="411" spans="2:185" s="90" customFormat="1">
      <c r="B411" s="198"/>
      <c r="C411" s="199"/>
      <c r="D411" s="198"/>
      <c r="E411" s="198"/>
      <c r="F411" s="203"/>
      <c r="G411" s="199"/>
      <c r="H411" s="198"/>
      <c r="I411" s="198"/>
      <c r="J411" s="198"/>
      <c r="K411" s="198"/>
      <c r="L411" s="198"/>
      <c r="M411" s="198"/>
      <c r="N411" s="198"/>
      <c r="O411" s="199"/>
      <c r="P411" s="204"/>
      <c r="Q411" s="205"/>
      <c r="R411" s="205"/>
      <c r="S411" s="198"/>
      <c r="T411" s="198"/>
      <c r="U411" s="198"/>
      <c r="V411" s="198"/>
      <c r="W411" s="198"/>
      <c r="X411" s="199"/>
      <c r="Y411" s="198"/>
      <c r="Z411" s="198"/>
      <c r="AA411" s="198"/>
      <c r="AB411" s="199"/>
      <c r="AC411" s="199"/>
      <c r="AD411" s="198"/>
      <c r="AE411" s="198"/>
      <c r="AF411" s="198"/>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c r="CE411" s="199"/>
      <c r="CF411" s="199"/>
      <c r="CG411" s="199"/>
      <c r="CH411" s="199"/>
      <c r="CI411" s="199"/>
      <c r="CJ411" s="199"/>
      <c r="CK411" s="199"/>
      <c r="CL411" s="199"/>
      <c r="CM411" s="199"/>
      <c r="CN411" s="199"/>
      <c r="CO411" s="199"/>
      <c r="CP411" s="199"/>
      <c r="CQ411" s="199"/>
      <c r="CR411" s="199"/>
      <c r="CS411" s="199"/>
      <c r="CT411" s="199"/>
      <c r="CU411" s="199"/>
      <c r="CV411" s="199"/>
      <c r="CW411" s="199"/>
      <c r="CX411" s="199"/>
      <c r="CY411" s="199"/>
      <c r="CZ411" s="199"/>
      <c r="DA411" s="199"/>
      <c r="DB411" s="199"/>
      <c r="DC411" s="199"/>
      <c r="DD411" s="199"/>
      <c r="DE411" s="199"/>
      <c r="DF411" s="199"/>
      <c r="DG411" s="199"/>
      <c r="DH411" s="199"/>
      <c r="DI411" s="199"/>
      <c r="DJ411" s="199"/>
      <c r="DK411" s="199"/>
      <c r="DL411" s="199"/>
      <c r="DM411" s="199"/>
      <c r="DN411" s="199"/>
      <c r="DO411" s="199"/>
      <c r="DP411" s="199"/>
      <c r="DQ411" s="199"/>
      <c r="DR411" s="199"/>
      <c r="DS411" s="199"/>
      <c r="DT411" s="199"/>
      <c r="DU411" s="199"/>
      <c r="DV411" s="199"/>
      <c r="DW411" s="199"/>
      <c r="DX411" s="199"/>
      <c r="DY411" s="199"/>
      <c r="DZ411" s="199"/>
      <c r="EA411" s="199"/>
      <c r="EB411" s="199"/>
      <c r="EC411" s="199"/>
      <c r="ED411" s="199"/>
      <c r="EE411" s="199"/>
      <c r="EF411" s="199"/>
      <c r="EG411" s="199"/>
      <c r="EH411" s="199"/>
      <c r="EI411" s="199"/>
      <c r="EJ411" s="199"/>
      <c r="EK411" s="199"/>
      <c r="EL411" s="199"/>
      <c r="EM411" s="199"/>
      <c r="EN411" s="199"/>
      <c r="EO411" s="199"/>
      <c r="EP411" s="199"/>
      <c r="EQ411" s="199"/>
      <c r="ER411" s="199"/>
      <c r="ES411" s="199"/>
      <c r="ET411" s="199"/>
      <c r="EU411" s="199"/>
      <c r="EV411" s="199"/>
      <c r="EW411" s="198"/>
      <c r="EX411" s="198"/>
      <c r="EY411" s="198"/>
      <c r="EZ411" s="198"/>
      <c r="FA411" s="198"/>
      <c r="FB411" s="198"/>
      <c r="FC411" s="198"/>
      <c r="FD411" s="199"/>
      <c r="FE411" s="199"/>
      <c r="FF411" s="199"/>
      <c r="FG411" s="199"/>
      <c r="FH411" s="199"/>
      <c r="FI411" s="199"/>
      <c r="FJ411" s="199"/>
      <c r="FK411" s="199"/>
      <c r="FL411" s="199"/>
      <c r="FM411" s="199"/>
      <c r="FN411" s="199"/>
      <c r="FO411" s="199"/>
      <c r="FP411" s="199"/>
      <c r="FQ411" s="199"/>
      <c r="FR411" s="199"/>
      <c r="FS411" s="199"/>
      <c r="FT411" s="199"/>
      <c r="FU411" s="199"/>
      <c r="FV411" s="199"/>
      <c r="FW411" s="199"/>
      <c r="FX411" s="199"/>
      <c r="FY411" s="199"/>
      <c r="FZ411" s="199"/>
      <c r="GA411" s="199"/>
      <c r="GB411" s="199"/>
      <c r="GC411" s="199"/>
    </row>
    <row r="412" spans="2:185" s="90" customFormat="1">
      <c r="B412" s="198"/>
      <c r="C412" s="199"/>
      <c r="D412" s="198"/>
      <c r="E412" s="198"/>
      <c r="F412" s="203"/>
      <c r="G412" s="199"/>
      <c r="H412" s="198"/>
      <c r="I412" s="198"/>
      <c r="J412" s="198"/>
      <c r="K412" s="198"/>
      <c r="L412" s="198"/>
      <c r="M412" s="198"/>
      <c r="N412" s="198"/>
      <c r="O412" s="199"/>
      <c r="P412" s="204"/>
      <c r="Q412" s="205"/>
      <c r="R412" s="205"/>
      <c r="S412" s="198"/>
      <c r="T412" s="198"/>
      <c r="U412" s="198"/>
      <c r="V412" s="198"/>
      <c r="W412" s="198"/>
      <c r="X412" s="199"/>
      <c r="Y412" s="198"/>
      <c r="Z412" s="198"/>
      <c r="AA412" s="198"/>
      <c r="AB412" s="199"/>
      <c r="AC412" s="199"/>
      <c r="AD412" s="198"/>
      <c r="AE412" s="198"/>
      <c r="AF412" s="198"/>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8"/>
      <c r="EX412" s="198"/>
      <c r="EY412" s="198"/>
      <c r="EZ412" s="198"/>
      <c r="FA412" s="198"/>
      <c r="FB412" s="198"/>
      <c r="FC412" s="198"/>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row>
    <row r="413" spans="2:185" s="90" customFormat="1">
      <c r="B413" s="198"/>
      <c r="C413" s="199"/>
      <c r="D413" s="198"/>
      <c r="E413" s="198"/>
      <c r="F413" s="203"/>
      <c r="G413" s="199"/>
      <c r="H413" s="198"/>
      <c r="I413" s="198"/>
      <c r="J413" s="198"/>
      <c r="K413" s="198"/>
      <c r="L413" s="198"/>
      <c r="M413" s="198"/>
      <c r="N413" s="198"/>
      <c r="O413" s="199"/>
      <c r="P413" s="204"/>
      <c r="Q413" s="205"/>
      <c r="R413" s="205"/>
      <c r="S413" s="198"/>
      <c r="T413" s="198"/>
      <c r="U413" s="198"/>
      <c r="V413" s="198"/>
      <c r="W413" s="198"/>
      <c r="X413" s="199"/>
      <c r="Y413" s="198"/>
      <c r="Z413" s="198"/>
      <c r="AA413" s="198"/>
      <c r="AB413" s="199"/>
      <c r="AC413" s="199"/>
      <c r="AD413" s="198"/>
      <c r="AE413" s="198"/>
      <c r="AF413" s="198"/>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c r="CE413" s="199"/>
      <c r="CF413" s="199"/>
      <c r="CG413" s="199"/>
      <c r="CH413" s="199"/>
      <c r="CI413" s="199"/>
      <c r="CJ413" s="199"/>
      <c r="CK413" s="199"/>
      <c r="CL413" s="199"/>
      <c r="CM413" s="199"/>
      <c r="CN413" s="199"/>
      <c r="CO413" s="199"/>
      <c r="CP413" s="199"/>
      <c r="CQ413" s="199"/>
      <c r="CR413" s="199"/>
      <c r="CS413" s="199"/>
      <c r="CT413" s="199"/>
      <c r="CU413" s="199"/>
      <c r="CV413" s="199"/>
      <c r="CW413" s="199"/>
      <c r="CX413" s="199"/>
      <c r="CY413" s="199"/>
      <c r="CZ413" s="199"/>
      <c r="DA413" s="199"/>
      <c r="DB413" s="199"/>
      <c r="DC413" s="199"/>
      <c r="DD413" s="199"/>
      <c r="DE413" s="199"/>
      <c r="DF413" s="199"/>
      <c r="DG413" s="199"/>
      <c r="DH413" s="199"/>
      <c r="DI413" s="199"/>
      <c r="DJ413" s="199"/>
      <c r="DK413" s="199"/>
      <c r="DL413" s="199"/>
      <c r="DM413" s="199"/>
      <c r="DN413" s="199"/>
      <c r="DO413" s="199"/>
      <c r="DP413" s="199"/>
      <c r="DQ413" s="199"/>
      <c r="DR413" s="199"/>
      <c r="DS413" s="199"/>
      <c r="DT413" s="199"/>
      <c r="DU413" s="199"/>
      <c r="DV413" s="199"/>
      <c r="DW413" s="199"/>
      <c r="DX413" s="199"/>
      <c r="DY413" s="199"/>
      <c r="DZ413" s="199"/>
      <c r="EA413" s="199"/>
      <c r="EB413" s="199"/>
      <c r="EC413" s="199"/>
      <c r="ED413" s="199"/>
      <c r="EE413" s="199"/>
      <c r="EF413" s="199"/>
      <c r="EG413" s="199"/>
      <c r="EH413" s="199"/>
      <c r="EI413" s="199"/>
      <c r="EJ413" s="199"/>
      <c r="EK413" s="199"/>
      <c r="EL413" s="199"/>
      <c r="EM413" s="199"/>
      <c r="EN413" s="199"/>
      <c r="EO413" s="199"/>
      <c r="EP413" s="199"/>
      <c r="EQ413" s="199"/>
      <c r="ER413" s="199"/>
      <c r="ES413" s="199"/>
      <c r="ET413" s="199"/>
      <c r="EU413" s="199"/>
      <c r="EV413" s="199"/>
      <c r="EW413" s="198"/>
      <c r="EX413" s="198"/>
      <c r="EY413" s="198"/>
      <c r="EZ413" s="198"/>
      <c r="FA413" s="198"/>
      <c r="FB413" s="198"/>
      <c r="FC413" s="198"/>
      <c r="FD413" s="199"/>
      <c r="FE413" s="199"/>
      <c r="FF413" s="199"/>
      <c r="FG413" s="199"/>
      <c r="FH413" s="199"/>
      <c r="FI413" s="199"/>
      <c r="FJ413" s="199"/>
      <c r="FK413" s="199"/>
      <c r="FL413" s="199"/>
      <c r="FM413" s="199"/>
      <c r="FN413" s="199"/>
      <c r="FO413" s="199"/>
      <c r="FP413" s="199"/>
      <c r="FQ413" s="199"/>
      <c r="FR413" s="199"/>
      <c r="FS413" s="199"/>
      <c r="FT413" s="199"/>
      <c r="FU413" s="199"/>
      <c r="FV413" s="199"/>
      <c r="FW413" s="199"/>
      <c r="FX413" s="199"/>
      <c r="FY413" s="199"/>
      <c r="FZ413" s="199"/>
      <c r="GA413" s="199"/>
      <c r="GB413" s="199"/>
      <c r="GC413" s="199"/>
    </row>
    <row r="414" spans="2:185" s="90" customFormat="1">
      <c r="B414" s="198"/>
      <c r="C414" s="199"/>
      <c r="D414" s="198"/>
      <c r="E414" s="198"/>
      <c r="F414" s="203"/>
      <c r="G414" s="199"/>
      <c r="H414" s="198"/>
      <c r="I414" s="198"/>
      <c r="J414" s="198"/>
      <c r="K414" s="198"/>
      <c r="L414" s="198"/>
      <c r="M414" s="198"/>
      <c r="N414" s="198"/>
      <c r="O414" s="199"/>
      <c r="P414" s="204"/>
      <c r="Q414" s="205"/>
      <c r="R414" s="205"/>
      <c r="S414" s="198"/>
      <c r="T414" s="198"/>
      <c r="U414" s="198"/>
      <c r="V414" s="198"/>
      <c r="W414" s="198"/>
      <c r="X414" s="199"/>
      <c r="Y414" s="198"/>
      <c r="Z414" s="198"/>
      <c r="AA414" s="198"/>
      <c r="AB414" s="199"/>
      <c r="AC414" s="199"/>
      <c r="AD414" s="198"/>
      <c r="AE414" s="198"/>
      <c r="AF414" s="198"/>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c r="CE414" s="199"/>
      <c r="CF414" s="199"/>
      <c r="CG414" s="199"/>
      <c r="CH414" s="199"/>
      <c r="CI414" s="199"/>
      <c r="CJ414" s="199"/>
      <c r="CK414" s="199"/>
      <c r="CL414" s="199"/>
      <c r="CM414" s="199"/>
      <c r="CN414" s="199"/>
      <c r="CO414" s="199"/>
      <c r="CP414" s="199"/>
      <c r="CQ414" s="199"/>
      <c r="CR414" s="199"/>
      <c r="CS414" s="199"/>
      <c r="CT414" s="199"/>
      <c r="CU414" s="199"/>
      <c r="CV414" s="199"/>
      <c r="CW414" s="199"/>
      <c r="CX414" s="199"/>
      <c r="CY414" s="199"/>
      <c r="CZ414" s="199"/>
      <c r="DA414" s="199"/>
      <c r="DB414" s="199"/>
      <c r="DC414" s="199"/>
      <c r="DD414" s="199"/>
      <c r="DE414" s="199"/>
      <c r="DF414" s="199"/>
      <c r="DG414" s="199"/>
      <c r="DH414" s="199"/>
      <c r="DI414" s="199"/>
      <c r="DJ414" s="199"/>
      <c r="DK414" s="199"/>
      <c r="DL414" s="199"/>
      <c r="DM414" s="199"/>
      <c r="DN414" s="199"/>
      <c r="DO414" s="199"/>
      <c r="DP414" s="199"/>
      <c r="DQ414" s="199"/>
      <c r="DR414" s="199"/>
      <c r="DS414" s="199"/>
      <c r="DT414" s="199"/>
      <c r="DU414" s="199"/>
      <c r="DV414" s="199"/>
      <c r="DW414" s="199"/>
      <c r="DX414" s="199"/>
      <c r="DY414" s="199"/>
      <c r="DZ414" s="199"/>
      <c r="EA414" s="199"/>
      <c r="EB414" s="199"/>
      <c r="EC414" s="199"/>
      <c r="ED414" s="199"/>
      <c r="EE414" s="199"/>
      <c r="EF414" s="199"/>
      <c r="EG414" s="199"/>
      <c r="EH414" s="199"/>
      <c r="EI414" s="199"/>
      <c r="EJ414" s="199"/>
      <c r="EK414" s="199"/>
      <c r="EL414" s="199"/>
      <c r="EM414" s="199"/>
      <c r="EN414" s="199"/>
      <c r="EO414" s="199"/>
      <c r="EP414" s="199"/>
      <c r="EQ414" s="199"/>
      <c r="ER414" s="199"/>
      <c r="ES414" s="199"/>
      <c r="ET414" s="199"/>
      <c r="EU414" s="199"/>
      <c r="EV414" s="199"/>
      <c r="EW414" s="198"/>
      <c r="EX414" s="198"/>
      <c r="EY414" s="198"/>
      <c r="EZ414" s="198"/>
      <c r="FA414" s="198"/>
      <c r="FB414" s="198"/>
      <c r="FC414" s="198"/>
      <c r="FD414" s="199"/>
      <c r="FE414" s="199"/>
      <c r="FF414" s="199"/>
      <c r="FG414" s="199"/>
      <c r="FH414" s="199"/>
      <c r="FI414" s="199"/>
      <c r="FJ414" s="199"/>
      <c r="FK414" s="199"/>
      <c r="FL414" s="199"/>
      <c r="FM414" s="199"/>
      <c r="FN414" s="199"/>
      <c r="FO414" s="199"/>
      <c r="FP414" s="199"/>
      <c r="FQ414" s="199"/>
      <c r="FR414" s="199"/>
      <c r="FS414" s="199"/>
      <c r="FT414" s="199"/>
      <c r="FU414" s="199"/>
      <c r="FV414" s="199"/>
      <c r="FW414" s="199"/>
      <c r="FX414" s="199"/>
      <c r="FY414" s="199"/>
      <c r="FZ414" s="199"/>
      <c r="GA414" s="199"/>
      <c r="GB414" s="199"/>
      <c r="GC414" s="199"/>
    </row>
    <row r="415" spans="2:185" s="90" customFormat="1">
      <c r="B415" s="198"/>
      <c r="C415" s="199"/>
      <c r="D415" s="198"/>
      <c r="E415" s="198"/>
      <c r="F415" s="203"/>
      <c r="G415" s="199"/>
      <c r="H415" s="198"/>
      <c r="I415" s="198"/>
      <c r="J415" s="198"/>
      <c r="K415" s="198"/>
      <c r="L415" s="198"/>
      <c r="M415" s="198"/>
      <c r="N415" s="198"/>
      <c r="O415" s="199"/>
      <c r="P415" s="204"/>
      <c r="Q415" s="205"/>
      <c r="R415" s="205"/>
      <c r="S415" s="198"/>
      <c r="T415" s="198"/>
      <c r="U415" s="198"/>
      <c r="V415" s="198"/>
      <c r="W415" s="198"/>
      <c r="X415" s="199"/>
      <c r="Y415" s="198"/>
      <c r="Z415" s="198"/>
      <c r="AA415" s="198"/>
      <c r="AB415" s="199"/>
      <c r="AC415" s="199"/>
      <c r="AD415" s="198"/>
      <c r="AE415" s="198"/>
      <c r="AF415" s="198"/>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c r="CE415" s="199"/>
      <c r="CF415" s="199"/>
      <c r="CG415" s="199"/>
      <c r="CH415" s="199"/>
      <c r="CI415" s="199"/>
      <c r="CJ415" s="199"/>
      <c r="CK415" s="199"/>
      <c r="CL415" s="199"/>
      <c r="CM415" s="199"/>
      <c r="CN415" s="199"/>
      <c r="CO415" s="199"/>
      <c r="CP415" s="199"/>
      <c r="CQ415" s="199"/>
      <c r="CR415" s="199"/>
      <c r="CS415" s="199"/>
      <c r="CT415" s="199"/>
      <c r="CU415" s="199"/>
      <c r="CV415" s="199"/>
      <c r="CW415" s="199"/>
      <c r="CX415" s="199"/>
      <c r="CY415" s="199"/>
      <c r="CZ415" s="199"/>
      <c r="DA415" s="199"/>
      <c r="DB415" s="199"/>
      <c r="DC415" s="199"/>
      <c r="DD415" s="199"/>
      <c r="DE415" s="199"/>
      <c r="DF415" s="199"/>
      <c r="DG415" s="199"/>
      <c r="DH415" s="199"/>
      <c r="DI415" s="199"/>
      <c r="DJ415" s="199"/>
      <c r="DK415" s="199"/>
      <c r="DL415" s="199"/>
      <c r="DM415" s="199"/>
      <c r="DN415" s="199"/>
      <c r="DO415" s="199"/>
      <c r="DP415" s="199"/>
      <c r="DQ415" s="199"/>
      <c r="DR415" s="199"/>
      <c r="DS415" s="199"/>
      <c r="DT415" s="199"/>
      <c r="DU415" s="199"/>
      <c r="DV415" s="199"/>
      <c r="DW415" s="199"/>
      <c r="DX415" s="199"/>
      <c r="DY415" s="199"/>
      <c r="DZ415" s="199"/>
      <c r="EA415" s="199"/>
      <c r="EB415" s="199"/>
      <c r="EC415" s="199"/>
      <c r="ED415" s="199"/>
      <c r="EE415" s="199"/>
      <c r="EF415" s="199"/>
      <c r="EG415" s="199"/>
      <c r="EH415" s="199"/>
      <c r="EI415" s="199"/>
      <c r="EJ415" s="199"/>
      <c r="EK415" s="199"/>
      <c r="EL415" s="199"/>
      <c r="EM415" s="199"/>
      <c r="EN415" s="199"/>
      <c r="EO415" s="199"/>
      <c r="EP415" s="199"/>
      <c r="EQ415" s="199"/>
      <c r="ER415" s="199"/>
      <c r="ES415" s="199"/>
      <c r="ET415" s="199"/>
      <c r="EU415" s="199"/>
      <c r="EV415" s="199"/>
      <c r="EW415" s="198"/>
      <c r="EX415" s="198"/>
      <c r="EY415" s="198"/>
      <c r="EZ415" s="198"/>
      <c r="FA415" s="198"/>
      <c r="FB415" s="198"/>
      <c r="FC415" s="198"/>
      <c r="FD415" s="199"/>
      <c r="FE415" s="199"/>
      <c r="FF415" s="199"/>
      <c r="FG415" s="199"/>
      <c r="FH415" s="199"/>
      <c r="FI415" s="199"/>
      <c r="FJ415" s="199"/>
      <c r="FK415" s="199"/>
      <c r="FL415" s="199"/>
      <c r="FM415" s="199"/>
      <c r="FN415" s="199"/>
      <c r="FO415" s="199"/>
      <c r="FP415" s="199"/>
      <c r="FQ415" s="199"/>
      <c r="FR415" s="199"/>
      <c r="FS415" s="199"/>
      <c r="FT415" s="199"/>
      <c r="FU415" s="199"/>
      <c r="FV415" s="199"/>
      <c r="FW415" s="199"/>
      <c r="FX415" s="199"/>
      <c r="FY415" s="199"/>
      <c r="FZ415" s="199"/>
      <c r="GA415" s="199"/>
      <c r="GB415" s="199"/>
      <c r="GC415" s="199"/>
    </row>
    <row r="416" spans="2:185" s="90" customFormat="1">
      <c r="B416" s="198"/>
      <c r="C416" s="199"/>
      <c r="D416" s="198"/>
      <c r="E416" s="198"/>
      <c r="F416" s="203"/>
      <c r="G416" s="199"/>
      <c r="H416" s="198"/>
      <c r="I416" s="198"/>
      <c r="J416" s="198"/>
      <c r="K416" s="198"/>
      <c r="L416" s="198"/>
      <c r="M416" s="198"/>
      <c r="N416" s="198"/>
      <c r="O416" s="199"/>
      <c r="P416" s="204"/>
      <c r="Q416" s="205"/>
      <c r="R416" s="205"/>
      <c r="S416" s="198"/>
      <c r="T416" s="198"/>
      <c r="U416" s="198"/>
      <c r="V416" s="198"/>
      <c r="W416" s="198"/>
      <c r="X416" s="199"/>
      <c r="Y416" s="198"/>
      <c r="Z416" s="198"/>
      <c r="AA416" s="198"/>
      <c r="AB416" s="199"/>
      <c r="AC416" s="199"/>
      <c r="AD416" s="198"/>
      <c r="AE416" s="198"/>
      <c r="AF416" s="198"/>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c r="CE416" s="199"/>
      <c r="CF416" s="199"/>
      <c r="CG416" s="199"/>
      <c r="CH416" s="199"/>
      <c r="CI416" s="199"/>
      <c r="CJ416" s="199"/>
      <c r="CK416" s="199"/>
      <c r="CL416" s="199"/>
      <c r="CM416" s="199"/>
      <c r="CN416" s="199"/>
      <c r="CO416" s="199"/>
      <c r="CP416" s="199"/>
      <c r="CQ416" s="199"/>
      <c r="CR416" s="199"/>
      <c r="CS416" s="199"/>
      <c r="CT416" s="199"/>
      <c r="CU416" s="199"/>
      <c r="CV416" s="199"/>
      <c r="CW416" s="199"/>
      <c r="CX416" s="199"/>
      <c r="CY416" s="199"/>
      <c r="CZ416" s="199"/>
      <c r="DA416" s="199"/>
      <c r="DB416" s="199"/>
      <c r="DC416" s="199"/>
      <c r="DD416" s="199"/>
      <c r="DE416" s="199"/>
      <c r="DF416" s="199"/>
      <c r="DG416" s="199"/>
      <c r="DH416" s="199"/>
      <c r="DI416" s="199"/>
      <c r="DJ416" s="199"/>
      <c r="DK416" s="199"/>
      <c r="DL416" s="199"/>
      <c r="DM416" s="199"/>
      <c r="DN416" s="199"/>
      <c r="DO416" s="199"/>
      <c r="DP416" s="199"/>
      <c r="DQ416" s="199"/>
      <c r="DR416" s="199"/>
      <c r="DS416" s="199"/>
      <c r="DT416" s="199"/>
      <c r="DU416" s="199"/>
      <c r="DV416" s="199"/>
      <c r="DW416" s="199"/>
      <c r="DX416" s="199"/>
      <c r="DY416" s="199"/>
      <c r="DZ416" s="199"/>
      <c r="EA416" s="199"/>
      <c r="EB416" s="199"/>
      <c r="EC416" s="199"/>
      <c r="ED416" s="199"/>
      <c r="EE416" s="199"/>
      <c r="EF416" s="199"/>
      <c r="EG416" s="199"/>
      <c r="EH416" s="199"/>
      <c r="EI416" s="199"/>
      <c r="EJ416" s="199"/>
      <c r="EK416" s="199"/>
      <c r="EL416" s="199"/>
      <c r="EM416" s="199"/>
      <c r="EN416" s="199"/>
      <c r="EO416" s="199"/>
      <c r="EP416" s="199"/>
      <c r="EQ416" s="199"/>
      <c r="ER416" s="199"/>
      <c r="ES416" s="199"/>
      <c r="ET416" s="199"/>
      <c r="EU416" s="199"/>
      <c r="EV416" s="199"/>
      <c r="EW416" s="198"/>
      <c r="EX416" s="198"/>
      <c r="EY416" s="198"/>
      <c r="EZ416" s="198"/>
      <c r="FA416" s="198"/>
      <c r="FB416" s="198"/>
      <c r="FC416" s="198"/>
      <c r="FD416" s="199"/>
      <c r="FE416" s="199"/>
      <c r="FF416" s="199"/>
      <c r="FG416" s="199"/>
      <c r="FH416" s="199"/>
      <c r="FI416" s="199"/>
      <c r="FJ416" s="199"/>
      <c r="FK416" s="199"/>
      <c r="FL416" s="199"/>
      <c r="FM416" s="199"/>
      <c r="FN416" s="199"/>
      <c r="FO416" s="199"/>
      <c r="FP416" s="199"/>
      <c r="FQ416" s="199"/>
      <c r="FR416" s="199"/>
      <c r="FS416" s="199"/>
      <c r="FT416" s="199"/>
      <c r="FU416" s="199"/>
      <c r="FV416" s="199"/>
      <c r="FW416" s="199"/>
      <c r="FX416" s="199"/>
      <c r="FY416" s="199"/>
      <c r="FZ416" s="199"/>
      <c r="GA416" s="199"/>
      <c r="GB416" s="199"/>
      <c r="GC416" s="199"/>
    </row>
    <row r="417" spans="2:185" s="90" customFormat="1">
      <c r="B417" s="198"/>
      <c r="C417" s="199"/>
      <c r="D417" s="198"/>
      <c r="E417" s="198"/>
      <c r="F417" s="203"/>
      <c r="G417" s="199"/>
      <c r="H417" s="198"/>
      <c r="I417" s="198"/>
      <c r="J417" s="198"/>
      <c r="K417" s="198"/>
      <c r="L417" s="198"/>
      <c r="M417" s="198"/>
      <c r="N417" s="198"/>
      <c r="O417" s="199"/>
      <c r="P417" s="204"/>
      <c r="Q417" s="205"/>
      <c r="R417" s="205"/>
      <c r="S417" s="198"/>
      <c r="T417" s="198"/>
      <c r="U417" s="198"/>
      <c r="V417" s="198"/>
      <c r="W417" s="198"/>
      <c r="X417" s="199"/>
      <c r="Y417" s="198"/>
      <c r="Z417" s="198"/>
      <c r="AA417" s="198"/>
      <c r="AB417" s="199"/>
      <c r="AC417" s="199"/>
      <c r="AD417" s="198"/>
      <c r="AE417" s="198"/>
      <c r="AF417" s="198"/>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c r="CE417" s="199"/>
      <c r="CF417" s="199"/>
      <c r="CG417" s="199"/>
      <c r="CH417" s="199"/>
      <c r="CI417" s="199"/>
      <c r="CJ417" s="199"/>
      <c r="CK417" s="199"/>
      <c r="CL417" s="199"/>
      <c r="CM417" s="199"/>
      <c r="CN417" s="199"/>
      <c r="CO417" s="199"/>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c r="DP417" s="199"/>
      <c r="DQ417" s="199"/>
      <c r="DR417" s="199"/>
      <c r="DS417" s="199"/>
      <c r="DT417" s="199"/>
      <c r="DU417" s="199"/>
      <c r="DV417" s="199"/>
      <c r="DW417" s="199"/>
      <c r="DX417" s="199"/>
      <c r="DY417" s="199"/>
      <c r="DZ417" s="199"/>
      <c r="EA417" s="199"/>
      <c r="EB417" s="199"/>
      <c r="EC417" s="199"/>
      <c r="ED417" s="199"/>
      <c r="EE417" s="199"/>
      <c r="EF417" s="199"/>
      <c r="EG417" s="199"/>
      <c r="EH417" s="199"/>
      <c r="EI417" s="199"/>
      <c r="EJ417" s="199"/>
      <c r="EK417" s="199"/>
      <c r="EL417" s="199"/>
      <c r="EM417" s="199"/>
      <c r="EN417" s="199"/>
      <c r="EO417" s="199"/>
      <c r="EP417" s="199"/>
      <c r="EQ417" s="199"/>
      <c r="ER417" s="199"/>
      <c r="ES417" s="199"/>
      <c r="ET417" s="199"/>
      <c r="EU417" s="199"/>
      <c r="EV417" s="199"/>
      <c r="EW417" s="198"/>
      <c r="EX417" s="198"/>
      <c r="EY417" s="198"/>
      <c r="EZ417" s="198"/>
      <c r="FA417" s="198"/>
      <c r="FB417" s="198"/>
      <c r="FC417" s="198"/>
      <c r="FD417" s="199"/>
      <c r="FE417" s="199"/>
      <c r="FF417" s="199"/>
      <c r="FG417" s="199"/>
      <c r="FH417" s="199"/>
      <c r="FI417" s="199"/>
      <c r="FJ417" s="199"/>
      <c r="FK417" s="199"/>
      <c r="FL417" s="199"/>
      <c r="FM417" s="199"/>
      <c r="FN417" s="199"/>
      <c r="FO417" s="199"/>
      <c r="FP417" s="199"/>
      <c r="FQ417" s="199"/>
      <c r="FR417" s="199"/>
      <c r="FS417" s="199"/>
      <c r="FT417" s="199"/>
      <c r="FU417" s="199"/>
      <c r="FV417" s="199"/>
      <c r="FW417" s="199"/>
      <c r="FX417" s="199"/>
      <c r="FY417" s="199"/>
      <c r="FZ417" s="199"/>
      <c r="GA417" s="199"/>
      <c r="GB417" s="199"/>
      <c r="GC417" s="199"/>
    </row>
    <row r="418" spans="2:185" s="90" customFormat="1">
      <c r="B418" s="198"/>
      <c r="C418" s="199"/>
      <c r="D418" s="198"/>
      <c r="E418" s="198"/>
      <c r="F418" s="203"/>
      <c r="G418" s="199"/>
      <c r="H418" s="198"/>
      <c r="I418" s="198"/>
      <c r="J418" s="198"/>
      <c r="K418" s="198"/>
      <c r="L418" s="198"/>
      <c r="M418" s="198"/>
      <c r="N418" s="198"/>
      <c r="O418" s="199"/>
      <c r="P418" s="204"/>
      <c r="Q418" s="205"/>
      <c r="R418" s="205"/>
      <c r="S418" s="198"/>
      <c r="T418" s="198"/>
      <c r="U418" s="198"/>
      <c r="V418" s="198"/>
      <c r="W418" s="198"/>
      <c r="X418" s="199"/>
      <c r="Y418" s="198"/>
      <c r="Z418" s="198"/>
      <c r="AA418" s="198"/>
      <c r="AB418" s="199"/>
      <c r="AC418" s="199"/>
      <c r="AD418" s="198"/>
      <c r="AE418" s="198"/>
      <c r="AF418" s="198"/>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c r="CE418" s="199"/>
      <c r="CF418" s="199"/>
      <c r="CG418" s="199"/>
      <c r="CH418" s="199"/>
      <c r="CI418" s="199"/>
      <c r="CJ418" s="199"/>
      <c r="CK418" s="199"/>
      <c r="CL418" s="199"/>
      <c r="CM418" s="199"/>
      <c r="CN418" s="199"/>
      <c r="CO418" s="199"/>
      <c r="CP418" s="199"/>
      <c r="CQ418" s="199"/>
      <c r="CR418" s="199"/>
      <c r="CS418" s="199"/>
      <c r="CT418" s="199"/>
      <c r="CU418" s="199"/>
      <c r="CV418" s="199"/>
      <c r="CW418" s="199"/>
      <c r="CX418" s="199"/>
      <c r="CY418" s="199"/>
      <c r="CZ418" s="199"/>
      <c r="DA418" s="199"/>
      <c r="DB418" s="199"/>
      <c r="DC418" s="199"/>
      <c r="DD418" s="199"/>
      <c r="DE418" s="199"/>
      <c r="DF418" s="199"/>
      <c r="DG418" s="199"/>
      <c r="DH418" s="199"/>
      <c r="DI418" s="199"/>
      <c r="DJ418" s="199"/>
      <c r="DK418" s="199"/>
      <c r="DL418" s="199"/>
      <c r="DM418" s="199"/>
      <c r="DN418" s="199"/>
      <c r="DO418" s="199"/>
      <c r="DP418" s="199"/>
      <c r="DQ418" s="199"/>
      <c r="DR418" s="199"/>
      <c r="DS418" s="199"/>
      <c r="DT418" s="199"/>
      <c r="DU418" s="199"/>
      <c r="DV418" s="199"/>
      <c r="DW418" s="199"/>
      <c r="DX418" s="199"/>
      <c r="DY418" s="199"/>
      <c r="DZ418" s="199"/>
      <c r="EA418" s="199"/>
      <c r="EB418" s="199"/>
      <c r="EC418" s="199"/>
      <c r="ED418" s="199"/>
      <c r="EE418" s="199"/>
      <c r="EF418" s="199"/>
      <c r="EG418" s="199"/>
      <c r="EH418" s="199"/>
      <c r="EI418" s="199"/>
      <c r="EJ418" s="199"/>
      <c r="EK418" s="199"/>
      <c r="EL418" s="199"/>
      <c r="EM418" s="199"/>
      <c r="EN418" s="199"/>
      <c r="EO418" s="199"/>
      <c r="EP418" s="199"/>
      <c r="EQ418" s="199"/>
      <c r="ER418" s="199"/>
      <c r="ES418" s="199"/>
      <c r="ET418" s="199"/>
      <c r="EU418" s="199"/>
      <c r="EV418" s="199"/>
      <c r="EW418" s="198"/>
      <c r="EX418" s="198"/>
      <c r="EY418" s="198"/>
      <c r="EZ418" s="198"/>
      <c r="FA418" s="198"/>
      <c r="FB418" s="198"/>
      <c r="FC418" s="198"/>
      <c r="FD418" s="199"/>
      <c r="FE418" s="199"/>
      <c r="FF418" s="199"/>
      <c r="FG418" s="199"/>
      <c r="FH418" s="199"/>
      <c r="FI418" s="199"/>
      <c r="FJ418" s="199"/>
      <c r="FK418" s="199"/>
      <c r="FL418" s="199"/>
      <c r="FM418" s="199"/>
      <c r="FN418" s="199"/>
      <c r="FO418" s="199"/>
      <c r="FP418" s="199"/>
      <c r="FQ418" s="199"/>
      <c r="FR418" s="199"/>
      <c r="FS418" s="199"/>
      <c r="FT418" s="199"/>
      <c r="FU418" s="199"/>
      <c r="FV418" s="199"/>
      <c r="FW418" s="199"/>
      <c r="FX418" s="199"/>
      <c r="FY418" s="199"/>
      <c r="FZ418" s="199"/>
      <c r="GA418" s="199"/>
      <c r="GB418" s="199"/>
      <c r="GC418" s="199"/>
    </row>
    <row r="419" spans="2:185" s="90" customFormat="1">
      <c r="B419" s="198"/>
      <c r="C419" s="199"/>
      <c r="D419" s="198"/>
      <c r="E419" s="198"/>
      <c r="F419" s="203"/>
      <c r="G419" s="199"/>
      <c r="H419" s="198"/>
      <c r="I419" s="198"/>
      <c r="J419" s="198"/>
      <c r="K419" s="198"/>
      <c r="L419" s="198"/>
      <c r="M419" s="198"/>
      <c r="N419" s="198"/>
      <c r="O419" s="199"/>
      <c r="P419" s="204"/>
      <c r="Q419" s="205"/>
      <c r="R419" s="205"/>
      <c r="S419" s="198"/>
      <c r="T419" s="198"/>
      <c r="U419" s="198"/>
      <c r="V419" s="198"/>
      <c r="W419" s="198"/>
      <c r="X419" s="199"/>
      <c r="Y419" s="198"/>
      <c r="Z419" s="198"/>
      <c r="AA419" s="198"/>
      <c r="AB419" s="199"/>
      <c r="AC419" s="199"/>
      <c r="AD419" s="198"/>
      <c r="AE419" s="198"/>
      <c r="AF419" s="198"/>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c r="CE419" s="199"/>
      <c r="CF419" s="199"/>
      <c r="CG419" s="199"/>
      <c r="CH419" s="199"/>
      <c r="CI419" s="199"/>
      <c r="CJ419" s="199"/>
      <c r="CK419" s="199"/>
      <c r="CL419" s="199"/>
      <c r="CM419" s="199"/>
      <c r="CN419" s="199"/>
      <c r="CO419" s="199"/>
      <c r="CP419" s="199"/>
      <c r="CQ419" s="199"/>
      <c r="CR419" s="199"/>
      <c r="CS419" s="199"/>
      <c r="CT419" s="199"/>
      <c r="CU419" s="199"/>
      <c r="CV419" s="199"/>
      <c r="CW419" s="199"/>
      <c r="CX419" s="199"/>
      <c r="CY419" s="199"/>
      <c r="CZ419" s="199"/>
      <c r="DA419" s="199"/>
      <c r="DB419" s="199"/>
      <c r="DC419" s="199"/>
      <c r="DD419" s="199"/>
      <c r="DE419" s="199"/>
      <c r="DF419" s="199"/>
      <c r="DG419" s="199"/>
      <c r="DH419" s="199"/>
      <c r="DI419" s="199"/>
      <c r="DJ419" s="199"/>
      <c r="DK419" s="199"/>
      <c r="DL419" s="199"/>
      <c r="DM419" s="199"/>
      <c r="DN419" s="199"/>
      <c r="DO419" s="199"/>
      <c r="DP419" s="199"/>
      <c r="DQ419" s="199"/>
      <c r="DR419" s="199"/>
      <c r="DS419" s="199"/>
      <c r="DT419" s="199"/>
      <c r="DU419" s="199"/>
      <c r="DV419" s="199"/>
      <c r="DW419" s="199"/>
      <c r="DX419" s="199"/>
      <c r="DY419" s="199"/>
      <c r="DZ419" s="199"/>
      <c r="EA419" s="199"/>
      <c r="EB419" s="199"/>
      <c r="EC419" s="199"/>
      <c r="ED419" s="199"/>
      <c r="EE419" s="199"/>
      <c r="EF419" s="199"/>
      <c r="EG419" s="199"/>
      <c r="EH419" s="199"/>
      <c r="EI419" s="199"/>
      <c r="EJ419" s="199"/>
      <c r="EK419" s="199"/>
      <c r="EL419" s="199"/>
      <c r="EM419" s="199"/>
      <c r="EN419" s="199"/>
      <c r="EO419" s="199"/>
      <c r="EP419" s="199"/>
      <c r="EQ419" s="199"/>
      <c r="ER419" s="199"/>
      <c r="ES419" s="199"/>
      <c r="ET419" s="199"/>
      <c r="EU419" s="199"/>
      <c r="EV419" s="199"/>
      <c r="EW419" s="198"/>
      <c r="EX419" s="198"/>
      <c r="EY419" s="198"/>
      <c r="EZ419" s="198"/>
      <c r="FA419" s="198"/>
      <c r="FB419" s="198"/>
      <c r="FC419" s="198"/>
      <c r="FD419" s="199"/>
      <c r="FE419" s="199"/>
      <c r="FF419" s="199"/>
      <c r="FG419" s="199"/>
      <c r="FH419" s="199"/>
      <c r="FI419" s="199"/>
      <c r="FJ419" s="199"/>
      <c r="FK419" s="199"/>
      <c r="FL419" s="199"/>
      <c r="FM419" s="199"/>
      <c r="FN419" s="199"/>
      <c r="FO419" s="199"/>
      <c r="FP419" s="199"/>
      <c r="FQ419" s="199"/>
      <c r="FR419" s="199"/>
      <c r="FS419" s="199"/>
      <c r="FT419" s="199"/>
      <c r="FU419" s="199"/>
      <c r="FV419" s="199"/>
      <c r="FW419" s="199"/>
      <c r="FX419" s="199"/>
      <c r="FY419" s="199"/>
      <c r="FZ419" s="199"/>
      <c r="GA419" s="199"/>
      <c r="GB419" s="199"/>
      <c r="GC419" s="199"/>
    </row>
    <row r="420" spans="2:185" s="90" customFormat="1">
      <c r="B420" s="198"/>
      <c r="C420" s="199"/>
      <c r="D420" s="198"/>
      <c r="E420" s="198"/>
      <c r="F420" s="203"/>
      <c r="G420" s="199"/>
      <c r="H420" s="198"/>
      <c r="I420" s="198"/>
      <c r="J420" s="198"/>
      <c r="K420" s="198"/>
      <c r="L420" s="198"/>
      <c r="M420" s="198"/>
      <c r="N420" s="198"/>
      <c r="O420" s="199"/>
      <c r="P420" s="204"/>
      <c r="Q420" s="205"/>
      <c r="R420" s="205"/>
      <c r="S420" s="198"/>
      <c r="T420" s="198"/>
      <c r="U420" s="198"/>
      <c r="V420" s="198"/>
      <c r="W420" s="198"/>
      <c r="X420" s="199"/>
      <c r="Y420" s="198"/>
      <c r="Z420" s="198"/>
      <c r="AA420" s="198"/>
      <c r="AB420" s="199"/>
      <c r="AC420" s="199"/>
      <c r="AD420" s="198"/>
      <c r="AE420" s="198"/>
      <c r="AF420" s="198"/>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c r="CE420" s="199"/>
      <c r="CF420" s="199"/>
      <c r="CG420" s="199"/>
      <c r="CH420" s="199"/>
      <c r="CI420" s="199"/>
      <c r="CJ420" s="199"/>
      <c r="CK420" s="199"/>
      <c r="CL420" s="199"/>
      <c r="CM420" s="199"/>
      <c r="CN420" s="199"/>
      <c r="CO420" s="199"/>
      <c r="CP420" s="199"/>
      <c r="CQ420" s="199"/>
      <c r="CR420" s="199"/>
      <c r="CS420" s="199"/>
      <c r="CT420" s="199"/>
      <c r="CU420" s="199"/>
      <c r="CV420" s="199"/>
      <c r="CW420" s="199"/>
      <c r="CX420" s="199"/>
      <c r="CY420" s="199"/>
      <c r="CZ420" s="199"/>
      <c r="DA420" s="199"/>
      <c r="DB420" s="199"/>
      <c r="DC420" s="199"/>
      <c r="DD420" s="199"/>
      <c r="DE420" s="199"/>
      <c r="DF420" s="199"/>
      <c r="DG420" s="199"/>
      <c r="DH420" s="199"/>
      <c r="DI420" s="199"/>
      <c r="DJ420" s="199"/>
      <c r="DK420" s="199"/>
      <c r="DL420" s="199"/>
      <c r="DM420" s="199"/>
      <c r="DN420" s="199"/>
      <c r="DO420" s="199"/>
      <c r="DP420" s="199"/>
      <c r="DQ420" s="199"/>
      <c r="DR420" s="199"/>
      <c r="DS420" s="199"/>
      <c r="DT420" s="199"/>
      <c r="DU420" s="199"/>
      <c r="DV420" s="199"/>
      <c r="DW420" s="199"/>
      <c r="DX420" s="199"/>
      <c r="DY420" s="199"/>
      <c r="DZ420" s="199"/>
      <c r="EA420" s="199"/>
      <c r="EB420" s="199"/>
      <c r="EC420" s="199"/>
      <c r="ED420" s="199"/>
      <c r="EE420" s="199"/>
      <c r="EF420" s="199"/>
      <c r="EG420" s="199"/>
      <c r="EH420" s="199"/>
      <c r="EI420" s="199"/>
      <c r="EJ420" s="199"/>
      <c r="EK420" s="199"/>
      <c r="EL420" s="199"/>
      <c r="EM420" s="199"/>
      <c r="EN420" s="199"/>
      <c r="EO420" s="199"/>
      <c r="EP420" s="199"/>
      <c r="EQ420" s="199"/>
      <c r="ER420" s="199"/>
      <c r="ES420" s="199"/>
      <c r="ET420" s="199"/>
      <c r="EU420" s="199"/>
      <c r="EV420" s="199"/>
      <c r="EW420" s="198"/>
      <c r="EX420" s="198"/>
      <c r="EY420" s="198"/>
      <c r="EZ420" s="198"/>
      <c r="FA420" s="198"/>
      <c r="FB420" s="198"/>
      <c r="FC420" s="198"/>
      <c r="FD420" s="199"/>
      <c r="FE420" s="199"/>
      <c r="FF420" s="199"/>
      <c r="FG420" s="199"/>
      <c r="FH420" s="199"/>
      <c r="FI420" s="199"/>
      <c r="FJ420" s="199"/>
      <c r="FK420" s="199"/>
      <c r="FL420" s="199"/>
      <c r="FM420" s="199"/>
      <c r="FN420" s="199"/>
      <c r="FO420" s="199"/>
      <c r="FP420" s="199"/>
      <c r="FQ420" s="199"/>
      <c r="FR420" s="199"/>
      <c r="FS420" s="199"/>
      <c r="FT420" s="199"/>
      <c r="FU420" s="199"/>
      <c r="FV420" s="199"/>
      <c r="FW420" s="199"/>
      <c r="FX420" s="199"/>
      <c r="FY420" s="199"/>
      <c r="FZ420" s="199"/>
      <c r="GA420" s="199"/>
      <c r="GB420" s="199"/>
      <c r="GC420" s="199"/>
    </row>
    <row r="421" spans="2:185" s="90" customFormat="1">
      <c r="B421" s="198"/>
      <c r="C421" s="199"/>
      <c r="D421" s="198"/>
      <c r="E421" s="198"/>
      <c r="F421" s="203"/>
      <c r="G421" s="199"/>
      <c r="H421" s="198"/>
      <c r="I421" s="198"/>
      <c r="J421" s="198"/>
      <c r="K421" s="198"/>
      <c r="L421" s="198"/>
      <c r="M421" s="198"/>
      <c r="N421" s="198"/>
      <c r="O421" s="199"/>
      <c r="P421" s="204"/>
      <c r="Q421" s="205"/>
      <c r="R421" s="205"/>
      <c r="S421" s="198"/>
      <c r="T421" s="198"/>
      <c r="U421" s="198"/>
      <c r="V421" s="198"/>
      <c r="W421" s="198"/>
      <c r="X421" s="199"/>
      <c r="Y421" s="198"/>
      <c r="Z421" s="198"/>
      <c r="AA421" s="198"/>
      <c r="AB421" s="199"/>
      <c r="AC421" s="199"/>
      <c r="AD421" s="198"/>
      <c r="AE421" s="198"/>
      <c r="AF421" s="198"/>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8"/>
      <c r="EX421" s="198"/>
      <c r="EY421" s="198"/>
      <c r="EZ421" s="198"/>
      <c r="FA421" s="198"/>
      <c r="FB421" s="198"/>
      <c r="FC421" s="198"/>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row>
    <row r="422" spans="2:185" s="90" customFormat="1">
      <c r="B422" s="198"/>
      <c r="C422" s="199"/>
      <c r="D422" s="198"/>
      <c r="E422" s="198"/>
      <c r="F422" s="203"/>
      <c r="G422" s="199"/>
      <c r="H422" s="198"/>
      <c r="I422" s="198"/>
      <c r="J422" s="198"/>
      <c r="K422" s="198"/>
      <c r="L422" s="198"/>
      <c r="M422" s="198"/>
      <c r="N422" s="198"/>
      <c r="O422" s="199"/>
      <c r="P422" s="204"/>
      <c r="Q422" s="205"/>
      <c r="R422" s="205"/>
      <c r="S422" s="198"/>
      <c r="T422" s="198"/>
      <c r="U422" s="198"/>
      <c r="V422" s="198"/>
      <c r="W422" s="198"/>
      <c r="X422" s="199"/>
      <c r="Y422" s="198"/>
      <c r="Z422" s="198"/>
      <c r="AA422" s="198"/>
      <c r="AB422" s="199"/>
      <c r="AC422" s="199"/>
      <c r="AD422" s="198"/>
      <c r="AE422" s="198"/>
      <c r="AF422" s="198"/>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8"/>
      <c r="EX422" s="198"/>
      <c r="EY422" s="198"/>
      <c r="EZ422" s="198"/>
      <c r="FA422" s="198"/>
      <c r="FB422" s="198"/>
      <c r="FC422" s="198"/>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row>
    <row r="423" spans="2:185" s="90" customFormat="1">
      <c r="B423" s="198"/>
      <c r="C423" s="199"/>
      <c r="D423" s="198"/>
      <c r="E423" s="198"/>
      <c r="F423" s="203"/>
      <c r="G423" s="199"/>
      <c r="H423" s="198"/>
      <c r="I423" s="198"/>
      <c r="J423" s="198"/>
      <c r="K423" s="198"/>
      <c r="L423" s="198"/>
      <c r="M423" s="198"/>
      <c r="N423" s="198"/>
      <c r="O423" s="199"/>
      <c r="P423" s="204"/>
      <c r="Q423" s="205"/>
      <c r="R423" s="205"/>
      <c r="S423" s="198"/>
      <c r="T423" s="198"/>
      <c r="U423" s="198"/>
      <c r="V423" s="198"/>
      <c r="W423" s="198"/>
      <c r="X423" s="199"/>
      <c r="Y423" s="198"/>
      <c r="Z423" s="198"/>
      <c r="AA423" s="198"/>
      <c r="AB423" s="199"/>
      <c r="AC423" s="199"/>
      <c r="AD423" s="198"/>
      <c r="AE423" s="198"/>
      <c r="AF423" s="198"/>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8"/>
      <c r="EX423" s="198"/>
      <c r="EY423" s="198"/>
      <c r="EZ423" s="198"/>
      <c r="FA423" s="198"/>
      <c r="FB423" s="198"/>
      <c r="FC423" s="198"/>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row>
    <row r="424" spans="2:185" s="90" customFormat="1">
      <c r="B424" s="198"/>
      <c r="C424" s="199"/>
      <c r="D424" s="198"/>
      <c r="E424" s="198"/>
      <c r="F424" s="203"/>
      <c r="G424" s="199"/>
      <c r="H424" s="198"/>
      <c r="I424" s="198"/>
      <c r="J424" s="198"/>
      <c r="K424" s="198"/>
      <c r="L424" s="198"/>
      <c r="M424" s="198"/>
      <c r="N424" s="198"/>
      <c r="O424" s="199"/>
      <c r="P424" s="204"/>
      <c r="Q424" s="205"/>
      <c r="R424" s="205"/>
      <c r="S424" s="198"/>
      <c r="T424" s="198"/>
      <c r="U424" s="198"/>
      <c r="V424" s="198"/>
      <c r="W424" s="198"/>
      <c r="X424" s="199"/>
      <c r="Y424" s="198"/>
      <c r="Z424" s="198"/>
      <c r="AA424" s="198"/>
      <c r="AB424" s="199"/>
      <c r="AC424" s="199"/>
      <c r="AD424" s="198"/>
      <c r="AE424" s="198"/>
      <c r="AF424" s="198"/>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8"/>
      <c r="EX424" s="198"/>
      <c r="EY424" s="198"/>
      <c r="EZ424" s="198"/>
      <c r="FA424" s="198"/>
      <c r="FB424" s="198"/>
      <c r="FC424" s="198"/>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row>
    <row r="425" spans="2:185" s="90" customFormat="1">
      <c r="B425" s="198"/>
      <c r="C425" s="199"/>
      <c r="D425" s="198"/>
      <c r="E425" s="198"/>
      <c r="F425" s="203"/>
      <c r="G425" s="199"/>
      <c r="H425" s="198"/>
      <c r="I425" s="198"/>
      <c r="J425" s="198"/>
      <c r="K425" s="198"/>
      <c r="L425" s="198"/>
      <c r="M425" s="198"/>
      <c r="N425" s="198"/>
      <c r="O425" s="199"/>
      <c r="P425" s="204"/>
      <c r="Q425" s="205"/>
      <c r="R425" s="205"/>
      <c r="S425" s="198"/>
      <c r="T425" s="198"/>
      <c r="U425" s="198"/>
      <c r="V425" s="198"/>
      <c r="W425" s="198"/>
      <c r="X425" s="199"/>
      <c r="Y425" s="198"/>
      <c r="Z425" s="198"/>
      <c r="AA425" s="198"/>
      <c r="AB425" s="199"/>
      <c r="AC425" s="199"/>
      <c r="AD425" s="198"/>
      <c r="AE425" s="198"/>
      <c r="AF425" s="198"/>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c r="CE425" s="199"/>
      <c r="CF425" s="199"/>
      <c r="CG425" s="199"/>
      <c r="CH425" s="199"/>
      <c r="CI425" s="199"/>
      <c r="CJ425" s="199"/>
      <c r="CK425" s="199"/>
      <c r="CL425" s="199"/>
      <c r="CM425" s="199"/>
      <c r="CN425" s="199"/>
      <c r="CO425" s="199"/>
      <c r="CP425" s="199"/>
      <c r="CQ425" s="199"/>
      <c r="CR425" s="199"/>
      <c r="CS425" s="199"/>
      <c r="CT425" s="199"/>
      <c r="CU425" s="199"/>
      <c r="CV425" s="199"/>
      <c r="CW425" s="199"/>
      <c r="CX425" s="199"/>
      <c r="CY425" s="199"/>
      <c r="CZ425" s="199"/>
      <c r="DA425" s="199"/>
      <c r="DB425" s="199"/>
      <c r="DC425" s="199"/>
      <c r="DD425" s="199"/>
      <c r="DE425" s="199"/>
      <c r="DF425" s="199"/>
      <c r="DG425" s="199"/>
      <c r="DH425" s="199"/>
      <c r="DI425" s="199"/>
      <c r="DJ425" s="199"/>
      <c r="DK425" s="199"/>
      <c r="DL425" s="199"/>
      <c r="DM425" s="199"/>
      <c r="DN425" s="199"/>
      <c r="DO425" s="199"/>
      <c r="DP425" s="199"/>
      <c r="DQ425" s="199"/>
      <c r="DR425" s="199"/>
      <c r="DS425" s="199"/>
      <c r="DT425" s="199"/>
      <c r="DU425" s="199"/>
      <c r="DV425" s="199"/>
      <c r="DW425" s="199"/>
      <c r="DX425" s="199"/>
      <c r="DY425" s="199"/>
      <c r="DZ425" s="199"/>
      <c r="EA425" s="199"/>
      <c r="EB425" s="199"/>
      <c r="EC425" s="199"/>
      <c r="ED425" s="199"/>
      <c r="EE425" s="199"/>
      <c r="EF425" s="199"/>
      <c r="EG425" s="199"/>
      <c r="EH425" s="199"/>
      <c r="EI425" s="199"/>
      <c r="EJ425" s="199"/>
      <c r="EK425" s="199"/>
      <c r="EL425" s="199"/>
      <c r="EM425" s="199"/>
      <c r="EN425" s="199"/>
      <c r="EO425" s="199"/>
      <c r="EP425" s="199"/>
      <c r="EQ425" s="199"/>
      <c r="ER425" s="199"/>
      <c r="ES425" s="199"/>
      <c r="ET425" s="199"/>
      <c r="EU425" s="199"/>
      <c r="EV425" s="199"/>
      <c r="EW425" s="198"/>
      <c r="EX425" s="198"/>
      <c r="EY425" s="198"/>
      <c r="EZ425" s="198"/>
      <c r="FA425" s="198"/>
      <c r="FB425" s="198"/>
      <c r="FC425" s="198"/>
      <c r="FD425" s="199"/>
      <c r="FE425" s="199"/>
      <c r="FF425" s="199"/>
      <c r="FG425" s="199"/>
      <c r="FH425" s="199"/>
      <c r="FI425" s="199"/>
      <c r="FJ425" s="199"/>
      <c r="FK425" s="199"/>
      <c r="FL425" s="199"/>
      <c r="FM425" s="199"/>
      <c r="FN425" s="199"/>
      <c r="FO425" s="199"/>
      <c r="FP425" s="199"/>
      <c r="FQ425" s="199"/>
      <c r="FR425" s="199"/>
      <c r="FS425" s="199"/>
      <c r="FT425" s="199"/>
      <c r="FU425" s="199"/>
      <c r="FV425" s="199"/>
      <c r="FW425" s="199"/>
      <c r="FX425" s="199"/>
      <c r="FY425" s="199"/>
      <c r="FZ425" s="199"/>
      <c r="GA425" s="199"/>
      <c r="GB425" s="199"/>
      <c r="GC425" s="199"/>
    </row>
    <row r="426" spans="2:185" s="90" customFormat="1">
      <c r="B426" s="198"/>
      <c r="C426" s="199"/>
      <c r="D426" s="198"/>
      <c r="E426" s="198"/>
      <c r="F426" s="203"/>
      <c r="G426" s="199"/>
      <c r="H426" s="198"/>
      <c r="I426" s="198"/>
      <c r="J426" s="198"/>
      <c r="K426" s="198"/>
      <c r="L426" s="198"/>
      <c r="M426" s="198"/>
      <c r="N426" s="198"/>
      <c r="O426" s="199"/>
      <c r="P426" s="204"/>
      <c r="Q426" s="205"/>
      <c r="R426" s="205"/>
      <c r="S426" s="198"/>
      <c r="T426" s="198"/>
      <c r="U426" s="198"/>
      <c r="V426" s="198"/>
      <c r="W426" s="198"/>
      <c r="X426" s="199"/>
      <c r="Y426" s="198"/>
      <c r="Z426" s="198"/>
      <c r="AA426" s="198"/>
      <c r="AB426" s="199"/>
      <c r="AC426" s="199"/>
      <c r="AD426" s="198"/>
      <c r="AE426" s="198"/>
      <c r="AF426" s="198"/>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199"/>
      <c r="CK426" s="199"/>
      <c r="CL426" s="199"/>
      <c r="CM426" s="199"/>
      <c r="CN426" s="199"/>
      <c r="CO426" s="199"/>
      <c r="CP426" s="199"/>
      <c r="CQ426" s="199"/>
      <c r="CR426" s="199"/>
      <c r="CS426" s="199"/>
      <c r="CT426" s="199"/>
      <c r="CU426" s="199"/>
      <c r="CV426" s="199"/>
      <c r="CW426" s="199"/>
      <c r="CX426" s="199"/>
      <c r="CY426" s="199"/>
      <c r="CZ426" s="199"/>
      <c r="DA426" s="199"/>
      <c r="DB426" s="199"/>
      <c r="DC426" s="199"/>
      <c r="DD426" s="199"/>
      <c r="DE426" s="199"/>
      <c r="DF426" s="199"/>
      <c r="DG426" s="199"/>
      <c r="DH426" s="199"/>
      <c r="DI426" s="199"/>
      <c r="DJ426" s="199"/>
      <c r="DK426" s="199"/>
      <c r="DL426" s="199"/>
      <c r="DM426" s="199"/>
      <c r="DN426" s="199"/>
      <c r="DO426" s="199"/>
      <c r="DP426" s="199"/>
      <c r="DQ426" s="199"/>
      <c r="DR426" s="199"/>
      <c r="DS426" s="199"/>
      <c r="DT426" s="199"/>
      <c r="DU426" s="199"/>
      <c r="DV426" s="199"/>
      <c r="DW426" s="199"/>
      <c r="DX426" s="199"/>
      <c r="DY426" s="199"/>
      <c r="DZ426" s="199"/>
      <c r="EA426" s="199"/>
      <c r="EB426" s="199"/>
      <c r="EC426" s="199"/>
      <c r="ED426" s="199"/>
      <c r="EE426" s="199"/>
      <c r="EF426" s="199"/>
      <c r="EG426" s="199"/>
      <c r="EH426" s="199"/>
      <c r="EI426" s="199"/>
      <c r="EJ426" s="199"/>
      <c r="EK426" s="199"/>
      <c r="EL426" s="199"/>
      <c r="EM426" s="199"/>
      <c r="EN426" s="199"/>
      <c r="EO426" s="199"/>
      <c r="EP426" s="199"/>
      <c r="EQ426" s="199"/>
      <c r="ER426" s="199"/>
      <c r="ES426" s="199"/>
      <c r="ET426" s="199"/>
      <c r="EU426" s="199"/>
      <c r="EV426" s="199"/>
      <c r="EW426" s="198"/>
      <c r="EX426" s="198"/>
      <c r="EY426" s="198"/>
      <c r="EZ426" s="198"/>
      <c r="FA426" s="198"/>
      <c r="FB426" s="198"/>
      <c r="FC426" s="198"/>
      <c r="FD426" s="199"/>
      <c r="FE426" s="199"/>
      <c r="FF426" s="199"/>
      <c r="FG426" s="199"/>
      <c r="FH426" s="199"/>
      <c r="FI426" s="199"/>
      <c r="FJ426" s="199"/>
      <c r="FK426" s="199"/>
      <c r="FL426" s="199"/>
      <c r="FM426" s="199"/>
      <c r="FN426" s="199"/>
      <c r="FO426" s="199"/>
      <c r="FP426" s="199"/>
      <c r="FQ426" s="199"/>
      <c r="FR426" s="199"/>
      <c r="FS426" s="199"/>
      <c r="FT426" s="199"/>
      <c r="FU426" s="199"/>
      <c r="FV426" s="199"/>
      <c r="FW426" s="199"/>
      <c r="FX426" s="199"/>
      <c r="FY426" s="199"/>
      <c r="FZ426" s="199"/>
      <c r="GA426" s="199"/>
      <c r="GB426" s="199"/>
      <c r="GC426" s="199"/>
    </row>
    <row r="427" spans="2:185" s="90" customFormat="1">
      <c r="B427" s="198"/>
      <c r="C427" s="199"/>
      <c r="D427" s="198"/>
      <c r="E427" s="198"/>
      <c r="F427" s="203"/>
      <c r="G427" s="199"/>
      <c r="H427" s="198"/>
      <c r="I427" s="198"/>
      <c r="J427" s="198"/>
      <c r="K427" s="198"/>
      <c r="L427" s="198"/>
      <c r="M427" s="198"/>
      <c r="N427" s="198"/>
      <c r="O427" s="199"/>
      <c r="P427" s="204"/>
      <c r="Q427" s="205"/>
      <c r="R427" s="205"/>
      <c r="S427" s="198"/>
      <c r="T427" s="198"/>
      <c r="U427" s="198"/>
      <c r="V427" s="198"/>
      <c r="W427" s="198"/>
      <c r="X427" s="199"/>
      <c r="Y427" s="198"/>
      <c r="Z427" s="198"/>
      <c r="AA427" s="198"/>
      <c r="AB427" s="199"/>
      <c r="AC427" s="199"/>
      <c r="AD427" s="198"/>
      <c r="AE427" s="198"/>
      <c r="AF427" s="198"/>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c r="CE427" s="199"/>
      <c r="CF427" s="199"/>
      <c r="CG427" s="199"/>
      <c r="CH427" s="199"/>
      <c r="CI427" s="199"/>
      <c r="CJ427" s="199"/>
      <c r="CK427" s="199"/>
      <c r="CL427" s="199"/>
      <c r="CM427" s="199"/>
      <c r="CN427" s="199"/>
      <c r="CO427" s="199"/>
      <c r="CP427" s="199"/>
      <c r="CQ427" s="199"/>
      <c r="CR427" s="199"/>
      <c r="CS427" s="199"/>
      <c r="CT427" s="199"/>
      <c r="CU427" s="199"/>
      <c r="CV427" s="199"/>
      <c r="CW427" s="199"/>
      <c r="CX427" s="199"/>
      <c r="CY427" s="199"/>
      <c r="CZ427" s="199"/>
      <c r="DA427" s="199"/>
      <c r="DB427" s="199"/>
      <c r="DC427" s="199"/>
      <c r="DD427" s="199"/>
      <c r="DE427" s="199"/>
      <c r="DF427" s="199"/>
      <c r="DG427" s="199"/>
      <c r="DH427" s="199"/>
      <c r="DI427" s="199"/>
      <c r="DJ427" s="199"/>
      <c r="DK427" s="199"/>
      <c r="DL427" s="199"/>
      <c r="DM427" s="199"/>
      <c r="DN427" s="199"/>
      <c r="DO427" s="199"/>
      <c r="DP427" s="199"/>
      <c r="DQ427" s="199"/>
      <c r="DR427" s="199"/>
      <c r="DS427" s="199"/>
      <c r="DT427" s="199"/>
      <c r="DU427" s="199"/>
      <c r="DV427" s="199"/>
      <c r="DW427" s="199"/>
      <c r="DX427" s="199"/>
      <c r="DY427" s="199"/>
      <c r="DZ427" s="199"/>
      <c r="EA427" s="199"/>
      <c r="EB427" s="199"/>
      <c r="EC427" s="199"/>
      <c r="ED427" s="199"/>
      <c r="EE427" s="199"/>
      <c r="EF427" s="199"/>
      <c r="EG427" s="199"/>
      <c r="EH427" s="199"/>
      <c r="EI427" s="199"/>
      <c r="EJ427" s="199"/>
      <c r="EK427" s="199"/>
      <c r="EL427" s="199"/>
      <c r="EM427" s="199"/>
      <c r="EN427" s="199"/>
      <c r="EO427" s="199"/>
      <c r="EP427" s="199"/>
      <c r="EQ427" s="199"/>
      <c r="ER427" s="199"/>
      <c r="ES427" s="199"/>
      <c r="ET427" s="199"/>
      <c r="EU427" s="199"/>
      <c r="EV427" s="199"/>
      <c r="EW427" s="198"/>
      <c r="EX427" s="198"/>
      <c r="EY427" s="198"/>
      <c r="EZ427" s="198"/>
      <c r="FA427" s="198"/>
      <c r="FB427" s="198"/>
      <c r="FC427" s="198"/>
      <c r="FD427" s="199"/>
      <c r="FE427" s="199"/>
      <c r="FF427" s="199"/>
      <c r="FG427" s="199"/>
      <c r="FH427" s="199"/>
      <c r="FI427" s="199"/>
      <c r="FJ427" s="199"/>
      <c r="FK427" s="199"/>
      <c r="FL427" s="199"/>
      <c r="FM427" s="199"/>
      <c r="FN427" s="199"/>
      <c r="FO427" s="199"/>
      <c r="FP427" s="199"/>
      <c r="FQ427" s="199"/>
      <c r="FR427" s="199"/>
      <c r="FS427" s="199"/>
      <c r="FT427" s="199"/>
      <c r="FU427" s="199"/>
      <c r="FV427" s="199"/>
      <c r="FW427" s="199"/>
      <c r="FX427" s="199"/>
      <c r="FY427" s="199"/>
      <c r="FZ427" s="199"/>
      <c r="GA427" s="199"/>
      <c r="GB427" s="199"/>
      <c r="GC427" s="199"/>
    </row>
    <row r="428" spans="2:185" s="90" customFormat="1">
      <c r="B428" s="198"/>
      <c r="C428" s="199"/>
      <c r="D428" s="198"/>
      <c r="E428" s="198"/>
      <c r="F428" s="203"/>
      <c r="G428" s="199"/>
      <c r="H428" s="198"/>
      <c r="I428" s="198"/>
      <c r="J428" s="198"/>
      <c r="K428" s="198"/>
      <c r="L428" s="198"/>
      <c r="M428" s="198"/>
      <c r="N428" s="198"/>
      <c r="O428" s="199"/>
      <c r="P428" s="204"/>
      <c r="Q428" s="205"/>
      <c r="R428" s="205"/>
      <c r="S428" s="198"/>
      <c r="T428" s="198"/>
      <c r="U428" s="198"/>
      <c r="V428" s="198"/>
      <c r="W428" s="198"/>
      <c r="X428" s="199"/>
      <c r="Y428" s="198"/>
      <c r="Z428" s="198"/>
      <c r="AA428" s="198"/>
      <c r="AB428" s="199"/>
      <c r="AC428" s="199"/>
      <c r="AD428" s="198"/>
      <c r="AE428" s="198"/>
      <c r="AF428" s="198"/>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199"/>
      <c r="CF428" s="199"/>
      <c r="CG428" s="199"/>
      <c r="CH428" s="199"/>
      <c r="CI428" s="199"/>
      <c r="CJ428" s="199"/>
      <c r="CK428" s="199"/>
      <c r="CL428" s="199"/>
      <c r="CM428" s="199"/>
      <c r="CN428" s="199"/>
      <c r="CO428" s="199"/>
      <c r="CP428" s="199"/>
      <c r="CQ428" s="199"/>
      <c r="CR428" s="199"/>
      <c r="CS428" s="199"/>
      <c r="CT428" s="199"/>
      <c r="CU428" s="199"/>
      <c r="CV428" s="199"/>
      <c r="CW428" s="199"/>
      <c r="CX428" s="199"/>
      <c r="CY428" s="199"/>
      <c r="CZ428" s="199"/>
      <c r="DA428" s="199"/>
      <c r="DB428" s="199"/>
      <c r="DC428" s="199"/>
      <c r="DD428" s="199"/>
      <c r="DE428" s="199"/>
      <c r="DF428" s="199"/>
      <c r="DG428" s="199"/>
      <c r="DH428" s="199"/>
      <c r="DI428" s="199"/>
      <c r="DJ428" s="199"/>
      <c r="DK428" s="199"/>
      <c r="DL428" s="199"/>
      <c r="DM428" s="199"/>
      <c r="DN428" s="199"/>
      <c r="DO428" s="199"/>
      <c r="DP428" s="199"/>
      <c r="DQ428" s="199"/>
      <c r="DR428" s="199"/>
      <c r="DS428" s="199"/>
      <c r="DT428" s="199"/>
      <c r="DU428" s="199"/>
      <c r="DV428" s="199"/>
      <c r="DW428" s="199"/>
      <c r="DX428" s="199"/>
      <c r="DY428" s="199"/>
      <c r="DZ428" s="199"/>
      <c r="EA428" s="199"/>
      <c r="EB428" s="199"/>
      <c r="EC428" s="199"/>
      <c r="ED428" s="199"/>
      <c r="EE428" s="199"/>
      <c r="EF428" s="199"/>
      <c r="EG428" s="199"/>
      <c r="EH428" s="199"/>
      <c r="EI428" s="199"/>
      <c r="EJ428" s="199"/>
      <c r="EK428" s="199"/>
      <c r="EL428" s="199"/>
      <c r="EM428" s="199"/>
      <c r="EN428" s="199"/>
      <c r="EO428" s="199"/>
      <c r="EP428" s="199"/>
      <c r="EQ428" s="199"/>
      <c r="ER428" s="199"/>
      <c r="ES428" s="199"/>
      <c r="ET428" s="199"/>
      <c r="EU428" s="199"/>
      <c r="EV428" s="199"/>
      <c r="EW428" s="198"/>
      <c r="EX428" s="198"/>
      <c r="EY428" s="198"/>
      <c r="EZ428" s="198"/>
      <c r="FA428" s="198"/>
      <c r="FB428" s="198"/>
      <c r="FC428" s="198"/>
      <c r="FD428" s="199"/>
      <c r="FE428" s="199"/>
      <c r="FF428" s="199"/>
      <c r="FG428" s="199"/>
      <c r="FH428" s="199"/>
      <c r="FI428" s="199"/>
      <c r="FJ428" s="199"/>
      <c r="FK428" s="199"/>
      <c r="FL428" s="199"/>
      <c r="FM428" s="199"/>
      <c r="FN428" s="199"/>
      <c r="FO428" s="199"/>
      <c r="FP428" s="199"/>
      <c r="FQ428" s="199"/>
      <c r="FR428" s="199"/>
      <c r="FS428" s="199"/>
      <c r="FT428" s="199"/>
      <c r="FU428" s="199"/>
      <c r="FV428" s="199"/>
      <c r="FW428" s="199"/>
      <c r="FX428" s="199"/>
      <c r="FY428" s="199"/>
      <c r="FZ428" s="199"/>
      <c r="GA428" s="199"/>
      <c r="GB428" s="199"/>
      <c r="GC428" s="199"/>
    </row>
    <row r="429" spans="2:185" s="90" customFormat="1">
      <c r="B429" s="198"/>
      <c r="C429" s="199"/>
      <c r="D429" s="198"/>
      <c r="E429" s="198"/>
      <c r="F429" s="203"/>
      <c r="G429" s="199"/>
      <c r="H429" s="198"/>
      <c r="I429" s="198"/>
      <c r="J429" s="198"/>
      <c r="K429" s="198"/>
      <c r="L429" s="198"/>
      <c r="M429" s="198"/>
      <c r="N429" s="198"/>
      <c r="O429" s="199"/>
      <c r="P429" s="204"/>
      <c r="Q429" s="205"/>
      <c r="R429" s="205"/>
      <c r="S429" s="198"/>
      <c r="T429" s="198"/>
      <c r="U429" s="198"/>
      <c r="V429" s="198"/>
      <c r="W429" s="198"/>
      <c r="X429" s="199"/>
      <c r="Y429" s="198"/>
      <c r="Z429" s="198"/>
      <c r="AA429" s="198"/>
      <c r="AB429" s="199"/>
      <c r="AC429" s="199"/>
      <c r="AD429" s="198"/>
      <c r="AE429" s="198"/>
      <c r="AF429" s="198"/>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199"/>
      <c r="CF429" s="199"/>
      <c r="CG429" s="199"/>
      <c r="CH429" s="199"/>
      <c r="CI429" s="199"/>
      <c r="CJ429" s="199"/>
      <c r="CK429" s="199"/>
      <c r="CL429" s="199"/>
      <c r="CM429" s="199"/>
      <c r="CN429" s="199"/>
      <c r="CO429" s="199"/>
      <c r="CP429" s="199"/>
      <c r="CQ429" s="199"/>
      <c r="CR429" s="199"/>
      <c r="CS429" s="199"/>
      <c r="CT429" s="199"/>
      <c r="CU429" s="199"/>
      <c r="CV429" s="199"/>
      <c r="CW429" s="199"/>
      <c r="CX429" s="199"/>
      <c r="CY429" s="199"/>
      <c r="CZ429" s="199"/>
      <c r="DA429" s="199"/>
      <c r="DB429" s="199"/>
      <c r="DC429" s="199"/>
      <c r="DD429" s="199"/>
      <c r="DE429" s="199"/>
      <c r="DF429" s="199"/>
      <c r="DG429" s="199"/>
      <c r="DH429" s="199"/>
      <c r="DI429" s="199"/>
      <c r="DJ429" s="199"/>
      <c r="DK429" s="199"/>
      <c r="DL429" s="199"/>
      <c r="DM429" s="199"/>
      <c r="DN429" s="199"/>
      <c r="DO429" s="199"/>
      <c r="DP429" s="199"/>
      <c r="DQ429" s="199"/>
      <c r="DR429" s="199"/>
      <c r="DS429" s="199"/>
      <c r="DT429" s="199"/>
      <c r="DU429" s="199"/>
      <c r="DV429" s="199"/>
      <c r="DW429" s="199"/>
      <c r="DX429" s="199"/>
      <c r="DY429" s="199"/>
      <c r="DZ429" s="199"/>
      <c r="EA429" s="199"/>
      <c r="EB429" s="199"/>
      <c r="EC429" s="199"/>
      <c r="ED429" s="199"/>
      <c r="EE429" s="199"/>
      <c r="EF429" s="199"/>
      <c r="EG429" s="199"/>
      <c r="EH429" s="199"/>
      <c r="EI429" s="199"/>
      <c r="EJ429" s="199"/>
      <c r="EK429" s="199"/>
      <c r="EL429" s="199"/>
      <c r="EM429" s="199"/>
      <c r="EN429" s="199"/>
      <c r="EO429" s="199"/>
      <c r="EP429" s="199"/>
      <c r="EQ429" s="199"/>
      <c r="ER429" s="199"/>
      <c r="ES429" s="199"/>
      <c r="ET429" s="199"/>
      <c r="EU429" s="199"/>
      <c r="EV429" s="199"/>
      <c r="EW429" s="198"/>
      <c r="EX429" s="198"/>
      <c r="EY429" s="198"/>
      <c r="EZ429" s="198"/>
      <c r="FA429" s="198"/>
      <c r="FB429" s="198"/>
      <c r="FC429" s="198"/>
      <c r="FD429" s="199"/>
      <c r="FE429" s="199"/>
      <c r="FF429" s="199"/>
      <c r="FG429" s="199"/>
      <c r="FH429" s="199"/>
      <c r="FI429" s="199"/>
      <c r="FJ429" s="199"/>
      <c r="FK429" s="199"/>
      <c r="FL429" s="199"/>
      <c r="FM429" s="199"/>
      <c r="FN429" s="199"/>
      <c r="FO429" s="199"/>
      <c r="FP429" s="199"/>
      <c r="FQ429" s="199"/>
      <c r="FR429" s="199"/>
      <c r="FS429" s="199"/>
      <c r="FT429" s="199"/>
      <c r="FU429" s="199"/>
      <c r="FV429" s="199"/>
      <c r="FW429" s="199"/>
      <c r="FX429" s="199"/>
      <c r="FY429" s="199"/>
      <c r="FZ429" s="199"/>
      <c r="GA429" s="199"/>
      <c r="GB429" s="199"/>
      <c r="GC429" s="199"/>
    </row>
    <row r="430" spans="2:185" s="90" customFormat="1">
      <c r="B430" s="198"/>
      <c r="C430" s="199"/>
      <c r="D430" s="198"/>
      <c r="E430" s="198"/>
      <c r="F430" s="203"/>
      <c r="G430" s="199"/>
      <c r="H430" s="198"/>
      <c r="I430" s="198"/>
      <c r="J430" s="198"/>
      <c r="K430" s="198"/>
      <c r="L430" s="198"/>
      <c r="M430" s="198"/>
      <c r="N430" s="198"/>
      <c r="O430" s="199"/>
      <c r="P430" s="204"/>
      <c r="Q430" s="205"/>
      <c r="R430" s="205"/>
      <c r="S430" s="198"/>
      <c r="T430" s="198"/>
      <c r="U430" s="198"/>
      <c r="V430" s="198"/>
      <c r="W430" s="198"/>
      <c r="X430" s="199"/>
      <c r="Y430" s="198"/>
      <c r="Z430" s="198"/>
      <c r="AA430" s="198"/>
      <c r="AB430" s="199"/>
      <c r="AC430" s="199"/>
      <c r="AD430" s="198"/>
      <c r="AE430" s="198"/>
      <c r="AF430" s="198"/>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c r="CE430" s="199"/>
      <c r="CF430" s="199"/>
      <c r="CG430" s="199"/>
      <c r="CH430" s="199"/>
      <c r="CI430" s="199"/>
      <c r="CJ430" s="199"/>
      <c r="CK430" s="199"/>
      <c r="CL430" s="199"/>
      <c r="CM430" s="199"/>
      <c r="CN430" s="199"/>
      <c r="CO430" s="199"/>
      <c r="CP430" s="199"/>
      <c r="CQ430" s="199"/>
      <c r="CR430" s="199"/>
      <c r="CS430" s="199"/>
      <c r="CT430" s="199"/>
      <c r="CU430" s="199"/>
      <c r="CV430" s="199"/>
      <c r="CW430" s="199"/>
      <c r="CX430" s="199"/>
      <c r="CY430" s="199"/>
      <c r="CZ430" s="199"/>
      <c r="DA430" s="199"/>
      <c r="DB430" s="199"/>
      <c r="DC430" s="199"/>
      <c r="DD430" s="199"/>
      <c r="DE430" s="199"/>
      <c r="DF430" s="199"/>
      <c r="DG430" s="199"/>
      <c r="DH430" s="199"/>
      <c r="DI430" s="199"/>
      <c r="DJ430" s="199"/>
      <c r="DK430" s="199"/>
      <c r="DL430" s="199"/>
      <c r="DM430" s="199"/>
      <c r="DN430" s="199"/>
      <c r="DO430" s="199"/>
      <c r="DP430" s="199"/>
      <c r="DQ430" s="199"/>
      <c r="DR430" s="199"/>
      <c r="DS430" s="199"/>
      <c r="DT430" s="199"/>
      <c r="DU430" s="199"/>
      <c r="DV430" s="199"/>
      <c r="DW430" s="199"/>
      <c r="DX430" s="199"/>
      <c r="DY430" s="199"/>
      <c r="DZ430" s="199"/>
      <c r="EA430" s="199"/>
      <c r="EB430" s="199"/>
      <c r="EC430" s="199"/>
      <c r="ED430" s="199"/>
      <c r="EE430" s="199"/>
      <c r="EF430" s="199"/>
      <c r="EG430" s="199"/>
      <c r="EH430" s="199"/>
      <c r="EI430" s="199"/>
      <c r="EJ430" s="199"/>
      <c r="EK430" s="199"/>
      <c r="EL430" s="199"/>
      <c r="EM430" s="199"/>
      <c r="EN430" s="199"/>
      <c r="EO430" s="199"/>
      <c r="EP430" s="199"/>
      <c r="EQ430" s="199"/>
      <c r="ER430" s="199"/>
      <c r="ES430" s="199"/>
      <c r="ET430" s="199"/>
      <c r="EU430" s="199"/>
      <c r="EV430" s="199"/>
      <c r="EW430" s="198"/>
      <c r="EX430" s="198"/>
      <c r="EY430" s="198"/>
      <c r="EZ430" s="198"/>
      <c r="FA430" s="198"/>
      <c r="FB430" s="198"/>
      <c r="FC430" s="198"/>
      <c r="FD430" s="199"/>
      <c r="FE430" s="199"/>
      <c r="FF430" s="199"/>
      <c r="FG430" s="199"/>
      <c r="FH430" s="199"/>
      <c r="FI430" s="199"/>
      <c r="FJ430" s="199"/>
      <c r="FK430" s="199"/>
      <c r="FL430" s="199"/>
      <c r="FM430" s="199"/>
      <c r="FN430" s="199"/>
      <c r="FO430" s="199"/>
      <c r="FP430" s="199"/>
      <c r="FQ430" s="199"/>
      <c r="FR430" s="199"/>
      <c r="FS430" s="199"/>
      <c r="FT430" s="199"/>
      <c r="FU430" s="199"/>
      <c r="FV430" s="199"/>
      <c r="FW430" s="199"/>
      <c r="FX430" s="199"/>
      <c r="FY430" s="199"/>
      <c r="FZ430" s="199"/>
      <c r="GA430" s="199"/>
      <c r="GB430" s="199"/>
      <c r="GC430" s="199"/>
    </row>
    <row r="431" spans="2:185" s="90" customFormat="1">
      <c r="B431" s="198"/>
      <c r="C431" s="199"/>
      <c r="D431" s="198"/>
      <c r="E431" s="198"/>
      <c r="F431" s="203"/>
      <c r="G431" s="199"/>
      <c r="H431" s="198"/>
      <c r="I431" s="198"/>
      <c r="J431" s="198"/>
      <c r="K431" s="198"/>
      <c r="L431" s="198"/>
      <c r="M431" s="198"/>
      <c r="N431" s="198"/>
      <c r="O431" s="199"/>
      <c r="P431" s="204"/>
      <c r="Q431" s="205"/>
      <c r="R431" s="205"/>
      <c r="S431" s="198"/>
      <c r="T431" s="198"/>
      <c r="U431" s="198"/>
      <c r="V431" s="198"/>
      <c r="W431" s="198"/>
      <c r="X431" s="199"/>
      <c r="Y431" s="198"/>
      <c r="Z431" s="198"/>
      <c r="AA431" s="198"/>
      <c r="AB431" s="199"/>
      <c r="AC431" s="199"/>
      <c r="AD431" s="198"/>
      <c r="AE431" s="198"/>
      <c r="AF431" s="198"/>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c r="CE431" s="199"/>
      <c r="CF431" s="199"/>
      <c r="CG431" s="199"/>
      <c r="CH431" s="199"/>
      <c r="CI431" s="199"/>
      <c r="CJ431" s="199"/>
      <c r="CK431" s="199"/>
      <c r="CL431" s="199"/>
      <c r="CM431" s="199"/>
      <c r="CN431" s="199"/>
      <c r="CO431" s="199"/>
      <c r="CP431" s="199"/>
      <c r="CQ431" s="199"/>
      <c r="CR431" s="199"/>
      <c r="CS431" s="199"/>
      <c r="CT431" s="199"/>
      <c r="CU431" s="199"/>
      <c r="CV431" s="199"/>
      <c r="CW431" s="199"/>
      <c r="CX431" s="199"/>
      <c r="CY431" s="199"/>
      <c r="CZ431" s="199"/>
      <c r="DA431" s="199"/>
      <c r="DB431" s="199"/>
      <c r="DC431" s="199"/>
      <c r="DD431" s="199"/>
      <c r="DE431" s="199"/>
      <c r="DF431" s="199"/>
      <c r="DG431" s="199"/>
      <c r="DH431" s="199"/>
      <c r="DI431" s="199"/>
      <c r="DJ431" s="199"/>
      <c r="DK431" s="199"/>
      <c r="DL431" s="199"/>
      <c r="DM431" s="199"/>
      <c r="DN431" s="199"/>
      <c r="DO431" s="199"/>
      <c r="DP431" s="199"/>
      <c r="DQ431" s="199"/>
      <c r="DR431" s="199"/>
      <c r="DS431" s="199"/>
      <c r="DT431" s="199"/>
      <c r="DU431" s="199"/>
      <c r="DV431" s="199"/>
      <c r="DW431" s="199"/>
      <c r="DX431" s="199"/>
      <c r="DY431" s="199"/>
      <c r="DZ431" s="199"/>
      <c r="EA431" s="199"/>
      <c r="EB431" s="199"/>
      <c r="EC431" s="199"/>
      <c r="ED431" s="199"/>
      <c r="EE431" s="199"/>
      <c r="EF431" s="199"/>
      <c r="EG431" s="199"/>
      <c r="EH431" s="199"/>
      <c r="EI431" s="199"/>
      <c r="EJ431" s="199"/>
      <c r="EK431" s="199"/>
      <c r="EL431" s="199"/>
      <c r="EM431" s="199"/>
      <c r="EN431" s="199"/>
      <c r="EO431" s="199"/>
      <c r="EP431" s="199"/>
      <c r="EQ431" s="199"/>
      <c r="ER431" s="199"/>
      <c r="ES431" s="199"/>
      <c r="ET431" s="199"/>
      <c r="EU431" s="199"/>
      <c r="EV431" s="199"/>
      <c r="EW431" s="198"/>
      <c r="EX431" s="198"/>
      <c r="EY431" s="198"/>
      <c r="EZ431" s="198"/>
      <c r="FA431" s="198"/>
      <c r="FB431" s="198"/>
      <c r="FC431" s="198"/>
      <c r="FD431" s="199"/>
      <c r="FE431" s="199"/>
      <c r="FF431" s="199"/>
      <c r="FG431" s="199"/>
      <c r="FH431" s="199"/>
      <c r="FI431" s="199"/>
      <c r="FJ431" s="199"/>
      <c r="FK431" s="199"/>
      <c r="FL431" s="199"/>
      <c r="FM431" s="199"/>
      <c r="FN431" s="199"/>
      <c r="FO431" s="199"/>
      <c r="FP431" s="199"/>
      <c r="FQ431" s="199"/>
      <c r="FR431" s="199"/>
      <c r="FS431" s="199"/>
      <c r="FT431" s="199"/>
      <c r="FU431" s="199"/>
      <c r="FV431" s="199"/>
      <c r="FW431" s="199"/>
      <c r="FX431" s="199"/>
      <c r="FY431" s="199"/>
      <c r="FZ431" s="199"/>
      <c r="GA431" s="199"/>
      <c r="GB431" s="199"/>
      <c r="GC431" s="199"/>
    </row>
    <row r="432" spans="2:185" s="90" customFormat="1">
      <c r="B432" s="198"/>
      <c r="C432" s="199"/>
      <c r="D432" s="198"/>
      <c r="E432" s="198"/>
      <c r="F432" s="203"/>
      <c r="G432" s="199"/>
      <c r="H432" s="198"/>
      <c r="I432" s="198"/>
      <c r="J432" s="198"/>
      <c r="K432" s="198"/>
      <c r="L432" s="198"/>
      <c r="M432" s="198"/>
      <c r="N432" s="198"/>
      <c r="O432" s="199"/>
      <c r="P432" s="204"/>
      <c r="Q432" s="205"/>
      <c r="R432" s="205"/>
      <c r="S432" s="198"/>
      <c r="T432" s="198"/>
      <c r="U432" s="198"/>
      <c r="V432" s="198"/>
      <c r="W432" s="198"/>
      <c r="X432" s="199"/>
      <c r="Y432" s="198"/>
      <c r="Z432" s="198"/>
      <c r="AA432" s="198"/>
      <c r="AB432" s="199"/>
      <c r="AC432" s="199"/>
      <c r="AD432" s="198"/>
      <c r="AE432" s="198"/>
      <c r="AF432" s="198"/>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8"/>
      <c r="EX432" s="198"/>
      <c r="EY432" s="198"/>
      <c r="EZ432" s="198"/>
      <c r="FA432" s="198"/>
      <c r="FB432" s="198"/>
      <c r="FC432" s="198"/>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row>
    <row r="433" spans="2:185" s="90" customFormat="1">
      <c r="B433" s="198"/>
      <c r="C433" s="199"/>
      <c r="D433" s="198"/>
      <c r="E433" s="198"/>
      <c r="F433" s="203"/>
      <c r="G433" s="199"/>
      <c r="H433" s="198"/>
      <c r="I433" s="198"/>
      <c r="J433" s="198"/>
      <c r="K433" s="198"/>
      <c r="L433" s="198"/>
      <c r="M433" s="198"/>
      <c r="N433" s="198"/>
      <c r="O433" s="199"/>
      <c r="P433" s="204"/>
      <c r="Q433" s="205"/>
      <c r="R433" s="205"/>
      <c r="S433" s="198"/>
      <c r="T433" s="198"/>
      <c r="U433" s="198"/>
      <c r="V433" s="198"/>
      <c r="W433" s="198"/>
      <c r="X433" s="199"/>
      <c r="Y433" s="198"/>
      <c r="Z433" s="198"/>
      <c r="AA433" s="198"/>
      <c r="AB433" s="199"/>
      <c r="AC433" s="199"/>
      <c r="AD433" s="198"/>
      <c r="AE433" s="198"/>
      <c r="AF433" s="198"/>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c r="CE433" s="199"/>
      <c r="CF433" s="199"/>
      <c r="CG433" s="199"/>
      <c r="CH433" s="199"/>
      <c r="CI433" s="199"/>
      <c r="CJ433" s="199"/>
      <c r="CK433" s="199"/>
      <c r="CL433" s="199"/>
      <c r="CM433" s="199"/>
      <c r="CN433" s="199"/>
      <c r="CO433" s="199"/>
      <c r="CP433" s="199"/>
      <c r="CQ433" s="199"/>
      <c r="CR433" s="199"/>
      <c r="CS433" s="199"/>
      <c r="CT433" s="199"/>
      <c r="CU433" s="199"/>
      <c r="CV433" s="199"/>
      <c r="CW433" s="199"/>
      <c r="CX433" s="199"/>
      <c r="CY433" s="199"/>
      <c r="CZ433" s="199"/>
      <c r="DA433" s="199"/>
      <c r="DB433" s="199"/>
      <c r="DC433" s="199"/>
      <c r="DD433" s="199"/>
      <c r="DE433" s="199"/>
      <c r="DF433" s="199"/>
      <c r="DG433" s="199"/>
      <c r="DH433" s="199"/>
      <c r="DI433" s="199"/>
      <c r="DJ433" s="199"/>
      <c r="DK433" s="199"/>
      <c r="DL433" s="199"/>
      <c r="DM433" s="199"/>
      <c r="DN433" s="199"/>
      <c r="DO433" s="199"/>
      <c r="DP433" s="199"/>
      <c r="DQ433" s="199"/>
      <c r="DR433" s="199"/>
      <c r="DS433" s="199"/>
      <c r="DT433" s="199"/>
      <c r="DU433" s="199"/>
      <c r="DV433" s="199"/>
      <c r="DW433" s="199"/>
      <c r="DX433" s="199"/>
      <c r="DY433" s="199"/>
      <c r="DZ433" s="199"/>
      <c r="EA433" s="199"/>
      <c r="EB433" s="199"/>
      <c r="EC433" s="199"/>
      <c r="ED433" s="199"/>
      <c r="EE433" s="199"/>
      <c r="EF433" s="199"/>
      <c r="EG433" s="199"/>
      <c r="EH433" s="199"/>
      <c r="EI433" s="199"/>
      <c r="EJ433" s="199"/>
      <c r="EK433" s="199"/>
      <c r="EL433" s="199"/>
      <c r="EM433" s="199"/>
      <c r="EN433" s="199"/>
      <c r="EO433" s="199"/>
      <c r="EP433" s="199"/>
      <c r="EQ433" s="199"/>
      <c r="ER433" s="199"/>
      <c r="ES433" s="199"/>
      <c r="ET433" s="199"/>
      <c r="EU433" s="199"/>
      <c r="EV433" s="199"/>
      <c r="EW433" s="198"/>
      <c r="EX433" s="198"/>
      <c r="EY433" s="198"/>
      <c r="EZ433" s="198"/>
      <c r="FA433" s="198"/>
      <c r="FB433" s="198"/>
      <c r="FC433" s="198"/>
      <c r="FD433" s="199"/>
      <c r="FE433" s="199"/>
      <c r="FF433" s="199"/>
      <c r="FG433" s="199"/>
      <c r="FH433" s="199"/>
      <c r="FI433" s="199"/>
      <c r="FJ433" s="199"/>
      <c r="FK433" s="199"/>
      <c r="FL433" s="199"/>
      <c r="FM433" s="199"/>
      <c r="FN433" s="199"/>
      <c r="FO433" s="199"/>
      <c r="FP433" s="199"/>
      <c r="FQ433" s="199"/>
      <c r="FR433" s="199"/>
      <c r="FS433" s="199"/>
      <c r="FT433" s="199"/>
      <c r="FU433" s="199"/>
      <c r="FV433" s="199"/>
      <c r="FW433" s="199"/>
      <c r="FX433" s="199"/>
      <c r="FY433" s="199"/>
      <c r="FZ433" s="199"/>
      <c r="GA433" s="199"/>
      <c r="GB433" s="199"/>
      <c r="GC433" s="199"/>
    </row>
    <row r="434" spans="2:185" s="90" customFormat="1">
      <c r="B434" s="198"/>
      <c r="C434" s="199"/>
      <c r="D434" s="198"/>
      <c r="E434" s="198"/>
      <c r="F434" s="203"/>
      <c r="G434" s="199"/>
      <c r="H434" s="198"/>
      <c r="I434" s="198"/>
      <c r="J434" s="198"/>
      <c r="K434" s="198"/>
      <c r="L434" s="198"/>
      <c r="M434" s="198"/>
      <c r="N434" s="198"/>
      <c r="O434" s="199"/>
      <c r="P434" s="204"/>
      <c r="Q434" s="205"/>
      <c r="R434" s="205"/>
      <c r="S434" s="198"/>
      <c r="T434" s="198"/>
      <c r="U434" s="198"/>
      <c r="V434" s="198"/>
      <c r="W434" s="198"/>
      <c r="X434" s="199"/>
      <c r="Y434" s="198"/>
      <c r="Z434" s="198"/>
      <c r="AA434" s="198"/>
      <c r="AB434" s="199"/>
      <c r="AC434" s="199"/>
      <c r="AD434" s="198"/>
      <c r="AE434" s="198"/>
      <c r="AF434" s="198"/>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c r="CE434" s="199"/>
      <c r="CF434" s="199"/>
      <c r="CG434" s="199"/>
      <c r="CH434" s="199"/>
      <c r="CI434" s="199"/>
      <c r="CJ434" s="199"/>
      <c r="CK434" s="199"/>
      <c r="CL434" s="199"/>
      <c r="CM434" s="199"/>
      <c r="CN434" s="199"/>
      <c r="CO434" s="199"/>
      <c r="CP434" s="199"/>
      <c r="CQ434" s="199"/>
      <c r="CR434" s="199"/>
      <c r="CS434" s="199"/>
      <c r="CT434" s="199"/>
      <c r="CU434" s="199"/>
      <c r="CV434" s="199"/>
      <c r="CW434" s="199"/>
      <c r="CX434" s="199"/>
      <c r="CY434" s="199"/>
      <c r="CZ434" s="199"/>
      <c r="DA434" s="199"/>
      <c r="DB434" s="199"/>
      <c r="DC434" s="199"/>
      <c r="DD434" s="199"/>
      <c r="DE434" s="199"/>
      <c r="DF434" s="199"/>
      <c r="DG434" s="199"/>
      <c r="DH434" s="199"/>
      <c r="DI434" s="199"/>
      <c r="DJ434" s="199"/>
      <c r="DK434" s="199"/>
      <c r="DL434" s="199"/>
      <c r="DM434" s="199"/>
      <c r="DN434" s="199"/>
      <c r="DO434" s="199"/>
      <c r="DP434" s="199"/>
      <c r="DQ434" s="199"/>
      <c r="DR434" s="199"/>
      <c r="DS434" s="199"/>
      <c r="DT434" s="199"/>
      <c r="DU434" s="199"/>
      <c r="DV434" s="199"/>
      <c r="DW434" s="199"/>
      <c r="DX434" s="199"/>
      <c r="DY434" s="199"/>
      <c r="DZ434" s="199"/>
      <c r="EA434" s="199"/>
      <c r="EB434" s="199"/>
      <c r="EC434" s="199"/>
      <c r="ED434" s="199"/>
      <c r="EE434" s="199"/>
      <c r="EF434" s="199"/>
      <c r="EG434" s="199"/>
      <c r="EH434" s="199"/>
      <c r="EI434" s="199"/>
      <c r="EJ434" s="199"/>
      <c r="EK434" s="199"/>
      <c r="EL434" s="199"/>
      <c r="EM434" s="199"/>
      <c r="EN434" s="199"/>
      <c r="EO434" s="199"/>
      <c r="EP434" s="199"/>
      <c r="EQ434" s="199"/>
      <c r="ER434" s="199"/>
      <c r="ES434" s="199"/>
      <c r="ET434" s="199"/>
      <c r="EU434" s="199"/>
      <c r="EV434" s="199"/>
      <c r="EW434" s="198"/>
      <c r="EX434" s="198"/>
      <c r="EY434" s="198"/>
      <c r="EZ434" s="198"/>
      <c r="FA434" s="198"/>
      <c r="FB434" s="198"/>
      <c r="FC434" s="198"/>
      <c r="FD434" s="199"/>
      <c r="FE434" s="199"/>
      <c r="FF434" s="199"/>
      <c r="FG434" s="199"/>
      <c r="FH434" s="199"/>
      <c r="FI434" s="199"/>
      <c r="FJ434" s="199"/>
      <c r="FK434" s="199"/>
      <c r="FL434" s="199"/>
      <c r="FM434" s="199"/>
      <c r="FN434" s="199"/>
      <c r="FO434" s="199"/>
      <c r="FP434" s="199"/>
      <c r="FQ434" s="199"/>
      <c r="FR434" s="199"/>
      <c r="FS434" s="199"/>
      <c r="FT434" s="199"/>
      <c r="FU434" s="199"/>
      <c r="FV434" s="199"/>
      <c r="FW434" s="199"/>
      <c r="FX434" s="199"/>
      <c r="FY434" s="199"/>
      <c r="FZ434" s="199"/>
      <c r="GA434" s="199"/>
      <c r="GB434" s="199"/>
      <c r="GC434" s="199"/>
    </row>
    <row r="435" spans="2:185" s="90" customFormat="1">
      <c r="B435" s="198"/>
      <c r="C435" s="199"/>
      <c r="D435" s="198"/>
      <c r="E435" s="198"/>
      <c r="F435" s="203"/>
      <c r="G435" s="199"/>
      <c r="H435" s="198"/>
      <c r="I435" s="198"/>
      <c r="J435" s="198"/>
      <c r="K435" s="198"/>
      <c r="L435" s="198"/>
      <c r="M435" s="198"/>
      <c r="N435" s="198"/>
      <c r="O435" s="199"/>
      <c r="P435" s="204"/>
      <c r="Q435" s="205"/>
      <c r="R435" s="205"/>
      <c r="S435" s="198"/>
      <c r="T435" s="198"/>
      <c r="U435" s="198"/>
      <c r="V435" s="198"/>
      <c r="W435" s="198"/>
      <c r="X435" s="199"/>
      <c r="Y435" s="198"/>
      <c r="Z435" s="198"/>
      <c r="AA435" s="198"/>
      <c r="AB435" s="199"/>
      <c r="AC435" s="199"/>
      <c r="AD435" s="198"/>
      <c r="AE435" s="198"/>
      <c r="AF435" s="198"/>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8"/>
      <c r="EX435" s="198"/>
      <c r="EY435" s="198"/>
      <c r="EZ435" s="198"/>
      <c r="FA435" s="198"/>
      <c r="FB435" s="198"/>
      <c r="FC435" s="198"/>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row>
    <row r="436" spans="2:185" s="90" customFormat="1">
      <c r="B436" s="198"/>
      <c r="C436" s="199"/>
      <c r="D436" s="198"/>
      <c r="E436" s="198"/>
      <c r="F436" s="203"/>
      <c r="G436" s="199"/>
      <c r="H436" s="198"/>
      <c r="I436" s="198"/>
      <c r="J436" s="198"/>
      <c r="K436" s="198"/>
      <c r="L436" s="198"/>
      <c r="M436" s="198"/>
      <c r="N436" s="198"/>
      <c r="O436" s="199"/>
      <c r="P436" s="204"/>
      <c r="Q436" s="205"/>
      <c r="R436" s="205"/>
      <c r="S436" s="198"/>
      <c r="T436" s="198"/>
      <c r="U436" s="198"/>
      <c r="V436" s="198"/>
      <c r="W436" s="198"/>
      <c r="X436" s="199"/>
      <c r="Y436" s="198"/>
      <c r="Z436" s="198"/>
      <c r="AA436" s="198"/>
      <c r="AB436" s="199"/>
      <c r="AC436" s="199"/>
      <c r="AD436" s="198"/>
      <c r="AE436" s="198"/>
      <c r="AF436" s="198"/>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c r="CE436" s="199"/>
      <c r="CF436" s="199"/>
      <c r="CG436" s="199"/>
      <c r="CH436" s="199"/>
      <c r="CI436" s="199"/>
      <c r="CJ436" s="199"/>
      <c r="CK436" s="199"/>
      <c r="CL436" s="199"/>
      <c r="CM436" s="199"/>
      <c r="CN436" s="199"/>
      <c r="CO436" s="199"/>
      <c r="CP436" s="199"/>
      <c r="CQ436" s="199"/>
      <c r="CR436" s="199"/>
      <c r="CS436" s="199"/>
      <c r="CT436" s="199"/>
      <c r="CU436" s="199"/>
      <c r="CV436" s="199"/>
      <c r="CW436" s="199"/>
      <c r="CX436" s="199"/>
      <c r="CY436" s="199"/>
      <c r="CZ436" s="199"/>
      <c r="DA436" s="199"/>
      <c r="DB436" s="199"/>
      <c r="DC436" s="199"/>
      <c r="DD436" s="199"/>
      <c r="DE436" s="199"/>
      <c r="DF436" s="199"/>
      <c r="DG436" s="199"/>
      <c r="DH436" s="199"/>
      <c r="DI436" s="199"/>
      <c r="DJ436" s="199"/>
      <c r="DK436" s="199"/>
      <c r="DL436" s="199"/>
      <c r="DM436" s="199"/>
      <c r="DN436" s="199"/>
      <c r="DO436" s="199"/>
      <c r="DP436" s="199"/>
      <c r="DQ436" s="199"/>
      <c r="DR436" s="199"/>
      <c r="DS436" s="199"/>
      <c r="DT436" s="199"/>
      <c r="DU436" s="199"/>
      <c r="DV436" s="199"/>
      <c r="DW436" s="199"/>
      <c r="DX436" s="199"/>
      <c r="DY436" s="199"/>
      <c r="DZ436" s="199"/>
      <c r="EA436" s="199"/>
      <c r="EB436" s="199"/>
      <c r="EC436" s="199"/>
      <c r="ED436" s="199"/>
      <c r="EE436" s="199"/>
      <c r="EF436" s="199"/>
      <c r="EG436" s="199"/>
      <c r="EH436" s="199"/>
      <c r="EI436" s="199"/>
      <c r="EJ436" s="199"/>
      <c r="EK436" s="199"/>
      <c r="EL436" s="199"/>
      <c r="EM436" s="199"/>
      <c r="EN436" s="199"/>
      <c r="EO436" s="199"/>
      <c r="EP436" s="199"/>
      <c r="EQ436" s="199"/>
      <c r="ER436" s="199"/>
      <c r="ES436" s="199"/>
      <c r="ET436" s="199"/>
      <c r="EU436" s="199"/>
      <c r="EV436" s="199"/>
      <c r="EW436" s="198"/>
      <c r="EX436" s="198"/>
      <c r="EY436" s="198"/>
      <c r="EZ436" s="198"/>
      <c r="FA436" s="198"/>
      <c r="FB436" s="198"/>
      <c r="FC436" s="198"/>
      <c r="FD436" s="199"/>
      <c r="FE436" s="199"/>
      <c r="FF436" s="199"/>
      <c r="FG436" s="199"/>
      <c r="FH436" s="199"/>
      <c r="FI436" s="199"/>
      <c r="FJ436" s="199"/>
      <c r="FK436" s="199"/>
      <c r="FL436" s="199"/>
      <c r="FM436" s="199"/>
      <c r="FN436" s="199"/>
      <c r="FO436" s="199"/>
      <c r="FP436" s="199"/>
      <c r="FQ436" s="199"/>
      <c r="FR436" s="199"/>
      <c r="FS436" s="199"/>
      <c r="FT436" s="199"/>
      <c r="FU436" s="199"/>
      <c r="FV436" s="199"/>
      <c r="FW436" s="199"/>
      <c r="FX436" s="199"/>
      <c r="FY436" s="199"/>
      <c r="FZ436" s="199"/>
      <c r="GA436" s="199"/>
      <c r="GB436" s="199"/>
      <c r="GC436" s="199"/>
    </row>
    <row r="437" spans="2:185" s="90" customFormat="1">
      <c r="B437" s="198"/>
      <c r="C437" s="199"/>
      <c r="D437" s="198"/>
      <c r="E437" s="198"/>
      <c r="F437" s="203"/>
      <c r="G437" s="199"/>
      <c r="H437" s="198"/>
      <c r="I437" s="198"/>
      <c r="J437" s="198"/>
      <c r="K437" s="198"/>
      <c r="L437" s="198"/>
      <c r="M437" s="198"/>
      <c r="N437" s="198"/>
      <c r="O437" s="199"/>
      <c r="P437" s="204"/>
      <c r="Q437" s="205"/>
      <c r="R437" s="205"/>
      <c r="S437" s="198"/>
      <c r="T437" s="198"/>
      <c r="U437" s="198"/>
      <c r="V437" s="198"/>
      <c r="W437" s="198"/>
      <c r="X437" s="199"/>
      <c r="Y437" s="198"/>
      <c r="Z437" s="198"/>
      <c r="AA437" s="198"/>
      <c r="AB437" s="199"/>
      <c r="AC437" s="199"/>
      <c r="AD437" s="198"/>
      <c r="AE437" s="198"/>
      <c r="AF437" s="198"/>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c r="CE437" s="199"/>
      <c r="CF437" s="199"/>
      <c r="CG437" s="199"/>
      <c r="CH437" s="199"/>
      <c r="CI437" s="199"/>
      <c r="CJ437" s="199"/>
      <c r="CK437" s="199"/>
      <c r="CL437" s="199"/>
      <c r="CM437" s="199"/>
      <c r="CN437" s="199"/>
      <c r="CO437" s="199"/>
      <c r="CP437" s="199"/>
      <c r="CQ437" s="199"/>
      <c r="CR437" s="199"/>
      <c r="CS437" s="199"/>
      <c r="CT437" s="199"/>
      <c r="CU437" s="199"/>
      <c r="CV437" s="199"/>
      <c r="CW437" s="199"/>
      <c r="CX437" s="199"/>
      <c r="CY437" s="199"/>
      <c r="CZ437" s="199"/>
      <c r="DA437" s="199"/>
      <c r="DB437" s="199"/>
      <c r="DC437" s="199"/>
      <c r="DD437" s="199"/>
      <c r="DE437" s="199"/>
      <c r="DF437" s="199"/>
      <c r="DG437" s="199"/>
      <c r="DH437" s="199"/>
      <c r="DI437" s="199"/>
      <c r="DJ437" s="199"/>
      <c r="DK437" s="199"/>
      <c r="DL437" s="199"/>
      <c r="DM437" s="199"/>
      <c r="DN437" s="199"/>
      <c r="DO437" s="199"/>
      <c r="DP437" s="199"/>
      <c r="DQ437" s="199"/>
      <c r="DR437" s="199"/>
      <c r="DS437" s="199"/>
      <c r="DT437" s="199"/>
      <c r="DU437" s="199"/>
      <c r="DV437" s="199"/>
      <c r="DW437" s="199"/>
      <c r="DX437" s="199"/>
      <c r="DY437" s="199"/>
      <c r="DZ437" s="199"/>
      <c r="EA437" s="199"/>
      <c r="EB437" s="199"/>
      <c r="EC437" s="199"/>
      <c r="ED437" s="199"/>
      <c r="EE437" s="199"/>
      <c r="EF437" s="199"/>
      <c r="EG437" s="199"/>
      <c r="EH437" s="199"/>
      <c r="EI437" s="199"/>
      <c r="EJ437" s="199"/>
      <c r="EK437" s="199"/>
      <c r="EL437" s="199"/>
      <c r="EM437" s="199"/>
      <c r="EN437" s="199"/>
      <c r="EO437" s="199"/>
      <c r="EP437" s="199"/>
      <c r="EQ437" s="199"/>
      <c r="ER437" s="199"/>
      <c r="ES437" s="199"/>
      <c r="ET437" s="199"/>
      <c r="EU437" s="199"/>
      <c r="EV437" s="199"/>
      <c r="EW437" s="198"/>
      <c r="EX437" s="198"/>
      <c r="EY437" s="198"/>
      <c r="EZ437" s="198"/>
      <c r="FA437" s="198"/>
      <c r="FB437" s="198"/>
      <c r="FC437" s="198"/>
      <c r="FD437" s="199"/>
      <c r="FE437" s="199"/>
      <c r="FF437" s="199"/>
      <c r="FG437" s="199"/>
      <c r="FH437" s="199"/>
      <c r="FI437" s="199"/>
      <c r="FJ437" s="199"/>
      <c r="FK437" s="199"/>
      <c r="FL437" s="199"/>
      <c r="FM437" s="199"/>
      <c r="FN437" s="199"/>
      <c r="FO437" s="199"/>
      <c r="FP437" s="199"/>
      <c r="FQ437" s="199"/>
      <c r="FR437" s="199"/>
      <c r="FS437" s="199"/>
      <c r="FT437" s="199"/>
      <c r="FU437" s="199"/>
      <c r="FV437" s="199"/>
      <c r="FW437" s="199"/>
      <c r="FX437" s="199"/>
      <c r="FY437" s="199"/>
      <c r="FZ437" s="199"/>
      <c r="GA437" s="199"/>
      <c r="GB437" s="199"/>
      <c r="GC437" s="199"/>
    </row>
    <row r="438" spans="2:185" s="90" customFormat="1">
      <c r="B438" s="198"/>
      <c r="C438" s="199"/>
      <c r="D438" s="198"/>
      <c r="E438" s="198"/>
      <c r="F438" s="203"/>
      <c r="G438" s="199"/>
      <c r="H438" s="198"/>
      <c r="I438" s="198"/>
      <c r="J438" s="198"/>
      <c r="K438" s="198"/>
      <c r="L438" s="198"/>
      <c r="M438" s="198"/>
      <c r="N438" s="198"/>
      <c r="O438" s="199"/>
      <c r="P438" s="204"/>
      <c r="Q438" s="205"/>
      <c r="R438" s="205"/>
      <c r="S438" s="198"/>
      <c r="T438" s="198"/>
      <c r="U438" s="198"/>
      <c r="V438" s="198"/>
      <c r="W438" s="198"/>
      <c r="X438" s="199"/>
      <c r="Y438" s="198"/>
      <c r="Z438" s="198"/>
      <c r="AA438" s="198"/>
      <c r="AB438" s="199"/>
      <c r="AC438" s="199"/>
      <c r="AD438" s="198"/>
      <c r="AE438" s="198"/>
      <c r="AF438" s="198"/>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8"/>
      <c r="EX438" s="198"/>
      <c r="EY438" s="198"/>
      <c r="EZ438" s="198"/>
      <c r="FA438" s="198"/>
      <c r="FB438" s="198"/>
      <c r="FC438" s="198"/>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row>
    <row r="439" spans="2:185" s="90" customFormat="1">
      <c r="B439" s="198"/>
      <c r="C439" s="199"/>
      <c r="D439" s="198"/>
      <c r="E439" s="198"/>
      <c r="F439" s="203"/>
      <c r="G439" s="199"/>
      <c r="H439" s="198"/>
      <c r="I439" s="198"/>
      <c r="J439" s="198"/>
      <c r="K439" s="198"/>
      <c r="L439" s="198"/>
      <c r="M439" s="198"/>
      <c r="N439" s="198"/>
      <c r="O439" s="199"/>
      <c r="P439" s="204"/>
      <c r="Q439" s="205"/>
      <c r="R439" s="205"/>
      <c r="S439" s="198"/>
      <c r="T439" s="198"/>
      <c r="U439" s="198"/>
      <c r="V439" s="198"/>
      <c r="W439" s="198"/>
      <c r="X439" s="199"/>
      <c r="Y439" s="198"/>
      <c r="Z439" s="198"/>
      <c r="AA439" s="198"/>
      <c r="AB439" s="199"/>
      <c r="AC439" s="199"/>
      <c r="AD439" s="198"/>
      <c r="AE439" s="198"/>
      <c r="AF439" s="198"/>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99"/>
      <c r="BU439" s="199"/>
      <c r="BV439" s="199"/>
      <c r="BW439" s="199"/>
      <c r="BX439" s="199"/>
      <c r="BY439" s="199"/>
      <c r="BZ439" s="199"/>
      <c r="CA439" s="199"/>
      <c r="CB439" s="199"/>
      <c r="CC439" s="199"/>
      <c r="CD439" s="199"/>
      <c r="CE439" s="199"/>
      <c r="CF439" s="199"/>
      <c r="CG439" s="199"/>
      <c r="CH439" s="199"/>
      <c r="CI439" s="199"/>
      <c r="CJ439" s="199"/>
      <c r="CK439" s="199"/>
      <c r="CL439" s="199"/>
      <c r="CM439" s="199"/>
      <c r="CN439" s="199"/>
      <c r="CO439" s="199"/>
      <c r="CP439" s="199"/>
      <c r="CQ439" s="199"/>
      <c r="CR439" s="199"/>
      <c r="CS439" s="199"/>
      <c r="CT439" s="199"/>
      <c r="CU439" s="199"/>
      <c r="CV439" s="199"/>
      <c r="CW439" s="199"/>
      <c r="CX439" s="199"/>
      <c r="CY439" s="199"/>
      <c r="CZ439" s="199"/>
      <c r="DA439" s="199"/>
      <c r="DB439" s="199"/>
      <c r="DC439" s="199"/>
      <c r="DD439" s="199"/>
      <c r="DE439" s="199"/>
      <c r="DF439" s="199"/>
      <c r="DG439" s="199"/>
      <c r="DH439" s="199"/>
      <c r="DI439" s="199"/>
      <c r="DJ439" s="199"/>
      <c r="DK439" s="199"/>
      <c r="DL439" s="199"/>
      <c r="DM439" s="199"/>
      <c r="DN439" s="199"/>
      <c r="DO439" s="199"/>
      <c r="DP439" s="199"/>
      <c r="DQ439" s="199"/>
      <c r="DR439" s="199"/>
      <c r="DS439" s="199"/>
      <c r="DT439" s="199"/>
      <c r="DU439" s="199"/>
      <c r="DV439" s="199"/>
      <c r="DW439" s="199"/>
      <c r="DX439" s="199"/>
      <c r="DY439" s="199"/>
      <c r="DZ439" s="199"/>
      <c r="EA439" s="199"/>
      <c r="EB439" s="199"/>
      <c r="EC439" s="199"/>
      <c r="ED439" s="199"/>
      <c r="EE439" s="199"/>
      <c r="EF439" s="199"/>
      <c r="EG439" s="199"/>
      <c r="EH439" s="199"/>
      <c r="EI439" s="199"/>
      <c r="EJ439" s="199"/>
      <c r="EK439" s="199"/>
      <c r="EL439" s="199"/>
      <c r="EM439" s="199"/>
      <c r="EN439" s="199"/>
      <c r="EO439" s="199"/>
      <c r="EP439" s="199"/>
      <c r="EQ439" s="199"/>
      <c r="ER439" s="199"/>
      <c r="ES439" s="199"/>
      <c r="ET439" s="199"/>
      <c r="EU439" s="199"/>
      <c r="EV439" s="199"/>
      <c r="EW439" s="198"/>
      <c r="EX439" s="198"/>
      <c r="EY439" s="198"/>
      <c r="EZ439" s="198"/>
      <c r="FA439" s="198"/>
      <c r="FB439" s="198"/>
      <c r="FC439" s="198"/>
      <c r="FD439" s="199"/>
      <c r="FE439" s="199"/>
      <c r="FF439" s="199"/>
      <c r="FG439" s="199"/>
      <c r="FH439" s="199"/>
      <c r="FI439" s="199"/>
      <c r="FJ439" s="199"/>
      <c r="FK439" s="199"/>
      <c r="FL439" s="199"/>
      <c r="FM439" s="199"/>
      <c r="FN439" s="199"/>
      <c r="FO439" s="199"/>
      <c r="FP439" s="199"/>
      <c r="FQ439" s="199"/>
      <c r="FR439" s="199"/>
      <c r="FS439" s="199"/>
      <c r="FT439" s="199"/>
      <c r="FU439" s="199"/>
      <c r="FV439" s="199"/>
      <c r="FW439" s="199"/>
      <c r="FX439" s="199"/>
      <c r="FY439" s="199"/>
      <c r="FZ439" s="199"/>
      <c r="GA439" s="199"/>
      <c r="GB439" s="199"/>
      <c r="GC439" s="199"/>
    </row>
    <row r="440" spans="2:185" s="90" customFormat="1">
      <c r="B440" s="198"/>
      <c r="C440" s="199"/>
      <c r="D440" s="198"/>
      <c r="E440" s="198"/>
      <c r="F440" s="203"/>
      <c r="G440" s="199"/>
      <c r="H440" s="198"/>
      <c r="I440" s="198"/>
      <c r="J440" s="198"/>
      <c r="K440" s="198"/>
      <c r="L440" s="198"/>
      <c r="M440" s="198"/>
      <c r="N440" s="198"/>
      <c r="O440" s="199"/>
      <c r="P440" s="204"/>
      <c r="Q440" s="205"/>
      <c r="R440" s="205"/>
      <c r="S440" s="198"/>
      <c r="T440" s="198"/>
      <c r="U440" s="198"/>
      <c r="V440" s="198"/>
      <c r="W440" s="198"/>
      <c r="X440" s="199"/>
      <c r="Y440" s="198"/>
      <c r="Z440" s="198"/>
      <c r="AA440" s="198"/>
      <c r="AB440" s="199"/>
      <c r="AC440" s="199"/>
      <c r="AD440" s="198"/>
      <c r="AE440" s="198"/>
      <c r="AF440" s="198"/>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c r="EO440" s="199"/>
      <c r="EP440" s="199"/>
      <c r="EQ440" s="199"/>
      <c r="ER440" s="199"/>
      <c r="ES440" s="199"/>
      <c r="ET440" s="199"/>
      <c r="EU440" s="199"/>
      <c r="EV440" s="199"/>
      <c r="EW440" s="198"/>
      <c r="EX440" s="198"/>
      <c r="EY440" s="198"/>
      <c r="EZ440" s="198"/>
      <c r="FA440" s="198"/>
      <c r="FB440" s="198"/>
      <c r="FC440" s="198"/>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199"/>
      <c r="FY440" s="199"/>
      <c r="FZ440" s="199"/>
      <c r="GA440" s="199"/>
      <c r="GB440" s="199"/>
      <c r="GC440" s="199"/>
    </row>
    <row r="441" spans="2:185" s="90" customFormat="1">
      <c r="B441" s="198"/>
      <c r="C441" s="199"/>
      <c r="D441" s="198"/>
      <c r="E441" s="198"/>
      <c r="F441" s="203"/>
      <c r="G441" s="199"/>
      <c r="H441" s="198"/>
      <c r="I441" s="198"/>
      <c r="J441" s="198"/>
      <c r="K441" s="198"/>
      <c r="L441" s="198"/>
      <c r="M441" s="198"/>
      <c r="N441" s="198"/>
      <c r="O441" s="199"/>
      <c r="P441" s="204"/>
      <c r="Q441" s="205"/>
      <c r="R441" s="205"/>
      <c r="S441" s="198"/>
      <c r="T441" s="198"/>
      <c r="U441" s="198"/>
      <c r="V441" s="198"/>
      <c r="W441" s="198"/>
      <c r="X441" s="199"/>
      <c r="Y441" s="198"/>
      <c r="Z441" s="198"/>
      <c r="AA441" s="198"/>
      <c r="AB441" s="199"/>
      <c r="AC441" s="199"/>
      <c r="AD441" s="198"/>
      <c r="AE441" s="198"/>
      <c r="AF441" s="198"/>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c r="CE441" s="199"/>
      <c r="CF441" s="199"/>
      <c r="CG441" s="199"/>
      <c r="CH441" s="199"/>
      <c r="CI441" s="199"/>
      <c r="CJ441" s="199"/>
      <c r="CK441" s="199"/>
      <c r="CL441" s="199"/>
      <c r="CM441" s="199"/>
      <c r="CN441" s="199"/>
      <c r="CO441" s="199"/>
      <c r="CP441" s="199"/>
      <c r="CQ441" s="199"/>
      <c r="CR441" s="199"/>
      <c r="CS441" s="199"/>
      <c r="CT441" s="199"/>
      <c r="CU441" s="199"/>
      <c r="CV441" s="199"/>
      <c r="CW441" s="199"/>
      <c r="CX441" s="199"/>
      <c r="CY441" s="199"/>
      <c r="CZ441" s="199"/>
      <c r="DA441" s="199"/>
      <c r="DB441" s="199"/>
      <c r="DC441" s="199"/>
      <c r="DD441" s="199"/>
      <c r="DE441" s="199"/>
      <c r="DF441" s="199"/>
      <c r="DG441" s="199"/>
      <c r="DH441" s="199"/>
      <c r="DI441" s="199"/>
      <c r="DJ441" s="199"/>
      <c r="DK441" s="199"/>
      <c r="DL441" s="199"/>
      <c r="DM441" s="199"/>
      <c r="DN441" s="199"/>
      <c r="DO441" s="199"/>
      <c r="DP441" s="199"/>
      <c r="DQ441" s="199"/>
      <c r="DR441" s="199"/>
      <c r="DS441" s="199"/>
      <c r="DT441" s="199"/>
      <c r="DU441" s="199"/>
      <c r="DV441" s="199"/>
      <c r="DW441" s="199"/>
      <c r="DX441" s="199"/>
      <c r="DY441" s="199"/>
      <c r="DZ441" s="199"/>
      <c r="EA441" s="199"/>
      <c r="EB441" s="199"/>
      <c r="EC441" s="199"/>
      <c r="ED441" s="199"/>
      <c r="EE441" s="199"/>
      <c r="EF441" s="199"/>
      <c r="EG441" s="199"/>
      <c r="EH441" s="199"/>
      <c r="EI441" s="199"/>
      <c r="EJ441" s="199"/>
      <c r="EK441" s="199"/>
      <c r="EL441" s="199"/>
      <c r="EM441" s="199"/>
      <c r="EN441" s="199"/>
      <c r="EO441" s="199"/>
      <c r="EP441" s="199"/>
      <c r="EQ441" s="199"/>
      <c r="ER441" s="199"/>
      <c r="ES441" s="199"/>
      <c r="ET441" s="199"/>
      <c r="EU441" s="199"/>
      <c r="EV441" s="199"/>
      <c r="EW441" s="198"/>
      <c r="EX441" s="198"/>
      <c r="EY441" s="198"/>
      <c r="EZ441" s="198"/>
      <c r="FA441" s="198"/>
      <c r="FB441" s="198"/>
      <c r="FC441" s="198"/>
      <c r="FD441" s="199"/>
      <c r="FE441" s="199"/>
      <c r="FF441" s="199"/>
      <c r="FG441" s="199"/>
      <c r="FH441" s="199"/>
      <c r="FI441" s="199"/>
      <c r="FJ441" s="199"/>
      <c r="FK441" s="199"/>
      <c r="FL441" s="199"/>
      <c r="FM441" s="199"/>
      <c r="FN441" s="199"/>
      <c r="FO441" s="199"/>
      <c r="FP441" s="199"/>
      <c r="FQ441" s="199"/>
      <c r="FR441" s="199"/>
      <c r="FS441" s="199"/>
      <c r="FT441" s="199"/>
      <c r="FU441" s="199"/>
      <c r="FV441" s="199"/>
      <c r="FW441" s="199"/>
      <c r="FX441" s="199"/>
      <c r="FY441" s="199"/>
      <c r="FZ441" s="199"/>
      <c r="GA441" s="199"/>
      <c r="GB441" s="199"/>
      <c r="GC441" s="199"/>
    </row>
    <row r="442" spans="2:185" s="90" customFormat="1">
      <c r="B442" s="198"/>
      <c r="C442" s="199"/>
      <c r="D442" s="198"/>
      <c r="E442" s="198"/>
      <c r="F442" s="203"/>
      <c r="G442" s="199"/>
      <c r="H442" s="198"/>
      <c r="I442" s="198"/>
      <c r="J442" s="198"/>
      <c r="K442" s="198"/>
      <c r="L442" s="198"/>
      <c r="M442" s="198"/>
      <c r="N442" s="198"/>
      <c r="O442" s="199"/>
      <c r="P442" s="204"/>
      <c r="Q442" s="205"/>
      <c r="R442" s="205"/>
      <c r="S442" s="198"/>
      <c r="T442" s="198"/>
      <c r="U442" s="198"/>
      <c r="V442" s="198"/>
      <c r="W442" s="198"/>
      <c r="X442" s="199"/>
      <c r="Y442" s="198"/>
      <c r="Z442" s="198"/>
      <c r="AA442" s="198"/>
      <c r="AB442" s="199"/>
      <c r="AC442" s="199"/>
      <c r="AD442" s="198"/>
      <c r="AE442" s="198"/>
      <c r="AF442" s="198"/>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c r="EO442" s="199"/>
      <c r="EP442" s="199"/>
      <c r="EQ442" s="199"/>
      <c r="ER442" s="199"/>
      <c r="ES442" s="199"/>
      <c r="ET442" s="199"/>
      <c r="EU442" s="199"/>
      <c r="EV442" s="199"/>
      <c r="EW442" s="198"/>
      <c r="EX442" s="198"/>
      <c r="EY442" s="198"/>
      <c r="EZ442" s="198"/>
      <c r="FA442" s="198"/>
      <c r="FB442" s="198"/>
      <c r="FC442" s="198"/>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199"/>
      <c r="FY442" s="199"/>
      <c r="FZ442" s="199"/>
      <c r="GA442" s="199"/>
      <c r="GB442" s="199"/>
      <c r="GC442" s="199"/>
    </row>
    <row r="443" spans="2:185" s="90" customFormat="1">
      <c r="B443" s="198"/>
      <c r="C443" s="199"/>
      <c r="D443" s="198"/>
      <c r="E443" s="198"/>
      <c r="F443" s="203"/>
      <c r="G443" s="199"/>
      <c r="H443" s="198"/>
      <c r="I443" s="198"/>
      <c r="J443" s="198"/>
      <c r="K443" s="198"/>
      <c r="L443" s="198"/>
      <c r="M443" s="198"/>
      <c r="N443" s="198"/>
      <c r="O443" s="199"/>
      <c r="P443" s="204"/>
      <c r="Q443" s="205"/>
      <c r="R443" s="205"/>
      <c r="S443" s="198"/>
      <c r="T443" s="198"/>
      <c r="U443" s="198"/>
      <c r="V443" s="198"/>
      <c r="W443" s="198"/>
      <c r="X443" s="199"/>
      <c r="Y443" s="198"/>
      <c r="Z443" s="198"/>
      <c r="AA443" s="198"/>
      <c r="AB443" s="199"/>
      <c r="AC443" s="199"/>
      <c r="AD443" s="198"/>
      <c r="AE443" s="198"/>
      <c r="AF443" s="198"/>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c r="EO443" s="199"/>
      <c r="EP443" s="199"/>
      <c r="EQ443" s="199"/>
      <c r="ER443" s="199"/>
      <c r="ES443" s="199"/>
      <c r="ET443" s="199"/>
      <c r="EU443" s="199"/>
      <c r="EV443" s="199"/>
      <c r="EW443" s="198"/>
      <c r="EX443" s="198"/>
      <c r="EY443" s="198"/>
      <c r="EZ443" s="198"/>
      <c r="FA443" s="198"/>
      <c r="FB443" s="198"/>
      <c r="FC443" s="198"/>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199"/>
      <c r="FY443" s="199"/>
      <c r="FZ443" s="199"/>
      <c r="GA443" s="199"/>
      <c r="GB443" s="199"/>
      <c r="GC443" s="199"/>
    </row>
    <row r="444" spans="2:185" s="90" customFormat="1">
      <c r="B444" s="198"/>
      <c r="C444" s="199"/>
      <c r="D444" s="198"/>
      <c r="E444" s="198"/>
      <c r="F444" s="203"/>
      <c r="G444" s="199"/>
      <c r="H444" s="198"/>
      <c r="I444" s="198"/>
      <c r="J444" s="198"/>
      <c r="K444" s="198"/>
      <c r="L444" s="198"/>
      <c r="M444" s="198"/>
      <c r="N444" s="198"/>
      <c r="O444" s="199"/>
      <c r="P444" s="204"/>
      <c r="Q444" s="205"/>
      <c r="R444" s="205"/>
      <c r="S444" s="198"/>
      <c r="T444" s="198"/>
      <c r="U444" s="198"/>
      <c r="V444" s="198"/>
      <c r="W444" s="198"/>
      <c r="X444" s="199"/>
      <c r="Y444" s="198"/>
      <c r="Z444" s="198"/>
      <c r="AA444" s="198"/>
      <c r="AB444" s="199"/>
      <c r="AC444" s="199"/>
      <c r="AD444" s="198"/>
      <c r="AE444" s="198"/>
      <c r="AF444" s="198"/>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c r="EO444" s="199"/>
      <c r="EP444" s="199"/>
      <c r="EQ444" s="199"/>
      <c r="ER444" s="199"/>
      <c r="ES444" s="199"/>
      <c r="ET444" s="199"/>
      <c r="EU444" s="199"/>
      <c r="EV444" s="199"/>
      <c r="EW444" s="198"/>
      <c r="EX444" s="198"/>
      <c r="EY444" s="198"/>
      <c r="EZ444" s="198"/>
      <c r="FA444" s="198"/>
      <c r="FB444" s="198"/>
      <c r="FC444" s="198"/>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199"/>
      <c r="FY444" s="199"/>
      <c r="FZ444" s="199"/>
      <c r="GA444" s="199"/>
      <c r="GB444" s="199"/>
      <c r="GC444" s="199"/>
    </row>
    <row r="445" spans="2:185" s="90" customFormat="1">
      <c r="B445" s="198"/>
      <c r="C445" s="199"/>
      <c r="D445" s="198"/>
      <c r="E445" s="198"/>
      <c r="F445" s="203"/>
      <c r="G445" s="199"/>
      <c r="H445" s="198"/>
      <c r="I445" s="198"/>
      <c r="J445" s="198"/>
      <c r="K445" s="198"/>
      <c r="L445" s="198"/>
      <c r="M445" s="198"/>
      <c r="N445" s="198"/>
      <c r="O445" s="199"/>
      <c r="P445" s="204"/>
      <c r="Q445" s="205"/>
      <c r="R445" s="205"/>
      <c r="S445" s="198"/>
      <c r="T445" s="198"/>
      <c r="U445" s="198"/>
      <c r="V445" s="198"/>
      <c r="W445" s="198"/>
      <c r="X445" s="199"/>
      <c r="Y445" s="198"/>
      <c r="Z445" s="198"/>
      <c r="AA445" s="198"/>
      <c r="AB445" s="199"/>
      <c r="AC445" s="199"/>
      <c r="AD445" s="198"/>
      <c r="AE445" s="198"/>
      <c r="AF445" s="198"/>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99"/>
      <c r="BU445" s="199"/>
      <c r="BV445" s="199"/>
      <c r="BW445" s="199"/>
      <c r="BX445" s="199"/>
      <c r="BY445" s="199"/>
      <c r="BZ445" s="199"/>
      <c r="CA445" s="199"/>
      <c r="CB445" s="199"/>
      <c r="CC445" s="199"/>
      <c r="CD445" s="199"/>
      <c r="CE445" s="199"/>
      <c r="CF445" s="199"/>
      <c r="CG445" s="199"/>
      <c r="CH445" s="199"/>
      <c r="CI445" s="199"/>
      <c r="CJ445" s="199"/>
      <c r="CK445" s="199"/>
      <c r="CL445" s="199"/>
      <c r="CM445" s="199"/>
      <c r="CN445" s="199"/>
      <c r="CO445" s="199"/>
      <c r="CP445" s="199"/>
      <c r="CQ445" s="199"/>
      <c r="CR445" s="199"/>
      <c r="CS445" s="199"/>
      <c r="CT445" s="199"/>
      <c r="CU445" s="199"/>
      <c r="CV445" s="199"/>
      <c r="CW445" s="199"/>
      <c r="CX445" s="199"/>
      <c r="CY445" s="199"/>
      <c r="CZ445" s="199"/>
      <c r="DA445" s="199"/>
      <c r="DB445" s="199"/>
      <c r="DC445" s="199"/>
      <c r="DD445" s="199"/>
      <c r="DE445" s="199"/>
      <c r="DF445" s="199"/>
      <c r="DG445" s="199"/>
      <c r="DH445" s="199"/>
      <c r="DI445" s="199"/>
      <c r="DJ445" s="199"/>
      <c r="DK445" s="199"/>
      <c r="DL445" s="199"/>
      <c r="DM445" s="199"/>
      <c r="DN445" s="199"/>
      <c r="DO445" s="199"/>
      <c r="DP445" s="199"/>
      <c r="DQ445" s="199"/>
      <c r="DR445" s="199"/>
      <c r="DS445" s="199"/>
      <c r="DT445" s="199"/>
      <c r="DU445" s="199"/>
      <c r="DV445" s="199"/>
      <c r="DW445" s="199"/>
      <c r="DX445" s="199"/>
      <c r="DY445" s="199"/>
      <c r="DZ445" s="199"/>
      <c r="EA445" s="199"/>
      <c r="EB445" s="199"/>
      <c r="EC445" s="199"/>
      <c r="ED445" s="199"/>
      <c r="EE445" s="199"/>
      <c r="EF445" s="199"/>
      <c r="EG445" s="199"/>
      <c r="EH445" s="199"/>
      <c r="EI445" s="199"/>
      <c r="EJ445" s="199"/>
      <c r="EK445" s="199"/>
      <c r="EL445" s="199"/>
      <c r="EM445" s="199"/>
      <c r="EN445" s="199"/>
      <c r="EO445" s="199"/>
      <c r="EP445" s="199"/>
      <c r="EQ445" s="199"/>
      <c r="ER445" s="199"/>
      <c r="ES445" s="199"/>
      <c r="ET445" s="199"/>
      <c r="EU445" s="199"/>
      <c r="EV445" s="199"/>
      <c r="EW445" s="198"/>
      <c r="EX445" s="198"/>
      <c r="EY445" s="198"/>
      <c r="EZ445" s="198"/>
      <c r="FA445" s="198"/>
      <c r="FB445" s="198"/>
      <c r="FC445" s="198"/>
      <c r="FD445" s="199"/>
      <c r="FE445" s="199"/>
      <c r="FF445" s="199"/>
      <c r="FG445" s="199"/>
      <c r="FH445" s="199"/>
      <c r="FI445" s="199"/>
      <c r="FJ445" s="199"/>
      <c r="FK445" s="199"/>
      <c r="FL445" s="199"/>
      <c r="FM445" s="199"/>
      <c r="FN445" s="199"/>
      <c r="FO445" s="199"/>
      <c r="FP445" s="199"/>
      <c r="FQ445" s="199"/>
      <c r="FR445" s="199"/>
      <c r="FS445" s="199"/>
      <c r="FT445" s="199"/>
      <c r="FU445" s="199"/>
      <c r="FV445" s="199"/>
      <c r="FW445" s="199"/>
      <c r="FX445" s="199"/>
      <c r="FY445" s="199"/>
      <c r="FZ445" s="199"/>
      <c r="GA445" s="199"/>
      <c r="GB445" s="199"/>
      <c r="GC445" s="199"/>
    </row>
    <row r="446" spans="2:185" s="90" customFormat="1">
      <c r="B446" s="198"/>
      <c r="C446" s="199"/>
      <c r="D446" s="198"/>
      <c r="E446" s="198"/>
      <c r="F446" s="203"/>
      <c r="G446" s="199"/>
      <c r="H446" s="198"/>
      <c r="I446" s="198"/>
      <c r="J446" s="198"/>
      <c r="K446" s="198"/>
      <c r="L446" s="198"/>
      <c r="M446" s="198"/>
      <c r="N446" s="198"/>
      <c r="O446" s="199"/>
      <c r="P446" s="204"/>
      <c r="Q446" s="205"/>
      <c r="R446" s="205"/>
      <c r="S446" s="198"/>
      <c r="T446" s="198"/>
      <c r="U446" s="198"/>
      <c r="V446" s="198"/>
      <c r="W446" s="198"/>
      <c r="X446" s="199"/>
      <c r="Y446" s="198"/>
      <c r="Z446" s="198"/>
      <c r="AA446" s="198"/>
      <c r="AB446" s="199"/>
      <c r="AC446" s="199"/>
      <c r="AD446" s="198"/>
      <c r="AE446" s="198"/>
      <c r="AF446" s="198"/>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99"/>
      <c r="BU446" s="199"/>
      <c r="BV446" s="199"/>
      <c r="BW446" s="199"/>
      <c r="BX446" s="199"/>
      <c r="BY446" s="199"/>
      <c r="BZ446" s="199"/>
      <c r="CA446" s="199"/>
      <c r="CB446" s="199"/>
      <c r="CC446" s="199"/>
      <c r="CD446" s="199"/>
      <c r="CE446" s="199"/>
      <c r="CF446" s="199"/>
      <c r="CG446" s="199"/>
      <c r="CH446" s="199"/>
      <c r="CI446" s="199"/>
      <c r="CJ446" s="199"/>
      <c r="CK446" s="199"/>
      <c r="CL446" s="199"/>
      <c r="CM446" s="199"/>
      <c r="CN446" s="199"/>
      <c r="CO446" s="199"/>
      <c r="CP446" s="199"/>
      <c r="CQ446" s="199"/>
      <c r="CR446" s="199"/>
      <c r="CS446" s="199"/>
      <c r="CT446" s="199"/>
      <c r="CU446" s="199"/>
      <c r="CV446" s="199"/>
      <c r="CW446" s="199"/>
      <c r="CX446" s="199"/>
      <c r="CY446" s="199"/>
      <c r="CZ446" s="199"/>
      <c r="DA446" s="199"/>
      <c r="DB446" s="199"/>
      <c r="DC446" s="199"/>
      <c r="DD446" s="199"/>
      <c r="DE446" s="199"/>
      <c r="DF446" s="199"/>
      <c r="DG446" s="199"/>
      <c r="DH446" s="199"/>
      <c r="DI446" s="199"/>
      <c r="DJ446" s="199"/>
      <c r="DK446" s="199"/>
      <c r="DL446" s="199"/>
      <c r="DM446" s="199"/>
      <c r="DN446" s="199"/>
      <c r="DO446" s="199"/>
      <c r="DP446" s="199"/>
      <c r="DQ446" s="199"/>
      <c r="DR446" s="199"/>
      <c r="DS446" s="199"/>
      <c r="DT446" s="199"/>
      <c r="DU446" s="199"/>
      <c r="DV446" s="199"/>
      <c r="DW446" s="199"/>
      <c r="DX446" s="199"/>
      <c r="DY446" s="199"/>
      <c r="DZ446" s="199"/>
      <c r="EA446" s="199"/>
      <c r="EB446" s="199"/>
      <c r="EC446" s="199"/>
      <c r="ED446" s="199"/>
      <c r="EE446" s="199"/>
      <c r="EF446" s="199"/>
      <c r="EG446" s="199"/>
      <c r="EH446" s="199"/>
      <c r="EI446" s="199"/>
      <c r="EJ446" s="199"/>
      <c r="EK446" s="199"/>
      <c r="EL446" s="199"/>
      <c r="EM446" s="199"/>
      <c r="EN446" s="199"/>
      <c r="EO446" s="199"/>
      <c r="EP446" s="199"/>
      <c r="EQ446" s="199"/>
      <c r="ER446" s="199"/>
      <c r="ES446" s="199"/>
      <c r="ET446" s="199"/>
      <c r="EU446" s="199"/>
      <c r="EV446" s="199"/>
      <c r="EW446" s="198"/>
      <c r="EX446" s="198"/>
      <c r="EY446" s="198"/>
      <c r="EZ446" s="198"/>
      <c r="FA446" s="198"/>
      <c r="FB446" s="198"/>
      <c r="FC446" s="198"/>
      <c r="FD446" s="199"/>
      <c r="FE446" s="199"/>
      <c r="FF446" s="199"/>
      <c r="FG446" s="199"/>
      <c r="FH446" s="199"/>
      <c r="FI446" s="199"/>
      <c r="FJ446" s="199"/>
      <c r="FK446" s="199"/>
      <c r="FL446" s="199"/>
      <c r="FM446" s="199"/>
      <c r="FN446" s="199"/>
      <c r="FO446" s="199"/>
      <c r="FP446" s="199"/>
      <c r="FQ446" s="199"/>
      <c r="FR446" s="199"/>
      <c r="FS446" s="199"/>
      <c r="FT446" s="199"/>
      <c r="FU446" s="199"/>
      <c r="FV446" s="199"/>
      <c r="FW446" s="199"/>
      <c r="FX446" s="199"/>
      <c r="FY446" s="199"/>
      <c r="FZ446" s="199"/>
      <c r="GA446" s="199"/>
      <c r="GB446" s="199"/>
      <c r="GC446" s="199"/>
    </row>
    <row r="447" spans="2:185" s="90" customFormat="1">
      <c r="B447" s="198"/>
      <c r="C447" s="199"/>
      <c r="D447" s="198"/>
      <c r="E447" s="198"/>
      <c r="F447" s="203"/>
      <c r="G447" s="199"/>
      <c r="H447" s="198"/>
      <c r="I447" s="198"/>
      <c r="J447" s="198"/>
      <c r="K447" s="198"/>
      <c r="L447" s="198"/>
      <c r="M447" s="198"/>
      <c r="N447" s="198"/>
      <c r="O447" s="199"/>
      <c r="P447" s="204"/>
      <c r="Q447" s="205"/>
      <c r="R447" s="205"/>
      <c r="S447" s="198"/>
      <c r="T447" s="198"/>
      <c r="U447" s="198"/>
      <c r="V447" s="198"/>
      <c r="W447" s="198"/>
      <c r="X447" s="199"/>
      <c r="Y447" s="198"/>
      <c r="Z447" s="198"/>
      <c r="AA447" s="198"/>
      <c r="AB447" s="199"/>
      <c r="AC447" s="199"/>
      <c r="AD447" s="198"/>
      <c r="AE447" s="198"/>
      <c r="AF447" s="198"/>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99"/>
      <c r="BU447" s="199"/>
      <c r="BV447" s="199"/>
      <c r="BW447" s="199"/>
      <c r="BX447" s="199"/>
      <c r="BY447" s="199"/>
      <c r="BZ447" s="199"/>
      <c r="CA447" s="199"/>
      <c r="CB447" s="199"/>
      <c r="CC447" s="199"/>
      <c r="CD447" s="199"/>
      <c r="CE447" s="199"/>
      <c r="CF447" s="199"/>
      <c r="CG447" s="199"/>
      <c r="CH447" s="199"/>
      <c r="CI447" s="199"/>
      <c r="CJ447" s="199"/>
      <c r="CK447" s="199"/>
      <c r="CL447" s="199"/>
      <c r="CM447" s="199"/>
      <c r="CN447" s="199"/>
      <c r="CO447" s="199"/>
      <c r="CP447" s="199"/>
      <c r="CQ447" s="199"/>
      <c r="CR447" s="199"/>
      <c r="CS447" s="199"/>
      <c r="CT447" s="199"/>
      <c r="CU447" s="199"/>
      <c r="CV447" s="199"/>
      <c r="CW447" s="199"/>
      <c r="CX447" s="199"/>
      <c r="CY447" s="199"/>
      <c r="CZ447" s="199"/>
      <c r="DA447" s="199"/>
      <c r="DB447" s="199"/>
      <c r="DC447" s="199"/>
      <c r="DD447" s="199"/>
      <c r="DE447" s="199"/>
      <c r="DF447" s="199"/>
      <c r="DG447" s="199"/>
      <c r="DH447" s="199"/>
      <c r="DI447" s="199"/>
      <c r="DJ447" s="199"/>
      <c r="DK447" s="199"/>
      <c r="DL447" s="199"/>
      <c r="DM447" s="199"/>
      <c r="DN447" s="199"/>
      <c r="DO447" s="199"/>
      <c r="DP447" s="199"/>
      <c r="DQ447" s="199"/>
      <c r="DR447" s="199"/>
      <c r="DS447" s="199"/>
      <c r="DT447" s="199"/>
      <c r="DU447" s="199"/>
      <c r="DV447" s="199"/>
      <c r="DW447" s="199"/>
      <c r="DX447" s="199"/>
      <c r="DY447" s="199"/>
      <c r="DZ447" s="199"/>
      <c r="EA447" s="199"/>
      <c r="EB447" s="199"/>
      <c r="EC447" s="199"/>
      <c r="ED447" s="199"/>
      <c r="EE447" s="199"/>
      <c r="EF447" s="199"/>
      <c r="EG447" s="199"/>
      <c r="EH447" s="199"/>
      <c r="EI447" s="199"/>
      <c r="EJ447" s="199"/>
      <c r="EK447" s="199"/>
      <c r="EL447" s="199"/>
      <c r="EM447" s="199"/>
      <c r="EN447" s="199"/>
      <c r="EO447" s="199"/>
      <c r="EP447" s="199"/>
      <c r="EQ447" s="199"/>
      <c r="ER447" s="199"/>
      <c r="ES447" s="199"/>
      <c r="ET447" s="199"/>
      <c r="EU447" s="199"/>
      <c r="EV447" s="199"/>
      <c r="EW447" s="198"/>
      <c r="EX447" s="198"/>
      <c r="EY447" s="198"/>
      <c r="EZ447" s="198"/>
      <c r="FA447" s="198"/>
      <c r="FB447" s="198"/>
      <c r="FC447" s="198"/>
      <c r="FD447" s="199"/>
      <c r="FE447" s="199"/>
      <c r="FF447" s="199"/>
      <c r="FG447" s="199"/>
      <c r="FH447" s="199"/>
      <c r="FI447" s="199"/>
      <c r="FJ447" s="199"/>
      <c r="FK447" s="199"/>
      <c r="FL447" s="199"/>
      <c r="FM447" s="199"/>
      <c r="FN447" s="199"/>
      <c r="FO447" s="199"/>
      <c r="FP447" s="199"/>
      <c r="FQ447" s="199"/>
      <c r="FR447" s="199"/>
      <c r="FS447" s="199"/>
      <c r="FT447" s="199"/>
      <c r="FU447" s="199"/>
      <c r="FV447" s="199"/>
      <c r="FW447" s="199"/>
      <c r="FX447" s="199"/>
      <c r="FY447" s="199"/>
      <c r="FZ447" s="199"/>
      <c r="GA447" s="199"/>
      <c r="GB447" s="199"/>
      <c r="GC447" s="199"/>
    </row>
    <row r="448" spans="2:185" s="90" customFormat="1">
      <c r="B448" s="198"/>
      <c r="C448" s="199"/>
      <c r="D448" s="198"/>
      <c r="E448" s="198"/>
      <c r="F448" s="203"/>
      <c r="G448" s="199"/>
      <c r="H448" s="198"/>
      <c r="I448" s="198"/>
      <c r="J448" s="198"/>
      <c r="K448" s="198"/>
      <c r="L448" s="198"/>
      <c r="M448" s="198"/>
      <c r="N448" s="198"/>
      <c r="O448" s="199"/>
      <c r="P448" s="204"/>
      <c r="Q448" s="205"/>
      <c r="R448" s="205"/>
      <c r="S448" s="198"/>
      <c r="T448" s="198"/>
      <c r="U448" s="198"/>
      <c r="V448" s="198"/>
      <c r="W448" s="198"/>
      <c r="X448" s="199"/>
      <c r="Y448" s="198"/>
      <c r="Z448" s="198"/>
      <c r="AA448" s="198"/>
      <c r="AB448" s="199"/>
      <c r="AC448" s="199"/>
      <c r="AD448" s="198"/>
      <c r="AE448" s="198"/>
      <c r="AF448" s="198"/>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99"/>
      <c r="BU448" s="199"/>
      <c r="BV448" s="199"/>
      <c r="BW448" s="199"/>
      <c r="BX448" s="199"/>
      <c r="BY448" s="199"/>
      <c r="BZ448" s="199"/>
      <c r="CA448" s="199"/>
      <c r="CB448" s="199"/>
      <c r="CC448" s="199"/>
      <c r="CD448" s="199"/>
      <c r="CE448" s="199"/>
      <c r="CF448" s="199"/>
      <c r="CG448" s="199"/>
      <c r="CH448" s="199"/>
      <c r="CI448" s="199"/>
      <c r="CJ448" s="199"/>
      <c r="CK448" s="199"/>
      <c r="CL448" s="199"/>
      <c r="CM448" s="199"/>
      <c r="CN448" s="199"/>
      <c r="CO448" s="199"/>
      <c r="CP448" s="199"/>
      <c r="CQ448" s="199"/>
      <c r="CR448" s="199"/>
      <c r="CS448" s="199"/>
      <c r="CT448" s="199"/>
      <c r="CU448" s="199"/>
      <c r="CV448" s="199"/>
      <c r="CW448" s="199"/>
      <c r="CX448" s="199"/>
      <c r="CY448" s="199"/>
      <c r="CZ448" s="199"/>
      <c r="DA448" s="199"/>
      <c r="DB448" s="199"/>
      <c r="DC448" s="199"/>
      <c r="DD448" s="199"/>
      <c r="DE448" s="199"/>
      <c r="DF448" s="199"/>
      <c r="DG448" s="199"/>
      <c r="DH448" s="199"/>
      <c r="DI448" s="199"/>
      <c r="DJ448" s="199"/>
      <c r="DK448" s="199"/>
      <c r="DL448" s="199"/>
      <c r="DM448" s="199"/>
      <c r="DN448" s="199"/>
      <c r="DO448" s="199"/>
      <c r="DP448" s="199"/>
      <c r="DQ448" s="199"/>
      <c r="DR448" s="199"/>
      <c r="DS448" s="199"/>
      <c r="DT448" s="199"/>
      <c r="DU448" s="199"/>
      <c r="DV448" s="199"/>
      <c r="DW448" s="199"/>
      <c r="DX448" s="199"/>
      <c r="DY448" s="199"/>
      <c r="DZ448" s="199"/>
      <c r="EA448" s="199"/>
      <c r="EB448" s="199"/>
      <c r="EC448" s="199"/>
      <c r="ED448" s="199"/>
      <c r="EE448" s="199"/>
      <c r="EF448" s="199"/>
      <c r="EG448" s="199"/>
      <c r="EH448" s="199"/>
      <c r="EI448" s="199"/>
      <c r="EJ448" s="199"/>
      <c r="EK448" s="199"/>
      <c r="EL448" s="199"/>
      <c r="EM448" s="199"/>
      <c r="EN448" s="199"/>
      <c r="EO448" s="199"/>
      <c r="EP448" s="199"/>
      <c r="EQ448" s="199"/>
      <c r="ER448" s="199"/>
      <c r="ES448" s="199"/>
      <c r="ET448" s="199"/>
      <c r="EU448" s="199"/>
      <c r="EV448" s="199"/>
      <c r="EW448" s="198"/>
      <c r="EX448" s="198"/>
      <c r="EY448" s="198"/>
      <c r="EZ448" s="198"/>
      <c r="FA448" s="198"/>
      <c r="FB448" s="198"/>
      <c r="FC448" s="198"/>
      <c r="FD448" s="199"/>
      <c r="FE448" s="199"/>
      <c r="FF448" s="199"/>
      <c r="FG448" s="199"/>
      <c r="FH448" s="199"/>
      <c r="FI448" s="199"/>
      <c r="FJ448" s="199"/>
      <c r="FK448" s="199"/>
      <c r="FL448" s="199"/>
      <c r="FM448" s="199"/>
      <c r="FN448" s="199"/>
      <c r="FO448" s="199"/>
      <c r="FP448" s="199"/>
      <c r="FQ448" s="199"/>
      <c r="FR448" s="199"/>
      <c r="FS448" s="199"/>
      <c r="FT448" s="199"/>
      <c r="FU448" s="199"/>
      <c r="FV448" s="199"/>
      <c r="FW448" s="199"/>
      <c r="FX448" s="199"/>
      <c r="FY448" s="199"/>
      <c r="FZ448" s="199"/>
      <c r="GA448" s="199"/>
      <c r="GB448" s="199"/>
      <c r="GC448" s="199"/>
    </row>
    <row r="449" spans="2:185" s="90" customFormat="1">
      <c r="B449" s="198"/>
      <c r="C449" s="199"/>
      <c r="D449" s="198"/>
      <c r="E449" s="198"/>
      <c r="F449" s="203"/>
      <c r="G449" s="199"/>
      <c r="H449" s="198"/>
      <c r="I449" s="198"/>
      <c r="J449" s="198"/>
      <c r="K449" s="198"/>
      <c r="L449" s="198"/>
      <c r="M449" s="198"/>
      <c r="N449" s="198"/>
      <c r="O449" s="199"/>
      <c r="P449" s="204"/>
      <c r="Q449" s="205"/>
      <c r="R449" s="205"/>
      <c r="S449" s="198"/>
      <c r="T449" s="198"/>
      <c r="U449" s="198"/>
      <c r="V449" s="198"/>
      <c r="W449" s="198"/>
      <c r="X449" s="199"/>
      <c r="Y449" s="198"/>
      <c r="Z449" s="198"/>
      <c r="AA449" s="198"/>
      <c r="AB449" s="199"/>
      <c r="AC449" s="199"/>
      <c r="AD449" s="198"/>
      <c r="AE449" s="198"/>
      <c r="AF449" s="198"/>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c r="CE449" s="199"/>
      <c r="CF449" s="199"/>
      <c r="CG449" s="199"/>
      <c r="CH449" s="199"/>
      <c r="CI449" s="199"/>
      <c r="CJ449" s="199"/>
      <c r="CK449" s="199"/>
      <c r="CL449" s="199"/>
      <c r="CM449" s="199"/>
      <c r="CN449" s="199"/>
      <c r="CO449" s="199"/>
      <c r="CP449" s="199"/>
      <c r="CQ449" s="199"/>
      <c r="CR449" s="199"/>
      <c r="CS449" s="199"/>
      <c r="CT449" s="199"/>
      <c r="CU449" s="199"/>
      <c r="CV449" s="199"/>
      <c r="CW449" s="199"/>
      <c r="CX449" s="199"/>
      <c r="CY449" s="199"/>
      <c r="CZ449" s="199"/>
      <c r="DA449" s="199"/>
      <c r="DB449" s="199"/>
      <c r="DC449" s="199"/>
      <c r="DD449" s="199"/>
      <c r="DE449" s="199"/>
      <c r="DF449" s="199"/>
      <c r="DG449" s="199"/>
      <c r="DH449" s="199"/>
      <c r="DI449" s="199"/>
      <c r="DJ449" s="199"/>
      <c r="DK449" s="199"/>
      <c r="DL449" s="199"/>
      <c r="DM449" s="199"/>
      <c r="DN449" s="199"/>
      <c r="DO449" s="199"/>
      <c r="DP449" s="199"/>
      <c r="DQ449" s="199"/>
      <c r="DR449" s="199"/>
      <c r="DS449" s="199"/>
      <c r="DT449" s="199"/>
      <c r="DU449" s="199"/>
      <c r="DV449" s="199"/>
      <c r="DW449" s="199"/>
      <c r="DX449" s="199"/>
      <c r="DY449" s="199"/>
      <c r="DZ449" s="199"/>
      <c r="EA449" s="199"/>
      <c r="EB449" s="199"/>
      <c r="EC449" s="199"/>
      <c r="ED449" s="199"/>
      <c r="EE449" s="199"/>
      <c r="EF449" s="199"/>
      <c r="EG449" s="199"/>
      <c r="EH449" s="199"/>
      <c r="EI449" s="199"/>
      <c r="EJ449" s="199"/>
      <c r="EK449" s="199"/>
      <c r="EL449" s="199"/>
      <c r="EM449" s="199"/>
      <c r="EN449" s="199"/>
      <c r="EO449" s="199"/>
      <c r="EP449" s="199"/>
      <c r="EQ449" s="199"/>
      <c r="ER449" s="199"/>
      <c r="ES449" s="199"/>
      <c r="ET449" s="199"/>
      <c r="EU449" s="199"/>
      <c r="EV449" s="199"/>
      <c r="EW449" s="198"/>
      <c r="EX449" s="198"/>
      <c r="EY449" s="198"/>
      <c r="EZ449" s="198"/>
      <c r="FA449" s="198"/>
      <c r="FB449" s="198"/>
      <c r="FC449" s="198"/>
      <c r="FD449" s="199"/>
      <c r="FE449" s="199"/>
      <c r="FF449" s="199"/>
      <c r="FG449" s="199"/>
      <c r="FH449" s="199"/>
      <c r="FI449" s="199"/>
      <c r="FJ449" s="199"/>
      <c r="FK449" s="199"/>
      <c r="FL449" s="199"/>
      <c r="FM449" s="199"/>
      <c r="FN449" s="199"/>
      <c r="FO449" s="199"/>
      <c r="FP449" s="199"/>
      <c r="FQ449" s="199"/>
      <c r="FR449" s="199"/>
      <c r="FS449" s="199"/>
      <c r="FT449" s="199"/>
      <c r="FU449" s="199"/>
      <c r="FV449" s="199"/>
      <c r="FW449" s="199"/>
      <c r="FX449" s="199"/>
      <c r="FY449" s="199"/>
      <c r="FZ449" s="199"/>
      <c r="GA449" s="199"/>
      <c r="GB449" s="199"/>
      <c r="GC449" s="199"/>
    </row>
    <row r="450" spans="2:185" s="90" customFormat="1">
      <c r="B450" s="198"/>
      <c r="C450" s="199"/>
      <c r="D450" s="198"/>
      <c r="E450" s="198"/>
      <c r="F450" s="203"/>
      <c r="G450" s="199"/>
      <c r="H450" s="198"/>
      <c r="I450" s="198"/>
      <c r="J450" s="198"/>
      <c r="K450" s="198"/>
      <c r="L450" s="198"/>
      <c r="M450" s="198"/>
      <c r="N450" s="198"/>
      <c r="O450" s="199"/>
      <c r="P450" s="204"/>
      <c r="Q450" s="205"/>
      <c r="R450" s="205"/>
      <c r="S450" s="198"/>
      <c r="T450" s="198"/>
      <c r="U450" s="198"/>
      <c r="V450" s="198"/>
      <c r="W450" s="198"/>
      <c r="X450" s="199"/>
      <c r="Y450" s="198"/>
      <c r="Z450" s="198"/>
      <c r="AA450" s="198"/>
      <c r="AB450" s="199"/>
      <c r="AC450" s="199"/>
      <c r="AD450" s="198"/>
      <c r="AE450" s="198"/>
      <c r="AF450" s="198"/>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99"/>
      <c r="BU450" s="199"/>
      <c r="BV450" s="199"/>
      <c r="BW450" s="199"/>
      <c r="BX450" s="199"/>
      <c r="BY450" s="199"/>
      <c r="BZ450" s="199"/>
      <c r="CA450" s="199"/>
      <c r="CB450" s="199"/>
      <c r="CC450" s="199"/>
      <c r="CD450" s="199"/>
      <c r="CE450" s="199"/>
      <c r="CF450" s="199"/>
      <c r="CG450" s="199"/>
      <c r="CH450" s="199"/>
      <c r="CI450" s="199"/>
      <c r="CJ450" s="199"/>
      <c r="CK450" s="199"/>
      <c r="CL450" s="199"/>
      <c r="CM450" s="199"/>
      <c r="CN450" s="199"/>
      <c r="CO450" s="199"/>
      <c r="CP450" s="199"/>
      <c r="CQ450" s="199"/>
      <c r="CR450" s="199"/>
      <c r="CS450" s="199"/>
      <c r="CT450" s="199"/>
      <c r="CU450" s="199"/>
      <c r="CV450" s="199"/>
      <c r="CW450" s="199"/>
      <c r="CX450" s="199"/>
      <c r="CY450" s="199"/>
      <c r="CZ450" s="199"/>
      <c r="DA450" s="199"/>
      <c r="DB450" s="199"/>
      <c r="DC450" s="199"/>
      <c r="DD450" s="199"/>
      <c r="DE450" s="199"/>
      <c r="DF450" s="199"/>
      <c r="DG450" s="199"/>
      <c r="DH450" s="199"/>
      <c r="DI450" s="199"/>
      <c r="DJ450" s="199"/>
      <c r="DK450" s="199"/>
      <c r="DL450" s="199"/>
      <c r="DM450" s="199"/>
      <c r="DN450" s="199"/>
      <c r="DO450" s="199"/>
      <c r="DP450" s="199"/>
      <c r="DQ450" s="199"/>
      <c r="DR450" s="199"/>
      <c r="DS450" s="199"/>
      <c r="DT450" s="199"/>
      <c r="DU450" s="199"/>
      <c r="DV450" s="199"/>
      <c r="DW450" s="199"/>
      <c r="DX450" s="199"/>
      <c r="DY450" s="199"/>
      <c r="DZ450" s="199"/>
      <c r="EA450" s="199"/>
      <c r="EB450" s="199"/>
      <c r="EC450" s="199"/>
      <c r="ED450" s="199"/>
      <c r="EE450" s="199"/>
      <c r="EF450" s="199"/>
      <c r="EG450" s="199"/>
      <c r="EH450" s="199"/>
      <c r="EI450" s="199"/>
      <c r="EJ450" s="199"/>
      <c r="EK450" s="199"/>
      <c r="EL450" s="199"/>
      <c r="EM450" s="199"/>
      <c r="EN450" s="199"/>
      <c r="EO450" s="199"/>
      <c r="EP450" s="199"/>
      <c r="EQ450" s="199"/>
      <c r="ER450" s="199"/>
      <c r="ES450" s="199"/>
      <c r="ET450" s="199"/>
      <c r="EU450" s="199"/>
      <c r="EV450" s="199"/>
      <c r="EW450" s="198"/>
      <c r="EX450" s="198"/>
      <c r="EY450" s="198"/>
      <c r="EZ450" s="198"/>
      <c r="FA450" s="198"/>
      <c r="FB450" s="198"/>
      <c r="FC450" s="198"/>
      <c r="FD450" s="199"/>
      <c r="FE450" s="199"/>
      <c r="FF450" s="199"/>
      <c r="FG450" s="199"/>
      <c r="FH450" s="199"/>
      <c r="FI450" s="199"/>
      <c r="FJ450" s="199"/>
      <c r="FK450" s="199"/>
      <c r="FL450" s="199"/>
      <c r="FM450" s="199"/>
      <c r="FN450" s="199"/>
      <c r="FO450" s="199"/>
      <c r="FP450" s="199"/>
      <c r="FQ450" s="199"/>
      <c r="FR450" s="199"/>
      <c r="FS450" s="199"/>
      <c r="FT450" s="199"/>
      <c r="FU450" s="199"/>
      <c r="FV450" s="199"/>
      <c r="FW450" s="199"/>
      <c r="FX450" s="199"/>
      <c r="FY450" s="199"/>
      <c r="FZ450" s="199"/>
      <c r="GA450" s="199"/>
      <c r="GB450" s="199"/>
      <c r="GC450" s="199"/>
    </row>
    <row r="451" spans="2:185" s="90" customFormat="1">
      <c r="B451" s="198"/>
      <c r="C451" s="199"/>
      <c r="D451" s="198"/>
      <c r="E451" s="198"/>
      <c r="F451" s="203"/>
      <c r="G451" s="199"/>
      <c r="H451" s="198"/>
      <c r="I451" s="198"/>
      <c r="J451" s="198"/>
      <c r="K451" s="198"/>
      <c r="L451" s="198"/>
      <c r="M451" s="198"/>
      <c r="N451" s="198"/>
      <c r="O451" s="199"/>
      <c r="P451" s="204"/>
      <c r="Q451" s="205"/>
      <c r="R451" s="205"/>
      <c r="S451" s="198"/>
      <c r="T451" s="198"/>
      <c r="U451" s="198"/>
      <c r="V451" s="198"/>
      <c r="W451" s="198"/>
      <c r="X451" s="199"/>
      <c r="Y451" s="198"/>
      <c r="Z451" s="198"/>
      <c r="AA451" s="198"/>
      <c r="AB451" s="199"/>
      <c r="AC451" s="199"/>
      <c r="AD451" s="198"/>
      <c r="AE451" s="198"/>
      <c r="AF451" s="198"/>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c r="CE451" s="199"/>
      <c r="CF451" s="199"/>
      <c r="CG451" s="199"/>
      <c r="CH451" s="199"/>
      <c r="CI451" s="199"/>
      <c r="CJ451" s="199"/>
      <c r="CK451" s="199"/>
      <c r="CL451" s="199"/>
      <c r="CM451" s="199"/>
      <c r="CN451" s="199"/>
      <c r="CO451" s="199"/>
      <c r="CP451" s="199"/>
      <c r="CQ451" s="199"/>
      <c r="CR451" s="199"/>
      <c r="CS451" s="199"/>
      <c r="CT451" s="199"/>
      <c r="CU451" s="199"/>
      <c r="CV451" s="199"/>
      <c r="CW451" s="199"/>
      <c r="CX451" s="199"/>
      <c r="CY451" s="199"/>
      <c r="CZ451" s="199"/>
      <c r="DA451" s="199"/>
      <c r="DB451" s="199"/>
      <c r="DC451" s="199"/>
      <c r="DD451" s="199"/>
      <c r="DE451" s="199"/>
      <c r="DF451" s="199"/>
      <c r="DG451" s="199"/>
      <c r="DH451" s="199"/>
      <c r="DI451" s="199"/>
      <c r="DJ451" s="199"/>
      <c r="DK451" s="199"/>
      <c r="DL451" s="199"/>
      <c r="DM451" s="199"/>
      <c r="DN451" s="199"/>
      <c r="DO451" s="199"/>
      <c r="DP451" s="199"/>
      <c r="DQ451" s="199"/>
      <c r="DR451" s="199"/>
      <c r="DS451" s="199"/>
      <c r="DT451" s="199"/>
      <c r="DU451" s="199"/>
      <c r="DV451" s="199"/>
      <c r="DW451" s="199"/>
      <c r="DX451" s="199"/>
      <c r="DY451" s="199"/>
      <c r="DZ451" s="199"/>
      <c r="EA451" s="199"/>
      <c r="EB451" s="199"/>
      <c r="EC451" s="199"/>
      <c r="ED451" s="199"/>
      <c r="EE451" s="199"/>
      <c r="EF451" s="199"/>
      <c r="EG451" s="199"/>
      <c r="EH451" s="199"/>
      <c r="EI451" s="199"/>
      <c r="EJ451" s="199"/>
      <c r="EK451" s="199"/>
      <c r="EL451" s="199"/>
      <c r="EM451" s="199"/>
      <c r="EN451" s="199"/>
      <c r="EO451" s="199"/>
      <c r="EP451" s="199"/>
      <c r="EQ451" s="199"/>
      <c r="ER451" s="199"/>
      <c r="ES451" s="199"/>
      <c r="ET451" s="199"/>
      <c r="EU451" s="199"/>
      <c r="EV451" s="199"/>
      <c r="EW451" s="198"/>
      <c r="EX451" s="198"/>
      <c r="EY451" s="198"/>
      <c r="EZ451" s="198"/>
      <c r="FA451" s="198"/>
      <c r="FB451" s="198"/>
      <c r="FC451" s="198"/>
      <c r="FD451" s="199"/>
      <c r="FE451" s="199"/>
      <c r="FF451" s="199"/>
      <c r="FG451" s="199"/>
      <c r="FH451" s="199"/>
      <c r="FI451" s="199"/>
      <c r="FJ451" s="199"/>
      <c r="FK451" s="199"/>
      <c r="FL451" s="199"/>
      <c r="FM451" s="199"/>
      <c r="FN451" s="199"/>
      <c r="FO451" s="199"/>
      <c r="FP451" s="199"/>
      <c r="FQ451" s="199"/>
      <c r="FR451" s="199"/>
      <c r="FS451" s="199"/>
      <c r="FT451" s="199"/>
      <c r="FU451" s="199"/>
      <c r="FV451" s="199"/>
      <c r="FW451" s="199"/>
      <c r="FX451" s="199"/>
      <c r="FY451" s="199"/>
      <c r="FZ451" s="199"/>
      <c r="GA451" s="199"/>
      <c r="GB451" s="199"/>
      <c r="GC451" s="199"/>
    </row>
    <row r="452" spans="2:185" s="90" customFormat="1">
      <c r="B452" s="198"/>
      <c r="C452" s="199"/>
      <c r="D452" s="198"/>
      <c r="E452" s="198"/>
      <c r="F452" s="203"/>
      <c r="G452" s="199"/>
      <c r="H452" s="198"/>
      <c r="I452" s="198"/>
      <c r="J452" s="198"/>
      <c r="K452" s="198"/>
      <c r="L452" s="198"/>
      <c r="M452" s="198"/>
      <c r="N452" s="198"/>
      <c r="O452" s="199"/>
      <c r="P452" s="204"/>
      <c r="Q452" s="205"/>
      <c r="R452" s="205"/>
      <c r="S452" s="198"/>
      <c r="T452" s="198"/>
      <c r="U452" s="198"/>
      <c r="V452" s="198"/>
      <c r="W452" s="198"/>
      <c r="X452" s="199"/>
      <c r="Y452" s="198"/>
      <c r="Z452" s="198"/>
      <c r="AA452" s="198"/>
      <c r="AB452" s="199"/>
      <c r="AC452" s="199"/>
      <c r="AD452" s="198"/>
      <c r="AE452" s="198"/>
      <c r="AF452" s="198"/>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199"/>
      <c r="CF452" s="199"/>
      <c r="CG452" s="199"/>
      <c r="CH452" s="199"/>
      <c r="CI452" s="199"/>
      <c r="CJ452" s="199"/>
      <c r="CK452" s="199"/>
      <c r="CL452" s="199"/>
      <c r="CM452" s="199"/>
      <c r="CN452" s="199"/>
      <c r="CO452" s="199"/>
      <c r="CP452" s="199"/>
      <c r="CQ452" s="199"/>
      <c r="CR452" s="199"/>
      <c r="CS452" s="199"/>
      <c r="CT452" s="199"/>
      <c r="CU452" s="199"/>
      <c r="CV452" s="199"/>
      <c r="CW452" s="199"/>
      <c r="CX452" s="199"/>
      <c r="CY452" s="199"/>
      <c r="CZ452" s="199"/>
      <c r="DA452" s="199"/>
      <c r="DB452" s="199"/>
      <c r="DC452" s="199"/>
      <c r="DD452" s="199"/>
      <c r="DE452" s="199"/>
      <c r="DF452" s="199"/>
      <c r="DG452" s="199"/>
      <c r="DH452" s="199"/>
      <c r="DI452" s="199"/>
      <c r="DJ452" s="199"/>
      <c r="DK452" s="199"/>
      <c r="DL452" s="199"/>
      <c r="DM452" s="199"/>
      <c r="DN452" s="199"/>
      <c r="DO452" s="199"/>
      <c r="DP452" s="199"/>
      <c r="DQ452" s="199"/>
      <c r="DR452" s="199"/>
      <c r="DS452" s="199"/>
      <c r="DT452" s="199"/>
      <c r="DU452" s="199"/>
      <c r="DV452" s="199"/>
      <c r="DW452" s="199"/>
      <c r="DX452" s="199"/>
      <c r="DY452" s="199"/>
      <c r="DZ452" s="199"/>
      <c r="EA452" s="199"/>
      <c r="EB452" s="199"/>
      <c r="EC452" s="199"/>
      <c r="ED452" s="199"/>
      <c r="EE452" s="199"/>
      <c r="EF452" s="199"/>
      <c r="EG452" s="199"/>
      <c r="EH452" s="199"/>
      <c r="EI452" s="199"/>
      <c r="EJ452" s="199"/>
      <c r="EK452" s="199"/>
      <c r="EL452" s="199"/>
      <c r="EM452" s="199"/>
      <c r="EN452" s="199"/>
      <c r="EO452" s="199"/>
      <c r="EP452" s="199"/>
      <c r="EQ452" s="199"/>
      <c r="ER452" s="199"/>
      <c r="ES452" s="199"/>
      <c r="ET452" s="199"/>
      <c r="EU452" s="199"/>
      <c r="EV452" s="199"/>
      <c r="EW452" s="198"/>
      <c r="EX452" s="198"/>
      <c r="EY452" s="198"/>
      <c r="EZ452" s="198"/>
      <c r="FA452" s="198"/>
      <c r="FB452" s="198"/>
      <c r="FC452" s="198"/>
      <c r="FD452" s="199"/>
      <c r="FE452" s="199"/>
      <c r="FF452" s="199"/>
      <c r="FG452" s="199"/>
      <c r="FH452" s="199"/>
      <c r="FI452" s="199"/>
      <c r="FJ452" s="199"/>
      <c r="FK452" s="199"/>
      <c r="FL452" s="199"/>
      <c r="FM452" s="199"/>
      <c r="FN452" s="199"/>
      <c r="FO452" s="199"/>
      <c r="FP452" s="199"/>
      <c r="FQ452" s="199"/>
      <c r="FR452" s="199"/>
      <c r="FS452" s="199"/>
      <c r="FT452" s="199"/>
      <c r="FU452" s="199"/>
      <c r="FV452" s="199"/>
      <c r="FW452" s="199"/>
      <c r="FX452" s="199"/>
      <c r="FY452" s="199"/>
      <c r="FZ452" s="199"/>
      <c r="GA452" s="199"/>
      <c r="GB452" s="199"/>
      <c r="GC452" s="199"/>
    </row>
    <row r="453" spans="2:185" s="90" customFormat="1">
      <c r="B453" s="198"/>
      <c r="C453" s="199"/>
      <c r="D453" s="198"/>
      <c r="E453" s="198"/>
      <c r="F453" s="203"/>
      <c r="G453" s="199"/>
      <c r="H453" s="198"/>
      <c r="I453" s="198"/>
      <c r="J453" s="198"/>
      <c r="K453" s="198"/>
      <c r="L453" s="198"/>
      <c r="M453" s="198"/>
      <c r="N453" s="198"/>
      <c r="O453" s="199"/>
      <c r="P453" s="204"/>
      <c r="Q453" s="205"/>
      <c r="R453" s="205"/>
      <c r="S453" s="198"/>
      <c r="T453" s="198"/>
      <c r="U453" s="198"/>
      <c r="V453" s="198"/>
      <c r="W453" s="198"/>
      <c r="X453" s="199"/>
      <c r="Y453" s="198"/>
      <c r="Z453" s="198"/>
      <c r="AA453" s="198"/>
      <c r="AB453" s="199"/>
      <c r="AC453" s="199"/>
      <c r="AD453" s="198"/>
      <c r="AE453" s="198"/>
      <c r="AF453" s="198"/>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199"/>
      <c r="CF453" s="199"/>
      <c r="CG453" s="199"/>
      <c r="CH453" s="199"/>
      <c r="CI453" s="199"/>
      <c r="CJ453" s="199"/>
      <c r="CK453" s="199"/>
      <c r="CL453" s="199"/>
      <c r="CM453" s="199"/>
      <c r="CN453" s="199"/>
      <c r="CO453" s="199"/>
      <c r="CP453" s="199"/>
      <c r="CQ453" s="199"/>
      <c r="CR453" s="199"/>
      <c r="CS453" s="199"/>
      <c r="CT453" s="199"/>
      <c r="CU453" s="199"/>
      <c r="CV453" s="199"/>
      <c r="CW453" s="199"/>
      <c r="CX453" s="199"/>
      <c r="CY453" s="199"/>
      <c r="CZ453" s="199"/>
      <c r="DA453" s="199"/>
      <c r="DB453" s="199"/>
      <c r="DC453" s="199"/>
      <c r="DD453" s="199"/>
      <c r="DE453" s="199"/>
      <c r="DF453" s="199"/>
      <c r="DG453" s="199"/>
      <c r="DH453" s="199"/>
      <c r="DI453" s="199"/>
      <c r="DJ453" s="199"/>
      <c r="DK453" s="199"/>
      <c r="DL453" s="199"/>
      <c r="DM453" s="199"/>
      <c r="DN453" s="199"/>
      <c r="DO453" s="199"/>
      <c r="DP453" s="199"/>
      <c r="DQ453" s="199"/>
      <c r="DR453" s="199"/>
      <c r="DS453" s="199"/>
      <c r="DT453" s="199"/>
      <c r="DU453" s="199"/>
      <c r="DV453" s="199"/>
      <c r="DW453" s="199"/>
      <c r="DX453" s="199"/>
      <c r="DY453" s="199"/>
      <c r="DZ453" s="199"/>
      <c r="EA453" s="199"/>
      <c r="EB453" s="199"/>
      <c r="EC453" s="199"/>
      <c r="ED453" s="199"/>
      <c r="EE453" s="199"/>
      <c r="EF453" s="199"/>
      <c r="EG453" s="199"/>
      <c r="EH453" s="199"/>
      <c r="EI453" s="199"/>
      <c r="EJ453" s="199"/>
      <c r="EK453" s="199"/>
      <c r="EL453" s="199"/>
      <c r="EM453" s="199"/>
      <c r="EN453" s="199"/>
      <c r="EO453" s="199"/>
      <c r="EP453" s="199"/>
      <c r="EQ453" s="199"/>
      <c r="ER453" s="199"/>
      <c r="ES453" s="199"/>
      <c r="ET453" s="199"/>
      <c r="EU453" s="199"/>
      <c r="EV453" s="199"/>
      <c r="EW453" s="198"/>
      <c r="EX453" s="198"/>
      <c r="EY453" s="198"/>
      <c r="EZ453" s="198"/>
      <c r="FA453" s="198"/>
      <c r="FB453" s="198"/>
      <c r="FC453" s="198"/>
      <c r="FD453" s="199"/>
      <c r="FE453" s="199"/>
      <c r="FF453" s="199"/>
      <c r="FG453" s="199"/>
      <c r="FH453" s="199"/>
      <c r="FI453" s="199"/>
      <c r="FJ453" s="199"/>
      <c r="FK453" s="199"/>
      <c r="FL453" s="199"/>
      <c r="FM453" s="199"/>
      <c r="FN453" s="199"/>
      <c r="FO453" s="199"/>
      <c r="FP453" s="199"/>
      <c r="FQ453" s="199"/>
      <c r="FR453" s="199"/>
      <c r="FS453" s="199"/>
      <c r="FT453" s="199"/>
      <c r="FU453" s="199"/>
      <c r="FV453" s="199"/>
      <c r="FW453" s="199"/>
      <c r="FX453" s="199"/>
      <c r="FY453" s="199"/>
      <c r="FZ453" s="199"/>
      <c r="GA453" s="199"/>
      <c r="GB453" s="199"/>
      <c r="GC453" s="199"/>
    </row>
    <row r="454" spans="2:185" s="90" customFormat="1">
      <c r="B454" s="198"/>
      <c r="C454" s="199"/>
      <c r="D454" s="198"/>
      <c r="E454" s="198"/>
      <c r="F454" s="203"/>
      <c r="G454" s="199"/>
      <c r="H454" s="198"/>
      <c r="I454" s="198"/>
      <c r="J454" s="198"/>
      <c r="K454" s="198"/>
      <c r="L454" s="198"/>
      <c r="M454" s="198"/>
      <c r="N454" s="198"/>
      <c r="O454" s="199"/>
      <c r="P454" s="204"/>
      <c r="Q454" s="205"/>
      <c r="R454" s="205"/>
      <c r="S454" s="198"/>
      <c r="T454" s="198"/>
      <c r="U454" s="198"/>
      <c r="V454" s="198"/>
      <c r="W454" s="198"/>
      <c r="X454" s="199"/>
      <c r="Y454" s="198"/>
      <c r="Z454" s="198"/>
      <c r="AA454" s="198"/>
      <c r="AB454" s="199"/>
      <c r="AC454" s="199"/>
      <c r="AD454" s="198"/>
      <c r="AE454" s="198"/>
      <c r="AF454" s="198"/>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99"/>
      <c r="BU454" s="199"/>
      <c r="BV454" s="199"/>
      <c r="BW454" s="199"/>
      <c r="BX454" s="199"/>
      <c r="BY454" s="199"/>
      <c r="BZ454" s="199"/>
      <c r="CA454" s="199"/>
      <c r="CB454" s="199"/>
      <c r="CC454" s="199"/>
      <c r="CD454" s="199"/>
      <c r="CE454" s="199"/>
      <c r="CF454" s="199"/>
      <c r="CG454" s="199"/>
      <c r="CH454" s="199"/>
      <c r="CI454" s="199"/>
      <c r="CJ454" s="199"/>
      <c r="CK454" s="199"/>
      <c r="CL454" s="199"/>
      <c r="CM454" s="199"/>
      <c r="CN454" s="199"/>
      <c r="CO454" s="199"/>
      <c r="CP454" s="199"/>
      <c r="CQ454" s="199"/>
      <c r="CR454" s="199"/>
      <c r="CS454" s="199"/>
      <c r="CT454" s="199"/>
      <c r="CU454" s="199"/>
      <c r="CV454" s="199"/>
      <c r="CW454" s="199"/>
      <c r="CX454" s="199"/>
      <c r="CY454" s="199"/>
      <c r="CZ454" s="199"/>
      <c r="DA454" s="199"/>
      <c r="DB454" s="199"/>
      <c r="DC454" s="199"/>
      <c r="DD454" s="199"/>
      <c r="DE454" s="199"/>
      <c r="DF454" s="199"/>
      <c r="DG454" s="199"/>
      <c r="DH454" s="199"/>
      <c r="DI454" s="199"/>
      <c r="DJ454" s="199"/>
      <c r="DK454" s="199"/>
      <c r="DL454" s="199"/>
      <c r="DM454" s="199"/>
      <c r="DN454" s="199"/>
      <c r="DO454" s="199"/>
      <c r="DP454" s="199"/>
      <c r="DQ454" s="199"/>
      <c r="DR454" s="199"/>
      <c r="DS454" s="199"/>
      <c r="DT454" s="199"/>
      <c r="DU454" s="199"/>
      <c r="DV454" s="199"/>
      <c r="DW454" s="199"/>
      <c r="DX454" s="199"/>
      <c r="DY454" s="199"/>
      <c r="DZ454" s="199"/>
      <c r="EA454" s="199"/>
      <c r="EB454" s="199"/>
      <c r="EC454" s="199"/>
      <c r="ED454" s="199"/>
      <c r="EE454" s="199"/>
      <c r="EF454" s="199"/>
      <c r="EG454" s="199"/>
      <c r="EH454" s="199"/>
      <c r="EI454" s="199"/>
      <c r="EJ454" s="199"/>
      <c r="EK454" s="199"/>
      <c r="EL454" s="199"/>
      <c r="EM454" s="199"/>
      <c r="EN454" s="199"/>
      <c r="EO454" s="199"/>
      <c r="EP454" s="199"/>
      <c r="EQ454" s="199"/>
      <c r="ER454" s="199"/>
      <c r="ES454" s="199"/>
      <c r="ET454" s="199"/>
      <c r="EU454" s="199"/>
      <c r="EV454" s="199"/>
      <c r="EW454" s="198"/>
      <c r="EX454" s="198"/>
      <c r="EY454" s="198"/>
      <c r="EZ454" s="198"/>
      <c r="FA454" s="198"/>
      <c r="FB454" s="198"/>
      <c r="FC454" s="198"/>
      <c r="FD454" s="199"/>
      <c r="FE454" s="199"/>
      <c r="FF454" s="199"/>
      <c r="FG454" s="199"/>
      <c r="FH454" s="199"/>
      <c r="FI454" s="199"/>
      <c r="FJ454" s="199"/>
      <c r="FK454" s="199"/>
      <c r="FL454" s="199"/>
      <c r="FM454" s="199"/>
      <c r="FN454" s="199"/>
      <c r="FO454" s="199"/>
      <c r="FP454" s="199"/>
      <c r="FQ454" s="199"/>
      <c r="FR454" s="199"/>
      <c r="FS454" s="199"/>
      <c r="FT454" s="199"/>
      <c r="FU454" s="199"/>
      <c r="FV454" s="199"/>
      <c r="FW454" s="199"/>
      <c r="FX454" s="199"/>
      <c r="FY454" s="199"/>
      <c r="FZ454" s="199"/>
      <c r="GA454" s="199"/>
      <c r="GB454" s="199"/>
      <c r="GC454" s="199"/>
    </row>
    <row r="455" spans="2:185" s="90" customFormat="1">
      <c r="B455" s="198"/>
      <c r="C455" s="199"/>
      <c r="D455" s="198"/>
      <c r="E455" s="198"/>
      <c r="F455" s="203"/>
      <c r="G455" s="199"/>
      <c r="H455" s="198"/>
      <c r="I455" s="198"/>
      <c r="J455" s="198"/>
      <c r="K455" s="198"/>
      <c r="L455" s="198"/>
      <c r="M455" s="198"/>
      <c r="N455" s="198"/>
      <c r="O455" s="199"/>
      <c r="P455" s="204"/>
      <c r="Q455" s="205"/>
      <c r="R455" s="205"/>
      <c r="S455" s="198"/>
      <c r="T455" s="198"/>
      <c r="U455" s="198"/>
      <c r="V455" s="198"/>
      <c r="W455" s="198"/>
      <c r="X455" s="199"/>
      <c r="Y455" s="198"/>
      <c r="Z455" s="198"/>
      <c r="AA455" s="198"/>
      <c r="AB455" s="199"/>
      <c r="AC455" s="199"/>
      <c r="AD455" s="198"/>
      <c r="AE455" s="198"/>
      <c r="AF455" s="198"/>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99"/>
      <c r="BU455" s="199"/>
      <c r="BV455" s="199"/>
      <c r="BW455" s="199"/>
      <c r="BX455" s="199"/>
      <c r="BY455" s="199"/>
      <c r="BZ455" s="199"/>
      <c r="CA455" s="199"/>
      <c r="CB455" s="199"/>
      <c r="CC455" s="199"/>
      <c r="CD455" s="199"/>
      <c r="CE455" s="199"/>
      <c r="CF455" s="199"/>
      <c r="CG455" s="199"/>
      <c r="CH455" s="199"/>
      <c r="CI455" s="199"/>
      <c r="CJ455" s="199"/>
      <c r="CK455" s="199"/>
      <c r="CL455" s="199"/>
      <c r="CM455" s="199"/>
      <c r="CN455" s="199"/>
      <c r="CO455" s="199"/>
      <c r="CP455" s="199"/>
      <c r="CQ455" s="199"/>
      <c r="CR455" s="199"/>
      <c r="CS455" s="199"/>
      <c r="CT455" s="199"/>
      <c r="CU455" s="199"/>
      <c r="CV455" s="199"/>
      <c r="CW455" s="199"/>
      <c r="CX455" s="199"/>
      <c r="CY455" s="199"/>
      <c r="CZ455" s="199"/>
      <c r="DA455" s="199"/>
      <c r="DB455" s="199"/>
      <c r="DC455" s="199"/>
      <c r="DD455" s="199"/>
      <c r="DE455" s="199"/>
      <c r="DF455" s="199"/>
      <c r="DG455" s="199"/>
      <c r="DH455" s="199"/>
      <c r="DI455" s="199"/>
      <c r="DJ455" s="199"/>
      <c r="DK455" s="199"/>
      <c r="DL455" s="199"/>
      <c r="DM455" s="199"/>
      <c r="DN455" s="199"/>
      <c r="DO455" s="199"/>
      <c r="DP455" s="199"/>
      <c r="DQ455" s="199"/>
      <c r="DR455" s="199"/>
      <c r="DS455" s="199"/>
      <c r="DT455" s="199"/>
      <c r="DU455" s="199"/>
      <c r="DV455" s="199"/>
      <c r="DW455" s="199"/>
      <c r="DX455" s="199"/>
      <c r="DY455" s="199"/>
      <c r="DZ455" s="199"/>
      <c r="EA455" s="199"/>
      <c r="EB455" s="199"/>
      <c r="EC455" s="199"/>
      <c r="ED455" s="199"/>
      <c r="EE455" s="199"/>
      <c r="EF455" s="199"/>
      <c r="EG455" s="199"/>
      <c r="EH455" s="199"/>
      <c r="EI455" s="199"/>
      <c r="EJ455" s="199"/>
      <c r="EK455" s="199"/>
      <c r="EL455" s="199"/>
      <c r="EM455" s="199"/>
      <c r="EN455" s="199"/>
      <c r="EO455" s="199"/>
      <c r="EP455" s="199"/>
      <c r="EQ455" s="199"/>
      <c r="ER455" s="199"/>
      <c r="ES455" s="199"/>
      <c r="ET455" s="199"/>
      <c r="EU455" s="199"/>
      <c r="EV455" s="199"/>
      <c r="EW455" s="198"/>
      <c r="EX455" s="198"/>
      <c r="EY455" s="198"/>
      <c r="EZ455" s="198"/>
      <c r="FA455" s="198"/>
      <c r="FB455" s="198"/>
      <c r="FC455" s="198"/>
      <c r="FD455" s="199"/>
      <c r="FE455" s="199"/>
      <c r="FF455" s="199"/>
      <c r="FG455" s="199"/>
      <c r="FH455" s="199"/>
      <c r="FI455" s="199"/>
      <c r="FJ455" s="199"/>
      <c r="FK455" s="199"/>
      <c r="FL455" s="199"/>
      <c r="FM455" s="199"/>
      <c r="FN455" s="199"/>
      <c r="FO455" s="199"/>
      <c r="FP455" s="199"/>
      <c r="FQ455" s="199"/>
      <c r="FR455" s="199"/>
      <c r="FS455" s="199"/>
      <c r="FT455" s="199"/>
      <c r="FU455" s="199"/>
      <c r="FV455" s="199"/>
      <c r="FW455" s="199"/>
      <c r="FX455" s="199"/>
      <c r="FY455" s="199"/>
      <c r="FZ455" s="199"/>
      <c r="GA455" s="199"/>
      <c r="GB455" s="199"/>
      <c r="GC455" s="199"/>
    </row>
    <row r="456" spans="2:185" s="90" customFormat="1">
      <c r="B456" s="198"/>
      <c r="C456" s="199"/>
      <c r="D456" s="198"/>
      <c r="E456" s="198"/>
      <c r="F456" s="203"/>
      <c r="G456" s="199"/>
      <c r="H456" s="198"/>
      <c r="I456" s="198"/>
      <c r="J456" s="198"/>
      <c r="K456" s="198"/>
      <c r="L456" s="198"/>
      <c r="M456" s="198"/>
      <c r="N456" s="198"/>
      <c r="O456" s="199"/>
      <c r="P456" s="204"/>
      <c r="Q456" s="205"/>
      <c r="R456" s="205"/>
      <c r="S456" s="198"/>
      <c r="T456" s="198"/>
      <c r="U456" s="198"/>
      <c r="V456" s="198"/>
      <c r="W456" s="198"/>
      <c r="X456" s="199"/>
      <c r="Y456" s="198"/>
      <c r="Z456" s="198"/>
      <c r="AA456" s="198"/>
      <c r="AB456" s="199"/>
      <c r="AC456" s="199"/>
      <c r="AD456" s="198"/>
      <c r="AE456" s="198"/>
      <c r="AF456" s="198"/>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99"/>
      <c r="BU456" s="199"/>
      <c r="BV456" s="199"/>
      <c r="BW456" s="199"/>
      <c r="BX456" s="199"/>
      <c r="BY456" s="199"/>
      <c r="BZ456" s="199"/>
      <c r="CA456" s="199"/>
      <c r="CB456" s="199"/>
      <c r="CC456" s="199"/>
      <c r="CD456" s="199"/>
      <c r="CE456" s="199"/>
      <c r="CF456" s="199"/>
      <c r="CG456" s="199"/>
      <c r="CH456" s="199"/>
      <c r="CI456" s="199"/>
      <c r="CJ456" s="199"/>
      <c r="CK456" s="199"/>
      <c r="CL456" s="199"/>
      <c r="CM456" s="199"/>
      <c r="CN456" s="199"/>
      <c r="CO456" s="199"/>
      <c r="CP456" s="199"/>
      <c r="CQ456" s="199"/>
      <c r="CR456" s="199"/>
      <c r="CS456" s="199"/>
      <c r="CT456" s="199"/>
      <c r="CU456" s="199"/>
      <c r="CV456" s="199"/>
      <c r="CW456" s="199"/>
      <c r="CX456" s="199"/>
      <c r="CY456" s="199"/>
      <c r="CZ456" s="199"/>
      <c r="DA456" s="199"/>
      <c r="DB456" s="199"/>
      <c r="DC456" s="199"/>
      <c r="DD456" s="199"/>
      <c r="DE456" s="199"/>
      <c r="DF456" s="199"/>
      <c r="DG456" s="199"/>
      <c r="DH456" s="199"/>
      <c r="DI456" s="199"/>
      <c r="DJ456" s="199"/>
      <c r="DK456" s="199"/>
      <c r="DL456" s="199"/>
      <c r="DM456" s="199"/>
      <c r="DN456" s="199"/>
      <c r="DO456" s="199"/>
      <c r="DP456" s="199"/>
      <c r="DQ456" s="199"/>
      <c r="DR456" s="199"/>
      <c r="DS456" s="199"/>
      <c r="DT456" s="199"/>
      <c r="DU456" s="199"/>
      <c r="DV456" s="199"/>
      <c r="DW456" s="199"/>
      <c r="DX456" s="199"/>
      <c r="DY456" s="199"/>
      <c r="DZ456" s="199"/>
      <c r="EA456" s="199"/>
      <c r="EB456" s="199"/>
      <c r="EC456" s="199"/>
      <c r="ED456" s="199"/>
      <c r="EE456" s="199"/>
      <c r="EF456" s="199"/>
      <c r="EG456" s="199"/>
      <c r="EH456" s="199"/>
      <c r="EI456" s="199"/>
      <c r="EJ456" s="199"/>
      <c r="EK456" s="199"/>
      <c r="EL456" s="199"/>
      <c r="EM456" s="199"/>
      <c r="EN456" s="199"/>
      <c r="EO456" s="199"/>
      <c r="EP456" s="199"/>
      <c r="EQ456" s="199"/>
      <c r="ER456" s="199"/>
      <c r="ES456" s="199"/>
      <c r="ET456" s="199"/>
      <c r="EU456" s="199"/>
      <c r="EV456" s="199"/>
      <c r="EW456" s="198"/>
      <c r="EX456" s="198"/>
      <c r="EY456" s="198"/>
      <c r="EZ456" s="198"/>
      <c r="FA456" s="198"/>
      <c r="FB456" s="198"/>
      <c r="FC456" s="198"/>
      <c r="FD456" s="199"/>
      <c r="FE456" s="199"/>
      <c r="FF456" s="199"/>
      <c r="FG456" s="199"/>
      <c r="FH456" s="199"/>
      <c r="FI456" s="199"/>
      <c r="FJ456" s="199"/>
      <c r="FK456" s="199"/>
      <c r="FL456" s="199"/>
      <c r="FM456" s="199"/>
      <c r="FN456" s="199"/>
      <c r="FO456" s="199"/>
      <c r="FP456" s="199"/>
      <c r="FQ456" s="199"/>
      <c r="FR456" s="199"/>
      <c r="FS456" s="199"/>
      <c r="FT456" s="199"/>
      <c r="FU456" s="199"/>
      <c r="FV456" s="199"/>
      <c r="FW456" s="199"/>
      <c r="FX456" s="199"/>
      <c r="FY456" s="199"/>
      <c r="FZ456" s="199"/>
      <c r="GA456" s="199"/>
      <c r="GB456" s="199"/>
      <c r="GC456" s="199"/>
    </row>
    <row r="457" spans="2:185" s="90" customFormat="1">
      <c r="B457" s="198"/>
      <c r="C457" s="199"/>
      <c r="D457" s="198"/>
      <c r="E457" s="198"/>
      <c r="F457" s="203"/>
      <c r="G457" s="199"/>
      <c r="H457" s="198"/>
      <c r="I457" s="198"/>
      <c r="J457" s="198"/>
      <c r="K457" s="198"/>
      <c r="L457" s="198"/>
      <c r="M457" s="198"/>
      <c r="N457" s="198"/>
      <c r="O457" s="199"/>
      <c r="P457" s="204"/>
      <c r="Q457" s="205"/>
      <c r="R457" s="205"/>
      <c r="S457" s="198"/>
      <c r="T457" s="198"/>
      <c r="U457" s="198"/>
      <c r="V457" s="198"/>
      <c r="W457" s="198"/>
      <c r="X457" s="199"/>
      <c r="Y457" s="198"/>
      <c r="Z457" s="198"/>
      <c r="AA457" s="198"/>
      <c r="AB457" s="199"/>
      <c r="AC457" s="199"/>
      <c r="AD457" s="198"/>
      <c r="AE457" s="198"/>
      <c r="AF457" s="198"/>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c r="CE457" s="199"/>
      <c r="CF457" s="199"/>
      <c r="CG457" s="199"/>
      <c r="CH457" s="199"/>
      <c r="CI457" s="199"/>
      <c r="CJ457" s="199"/>
      <c r="CK457" s="199"/>
      <c r="CL457" s="199"/>
      <c r="CM457" s="199"/>
      <c r="CN457" s="199"/>
      <c r="CO457" s="199"/>
      <c r="CP457" s="199"/>
      <c r="CQ457" s="199"/>
      <c r="CR457" s="199"/>
      <c r="CS457" s="199"/>
      <c r="CT457" s="199"/>
      <c r="CU457" s="199"/>
      <c r="CV457" s="199"/>
      <c r="CW457" s="199"/>
      <c r="CX457" s="199"/>
      <c r="CY457" s="199"/>
      <c r="CZ457" s="199"/>
      <c r="DA457" s="199"/>
      <c r="DB457" s="199"/>
      <c r="DC457" s="199"/>
      <c r="DD457" s="199"/>
      <c r="DE457" s="199"/>
      <c r="DF457" s="199"/>
      <c r="DG457" s="199"/>
      <c r="DH457" s="199"/>
      <c r="DI457" s="199"/>
      <c r="DJ457" s="199"/>
      <c r="DK457" s="199"/>
      <c r="DL457" s="199"/>
      <c r="DM457" s="199"/>
      <c r="DN457" s="199"/>
      <c r="DO457" s="199"/>
      <c r="DP457" s="199"/>
      <c r="DQ457" s="199"/>
      <c r="DR457" s="199"/>
      <c r="DS457" s="199"/>
      <c r="DT457" s="199"/>
      <c r="DU457" s="199"/>
      <c r="DV457" s="199"/>
      <c r="DW457" s="199"/>
      <c r="DX457" s="199"/>
      <c r="DY457" s="199"/>
      <c r="DZ457" s="199"/>
      <c r="EA457" s="199"/>
      <c r="EB457" s="199"/>
      <c r="EC457" s="199"/>
      <c r="ED457" s="199"/>
      <c r="EE457" s="199"/>
      <c r="EF457" s="199"/>
      <c r="EG457" s="199"/>
      <c r="EH457" s="199"/>
      <c r="EI457" s="199"/>
      <c r="EJ457" s="199"/>
      <c r="EK457" s="199"/>
      <c r="EL457" s="199"/>
      <c r="EM457" s="199"/>
      <c r="EN457" s="199"/>
      <c r="EO457" s="199"/>
      <c r="EP457" s="199"/>
      <c r="EQ457" s="199"/>
      <c r="ER457" s="199"/>
      <c r="ES457" s="199"/>
      <c r="ET457" s="199"/>
      <c r="EU457" s="199"/>
      <c r="EV457" s="199"/>
      <c r="EW457" s="198"/>
      <c r="EX457" s="198"/>
      <c r="EY457" s="198"/>
      <c r="EZ457" s="198"/>
      <c r="FA457" s="198"/>
      <c r="FB457" s="198"/>
      <c r="FC457" s="198"/>
      <c r="FD457" s="199"/>
      <c r="FE457" s="199"/>
      <c r="FF457" s="199"/>
      <c r="FG457" s="199"/>
      <c r="FH457" s="199"/>
      <c r="FI457" s="199"/>
      <c r="FJ457" s="199"/>
      <c r="FK457" s="199"/>
      <c r="FL457" s="199"/>
      <c r="FM457" s="199"/>
      <c r="FN457" s="199"/>
      <c r="FO457" s="199"/>
      <c r="FP457" s="199"/>
      <c r="FQ457" s="199"/>
      <c r="FR457" s="199"/>
      <c r="FS457" s="199"/>
      <c r="FT457" s="199"/>
      <c r="FU457" s="199"/>
      <c r="FV457" s="199"/>
      <c r="FW457" s="199"/>
      <c r="FX457" s="199"/>
      <c r="FY457" s="199"/>
      <c r="FZ457" s="199"/>
      <c r="GA457" s="199"/>
      <c r="GB457" s="199"/>
      <c r="GC457" s="199"/>
    </row>
    <row r="458" spans="2:185" s="90" customFormat="1">
      <c r="B458" s="198"/>
      <c r="C458" s="199"/>
      <c r="D458" s="198"/>
      <c r="E458" s="198"/>
      <c r="F458" s="203"/>
      <c r="G458" s="199"/>
      <c r="H458" s="198"/>
      <c r="I458" s="198"/>
      <c r="J458" s="198"/>
      <c r="K458" s="198"/>
      <c r="L458" s="198"/>
      <c r="M458" s="198"/>
      <c r="N458" s="198"/>
      <c r="O458" s="199"/>
      <c r="P458" s="204"/>
      <c r="Q458" s="205"/>
      <c r="R458" s="205"/>
      <c r="S458" s="198"/>
      <c r="T458" s="198"/>
      <c r="U458" s="198"/>
      <c r="V458" s="198"/>
      <c r="W458" s="198"/>
      <c r="X458" s="199"/>
      <c r="Y458" s="198"/>
      <c r="Z458" s="198"/>
      <c r="AA458" s="198"/>
      <c r="AB458" s="199"/>
      <c r="AC458" s="199"/>
      <c r="AD458" s="198"/>
      <c r="AE458" s="198"/>
      <c r="AF458" s="198"/>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c r="CX458" s="199"/>
      <c r="CY458" s="199"/>
      <c r="CZ458" s="199"/>
      <c r="DA458" s="199"/>
      <c r="DB458" s="199"/>
      <c r="DC458" s="199"/>
      <c r="DD458" s="199"/>
      <c r="DE458" s="199"/>
      <c r="DF458" s="199"/>
      <c r="DG458" s="199"/>
      <c r="DH458" s="199"/>
      <c r="DI458" s="199"/>
      <c r="DJ458" s="199"/>
      <c r="DK458" s="199"/>
      <c r="DL458" s="199"/>
      <c r="DM458" s="199"/>
      <c r="DN458" s="199"/>
      <c r="DO458" s="199"/>
      <c r="DP458" s="199"/>
      <c r="DQ458" s="199"/>
      <c r="DR458" s="199"/>
      <c r="DS458" s="199"/>
      <c r="DT458" s="199"/>
      <c r="DU458" s="199"/>
      <c r="DV458" s="199"/>
      <c r="DW458" s="199"/>
      <c r="DX458" s="199"/>
      <c r="DY458" s="199"/>
      <c r="DZ458" s="199"/>
      <c r="EA458" s="199"/>
      <c r="EB458" s="199"/>
      <c r="EC458" s="199"/>
      <c r="ED458" s="199"/>
      <c r="EE458" s="199"/>
      <c r="EF458" s="199"/>
      <c r="EG458" s="199"/>
      <c r="EH458" s="199"/>
      <c r="EI458" s="199"/>
      <c r="EJ458" s="199"/>
      <c r="EK458" s="199"/>
      <c r="EL458" s="199"/>
      <c r="EM458" s="199"/>
      <c r="EN458" s="199"/>
      <c r="EO458" s="199"/>
      <c r="EP458" s="199"/>
      <c r="EQ458" s="199"/>
      <c r="ER458" s="199"/>
      <c r="ES458" s="199"/>
      <c r="ET458" s="199"/>
      <c r="EU458" s="199"/>
      <c r="EV458" s="199"/>
      <c r="EW458" s="198"/>
      <c r="EX458" s="198"/>
      <c r="EY458" s="198"/>
      <c r="EZ458" s="198"/>
      <c r="FA458" s="198"/>
      <c r="FB458" s="198"/>
      <c r="FC458" s="198"/>
      <c r="FD458" s="199"/>
      <c r="FE458" s="199"/>
      <c r="FF458" s="199"/>
      <c r="FG458" s="199"/>
      <c r="FH458" s="199"/>
      <c r="FI458" s="199"/>
      <c r="FJ458" s="199"/>
      <c r="FK458" s="199"/>
      <c r="FL458" s="199"/>
      <c r="FM458" s="199"/>
      <c r="FN458" s="199"/>
      <c r="FO458" s="199"/>
      <c r="FP458" s="199"/>
      <c r="FQ458" s="199"/>
      <c r="FR458" s="199"/>
      <c r="FS458" s="199"/>
      <c r="FT458" s="199"/>
      <c r="FU458" s="199"/>
      <c r="FV458" s="199"/>
      <c r="FW458" s="199"/>
      <c r="FX458" s="199"/>
      <c r="FY458" s="199"/>
      <c r="FZ458" s="199"/>
      <c r="GA458" s="199"/>
      <c r="GB458" s="199"/>
      <c r="GC458" s="199"/>
    </row>
    <row r="459" spans="2:185" s="90" customFormat="1">
      <c r="B459" s="198"/>
      <c r="C459" s="199"/>
      <c r="D459" s="198"/>
      <c r="E459" s="198"/>
      <c r="F459" s="203"/>
      <c r="G459" s="199"/>
      <c r="H459" s="198"/>
      <c r="I459" s="198"/>
      <c r="J459" s="198"/>
      <c r="K459" s="198"/>
      <c r="L459" s="198"/>
      <c r="M459" s="198"/>
      <c r="N459" s="198"/>
      <c r="O459" s="199"/>
      <c r="P459" s="204"/>
      <c r="Q459" s="205"/>
      <c r="R459" s="205"/>
      <c r="S459" s="198"/>
      <c r="T459" s="198"/>
      <c r="U459" s="198"/>
      <c r="V459" s="198"/>
      <c r="W459" s="198"/>
      <c r="X459" s="199"/>
      <c r="Y459" s="198"/>
      <c r="Z459" s="198"/>
      <c r="AA459" s="198"/>
      <c r="AB459" s="199"/>
      <c r="AC459" s="199"/>
      <c r="AD459" s="198"/>
      <c r="AE459" s="198"/>
      <c r="AF459" s="198"/>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c r="BU459" s="199"/>
      <c r="BV459" s="199"/>
      <c r="BW459" s="199"/>
      <c r="BX459" s="199"/>
      <c r="BY459" s="199"/>
      <c r="BZ459" s="199"/>
      <c r="CA459" s="199"/>
      <c r="CB459" s="199"/>
      <c r="CC459" s="199"/>
      <c r="CD459" s="199"/>
      <c r="CE459" s="199"/>
      <c r="CF459" s="199"/>
      <c r="CG459" s="199"/>
      <c r="CH459" s="199"/>
      <c r="CI459" s="199"/>
      <c r="CJ459" s="199"/>
      <c r="CK459" s="199"/>
      <c r="CL459" s="199"/>
      <c r="CM459" s="199"/>
      <c r="CN459" s="199"/>
      <c r="CO459" s="199"/>
      <c r="CP459" s="199"/>
      <c r="CQ459" s="199"/>
      <c r="CR459" s="199"/>
      <c r="CS459" s="199"/>
      <c r="CT459" s="199"/>
      <c r="CU459" s="199"/>
      <c r="CV459" s="199"/>
      <c r="CW459" s="199"/>
      <c r="CX459" s="199"/>
      <c r="CY459" s="199"/>
      <c r="CZ459" s="199"/>
      <c r="DA459" s="199"/>
      <c r="DB459" s="199"/>
      <c r="DC459" s="199"/>
      <c r="DD459" s="199"/>
      <c r="DE459" s="199"/>
      <c r="DF459" s="199"/>
      <c r="DG459" s="199"/>
      <c r="DH459" s="199"/>
      <c r="DI459" s="199"/>
      <c r="DJ459" s="199"/>
      <c r="DK459" s="199"/>
      <c r="DL459" s="199"/>
      <c r="DM459" s="199"/>
      <c r="DN459" s="199"/>
      <c r="DO459" s="199"/>
      <c r="DP459" s="199"/>
      <c r="DQ459" s="199"/>
      <c r="DR459" s="199"/>
      <c r="DS459" s="199"/>
      <c r="DT459" s="199"/>
      <c r="DU459" s="199"/>
      <c r="DV459" s="199"/>
      <c r="DW459" s="199"/>
      <c r="DX459" s="199"/>
      <c r="DY459" s="199"/>
      <c r="DZ459" s="199"/>
      <c r="EA459" s="199"/>
      <c r="EB459" s="199"/>
      <c r="EC459" s="199"/>
      <c r="ED459" s="199"/>
      <c r="EE459" s="199"/>
      <c r="EF459" s="199"/>
      <c r="EG459" s="199"/>
      <c r="EH459" s="199"/>
      <c r="EI459" s="199"/>
      <c r="EJ459" s="199"/>
      <c r="EK459" s="199"/>
      <c r="EL459" s="199"/>
      <c r="EM459" s="199"/>
      <c r="EN459" s="199"/>
      <c r="EO459" s="199"/>
      <c r="EP459" s="199"/>
      <c r="EQ459" s="199"/>
      <c r="ER459" s="199"/>
      <c r="ES459" s="199"/>
      <c r="ET459" s="199"/>
      <c r="EU459" s="199"/>
      <c r="EV459" s="199"/>
      <c r="EW459" s="198"/>
      <c r="EX459" s="198"/>
      <c r="EY459" s="198"/>
      <c r="EZ459" s="198"/>
      <c r="FA459" s="198"/>
      <c r="FB459" s="198"/>
      <c r="FC459" s="198"/>
      <c r="FD459" s="199"/>
      <c r="FE459" s="199"/>
      <c r="FF459" s="199"/>
      <c r="FG459" s="199"/>
      <c r="FH459" s="199"/>
      <c r="FI459" s="199"/>
      <c r="FJ459" s="199"/>
      <c r="FK459" s="199"/>
      <c r="FL459" s="199"/>
      <c r="FM459" s="199"/>
      <c r="FN459" s="199"/>
      <c r="FO459" s="199"/>
      <c r="FP459" s="199"/>
      <c r="FQ459" s="199"/>
      <c r="FR459" s="199"/>
      <c r="FS459" s="199"/>
      <c r="FT459" s="199"/>
      <c r="FU459" s="199"/>
      <c r="FV459" s="199"/>
      <c r="FW459" s="199"/>
      <c r="FX459" s="199"/>
      <c r="FY459" s="199"/>
      <c r="FZ459" s="199"/>
      <c r="GA459" s="199"/>
      <c r="GB459" s="199"/>
      <c r="GC459" s="199"/>
    </row>
    <row r="460" spans="2:185" s="90" customFormat="1">
      <c r="B460" s="198"/>
      <c r="C460" s="199"/>
      <c r="D460" s="198"/>
      <c r="E460" s="198"/>
      <c r="F460" s="203"/>
      <c r="G460" s="199"/>
      <c r="H460" s="198"/>
      <c r="I460" s="198"/>
      <c r="J460" s="198"/>
      <c r="K460" s="198"/>
      <c r="L460" s="198"/>
      <c r="M460" s="198"/>
      <c r="N460" s="198"/>
      <c r="O460" s="199"/>
      <c r="P460" s="204"/>
      <c r="Q460" s="205"/>
      <c r="R460" s="205"/>
      <c r="S460" s="198"/>
      <c r="T460" s="198"/>
      <c r="U460" s="198"/>
      <c r="V460" s="198"/>
      <c r="W460" s="198"/>
      <c r="X460" s="199"/>
      <c r="Y460" s="198"/>
      <c r="Z460" s="198"/>
      <c r="AA460" s="198"/>
      <c r="AB460" s="199"/>
      <c r="AC460" s="199"/>
      <c r="AD460" s="198"/>
      <c r="AE460" s="198"/>
      <c r="AF460" s="198"/>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c r="CE460" s="199"/>
      <c r="CF460" s="199"/>
      <c r="CG460" s="199"/>
      <c r="CH460" s="199"/>
      <c r="CI460" s="199"/>
      <c r="CJ460" s="199"/>
      <c r="CK460" s="199"/>
      <c r="CL460" s="199"/>
      <c r="CM460" s="199"/>
      <c r="CN460" s="199"/>
      <c r="CO460" s="199"/>
      <c r="CP460" s="199"/>
      <c r="CQ460" s="199"/>
      <c r="CR460" s="199"/>
      <c r="CS460" s="199"/>
      <c r="CT460" s="199"/>
      <c r="CU460" s="199"/>
      <c r="CV460" s="199"/>
      <c r="CW460" s="199"/>
      <c r="CX460" s="199"/>
      <c r="CY460" s="199"/>
      <c r="CZ460" s="199"/>
      <c r="DA460" s="199"/>
      <c r="DB460" s="199"/>
      <c r="DC460" s="199"/>
      <c r="DD460" s="199"/>
      <c r="DE460" s="199"/>
      <c r="DF460" s="199"/>
      <c r="DG460" s="199"/>
      <c r="DH460" s="199"/>
      <c r="DI460" s="199"/>
      <c r="DJ460" s="199"/>
      <c r="DK460" s="199"/>
      <c r="DL460" s="199"/>
      <c r="DM460" s="199"/>
      <c r="DN460" s="199"/>
      <c r="DO460" s="199"/>
      <c r="DP460" s="199"/>
      <c r="DQ460" s="199"/>
      <c r="DR460" s="199"/>
      <c r="DS460" s="199"/>
      <c r="DT460" s="199"/>
      <c r="DU460" s="199"/>
      <c r="DV460" s="199"/>
      <c r="DW460" s="199"/>
      <c r="DX460" s="199"/>
      <c r="DY460" s="199"/>
      <c r="DZ460" s="199"/>
      <c r="EA460" s="199"/>
      <c r="EB460" s="199"/>
      <c r="EC460" s="199"/>
      <c r="ED460" s="199"/>
      <c r="EE460" s="199"/>
      <c r="EF460" s="199"/>
      <c r="EG460" s="199"/>
      <c r="EH460" s="199"/>
      <c r="EI460" s="199"/>
      <c r="EJ460" s="199"/>
      <c r="EK460" s="199"/>
      <c r="EL460" s="199"/>
      <c r="EM460" s="199"/>
      <c r="EN460" s="199"/>
      <c r="EO460" s="199"/>
      <c r="EP460" s="199"/>
      <c r="EQ460" s="199"/>
      <c r="ER460" s="199"/>
      <c r="ES460" s="199"/>
      <c r="ET460" s="199"/>
      <c r="EU460" s="199"/>
      <c r="EV460" s="199"/>
      <c r="EW460" s="198"/>
      <c r="EX460" s="198"/>
      <c r="EY460" s="198"/>
      <c r="EZ460" s="198"/>
      <c r="FA460" s="198"/>
      <c r="FB460" s="198"/>
      <c r="FC460" s="198"/>
      <c r="FD460" s="199"/>
      <c r="FE460" s="199"/>
      <c r="FF460" s="199"/>
      <c r="FG460" s="199"/>
      <c r="FH460" s="199"/>
      <c r="FI460" s="199"/>
      <c r="FJ460" s="199"/>
      <c r="FK460" s="199"/>
      <c r="FL460" s="199"/>
      <c r="FM460" s="199"/>
      <c r="FN460" s="199"/>
      <c r="FO460" s="199"/>
      <c r="FP460" s="199"/>
      <c r="FQ460" s="199"/>
      <c r="FR460" s="199"/>
      <c r="FS460" s="199"/>
      <c r="FT460" s="199"/>
      <c r="FU460" s="199"/>
      <c r="FV460" s="199"/>
      <c r="FW460" s="199"/>
      <c r="FX460" s="199"/>
      <c r="FY460" s="199"/>
      <c r="FZ460" s="199"/>
      <c r="GA460" s="199"/>
      <c r="GB460" s="199"/>
      <c r="GC460" s="199"/>
    </row>
    <row r="461" spans="2:185" s="90" customFormat="1">
      <c r="B461" s="198"/>
      <c r="C461" s="199"/>
      <c r="D461" s="198"/>
      <c r="E461" s="198"/>
      <c r="F461" s="203"/>
      <c r="G461" s="199"/>
      <c r="H461" s="198"/>
      <c r="I461" s="198"/>
      <c r="J461" s="198"/>
      <c r="K461" s="198"/>
      <c r="L461" s="198"/>
      <c r="M461" s="198"/>
      <c r="N461" s="198"/>
      <c r="O461" s="199"/>
      <c r="P461" s="204"/>
      <c r="Q461" s="205"/>
      <c r="R461" s="205"/>
      <c r="S461" s="198"/>
      <c r="T461" s="198"/>
      <c r="U461" s="198"/>
      <c r="V461" s="198"/>
      <c r="W461" s="198"/>
      <c r="X461" s="199"/>
      <c r="Y461" s="198"/>
      <c r="Z461" s="198"/>
      <c r="AA461" s="198"/>
      <c r="AB461" s="199"/>
      <c r="AC461" s="199"/>
      <c r="AD461" s="198"/>
      <c r="AE461" s="198"/>
      <c r="AF461" s="198"/>
      <c r="AG461" s="199"/>
      <c r="AH461" s="199"/>
      <c r="AI461" s="199"/>
      <c r="AJ461" s="199"/>
      <c r="AK461" s="199"/>
      <c r="AL461" s="199"/>
      <c r="AM461" s="199"/>
      <c r="AN461" s="199"/>
      <c r="AO461" s="199"/>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99"/>
      <c r="BU461" s="199"/>
      <c r="BV461" s="199"/>
      <c r="BW461" s="199"/>
      <c r="BX461" s="199"/>
      <c r="BY461" s="199"/>
      <c r="BZ461" s="199"/>
      <c r="CA461" s="199"/>
      <c r="CB461" s="199"/>
      <c r="CC461" s="199"/>
      <c r="CD461" s="199"/>
      <c r="CE461" s="199"/>
      <c r="CF461" s="199"/>
      <c r="CG461" s="199"/>
      <c r="CH461" s="199"/>
      <c r="CI461" s="199"/>
      <c r="CJ461" s="199"/>
      <c r="CK461" s="199"/>
      <c r="CL461" s="199"/>
      <c r="CM461" s="199"/>
      <c r="CN461" s="199"/>
      <c r="CO461" s="199"/>
      <c r="CP461" s="199"/>
      <c r="CQ461" s="199"/>
      <c r="CR461" s="199"/>
      <c r="CS461" s="199"/>
      <c r="CT461" s="199"/>
      <c r="CU461" s="199"/>
      <c r="CV461" s="199"/>
      <c r="CW461" s="199"/>
      <c r="CX461" s="199"/>
      <c r="CY461" s="199"/>
      <c r="CZ461" s="199"/>
      <c r="DA461" s="199"/>
      <c r="DB461" s="199"/>
      <c r="DC461" s="199"/>
      <c r="DD461" s="199"/>
      <c r="DE461" s="199"/>
      <c r="DF461" s="199"/>
      <c r="DG461" s="199"/>
      <c r="DH461" s="199"/>
      <c r="DI461" s="199"/>
      <c r="DJ461" s="199"/>
      <c r="DK461" s="199"/>
      <c r="DL461" s="199"/>
      <c r="DM461" s="199"/>
      <c r="DN461" s="199"/>
      <c r="DO461" s="199"/>
      <c r="DP461" s="199"/>
      <c r="DQ461" s="199"/>
      <c r="DR461" s="199"/>
      <c r="DS461" s="199"/>
      <c r="DT461" s="199"/>
      <c r="DU461" s="199"/>
      <c r="DV461" s="199"/>
      <c r="DW461" s="199"/>
      <c r="DX461" s="199"/>
      <c r="DY461" s="199"/>
      <c r="DZ461" s="199"/>
      <c r="EA461" s="199"/>
      <c r="EB461" s="199"/>
      <c r="EC461" s="199"/>
      <c r="ED461" s="199"/>
      <c r="EE461" s="199"/>
      <c r="EF461" s="199"/>
      <c r="EG461" s="199"/>
      <c r="EH461" s="199"/>
      <c r="EI461" s="199"/>
      <c r="EJ461" s="199"/>
      <c r="EK461" s="199"/>
      <c r="EL461" s="199"/>
      <c r="EM461" s="199"/>
      <c r="EN461" s="199"/>
      <c r="EO461" s="199"/>
      <c r="EP461" s="199"/>
      <c r="EQ461" s="199"/>
      <c r="ER461" s="199"/>
      <c r="ES461" s="199"/>
      <c r="ET461" s="199"/>
      <c r="EU461" s="199"/>
      <c r="EV461" s="199"/>
      <c r="EW461" s="198"/>
      <c r="EX461" s="198"/>
      <c r="EY461" s="198"/>
      <c r="EZ461" s="198"/>
      <c r="FA461" s="198"/>
      <c r="FB461" s="198"/>
      <c r="FC461" s="198"/>
      <c r="FD461" s="199"/>
      <c r="FE461" s="199"/>
      <c r="FF461" s="199"/>
      <c r="FG461" s="199"/>
      <c r="FH461" s="199"/>
      <c r="FI461" s="199"/>
      <c r="FJ461" s="199"/>
      <c r="FK461" s="199"/>
      <c r="FL461" s="199"/>
      <c r="FM461" s="199"/>
      <c r="FN461" s="199"/>
      <c r="FO461" s="199"/>
      <c r="FP461" s="199"/>
      <c r="FQ461" s="199"/>
      <c r="FR461" s="199"/>
      <c r="FS461" s="199"/>
      <c r="FT461" s="199"/>
      <c r="FU461" s="199"/>
      <c r="FV461" s="199"/>
      <c r="FW461" s="199"/>
      <c r="FX461" s="199"/>
      <c r="FY461" s="199"/>
      <c r="FZ461" s="199"/>
      <c r="GA461" s="199"/>
      <c r="GB461" s="199"/>
      <c r="GC461" s="199"/>
    </row>
    <row r="462" spans="2:185" s="90" customFormat="1">
      <c r="B462" s="198"/>
      <c r="C462" s="199"/>
      <c r="D462" s="198"/>
      <c r="E462" s="198"/>
      <c r="F462" s="203"/>
      <c r="G462" s="199"/>
      <c r="H462" s="198"/>
      <c r="I462" s="198"/>
      <c r="J462" s="198"/>
      <c r="K462" s="198"/>
      <c r="L462" s="198"/>
      <c r="M462" s="198"/>
      <c r="N462" s="198"/>
      <c r="O462" s="199"/>
      <c r="P462" s="204"/>
      <c r="Q462" s="205"/>
      <c r="R462" s="205"/>
      <c r="S462" s="198"/>
      <c r="T462" s="198"/>
      <c r="U462" s="198"/>
      <c r="V462" s="198"/>
      <c r="W462" s="198"/>
      <c r="X462" s="199"/>
      <c r="Y462" s="198"/>
      <c r="Z462" s="198"/>
      <c r="AA462" s="198"/>
      <c r="AB462" s="199"/>
      <c r="AC462" s="199"/>
      <c r="AD462" s="198"/>
      <c r="AE462" s="198"/>
      <c r="AF462" s="198"/>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c r="CE462" s="199"/>
      <c r="CF462" s="199"/>
      <c r="CG462" s="199"/>
      <c r="CH462" s="199"/>
      <c r="CI462" s="199"/>
      <c r="CJ462" s="199"/>
      <c r="CK462" s="199"/>
      <c r="CL462" s="199"/>
      <c r="CM462" s="199"/>
      <c r="CN462" s="199"/>
      <c r="CO462" s="199"/>
      <c r="CP462" s="199"/>
      <c r="CQ462" s="199"/>
      <c r="CR462" s="199"/>
      <c r="CS462" s="199"/>
      <c r="CT462" s="199"/>
      <c r="CU462" s="199"/>
      <c r="CV462" s="199"/>
      <c r="CW462" s="199"/>
      <c r="CX462" s="199"/>
      <c r="CY462" s="199"/>
      <c r="CZ462" s="199"/>
      <c r="DA462" s="199"/>
      <c r="DB462" s="199"/>
      <c r="DC462" s="199"/>
      <c r="DD462" s="199"/>
      <c r="DE462" s="199"/>
      <c r="DF462" s="199"/>
      <c r="DG462" s="199"/>
      <c r="DH462" s="199"/>
      <c r="DI462" s="199"/>
      <c r="DJ462" s="199"/>
      <c r="DK462" s="199"/>
      <c r="DL462" s="199"/>
      <c r="DM462" s="199"/>
      <c r="DN462" s="199"/>
      <c r="DO462" s="199"/>
      <c r="DP462" s="199"/>
      <c r="DQ462" s="199"/>
      <c r="DR462" s="199"/>
      <c r="DS462" s="199"/>
      <c r="DT462" s="199"/>
      <c r="DU462" s="199"/>
      <c r="DV462" s="199"/>
      <c r="DW462" s="199"/>
      <c r="DX462" s="199"/>
      <c r="DY462" s="199"/>
      <c r="DZ462" s="199"/>
      <c r="EA462" s="199"/>
      <c r="EB462" s="199"/>
      <c r="EC462" s="199"/>
      <c r="ED462" s="199"/>
      <c r="EE462" s="199"/>
      <c r="EF462" s="199"/>
      <c r="EG462" s="199"/>
      <c r="EH462" s="199"/>
      <c r="EI462" s="199"/>
      <c r="EJ462" s="199"/>
      <c r="EK462" s="199"/>
      <c r="EL462" s="199"/>
      <c r="EM462" s="199"/>
      <c r="EN462" s="199"/>
      <c r="EO462" s="199"/>
      <c r="EP462" s="199"/>
      <c r="EQ462" s="199"/>
      <c r="ER462" s="199"/>
      <c r="ES462" s="199"/>
      <c r="ET462" s="199"/>
      <c r="EU462" s="199"/>
      <c r="EV462" s="199"/>
      <c r="EW462" s="198"/>
      <c r="EX462" s="198"/>
      <c r="EY462" s="198"/>
      <c r="EZ462" s="198"/>
      <c r="FA462" s="198"/>
      <c r="FB462" s="198"/>
      <c r="FC462" s="198"/>
      <c r="FD462" s="199"/>
      <c r="FE462" s="199"/>
      <c r="FF462" s="199"/>
      <c r="FG462" s="199"/>
      <c r="FH462" s="199"/>
      <c r="FI462" s="199"/>
      <c r="FJ462" s="199"/>
      <c r="FK462" s="199"/>
      <c r="FL462" s="199"/>
      <c r="FM462" s="199"/>
      <c r="FN462" s="199"/>
      <c r="FO462" s="199"/>
      <c r="FP462" s="199"/>
      <c r="FQ462" s="199"/>
      <c r="FR462" s="199"/>
      <c r="FS462" s="199"/>
      <c r="FT462" s="199"/>
      <c r="FU462" s="199"/>
      <c r="FV462" s="199"/>
      <c r="FW462" s="199"/>
      <c r="FX462" s="199"/>
      <c r="FY462" s="199"/>
      <c r="FZ462" s="199"/>
      <c r="GA462" s="199"/>
      <c r="GB462" s="199"/>
      <c r="GC462" s="199"/>
    </row>
    <row r="463" spans="2:185" s="90" customFormat="1">
      <c r="B463" s="198"/>
      <c r="C463" s="199"/>
      <c r="D463" s="198"/>
      <c r="E463" s="198"/>
      <c r="F463" s="203"/>
      <c r="G463" s="199"/>
      <c r="H463" s="198"/>
      <c r="I463" s="198"/>
      <c r="J463" s="198"/>
      <c r="K463" s="198"/>
      <c r="L463" s="198"/>
      <c r="M463" s="198"/>
      <c r="N463" s="198"/>
      <c r="O463" s="199"/>
      <c r="P463" s="204"/>
      <c r="Q463" s="205"/>
      <c r="R463" s="205"/>
      <c r="S463" s="198"/>
      <c r="T463" s="198"/>
      <c r="U463" s="198"/>
      <c r="V463" s="198"/>
      <c r="W463" s="198"/>
      <c r="X463" s="199"/>
      <c r="Y463" s="198"/>
      <c r="Z463" s="198"/>
      <c r="AA463" s="198"/>
      <c r="AB463" s="199"/>
      <c r="AC463" s="199"/>
      <c r="AD463" s="198"/>
      <c r="AE463" s="198"/>
      <c r="AF463" s="198"/>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c r="BM463" s="199"/>
      <c r="BN463" s="199"/>
      <c r="BO463" s="199"/>
      <c r="BP463" s="199"/>
      <c r="BQ463" s="199"/>
      <c r="BR463" s="199"/>
      <c r="BS463" s="199"/>
      <c r="BT463" s="199"/>
      <c r="BU463" s="199"/>
      <c r="BV463" s="199"/>
      <c r="BW463" s="199"/>
      <c r="BX463" s="199"/>
      <c r="BY463" s="199"/>
      <c r="BZ463" s="199"/>
      <c r="CA463" s="199"/>
      <c r="CB463" s="199"/>
      <c r="CC463" s="199"/>
      <c r="CD463" s="199"/>
      <c r="CE463" s="199"/>
      <c r="CF463" s="199"/>
      <c r="CG463" s="199"/>
      <c r="CH463" s="199"/>
      <c r="CI463" s="199"/>
      <c r="CJ463" s="199"/>
      <c r="CK463" s="199"/>
      <c r="CL463" s="199"/>
      <c r="CM463" s="199"/>
      <c r="CN463" s="199"/>
      <c r="CO463" s="199"/>
      <c r="CP463" s="199"/>
      <c r="CQ463" s="199"/>
      <c r="CR463" s="199"/>
      <c r="CS463" s="199"/>
      <c r="CT463" s="199"/>
      <c r="CU463" s="199"/>
      <c r="CV463" s="199"/>
      <c r="CW463" s="199"/>
      <c r="CX463" s="199"/>
      <c r="CY463" s="199"/>
      <c r="CZ463" s="199"/>
      <c r="DA463" s="199"/>
      <c r="DB463" s="199"/>
      <c r="DC463" s="199"/>
      <c r="DD463" s="199"/>
      <c r="DE463" s="199"/>
      <c r="DF463" s="199"/>
      <c r="DG463" s="199"/>
      <c r="DH463" s="199"/>
      <c r="DI463" s="199"/>
      <c r="DJ463" s="199"/>
      <c r="DK463" s="199"/>
      <c r="DL463" s="199"/>
      <c r="DM463" s="199"/>
      <c r="DN463" s="199"/>
      <c r="DO463" s="199"/>
      <c r="DP463" s="199"/>
      <c r="DQ463" s="199"/>
      <c r="DR463" s="199"/>
      <c r="DS463" s="199"/>
      <c r="DT463" s="199"/>
      <c r="DU463" s="199"/>
      <c r="DV463" s="199"/>
      <c r="DW463" s="199"/>
      <c r="DX463" s="199"/>
      <c r="DY463" s="199"/>
      <c r="DZ463" s="199"/>
      <c r="EA463" s="199"/>
      <c r="EB463" s="199"/>
      <c r="EC463" s="199"/>
      <c r="ED463" s="199"/>
      <c r="EE463" s="199"/>
      <c r="EF463" s="199"/>
      <c r="EG463" s="199"/>
      <c r="EH463" s="199"/>
      <c r="EI463" s="199"/>
      <c r="EJ463" s="199"/>
      <c r="EK463" s="199"/>
      <c r="EL463" s="199"/>
      <c r="EM463" s="199"/>
      <c r="EN463" s="199"/>
      <c r="EO463" s="199"/>
      <c r="EP463" s="199"/>
      <c r="EQ463" s="199"/>
      <c r="ER463" s="199"/>
      <c r="ES463" s="199"/>
      <c r="ET463" s="199"/>
      <c r="EU463" s="199"/>
      <c r="EV463" s="199"/>
      <c r="EW463" s="198"/>
      <c r="EX463" s="198"/>
      <c r="EY463" s="198"/>
      <c r="EZ463" s="198"/>
      <c r="FA463" s="198"/>
      <c r="FB463" s="198"/>
      <c r="FC463" s="198"/>
      <c r="FD463" s="199"/>
      <c r="FE463" s="199"/>
      <c r="FF463" s="199"/>
      <c r="FG463" s="199"/>
      <c r="FH463" s="199"/>
      <c r="FI463" s="199"/>
      <c r="FJ463" s="199"/>
      <c r="FK463" s="199"/>
      <c r="FL463" s="199"/>
      <c r="FM463" s="199"/>
      <c r="FN463" s="199"/>
      <c r="FO463" s="199"/>
      <c r="FP463" s="199"/>
      <c r="FQ463" s="199"/>
      <c r="FR463" s="199"/>
      <c r="FS463" s="199"/>
      <c r="FT463" s="199"/>
      <c r="FU463" s="199"/>
      <c r="FV463" s="199"/>
      <c r="FW463" s="199"/>
      <c r="FX463" s="199"/>
      <c r="FY463" s="199"/>
      <c r="FZ463" s="199"/>
      <c r="GA463" s="199"/>
      <c r="GB463" s="199"/>
      <c r="GC463" s="199"/>
    </row>
    <row r="464" spans="2:185" s="90" customFormat="1">
      <c r="B464" s="198"/>
      <c r="C464" s="199"/>
      <c r="D464" s="198"/>
      <c r="E464" s="198"/>
      <c r="F464" s="203"/>
      <c r="G464" s="199"/>
      <c r="H464" s="198"/>
      <c r="I464" s="198"/>
      <c r="J464" s="198"/>
      <c r="K464" s="198"/>
      <c r="L464" s="198"/>
      <c r="M464" s="198"/>
      <c r="N464" s="198"/>
      <c r="O464" s="199"/>
      <c r="P464" s="204"/>
      <c r="Q464" s="205"/>
      <c r="R464" s="205"/>
      <c r="S464" s="198"/>
      <c r="T464" s="198"/>
      <c r="U464" s="198"/>
      <c r="V464" s="198"/>
      <c r="W464" s="198"/>
      <c r="X464" s="199"/>
      <c r="Y464" s="198"/>
      <c r="Z464" s="198"/>
      <c r="AA464" s="198"/>
      <c r="AB464" s="199"/>
      <c r="AC464" s="199"/>
      <c r="AD464" s="198"/>
      <c r="AE464" s="198"/>
      <c r="AF464" s="198"/>
      <c r="AG464" s="199"/>
      <c r="AH464" s="199"/>
      <c r="AI464" s="199"/>
      <c r="AJ464" s="199"/>
      <c r="AK464" s="199"/>
      <c r="AL464" s="199"/>
      <c r="AM464" s="199"/>
      <c r="AN464" s="199"/>
      <c r="AO464" s="199"/>
      <c r="AP464" s="199"/>
      <c r="AQ464" s="199"/>
      <c r="AR464" s="199"/>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c r="BM464" s="199"/>
      <c r="BN464" s="199"/>
      <c r="BO464" s="199"/>
      <c r="BP464" s="199"/>
      <c r="BQ464" s="199"/>
      <c r="BR464" s="199"/>
      <c r="BS464" s="199"/>
      <c r="BT464" s="199"/>
      <c r="BU464" s="199"/>
      <c r="BV464" s="199"/>
      <c r="BW464" s="199"/>
      <c r="BX464" s="199"/>
      <c r="BY464" s="199"/>
      <c r="BZ464" s="199"/>
      <c r="CA464" s="199"/>
      <c r="CB464" s="199"/>
      <c r="CC464" s="199"/>
      <c r="CD464" s="199"/>
      <c r="CE464" s="199"/>
      <c r="CF464" s="199"/>
      <c r="CG464" s="199"/>
      <c r="CH464" s="199"/>
      <c r="CI464" s="199"/>
      <c r="CJ464" s="199"/>
      <c r="CK464" s="199"/>
      <c r="CL464" s="199"/>
      <c r="CM464" s="199"/>
      <c r="CN464" s="199"/>
      <c r="CO464" s="199"/>
      <c r="CP464" s="199"/>
      <c r="CQ464" s="199"/>
      <c r="CR464" s="199"/>
      <c r="CS464" s="199"/>
      <c r="CT464" s="199"/>
      <c r="CU464" s="199"/>
      <c r="CV464" s="199"/>
      <c r="CW464" s="199"/>
      <c r="CX464" s="199"/>
      <c r="CY464" s="199"/>
      <c r="CZ464" s="199"/>
      <c r="DA464" s="199"/>
      <c r="DB464" s="199"/>
      <c r="DC464" s="199"/>
      <c r="DD464" s="199"/>
      <c r="DE464" s="199"/>
      <c r="DF464" s="199"/>
      <c r="DG464" s="199"/>
      <c r="DH464" s="199"/>
      <c r="DI464" s="199"/>
      <c r="DJ464" s="199"/>
      <c r="DK464" s="199"/>
      <c r="DL464" s="199"/>
      <c r="DM464" s="199"/>
      <c r="DN464" s="199"/>
      <c r="DO464" s="199"/>
      <c r="DP464" s="199"/>
      <c r="DQ464" s="199"/>
      <c r="DR464" s="199"/>
      <c r="DS464" s="199"/>
      <c r="DT464" s="199"/>
      <c r="DU464" s="199"/>
      <c r="DV464" s="199"/>
      <c r="DW464" s="199"/>
      <c r="DX464" s="199"/>
      <c r="DY464" s="199"/>
      <c r="DZ464" s="199"/>
      <c r="EA464" s="199"/>
      <c r="EB464" s="199"/>
      <c r="EC464" s="199"/>
      <c r="ED464" s="199"/>
      <c r="EE464" s="199"/>
      <c r="EF464" s="199"/>
      <c r="EG464" s="199"/>
      <c r="EH464" s="199"/>
      <c r="EI464" s="199"/>
      <c r="EJ464" s="199"/>
      <c r="EK464" s="199"/>
      <c r="EL464" s="199"/>
      <c r="EM464" s="199"/>
      <c r="EN464" s="199"/>
      <c r="EO464" s="199"/>
      <c r="EP464" s="199"/>
      <c r="EQ464" s="199"/>
      <c r="ER464" s="199"/>
      <c r="ES464" s="199"/>
      <c r="ET464" s="199"/>
      <c r="EU464" s="199"/>
      <c r="EV464" s="199"/>
      <c r="EW464" s="198"/>
      <c r="EX464" s="198"/>
      <c r="EY464" s="198"/>
      <c r="EZ464" s="198"/>
      <c r="FA464" s="198"/>
      <c r="FB464" s="198"/>
      <c r="FC464" s="198"/>
      <c r="FD464" s="199"/>
      <c r="FE464" s="199"/>
      <c r="FF464" s="199"/>
      <c r="FG464" s="199"/>
      <c r="FH464" s="199"/>
      <c r="FI464" s="199"/>
      <c r="FJ464" s="199"/>
      <c r="FK464" s="199"/>
      <c r="FL464" s="199"/>
      <c r="FM464" s="199"/>
      <c r="FN464" s="199"/>
      <c r="FO464" s="199"/>
      <c r="FP464" s="199"/>
      <c r="FQ464" s="199"/>
      <c r="FR464" s="199"/>
      <c r="FS464" s="199"/>
      <c r="FT464" s="199"/>
      <c r="FU464" s="199"/>
      <c r="FV464" s="199"/>
      <c r="FW464" s="199"/>
      <c r="FX464" s="199"/>
      <c r="FY464" s="199"/>
      <c r="FZ464" s="199"/>
      <c r="GA464" s="199"/>
      <c r="GB464" s="199"/>
      <c r="GC464" s="199"/>
    </row>
    <row r="465" spans="2:185" s="90" customFormat="1">
      <c r="B465" s="198"/>
      <c r="C465" s="199"/>
      <c r="D465" s="198"/>
      <c r="E465" s="198"/>
      <c r="F465" s="203"/>
      <c r="G465" s="199"/>
      <c r="H465" s="198"/>
      <c r="I465" s="198"/>
      <c r="J465" s="198"/>
      <c r="K465" s="198"/>
      <c r="L465" s="198"/>
      <c r="M465" s="198"/>
      <c r="N465" s="198"/>
      <c r="O465" s="199"/>
      <c r="P465" s="204"/>
      <c r="Q465" s="205"/>
      <c r="R465" s="205"/>
      <c r="S465" s="198"/>
      <c r="T465" s="198"/>
      <c r="U465" s="198"/>
      <c r="V465" s="198"/>
      <c r="W465" s="198"/>
      <c r="X465" s="199"/>
      <c r="Y465" s="198"/>
      <c r="Z465" s="198"/>
      <c r="AA465" s="198"/>
      <c r="AB465" s="199"/>
      <c r="AC465" s="199"/>
      <c r="AD465" s="198"/>
      <c r="AE465" s="198"/>
      <c r="AF465" s="198"/>
      <c r="AG465" s="199"/>
      <c r="AH465" s="199"/>
      <c r="AI465" s="199"/>
      <c r="AJ465" s="199"/>
      <c r="AK465" s="199"/>
      <c r="AL465" s="199"/>
      <c r="AM465" s="199"/>
      <c r="AN465" s="199"/>
      <c r="AO465" s="199"/>
      <c r="AP465" s="199"/>
      <c r="AQ465" s="199"/>
      <c r="AR465" s="199"/>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c r="BM465" s="199"/>
      <c r="BN465" s="199"/>
      <c r="BO465" s="199"/>
      <c r="BP465" s="199"/>
      <c r="BQ465" s="199"/>
      <c r="BR465" s="199"/>
      <c r="BS465" s="199"/>
      <c r="BT465" s="199"/>
      <c r="BU465" s="199"/>
      <c r="BV465" s="199"/>
      <c r="BW465" s="199"/>
      <c r="BX465" s="199"/>
      <c r="BY465" s="199"/>
      <c r="BZ465" s="199"/>
      <c r="CA465" s="199"/>
      <c r="CB465" s="199"/>
      <c r="CC465" s="199"/>
      <c r="CD465" s="199"/>
      <c r="CE465" s="199"/>
      <c r="CF465" s="199"/>
      <c r="CG465" s="199"/>
      <c r="CH465" s="199"/>
      <c r="CI465" s="199"/>
      <c r="CJ465" s="199"/>
      <c r="CK465" s="199"/>
      <c r="CL465" s="199"/>
      <c r="CM465" s="199"/>
      <c r="CN465" s="199"/>
      <c r="CO465" s="199"/>
      <c r="CP465" s="199"/>
      <c r="CQ465" s="199"/>
      <c r="CR465" s="199"/>
      <c r="CS465" s="199"/>
      <c r="CT465" s="199"/>
      <c r="CU465" s="199"/>
      <c r="CV465" s="199"/>
      <c r="CW465" s="199"/>
      <c r="CX465" s="199"/>
      <c r="CY465" s="199"/>
      <c r="CZ465" s="199"/>
      <c r="DA465" s="199"/>
      <c r="DB465" s="199"/>
      <c r="DC465" s="199"/>
      <c r="DD465" s="199"/>
      <c r="DE465" s="199"/>
      <c r="DF465" s="199"/>
      <c r="DG465" s="199"/>
      <c r="DH465" s="199"/>
      <c r="DI465" s="199"/>
      <c r="DJ465" s="199"/>
      <c r="DK465" s="199"/>
      <c r="DL465" s="199"/>
      <c r="DM465" s="199"/>
      <c r="DN465" s="199"/>
      <c r="DO465" s="199"/>
      <c r="DP465" s="199"/>
      <c r="DQ465" s="199"/>
      <c r="DR465" s="199"/>
      <c r="DS465" s="199"/>
      <c r="DT465" s="199"/>
      <c r="DU465" s="199"/>
      <c r="DV465" s="199"/>
      <c r="DW465" s="199"/>
      <c r="DX465" s="199"/>
      <c r="DY465" s="199"/>
      <c r="DZ465" s="199"/>
      <c r="EA465" s="199"/>
      <c r="EB465" s="199"/>
      <c r="EC465" s="199"/>
      <c r="ED465" s="199"/>
      <c r="EE465" s="199"/>
      <c r="EF465" s="199"/>
      <c r="EG465" s="199"/>
      <c r="EH465" s="199"/>
      <c r="EI465" s="199"/>
      <c r="EJ465" s="199"/>
      <c r="EK465" s="199"/>
      <c r="EL465" s="199"/>
      <c r="EM465" s="199"/>
      <c r="EN465" s="199"/>
      <c r="EO465" s="199"/>
      <c r="EP465" s="199"/>
      <c r="EQ465" s="199"/>
      <c r="ER465" s="199"/>
      <c r="ES465" s="199"/>
      <c r="ET465" s="199"/>
      <c r="EU465" s="199"/>
      <c r="EV465" s="199"/>
      <c r="EW465" s="198"/>
      <c r="EX465" s="198"/>
      <c r="EY465" s="198"/>
      <c r="EZ465" s="198"/>
      <c r="FA465" s="198"/>
      <c r="FB465" s="198"/>
      <c r="FC465" s="198"/>
      <c r="FD465" s="199"/>
      <c r="FE465" s="199"/>
      <c r="FF465" s="199"/>
      <c r="FG465" s="199"/>
      <c r="FH465" s="199"/>
      <c r="FI465" s="199"/>
      <c r="FJ465" s="199"/>
      <c r="FK465" s="199"/>
      <c r="FL465" s="199"/>
      <c r="FM465" s="199"/>
      <c r="FN465" s="199"/>
      <c r="FO465" s="199"/>
      <c r="FP465" s="199"/>
      <c r="FQ465" s="199"/>
      <c r="FR465" s="199"/>
      <c r="FS465" s="199"/>
      <c r="FT465" s="199"/>
      <c r="FU465" s="199"/>
      <c r="FV465" s="199"/>
      <c r="FW465" s="199"/>
      <c r="FX465" s="199"/>
      <c r="FY465" s="199"/>
      <c r="FZ465" s="199"/>
      <c r="GA465" s="199"/>
      <c r="GB465" s="199"/>
      <c r="GC465" s="199"/>
    </row>
    <row r="466" spans="2:185" s="90" customFormat="1">
      <c r="B466" s="198"/>
      <c r="C466" s="199"/>
      <c r="D466" s="198"/>
      <c r="E466" s="198"/>
      <c r="F466" s="203"/>
      <c r="G466" s="199"/>
      <c r="H466" s="198"/>
      <c r="I466" s="198"/>
      <c r="J466" s="198"/>
      <c r="K466" s="198"/>
      <c r="L466" s="198"/>
      <c r="M466" s="198"/>
      <c r="N466" s="198"/>
      <c r="O466" s="199"/>
      <c r="P466" s="204"/>
      <c r="Q466" s="205"/>
      <c r="R466" s="205"/>
      <c r="S466" s="198"/>
      <c r="T466" s="198"/>
      <c r="U466" s="198"/>
      <c r="V466" s="198"/>
      <c r="W466" s="198"/>
      <c r="X466" s="199"/>
      <c r="Y466" s="198"/>
      <c r="Z466" s="198"/>
      <c r="AA466" s="198"/>
      <c r="AB466" s="199"/>
      <c r="AC466" s="199"/>
      <c r="AD466" s="198"/>
      <c r="AE466" s="198"/>
      <c r="AF466" s="198"/>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c r="CE466" s="199"/>
      <c r="CF466" s="199"/>
      <c r="CG466" s="199"/>
      <c r="CH466" s="199"/>
      <c r="CI466" s="199"/>
      <c r="CJ466" s="199"/>
      <c r="CK466" s="199"/>
      <c r="CL466" s="199"/>
      <c r="CM466" s="199"/>
      <c r="CN466" s="199"/>
      <c r="CO466" s="199"/>
      <c r="CP466" s="199"/>
      <c r="CQ466" s="199"/>
      <c r="CR466" s="199"/>
      <c r="CS466" s="199"/>
      <c r="CT466" s="199"/>
      <c r="CU466" s="199"/>
      <c r="CV466" s="199"/>
      <c r="CW466" s="199"/>
      <c r="CX466" s="199"/>
      <c r="CY466" s="199"/>
      <c r="CZ466" s="199"/>
      <c r="DA466" s="199"/>
      <c r="DB466" s="199"/>
      <c r="DC466" s="199"/>
      <c r="DD466" s="199"/>
      <c r="DE466" s="199"/>
      <c r="DF466" s="199"/>
      <c r="DG466" s="199"/>
      <c r="DH466" s="199"/>
      <c r="DI466" s="199"/>
      <c r="DJ466" s="199"/>
      <c r="DK466" s="199"/>
      <c r="DL466" s="199"/>
      <c r="DM466" s="199"/>
      <c r="DN466" s="199"/>
      <c r="DO466" s="199"/>
      <c r="DP466" s="199"/>
      <c r="DQ466" s="199"/>
      <c r="DR466" s="199"/>
      <c r="DS466" s="199"/>
      <c r="DT466" s="199"/>
      <c r="DU466" s="199"/>
      <c r="DV466" s="199"/>
      <c r="DW466" s="199"/>
      <c r="DX466" s="199"/>
      <c r="DY466" s="199"/>
      <c r="DZ466" s="199"/>
      <c r="EA466" s="199"/>
      <c r="EB466" s="199"/>
      <c r="EC466" s="199"/>
      <c r="ED466" s="199"/>
      <c r="EE466" s="199"/>
      <c r="EF466" s="199"/>
      <c r="EG466" s="199"/>
      <c r="EH466" s="199"/>
      <c r="EI466" s="199"/>
      <c r="EJ466" s="199"/>
      <c r="EK466" s="199"/>
      <c r="EL466" s="199"/>
      <c r="EM466" s="199"/>
      <c r="EN466" s="199"/>
      <c r="EO466" s="199"/>
      <c r="EP466" s="199"/>
      <c r="EQ466" s="199"/>
      <c r="ER466" s="199"/>
      <c r="ES466" s="199"/>
      <c r="ET466" s="199"/>
      <c r="EU466" s="199"/>
      <c r="EV466" s="199"/>
      <c r="EW466" s="198"/>
      <c r="EX466" s="198"/>
      <c r="EY466" s="198"/>
      <c r="EZ466" s="198"/>
      <c r="FA466" s="198"/>
      <c r="FB466" s="198"/>
      <c r="FC466" s="198"/>
      <c r="FD466" s="199"/>
      <c r="FE466" s="199"/>
      <c r="FF466" s="199"/>
      <c r="FG466" s="199"/>
      <c r="FH466" s="199"/>
      <c r="FI466" s="199"/>
      <c r="FJ466" s="199"/>
      <c r="FK466" s="199"/>
      <c r="FL466" s="199"/>
      <c r="FM466" s="199"/>
      <c r="FN466" s="199"/>
      <c r="FO466" s="199"/>
      <c r="FP466" s="199"/>
      <c r="FQ466" s="199"/>
      <c r="FR466" s="199"/>
      <c r="FS466" s="199"/>
      <c r="FT466" s="199"/>
      <c r="FU466" s="199"/>
      <c r="FV466" s="199"/>
      <c r="FW466" s="199"/>
      <c r="FX466" s="199"/>
      <c r="FY466" s="199"/>
      <c r="FZ466" s="199"/>
      <c r="GA466" s="199"/>
      <c r="GB466" s="199"/>
      <c r="GC466" s="199"/>
    </row>
    <row r="467" spans="2:185" s="90" customFormat="1">
      <c r="B467" s="198"/>
      <c r="C467" s="199"/>
      <c r="D467" s="198"/>
      <c r="E467" s="198"/>
      <c r="F467" s="203"/>
      <c r="G467" s="199"/>
      <c r="H467" s="198"/>
      <c r="I467" s="198"/>
      <c r="J467" s="198"/>
      <c r="K467" s="198"/>
      <c r="L467" s="198"/>
      <c r="M467" s="198"/>
      <c r="N467" s="198"/>
      <c r="O467" s="199"/>
      <c r="P467" s="204"/>
      <c r="Q467" s="205"/>
      <c r="R467" s="205"/>
      <c r="S467" s="198"/>
      <c r="T467" s="198"/>
      <c r="U467" s="198"/>
      <c r="V467" s="198"/>
      <c r="W467" s="198"/>
      <c r="X467" s="199"/>
      <c r="Y467" s="198"/>
      <c r="Z467" s="198"/>
      <c r="AA467" s="198"/>
      <c r="AB467" s="199"/>
      <c r="AC467" s="199"/>
      <c r="AD467" s="198"/>
      <c r="AE467" s="198"/>
      <c r="AF467" s="198"/>
      <c r="AG467" s="199"/>
      <c r="AH467" s="199"/>
      <c r="AI467" s="199"/>
      <c r="AJ467" s="199"/>
      <c r="AK467" s="199"/>
      <c r="AL467" s="199"/>
      <c r="AM467" s="199"/>
      <c r="AN467" s="199"/>
      <c r="AO467" s="199"/>
      <c r="AP467" s="199"/>
      <c r="AQ467" s="199"/>
      <c r="AR467" s="199"/>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c r="BM467" s="199"/>
      <c r="BN467" s="199"/>
      <c r="BO467" s="199"/>
      <c r="BP467" s="199"/>
      <c r="BQ467" s="199"/>
      <c r="BR467" s="199"/>
      <c r="BS467" s="199"/>
      <c r="BT467" s="199"/>
      <c r="BU467" s="199"/>
      <c r="BV467" s="199"/>
      <c r="BW467" s="199"/>
      <c r="BX467" s="199"/>
      <c r="BY467" s="199"/>
      <c r="BZ467" s="199"/>
      <c r="CA467" s="199"/>
      <c r="CB467" s="199"/>
      <c r="CC467" s="199"/>
      <c r="CD467" s="199"/>
      <c r="CE467" s="199"/>
      <c r="CF467" s="199"/>
      <c r="CG467" s="199"/>
      <c r="CH467" s="199"/>
      <c r="CI467" s="199"/>
      <c r="CJ467" s="199"/>
      <c r="CK467" s="199"/>
      <c r="CL467" s="199"/>
      <c r="CM467" s="199"/>
      <c r="CN467" s="199"/>
      <c r="CO467" s="199"/>
      <c r="CP467" s="199"/>
      <c r="CQ467" s="199"/>
      <c r="CR467" s="199"/>
      <c r="CS467" s="199"/>
      <c r="CT467" s="199"/>
      <c r="CU467" s="199"/>
      <c r="CV467" s="199"/>
      <c r="CW467" s="199"/>
      <c r="CX467" s="199"/>
      <c r="CY467" s="199"/>
      <c r="CZ467" s="199"/>
      <c r="DA467" s="199"/>
      <c r="DB467" s="199"/>
      <c r="DC467" s="199"/>
      <c r="DD467" s="199"/>
      <c r="DE467" s="199"/>
      <c r="DF467" s="199"/>
      <c r="DG467" s="199"/>
      <c r="DH467" s="199"/>
      <c r="DI467" s="199"/>
      <c r="DJ467" s="199"/>
      <c r="DK467" s="199"/>
      <c r="DL467" s="199"/>
      <c r="DM467" s="199"/>
      <c r="DN467" s="199"/>
      <c r="DO467" s="199"/>
      <c r="DP467" s="199"/>
      <c r="DQ467" s="199"/>
      <c r="DR467" s="199"/>
      <c r="DS467" s="199"/>
      <c r="DT467" s="199"/>
      <c r="DU467" s="199"/>
      <c r="DV467" s="199"/>
      <c r="DW467" s="199"/>
      <c r="DX467" s="199"/>
      <c r="DY467" s="199"/>
      <c r="DZ467" s="199"/>
      <c r="EA467" s="199"/>
      <c r="EB467" s="199"/>
      <c r="EC467" s="199"/>
      <c r="ED467" s="199"/>
      <c r="EE467" s="199"/>
      <c r="EF467" s="199"/>
      <c r="EG467" s="199"/>
      <c r="EH467" s="199"/>
      <c r="EI467" s="199"/>
      <c r="EJ467" s="199"/>
      <c r="EK467" s="199"/>
      <c r="EL467" s="199"/>
      <c r="EM467" s="199"/>
      <c r="EN467" s="199"/>
      <c r="EO467" s="199"/>
      <c r="EP467" s="199"/>
      <c r="EQ467" s="199"/>
      <c r="ER467" s="199"/>
      <c r="ES467" s="199"/>
      <c r="ET467" s="199"/>
      <c r="EU467" s="199"/>
      <c r="EV467" s="199"/>
      <c r="EW467" s="198"/>
      <c r="EX467" s="198"/>
      <c r="EY467" s="198"/>
      <c r="EZ467" s="198"/>
      <c r="FA467" s="198"/>
      <c r="FB467" s="198"/>
      <c r="FC467" s="198"/>
      <c r="FD467" s="199"/>
      <c r="FE467" s="199"/>
      <c r="FF467" s="199"/>
      <c r="FG467" s="199"/>
      <c r="FH467" s="199"/>
      <c r="FI467" s="199"/>
      <c r="FJ467" s="199"/>
      <c r="FK467" s="199"/>
      <c r="FL467" s="199"/>
      <c r="FM467" s="199"/>
      <c r="FN467" s="199"/>
      <c r="FO467" s="199"/>
      <c r="FP467" s="199"/>
      <c r="FQ467" s="199"/>
      <c r="FR467" s="199"/>
      <c r="FS467" s="199"/>
      <c r="FT467" s="199"/>
      <c r="FU467" s="199"/>
      <c r="FV467" s="199"/>
      <c r="FW467" s="199"/>
      <c r="FX467" s="199"/>
      <c r="FY467" s="199"/>
      <c r="FZ467" s="199"/>
      <c r="GA467" s="199"/>
      <c r="GB467" s="199"/>
      <c r="GC467" s="199"/>
    </row>
    <row r="468" spans="2:185" s="90" customFormat="1">
      <c r="B468" s="198"/>
      <c r="C468" s="199"/>
      <c r="D468" s="198"/>
      <c r="E468" s="198"/>
      <c r="F468" s="203"/>
      <c r="G468" s="199"/>
      <c r="H468" s="198"/>
      <c r="I468" s="198"/>
      <c r="J468" s="198"/>
      <c r="K468" s="198"/>
      <c r="L468" s="198"/>
      <c r="M468" s="198"/>
      <c r="N468" s="198"/>
      <c r="O468" s="199"/>
      <c r="P468" s="204"/>
      <c r="Q468" s="205"/>
      <c r="R468" s="205"/>
      <c r="S468" s="198"/>
      <c r="T468" s="198"/>
      <c r="U468" s="198"/>
      <c r="V468" s="198"/>
      <c r="W468" s="198"/>
      <c r="X468" s="199"/>
      <c r="Y468" s="198"/>
      <c r="Z468" s="198"/>
      <c r="AA468" s="198"/>
      <c r="AB468" s="199"/>
      <c r="AC468" s="199"/>
      <c r="AD468" s="198"/>
      <c r="AE468" s="198"/>
      <c r="AF468" s="198"/>
      <c r="AG468" s="199"/>
      <c r="AH468" s="199"/>
      <c r="AI468" s="199"/>
      <c r="AJ468" s="199"/>
      <c r="AK468" s="199"/>
      <c r="AL468" s="199"/>
      <c r="AM468" s="199"/>
      <c r="AN468" s="199"/>
      <c r="AO468" s="199"/>
      <c r="AP468" s="199"/>
      <c r="AQ468" s="199"/>
      <c r="AR468" s="199"/>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c r="BM468" s="199"/>
      <c r="BN468" s="199"/>
      <c r="BO468" s="199"/>
      <c r="BP468" s="199"/>
      <c r="BQ468" s="199"/>
      <c r="BR468" s="199"/>
      <c r="BS468" s="199"/>
      <c r="BT468" s="199"/>
      <c r="BU468" s="199"/>
      <c r="BV468" s="199"/>
      <c r="BW468" s="199"/>
      <c r="BX468" s="199"/>
      <c r="BY468" s="199"/>
      <c r="BZ468" s="199"/>
      <c r="CA468" s="199"/>
      <c r="CB468" s="199"/>
      <c r="CC468" s="199"/>
      <c r="CD468" s="199"/>
      <c r="CE468" s="199"/>
      <c r="CF468" s="199"/>
      <c r="CG468" s="199"/>
      <c r="CH468" s="199"/>
      <c r="CI468" s="199"/>
      <c r="CJ468" s="199"/>
      <c r="CK468" s="199"/>
      <c r="CL468" s="199"/>
      <c r="CM468" s="199"/>
      <c r="CN468" s="199"/>
      <c r="CO468" s="199"/>
      <c r="CP468" s="199"/>
      <c r="CQ468" s="199"/>
      <c r="CR468" s="199"/>
      <c r="CS468" s="199"/>
      <c r="CT468" s="199"/>
      <c r="CU468" s="199"/>
      <c r="CV468" s="199"/>
      <c r="CW468" s="199"/>
      <c r="CX468" s="199"/>
      <c r="CY468" s="199"/>
      <c r="CZ468" s="199"/>
      <c r="DA468" s="199"/>
      <c r="DB468" s="199"/>
      <c r="DC468" s="199"/>
      <c r="DD468" s="199"/>
      <c r="DE468" s="199"/>
      <c r="DF468" s="199"/>
      <c r="DG468" s="199"/>
      <c r="DH468" s="199"/>
      <c r="DI468" s="199"/>
      <c r="DJ468" s="199"/>
      <c r="DK468" s="199"/>
      <c r="DL468" s="199"/>
      <c r="DM468" s="199"/>
      <c r="DN468" s="199"/>
      <c r="DO468" s="199"/>
      <c r="DP468" s="199"/>
      <c r="DQ468" s="199"/>
      <c r="DR468" s="199"/>
      <c r="DS468" s="199"/>
      <c r="DT468" s="199"/>
      <c r="DU468" s="199"/>
      <c r="DV468" s="199"/>
      <c r="DW468" s="199"/>
      <c r="DX468" s="199"/>
      <c r="DY468" s="199"/>
      <c r="DZ468" s="199"/>
      <c r="EA468" s="199"/>
      <c r="EB468" s="199"/>
      <c r="EC468" s="199"/>
      <c r="ED468" s="199"/>
      <c r="EE468" s="199"/>
      <c r="EF468" s="199"/>
      <c r="EG468" s="199"/>
      <c r="EH468" s="199"/>
      <c r="EI468" s="199"/>
      <c r="EJ468" s="199"/>
      <c r="EK468" s="199"/>
      <c r="EL468" s="199"/>
      <c r="EM468" s="199"/>
      <c r="EN468" s="199"/>
      <c r="EO468" s="199"/>
      <c r="EP468" s="199"/>
      <c r="EQ468" s="199"/>
      <c r="ER468" s="199"/>
      <c r="ES468" s="199"/>
      <c r="ET468" s="199"/>
      <c r="EU468" s="199"/>
      <c r="EV468" s="199"/>
      <c r="EW468" s="198"/>
      <c r="EX468" s="198"/>
      <c r="EY468" s="198"/>
      <c r="EZ468" s="198"/>
      <c r="FA468" s="198"/>
      <c r="FB468" s="198"/>
      <c r="FC468" s="198"/>
      <c r="FD468" s="199"/>
      <c r="FE468" s="199"/>
      <c r="FF468" s="199"/>
      <c r="FG468" s="199"/>
      <c r="FH468" s="199"/>
      <c r="FI468" s="199"/>
      <c r="FJ468" s="199"/>
      <c r="FK468" s="199"/>
      <c r="FL468" s="199"/>
      <c r="FM468" s="199"/>
      <c r="FN468" s="199"/>
      <c r="FO468" s="199"/>
      <c r="FP468" s="199"/>
      <c r="FQ468" s="199"/>
      <c r="FR468" s="199"/>
      <c r="FS468" s="199"/>
      <c r="FT468" s="199"/>
      <c r="FU468" s="199"/>
      <c r="FV468" s="199"/>
      <c r="FW468" s="199"/>
      <c r="FX468" s="199"/>
      <c r="FY468" s="199"/>
      <c r="FZ468" s="199"/>
      <c r="GA468" s="199"/>
      <c r="GB468" s="199"/>
      <c r="GC468" s="199"/>
    </row>
    <row r="469" spans="2:185" s="90" customFormat="1">
      <c r="B469" s="198"/>
      <c r="C469" s="199"/>
      <c r="D469" s="198"/>
      <c r="E469" s="198"/>
      <c r="F469" s="203"/>
      <c r="G469" s="199"/>
      <c r="H469" s="198"/>
      <c r="I469" s="198"/>
      <c r="J469" s="198"/>
      <c r="K469" s="198"/>
      <c r="L469" s="198"/>
      <c r="M469" s="198"/>
      <c r="N469" s="198"/>
      <c r="O469" s="199"/>
      <c r="P469" s="204"/>
      <c r="Q469" s="205"/>
      <c r="R469" s="205"/>
      <c r="S469" s="198"/>
      <c r="T469" s="198"/>
      <c r="U469" s="198"/>
      <c r="V469" s="198"/>
      <c r="W469" s="198"/>
      <c r="X469" s="199"/>
      <c r="Y469" s="198"/>
      <c r="Z469" s="198"/>
      <c r="AA469" s="198"/>
      <c r="AB469" s="199"/>
      <c r="AC469" s="199"/>
      <c r="AD469" s="198"/>
      <c r="AE469" s="198"/>
      <c r="AF469" s="198"/>
      <c r="AG469" s="199"/>
      <c r="AH469" s="199"/>
      <c r="AI469" s="199"/>
      <c r="AJ469" s="199"/>
      <c r="AK469" s="199"/>
      <c r="AL469" s="199"/>
      <c r="AM469" s="199"/>
      <c r="AN469" s="199"/>
      <c r="AO469" s="199"/>
      <c r="AP469" s="199"/>
      <c r="AQ469" s="199"/>
      <c r="AR469" s="199"/>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c r="BM469" s="199"/>
      <c r="BN469" s="199"/>
      <c r="BO469" s="199"/>
      <c r="BP469" s="199"/>
      <c r="BQ469" s="199"/>
      <c r="BR469" s="199"/>
      <c r="BS469" s="199"/>
      <c r="BT469" s="199"/>
      <c r="BU469" s="199"/>
      <c r="BV469" s="199"/>
      <c r="BW469" s="199"/>
      <c r="BX469" s="199"/>
      <c r="BY469" s="199"/>
      <c r="BZ469" s="199"/>
      <c r="CA469" s="199"/>
      <c r="CB469" s="199"/>
      <c r="CC469" s="199"/>
      <c r="CD469" s="199"/>
      <c r="CE469" s="199"/>
      <c r="CF469" s="199"/>
      <c r="CG469" s="199"/>
      <c r="CH469" s="199"/>
      <c r="CI469" s="199"/>
      <c r="CJ469" s="199"/>
      <c r="CK469" s="199"/>
      <c r="CL469" s="199"/>
      <c r="CM469" s="199"/>
      <c r="CN469" s="199"/>
      <c r="CO469" s="199"/>
      <c r="CP469" s="199"/>
      <c r="CQ469" s="199"/>
      <c r="CR469" s="199"/>
      <c r="CS469" s="199"/>
      <c r="CT469" s="199"/>
      <c r="CU469" s="199"/>
      <c r="CV469" s="199"/>
      <c r="CW469" s="199"/>
      <c r="CX469" s="199"/>
      <c r="CY469" s="199"/>
      <c r="CZ469" s="199"/>
      <c r="DA469" s="199"/>
      <c r="DB469" s="199"/>
      <c r="DC469" s="199"/>
      <c r="DD469" s="199"/>
      <c r="DE469" s="199"/>
      <c r="DF469" s="199"/>
      <c r="DG469" s="199"/>
      <c r="DH469" s="199"/>
      <c r="DI469" s="199"/>
      <c r="DJ469" s="199"/>
      <c r="DK469" s="199"/>
      <c r="DL469" s="199"/>
      <c r="DM469" s="199"/>
      <c r="DN469" s="199"/>
      <c r="DO469" s="199"/>
      <c r="DP469" s="199"/>
      <c r="DQ469" s="199"/>
      <c r="DR469" s="199"/>
      <c r="DS469" s="199"/>
      <c r="DT469" s="199"/>
      <c r="DU469" s="199"/>
      <c r="DV469" s="199"/>
      <c r="DW469" s="199"/>
      <c r="DX469" s="199"/>
      <c r="DY469" s="199"/>
      <c r="DZ469" s="199"/>
      <c r="EA469" s="199"/>
      <c r="EB469" s="199"/>
      <c r="EC469" s="199"/>
      <c r="ED469" s="199"/>
      <c r="EE469" s="199"/>
      <c r="EF469" s="199"/>
      <c r="EG469" s="199"/>
      <c r="EH469" s="199"/>
      <c r="EI469" s="199"/>
      <c r="EJ469" s="199"/>
      <c r="EK469" s="199"/>
      <c r="EL469" s="199"/>
      <c r="EM469" s="199"/>
      <c r="EN469" s="199"/>
      <c r="EO469" s="199"/>
      <c r="EP469" s="199"/>
      <c r="EQ469" s="199"/>
      <c r="ER469" s="199"/>
      <c r="ES469" s="199"/>
      <c r="ET469" s="199"/>
      <c r="EU469" s="199"/>
      <c r="EV469" s="199"/>
      <c r="EW469" s="198"/>
      <c r="EX469" s="198"/>
      <c r="EY469" s="198"/>
      <c r="EZ469" s="198"/>
      <c r="FA469" s="198"/>
      <c r="FB469" s="198"/>
      <c r="FC469" s="198"/>
      <c r="FD469" s="199"/>
      <c r="FE469" s="199"/>
      <c r="FF469" s="199"/>
      <c r="FG469" s="199"/>
      <c r="FH469" s="199"/>
      <c r="FI469" s="199"/>
      <c r="FJ469" s="199"/>
      <c r="FK469" s="199"/>
      <c r="FL469" s="199"/>
      <c r="FM469" s="199"/>
      <c r="FN469" s="199"/>
      <c r="FO469" s="199"/>
      <c r="FP469" s="199"/>
      <c r="FQ469" s="199"/>
      <c r="FR469" s="199"/>
      <c r="FS469" s="199"/>
      <c r="FT469" s="199"/>
      <c r="FU469" s="199"/>
      <c r="FV469" s="199"/>
      <c r="FW469" s="199"/>
      <c r="FX469" s="199"/>
      <c r="FY469" s="199"/>
      <c r="FZ469" s="199"/>
      <c r="GA469" s="199"/>
      <c r="GB469" s="199"/>
      <c r="GC469" s="199"/>
    </row>
    <row r="470" spans="2:185" s="90" customFormat="1">
      <c r="B470" s="198"/>
      <c r="C470" s="199"/>
      <c r="D470" s="198"/>
      <c r="E470" s="198"/>
      <c r="F470" s="203"/>
      <c r="G470" s="199"/>
      <c r="H470" s="198"/>
      <c r="I470" s="198"/>
      <c r="J470" s="198"/>
      <c r="K470" s="198"/>
      <c r="L470" s="198"/>
      <c r="M470" s="198"/>
      <c r="N470" s="198"/>
      <c r="O470" s="199"/>
      <c r="P470" s="204"/>
      <c r="Q470" s="205"/>
      <c r="R470" s="205"/>
      <c r="S470" s="198"/>
      <c r="T470" s="198"/>
      <c r="U470" s="198"/>
      <c r="V470" s="198"/>
      <c r="W470" s="198"/>
      <c r="X470" s="199"/>
      <c r="Y470" s="198"/>
      <c r="Z470" s="198"/>
      <c r="AA470" s="198"/>
      <c r="AB470" s="199"/>
      <c r="AC470" s="199"/>
      <c r="AD470" s="198"/>
      <c r="AE470" s="198"/>
      <c r="AF470" s="198"/>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c r="BM470" s="199"/>
      <c r="BN470" s="199"/>
      <c r="BO470" s="199"/>
      <c r="BP470" s="199"/>
      <c r="BQ470" s="199"/>
      <c r="BR470" s="199"/>
      <c r="BS470" s="199"/>
      <c r="BT470" s="199"/>
      <c r="BU470" s="199"/>
      <c r="BV470" s="199"/>
      <c r="BW470" s="199"/>
      <c r="BX470" s="199"/>
      <c r="BY470" s="199"/>
      <c r="BZ470" s="199"/>
      <c r="CA470" s="199"/>
      <c r="CB470" s="199"/>
      <c r="CC470" s="199"/>
      <c r="CD470" s="199"/>
      <c r="CE470" s="199"/>
      <c r="CF470" s="199"/>
      <c r="CG470" s="199"/>
      <c r="CH470" s="199"/>
      <c r="CI470" s="199"/>
      <c r="CJ470" s="199"/>
      <c r="CK470" s="199"/>
      <c r="CL470" s="199"/>
      <c r="CM470" s="199"/>
      <c r="CN470" s="199"/>
      <c r="CO470" s="199"/>
      <c r="CP470" s="199"/>
      <c r="CQ470" s="199"/>
      <c r="CR470" s="199"/>
      <c r="CS470" s="199"/>
      <c r="CT470" s="199"/>
      <c r="CU470" s="199"/>
      <c r="CV470" s="199"/>
      <c r="CW470" s="199"/>
      <c r="CX470" s="199"/>
      <c r="CY470" s="199"/>
      <c r="CZ470" s="199"/>
      <c r="DA470" s="199"/>
      <c r="DB470" s="199"/>
      <c r="DC470" s="199"/>
      <c r="DD470" s="199"/>
      <c r="DE470" s="199"/>
      <c r="DF470" s="199"/>
      <c r="DG470" s="199"/>
      <c r="DH470" s="199"/>
      <c r="DI470" s="199"/>
      <c r="DJ470" s="199"/>
      <c r="DK470" s="199"/>
      <c r="DL470" s="199"/>
      <c r="DM470" s="199"/>
      <c r="DN470" s="199"/>
      <c r="DO470" s="199"/>
      <c r="DP470" s="199"/>
      <c r="DQ470" s="199"/>
      <c r="DR470" s="199"/>
      <c r="DS470" s="199"/>
      <c r="DT470" s="199"/>
      <c r="DU470" s="199"/>
      <c r="DV470" s="199"/>
      <c r="DW470" s="199"/>
      <c r="DX470" s="199"/>
      <c r="DY470" s="199"/>
      <c r="DZ470" s="199"/>
      <c r="EA470" s="199"/>
      <c r="EB470" s="199"/>
      <c r="EC470" s="199"/>
      <c r="ED470" s="199"/>
      <c r="EE470" s="199"/>
      <c r="EF470" s="199"/>
      <c r="EG470" s="199"/>
      <c r="EH470" s="199"/>
      <c r="EI470" s="199"/>
      <c r="EJ470" s="199"/>
      <c r="EK470" s="199"/>
      <c r="EL470" s="199"/>
      <c r="EM470" s="199"/>
      <c r="EN470" s="199"/>
      <c r="EO470" s="199"/>
      <c r="EP470" s="199"/>
      <c r="EQ470" s="199"/>
      <c r="ER470" s="199"/>
      <c r="ES470" s="199"/>
      <c r="ET470" s="199"/>
      <c r="EU470" s="199"/>
      <c r="EV470" s="199"/>
      <c r="EW470" s="198"/>
      <c r="EX470" s="198"/>
      <c r="EY470" s="198"/>
      <c r="EZ470" s="198"/>
      <c r="FA470" s="198"/>
      <c r="FB470" s="198"/>
      <c r="FC470" s="198"/>
      <c r="FD470" s="199"/>
      <c r="FE470" s="199"/>
      <c r="FF470" s="199"/>
      <c r="FG470" s="199"/>
      <c r="FH470" s="199"/>
      <c r="FI470" s="199"/>
      <c r="FJ470" s="199"/>
      <c r="FK470" s="199"/>
      <c r="FL470" s="199"/>
      <c r="FM470" s="199"/>
      <c r="FN470" s="199"/>
      <c r="FO470" s="199"/>
      <c r="FP470" s="199"/>
      <c r="FQ470" s="199"/>
      <c r="FR470" s="199"/>
      <c r="FS470" s="199"/>
      <c r="FT470" s="199"/>
      <c r="FU470" s="199"/>
      <c r="FV470" s="199"/>
      <c r="FW470" s="199"/>
      <c r="FX470" s="199"/>
      <c r="FY470" s="199"/>
      <c r="FZ470" s="199"/>
      <c r="GA470" s="199"/>
      <c r="GB470" s="199"/>
      <c r="GC470" s="199"/>
    </row>
    <row r="471" spans="2:185" s="90" customFormat="1">
      <c r="B471" s="198"/>
      <c r="C471" s="199"/>
      <c r="D471" s="198"/>
      <c r="E471" s="198"/>
      <c r="F471" s="203"/>
      <c r="G471" s="199"/>
      <c r="H471" s="198"/>
      <c r="I471" s="198"/>
      <c r="J471" s="198"/>
      <c r="K471" s="198"/>
      <c r="L471" s="198"/>
      <c r="M471" s="198"/>
      <c r="N471" s="198"/>
      <c r="O471" s="199"/>
      <c r="P471" s="204"/>
      <c r="Q471" s="205"/>
      <c r="R471" s="205"/>
      <c r="S471" s="198"/>
      <c r="T471" s="198"/>
      <c r="U471" s="198"/>
      <c r="V471" s="198"/>
      <c r="W471" s="198"/>
      <c r="X471" s="199"/>
      <c r="Y471" s="198"/>
      <c r="Z471" s="198"/>
      <c r="AA471" s="198"/>
      <c r="AB471" s="199"/>
      <c r="AC471" s="199"/>
      <c r="AD471" s="198"/>
      <c r="AE471" s="198"/>
      <c r="AF471" s="198"/>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c r="CE471" s="199"/>
      <c r="CF471" s="199"/>
      <c r="CG471" s="199"/>
      <c r="CH471" s="199"/>
      <c r="CI471" s="199"/>
      <c r="CJ471" s="199"/>
      <c r="CK471" s="199"/>
      <c r="CL471" s="199"/>
      <c r="CM471" s="199"/>
      <c r="CN471" s="199"/>
      <c r="CO471" s="199"/>
      <c r="CP471" s="199"/>
      <c r="CQ471" s="199"/>
      <c r="CR471" s="199"/>
      <c r="CS471" s="199"/>
      <c r="CT471" s="199"/>
      <c r="CU471" s="199"/>
      <c r="CV471" s="199"/>
      <c r="CW471" s="199"/>
      <c r="CX471" s="199"/>
      <c r="CY471" s="199"/>
      <c r="CZ471" s="199"/>
      <c r="DA471" s="199"/>
      <c r="DB471" s="199"/>
      <c r="DC471" s="199"/>
      <c r="DD471" s="199"/>
      <c r="DE471" s="199"/>
      <c r="DF471" s="199"/>
      <c r="DG471" s="199"/>
      <c r="DH471" s="199"/>
      <c r="DI471" s="199"/>
      <c r="DJ471" s="199"/>
      <c r="DK471" s="199"/>
      <c r="DL471" s="199"/>
      <c r="DM471" s="199"/>
      <c r="DN471" s="199"/>
      <c r="DO471" s="199"/>
      <c r="DP471" s="199"/>
      <c r="DQ471" s="199"/>
      <c r="DR471" s="199"/>
      <c r="DS471" s="199"/>
      <c r="DT471" s="199"/>
      <c r="DU471" s="199"/>
      <c r="DV471" s="199"/>
      <c r="DW471" s="199"/>
      <c r="DX471" s="199"/>
      <c r="DY471" s="199"/>
      <c r="DZ471" s="199"/>
      <c r="EA471" s="199"/>
      <c r="EB471" s="199"/>
      <c r="EC471" s="199"/>
      <c r="ED471" s="199"/>
      <c r="EE471" s="199"/>
      <c r="EF471" s="199"/>
      <c r="EG471" s="199"/>
      <c r="EH471" s="199"/>
      <c r="EI471" s="199"/>
      <c r="EJ471" s="199"/>
      <c r="EK471" s="199"/>
      <c r="EL471" s="199"/>
      <c r="EM471" s="199"/>
      <c r="EN471" s="199"/>
      <c r="EO471" s="199"/>
      <c r="EP471" s="199"/>
      <c r="EQ471" s="199"/>
      <c r="ER471" s="199"/>
      <c r="ES471" s="199"/>
      <c r="ET471" s="199"/>
      <c r="EU471" s="199"/>
      <c r="EV471" s="199"/>
      <c r="EW471" s="198"/>
      <c r="EX471" s="198"/>
      <c r="EY471" s="198"/>
      <c r="EZ471" s="198"/>
      <c r="FA471" s="198"/>
      <c r="FB471" s="198"/>
      <c r="FC471" s="198"/>
      <c r="FD471" s="199"/>
      <c r="FE471" s="199"/>
      <c r="FF471" s="199"/>
      <c r="FG471" s="199"/>
      <c r="FH471" s="199"/>
      <c r="FI471" s="199"/>
      <c r="FJ471" s="199"/>
      <c r="FK471" s="199"/>
      <c r="FL471" s="199"/>
      <c r="FM471" s="199"/>
      <c r="FN471" s="199"/>
      <c r="FO471" s="199"/>
      <c r="FP471" s="199"/>
      <c r="FQ471" s="199"/>
      <c r="FR471" s="199"/>
      <c r="FS471" s="199"/>
      <c r="FT471" s="199"/>
      <c r="FU471" s="199"/>
      <c r="FV471" s="199"/>
      <c r="FW471" s="199"/>
      <c r="FX471" s="199"/>
      <c r="FY471" s="199"/>
      <c r="FZ471" s="199"/>
      <c r="GA471" s="199"/>
      <c r="GB471" s="199"/>
      <c r="GC471" s="199"/>
    </row>
    <row r="472" spans="2:185" s="90" customFormat="1">
      <c r="B472" s="198"/>
      <c r="C472" s="199"/>
      <c r="D472" s="198"/>
      <c r="E472" s="198"/>
      <c r="F472" s="203"/>
      <c r="G472" s="199"/>
      <c r="H472" s="198"/>
      <c r="I472" s="198"/>
      <c r="J472" s="198"/>
      <c r="K472" s="198"/>
      <c r="L472" s="198"/>
      <c r="M472" s="198"/>
      <c r="N472" s="198"/>
      <c r="O472" s="199"/>
      <c r="P472" s="204"/>
      <c r="Q472" s="205"/>
      <c r="R472" s="205"/>
      <c r="S472" s="198"/>
      <c r="T472" s="198"/>
      <c r="U472" s="198"/>
      <c r="V472" s="198"/>
      <c r="W472" s="198"/>
      <c r="X472" s="199"/>
      <c r="Y472" s="198"/>
      <c r="Z472" s="198"/>
      <c r="AA472" s="198"/>
      <c r="AB472" s="199"/>
      <c r="AC472" s="199"/>
      <c r="AD472" s="198"/>
      <c r="AE472" s="198"/>
      <c r="AF472" s="198"/>
      <c r="AG472" s="199"/>
      <c r="AH472" s="199"/>
      <c r="AI472" s="199"/>
      <c r="AJ472" s="199"/>
      <c r="AK472" s="199"/>
      <c r="AL472" s="199"/>
      <c r="AM472" s="199"/>
      <c r="AN472" s="199"/>
      <c r="AO472" s="199"/>
      <c r="AP472" s="199"/>
      <c r="AQ472" s="199"/>
      <c r="AR472" s="199"/>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c r="BM472" s="199"/>
      <c r="BN472" s="199"/>
      <c r="BO472" s="199"/>
      <c r="BP472" s="199"/>
      <c r="BQ472" s="199"/>
      <c r="BR472" s="199"/>
      <c r="BS472" s="199"/>
      <c r="BT472" s="199"/>
      <c r="BU472" s="199"/>
      <c r="BV472" s="199"/>
      <c r="BW472" s="199"/>
      <c r="BX472" s="199"/>
      <c r="BY472" s="199"/>
      <c r="BZ472" s="199"/>
      <c r="CA472" s="199"/>
      <c r="CB472" s="199"/>
      <c r="CC472" s="199"/>
      <c r="CD472" s="199"/>
      <c r="CE472" s="199"/>
      <c r="CF472" s="199"/>
      <c r="CG472" s="199"/>
      <c r="CH472" s="199"/>
      <c r="CI472" s="199"/>
      <c r="CJ472" s="199"/>
      <c r="CK472" s="199"/>
      <c r="CL472" s="199"/>
      <c r="CM472" s="199"/>
      <c r="CN472" s="199"/>
      <c r="CO472" s="199"/>
      <c r="CP472" s="199"/>
      <c r="CQ472" s="199"/>
      <c r="CR472" s="199"/>
      <c r="CS472" s="199"/>
      <c r="CT472" s="199"/>
      <c r="CU472" s="199"/>
      <c r="CV472" s="199"/>
      <c r="CW472" s="199"/>
      <c r="CX472" s="199"/>
      <c r="CY472" s="199"/>
      <c r="CZ472" s="199"/>
      <c r="DA472" s="199"/>
      <c r="DB472" s="199"/>
      <c r="DC472" s="199"/>
      <c r="DD472" s="199"/>
      <c r="DE472" s="199"/>
      <c r="DF472" s="199"/>
      <c r="DG472" s="199"/>
      <c r="DH472" s="199"/>
      <c r="DI472" s="199"/>
      <c r="DJ472" s="199"/>
      <c r="DK472" s="199"/>
      <c r="DL472" s="199"/>
      <c r="DM472" s="199"/>
      <c r="DN472" s="199"/>
      <c r="DO472" s="199"/>
      <c r="DP472" s="199"/>
      <c r="DQ472" s="199"/>
      <c r="DR472" s="199"/>
      <c r="DS472" s="199"/>
      <c r="DT472" s="199"/>
      <c r="DU472" s="199"/>
      <c r="DV472" s="199"/>
      <c r="DW472" s="199"/>
      <c r="DX472" s="199"/>
      <c r="DY472" s="199"/>
      <c r="DZ472" s="199"/>
      <c r="EA472" s="199"/>
      <c r="EB472" s="199"/>
      <c r="EC472" s="199"/>
      <c r="ED472" s="199"/>
      <c r="EE472" s="199"/>
      <c r="EF472" s="199"/>
      <c r="EG472" s="199"/>
      <c r="EH472" s="199"/>
      <c r="EI472" s="199"/>
      <c r="EJ472" s="199"/>
      <c r="EK472" s="199"/>
      <c r="EL472" s="199"/>
      <c r="EM472" s="199"/>
      <c r="EN472" s="199"/>
      <c r="EO472" s="199"/>
      <c r="EP472" s="199"/>
      <c r="EQ472" s="199"/>
      <c r="ER472" s="199"/>
      <c r="ES472" s="199"/>
      <c r="ET472" s="199"/>
      <c r="EU472" s="199"/>
      <c r="EV472" s="199"/>
      <c r="EW472" s="198"/>
      <c r="EX472" s="198"/>
      <c r="EY472" s="198"/>
      <c r="EZ472" s="198"/>
      <c r="FA472" s="198"/>
      <c r="FB472" s="198"/>
      <c r="FC472" s="198"/>
      <c r="FD472" s="199"/>
      <c r="FE472" s="199"/>
      <c r="FF472" s="199"/>
      <c r="FG472" s="199"/>
      <c r="FH472" s="199"/>
      <c r="FI472" s="199"/>
      <c r="FJ472" s="199"/>
      <c r="FK472" s="199"/>
      <c r="FL472" s="199"/>
      <c r="FM472" s="199"/>
      <c r="FN472" s="199"/>
      <c r="FO472" s="199"/>
      <c r="FP472" s="199"/>
      <c r="FQ472" s="199"/>
      <c r="FR472" s="199"/>
      <c r="FS472" s="199"/>
      <c r="FT472" s="199"/>
      <c r="FU472" s="199"/>
      <c r="FV472" s="199"/>
      <c r="FW472" s="199"/>
      <c r="FX472" s="199"/>
      <c r="FY472" s="199"/>
      <c r="FZ472" s="199"/>
      <c r="GA472" s="199"/>
      <c r="GB472" s="199"/>
      <c r="GC472" s="199"/>
    </row>
    <row r="473" spans="2:185" s="90" customFormat="1">
      <c r="B473" s="198"/>
      <c r="C473" s="199"/>
      <c r="D473" s="198"/>
      <c r="E473" s="198"/>
      <c r="F473" s="203"/>
      <c r="G473" s="199"/>
      <c r="H473" s="198"/>
      <c r="I473" s="198"/>
      <c r="J473" s="198"/>
      <c r="K473" s="198"/>
      <c r="L473" s="198"/>
      <c r="M473" s="198"/>
      <c r="N473" s="198"/>
      <c r="O473" s="199"/>
      <c r="P473" s="204"/>
      <c r="Q473" s="205"/>
      <c r="R473" s="205"/>
      <c r="S473" s="198"/>
      <c r="T473" s="198"/>
      <c r="U473" s="198"/>
      <c r="V473" s="198"/>
      <c r="W473" s="198"/>
      <c r="X473" s="199"/>
      <c r="Y473" s="198"/>
      <c r="Z473" s="198"/>
      <c r="AA473" s="198"/>
      <c r="AB473" s="199"/>
      <c r="AC473" s="199"/>
      <c r="AD473" s="198"/>
      <c r="AE473" s="198"/>
      <c r="AF473" s="198"/>
      <c r="AG473" s="199"/>
      <c r="AH473" s="199"/>
      <c r="AI473" s="199"/>
      <c r="AJ473" s="199"/>
      <c r="AK473" s="199"/>
      <c r="AL473" s="199"/>
      <c r="AM473" s="199"/>
      <c r="AN473" s="199"/>
      <c r="AO473" s="199"/>
      <c r="AP473" s="199"/>
      <c r="AQ473" s="199"/>
      <c r="AR473" s="199"/>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c r="BM473" s="199"/>
      <c r="BN473" s="199"/>
      <c r="BO473" s="199"/>
      <c r="BP473" s="199"/>
      <c r="BQ473" s="199"/>
      <c r="BR473" s="199"/>
      <c r="BS473" s="199"/>
      <c r="BT473" s="199"/>
      <c r="BU473" s="199"/>
      <c r="BV473" s="199"/>
      <c r="BW473" s="199"/>
      <c r="BX473" s="199"/>
      <c r="BY473" s="199"/>
      <c r="BZ473" s="199"/>
      <c r="CA473" s="199"/>
      <c r="CB473" s="199"/>
      <c r="CC473" s="199"/>
      <c r="CD473" s="199"/>
      <c r="CE473" s="199"/>
      <c r="CF473" s="199"/>
      <c r="CG473" s="199"/>
      <c r="CH473" s="199"/>
      <c r="CI473" s="199"/>
      <c r="CJ473" s="199"/>
      <c r="CK473" s="199"/>
      <c r="CL473" s="199"/>
      <c r="CM473" s="199"/>
      <c r="CN473" s="199"/>
      <c r="CO473" s="199"/>
      <c r="CP473" s="199"/>
      <c r="CQ473" s="199"/>
      <c r="CR473" s="199"/>
      <c r="CS473" s="199"/>
      <c r="CT473" s="199"/>
      <c r="CU473" s="199"/>
      <c r="CV473" s="199"/>
      <c r="CW473" s="199"/>
      <c r="CX473" s="199"/>
      <c r="CY473" s="199"/>
      <c r="CZ473" s="199"/>
      <c r="DA473" s="199"/>
      <c r="DB473" s="199"/>
      <c r="DC473" s="199"/>
      <c r="DD473" s="199"/>
      <c r="DE473" s="199"/>
      <c r="DF473" s="199"/>
      <c r="DG473" s="199"/>
      <c r="DH473" s="199"/>
      <c r="DI473" s="199"/>
      <c r="DJ473" s="199"/>
      <c r="DK473" s="199"/>
      <c r="DL473" s="199"/>
      <c r="DM473" s="199"/>
      <c r="DN473" s="199"/>
      <c r="DO473" s="199"/>
      <c r="DP473" s="199"/>
      <c r="DQ473" s="199"/>
      <c r="DR473" s="199"/>
      <c r="DS473" s="199"/>
      <c r="DT473" s="199"/>
      <c r="DU473" s="199"/>
      <c r="DV473" s="199"/>
      <c r="DW473" s="199"/>
      <c r="DX473" s="199"/>
      <c r="DY473" s="199"/>
      <c r="DZ473" s="199"/>
      <c r="EA473" s="199"/>
      <c r="EB473" s="199"/>
      <c r="EC473" s="199"/>
      <c r="ED473" s="199"/>
      <c r="EE473" s="199"/>
      <c r="EF473" s="199"/>
      <c r="EG473" s="199"/>
      <c r="EH473" s="199"/>
      <c r="EI473" s="199"/>
      <c r="EJ473" s="199"/>
      <c r="EK473" s="199"/>
      <c r="EL473" s="199"/>
      <c r="EM473" s="199"/>
      <c r="EN473" s="199"/>
      <c r="EO473" s="199"/>
      <c r="EP473" s="199"/>
      <c r="EQ473" s="199"/>
      <c r="ER473" s="199"/>
      <c r="ES473" s="199"/>
      <c r="ET473" s="199"/>
      <c r="EU473" s="199"/>
      <c r="EV473" s="199"/>
      <c r="EW473" s="198"/>
      <c r="EX473" s="198"/>
      <c r="EY473" s="198"/>
      <c r="EZ473" s="198"/>
      <c r="FA473" s="198"/>
      <c r="FB473" s="198"/>
      <c r="FC473" s="198"/>
      <c r="FD473" s="199"/>
      <c r="FE473" s="199"/>
      <c r="FF473" s="199"/>
      <c r="FG473" s="199"/>
      <c r="FH473" s="199"/>
      <c r="FI473" s="199"/>
      <c r="FJ473" s="199"/>
      <c r="FK473" s="199"/>
      <c r="FL473" s="199"/>
      <c r="FM473" s="199"/>
      <c r="FN473" s="199"/>
      <c r="FO473" s="199"/>
      <c r="FP473" s="199"/>
      <c r="FQ473" s="199"/>
      <c r="FR473" s="199"/>
      <c r="FS473" s="199"/>
      <c r="FT473" s="199"/>
      <c r="FU473" s="199"/>
      <c r="FV473" s="199"/>
      <c r="FW473" s="199"/>
      <c r="FX473" s="199"/>
      <c r="FY473" s="199"/>
      <c r="FZ473" s="199"/>
      <c r="GA473" s="199"/>
      <c r="GB473" s="199"/>
      <c r="GC473" s="199"/>
    </row>
    <row r="474" spans="2:185" s="90" customFormat="1">
      <c r="B474" s="198"/>
      <c r="C474" s="199"/>
      <c r="D474" s="198"/>
      <c r="E474" s="198"/>
      <c r="F474" s="203"/>
      <c r="G474" s="199"/>
      <c r="H474" s="198"/>
      <c r="I474" s="198"/>
      <c r="J474" s="198"/>
      <c r="K474" s="198"/>
      <c r="L474" s="198"/>
      <c r="M474" s="198"/>
      <c r="N474" s="198"/>
      <c r="O474" s="199"/>
      <c r="P474" s="204"/>
      <c r="Q474" s="205"/>
      <c r="R474" s="205"/>
      <c r="S474" s="198"/>
      <c r="T474" s="198"/>
      <c r="U474" s="198"/>
      <c r="V474" s="198"/>
      <c r="W474" s="198"/>
      <c r="X474" s="199"/>
      <c r="Y474" s="198"/>
      <c r="Z474" s="198"/>
      <c r="AA474" s="198"/>
      <c r="AB474" s="199"/>
      <c r="AC474" s="199"/>
      <c r="AD474" s="198"/>
      <c r="AE474" s="198"/>
      <c r="AF474" s="198"/>
      <c r="AG474" s="199"/>
      <c r="AH474" s="199"/>
      <c r="AI474" s="199"/>
      <c r="AJ474" s="199"/>
      <c r="AK474" s="199"/>
      <c r="AL474" s="199"/>
      <c r="AM474" s="199"/>
      <c r="AN474" s="199"/>
      <c r="AO474" s="199"/>
      <c r="AP474" s="199"/>
      <c r="AQ474" s="199"/>
      <c r="AR474" s="199"/>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c r="BM474" s="199"/>
      <c r="BN474" s="199"/>
      <c r="BO474" s="199"/>
      <c r="BP474" s="199"/>
      <c r="BQ474" s="199"/>
      <c r="BR474" s="199"/>
      <c r="BS474" s="199"/>
      <c r="BT474" s="199"/>
      <c r="BU474" s="199"/>
      <c r="BV474" s="199"/>
      <c r="BW474" s="199"/>
      <c r="BX474" s="199"/>
      <c r="BY474" s="199"/>
      <c r="BZ474" s="199"/>
      <c r="CA474" s="199"/>
      <c r="CB474" s="199"/>
      <c r="CC474" s="199"/>
      <c r="CD474" s="199"/>
      <c r="CE474" s="199"/>
      <c r="CF474" s="199"/>
      <c r="CG474" s="199"/>
      <c r="CH474" s="199"/>
      <c r="CI474" s="199"/>
      <c r="CJ474" s="199"/>
      <c r="CK474" s="199"/>
      <c r="CL474" s="199"/>
      <c r="CM474" s="199"/>
      <c r="CN474" s="199"/>
      <c r="CO474" s="199"/>
      <c r="CP474" s="199"/>
      <c r="CQ474" s="199"/>
      <c r="CR474" s="199"/>
      <c r="CS474" s="199"/>
      <c r="CT474" s="199"/>
      <c r="CU474" s="199"/>
      <c r="CV474" s="199"/>
      <c r="CW474" s="199"/>
      <c r="CX474" s="199"/>
      <c r="CY474" s="199"/>
      <c r="CZ474" s="199"/>
      <c r="DA474" s="199"/>
      <c r="DB474" s="199"/>
      <c r="DC474" s="199"/>
      <c r="DD474" s="199"/>
      <c r="DE474" s="199"/>
      <c r="DF474" s="199"/>
      <c r="DG474" s="199"/>
      <c r="DH474" s="199"/>
      <c r="DI474" s="199"/>
      <c r="DJ474" s="199"/>
      <c r="DK474" s="199"/>
      <c r="DL474" s="199"/>
      <c r="DM474" s="199"/>
      <c r="DN474" s="199"/>
      <c r="DO474" s="199"/>
      <c r="DP474" s="199"/>
      <c r="DQ474" s="199"/>
      <c r="DR474" s="199"/>
      <c r="DS474" s="199"/>
      <c r="DT474" s="199"/>
      <c r="DU474" s="199"/>
      <c r="DV474" s="199"/>
      <c r="DW474" s="199"/>
      <c r="DX474" s="199"/>
      <c r="DY474" s="199"/>
      <c r="DZ474" s="199"/>
      <c r="EA474" s="199"/>
      <c r="EB474" s="199"/>
      <c r="EC474" s="199"/>
      <c r="ED474" s="199"/>
      <c r="EE474" s="199"/>
      <c r="EF474" s="199"/>
      <c r="EG474" s="199"/>
      <c r="EH474" s="199"/>
      <c r="EI474" s="199"/>
      <c r="EJ474" s="199"/>
      <c r="EK474" s="199"/>
      <c r="EL474" s="199"/>
      <c r="EM474" s="199"/>
      <c r="EN474" s="199"/>
      <c r="EO474" s="199"/>
      <c r="EP474" s="199"/>
      <c r="EQ474" s="199"/>
      <c r="ER474" s="199"/>
      <c r="ES474" s="199"/>
      <c r="ET474" s="199"/>
      <c r="EU474" s="199"/>
      <c r="EV474" s="199"/>
      <c r="EW474" s="198"/>
      <c r="EX474" s="198"/>
      <c r="EY474" s="198"/>
      <c r="EZ474" s="198"/>
      <c r="FA474" s="198"/>
      <c r="FB474" s="198"/>
      <c r="FC474" s="198"/>
      <c r="FD474" s="199"/>
      <c r="FE474" s="199"/>
      <c r="FF474" s="199"/>
      <c r="FG474" s="199"/>
      <c r="FH474" s="199"/>
      <c r="FI474" s="199"/>
      <c r="FJ474" s="199"/>
      <c r="FK474" s="199"/>
      <c r="FL474" s="199"/>
      <c r="FM474" s="199"/>
      <c r="FN474" s="199"/>
      <c r="FO474" s="199"/>
      <c r="FP474" s="199"/>
      <c r="FQ474" s="199"/>
      <c r="FR474" s="199"/>
      <c r="FS474" s="199"/>
      <c r="FT474" s="199"/>
      <c r="FU474" s="199"/>
      <c r="FV474" s="199"/>
      <c r="FW474" s="199"/>
      <c r="FX474" s="199"/>
      <c r="FY474" s="199"/>
      <c r="FZ474" s="199"/>
      <c r="GA474" s="199"/>
      <c r="GB474" s="199"/>
      <c r="GC474" s="199"/>
    </row>
    <row r="475" spans="2:185" s="90" customFormat="1">
      <c r="B475" s="198"/>
      <c r="C475" s="199"/>
      <c r="D475" s="198"/>
      <c r="E475" s="198"/>
      <c r="F475" s="203"/>
      <c r="G475" s="199"/>
      <c r="H475" s="198"/>
      <c r="I475" s="198"/>
      <c r="J475" s="198"/>
      <c r="K475" s="198"/>
      <c r="L475" s="198"/>
      <c r="M475" s="198"/>
      <c r="N475" s="198"/>
      <c r="O475" s="199"/>
      <c r="P475" s="204"/>
      <c r="Q475" s="205"/>
      <c r="R475" s="205"/>
      <c r="S475" s="198"/>
      <c r="T475" s="198"/>
      <c r="U475" s="198"/>
      <c r="V475" s="198"/>
      <c r="W475" s="198"/>
      <c r="X475" s="199"/>
      <c r="Y475" s="198"/>
      <c r="Z475" s="198"/>
      <c r="AA475" s="198"/>
      <c r="AB475" s="199"/>
      <c r="AC475" s="199"/>
      <c r="AD475" s="198"/>
      <c r="AE475" s="198"/>
      <c r="AF475" s="198"/>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199"/>
      <c r="BZ475" s="199"/>
      <c r="CA475" s="199"/>
      <c r="CB475" s="199"/>
      <c r="CC475" s="199"/>
      <c r="CD475" s="199"/>
      <c r="CE475" s="199"/>
      <c r="CF475" s="199"/>
      <c r="CG475" s="199"/>
      <c r="CH475" s="199"/>
      <c r="CI475" s="199"/>
      <c r="CJ475" s="199"/>
      <c r="CK475" s="199"/>
      <c r="CL475" s="199"/>
      <c r="CM475" s="199"/>
      <c r="CN475" s="199"/>
      <c r="CO475" s="199"/>
      <c r="CP475" s="199"/>
      <c r="CQ475" s="199"/>
      <c r="CR475" s="199"/>
      <c r="CS475" s="199"/>
      <c r="CT475" s="199"/>
      <c r="CU475" s="199"/>
      <c r="CV475" s="199"/>
      <c r="CW475" s="199"/>
      <c r="CX475" s="199"/>
      <c r="CY475" s="199"/>
      <c r="CZ475" s="199"/>
      <c r="DA475" s="199"/>
      <c r="DB475" s="199"/>
      <c r="DC475" s="199"/>
      <c r="DD475" s="199"/>
      <c r="DE475" s="199"/>
      <c r="DF475" s="199"/>
      <c r="DG475" s="199"/>
      <c r="DH475" s="199"/>
      <c r="DI475" s="199"/>
      <c r="DJ475" s="199"/>
      <c r="DK475" s="199"/>
      <c r="DL475" s="199"/>
      <c r="DM475" s="199"/>
      <c r="DN475" s="199"/>
      <c r="DO475" s="199"/>
      <c r="DP475" s="199"/>
      <c r="DQ475" s="199"/>
      <c r="DR475" s="199"/>
      <c r="DS475" s="199"/>
      <c r="DT475" s="199"/>
      <c r="DU475" s="199"/>
      <c r="DV475" s="199"/>
      <c r="DW475" s="199"/>
      <c r="DX475" s="199"/>
      <c r="DY475" s="199"/>
      <c r="DZ475" s="199"/>
      <c r="EA475" s="199"/>
      <c r="EB475" s="199"/>
      <c r="EC475" s="199"/>
      <c r="ED475" s="199"/>
      <c r="EE475" s="199"/>
      <c r="EF475" s="199"/>
      <c r="EG475" s="199"/>
      <c r="EH475" s="199"/>
      <c r="EI475" s="199"/>
      <c r="EJ475" s="199"/>
      <c r="EK475" s="199"/>
      <c r="EL475" s="199"/>
      <c r="EM475" s="199"/>
      <c r="EN475" s="199"/>
      <c r="EO475" s="199"/>
      <c r="EP475" s="199"/>
      <c r="EQ475" s="199"/>
      <c r="ER475" s="199"/>
      <c r="ES475" s="199"/>
      <c r="ET475" s="199"/>
      <c r="EU475" s="199"/>
      <c r="EV475" s="199"/>
      <c r="EW475" s="198"/>
      <c r="EX475" s="198"/>
      <c r="EY475" s="198"/>
      <c r="EZ475" s="198"/>
      <c r="FA475" s="198"/>
      <c r="FB475" s="198"/>
      <c r="FC475" s="198"/>
      <c r="FD475" s="199"/>
      <c r="FE475" s="199"/>
      <c r="FF475" s="199"/>
      <c r="FG475" s="199"/>
      <c r="FH475" s="199"/>
      <c r="FI475" s="199"/>
      <c r="FJ475" s="199"/>
      <c r="FK475" s="199"/>
      <c r="FL475" s="199"/>
      <c r="FM475" s="199"/>
      <c r="FN475" s="199"/>
      <c r="FO475" s="199"/>
      <c r="FP475" s="199"/>
      <c r="FQ475" s="199"/>
      <c r="FR475" s="199"/>
      <c r="FS475" s="199"/>
      <c r="FT475" s="199"/>
      <c r="FU475" s="199"/>
      <c r="FV475" s="199"/>
      <c r="FW475" s="199"/>
      <c r="FX475" s="199"/>
      <c r="FY475" s="199"/>
      <c r="FZ475" s="199"/>
      <c r="GA475" s="199"/>
      <c r="GB475" s="199"/>
      <c r="GC475" s="199"/>
    </row>
    <row r="476" spans="2:185" s="90" customFormat="1">
      <c r="B476" s="198"/>
      <c r="C476" s="199"/>
      <c r="D476" s="198"/>
      <c r="E476" s="198"/>
      <c r="F476" s="203"/>
      <c r="G476" s="199"/>
      <c r="H476" s="198"/>
      <c r="I476" s="198"/>
      <c r="J476" s="198"/>
      <c r="K476" s="198"/>
      <c r="L476" s="198"/>
      <c r="M476" s="198"/>
      <c r="N476" s="198"/>
      <c r="O476" s="199"/>
      <c r="P476" s="204"/>
      <c r="Q476" s="205"/>
      <c r="R476" s="205"/>
      <c r="S476" s="198"/>
      <c r="T476" s="198"/>
      <c r="U476" s="198"/>
      <c r="V476" s="198"/>
      <c r="W476" s="198"/>
      <c r="X476" s="199"/>
      <c r="Y476" s="198"/>
      <c r="Z476" s="198"/>
      <c r="AA476" s="198"/>
      <c r="AB476" s="199"/>
      <c r="AC476" s="199"/>
      <c r="AD476" s="198"/>
      <c r="AE476" s="198"/>
      <c r="AF476" s="198"/>
      <c r="AG476" s="199"/>
      <c r="AH476" s="199"/>
      <c r="AI476" s="199"/>
      <c r="AJ476" s="199"/>
      <c r="AK476" s="199"/>
      <c r="AL476" s="199"/>
      <c r="AM476" s="199"/>
      <c r="AN476" s="199"/>
      <c r="AO476" s="199"/>
      <c r="AP476" s="199"/>
      <c r="AQ476" s="199"/>
      <c r="AR476" s="199"/>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199"/>
      <c r="CF476" s="199"/>
      <c r="CG476" s="199"/>
      <c r="CH476" s="199"/>
      <c r="CI476" s="199"/>
      <c r="CJ476" s="199"/>
      <c r="CK476" s="199"/>
      <c r="CL476" s="199"/>
      <c r="CM476" s="199"/>
      <c r="CN476" s="199"/>
      <c r="CO476" s="199"/>
      <c r="CP476" s="199"/>
      <c r="CQ476" s="199"/>
      <c r="CR476" s="199"/>
      <c r="CS476" s="199"/>
      <c r="CT476" s="199"/>
      <c r="CU476" s="199"/>
      <c r="CV476" s="199"/>
      <c r="CW476" s="199"/>
      <c r="CX476" s="199"/>
      <c r="CY476" s="199"/>
      <c r="CZ476" s="199"/>
      <c r="DA476" s="199"/>
      <c r="DB476" s="199"/>
      <c r="DC476" s="199"/>
      <c r="DD476" s="199"/>
      <c r="DE476" s="199"/>
      <c r="DF476" s="199"/>
      <c r="DG476" s="199"/>
      <c r="DH476" s="199"/>
      <c r="DI476" s="199"/>
      <c r="DJ476" s="199"/>
      <c r="DK476" s="199"/>
      <c r="DL476" s="199"/>
      <c r="DM476" s="199"/>
      <c r="DN476" s="199"/>
      <c r="DO476" s="199"/>
      <c r="DP476" s="199"/>
      <c r="DQ476" s="199"/>
      <c r="DR476" s="199"/>
      <c r="DS476" s="199"/>
      <c r="DT476" s="199"/>
      <c r="DU476" s="199"/>
      <c r="DV476" s="199"/>
      <c r="DW476" s="199"/>
      <c r="DX476" s="199"/>
      <c r="DY476" s="199"/>
      <c r="DZ476" s="199"/>
      <c r="EA476" s="199"/>
      <c r="EB476" s="199"/>
      <c r="EC476" s="199"/>
      <c r="ED476" s="199"/>
      <c r="EE476" s="199"/>
      <c r="EF476" s="199"/>
      <c r="EG476" s="199"/>
      <c r="EH476" s="199"/>
      <c r="EI476" s="199"/>
      <c r="EJ476" s="199"/>
      <c r="EK476" s="199"/>
      <c r="EL476" s="199"/>
      <c r="EM476" s="199"/>
      <c r="EN476" s="199"/>
      <c r="EO476" s="199"/>
      <c r="EP476" s="199"/>
      <c r="EQ476" s="199"/>
      <c r="ER476" s="199"/>
      <c r="ES476" s="199"/>
      <c r="ET476" s="199"/>
      <c r="EU476" s="199"/>
      <c r="EV476" s="199"/>
      <c r="EW476" s="198"/>
      <c r="EX476" s="198"/>
      <c r="EY476" s="198"/>
      <c r="EZ476" s="198"/>
      <c r="FA476" s="198"/>
      <c r="FB476" s="198"/>
      <c r="FC476" s="198"/>
      <c r="FD476" s="199"/>
      <c r="FE476" s="199"/>
      <c r="FF476" s="199"/>
      <c r="FG476" s="199"/>
      <c r="FH476" s="199"/>
      <c r="FI476" s="199"/>
      <c r="FJ476" s="199"/>
      <c r="FK476" s="199"/>
      <c r="FL476" s="199"/>
      <c r="FM476" s="199"/>
      <c r="FN476" s="199"/>
      <c r="FO476" s="199"/>
      <c r="FP476" s="199"/>
      <c r="FQ476" s="199"/>
      <c r="FR476" s="199"/>
      <c r="FS476" s="199"/>
      <c r="FT476" s="199"/>
      <c r="FU476" s="199"/>
      <c r="FV476" s="199"/>
      <c r="FW476" s="199"/>
      <c r="FX476" s="199"/>
      <c r="FY476" s="199"/>
      <c r="FZ476" s="199"/>
      <c r="GA476" s="199"/>
      <c r="GB476" s="199"/>
      <c r="GC476" s="199"/>
    </row>
    <row r="477" spans="2:185" s="90" customFormat="1">
      <c r="B477" s="198"/>
      <c r="C477" s="199"/>
      <c r="D477" s="198"/>
      <c r="E477" s="198"/>
      <c r="F477" s="203"/>
      <c r="G477" s="199"/>
      <c r="H477" s="198"/>
      <c r="I477" s="198"/>
      <c r="J477" s="198"/>
      <c r="K477" s="198"/>
      <c r="L477" s="198"/>
      <c r="M477" s="198"/>
      <c r="N477" s="198"/>
      <c r="O477" s="199"/>
      <c r="P477" s="204"/>
      <c r="Q477" s="205"/>
      <c r="R477" s="205"/>
      <c r="S477" s="198"/>
      <c r="T477" s="198"/>
      <c r="U477" s="198"/>
      <c r="V477" s="198"/>
      <c r="W477" s="198"/>
      <c r="X477" s="199"/>
      <c r="Y477" s="198"/>
      <c r="Z477" s="198"/>
      <c r="AA477" s="198"/>
      <c r="AB477" s="199"/>
      <c r="AC477" s="199"/>
      <c r="AD477" s="198"/>
      <c r="AE477" s="198"/>
      <c r="AF477" s="198"/>
      <c r="AG477" s="199"/>
      <c r="AH477" s="199"/>
      <c r="AI477" s="199"/>
      <c r="AJ477" s="199"/>
      <c r="AK477" s="199"/>
      <c r="AL477" s="199"/>
      <c r="AM477" s="199"/>
      <c r="AN477" s="199"/>
      <c r="AO477" s="199"/>
      <c r="AP477" s="199"/>
      <c r="AQ477" s="199"/>
      <c r="AR477" s="199"/>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199"/>
      <c r="CF477" s="199"/>
      <c r="CG477" s="199"/>
      <c r="CH477" s="199"/>
      <c r="CI477" s="199"/>
      <c r="CJ477" s="199"/>
      <c r="CK477" s="199"/>
      <c r="CL477" s="199"/>
      <c r="CM477" s="199"/>
      <c r="CN477" s="199"/>
      <c r="CO477" s="199"/>
      <c r="CP477" s="199"/>
      <c r="CQ477" s="199"/>
      <c r="CR477" s="199"/>
      <c r="CS477" s="199"/>
      <c r="CT477" s="199"/>
      <c r="CU477" s="199"/>
      <c r="CV477" s="199"/>
      <c r="CW477" s="199"/>
      <c r="CX477" s="199"/>
      <c r="CY477" s="199"/>
      <c r="CZ477" s="199"/>
      <c r="DA477" s="199"/>
      <c r="DB477" s="199"/>
      <c r="DC477" s="199"/>
      <c r="DD477" s="199"/>
      <c r="DE477" s="199"/>
      <c r="DF477" s="199"/>
      <c r="DG477" s="199"/>
      <c r="DH477" s="199"/>
      <c r="DI477" s="199"/>
      <c r="DJ477" s="199"/>
      <c r="DK477" s="199"/>
      <c r="DL477" s="199"/>
      <c r="DM477" s="199"/>
      <c r="DN477" s="199"/>
      <c r="DO477" s="199"/>
      <c r="DP477" s="199"/>
      <c r="DQ477" s="199"/>
      <c r="DR477" s="199"/>
      <c r="DS477" s="199"/>
      <c r="DT477" s="199"/>
      <c r="DU477" s="199"/>
      <c r="DV477" s="199"/>
      <c r="DW477" s="199"/>
      <c r="DX477" s="199"/>
      <c r="DY477" s="199"/>
      <c r="DZ477" s="199"/>
      <c r="EA477" s="199"/>
      <c r="EB477" s="199"/>
      <c r="EC477" s="199"/>
      <c r="ED477" s="199"/>
      <c r="EE477" s="199"/>
      <c r="EF477" s="199"/>
      <c r="EG477" s="199"/>
      <c r="EH477" s="199"/>
      <c r="EI477" s="199"/>
      <c r="EJ477" s="199"/>
      <c r="EK477" s="199"/>
      <c r="EL477" s="199"/>
      <c r="EM477" s="199"/>
      <c r="EN477" s="199"/>
      <c r="EO477" s="199"/>
      <c r="EP477" s="199"/>
      <c r="EQ477" s="199"/>
      <c r="ER477" s="199"/>
      <c r="ES477" s="199"/>
      <c r="ET477" s="199"/>
      <c r="EU477" s="199"/>
      <c r="EV477" s="199"/>
      <c r="EW477" s="198"/>
      <c r="EX477" s="198"/>
      <c r="EY477" s="198"/>
      <c r="EZ477" s="198"/>
      <c r="FA477" s="198"/>
      <c r="FB477" s="198"/>
      <c r="FC477" s="198"/>
      <c r="FD477" s="199"/>
      <c r="FE477" s="199"/>
      <c r="FF477" s="199"/>
      <c r="FG477" s="199"/>
      <c r="FH477" s="199"/>
      <c r="FI477" s="199"/>
      <c r="FJ477" s="199"/>
      <c r="FK477" s="199"/>
      <c r="FL477" s="199"/>
      <c r="FM477" s="199"/>
      <c r="FN477" s="199"/>
      <c r="FO477" s="199"/>
      <c r="FP477" s="199"/>
      <c r="FQ477" s="199"/>
      <c r="FR477" s="199"/>
      <c r="FS477" s="199"/>
      <c r="FT477" s="199"/>
      <c r="FU477" s="199"/>
      <c r="FV477" s="199"/>
      <c r="FW477" s="199"/>
      <c r="FX477" s="199"/>
      <c r="FY477" s="199"/>
      <c r="FZ477" s="199"/>
      <c r="GA477" s="199"/>
      <c r="GB477" s="199"/>
      <c r="GC477" s="199"/>
    </row>
    <row r="478" spans="2:185" s="90" customFormat="1">
      <c r="B478" s="198"/>
      <c r="C478" s="199"/>
      <c r="D478" s="198"/>
      <c r="E478" s="198"/>
      <c r="F478" s="203"/>
      <c r="G478" s="199"/>
      <c r="H478" s="198"/>
      <c r="I478" s="198"/>
      <c r="J478" s="198"/>
      <c r="K478" s="198"/>
      <c r="L478" s="198"/>
      <c r="M478" s="198"/>
      <c r="N478" s="198"/>
      <c r="O478" s="199"/>
      <c r="P478" s="204"/>
      <c r="Q478" s="205"/>
      <c r="R478" s="205"/>
      <c r="S478" s="198"/>
      <c r="T478" s="198"/>
      <c r="U478" s="198"/>
      <c r="V478" s="198"/>
      <c r="W478" s="198"/>
      <c r="X478" s="199"/>
      <c r="Y478" s="198"/>
      <c r="Z478" s="198"/>
      <c r="AA478" s="198"/>
      <c r="AB478" s="199"/>
      <c r="AC478" s="199"/>
      <c r="AD478" s="198"/>
      <c r="AE478" s="198"/>
      <c r="AF478" s="198"/>
      <c r="AG478" s="199"/>
      <c r="AH478" s="199"/>
      <c r="AI478" s="199"/>
      <c r="AJ478" s="199"/>
      <c r="AK478" s="199"/>
      <c r="AL478" s="199"/>
      <c r="AM478" s="199"/>
      <c r="AN478" s="199"/>
      <c r="AO478" s="199"/>
      <c r="AP478" s="199"/>
      <c r="AQ478" s="199"/>
      <c r="AR478" s="199"/>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c r="BM478" s="199"/>
      <c r="BN478" s="199"/>
      <c r="BO478" s="199"/>
      <c r="BP478" s="199"/>
      <c r="BQ478" s="199"/>
      <c r="BR478" s="199"/>
      <c r="BS478" s="199"/>
      <c r="BT478" s="199"/>
      <c r="BU478" s="199"/>
      <c r="BV478" s="199"/>
      <c r="BW478" s="199"/>
      <c r="BX478" s="199"/>
      <c r="BY478" s="199"/>
      <c r="BZ478" s="199"/>
      <c r="CA478" s="199"/>
      <c r="CB478" s="199"/>
      <c r="CC478" s="199"/>
      <c r="CD478" s="199"/>
      <c r="CE478" s="199"/>
      <c r="CF478" s="199"/>
      <c r="CG478" s="199"/>
      <c r="CH478" s="199"/>
      <c r="CI478" s="199"/>
      <c r="CJ478" s="199"/>
      <c r="CK478" s="199"/>
      <c r="CL478" s="199"/>
      <c r="CM478" s="199"/>
      <c r="CN478" s="199"/>
      <c r="CO478" s="199"/>
      <c r="CP478" s="199"/>
      <c r="CQ478" s="199"/>
      <c r="CR478" s="199"/>
      <c r="CS478" s="199"/>
      <c r="CT478" s="199"/>
      <c r="CU478" s="199"/>
      <c r="CV478" s="199"/>
      <c r="CW478" s="199"/>
      <c r="CX478" s="199"/>
      <c r="CY478" s="199"/>
      <c r="CZ478" s="199"/>
      <c r="DA478" s="199"/>
      <c r="DB478" s="199"/>
      <c r="DC478" s="199"/>
      <c r="DD478" s="199"/>
      <c r="DE478" s="199"/>
      <c r="DF478" s="199"/>
      <c r="DG478" s="199"/>
      <c r="DH478" s="199"/>
      <c r="DI478" s="199"/>
      <c r="DJ478" s="199"/>
      <c r="DK478" s="199"/>
      <c r="DL478" s="199"/>
      <c r="DM478" s="199"/>
      <c r="DN478" s="199"/>
      <c r="DO478" s="199"/>
      <c r="DP478" s="199"/>
      <c r="DQ478" s="199"/>
      <c r="DR478" s="199"/>
      <c r="DS478" s="199"/>
      <c r="DT478" s="199"/>
      <c r="DU478" s="199"/>
      <c r="DV478" s="199"/>
      <c r="DW478" s="199"/>
      <c r="DX478" s="199"/>
      <c r="DY478" s="199"/>
      <c r="DZ478" s="199"/>
      <c r="EA478" s="199"/>
      <c r="EB478" s="199"/>
      <c r="EC478" s="199"/>
      <c r="ED478" s="199"/>
      <c r="EE478" s="199"/>
      <c r="EF478" s="199"/>
      <c r="EG478" s="199"/>
      <c r="EH478" s="199"/>
      <c r="EI478" s="199"/>
      <c r="EJ478" s="199"/>
      <c r="EK478" s="199"/>
      <c r="EL478" s="199"/>
      <c r="EM478" s="199"/>
      <c r="EN478" s="199"/>
      <c r="EO478" s="199"/>
      <c r="EP478" s="199"/>
      <c r="EQ478" s="199"/>
      <c r="ER478" s="199"/>
      <c r="ES478" s="199"/>
      <c r="ET478" s="199"/>
      <c r="EU478" s="199"/>
      <c r="EV478" s="199"/>
      <c r="EW478" s="198"/>
      <c r="EX478" s="198"/>
      <c r="EY478" s="198"/>
      <c r="EZ478" s="198"/>
      <c r="FA478" s="198"/>
      <c r="FB478" s="198"/>
      <c r="FC478" s="198"/>
      <c r="FD478" s="199"/>
      <c r="FE478" s="199"/>
      <c r="FF478" s="199"/>
      <c r="FG478" s="199"/>
      <c r="FH478" s="199"/>
      <c r="FI478" s="199"/>
      <c r="FJ478" s="199"/>
      <c r="FK478" s="199"/>
      <c r="FL478" s="199"/>
      <c r="FM478" s="199"/>
      <c r="FN478" s="199"/>
      <c r="FO478" s="199"/>
      <c r="FP478" s="199"/>
      <c r="FQ478" s="199"/>
      <c r="FR478" s="199"/>
      <c r="FS478" s="199"/>
      <c r="FT478" s="199"/>
      <c r="FU478" s="199"/>
      <c r="FV478" s="199"/>
      <c r="FW478" s="199"/>
      <c r="FX478" s="199"/>
      <c r="FY478" s="199"/>
      <c r="FZ478" s="199"/>
      <c r="GA478" s="199"/>
      <c r="GB478" s="199"/>
      <c r="GC478" s="199"/>
    </row>
    <row r="479" spans="2:185" s="90" customFormat="1">
      <c r="B479" s="198"/>
      <c r="C479" s="199"/>
      <c r="D479" s="198"/>
      <c r="E479" s="198"/>
      <c r="F479" s="203"/>
      <c r="G479" s="199"/>
      <c r="H479" s="198"/>
      <c r="I479" s="198"/>
      <c r="J479" s="198"/>
      <c r="K479" s="198"/>
      <c r="L479" s="198"/>
      <c r="M479" s="198"/>
      <c r="N479" s="198"/>
      <c r="O479" s="199"/>
      <c r="P479" s="204"/>
      <c r="Q479" s="205"/>
      <c r="R479" s="205"/>
      <c r="S479" s="198"/>
      <c r="T479" s="198"/>
      <c r="U479" s="198"/>
      <c r="V479" s="198"/>
      <c r="W479" s="198"/>
      <c r="X479" s="199"/>
      <c r="Y479" s="198"/>
      <c r="Z479" s="198"/>
      <c r="AA479" s="198"/>
      <c r="AB479" s="199"/>
      <c r="AC479" s="199"/>
      <c r="AD479" s="198"/>
      <c r="AE479" s="198"/>
      <c r="AF479" s="198"/>
      <c r="AG479" s="199"/>
      <c r="AH479" s="199"/>
      <c r="AI479" s="199"/>
      <c r="AJ479" s="199"/>
      <c r="AK479" s="199"/>
      <c r="AL479" s="199"/>
      <c r="AM479" s="199"/>
      <c r="AN479" s="199"/>
      <c r="AO479" s="199"/>
      <c r="AP479" s="199"/>
      <c r="AQ479" s="199"/>
      <c r="AR479" s="199"/>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c r="BM479" s="199"/>
      <c r="BN479" s="199"/>
      <c r="BO479" s="199"/>
      <c r="BP479" s="199"/>
      <c r="BQ479" s="199"/>
      <c r="BR479" s="199"/>
      <c r="BS479" s="199"/>
      <c r="BT479" s="199"/>
      <c r="BU479" s="199"/>
      <c r="BV479" s="199"/>
      <c r="BW479" s="199"/>
      <c r="BX479" s="199"/>
      <c r="BY479" s="199"/>
      <c r="BZ479" s="199"/>
      <c r="CA479" s="199"/>
      <c r="CB479" s="199"/>
      <c r="CC479" s="199"/>
      <c r="CD479" s="199"/>
      <c r="CE479" s="199"/>
      <c r="CF479" s="199"/>
      <c r="CG479" s="199"/>
      <c r="CH479" s="199"/>
      <c r="CI479" s="199"/>
      <c r="CJ479" s="199"/>
      <c r="CK479" s="199"/>
      <c r="CL479" s="199"/>
      <c r="CM479" s="199"/>
      <c r="CN479" s="199"/>
      <c r="CO479" s="199"/>
      <c r="CP479" s="199"/>
      <c r="CQ479" s="199"/>
      <c r="CR479" s="199"/>
      <c r="CS479" s="199"/>
      <c r="CT479" s="199"/>
      <c r="CU479" s="199"/>
      <c r="CV479" s="199"/>
      <c r="CW479" s="199"/>
      <c r="CX479" s="199"/>
      <c r="CY479" s="199"/>
      <c r="CZ479" s="199"/>
      <c r="DA479" s="199"/>
      <c r="DB479" s="199"/>
      <c r="DC479" s="199"/>
      <c r="DD479" s="199"/>
      <c r="DE479" s="199"/>
      <c r="DF479" s="199"/>
      <c r="DG479" s="199"/>
      <c r="DH479" s="199"/>
      <c r="DI479" s="199"/>
      <c r="DJ479" s="199"/>
      <c r="DK479" s="199"/>
      <c r="DL479" s="199"/>
      <c r="DM479" s="199"/>
      <c r="DN479" s="199"/>
      <c r="DO479" s="199"/>
      <c r="DP479" s="199"/>
      <c r="DQ479" s="199"/>
      <c r="DR479" s="199"/>
      <c r="DS479" s="199"/>
      <c r="DT479" s="199"/>
      <c r="DU479" s="199"/>
      <c r="DV479" s="199"/>
      <c r="DW479" s="199"/>
      <c r="DX479" s="199"/>
      <c r="DY479" s="199"/>
      <c r="DZ479" s="199"/>
      <c r="EA479" s="199"/>
      <c r="EB479" s="199"/>
      <c r="EC479" s="199"/>
      <c r="ED479" s="199"/>
      <c r="EE479" s="199"/>
      <c r="EF479" s="199"/>
      <c r="EG479" s="199"/>
      <c r="EH479" s="199"/>
      <c r="EI479" s="199"/>
      <c r="EJ479" s="199"/>
      <c r="EK479" s="199"/>
      <c r="EL479" s="199"/>
      <c r="EM479" s="199"/>
      <c r="EN479" s="199"/>
      <c r="EO479" s="199"/>
      <c r="EP479" s="199"/>
      <c r="EQ479" s="199"/>
      <c r="ER479" s="199"/>
      <c r="ES479" s="199"/>
      <c r="ET479" s="199"/>
      <c r="EU479" s="199"/>
      <c r="EV479" s="199"/>
      <c r="EW479" s="198"/>
      <c r="EX479" s="198"/>
      <c r="EY479" s="198"/>
      <c r="EZ479" s="198"/>
      <c r="FA479" s="198"/>
      <c r="FB479" s="198"/>
      <c r="FC479" s="198"/>
      <c r="FD479" s="199"/>
      <c r="FE479" s="199"/>
      <c r="FF479" s="199"/>
      <c r="FG479" s="199"/>
      <c r="FH479" s="199"/>
      <c r="FI479" s="199"/>
      <c r="FJ479" s="199"/>
      <c r="FK479" s="199"/>
      <c r="FL479" s="199"/>
      <c r="FM479" s="199"/>
      <c r="FN479" s="199"/>
      <c r="FO479" s="199"/>
      <c r="FP479" s="199"/>
      <c r="FQ479" s="199"/>
      <c r="FR479" s="199"/>
      <c r="FS479" s="199"/>
      <c r="FT479" s="199"/>
      <c r="FU479" s="199"/>
      <c r="FV479" s="199"/>
      <c r="FW479" s="199"/>
      <c r="FX479" s="199"/>
      <c r="FY479" s="199"/>
      <c r="FZ479" s="199"/>
      <c r="GA479" s="199"/>
      <c r="GB479" s="199"/>
      <c r="GC479" s="199"/>
    </row>
    <row r="480" spans="2:185" s="90" customFormat="1">
      <c r="B480" s="198"/>
      <c r="C480" s="199"/>
      <c r="D480" s="198"/>
      <c r="E480" s="198"/>
      <c r="F480" s="203"/>
      <c r="G480" s="199"/>
      <c r="H480" s="198"/>
      <c r="I480" s="198"/>
      <c r="J480" s="198"/>
      <c r="K480" s="198"/>
      <c r="L480" s="198"/>
      <c r="M480" s="198"/>
      <c r="N480" s="198"/>
      <c r="O480" s="199"/>
      <c r="P480" s="204"/>
      <c r="Q480" s="205"/>
      <c r="R480" s="205"/>
      <c r="S480" s="198"/>
      <c r="T480" s="198"/>
      <c r="U480" s="198"/>
      <c r="V480" s="198"/>
      <c r="W480" s="198"/>
      <c r="X480" s="199"/>
      <c r="Y480" s="198"/>
      <c r="Z480" s="198"/>
      <c r="AA480" s="198"/>
      <c r="AB480" s="199"/>
      <c r="AC480" s="199"/>
      <c r="AD480" s="198"/>
      <c r="AE480" s="198"/>
      <c r="AF480" s="198"/>
      <c r="AG480" s="199"/>
      <c r="AH480" s="199"/>
      <c r="AI480" s="199"/>
      <c r="AJ480" s="199"/>
      <c r="AK480" s="199"/>
      <c r="AL480" s="199"/>
      <c r="AM480" s="199"/>
      <c r="AN480" s="199"/>
      <c r="AO480" s="199"/>
      <c r="AP480" s="199"/>
      <c r="AQ480" s="199"/>
      <c r="AR480" s="199"/>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c r="BM480" s="199"/>
      <c r="BN480" s="199"/>
      <c r="BO480" s="199"/>
      <c r="BP480" s="199"/>
      <c r="BQ480" s="199"/>
      <c r="BR480" s="199"/>
      <c r="BS480" s="199"/>
      <c r="BT480" s="199"/>
      <c r="BU480" s="199"/>
      <c r="BV480" s="199"/>
      <c r="BW480" s="199"/>
      <c r="BX480" s="199"/>
      <c r="BY480" s="199"/>
      <c r="BZ480" s="199"/>
      <c r="CA480" s="199"/>
      <c r="CB480" s="199"/>
      <c r="CC480" s="199"/>
      <c r="CD480" s="199"/>
      <c r="CE480" s="199"/>
      <c r="CF480" s="199"/>
      <c r="CG480" s="199"/>
      <c r="CH480" s="199"/>
      <c r="CI480" s="199"/>
      <c r="CJ480" s="199"/>
      <c r="CK480" s="199"/>
      <c r="CL480" s="199"/>
      <c r="CM480" s="199"/>
      <c r="CN480" s="199"/>
      <c r="CO480" s="199"/>
      <c r="CP480" s="199"/>
      <c r="CQ480" s="199"/>
      <c r="CR480" s="199"/>
      <c r="CS480" s="199"/>
      <c r="CT480" s="199"/>
      <c r="CU480" s="199"/>
      <c r="CV480" s="199"/>
      <c r="CW480" s="199"/>
      <c r="CX480" s="199"/>
      <c r="CY480" s="199"/>
      <c r="CZ480" s="199"/>
      <c r="DA480" s="199"/>
      <c r="DB480" s="199"/>
      <c r="DC480" s="199"/>
      <c r="DD480" s="199"/>
      <c r="DE480" s="199"/>
      <c r="DF480" s="199"/>
      <c r="DG480" s="199"/>
      <c r="DH480" s="199"/>
      <c r="DI480" s="199"/>
      <c r="DJ480" s="199"/>
      <c r="DK480" s="199"/>
      <c r="DL480" s="199"/>
      <c r="DM480" s="199"/>
      <c r="DN480" s="199"/>
      <c r="DO480" s="199"/>
      <c r="DP480" s="199"/>
      <c r="DQ480" s="199"/>
      <c r="DR480" s="199"/>
      <c r="DS480" s="199"/>
      <c r="DT480" s="199"/>
      <c r="DU480" s="199"/>
      <c r="DV480" s="199"/>
      <c r="DW480" s="199"/>
      <c r="DX480" s="199"/>
      <c r="DY480" s="199"/>
      <c r="DZ480" s="199"/>
      <c r="EA480" s="199"/>
      <c r="EB480" s="199"/>
      <c r="EC480" s="199"/>
      <c r="ED480" s="199"/>
      <c r="EE480" s="199"/>
      <c r="EF480" s="199"/>
      <c r="EG480" s="199"/>
      <c r="EH480" s="199"/>
      <c r="EI480" s="199"/>
      <c r="EJ480" s="199"/>
      <c r="EK480" s="199"/>
      <c r="EL480" s="199"/>
      <c r="EM480" s="199"/>
      <c r="EN480" s="199"/>
      <c r="EO480" s="199"/>
      <c r="EP480" s="199"/>
      <c r="EQ480" s="199"/>
      <c r="ER480" s="199"/>
      <c r="ES480" s="199"/>
      <c r="ET480" s="199"/>
      <c r="EU480" s="199"/>
      <c r="EV480" s="199"/>
      <c r="EW480" s="198"/>
      <c r="EX480" s="198"/>
      <c r="EY480" s="198"/>
      <c r="EZ480" s="198"/>
      <c r="FA480" s="198"/>
      <c r="FB480" s="198"/>
      <c r="FC480" s="198"/>
      <c r="FD480" s="199"/>
      <c r="FE480" s="199"/>
      <c r="FF480" s="199"/>
      <c r="FG480" s="199"/>
      <c r="FH480" s="199"/>
      <c r="FI480" s="199"/>
      <c r="FJ480" s="199"/>
      <c r="FK480" s="199"/>
      <c r="FL480" s="199"/>
      <c r="FM480" s="199"/>
      <c r="FN480" s="199"/>
      <c r="FO480" s="199"/>
      <c r="FP480" s="199"/>
      <c r="FQ480" s="199"/>
      <c r="FR480" s="199"/>
      <c r="FS480" s="199"/>
      <c r="FT480" s="199"/>
      <c r="FU480" s="199"/>
      <c r="FV480" s="199"/>
      <c r="FW480" s="199"/>
      <c r="FX480" s="199"/>
      <c r="FY480" s="199"/>
      <c r="FZ480" s="199"/>
      <c r="GA480" s="199"/>
      <c r="GB480" s="199"/>
      <c r="GC480" s="199"/>
    </row>
    <row r="481" spans="2:185" s="90" customFormat="1">
      <c r="B481" s="198"/>
      <c r="C481" s="199"/>
      <c r="D481" s="198"/>
      <c r="E481" s="198"/>
      <c r="F481" s="203"/>
      <c r="G481" s="199"/>
      <c r="H481" s="198"/>
      <c r="I481" s="198"/>
      <c r="J481" s="198"/>
      <c r="K481" s="198"/>
      <c r="L481" s="198"/>
      <c r="M481" s="198"/>
      <c r="N481" s="198"/>
      <c r="O481" s="199"/>
      <c r="P481" s="204"/>
      <c r="Q481" s="205"/>
      <c r="R481" s="205"/>
      <c r="S481" s="198"/>
      <c r="T481" s="198"/>
      <c r="U481" s="198"/>
      <c r="V481" s="198"/>
      <c r="W481" s="198"/>
      <c r="X481" s="199"/>
      <c r="Y481" s="198"/>
      <c r="Z481" s="198"/>
      <c r="AA481" s="198"/>
      <c r="AB481" s="199"/>
      <c r="AC481" s="199"/>
      <c r="AD481" s="198"/>
      <c r="AE481" s="198"/>
      <c r="AF481" s="198"/>
      <c r="AG481" s="199"/>
      <c r="AH481" s="199"/>
      <c r="AI481" s="199"/>
      <c r="AJ481" s="199"/>
      <c r="AK481" s="199"/>
      <c r="AL481" s="199"/>
      <c r="AM481" s="199"/>
      <c r="AN481" s="199"/>
      <c r="AO481" s="199"/>
      <c r="AP481" s="199"/>
      <c r="AQ481" s="199"/>
      <c r="AR481" s="199"/>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c r="BM481" s="199"/>
      <c r="BN481" s="199"/>
      <c r="BO481" s="199"/>
      <c r="BP481" s="199"/>
      <c r="BQ481" s="199"/>
      <c r="BR481" s="199"/>
      <c r="BS481" s="199"/>
      <c r="BT481" s="199"/>
      <c r="BU481" s="199"/>
      <c r="BV481" s="199"/>
      <c r="BW481" s="199"/>
      <c r="BX481" s="199"/>
      <c r="BY481" s="199"/>
      <c r="BZ481" s="199"/>
      <c r="CA481" s="199"/>
      <c r="CB481" s="199"/>
      <c r="CC481" s="199"/>
      <c r="CD481" s="199"/>
      <c r="CE481" s="199"/>
      <c r="CF481" s="199"/>
      <c r="CG481" s="199"/>
      <c r="CH481" s="199"/>
      <c r="CI481" s="199"/>
      <c r="CJ481" s="199"/>
      <c r="CK481" s="199"/>
      <c r="CL481" s="199"/>
      <c r="CM481" s="199"/>
      <c r="CN481" s="199"/>
      <c r="CO481" s="199"/>
      <c r="CP481" s="199"/>
      <c r="CQ481" s="199"/>
      <c r="CR481" s="199"/>
      <c r="CS481" s="199"/>
      <c r="CT481" s="199"/>
      <c r="CU481" s="199"/>
      <c r="CV481" s="199"/>
      <c r="CW481" s="199"/>
      <c r="CX481" s="199"/>
      <c r="CY481" s="199"/>
      <c r="CZ481" s="199"/>
      <c r="DA481" s="199"/>
      <c r="DB481" s="199"/>
      <c r="DC481" s="199"/>
      <c r="DD481" s="199"/>
      <c r="DE481" s="199"/>
      <c r="DF481" s="199"/>
      <c r="DG481" s="199"/>
      <c r="DH481" s="199"/>
      <c r="DI481" s="199"/>
      <c r="DJ481" s="199"/>
      <c r="DK481" s="199"/>
      <c r="DL481" s="199"/>
      <c r="DM481" s="199"/>
      <c r="DN481" s="199"/>
      <c r="DO481" s="199"/>
      <c r="DP481" s="199"/>
      <c r="DQ481" s="199"/>
      <c r="DR481" s="199"/>
      <c r="DS481" s="199"/>
      <c r="DT481" s="199"/>
      <c r="DU481" s="199"/>
      <c r="DV481" s="199"/>
      <c r="DW481" s="199"/>
      <c r="DX481" s="199"/>
      <c r="DY481" s="199"/>
      <c r="DZ481" s="199"/>
      <c r="EA481" s="199"/>
      <c r="EB481" s="199"/>
      <c r="EC481" s="199"/>
      <c r="ED481" s="199"/>
      <c r="EE481" s="199"/>
      <c r="EF481" s="199"/>
      <c r="EG481" s="199"/>
      <c r="EH481" s="199"/>
      <c r="EI481" s="199"/>
      <c r="EJ481" s="199"/>
      <c r="EK481" s="199"/>
      <c r="EL481" s="199"/>
      <c r="EM481" s="199"/>
      <c r="EN481" s="199"/>
      <c r="EO481" s="199"/>
      <c r="EP481" s="199"/>
      <c r="EQ481" s="199"/>
      <c r="ER481" s="199"/>
      <c r="ES481" s="199"/>
      <c r="ET481" s="199"/>
      <c r="EU481" s="199"/>
      <c r="EV481" s="199"/>
      <c r="EW481" s="198"/>
      <c r="EX481" s="198"/>
      <c r="EY481" s="198"/>
      <c r="EZ481" s="198"/>
      <c r="FA481" s="198"/>
      <c r="FB481" s="198"/>
      <c r="FC481" s="198"/>
      <c r="FD481" s="199"/>
      <c r="FE481" s="199"/>
      <c r="FF481" s="199"/>
      <c r="FG481" s="199"/>
      <c r="FH481" s="199"/>
      <c r="FI481" s="199"/>
      <c r="FJ481" s="199"/>
      <c r="FK481" s="199"/>
      <c r="FL481" s="199"/>
      <c r="FM481" s="199"/>
      <c r="FN481" s="199"/>
      <c r="FO481" s="199"/>
      <c r="FP481" s="199"/>
      <c r="FQ481" s="199"/>
      <c r="FR481" s="199"/>
      <c r="FS481" s="199"/>
      <c r="FT481" s="199"/>
      <c r="FU481" s="199"/>
      <c r="FV481" s="199"/>
      <c r="FW481" s="199"/>
      <c r="FX481" s="199"/>
      <c r="FY481" s="199"/>
      <c r="FZ481" s="199"/>
      <c r="GA481" s="199"/>
      <c r="GB481" s="199"/>
      <c r="GC481" s="199"/>
    </row>
    <row r="482" spans="2:185" s="90" customFormat="1">
      <c r="B482" s="198"/>
      <c r="C482" s="199"/>
      <c r="D482" s="198"/>
      <c r="E482" s="198"/>
      <c r="F482" s="203"/>
      <c r="G482" s="199"/>
      <c r="H482" s="198"/>
      <c r="I482" s="198"/>
      <c r="J482" s="198"/>
      <c r="K482" s="198"/>
      <c r="L482" s="198"/>
      <c r="M482" s="198"/>
      <c r="N482" s="198"/>
      <c r="O482" s="199"/>
      <c r="P482" s="204"/>
      <c r="Q482" s="205"/>
      <c r="R482" s="205"/>
      <c r="S482" s="198"/>
      <c r="T482" s="198"/>
      <c r="U482" s="198"/>
      <c r="V482" s="198"/>
      <c r="W482" s="198"/>
      <c r="X482" s="199"/>
      <c r="Y482" s="198"/>
      <c r="Z482" s="198"/>
      <c r="AA482" s="198"/>
      <c r="AB482" s="199"/>
      <c r="AC482" s="199"/>
      <c r="AD482" s="198"/>
      <c r="AE482" s="198"/>
      <c r="AF482" s="198"/>
      <c r="AG482" s="199"/>
      <c r="AH482" s="199"/>
      <c r="AI482" s="199"/>
      <c r="AJ482" s="199"/>
      <c r="AK482" s="199"/>
      <c r="AL482" s="199"/>
      <c r="AM482" s="199"/>
      <c r="AN482" s="199"/>
      <c r="AO482" s="199"/>
      <c r="AP482" s="199"/>
      <c r="AQ482" s="199"/>
      <c r="AR482" s="199"/>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c r="BM482" s="199"/>
      <c r="BN482" s="199"/>
      <c r="BO482" s="199"/>
      <c r="BP482" s="199"/>
      <c r="BQ482" s="199"/>
      <c r="BR482" s="199"/>
      <c r="BS482" s="199"/>
      <c r="BT482" s="199"/>
      <c r="BU482" s="199"/>
      <c r="BV482" s="199"/>
      <c r="BW482" s="199"/>
      <c r="BX482" s="199"/>
      <c r="BY482" s="199"/>
      <c r="BZ482" s="199"/>
      <c r="CA482" s="199"/>
      <c r="CB482" s="199"/>
      <c r="CC482" s="199"/>
      <c r="CD482" s="199"/>
      <c r="CE482" s="199"/>
      <c r="CF482" s="199"/>
      <c r="CG482" s="199"/>
      <c r="CH482" s="199"/>
      <c r="CI482" s="199"/>
      <c r="CJ482" s="199"/>
      <c r="CK482" s="199"/>
      <c r="CL482" s="199"/>
      <c r="CM482" s="199"/>
      <c r="CN482" s="199"/>
      <c r="CO482" s="199"/>
      <c r="CP482" s="199"/>
      <c r="CQ482" s="199"/>
      <c r="CR482" s="199"/>
      <c r="CS482" s="199"/>
      <c r="CT482" s="199"/>
      <c r="CU482" s="199"/>
      <c r="CV482" s="199"/>
      <c r="CW482" s="199"/>
      <c r="CX482" s="199"/>
      <c r="CY482" s="199"/>
      <c r="CZ482" s="199"/>
      <c r="DA482" s="199"/>
      <c r="DB482" s="199"/>
      <c r="DC482" s="199"/>
      <c r="DD482" s="199"/>
      <c r="DE482" s="199"/>
      <c r="DF482" s="199"/>
      <c r="DG482" s="199"/>
      <c r="DH482" s="199"/>
      <c r="DI482" s="199"/>
      <c r="DJ482" s="199"/>
      <c r="DK482" s="199"/>
      <c r="DL482" s="199"/>
      <c r="DM482" s="199"/>
      <c r="DN482" s="199"/>
      <c r="DO482" s="199"/>
      <c r="DP482" s="199"/>
      <c r="DQ482" s="199"/>
      <c r="DR482" s="199"/>
      <c r="DS482" s="199"/>
      <c r="DT482" s="199"/>
      <c r="DU482" s="199"/>
      <c r="DV482" s="199"/>
      <c r="DW482" s="199"/>
      <c r="DX482" s="199"/>
      <c r="DY482" s="199"/>
      <c r="DZ482" s="199"/>
      <c r="EA482" s="199"/>
      <c r="EB482" s="199"/>
      <c r="EC482" s="199"/>
      <c r="ED482" s="199"/>
      <c r="EE482" s="199"/>
      <c r="EF482" s="199"/>
      <c r="EG482" s="199"/>
      <c r="EH482" s="199"/>
      <c r="EI482" s="199"/>
      <c r="EJ482" s="199"/>
      <c r="EK482" s="199"/>
      <c r="EL482" s="199"/>
      <c r="EM482" s="199"/>
      <c r="EN482" s="199"/>
      <c r="EO482" s="199"/>
      <c r="EP482" s="199"/>
      <c r="EQ482" s="199"/>
      <c r="ER482" s="199"/>
      <c r="ES482" s="199"/>
      <c r="ET482" s="199"/>
      <c r="EU482" s="199"/>
      <c r="EV482" s="199"/>
      <c r="EW482" s="198"/>
      <c r="EX482" s="198"/>
      <c r="EY482" s="198"/>
      <c r="EZ482" s="198"/>
      <c r="FA482" s="198"/>
      <c r="FB482" s="198"/>
      <c r="FC482" s="198"/>
      <c r="FD482" s="199"/>
      <c r="FE482" s="199"/>
      <c r="FF482" s="199"/>
      <c r="FG482" s="199"/>
      <c r="FH482" s="199"/>
      <c r="FI482" s="199"/>
      <c r="FJ482" s="199"/>
      <c r="FK482" s="199"/>
      <c r="FL482" s="199"/>
      <c r="FM482" s="199"/>
      <c r="FN482" s="199"/>
      <c r="FO482" s="199"/>
      <c r="FP482" s="199"/>
      <c r="FQ482" s="199"/>
      <c r="FR482" s="199"/>
      <c r="FS482" s="199"/>
      <c r="FT482" s="199"/>
      <c r="FU482" s="199"/>
      <c r="FV482" s="199"/>
      <c r="FW482" s="199"/>
      <c r="FX482" s="199"/>
      <c r="FY482" s="199"/>
      <c r="FZ482" s="199"/>
      <c r="GA482" s="199"/>
      <c r="GB482" s="199"/>
      <c r="GC482" s="199"/>
    </row>
    <row r="483" spans="2:185" s="90" customFormat="1">
      <c r="B483" s="198"/>
      <c r="C483" s="199"/>
      <c r="D483" s="198"/>
      <c r="E483" s="198"/>
      <c r="F483" s="203"/>
      <c r="G483" s="199"/>
      <c r="H483" s="198"/>
      <c r="I483" s="198"/>
      <c r="J483" s="198"/>
      <c r="K483" s="198"/>
      <c r="L483" s="198"/>
      <c r="M483" s="198"/>
      <c r="N483" s="198"/>
      <c r="O483" s="199"/>
      <c r="P483" s="204"/>
      <c r="Q483" s="205"/>
      <c r="R483" s="205"/>
      <c r="S483" s="198"/>
      <c r="T483" s="198"/>
      <c r="U483" s="198"/>
      <c r="V483" s="198"/>
      <c r="W483" s="198"/>
      <c r="X483" s="199"/>
      <c r="Y483" s="198"/>
      <c r="Z483" s="198"/>
      <c r="AA483" s="198"/>
      <c r="AB483" s="199"/>
      <c r="AC483" s="199"/>
      <c r="AD483" s="198"/>
      <c r="AE483" s="198"/>
      <c r="AF483" s="198"/>
      <c r="AG483" s="199"/>
      <c r="AH483" s="199"/>
      <c r="AI483" s="199"/>
      <c r="AJ483" s="199"/>
      <c r="AK483" s="199"/>
      <c r="AL483" s="199"/>
      <c r="AM483" s="199"/>
      <c r="AN483" s="199"/>
      <c r="AO483" s="199"/>
      <c r="AP483" s="199"/>
      <c r="AQ483" s="199"/>
      <c r="AR483" s="199"/>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c r="BM483" s="199"/>
      <c r="BN483" s="199"/>
      <c r="BO483" s="199"/>
      <c r="BP483" s="199"/>
      <c r="BQ483" s="199"/>
      <c r="BR483" s="199"/>
      <c r="BS483" s="199"/>
      <c r="BT483" s="199"/>
      <c r="BU483" s="199"/>
      <c r="BV483" s="199"/>
      <c r="BW483" s="199"/>
      <c r="BX483" s="199"/>
      <c r="BY483" s="199"/>
      <c r="BZ483" s="199"/>
      <c r="CA483" s="199"/>
      <c r="CB483" s="199"/>
      <c r="CC483" s="199"/>
      <c r="CD483" s="199"/>
      <c r="CE483" s="199"/>
      <c r="CF483" s="199"/>
      <c r="CG483" s="199"/>
      <c r="CH483" s="199"/>
      <c r="CI483" s="199"/>
      <c r="CJ483" s="199"/>
      <c r="CK483" s="199"/>
      <c r="CL483" s="199"/>
      <c r="CM483" s="199"/>
      <c r="CN483" s="199"/>
      <c r="CO483" s="199"/>
      <c r="CP483" s="199"/>
      <c r="CQ483" s="199"/>
      <c r="CR483" s="199"/>
      <c r="CS483" s="199"/>
      <c r="CT483" s="199"/>
      <c r="CU483" s="199"/>
      <c r="CV483" s="199"/>
      <c r="CW483" s="199"/>
      <c r="CX483" s="199"/>
      <c r="CY483" s="199"/>
      <c r="CZ483" s="199"/>
      <c r="DA483" s="199"/>
      <c r="DB483" s="199"/>
      <c r="DC483" s="199"/>
      <c r="DD483" s="199"/>
      <c r="DE483" s="199"/>
      <c r="DF483" s="199"/>
      <c r="DG483" s="199"/>
      <c r="DH483" s="199"/>
      <c r="DI483" s="199"/>
      <c r="DJ483" s="199"/>
      <c r="DK483" s="199"/>
      <c r="DL483" s="199"/>
      <c r="DM483" s="199"/>
      <c r="DN483" s="199"/>
      <c r="DO483" s="199"/>
      <c r="DP483" s="199"/>
      <c r="DQ483" s="199"/>
      <c r="DR483" s="199"/>
      <c r="DS483" s="199"/>
      <c r="DT483" s="199"/>
      <c r="DU483" s="199"/>
      <c r="DV483" s="199"/>
      <c r="DW483" s="199"/>
      <c r="DX483" s="199"/>
      <c r="DY483" s="199"/>
      <c r="DZ483" s="199"/>
      <c r="EA483" s="199"/>
      <c r="EB483" s="199"/>
      <c r="EC483" s="199"/>
      <c r="ED483" s="199"/>
      <c r="EE483" s="199"/>
      <c r="EF483" s="199"/>
      <c r="EG483" s="199"/>
      <c r="EH483" s="199"/>
      <c r="EI483" s="199"/>
      <c r="EJ483" s="199"/>
      <c r="EK483" s="199"/>
      <c r="EL483" s="199"/>
      <c r="EM483" s="199"/>
      <c r="EN483" s="199"/>
      <c r="EO483" s="199"/>
      <c r="EP483" s="199"/>
      <c r="EQ483" s="199"/>
      <c r="ER483" s="199"/>
      <c r="ES483" s="199"/>
      <c r="ET483" s="199"/>
      <c r="EU483" s="199"/>
      <c r="EV483" s="199"/>
      <c r="EW483" s="198"/>
      <c r="EX483" s="198"/>
      <c r="EY483" s="198"/>
      <c r="EZ483" s="198"/>
      <c r="FA483" s="198"/>
      <c r="FB483" s="198"/>
      <c r="FC483" s="198"/>
      <c r="FD483" s="199"/>
      <c r="FE483" s="199"/>
      <c r="FF483" s="199"/>
      <c r="FG483" s="199"/>
      <c r="FH483" s="199"/>
      <c r="FI483" s="199"/>
      <c r="FJ483" s="199"/>
      <c r="FK483" s="199"/>
      <c r="FL483" s="199"/>
      <c r="FM483" s="199"/>
      <c r="FN483" s="199"/>
      <c r="FO483" s="199"/>
      <c r="FP483" s="199"/>
      <c r="FQ483" s="199"/>
      <c r="FR483" s="199"/>
      <c r="FS483" s="199"/>
      <c r="FT483" s="199"/>
      <c r="FU483" s="199"/>
      <c r="FV483" s="199"/>
      <c r="FW483" s="199"/>
      <c r="FX483" s="199"/>
      <c r="FY483" s="199"/>
      <c r="FZ483" s="199"/>
      <c r="GA483" s="199"/>
      <c r="GB483" s="199"/>
      <c r="GC483" s="199"/>
    </row>
    <row r="484" spans="2:185" s="90" customFormat="1">
      <c r="B484" s="198"/>
      <c r="C484" s="199"/>
      <c r="D484" s="198"/>
      <c r="E484" s="198"/>
      <c r="F484" s="203"/>
      <c r="G484" s="199"/>
      <c r="H484" s="198"/>
      <c r="I484" s="198"/>
      <c r="J484" s="198"/>
      <c r="K484" s="198"/>
      <c r="L484" s="198"/>
      <c r="M484" s="198"/>
      <c r="N484" s="198"/>
      <c r="O484" s="199"/>
      <c r="P484" s="204"/>
      <c r="Q484" s="205"/>
      <c r="R484" s="205"/>
      <c r="S484" s="198"/>
      <c r="T484" s="198"/>
      <c r="U484" s="198"/>
      <c r="V484" s="198"/>
      <c r="W484" s="198"/>
      <c r="X484" s="199"/>
      <c r="Y484" s="198"/>
      <c r="Z484" s="198"/>
      <c r="AA484" s="198"/>
      <c r="AB484" s="199"/>
      <c r="AC484" s="199"/>
      <c r="AD484" s="198"/>
      <c r="AE484" s="198"/>
      <c r="AF484" s="198"/>
      <c r="AG484" s="199"/>
      <c r="AH484" s="199"/>
      <c r="AI484" s="199"/>
      <c r="AJ484" s="199"/>
      <c r="AK484" s="199"/>
      <c r="AL484" s="199"/>
      <c r="AM484" s="199"/>
      <c r="AN484" s="199"/>
      <c r="AO484" s="199"/>
      <c r="AP484" s="199"/>
      <c r="AQ484" s="199"/>
      <c r="AR484" s="199"/>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c r="BM484" s="199"/>
      <c r="BN484" s="199"/>
      <c r="BO484" s="199"/>
      <c r="BP484" s="199"/>
      <c r="BQ484" s="199"/>
      <c r="BR484" s="199"/>
      <c r="BS484" s="199"/>
      <c r="BT484" s="199"/>
      <c r="BU484" s="199"/>
      <c r="BV484" s="199"/>
      <c r="BW484" s="199"/>
      <c r="BX484" s="199"/>
      <c r="BY484" s="199"/>
      <c r="BZ484" s="199"/>
      <c r="CA484" s="199"/>
      <c r="CB484" s="199"/>
      <c r="CC484" s="199"/>
      <c r="CD484" s="199"/>
      <c r="CE484" s="199"/>
      <c r="CF484" s="199"/>
      <c r="CG484" s="199"/>
      <c r="CH484" s="199"/>
      <c r="CI484" s="199"/>
      <c r="CJ484" s="199"/>
      <c r="CK484" s="199"/>
      <c r="CL484" s="199"/>
      <c r="CM484" s="199"/>
      <c r="CN484" s="199"/>
      <c r="CO484" s="199"/>
      <c r="CP484" s="199"/>
      <c r="CQ484" s="199"/>
      <c r="CR484" s="199"/>
      <c r="CS484" s="199"/>
      <c r="CT484" s="199"/>
      <c r="CU484" s="199"/>
      <c r="CV484" s="199"/>
      <c r="CW484" s="199"/>
      <c r="CX484" s="199"/>
      <c r="CY484" s="199"/>
      <c r="CZ484" s="199"/>
      <c r="DA484" s="199"/>
      <c r="DB484" s="199"/>
      <c r="DC484" s="199"/>
      <c r="DD484" s="199"/>
      <c r="DE484" s="199"/>
      <c r="DF484" s="199"/>
      <c r="DG484" s="199"/>
      <c r="DH484" s="199"/>
      <c r="DI484" s="199"/>
      <c r="DJ484" s="199"/>
      <c r="DK484" s="199"/>
      <c r="DL484" s="199"/>
      <c r="DM484" s="199"/>
      <c r="DN484" s="199"/>
      <c r="DO484" s="199"/>
      <c r="DP484" s="199"/>
      <c r="DQ484" s="199"/>
      <c r="DR484" s="199"/>
      <c r="DS484" s="199"/>
      <c r="DT484" s="199"/>
      <c r="DU484" s="199"/>
      <c r="DV484" s="199"/>
      <c r="DW484" s="199"/>
      <c r="DX484" s="199"/>
      <c r="DY484" s="199"/>
      <c r="DZ484" s="199"/>
      <c r="EA484" s="199"/>
      <c r="EB484" s="199"/>
      <c r="EC484" s="199"/>
      <c r="ED484" s="199"/>
      <c r="EE484" s="199"/>
      <c r="EF484" s="199"/>
      <c r="EG484" s="199"/>
      <c r="EH484" s="199"/>
      <c r="EI484" s="199"/>
      <c r="EJ484" s="199"/>
      <c r="EK484" s="199"/>
      <c r="EL484" s="199"/>
      <c r="EM484" s="199"/>
      <c r="EN484" s="199"/>
      <c r="EO484" s="199"/>
      <c r="EP484" s="199"/>
      <c r="EQ484" s="199"/>
      <c r="ER484" s="199"/>
      <c r="ES484" s="199"/>
      <c r="ET484" s="199"/>
      <c r="EU484" s="199"/>
      <c r="EV484" s="199"/>
      <c r="EW484" s="198"/>
      <c r="EX484" s="198"/>
      <c r="EY484" s="198"/>
      <c r="EZ484" s="198"/>
      <c r="FA484" s="198"/>
      <c r="FB484" s="198"/>
      <c r="FC484" s="198"/>
      <c r="FD484" s="199"/>
      <c r="FE484" s="199"/>
      <c r="FF484" s="199"/>
      <c r="FG484" s="199"/>
      <c r="FH484" s="199"/>
      <c r="FI484" s="199"/>
      <c r="FJ484" s="199"/>
      <c r="FK484" s="199"/>
      <c r="FL484" s="199"/>
      <c r="FM484" s="199"/>
      <c r="FN484" s="199"/>
      <c r="FO484" s="199"/>
      <c r="FP484" s="199"/>
      <c r="FQ484" s="199"/>
      <c r="FR484" s="199"/>
      <c r="FS484" s="199"/>
      <c r="FT484" s="199"/>
      <c r="FU484" s="199"/>
      <c r="FV484" s="199"/>
      <c r="FW484" s="199"/>
      <c r="FX484" s="199"/>
      <c r="FY484" s="199"/>
      <c r="FZ484" s="199"/>
      <c r="GA484" s="199"/>
      <c r="GB484" s="199"/>
      <c r="GC484" s="199"/>
    </row>
    <row r="485" spans="2:185" s="90" customFormat="1">
      <c r="B485" s="198"/>
      <c r="C485" s="199"/>
      <c r="D485" s="198"/>
      <c r="E485" s="198"/>
      <c r="F485" s="203"/>
      <c r="G485" s="199"/>
      <c r="H485" s="198"/>
      <c r="I485" s="198"/>
      <c r="J485" s="198"/>
      <c r="K485" s="198"/>
      <c r="L485" s="198"/>
      <c r="M485" s="198"/>
      <c r="N485" s="198"/>
      <c r="O485" s="199"/>
      <c r="P485" s="204"/>
      <c r="Q485" s="205"/>
      <c r="R485" s="205"/>
      <c r="S485" s="198"/>
      <c r="T485" s="198"/>
      <c r="U485" s="198"/>
      <c r="V485" s="198"/>
      <c r="W485" s="198"/>
      <c r="X485" s="199"/>
      <c r="Y485" s="198"/>
      <c r="Z485" s="198"/>
      <c r="AA485" s="198"/>
      <c r="AB485" s="199"/>
      <c r="AC485" s="199"/>
      <c r="AD485" s="198"/>
      <c r="AE485" s="198"/>
      <c r="AF485" s="198"/>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c r="CE485" s="199"/>
      <c r="CF485" s="199"/>
      <c r="CG485" s="199"/>
      <c r="CH485" s="199"/>
      <c r="CI485" s="199"/>
      <c r="CJ485" s="199"/>
      <c r="CK485" s="199"/>
      <c r="CL485" s="199"/>
      <c r="CM485" s="199"/>
      <c r="CN485" s="199"/>
      <c r="CO485" s="199"/>
      <c r="CP485" s="199"/>
      <c r="CQ485" s="199"/>
      <c r="CR485" s="199"/>
      <c r="CS485" s="199"/>
      <c r="CT485" s="199"/>
      <c r="CU485" s="199"/>
      <c r="CV485" s="199"/>
      <c r="CW485" s="199"/>
      <c r="CX485" s="199"/>
      <c r="CY485" s="199"/>
      <c r="CZ485" s="199"/>
      <c r="DA485" s="199"/>
      <c r="DB485" s="199"/>
      <c r="DC485" s="199"/>
      <c r="DD485" s="199"/>
      <c r="DE485" s="199"/>
      <c r="DF485" s="199"/>
      <c r="DG485" s="199"/>
      <c r="DH485" s="199"/>
      <c r="DI485" s="199"/>
      <c r="DJ485" s="199"/>
      <c r="DK485" s="199"/>
      <c r="DL485" s="199"/>
      <c r="DM485" s="199"/>
      <c r="DN485" s="199"/>
      <c r="DO485" s="199"/>
      <c r="DP485" s="199"/>
      <c r="DQ485" s="199"/>
      <c r="DR485" s="199"/>
      <c r="DS485" s="199"/>
      <c r="DT485" s="199"/>
      <c r="DU485" s="199"/>
      <c r="DV485" s="199"/>
      <c r="DW485" s="199"/>
      <c r="DX485" s="199"/>
      <c r="DY485" s="199"/>
      <c r="DZ485" s="199"/>
      <c r="EA485" s="199"/>
      <c r="EB485" s="199"/>
      <c r="EC485" s="199"/>
      <c r="ED485" s="199"/>
      <c r="EE485" s="199"/>
      <c r="EF485" s="199"/>
      <c r="EG485" s="199"/>
      <c r="EH485" s="199"/>
      <c r="EI485" s="199"/>
      <c r="EJ485" s="199"/>
      <c r="EK485" s="199"/>
      <c r="EL485" s="199"/>
      <c r="EM485" s="199"/>
      <c r="EN485" s="199"/>
      <c r="EO485" s="199"/>
      <c r="EP485" s="199"/>
      <c r="EQ485" s="199"/>
      <c r="ER485" s="199"/>
      <c r="ES485" s="199"/>
      <c r="ET485" s="199"/>
      <c r="EU485" s="199"/>
      <c r="EV485" s="199"/>
      <c r="EW485" s="198"/>
      <c r="EX485" s="198"/>
      <c r="EY485" s="198"/>
      <c r="EZ485" s="198"/>
      <c r="FA485" s="198"/>
      <c r="FB485" s="198"/>
      <c r="FC485" s="198"/>
      <c r="FD485" s="199"/>
      <c r="FE485" s="199"/>
      <c r="FF485" s="199"/>
      <c r="FG485" s="199"/>
      <c r="FH485" s="199"/>
      <c r="FI485" s="199"/>
      <c r="FJ485" s="199"/>
      <c r="FK485" s="199"/>
      <c r="FL485" s="199"/>
      <c r="FM485" s="199"/>
      <c r="FN485" s="199"/>
      <c r="FO485" s="199"/>
      <c r="FP485" s="199"/>
      <c r="FQ485" s="199"/>
      <c r="FR485" s="199"/>
      <c r="FS485" s="199"/>
      <c r="FT485" s="199"/>
      <c r="FU485" s="199"/>
      <c r="FV485" s="199"/>
      <c r="FW485" s="199"/>
      <c r="FX485" s="199"/>
      <c r="FY485" s="199"/>
      <c r="FZ485" s="199"/>
      <c r="GA485" s="199"/>
      <c r="GB485" s="199"/>
      <c r="GC485" s="199"/>
    </row>
    <row r="486" spans="2:185" s="90" customFormat="1">
      <c r="B486" s="198"/>
      <c r="C486" s="199"/>
      <c r="D486" s="198"/>
      <c r="E486" s="198"/>
      <c r="F486" s="203"/>
      <c r="G486" s="199"/>
      <c r="H486" s="198"/>
      <c r="I486" s="198"/>
      <c r="J486" s="198"/>
      <c r="K486" s="198"/>
      <c r="L486" s="198"/>
      <c r="M486" s="198"/>
      <c r="N486" s="198"/>
      <c r="O486" s="199"/>
      <c r="P486" s="204"/>
      <c r="Q486" s="205"/>
      <c r="R486" s="205"/>
      <c r="S486" s="198"/>
      <c r="T486" s="198"/>
      <c r="U486" s="198"/>
      <c r="V486" s="198"/>
      <c r="W486" s="198"/>
      <c r="X486" s="199"/>
      <c r="Y486" s="198"/>
      <c r="Z486" s="198"/>
      <c r="AA486" s="198"/>
      <c r="AB486" s="199"/>
      <c r="AC486" s="199"/>
      <c r="AD486" s="198"/>
      <c r="AE486" s="198"/>
      <c r="AF486" s="198"/>
      <c r="AG486" s="199"/>
      <c r="AH486" s="199"/>
      <c r="AI486" s="199"/>
      <c r="AJ486" s="199"/>
      <c r="AK486" s="199"/>
      <c r="AL486" s="199"/>
      <c r="AM486" s="199"/>
      <c r="AN486" s="199"/>
      <c r="AO486" s="199"/>
      <c r="AP486" s="199"/>
      <c r="AQ486" s="199"/>
      <c r="AR486" s="199"/>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c r="BM486" s="199"/>
      <c r="BN486" s="199"/>
      <c r="BO486" s="199"/>
      <c r="BP486" s="199"/>
      <c r="BQ486" s="199"/>
      <c r="BR486" s="199"/>
      <c r="BS486" s="199"/>
      <c r="BT486" s="199"/>
      <c r="BU486" s="199"/>
      <c r="BV486" s="199"/>
      <c r="BW486" s="199"/>
      <c r="BX486" s="199"/>
      <c r="BY486" s="199"/>
      <c r="BZ486" s="199"/>
      <c r="CA486" s="199"/>
      <c r="CB486" s="199"/>
      <c r="CC486" s="199"/>
      <c r="CD486" s="199"/>
      <c r="CE486" s="199"/>
      <c r="CF486" s="199"/>
      <c r="CG486" s="199"/>
      <c r="CH486" s="199"/>
      <c r="CI486" s="199"/>
      <c r="CJ486" s="199"/>
      <c r="CK486" s="199"/>
      <c r="CL486" s="199"/>
      <c r="CM486" s="199"/>
      <c r="CN486" s="199"/>
      <c r="CO486" s="199"/>
      <c r="CP486" s="199"/>
      <c r="CQ486" s="199"/>
      <c r="CR486" s="199"/>
      <c r="CS486" s="199"/>
      <c r="CT486" s="199"/>
      <c r="CU486" s="199"/>
      <c r="CV486" s="199"/>
      <c r="CW486" s="199"/>
      <c r="CX486" s="199"/>
      <c r="CY486" s="199"/>
      <c r="CZ486" s="199"/>
      <c r="DA486" s="199"/>
      <c r="DB486" s="199"/>
      <c r="DC486" s="199"/>
      <c r="DD486" s="199"/>
      <c r="DE486" s="199"/>
      <c r="DF486" s="199"/>
      <c r="DG486" s="199"/>
      <c r="DH486" s="199"/>
      <c r="DI486" s="199"/>
      <c r="DJ486" s="199"/>
      <c r="DK486" s="199"/>
      <c r="DL486" s="199"/>
      <c r="DM486" s="199"/>
      <c r="DN486" s="199"/>
      <c r="DO486" s="199"/>
      <c r="DP486" s="199"/>
      <c r="DQ486" s="199"/>
      <c r="DR486" s="199"/>
      <c r="DS486" s="199"/>
      <c r="DT486" s="199"/>
      <c r="DU486" s="199"/>
      <c r="DV486" s="199"/>
      <c r="DW486" s="199"/>
      <c r="DX486" s="199"/>
      <c r="DY486" s="199"/>
      <c r="DZ486" s="199"/>
      <c r="EA486" s="199"/>
      <c r="EB486" s="199"/>
      <c r="EC486" s="199"/>
      <c r="ED486" s="199"/>
      <c r="EE486" s="199"/>
      <c r="EF486" s="199"/>
      <c r="EG486" s="199"/>
      <c r="EH486" s="199"/>
      <c r="EI486" s="199"/>
      <c r="EJ486" s="199"/>
      <c r="EK486" s="199"/>
      <c r="EL486" s="199"/>
      <c r="EM486" s="199"/>
      <c r="EN486" s="199"/>
      <c r="EO486" s="199"/>
      <c r="EP486" s="199"/>
      <c r="EQ486" s="199"/>
      <c r="ER486" s="199"/>
      <c r="ES486" s="199"/>
      <c r="ET486" s="199"/>
      <c r="EU486" s="199"/>
      <c r="EV486" s="199"/>
      <c r="EW486" s="198"/>
      <c r="EX486" s="198"/>
      <c r="EY486" s="198"/>
      <c r="EZ486" s="198"/>
      <c r="FA486" s="198"/>
      <c r="FB486" s="198"/>
      <c r="FC486" s="198"/>
      <c r="FD486" s="199"/>
      <c r="FE486" s="199"/>
      <c r="FF486" s="199"/>
      <c r="FG486" s="199"/>
      <c r="FH486" s="199"/>
      <c r="FI486" s="199"/>
      <c r="FJ486" s="199"/>
      <c r="FK486" s="199"/>
      <c r="FL486" s="199"/>
      <c r="FM486" s="199"/>
      <c r="FN486" s="199"/>
      <c r="FO486" s="199"/>
      <c r="FP486" s="199"/>
      <c r="FQ486" s="199"/>
      <c r="FR486" s="199"/>
      <c r="FS486" s="199"/>
      <c r="FT486" s="199"/>
      <c r="FU486" s="199"/>
      <c r="FV486" s="199"/>
      <c r="FW486" s="199"/>
      <c r="FX486" s="199"/>
      <c r="FY486" s="199"/>
      <c r="FZ486" s="199"/>
      <c r="GA486" s="199"/>
      <c r="GB486" s="199"/>
      <c r="GC486" s="199"/>
    </row>
    <row r="487" spans="2:185" s="90" customFormat="1">
      <c r="B487" s="198"/>
      <c r="C487" s="199"/>
      <c r="D487" s="198"/>
      <c r="E487" s="198"/>
      <c r="F487" s="203"/>
      <c r="G487" s="199"/>
      <c r="H487" s="198"/>
      <c r="I487" s="198"/>
      <c r="J487" s="198"/>
      <c r="K487" s="198"/>
      <c r="L487" s="198"/>
      <c r="M487" s="198"/>
      <c r="N487" s="198"/>
      <c r="O487" s="199"/>
      <c r="P487" s="204"/>
      <c r="Q487" s="205"/>
      <c r="R487" s="205"/>
      <c r="S487" s="198"/>
      <c r="T487" s="198"/>
      <c r="U487" s="198"/>
      <c r="V487" s="198"/>
      <c r="W487" s="198"/>
      <c r="X487" s="199"/>
      <c r="Y487" s="198"/>
      <c r="Z487" s="198"/>
      <c r="AA487" s="198"/>
      <c r="AB487" s="199"/>
      <c r="AC487" s="199"/>
      <c r="AD487" s="198"/>
      <c r="AE487" s="198"/>
      <c r="AF487" s="198"/>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c r="CX487" s="199"/>
      <c r="CY487" s="199"/>
      <c r="CZ487" s="199"/>
      <c r="DA487" s="199"/>
      <c r="DB487" s="199"/>
      <c r="DC487" s="199"/>
      <c r="DD487" s="199"/>
      <c r="DE487" s="199"/>
      <c r="DF487" s="199"/>
      <c r="DG487" s="199"/>
      <c r="DH487" s="199"/>
      <c r="DI487" s="199"/>
      <c r="DJ487" s="199"/>
      <c r="DK487" s="199"/>
      <c r="DL487" s="199"/>
      <c r="DM487" s="199"/>
      <c r="DN487" s="199"/>
      <c r="DO487" s="199"/>
      <c r="DP487" s="199"/>
      <c r="DQ487" s="199"/>
      <c r="DR487" s="199"/>
      <c r="DS487" s="199"/>
      <c r="DT487" s="199"/>
      <c r="DU487" s="199"/>
      <c r="DV487" s="199"/>
      <c r="DW487" s="199"/>
      <c r="DX487" s="199"/>
      <c r="DY487" s="199"/>
      <c r="DZ487" s="199"/>
      <c r="EA487" s="199"/>
      <c r="EB487" s="199"/>
      <c r="EC487" s="199"/>
      <c r="ED487" s="199"/>
      <c r="EE487" s="199"/>
      <c r="EF487" s="199"/>
      <c r="EG487" s="199"/>
      <c r="EH487" s="199"/>
      <c r="EI487" s="199"/>
      <c r="EJ487" s="199"/>
      <c r="EK487" s="199"/>
      <c r="EL487" s="199"/>
      <c r="EM487" s="199"/>
      <c r="EN487" s="199"/>
      <c r="EO487" s="199"/>
      <c r="EP487" s="199"/>
      <c r="EQ487" s="199"/>
      <c r="ER487" s="199"/>
      <c r="ES487" s="199"/>
      <c r="ET487" s="199"/>
      <c r="EU487" s="199"/>
      <c r="EV487" s="199"/>
      <c r="EW487" s="198"/>
      <c r="EX487" s="198"/>
      <c r="EY487" s="198"/>
      <c r="EZ487" s="198"/>
      <c r="FA487" s="198"/>
      <c r="FB487" s="198"/>
      <c r="FC487" s="198"/>
      <c r="FD487" s="199"/>
      <c r="FE487" s="199"/>
      <c r="FF487" s="199"/>
      <c r="FG487" s="199"/>
      <c r="FH487" s="199"/>
      <c r="FI487" s="199"/>
      <c r="FJ487" s="199"/>
      <c r="FK487" s="199"/>
      <c r="FL487" s="199"/>
      <c r="FM487" s="199"/>
      <c r="FN487" s="199"/>
      <c r="FO487" s="199"/>
      <c r="FP487" s="199"/>
      <c r="FQ487" s="199"/>
      <c r="FR487" s="199"/>
      <c r="FS487" s="199"/>
      <c r="FT487" s="199"/>
      <c r="FU487" s="199"/>
      <c r="FV487" s="199"/>
      <c r="FW487" s="199"/>
      <c r="FX487" s="199"/>
      <c r="FY487" s="199"/>
      <c r="FZ487" s="199"/>
      <c r="GA487" s="199"/>
      <c r="GB487" s="199"/>
      <c r="GC487" s="199"/>
    </row>
    <row r="488" spans="2:185" s="90" customFormat="1">
      <c r="B488" s="198"/>
      <c r="C488" s="199"/>
      <c r="D488" s="198"/>
      <c r="E488" s="198"/>
      <c r="F488" s="203"/>
      <c r="G488" s="199"/>
      <c r="H488" s="198"/>
      <c r="I488" s="198"/>
      <c r="J488" s="198"/>
      <c r="K488" s="198"/>
      <c r="L488" s="198"/>
      <c r="M488" s="198"/>
      <c r="N488" s="198"/>
      <c r="O488" s="199"/>
      <c r="P488" s="204"/>
      <c r="Q488" s="205"/>
      <c r="R488" s="205"/>
      <c r="S488" s="198"/>
      <c r="T488" s="198"/>
      <c r="U488" s="198"/>
      <c r="V488" s="198"/>
      <c r="W488" s="198"/>
      <c r="X488" s="199"/>
      <c r="Y488" s="198"/>
      <c r="Z488" s="198"/>
      <c r="AA488" s="198"/>
      <c r="AB488" s="199"/>
      <c r="AC488" s="199"/>
      <c r="AD488" s="198"/>
      <c r="AE488" s="198"/>
      <c r="AF488" s="198"/>
      <c r="AG488" s="199"/>
      <c r="AH488" s="199"/>
      <c r="AI488" s="199"/>
      <c r="AJ488" s="199"/>
      <c r="AK488" s="199"/>
      <c r="AL488" s="199"/>
      <c r="AM488" s="199"/>
      <c r="AN488" s="199"/>
      <c r="AO488" s="199"/>
      <c r="AP488" s="199"/>
      <c r="AQ488" s="199"/>
      <c r="AR488" s="199"/>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c r="BM488" s="199"/>
      <c r="BN488" s="199"/>
      <c r="BO488" s="199"/>
      <c r="BP488" s="199"/>
      <c r="BQ488" s="199"/>
      <c r="BR488" s="199"/>
      <c r="BS488" s="199"/>
      <c r="BT488" s="199"/>
      <c r="BU488" s="199"/>
      <c r="BV488" s="199"/>
      <c r="BW488" s="199"/>
      <c r="BX488" s="199"/>
      <c r="BY488" s="199"/>
      <c r="BZ488" s="199"/>
      <c r="CA488" s="199"/>
      <c r="CB488" s="199"/>
      <c r="CC488" s="199"/>
      <c r="CD488" s="199"/>
      <c r="CE488" s="199"/>
      <c r="CF488" s="199"/>
      <c r="CG488" s="199"/>
      <c r="CH488" s="199"/>
      <c r="CI488" s="199"/>
      <c r="CJ488" s="199"/>
      <c r="CK488" s="199"/>
      <c r="CL488" s="199"/>
      <c r="CM488" s="199"/>
      <c r="CN488" s="199"/>
      <c r="CO488" s="199"/>
      <c r="CP488" s="199"/>
      <c r="CQ488" s="199"/>
      <c r="CR488" s="199"/>
      <c r="CS488" s="199"/>
      <c r="CT488" s="199"/>
      <c r="CU488" s="199"/>
      <c r="CV488" s="199"/>
      <c r="CW488" s="199"/>
      <c r="CX488" s="199"/>
      <c r="CY488" s="199"/>
      <c r="CZ488" s="199"/>
      <c r="DA488" s="199"/>
      <c r="DB488" s="199"/>
      <c r="DC488" s="199"/>
      <c r="DD488" s="199"/>
      <c r="DE488" s="199"/>
      <c r="DF488" s="199"/>
      <c r="DG488" s="199"/>
      <c r="DH488" s="199"/>
      <c r="DI488" s="199"/>
      <c r="DJ488" s="199"/>
      <c r="DK488" s="199"/>
      <c r="DL488" s="199"/>
      <c r="DM488" s="199"/>
      <c r="DN488" s="199"/>
      <c r="DO488" s="199"/>
      <c r="DP488" s="199"/>
      <c r="DQ488" s="199"/>
      <c r="DR488" s="199"/>
      <c r="DS488" s="199"/>
      <c r="DT488" s="199"/>
      <c r="DU488" s="199"/>
      <c r="DV488" s="199"/>
      <c r="DW488" s="199"/>
      <c r="DX488" s="199"/>
      <c r="DY488" s="199"/>
      <c r="DZ488" s="199"/>
      <c r="EA488" s="199"/>
      <c r="EB488" s="199"/>
      <c r="EC488" s="199"/>
      <c r="ED488" s="199"/>
      <c r="EE488" s="199"/>
      <c r="EF488" s="199"/>
      <c r="EG488" s="199"/>
      <c r="EH488" s="199"/>
      <c r="EI488" s="199"/>
      <c r="EJ488" s="199"/>
      <c r="EK488" s="199"/>
      <c r="EL488" s="199"/>
      <c r="EM488" s="199"/>
      <c r="EN488" s="199"/>
      <c r="EO488" s="199"/>
      <c r="EP488" s="199"/>
      <c r="EQ488" s="199"/>
      <c r="ER488" s="199"/>
      <c r="ES488" s="199"/>
      <c r="ET488" s="199"/>
      <c r="EU488" s="199"/>
      <c r="EV488" s="199"/>
      <c r="EW488" s="198"/>
      <c r="EX488" s="198"/>
      <c r="EY488" s="198"/>
      <c r="EZ488" s="198"/>
      <c r="FA488" s="198"/>
      <c r="FB488" s="198"/>
      <c r="FC488" s="198"/>
      <c r="FD488" s="199"/>
      <c r="FE488" s="199"/>
      <c r="FF488" s="199"/>
      <c r="FG488" s="199"/>
      <c r="FH488" s="199"/>
      <c r="FI488" s="199"/>
      <c r="FJ488" s="199"/>
      <c r="FK488" s="199"/>
      <c r="FL488" s="199"/>
      <c r="FM488" s="199"/>
      <c r="FN488" s="199"/>
      <c r="FO488" s="199"/>
      <c r="FP488" s="199"/>
      <c r="FQ488" s="199"/>
      <c r="FR488" s="199"/>
      <c r="FS488" s="199"/>
      <c r="FT488" s="199"/>
      <c r="FU488" s="199"/>
      <c r="FV488" s="199"/>
      <c r="FW488" s="199"/>
      <c r="FX488" s="199"/>
      <c r="FY488" s="199"/>
      <c r="FZ488" s="199"/>
      <c r="GA488" s="199"/>
      <c r="GB488" s="199"/>
      <c r="GC488" s="199"/>
    </row>
    <row r="489" spans="2:185" s="90" customFormat="1">
      <c r="B489" s="198"/>
      <c r="C489" s="199"/>
      <c r="D489" s="198"/>
      <c r="E489" s="198"/>
      <c r="F489" s="203"/>
      <c r="G489" s="199"/>
      <c r="H489" s="198"/>
      <c r="I489" s="198"/>
      <c r="J489" s="198"/>
      <c r="K489" s="198"/>
      <c r="L489" s="198"/>
      <c r="M489" s="198"/>
      <c r="N489" s="198"/>
      <c r="O489" s="199"/>
      <c r="P489" s="204"/>
      <c r="Q489" s="205"/>
      <c r="R489" s="205"/>
      <c r="S489" s="198"/>
      <c r="T489" s="198"/>
      <c r="U489" s="198"/>
      <c r="V489" s="198"/>
      <c r="W489" s="198"/>
      <c r="X489" s="199"/>
      <c r="Y489" s="198"/>
      <c r="Z489" s="198"/>
      <c r="AA489" s="198"/>
      <c r="AB489" s="199"/>
      <c r="AC489" s="199"/>
      <c r="AD489" s="198"/>
      <c r="AE489" s="198"/>
      <c r="AF489" s="198"/>
      <c r="AG489" s="199"/>
      <c r="AH489" s="199"/>
      <c r="AI489" s="199"/>
      <c r="AJ489" s="199"/>
      <c r="AK489" s="199"/>
      <c r="AL489" s="199"/>
      <c r="AM489" s="199"/>
      <c r="AN489" s="199"/>
      <c r="AO489" s="199"/>
      <c r="AP489" s="199"/>
      <c r="AQ489" s="199"/>
      <c r="AR489" s="199"/>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c r="BM489" s="199"/>
      <c r="BN489" s="199"/>
      <c r="BO489" s="199"/>
      <c r="BP489" s="199"/>
      <c r="BQ489" s="199"/>
      <c r="BR489" s="199"/>
      <c r="BS489" s="199"/>
      <c r="BT489" s="199"/>
      <c r="BU489" s="199"/>
      <c r="BV489" s="199"/>
      <c r="BW489" s="199"/>
      <c r="BX489" s="199"/>
      <c r="BY489" s="199"/>
      <c r="BZ489" s="199"/>
      <c r="CA489" s="199"/>
      <c r="CB489" s="199"/>
      <c r="CC489" s="199"/>
      <c r="CD489" s="199"/>
      <c r="CE489" s="199"/>
      <c r="CF489" s="199"/>
      <c r="CG489" s="199"/>
      <c r="CH489" s="199"/>
      <c r="CI489" s="199"/>
      <c r="CJ489" s="199"/>
      <c r="CK489" s="199"/>
      <c r="CL489" s="199"/>
      <c r="CM489" s="199"/>
      <c r="CN489" s="199"/>
      <c r="CO489" s="199"/>
      <c r="CP489" s="199"/>
      <c r="CQ489" s="199"/>
      <c r="CR489" s="199"/>
      <c r="CS489" s="199"/>
      <c r="CT489" s="199"/>
      <c r="CU489" s="199"/>
      <c r="CV489" s="199"/>
      <c r="CW489" s="199"/>
      <c r="CX489" s="199"/>
      <c r="CY489" s="199"/>
      <c r="CZ489" s="199"/>
      <c r="DA489" s="199"/>
      <c r="DB489" s="199"/>
      <c r="DC489" s="199"/>
      <c r="DD489" s="199"/>
      <c r="DE489" s="199"/>
      <c r="DF489" s="199"/>
      <c r="DG489" s="199"/>
      <c r="DH489" s="199"/>
      <c r="DI489" s="199"/>
      <c r="DJ489" s="199"/>
      <c r="DK489" s="199"/>
      <c r="DL489" s="199"/>
      <c r="DM489" s="199"/>
      <c r="DN489" s="199"/>
      <c r="DO489" s="199"/>
      <c r="DP489" s="199"/>
      <c r="DQ489" s="199"/>
      <c r="DR489" s="199"/>
      <c r="DS489" s="199"/>
      <c r="DT489" s="199"/>
      <c r="DU489" s="199"/>
      <c r="DV489" s="199"/>
      <c r="DW489" s="199"/>
      <c r="DX489" s="199"/>
      <c r="DY489" s="199"/>
      <c r="DZ489" s="199"/>
      <c r="EA489" s="199"/>
      <c r="EB489" s="199"/>
      <c r="EC489" s="199"/>
      <c r="ED489" s="199"/>
      <c r="EE489" s="199"/>
      <c r="EF489" s="199"/>
      <c r="EG489" s="199"/>
      <c r="EH489" s="199"/>
      <c r="EI489" s="199"/>
      <c r="EJ489" s="199"/>
      <c r="EK489" s="199"/>
      <c r="EL489" s="199"/>
      <c r="EM489" s="199"/>
      <c r="EN489" s="199"/>
      <c r="EO489" s="199"/>
      <c r="EP489" s="199"/>
      <c r="EQ489" s="199"/>
      <c r="ER489" s="199"/>
      <c r="ES489" s="199"/>
      <c r="ET489" s="199"/>
      <c r="EU489" s="199"/>
      <c r="EV489" s="199"/>
      <c r="EW489" s="198"/>
      <c r="EX489" s="198"/>
      <c r="EY489" s="198"/>
      <c r="EZ489" s="198"/>
      <c r="FA489" s="198"/>
      <c r="FB489" s="198"/>
      <c r="FC489" s="198"/>
      <c r="FD489" s="199"/>
      <c r="FE489" s="199"/>
      <c r="FF489" s="199"/>
      <c r="FG489" s="199"/>
      <c r="FH489" s="199"/>
      <c r="FI489" s="199"/>
      <c r="FJ489" s="199"/>
      <c r="FK489" s="199"/>
      <c r="FL489" s="199"/>
      <c r="FM489" s="199"/>
      <c r="FN489" s="199"/>
      <c r="FO489" s="199"/>
      <c r="FP489" s="199"/>
      <c r="FQ489" s="199"/>
      <c r="FR489" s="199"/>
      <c r="FS489" s="199"/>
      <c r="FT489" s="199"/>
      <c r="FU489" s="199"/>
      <c r="FV489" s="199"/>
      <c r="FW489" s="199"/>
      <c r="FX489" s="199"/>
      <c r="FY489" s="199"/>
      <c r="FZ489" s="199"/>
      <c r="GA489" s="199"/>
      <c r="GB489" s="199"/>
      <c r="GC489" s="199"/>
    </row>
    <row r="490" spans="2:185" s="90" customFormat="1">
      <c r="B490" s="198"/>
      <c r="C490" s="199"/>
      <c r="D490" s="198"/>
      <c r="E490" s="198"/>
      <c r="F490" s="203"/>
      <c r="G490" s="199"/>
      <c r="H490" s="198"/>
      <c r="I490" s="198"/>
      <c r="J490" s="198"/>
      <c r="K490" s="198"/>
      <c r="L490" s="198"/>
      <c r="M490" s="198"/>
      <c r="N490" s="198"/>
      <c r="O490" s="199"/>
      <c r="P490" s="204"/>
      <c r="Q490" s="205"/>
      <c r="R490" s="205"/>
      <c r="S490" s="198"/>
      <c r="T490" s="198"/>
      <c r="U490" s="198"/>
      <c r="V490" s="198"/>
      <c r="W490" s="198"/>
      <c r="X490" s="199"/>
      <c r="Y490" s="198"/>
      <c r="Z490" s="198"/>
      <c r="AA490" s="198"/>
      <c r="AB490" s="199"/>
      <c r="AC490" s="199"/>
      <c r="AD490" s="198"/>
      <c r="AE490" s="198"/>
      <c r="AF490" s="198"/>
      <c r="AG490" s="199"/>
      <c r="AH490" s="199"/>
      <c r="AI490" s="199"/>
      <c r="AJ490" s="199"/>
      <c r="AK490" s="199"/>
      <c r="AL490" s="199"/>
      <c r="AM490" s="199"/>
      <c r="AN490" s="199"/>
      <c r="AO490" s="199"/>
      <c r="AP490" s="199"/>
      <c r="AQ490" s="199"/>
      <c r="AR490" s="199"/>
      <c r="AS490" s="199"/>
      <c r="AT490" s="199"/>
      <c r="AU490" s="199"/>
      <c r="AV490" s="199"/>
      <c r="AW490" s="199"/>
      <c r="AX490" s="199"/>
      <c r="AY490" s="199"/>
      <c r="AZ490" s="199"/>
      <c r="BA490" s="199"/>
      <c r="BB490" s="199"/>
      <c r="BC490" s="199"/>
      <c r="BD490" s="199"/>
      <c r="BE490" s="199"/>
      <c r="BF490" s="199"/>
      <c r="BG490" s="199"/>
      <c r="BH490" s="199"/>
      <c r="BI490" s="199"/>
      <c r="BJ490" s="199"/>
      <c r="BK490" s="199"/>
      <c r="BL490" s="199"/>
      <c r="BM490" s="199"/>
      <c r="BN490" s="199"/>
      <c r="BO490" s="199"/>
      <c r="BP490" s="199"/>
      <c r="BQ490" s="199"/>
      <c r="BR490" s="199"/>
      <c r="BS490" s="199"/>
      <c r="BT490" s="199"/>
      <c r="BU490" s="199"/>
      <c r="BV490" s="199"/>
      <c r="BW490" s="199"/>
      <c r="BX490" s="199"/>
      <c r="BY490" s="199"/>
      <c r="BZ490" s="199"/>
      <c r="CA490" s="199"/>
      <c r="CB490" s="199"/>
      <c r="CC490" s="199"/>
      <c r="CD490" s="199"/>
      <c r="CE490" s="199"/>
      <c r="CF490" s="199"/>
      <c r="CG490" s="199"/>
      <c r="CH490" s="199"/>
      <c r="CI490" s="199"/>
      <c r="CJ490" s="199"/>
      <c r="CK490" s="199"/>
      <c r="CL490" s="199"/>
      <c r="CM490" s="199"/>
      <c r="CN490" s="199"/>
      <c r="CO490" s="199"/>
      <c r="CP490" s="199"/>
      <c r="CQ490" s="199"/>
      <c r="CR490" s="199"/>
      <c r="CS490" s="199"/>
      <c r="CT490" s="199"/>
      <c r="CU490" s="199"/>
      <c r="CV490" s="199"/>
      <c r="CW490" s="199"/>
      <c r="CX490" s="199"/>
      <c r="CY490" s="199"/>
      <c r="CZ490" s="199"/>
      <c r="DA490" s="199"/>
      <c r="DB490" s="199"/>
      <c r="DC490" s="199"/>
      <c r="DD490" s="199"/>
      <c r="DE490" s="199"/>
      <c r="DF490" s="199"/>
      <c r="DG490" s="199"/>
      <c r="DH490" s="199"/>
      <c r="DI490" s="199"/>
      <c r="DJ490" s="199"/>
      <c r="DK490" s="199"/>
      <c r="DL490" s="199"/>
      <c r="DM490" s="199"/>
      <c r="DN490" s="199"/>
      <c r="DO490" s="199"/>
      <c r="DP490" s="199"/>
      <c r="DQ490" s="199"/>
      <c r="DR490" s="199"/>
      <c r="DS490" s="199"/>
      <c r="DT490" s="199"/>
      <c r="DU490" s="199"/>
      <c r="DV490" s="199"/>
      <c r="DW490" s="199"/>
      <c r="DX490" s="199"/>
      <c r="DY490" s="199"/>
      <c r="DZ490" s="199"/>
      <c r="EA490" s="199"/>
      <c r="EB490" s="199"/>
      <c r="EC490" s="199"/>
      <c r="ED490" s="199"/>
      <c r="EE490" s="199"/>
      <c r="EF490" s="199"/>
      <c r="EG490" s="199"/>
      <c r="EH490" s="199"/>
      <c r="EI490" s="199"/>
      <c r="EJ490" s="199"/>
      <c r="EK490" s="199"/>
      <c r="EL490" s="199"/>
      <c r="EM490" s="199"/>
      <c r="EN490" s="199"/>
      <c r="EO490" s="199"/>
      <c r="EP490" s="199"/>
      <c r="EQ490" s="199"/>
      <c r="ER490" s="199"/>
      <c r="ES490" s="199"/>
      <c r="ET490" s="199"/>
      <c r="EU490" s="199"/>
      <c r="EV490" s="199"/>
      <c r="EW490" s="198"/>
      <c r="EX490" s="198"/>
      <c r="EY490" s="198"/>
      <c r="EZ490" s="198"/>
      <c r="FA490" s="198"/>
      <c r="FB490" s="198"/>
      <c r="FC490" s="198"/>
      <c r="FD490" s="199"/>
      <c r="FE490" s="199"/>
      <c r="FF490" s="199"/>
      <c r="FG490" s="199"/>
      <c r="FH490" s="199"/>
      <c r="FI490" s="199"/>
      <c r="FJ490" s="199"/>
      <c r="FK490" s="199"/>
      <c r="FL490" s="199"/>
      <c r="FM490" s="199"/>
      <c r="FN490" s="199"/>
      <c r="FO490" s="199"/>
      <c r="FP490" s="199"/>
      <c r="FQ490" s="199"/>
      <c r="FR490" s="199"/>
      <c r="FS490" s="199"/>
      <c r="FT490" s="199"/>
      <c r="FU490" s="199"/>
      <c r="FV490" s="199"/>
      <c r="FW490" s="199"/>
      <c r="FX490" s="199"/>
      <c r="FY490" s="199"/>
      <c r="FZ490" s="199"/>
      <c r="GA490" s="199"/>
      <c r="GB490" s="199"/>
      <c r="GC490" s="199"/>
    </row>
    <row r="491" spans="2:185" s="90" customFormat="1">
      <c r="B491" s="198"/>
      <c r="C491" s="199"/>
      <c r="D491" s="198"/>
      <c r="E491" s="198"/>
      <c r="F491" s="203"/>
      <c r="G491" s="199"/>
      <c r="H491" s="198"/>
      <c r="I491" s="198"/>
      <c r="J491" s="198"/>
      <c r="K491" s="198"/>
      <c r="L491" s="198"/>
      <c r="M491" s="198"/>
      <c r="N491" s="198"/>
      <c r="O491" s="199"/>
      <c r="P491" s="204"/>
      <c r="Q491" s="205"/>
      <c r="R491" s="205"/>
      <c r="S491" s="198"/>
      <c r="T491" s="198"/>
      <c r="U491" s="198"/>
      <c r="V491" s="198"/>
      <c r="W491" s="198"/>
      <c r="X491" s="199"/>
      <c r="Y491" s="198"/>
      <c r="Z491" s="198"/>
      <c r="AA491" s="198"/>
      <c r="AB491" s="199"/>
      <c r="AC491" s="199"/>
      <c r="AD491" s="198"/>
      <c r="AE491" s="198"/>
      <c r="AF491" s="198"/>
      <c r="AG491" s="199"/>
      <c r="AH491" s="199"/>
      <c r="AI491" s="199"/>
      <c r="AJ491" s="199"/>
      <c r="AK491" s="199"/>
      <c r="AL491" s="199"/>
      <c r="AM491" s="199"/>
      <c r="AN491" s="199"/>
      <c r="AO491" s="199"/>
      <c r="AP491" s="199"/>
      <c r="AQ491" s="199"/>
      <c r="AR491" s="199"/>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99"/>
      <c r="BU491" s="199"/>
      <c r="BV491" s="199"/>
      <c r="BW491" s="199"/>
      <c r="BX491" s="199"/>
      <c r="BY491" s="199"/>
      <c r="BZ491" s="199"/>
      <c r="CA491" s="199"/>
      <c r="CB491" s="199"/>
      <c r="CC491" s="199"/>
      <c r="CD491" s="199"/>
      <c r="CE491" s="199"/>
      <c r="CF491" s="199"/>
      <c r="CG491" s="199"/>
      <c r="CH491" s="199"/>
      <c r="CI491" s="199"/>
      <c r="CJ491" s="199"/>
      <c r="CK491" s="199"/>
      <c r="CL491" s="199"/>
      <c r="CM491" s="199"/>
      <c r="CN491" s="199"/>
      <c r="CO491" s="199"/>
      <c r="CP491" s="199"/>
      <c r="CQ491" s="199"/>
      <c r="CR491" s="199"/>
      <c r="CS491" s="199"/>
      <c r="CT491" s="199"/>
      <c r="CU491" s="199"/>
      <c r="CV491" s="199"/>
      <c r="CW491" s="199"/>
      <c r="CX491" s="199"/>
      <c r="CY491" s="199"/>
      <c r="CZ491" s="199"/>
      <c r="DA491" s="199"/>
      <c r="DB491" s="199"/>
      <c r="DC491" s="199"/>
      <c r="DD491" s="199"/>
      <c r="DE491" s="199"/>
      <c r="DF491" s="199"/>
      <c r="DG491" s="199"/>
      <c r="DH491" s="199"/>
      <c r="DI491" s="199"/>
      <c r="DJ491" s="199"/>
      <c r="DK491" s="199"/>
      <c r="DL491" s="199"/>
      <c r="DM491" s="199"/>
      <c r="DN491" s="199"/>
      <c r="DO491" s="199"/>
      <c r="DP491" s="199"/>
      <c r="DQ491" s="199"/>
      <c r="DR491" s="199"/>
      <c r="DS491" s="199"/>
      <c r="DT491" s="199"/>
      <c r="DU491" s="199"/>
      <c r="DV491" s="199"/>
      <c r="DW491" s="199"/>
      <c r="DX491" s="199"/>
      <c r="DY491" s="199"/>
      <c r="DZ491" s="199"/>
      <c r="EA491" s="199"/>
      <c r="EB491" s="199"/>
      <c r="EC491" s="199"/>
      <c r="ED491" s="199"/>
      <c r="EE491" s="199"/>
      <c r="EF491" s="199"/>
      <c r="EG491" s="199"/>
      <c r="EH491" s="199"/>
      <c r="EI491" s="199"/>
      <c r="EJ491" s="199"/>
      <c r="EK491" s="199"/>
      <c r="EL491" s="199"/>
      <c r="EM491" s="199"/>
      <c r="EN491" s="199"/>
      <c r="EO491" s="199"/>
      <c r="EP491" s="199"/>
      <c r="EQ491" s="199"/>
      <c r="ER491" s="199"/>
      <c r="ES491" s="199"/>
      <c r="ET491" s="199"/>
      <c r="EU491" s="199"/>
      <c r="EV491" s="199"/>
      <c r="EW491" s="198"/>
      <c r="EX491" s="198"/>
      <c r="EY491" s="198"/>
      <c r="EZ491" s="198"/>
      <c r="FA491" s="198"/>
      <c r="FB491" s="198"/>
      <c r="FC491" s="198"/>
      <c r="FD491" s="199"/>
      <c r="FE491" s="199"/>
      <c r="FF491" s="199"/>
      <c r="FG491" s="199"/>
      <c r="FH491" s="199"/>
      <c r="FI491" s="199"/>
      <c r="FJ491" s="199"/>
      <c r="FK491" s="199"/>
      <c r="FL491" s="199"/>
      <c r="FM491" s="199"/>
      <c r="FN491" s="199"/>
      <c r="FO491" s="199"/>
      <c r="FP491" s="199"/>
      <c r="FQ491" s="199"/>
      <c r="FR491" s="199"/>
      <c r="FS491" s="199"/>
      <c r="FT491" s="199"/>
      <c r="FU491" s="199"/>
      <c r="FV491" s="199"/>
      <c r="FW491" s="199"/>
      <c r="FX491" s="199"/>
      <c r="FY491" s="199"/>
      <c r="FZ491" s="199"/>
      <c r="GA491" s="199"/>
      <c r="GB491" s="199"/>
      <c r="GC491" s="199"/>
    </row>
    <row r="492" spans="2:185" s="90" customFormat="1">
      <c r="B492" s="198"/>
      <c r="C492" s="199"/>
      <c r="D492" s="198"/>
      <c r="E492" s="198"/>
      <c r="F492" s="203"/>
      <c r="G492" s="199"/>
      <c r="H492" s="198"/>
      <c r="I492" s="198"/>
      <c r="J492" s="198"/>
      <c r="K492" s="198"/>
      <c r="L492" s="198"/>
      <c r="M492" s="198"/>
      <c r="N492" s="198"/>
      <c r="O492" s="199"/>
      <c r="P492" s="204"/>
      <c r="Q492" s="205"/>
      <c r="R492" s="205"/>
      <c r="S492" s="198"/>
      <c r="T492" s="198"/>
      <c r="U492" s="198"/>
      <c r="V492" s="198"/>
      <c r="W492" s="198"/>
      <c r="X492" s="199"/>
      <c r="Y492" s="198"/>
      <c r="Z492" s="198"/>
      <c r="AA492" s="198"/>
      <c r="AB492" s="199"/>
      <c r="AC492" s="199"/>
      <c r="AD492" s="198"/>
      <c r="AE492" s="198"/>
      <c r="AF492" s="198"/>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199"/>
      <c r="BZ492" s="199"/>
      <c r="CA492" s="199"/>
      <c r="CB492" s="199"/>
      <c r="CC492" s="199"/>
      <c r="CD492" s="199"/>
      <c r="CE492" s="199"/>
      <c r="CF492" s="199"/>
      <c r="CG492" s="199"/>
      <c r="CH492" s="199"/>
      <c r="CI492" s="199"/>
      <c r="CJ492" s="199"/>
      <c r="CK492" s="199"/>
      <c r="CL492" s="199"/>
      <c r="CM492" s="199"/>
      <c r="CN492" s="199"/>
      <c r="CO492" s="199"/>
      <c r="CP492" s="199"/>
      <c r="CQ492" s="199"/>
      <c r="CR492" s="199"/>
      <c r="CS492" s="199"/>
      <c r="CT492" s="199"/>
      <c r="CU492" s="199"/>
      <c r="CV492" s="199"/>
      <c r="CW492" s="199"/>
      <c r="CX492" s="199"/>
      <c r="CY492" s="199"/>
      <c r="CZ492" s="199"/>
      <c r="DA492" s="199"/>
      <c r="DB492" s="199"/>
      <c r="DC492" s="199"/>
      <c r="DD492" s="199"/>
      <c r="DE492" s="199"/>
      <c r="DF492" s="199"/>
      <c r="DG492" s="199"/>
      <c r="DH492" s="199"/>
      <c r="DI492" s="199"/>
      <c r="DJ492" s="199"/>
      <c r="DK492" s="199"/>
      <c r="DL492" s="199"/>
      <c r="DM492" s="199"/>
      <c r="DN492" s="199"/>
      <c r="DO492" s="199"/>
      <c r="DP492" s="199"/>
      <c r="DQ492" s="199"/>
      <c r="DR492" s="199"/>
      <c r="DS492" s="199"/>
      <c r="DT492" s="199"/>
      <c r="DU492" s="199"/>
      <c r="DV492" s="199"/>
      <c r="DW492" s="199"/>
      <c r="DX492" s="199"/>
      <c r="DY492" s="199"/>
      <c r="DZ492" s="199"/>
      <c r="EA492" s="199"/>
      <c r="EB492" s="199"/>
      <c r="EC492" s="199"/>
      <c r="ED492" s="199"/>
      <c r="EE492" s="199"/>
      <c r="EF492" s="199"/>
      <c r="EG492" s="199"/>
      <c r="EH492" s="199"/>
      <c r="EI492" s="199"/>
      <c r="EJ492" s="199"/>
      <c r="EK492" s="199"/>
      <c r="EL492" s="199"/>
      <c r="EM492" s="199"/>
      <c r="EN492" s="199"/>
      <c r="EO492" s="199"/>
      <c r="EP492" s="199"/>
      <c r="EQ492" s="199"/>
      <c r="ER492" s="199"/>
      <c r="ES492" s="199"/>
      <c r="ET492" s="199"/>
      <c r="EU492" s="199"/>
      <c r="EV492" s="199"/>
      <c r="EW492" s="198"/>
      <c r="EX492" s="198"/>
      <c r="EY492" s="198"/>
      <c r="EZ492" s="198"/>
      <c r="FA492" s="198"/>
      <c r="FB492" s="198"/>
      <c r="FC492" s="198"/>
      <c r="FD492" s="199"/>
      <c r="FE492" s="199"/>
      <c r="FF492" s="199"/>
      <c r="FG492" s="199"/>
      <c r="FH492" s="199"/>
      <c r="FI492" s="199"/>
      <c r="FJ492" s="199"/>
      <c r="FK492" s="199"/>
      <c r="FL492" s="199"/>
      <c r="FM492" s="199"/>
      <c r="FN492" s="199"/>
      <c r="FO492" s="199"/>
      <c r="FP492" s="199"/>
      <c r="FQ492" s="199"/>
      <c r="FR492" s="199"/>
      <c r="FS492" s="199"/>
      <c r="FT492" s="199"/>
      <c r="FU492" s="199"/>
      <c r="FV492" s="199"/>
      <c r="FW492" s="199"/>
      <c r="FX492" s="199"/>
      <c r="FY492" s="199"/>
      <c r="FZ492" s="199"/>
      <c r="GA492" s="199"/>
      <c r="GB492" s="199"/>
      <c r="GC492" s="199"/>
    </row>
    <row r="493" spans="2:185" s="90" customFormat="1">
      <c r="B493" s="198"/>
      <c r="C493" s="199"/>
      <c r="D493" s="198"/>
      <c r="E493" s="198"/>
      <c r="F493" s="203"/>
      <c r="G493" s="199"/>
      <c r="H493" s="198"/>
      <c r="I493" s="198"/>
      <c r="J493" s="198"/>
      <c r="K493" s="198"/>
      <c r="L493" s="198"/>
      <c r="M493" s="198"/>
      <c r="N493" s="198"/>
      <c r="O493" s="199"/>
      <c r="P493" s="204"/>
      <c r="Q493" s="205"/>
      <c r="R493" s="205"/>
      <c r="S493" s="198"/>
      <c r="T493" s="198"/>
      <c r="U493" s="198"/>
      <c r="V493" s="198"/>
      <c r="W493" s="198"/>
      <c r="X493" s="199"/>
      <c r="Y493" s="198"/>
      <c r="Z493" s="198"/>
      <c r="AA493" s="198"/>
      <c r="AB493" s="199"/>
      <c r="AC493" s="199"/>
      <c r="AD493" s="198"/>
      <c r="AE493" s="198"/>
      <c r="AF493" s="198"/>
      <c r="AG493" s="199"/>
      <c r="AH493" s="199"/>
      <c r="AI493" s="199"/>
      <c r="AJ493" s="199"/>
      <c r="AK493" s="199"/>
      <c r="AL493" s="199"/>
      <c r="AM493" s="199"/>
      <c r="AN493" s="199"/>
      <c r="AO493" s="199"/>
      <c r="AP493" s="199"/>
      <c r="AQ493" s="199"/>
      <c r="AR493" s="199"/>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99"/>
      <c r="BU493" s="199"/>
      <c r="BV493" s="199"/>
      <c r="BW493" s="199"/>
      <c r="BX493" s="199"/>
      <c r="BY493" s="199"/>
      <c r="BZ493" s="199"/>
      <c r="CA493" s="199"/>
      <c r="CB493" s="199"/>
      <c r="CC493" s="199"/>
      <c r="CD493" s="199"/>
      <c r="CE493" s="199"/>
      <c r="CF493" s="199"/>
      <c r="CG493" s="199"/>
      <c r="CH493" s="199"/>
      <c r="CI493" s="199"/>
      <c r="CJ493" s="199"/>
      <c r="CK493" s="199"/>
      <c r="CL493" s="199"/>
      <c r="CM493" s="199"/>
      <c r="CN493" s="199"/>
      <c r="CO493" s="199"/>
      <c r="CP493" s="199"/>
      <c r="CQ493" s="199"/>
      <c r="CR493" s="199"/>
      <c r="CS493" s="199"/>
      <c r="CT493" s="199"/>
      <c r="CU493" s="199"/>
      <c r="CV493" s="199"/>
      <c r="CW493" s="199"/>
      <c r="CX493" s="199"/>
      <c r="CY493" s="199"/>
      <c r="CZ493" s="199"/>
      <c r="DA493" s="199"/>
      <c r="DB493" s="199"/>
      <c r="DC493" s="199"/>
      <c r="DD493" s="199"/>
      <c r="DE493" s="199"/>
      <c r="DF493" s="199"/>
      <c r="DG493" s="199"/>
      <c r="DH493" s="199"/>
      <c r="DI493" s="199"/>
      <c r="DJ493" s="199"/>
      <c r="DK493" s="199"/>
      <c r="DL493" s="199"/>
      <c r="DM493" s="199"/>
      <c r="DN493" s="199"/>
      <c r="DO493" s="199"/>
      <c r="DP493" s="199"/>
      <c r="DQ493" s="199"/>
      <c r="DR493" s="199"/>
      <c r="DS493" s="199"/>
      <c r="DT493" s="199"/>
      <c r="DU493" s="199"/>
      <c r="DV493" s="199"/>
      <c r="DW493" s="199"/>
      <c r="DX493" s="199"/>
      <c r="DY493" s="199"/>
      <c r="DZ493" s="199"/>
      <c r="EA493" s="199"/>
      <c r="EB493" s="199"/>
      <c r="EC493" s="199"/>
      <c r="ED493" s="199"/>
      <c r="EE493" s="199"/>
      <c r="EF493" s="199"/>
      <c r="EG493" s="199"/>
      <c r="EH493" s="199"/>
      <c r="EI493" s="199"/>
      <c r="EJ493" s="199"/>
      <c r="EK493" s="199"/>
      <c r="EL493" s="199"/>
      <c r="EM493" s="199"/>
      <c r="EN493" s="199"/>
      <c r="EO493" s="199"/>
      <c r="EP493" s="199"/>
      <c r="EQ493" s="199"/>
      <c r="ER493" s="199"/>
      <c r="ES493" s="199"/>
      <c r="ET493" s="199"/>
      <c r="EU493" s="199"/>
      <c r="EV493" s="199"/>
      <c r="EW493" s="198"/>
      <c r="EX493" s="198"/>
      <c r="EY493" s="198"/>
      <c r="EZ493" s="198"/>
      <c r="FA493" s="198"/>
      <c r="FB493" s="198"/>
      <c r="FC493" s="198"/>
      <c r="FD493" s="199"/>
      <c r="FE493" s="199"/>
      <c r="FF493" s="199"/>
      <c r="FG493" s="199"/>
      <c r="FH493" s="199"/>
      <c r="FI493" s="199"/>
      <c r="FJ493" s="199"/>
      <c r="FK493" s="199"/>
      <c r="FL493" s="199"/>
      <c r="FM493" s="199"/>
      <c r="FN493" s="199"/>
      <c r="FO493" s="199"/>
      <c r="FP493" s="199"/>
      <c r="FQ493" s="199"/>
      <c r="FR493" s="199"/>
      <c r="FS493" s="199"/>
      <c r="FT493" s="199"/>
      <c r="FU493" s="199"/>
      <c r="FV493" s="199"/>
      <c r="FW493" s="199"/>
      <c r="FX493" s="199"/>
      <c r="FY493" s="199"/>
      <c r="FZ493" s="199"/>
      <c r="GA493" s="199"/>
      <c r="GB493" s="199"/>
      <c r="GC493" s="199"/>
    </row>
    <row r="494" spans="2:185" s="90" customFormat="1">
      <c r="B494" s="198"/>
      <c r="C494" s="199"/>
      <c r="D494" s="198"/>
      <c r="E494" s="198"/>
      <c r="F494" s="203"/>
      <c r="G494" s="199"/>
      <c r="H494" s="198"/>
      <c r="I494" s="198"/>
      <c r="J494" s="198"/>
      <c r="K494" s="198"/>
      <c r="L494" s="198"/>
      <c r="M494" s="198"/>
      <c r="N494" s="198"/>
      <c r="O494" s="199"/>
      <c r="P494" s="204"/>
      <c r="Q494" s="205"/>
      <c r="R494" s="205"/>
      <c r="S494" s="198"/>
      <c r="T494" s="198"/>
      <c r="U494" s="198"/>
      <c r="V494" s="198"/>
      <c r="W494" s="198"/>
      <c r="X494" s="199"/>
      <c r="Y494" s="198"/>
      <c r="Z494" s="198"/>
      <c r="AA494" s="198"/>
      <c r="AB494" s="199"/>
      <c r="AC494" s="199"/>
      <c r="AD494" s="198"/>
      <c r="AE494" s="198"/>
      <c r="AF494" s="198"/>
      <c r="AG494" s="199"/>
      <c r="AH494" s="199"/>
      <c r="AI494" s="199"/>
      <c r="AJ494" s="199"/>
      <c r="AK494" s="199"/>
      <c r="AL494" s="199"/>
      <c r="AM494" s="199"/>
      <c r="AN494" s="199"/>
      <c r="AO494" s="199"/>
      <c r="AP494" s="199"/>
      <c r="AQ494" s="199"/>
      <c r="AR494" s="199"/>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99"/>
      <c r="BU494" s="199"/>
      <c r="BV494" s="199"/>
      <c r="BW494" s="199"/>
      <c r="BX494" s="199"/>
      <c r="BY494" s="199"/>
      <c r="BZ494" s="199"/>
      <c r="CA494" s="199"/>
      <c r="CB494" s="199"/>
      <c r="CC494" s="199"/>
      <c r="CD494" s="199"/>
      <c r="CE494" s="199"/>
      <c r="CF494" s="199"/>
      <c r="CG494" s="199"/>
      <c r="CH494" s="199"/>
      <c r="CI494" s="199"/>
      <c r="CJ494" s="199"/>
      <c r="CK494" s="199"/>
      <c r="CL494" s="199"/>
      <c r="CM494" s="199"/>
      <c r="CN494" s="199"/>
      <c r="CO494" s="199"/>
      <c r="CP494" s="199"/>
      <c r="CQ494" s="199"/>
      <c r="CR494" s="199"/>
      <c r="CS494" s="199"/>
      <c r="CT494" s="199"/>
      <c r="CU494" s="199"/>
      <c r="CV494" s="199"/>
      <c r="CW494" s="199"/>
      <c r="CX494" s="199"/>
      <c r="CY494" s="199"/>
      <c r="CZ494" s="199"/>
      <c r="DA494" s="199"/>
      <c r="DB494" s="199"/>
      <c r="DC494" s="199"/>
      <c r="DD494" s="199"/>
      <c r="DE494" s="199"/>
      <c r="DF494" s="199"/>
      <c r="DG494" s="199"/>
      <c r="DH494" s="199"/>
      <c r="DI494" s="199"/>
      <c r="DJ494" s="199"/>
      <c r="DK494" s="199"/>
      <c r="DL494" s="199"/>
      <c r="DM494" s="199"/>
      <c r="DN494" s="199"/>
      <c r="DO494" s="199"/>
      <c r="DP494" s="199"/>
      <c r="DQ494" s="199"/>
      <c r="DR494" s="199"/>
      <c r="DS494" s="199"/>
      <c r="DT494" s="199"/>
      <c r="DU494" s="199"/>
      <c r="DV494" s="199"/>
      <c r="DW494" s="199"/>
      <c r="DX494" s="199"/>
      <c r="DY494" s="199"/>
      <c r="DZ494" s="199"/>
      <c r="EA494" s="199"/>
      <c r="EB494" s="199"/>
      <c r="EC494" s="199"/>
      <c r="ED494" s="199"/>
      <c r="EE494" s="199"/>
      <c r="EF494" s="199"/>
      <c r="EG494" s="199"/>
      <c r="EH494" s="199"/>
      <c r="EI494" s="199"/>
      <c r="EJ494" s="199"/>
      <c r="EK494" s="199"/>
      <c r="EL494" s="199"/>
      <c r="EM494" s="199"/>
      <c r="EN494" s="199"/>
      <c r="EO494" s="199"/>
      <c r="EP494" s="199"/>
      <c r="EQ494" s="199"/>
      <c r="ER494" s="199"/>
      <c r="ES494" s="199"/>
      <c r="ET494" s="199"/>
      <c r="EU494" s="199"/>
      <c r="EV494" s="199"/>
      <c r="EW494" s="198"/>
      <c r="EX494" s="198"/>
      <c r="EY494" s="198"/>
      <c r="EZ494" s="198"/>
      <c r="FA494" s="198"/>
      <c r="FB494" s="198"/>
      <c r="FC494" s="198"/>
      <c r="FD494" s="199"/>
      <c r="FE494" s="199"/>
      <c r="FF494" s="199"/>
      <c r="FG494" s="199"/>
      <c r="FH494" s="199"/>
      <c r="FI494" s="199"/>
      <c r="FJ494" s="199"/>
      <c r="FK494" s="199"/>
      <c r="FL494" s="199"/>
      <c r="FM494" s="199"/>
      <c r="FN494" s="199"/>
      <c r="FO494" s="199"/>
      <c r="FP494" s="199"/>
      <c r="FQ494" s="199"/>
      <c r="FR494" s="199"/>
      <c r="FS494" s="199"/>
      <c r="FT494" s="199"/>
      <c r="FU494" s="199"/>
      <c r="FV494" s="199"/>
      <c r="FW494" s="199"/>
      <c r="FX494" s="199"/>
      <c r="FY494" s="199"/>
      <c r="FZ494" s="199"/>
      <c r="GA494" s="199"/>
      <c r="GB494" s="199"/>
      <c r="GC494" s="199"/>
    </row>
    <row r="495" spans="2:185" s="90" customFormat="1">
      <c r="B495" s="198"/>
      <c r="C495" s="199"/>
      <c r="D495" s="198"/>
      <c r="E495" s="198"/>
      <c r="F495" s="203"/>
      <c r="G495" s="199"/>
      <c r="H495" s="198"/>
      <c r="I495" s="198"/>
      <c r="J495" s="198"/>
      <c r="K495" s="198"/>
      <c r="L495" s="198"/>
      <c r="M495" s="198"/>
      <c r="N495" s="198"/>
      <c r="O495" s="199"/>
      <c r="P495" s="204"/>
      <c r="Q495" s="205"/>
      <c r="R495" s="205"/>
      <c r="S495" s="198"/>
      <c r="T495" s="198"/>
      <c r="U495" s="198"/>
      <c r="V495" s="198"/>
      <c r="W495" s="198"/>
      <c r="X495" s="199"/>
      <c r="Y495" s="198"/>
      <c r="Z495" s="198"/>
      <c r="AA495" s="198"/>
      <c r="AB495" s="199"/>
      <c r="AC495" s="199"/>
      <c r="AD495" s="198"/>
      <c r="AE495" s="198"/>
      <c r="AF495" s="198"/>
      <c r="AG495" s="199"/>
      <c r="AH495" s="199"/>
      <c r="AI495" s="199"/>
      <c r="AJ495" s="199"/>
      <c r="AK495" s="199"/>
      <c r="AL495" s="199"/>
      <c r="AM495" s="199"/>
      <c r="AN495" s="199"/>
      <c r="AO495" s="199"/>
      <c r="AP495" s="199"/>
      <c r="AQ495" s="199"/>
      <c r="AR495" s="199"/>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99"/>
      <c r="BU495" s="199"/>
      <c r="BV495" s="199"/>
      <c r="BW495" s="199"/>
      <c r="BX495" s="199"/>
      <c r="BY495" s="199"/>
      <c r="BZ495" s="199"/>
      <c r="CA495" s="199"/>
      <c r="CB495" s="199"/>
      <c r="CC495" s="199"/>
      <c r="CD495" s="199"/>
      <c r="CE495" s="199"/>
      <c r="CF495" s="199"/>
      <c r="CG495" s="199"/>
      <c r="CH495" s="199"/>
      <c r="CI495" s="199"/>
      <c r="CJ495" s="199"/>
      <c r="CK495" s="199"/>
      <c r="CL495" s="199"/>
      <c r="CM495" s="199"/>
      <c r="CN495" s="199"/>
      <c r="CO495" s="199"/>
      <c r="CP495" s="199"/>
      <c r="CQ495" s="199"/>
      <c r="CR495" s="199"/>
      <c r="CS495" s="199"/>
      <c r="CT495" s="199"/>
      <c r="CU495" s="199"/>
      <c r="CV495" s="199"/>
      <c r="CW495" s="199"/>
      <c r="CX495" s="199"/>
      <c r="CY495" s="199"/>
      <c r="CZ495" s="199"/>
      <c r="DA495" s="199"/>
      <c r="DB495" s="199"/>
      <c r="DC495" s="199"/>
      <c r="DD495" s="199"/>
      <c r="DE495" s="199"/>
      <c r="DF495" s="199"/>
      <c r="DG495" s="199"/>
      <c r="DH495" s="199"/>
      <c r="DI495" s="199"/>
      <c r="DJ495" s="199"/>
      <c r="DK495" s="199"/>
      <c r="DL495" s="199"/>
      <c r="DM495" s="199"/>
      <c r="DN495" s="199"/>
      <c r="DO495" s="199"/>
      <c r="DP495" s="199"/>
      <c r="DQ495" s="199"/>
      <c r="DR495" s="199"/>
      <c r="DS495" s="199"/>
      <c r="DT495" s="199"/>
      <c r="DU495" s="199"/>
      <c r="DV495" s="199"/>
      <c r="DW495" s="199"/>
      <c r="DX495" s="199"/>
      <c r="DY495" s="199"/>
      <c r="DZ495" s="199"/>
      <c r="EA495" s="199"/>
      <c r="EB495" s="199"/>
      <c r="EC495" s="199"/>
      <c r="ED495" s="199"/>
      <c r="EE495" s="199"/>
      <c r="EF495" s="199"/>
      <c r="EG495" s="199"/>
      <c r="EH495" s="199"/>
      <c r="EI495" s="199"/>
      <c r="EJ495" s="199"/>
      <c r="EK495" s="199"/>
      <c r="EL495" s="199"/>
      <c r="EM495" s="199"/>
      <c r="EN495" s="199"/>
      <c r="EO495" s="199"/>
      <c r="EP495" s="199"/>
      <c r="EQ495" s="199"/>
      <c r="ER495" s="199"/>
      <c r="ES495" s="199"/>
      <c r="ET495" s="199"/>
      <c r="EU495" s="199"/>
      <c r="EV495" s="199"/>
      <c r="EW495" s="198"/>
      <c r="EX495" s="198"/>
      <c r="EY495" s="198"/>
      <c r="EZ495" s="198"/>
      <c r="FA495" s="198"/>
      <c r="FB495" s="198"/>
      <c r="FC495" s="198"/>
      <c r="FD495" s="199"/>
      <c r="FE495" s="199"/>
      <c r="FF495" s="199"/>
      <c r="FG495" s="199"/>
      <c r="FH495" s="199"/>
      <c r="FI495" s="199"/>
      <c r="FJ495" s="199"/>
      <c r="FK495" s="199"/>
      <c r="FL495" s="199"/>
      <c r="FM495" s="199"/>
      <c r="FN495" s="199"/>
      <c r="FO495" s="199"/>
      <c r="FP495" s="199"/>
      <c r="FQ495" s="199"/>
      <c r="FR495" s="199"/>
      <c r="FS495" s="199"/>
      <c r="FT495" s="199"/>
      <c r="FU495" s="199"/>
      <c r="FV495" s="199"/>
      <c r="FW495" s="199"/>
      <c r="FX495" s="199"/>
      <c r="FY495" s="199"/>
      <c r="FZ495" s="199"/>
      <c r="GA495" s="199"/>
      <c r="GB495" s="199"/>
      <c r="GC495" s="199"/>
    </row>
    <row r="496" spans="2:185" s="90" customFormat="1">
      <c r="B496" s="198"/>
      <c r="C496" s="199"/>
      <c r="D496" s="198"/>
      <c r="E496" s="198"/>
      <c r="F496" s="203"/>
      <c r="G496" s="199"/>
      <c r="H496" s="198"/>
      <c r="I496" s="198"/>
      <c r="J496" s="198"/>
      <c r="K496" s="198"/>
      <c r="L496" s="198"/>
      <c r="M496" s="198"/>
      <c r="N496" s="198"/>
      <c r="O496" s="199"/>
      <c r="P496" s="204"/>
      <c r="Q496" s="205"/>
      <c r="R496" s="205"/>
      <c r="S496" s="198"/>
      <c r="T496" s="198"/>
      <c r="U496" s="198"/>
      <c r="V496" s="198"/>
      <c r="W496" s="198"/>
      <c r="X496" s="199"/>
      <c r="Y496" s="198"/>
      <c r="Z496" s="198"/>
      <c r="AA496" s="198"/>
      <c r="AB496" s="199"/>
      <c r="AC496" s="199"/>
      <c r="AD496" s="198"/>
      <c r="AE496" s="198"/>
      <c r="AF496" s="198"/>
      <c r="AG496" s="199"/>
      <c r="AH496" s="199"/>
      <c r="AI496" s="199"/>
      <c r="AJ496" s="199"/>
      <c r="AK496" s="199"/>
      <c r="AL496" s="199"/>
      <c r="AM496" s="199"/>
      <c r="AN496" s="199"/>
      <c r="AO496" s="199"/>
      <c r="AP496" s="199"/>
      <c r="AQ496" s="199"/>
      <c r="AR496" s="199"/>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99"/>
      <c r="BU496" s="199"/>
      <c r="BV496" s="199"/>
      <c r="BW496" s="199"/>
      <c r="BX496" s="199"/>
      <c r="BY496" s="199"/>
      <c r="BZ496" s="199"/>
      <c r="CA496" s="199"/>
      <c r="CB496" s="199"/>
      <c r="CC496" s="199"/>
      <c r="CD496" s="199"/>
      <c r="CE496" s="199"/>
      <c r="CF496" s="199"/>
      <c r="CG496" s="199"/>
      <c r="CH496" s="199"/>
      <c r="CI496" s="199"/>
      <c r="CJ496" s="199"/>
      <c r="CK496" s="199"/>
      <c r="CL496" s="199"/>
      <c r="CM496" s="199"/>
      <c r="CN496" s="199"/>
      <c r="CO496" s="199"/>
      <c r="CP496" s="199"/>
      <c r="CQ496" s="199"/>
      <c r="CR496" s="199"/>
      <c r="CS496" s="199"/>
      <c r="CT496" s="199"/>
      <c r="CU496" s="199"/>
      <c r="CV496" s="199"/>
      <c r="CW496" s="199"/>
      <c r="CX496" s="199"/>
      <c r="CY496" s="199"/>
      <c r="CZ496" s="199"/>
      <c r="DA496" s="199"/>
      <c r="DB496" s="199"/>
      <c r="DC496" s="199"/>
      <c r="DD496" s="199"/>
      <c r="DE496" s="199"/>
      <c r="DF496" s="199"/>
      <c r="DG496" s="199"/>
      <c r="DH496" s="199"/>
      <c r="DI496" s="199"/>
      <c r="DJ496" s="199"/>
      <c r="DK496" s="199"/>
      <c r="DL496" s="199"/>
      <c r="DM496" s="199"/>
      <c r="DN496" s="199"/>
      <c r="DO496" s="199"/>
      <c r="DP496" s="199"/>
      <c r="DQ496" s="199"/>
      <c r="DR496" s="199"/>
      <c r="DS496" s="199"/>
      <c r="DT496" s="199"/>
      <c r="DU496" s="199"/>
      <c r="DV496" s="199"/>
      <c r="DW496" s="199"/>
      <c r="DX496" s="199"/>
      <c r="DY496" s="199"/>
      <c r="DZ496" s="199"/>
      <c r="EA496" s="199"/>
      <c r="EB496" s="199"/>
      <c r="EC496" s="199"/>
      <c r="ED496" s="199"/>
      <c r="EE496" s="199"/>
      <c r="EF496" s="199"/>
      <c r="EG496" s="199"/>
      <c r="EH496" s="199"/>
      <c r="EI496" s="199"/>
      <c r="EJ496" s="199"/>
      <c r="EK496" s="199"/>
      <c r="EL496" s="199"/>
      <c r="EM496" s="199"/>
      <c r="EN496" s="199"/>
      <c r="EO496" s="199"/>
      <c r="EP496" s="199"/>
      <c r="EQ496" s="199"/>
      <c r="ER496" s="199"/>
      <c r="ES496" s="199"/>
      <c r="ET496" s="199"/>
      <c r="EU496" s="199"/>
      <c r="EV496" s="199"/>
      <c r="EW496" s="198"/>
      <c r="EX496" s="198"/>
      <c r="EY496" s="198"/>
      <c r="EZ496" s="198"/>
      <c r="FA496" s="198"/>
      <c r="FB496" s="198"/>
      <c r="FC496" s="198"/>
      <c r="FD496" s="199"/>
      <c r="FE496" s="199"/>
      <c r="FF496" s="199"/>
      <c r="FG496" s="199"/>
      <c r="FH496" s="199"/>
      <c r="FI496" s="199"/>
      <c r="FJ496" s="199"/>
      <c r="FK496" s="199"/>
      <c r="FL496" s="199"/>
      <c r="FM496" s="199"/>
      <c r="FN496" s="199"/>
      <c r="FO496" s="199"/>
      <c r="FP496" s="199"/>
      <c r="FQ496" s="199"/>
      <c r="FR496" s="199"/>
      <c r="FS496" s="199"/>
      <c r="FT496" s="199"/>
      <c r="FU496" s="199"/>
      <c r="FV496" s="199"/>
      <c r="FW496" s="199"/>
      <c r="FX496" s="199"/>
      <c r="FY496" s="199"/>
      <c r="FZ496" s="199"/>
      <c r="GA496" s="199"/>
      <c r="GB496" s="199"/>
      <c r="GC496" s="199"/>
    </row>
    <row r="497" spans="2:185" s="90" customFormat="1">
      <c r="B497" s="198"/>
      <c r="C497" s="199"/>
      <c r="D497" s="198"/>
      <c r="E497" s="198"/>
      <c r="F497" s="203"/>
      <c r="G497" s="199"/>
      <c r="H497" s="198"/>
      <c r="I497" s="198"/>
      <c r="J497" s="198"/>
      <c r="K497" s="198"/>
      <c r="L497" s="198"/>
      <c r="M497" s="198"/>
      <c r="N497" s="198"/>
      <c r="O497" s="199"/>
      <c r="P497" s="204"/>
      <c r="Q497" s="205"/>
      <c r="R497" s="205"/>
      <c r="S497" s="198"/>
      <c r="T497" s="198"/>
      <c r="U497" s="198"/>
      <c r="V497" s="198"/>
      <c r="W497" s="198"/>
      <c r="X497" s="199"/>
      <c r="Y497" s="198"/>
      <c r="Z497" s="198"/>
      <c r="AA497" s="198"/>
      <c r="AB497" s="199"/>
      <c r="AC497" s="199"/>
      <c r="AD497" s="198"/>
      <c r="AE497" s="198"/>
      <c r="AF497" s="198"/>
      <c r="AG497" s="199"/>
      <c r="AH497" s="199"/>
      <c r="AI497" s="199"/>
      <c r="AJ497" s="199"/>
      <c r="AK497" s="199"/>
      <c r="AL497" s="199"/>
      <c r="AM497" s="199"/>
      <c r="AN497" s="199"/>
      <c r="AO497" s="199"/>
      <c r="AP497" s="199"/>
      <c r="AQ497" s="199"/>
      <c r="AR497" s="199"/>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99"/>
      <c r="BU497" s="199"/>
      <c r="BV497" s="199"/>
      <c r="BW497" s="199"/>
      <c r="BX497" s="199"/>
      <c r="BY497" s="199"/>
      <c r="BZ497" s="199"/>
      <c r="CA497" s="199"/>
      <c r="CB497" s="199"/>
      <c r="CC497" s="199"/>
      <c r="CD497" s="199"/>
      <c r="CE497" s="199"/>
      <c r="CF497" s="199"/>
      <c r="CG497" s="199"/>
      <c r="CH497" s="199"/>
      <c r="CI497" s="199"/>
      <c r="CJ497" s="199"/>
      <c r="CK497" s="199"/>
      <c r="CL497" s="199"/>
      <c r="CM497" s="199"/>
      <c r="CN497" s="199"/>
      <c r="CO497" s="199"/>
      <c r="CP497" s="199"/>
      <c r="CQ497" s="199"/>
      <c r="CR497" s="199"/>
      <c r="CS497" s="199"/>
      <c r="CT497" s="199"/>
      <c r="CU497" s="199"/>
      <c r="CV497" s="199"/>
      <c r="CW497" s="199"/>
      <c r="CX497" s="199"/>
      <c r="CY497" s="199"/>
      <c r="CZ497" s="199"/>
      <c r="DA497" s="199"/>
      <c r="DB497" s="199"/>
      <c r="DC497" s="199"/>
      <c r="DD497" s="199"/>
      <c r="DE497" s="199"/>
      <c r="DF497" s="199"/>
      <c r="DG497" s="199"/>
      <c r="DH497" s="199"/>
      <c r="DI497" s="199"/>
      <c r="DJ497" s="199"/>
      <c r="DK497" s="199"/>
      <c r="DL497" s="199"/>
      <c r="DM497" s="199"/>
      <c r="DN497" s="199"/>
      <c r="DO497" s="199"/>
      <c r="DP497" s="199"/>
      <c r="DQ497" s="199"/>
      <c r="DR497" s="199"/>
      <c r="DS497" s="199"/>
      <c r="DT497" s="199"/>
      <c r="DU497" s="199"/>
      <c r="DV497" s="199"/>
      <c r="DW497" s="199"/>
      <c r="DX497" s="199"/>
      <c r="DY497" s="199"/>
      <c r="DZ497" s="199"/>
      <c r="EA497" s="199"/>
      <c r="EB497" s="199"/>
      <c r="EC497" s="199"/>
      <c r="ED497" s="199"/>
      <c r="EE497" s="199"/>
      <c r="EF497" s="199"/>
      <c r="EG497" s="199"/>
      <c r="EH497" s="199"/>
      <c r="EI497" s="199"/>
      <c r="EJ497" s="199"/>
      <c r="EK497" s="199"/>
      <c r="EL497" s="199"/>
      <c r="EM497" s="199"/>
      <c r="EN497" s="199"/>
      <c r="EO497" s="199"/>
      <c r="EP497" s="199"/>
      <c r="EQ497" s="199"/>
      <c r="ER497" s="199"/>
      <c r="ES497" s="199"/>
      <c r="ET497" s="199"/>
      <c r="EU497" s="199"/>
      <c r="EV497" s="199"/>
      <c r="EW497" s="198"/>
      <c r="EX497" s="198"/>
      <c r="EY497" s="198"/>
      <c r="EZ497" s="198"/>
      <c r="FA497" s="198"/>
      <c r="FB497" s="198"/>
      <c r="FC497" s="198"/>
      <c r="FD497" s="199"/>
      <c r="FE497" s="199"/>
      <c r="FF497" s="199"/>
      <c r="FG497" s="199"/>
      <c r="FH497" s="199"/>
      <c r="FI497" s="199"/>
      <c r="FJ497" s="199"/>
      <c r="FK497" s="199"/>
      <c r="FL497" s="199"/>
      <c r="FM497" s="199"/>
      <c r="FN497" s="199"/>
      <c r="FO497" s="199"/>
      <c r="FP497" s="199"/>
      <c r="FQ497" s="199"/>
      <c r="FR497" s="199"/>
      <c r="FS497" s="199"/>
      <c r="FT497" s="199"/>
      <c r="FU497" s="199"/>
      <c r="FV497" s="199"/>
      <c r="FW497" s="199"/>
      <c r="FX497" s="199"/>
      <c r="FY497" s="199"/>
      <c r="FZ497" s="199"/>
      <c r="GA497" s="199"/>
      <c r="GB497" s="199"/>
      <c r="GC497" s="199"/>
    </row>
    <row r="498" spans="2:185" s="90" customFormat="1">
      <c r="B498" s="198"/>
      <c r="C498" s="199"/>
      <c r="D498" s="198"/>
      <c r="E498" s="198"/>
      <c r="F498" s="203"/>
      <c r="G498" s="199"/>
      <c r="H498" s="198"/>
      <c r="I498" s="198"/>
      <c r="J498" s="198"/>
      <c r="K498" s="198"/>
      <c r="L498" s="198"/>
      <c r="M498" s="198"/>
      <c r="N498" s="198"/>
      <c r="O498" s="199"/>
      <c r="P498" s="204"/>
      <c r="Q498" s="205"/>
      <c r="R498" s="205"/>
      <c r="S498" s="198"/>
      <c r="T498" s="198"/>
      <c r="U498" s="198"/>
      <c r="V498" s="198"/>
      <c r="W498" s="198"/>
      <c r="X498" s="199"/>
      <c r="Y498" s="198"/>
      <c r="Z498" s="198"/>
      <c r="AA498" s="198"/>
      <c r="AB498" s="199"/>
      <c r="AC498" s="199"/>
      <c r="AD498" s="198"/>
      <c r="AE498" s="198"/>
      <c r="AF498" s="198"/>
      <c r="AG498" s="199"/>
      <c r="AH498" s="199"/>
      <c r="AI498" s="199"/>
      <c r="AJ498" s="199"/>
      <c r="AK498" s="199"/>
      <c r="AL498" s="199"/>
      <c r="AM498" s="199"/>
      <c r="AN498" s="199"/>
      <c r="AO498" s="199"/>
      <c r="AP498" s="199"/>
      <c r="AQ498" s="199"/>
      <c r="AR498" s="199"/>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99"/>
      <c r="BU498" s="199"/>
      <c r="BV498" s="199"/>
      <c r="BW498" s="199"/>
      <c r="BX498" s="199"/>
      <c r="BY498" s="199"/>
      <c r="BZ498" s="199"/>
      <c r="CA498" s="199"/>
      <c r="CB498" s="199"/>
      <c r="CC498" s="199"/>
      <c r="CD498" s="199"/>
      <c r="CE498" s="199"/>
      <c r="CF498" s="199"/>
      <c r="CG498" s="199"/>
      <c r="CH498" s="199"/>
      <c r="CI498" s="199"/>
      <c r="CJ498" s="199"/>
      <c r="CK498" s="199"/>
      <c r="CL498" s="199"/>
      <c r="CM498" s="199"/>
      <c r="CN498" s="199"/>
      <c r="CO498" s="199"/>
      <c r="CP498" s="199"/>
      <c r="CQ498" s="199"/>
      <c r="CR498" s="199"/>
      <c r="CS498" s="199"/>
      <c r="CT498" s="199"/>
      <c r="CU498" s="199"/>
      <c r="CV498" s="199"/>
      <c r="CW498" s="199"/>
      <c r="CX498" s="199"/>
      <c r="CY498" s="199"/>
      <c r="CZ498" s="199"/>
      <c r="DA498" s="199"/>
      <c r="DB498" s="199"/>
      <c r="DC498" s="199"/>
      <c r="DD498" s="199"/>
      <c r="DE498" s="199"/>
      <c r="DF498" s="199"/>
      <c r="DG498" s="199"/>
      <c r="DH498" s="199"/>
      <c r="DI498" s="199"/>
      <c r="DJ498" s="199"/>
      <c r="DK498" s="199"/>
      <c r="DL498" s="199"/>
      <c r="DM498" s="199"/>
      <c r="DN498" s="199"/>
      <c r="DO498" s="199"/>
      <c r="DP498" s="199"/>
      <c r="DQ498" s="199"/>
      <c r="DR498" s="199"/>
      <c r="DS498" s="199"/>
      <c r="DT498" s="199"/>
      <c r="DU498" s="199"/>
      <c r="DV498" s="199"/>
      <c r="DW498" s="199"/>
      <c r="DX498" s="199"/>
      <c r="DY498" s="199"/>
      <c r="DZ498" s="199"/>
      <c r="EA498" s="199"/>
      <c r="EB498" s="199"/>
      <c r="EC498" s="199"/>
      <c r="ED498" s="199"/>
      <c r="EE498" s="199"/>
      <c r="EF498" s="199"/>
      <c r="EG498" s="199"/>
      <c r="EH498" s="199"/>
      <c r="EI498" s="199"/>
      <c r="EJ498" s="199"/>
      <c r="EK498" s="199"/>
      <c r="EL498" s="199"/>
      <c r="EM498" s="199"/>
      <c r="EN498" s="199"/>
      <c r="EO498" s="199"/>
      <c r="EP498" s="199"/>
      <c r="EQ498" s="199"/>
      <c r="ER498" s="199"/>
      <c r="ES498" s="199"/>
      <c r="ET498" s="199"/>
      <c r="EU498" s="199"/>
      <c r="EV498" s="199"/>
      <c r="EW498" s="198"/>
      <c r="EX498" s="198"/>
      <c r="EY498" s="198"/>
      <c r="EZ498" s="198"/>
      <c r="FA498" s="198"/>
      <c r="FB498" s="198"/>
      <c r="FC498" s="198"/>
      <c r="FD498" s="199"/>
      <c r="FE498" s="199"/>
      <c r="FF498" s="199"/>
      <c r="FG498" s="199"/>
      <c r="FH498" s="199"/>
      <c r="FI498" s="199"/>
      <c r="FJ498" s="199"/>
      <c r="FK498" s="199"/>
      <c r="FL498" s="199"/>
      <c r="FM498" s="199"/>
      <c r="FN498" s="199"/>
      <c r="FO498" s="199"/>
      <c r="FP498" s="199"/>
      <c r="FQ498" s="199"/>
      <c r="FR498" s="199"/>
      <c r="FS498" s="199"/>
      <c r="FT498" s="199"/>
      <c r="FU498" s="199"/>
      <c r="FV498" s="199"/>
      <c r="FW498" s="199"/>
      <c r="FX498" s="199"/>
      <c r="FY498" s="199"/>
      <c r="FZ498" s="199"/>
      <c r="GA498" s="199"/>
      <c r="GB498" s="199"/>
      <c r="GC498" s="199"/>
    </row>
    <row r="499" spans="2:185" s="90" customFormat="1">
      <c r="B499" s="198"/>
      <c r="C499" s="199"/>
      <c r="D499" s="198"/>
      <c r="E499" s="198"/>
      <c r="F499" s="203"/>
      <c r="G499" s="199"/>
      <c r="H499" s="198"/>
      <c r="I499" s="198"/>
      <c r="J499" s="198"/>
      <c r="K499" s="198"/>
      <c r="L499" s="198"/>
      <c r="M499" s="198"/>
      <c r="N499" s="198"/>
      <c r="O499" s="199"/>
      <c r="P499" s="204"/>
      <c r="Q499" s="205"/>
      <c r="R499" s="205"/>
      <c r="S499" s="198"/>
      <c r="T499" s="198"/>
      <c r="U499" s="198"/>
      <c r="V499" s="198"/>
      <c r="W499" s="198"/>
      <c r="X499" s="199"/>
      <c r="Y499" s="198"/>
      <c r="Z499" s="198"/>
      <c r="AA499" s="198"/>
      <c r="AB499" s="199"/>
      <c r="AC499" s="199"/>
      <c r="AD499" s="198"/>
      <c r="AE499" s="198"/>
      <c r="AF499" s="198"/>
      <c r="AG499" s="199"/>
      <c r="AH499" s="199"/>
      <c r="AI499" s="199"/>
      <c r="AJ499" s="199"/>
      <c r="AK499" s="199"/>
      <c r="AL499" s="199"/>
      <c r="AM499" s="199"/>
      <c r="AN499" s="199"/>
      <c r="AO499" s="199"/>
      <c r="AP499" s="199"/>
      <c r="AQ499" s="199"/>
      <c r="AR499" s="199"/>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99"/>
      <c r="BU499" s="199"/>
      <c r="BV499" s="199"/>
      <c r="BW499" s="199"/>
      <c r="BX499" s="199"/>
      <c r="BY499" s="199"/>
      <c r="BZ499" s="199"/>
      <c r="CA499" s="199"/>
      <c r="CB499" s="199"/>
      <c r="CC499" s="199"/>
      <c r="CD499" s="199"/>
      <c r="CE499" s="199"/>
      <c r="CF499" s="199"/>
      <c r="CG499" s="199"/>
      <c r="CH499" s="199"/>
      <c r="CI499" s="199"/>
      <c r="CJ499" s="199"/>
      <c r="CK499" s="199"/>
      <c r="CL499" s="199"/>
      <c r="CM499" s="199"/>
      <c r="CN499" s="199"/>
      <c r="CO499" s="199"/>
      <c r="CP499" s="199"/>
      <c r="CQ499" s="199"/>
      <c r="CR499" s="199"/>
      <c r="CS499" s="199"/>
      <c r="CT499" s="199"/>
      <c r="CU499" s="199"/>
      <c r="CV499" s="199"/>
      <c r="CW499" s="199"/>
      <c r="CX499" s="199"/>
      <c r="CY499" s="199"/>
      <c r="CZ499" s="199"/>
      <c r="DA499" s="199"/>
      <c r="DB499" s="199"/>
      <c r="DC499" s="199"/>
      <c r="DD499" s="199"/>
      <c r="DE499" s="199"/>
      <c r="DF499" s="199"/>
      <c r="DG499" s="199"/>
      <c r="DH499" s="199"/>
      <c r="DI499" s="199"/>
      <c r="DJ499" s="199"/>
      <c r="DK499" s="199"/>
      <c r="DL499" s="199"/>
      <c r="DM499" s="199"/>
      <c r="DN499" s="199"/>
      <c r="DO499" s="199"/>
      <c r="DP499" s="199"/>
      <c r="DQ499" s="199"/>
      <c r="DR499" s="199"/>
      <c r="DS499" s="199"/>
      <c r="DT499" s="199"/>
      <c r="DU499" s="199"/>
      <c r="DV499" s="199"/>
      <c r="DW499" s="199"/>
      <c r="DX499" s="199"/>
      <c r="DY499" s="199"/>
      <c r="DZ499" s="199"/>
      <c r="EA499" s="199"/>
      <c r="EB499" s="199"/>
      <c r="EC499" s="199"/>
      <c r="ED499" s="199"/>
      <c r="EE499" s="199"/>
      <c r="EF499" s="199"/>
      <c r="EG499" s="199"/>
      <c r="EH499" s="199"/>
      <c r="EI499" s="199"/>
      <c r="EJ499" s="199"/>
      <c r="EK499" s="199"/>
      <c r="EL499" s="199"/>
      <c r="EM499" s="199"/>
      <c r="EN499" s="199"/>
      <c r="EO499" s="199"/>
      <c r="EP499" s="199"/>
      <c r="EQ499" s="199"/>
      <c r="ER499" s="199"/>
      <c r="ES499" s="199"/>
      <c r="ET499" s="199"/>
      <c r="EU499" s="199"/>
      <c r="EV499" s="199"/>
      <c r="EW499" s="198"/>
      <c r="EX499" s="198"/>
      <c r="EY499" s="198"/>
      <c r="EZ499" s="198"/>
      <c r="FA499" s="198"/>
      <c r="FB499" s="198"/>
      <c r="FC499" s="198"/>
      <c r="FD499" s="199"/>
      <c r="FE499" s="199"/>
      <c r="FF499" s="199"/>
      <c r="FG499" s="199"/>
      <c r="FH499" s="199"/>
      <c r="FI499" s="199"/>
      <c r="FJ499" s="199"/>
      <c r="FK499" s="199"/>
      <c r="FL499" s="199"/>
      <c r="FM499" s="199"/>
      <c r="FN499" s="199"/>
      <c r="FO499" s="199"/>
      <c r="FP499" s="199"/>
      <c r="FQ499" s="199"/>
      <c r="FR499" s="199"/>
      <c r="FS499" s="199"/>
      <c r="FT499" s="199"/>
      <c r="FU499" s="199"/>
      <c r="FV499" s="199"/>
      <c r="FW499" s="199"/>
      <c r="FX499" s="199"/>
      <c r="FY499" s="199"/>
      <c r="FZ499" s="199"/>
      <c r="GA499" s="199"/>
      <c r="GB499" s="199"/>
      <c r="GC499" s="199"/>
    </row>
  </sheetData>
  <sheetProtection autoFilter="0"/>
  <mergeCells count="20">
    <mergeCell ref="U1:W1"/>
    <mergeCell ref="A1:T1"/>
    <mergeCell ref="AS1:BB1"/>
    <mergeCell ref="BC1:BL1"/>
    <mergeCell ref="AH1:AR1"/>
    <mergeCell ref="X1:AG1"/>
    <mergeCell ref="FP1:FS1"/>
    <mergeCell ref="DD1:DI1"/>
    <mergeCell ref="DJ1:DP1"/>
    <mergeCell ref="BM1:CG1"/>
    <mergeCell ref="CH1:DC1"/>
    <mergeCell ref="DQ1:DX1"/>
    <mergeCell ref="EP1:ER1"/>
    <mergeCell ref="DY1:EA1"/>
    <mergeCell ref="EB1:EE1"/>
    <mergeCell ref="FH1:FO1"/>
    <mergeCell ref="EI1:EO1"/>
    <mergeCell ref="EF1:EH1"/>
    <mergeCell ref="EZ1:FG1"/>
    <mergeCell ref="ES1:EY1"/>
  </mergeCells>
  <conditionalFormatting sqref="A5:A299">
    <cfRule type="cellIs" dxfId="137" priority="70" operator="equal">
      <formula>"Pass"</formula>
    </cfRule>
  </conditionalFormatting>
  <conditionalFormatting sqref="A4">
    <cfRule type="cellIs" dxfId="136" priority="28" operator="equal">
      <formula>"Pass"</formula>
    </cfRule>
  </conditionalFormatting>
  <conditionalFormatting sqref="DD4:FO299">
    <cfRule type="expression" dxfId="135" priority="1">
      <formula>$H4="Fund of funds"</formula>
    </cfRule>
  </conditionalFormatting>
  <dataValidations xWindow="1143" yWindow="427" count="7">
    <dataValidation allowBlank="1" showInputMessage="1" showErrorMessage="1" prompt="Don't report funds with a net asset value below $10 million (CAD)" sqref="AH4:AH299 AI4" xr:uid="{00000000-0002-0000-0000-000000000000}"/>
    <dataValidation allowBlank="1" showInputMessage="1" showErrorMessage="1" prompt="Name of company (organization), not an individual" sqref="D2" xr:uid="{00000000-0002-0000-0000-000001000000}"/>
    <dataValidation allowBlank="1" showErrorMessage="1" sqref="AO22:AO299 AM7:AN299 AQ4:AQ49 AP22:AP49 AK22:AK299" xr:uid="{049F274A-7882-42C3-BF55-325572EDB24B}"/>
    <dataValidation allowBlank="1" showErrorMessage="1" prompt="Name of company (organization), not an individual" sqref="D4:D5 B4:C4 D7:D100" xr:uid="{1B63AC0E-DDAB-44F6-B32E-728CECC65F3B}"/>
    <dataValidation allowBlank="1" showErrorMessage="1" promptTitle="Warning" prompt="Blank returns or returns below -100% will fail validation. Gross returns must be equal to or greater than net returns. Returns above +100% return a warning." sqref="AP50:AQ299" xr:uid="{2F847997-F4C5-4518-A7E2-A09BED759903}"/>
    <dataValidation allowBlank="1" showInputMessage="1" showErrorMessage="1" prompt="Are all of the ETF’s portfolio holdings disclosed to the public on the fund manager's website before the opening of trading on the primary listing exchange for the ETF’s securities?" sqref="W2" xr:uid="{85C9BA91-5131-4000-89FC-7D6A5E6A06DF}"/>
    <dataValidation allowBlank="1" showInputMessage="1" showErrorMessage="1" prompt="Use previously established fund code, if available. Sedar ID, Fundserv code or other identifier, otherwise.  Keep a record of fund code to use in future surveys. _x000a_" sqref="G4:G299" xr:uid="{7BB220D3-3024-4166-9B2D-11DFE24668EE}"/>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45" id="{44016502-D678-44CC-A215-617DEE22722F}">
            <xm:f>Validation!$AN4="Pass"</xm:f>
            <x14:dxf>
              <fill>
                <patternFill>
                  <bgColor theme="9" tint="0.39994506668294322"/>
                </patternFill>
              </fill>
            </x14:dxf>
          </x14:cfRule>
          <xm:sqref>AH4:AH299 AH4:AI4</xm:sqref>
        </x14:conditionalFormatting>
        <x14:conditionalFormatting xmlns:xm="http://schemas.microsoft.com/office/excel/2006/main">
          <x14:cfRule type="expression" priority="144" id="{218C4627-2D27-4334-A658-FDC0546C8547}">
            <xm:f>Validation!$AX4="Pass"</xm:f>
            <x14:dxf>
              <fill>
                <patternFill>
                  <bgColor theme="9" tint="0.39994506668294322"/>
                </patternFill>
              </fill>
            </x14:dxf>
          </x14:cfRule>
          <xm:sqref>BC4:BK299 AS4:BA299</xm:sqref>
        </x14:conditionalFormatting>
        <x14:conditionalFormatting xmlns:xm="http://schemas.microsoft.com/office/excel/2006/main">
          <x14:cfRule type="expression" priority="142" id="{68719111-8BA5-4910-942D-F62BF7893F72}">
            <xm:f>Validation!$BC4="Pass"</xm:f>
            <x14:dxf>
              <fill>
                <patternFill>
                  <bgColor theme="9" tint="0.39994506668294322"/>
                </patternFill>
              </fill>
            </x14:dxf>
          </x14:cfRule>
          <xm:sqref>BM4:CF299 CH4:DA299</xm:sqref>
        </x14:conditionalFormatting>
        <x14:conditionalFormatting xmlns:xm="http://schemas.microsoft.com/office/excel/2006/main">
          <x14:cfRule type="expression" priority="137" id="{0F4B35C5-4BC3-4451-AA75-2434FD03C438}">
            <xm:f>Validation!$CL4="Pass"</xm:f>
            <x14:dxf>
              <fill>
                <patternFill>
                  <bgColor theme="9" tint="0.39994506668294322"/>
                </patternFill>
              </fill>
            </x14:dxf>
          </x14:cfRule>
          <xm:sqref>EP4:EQ299</xm:sqref>
        </x14:conditionalFormatting>
        <x14:conditionalFormatting xmlns:xm="http://schemas.microsoft.com/office/excel/2006/main">
          <x14:cfRule type="expression" priority="136" id="{1F91CB0E-C5D5-45ED-B1EE-05B7326BC334}">
            <xm:f>Validation!$CQ4="Pass"</xm:f>
            <x14:dxf>
              <fill>
                <patternFill>
                  <bgColor theme="9" tint="0.39994506668294322"/>
                </patternFill>
              </fill>
            </x14:dxf>
          </x14:cfRule>
          <xm:sqref>ES4:EW299</xm:sqref>
        </x14:conditionalFormatting>
        <x14:conditionalFormatting xmlns:xm="http://schemas.microsoft.com/office/excel/2006/main">
          <x14:cfRule type="expression" priority="135" id="{2F10BB7E-03A3-414E-9E40-F9BAEAC3E244}">
            <xm:f>Validation!$CY4="Pass"</xm:f>
            <x14:dxf>
              <fill>
                <patternFill>
                  <bgColor theme="9" tint="0.39994506668294322"/>
                </patternFill>
              </fill>
            </x14:dxf>
          </x14:cfRule>
          <xm:sqref>EZ4:FF299</xm:sqref>
        </x14:conditionalFormatting>
        <x14:conditionalFormatting xmlns:xm="http://schemas.microsoft.com/office/excel/2006/main">
          <x14:cfRule type="expression" priority="134" id="{4D7A436B-5DDF-4B03-ADB9-AF3AD08FC134}">
            <xm:f>Validation!$DC4="Pass"</xm:f>
            <x14:dxf>
              <fill>
                <patternFill>
                  <bgColor theme="9" tint="0.39994506668294322"/>
                </patternFill>
              </fill>
            </x14:dxf>
          </x14:cfRule>
          <xm:sqref>FH4:FN299</xm:sqref>
        </x14:conditionalFormatting>
        <x14:conditionalFormatting xmlns:xm="http://schemas.microsoft.com/office/excel/2006/main">
          <x14:cfRule type="expression" priority="99" id="{BCCE49BB-C765-44E7-A39D-E8A2C617E6C5}">
            <xm:f>Validation!$P4="Fail"</xm:f>
            <x14:dxf>
              <fill>
                <patternFill>
                  <bgColor rgb="FFFFC000"/>
                </patternFill>
              </fill>
            </x14:dxf>
          </x14:cfRule>
          <x14:cfRule type="expression" priority="100" id="{91518C66-98F1-4A66-A37B-DAEC9B74FEBD}">
            <xm:f>Validation!P4="Pass"</xm:f>
            <x14:dxf>
              <fill>
                <patternFill>
                  <bgColor theme="9" tint="0.39994506668294322"/>
                </patternFill>
              </fill>
            </x14:dxf>
          </x14:cfRule>
          <xm:sqref>F4:F299</xm:sqref>
        </x14:conditionalFormatting>
        <x14:conditionalFormatting xmlns:xm="http://schemas.microsoft.com/office/excel/2006/main">
          <x14:cfRule type="expression" priority="59" id="{8C4B266D-05C3-4B9C-A107-C7845E882152}">
            <xm:f>Validation!$S4="Fail"</xm:f>
            <x14:dxf>
              <fill>
                <patternFill>
                  <bgColor rgb="FFFFC000"/>
                </patternFill>
              </fill>
            </x14:dxf>
          </x14:cfRule>
          <xm:sqref>N4:N299</xm:sqref>
        </x14:conditionalFormatting>
        <x14:conditionalFormatting xmlns:xm="http://schemas.microsoft.com/office/excel/2006/main">
          <x14:cfRule type="expression" priority="58" id="{800C20C8-C652-4F93-A60B-4854797B5709}">
            <xm:f>Validation!$M4="Fail"</xm:f>
            <x14:dxf>
              <fill>
                <patternFill>
                  <bgColor rgb="FFFFC000"/>
                </patternFill>
              </fill>
            </x14:dxf>
          </x14:cfRule>
          <xm:sqref>K4:K299</xm:sqref>
        </x14:conditionalFormatting>
        <x14:conditionalFormatting xmlns:xm="http://schemas.microsoft.com/office/excel/2006/main">
          <x14:cfRule type="expression" priority="50" id="{5AB8128C-B5AE-4224-96FE-D3D03DC21089}">
            <xm:f>Validation!$CV4="Fail"</xm:f>
            <x14:dxf>
              <fill>
                <patternFill>
                  <bgColor rgb="FFFFC000"/>
                </patternFill>
              </fill>
            </x14:dxf>
          </x14:cfRule>
          <xm:sqref>EX4:EX299</xm:sqref>
        </x14:conditionalFormatting>
        <x14:conditionalFormatting xmlns:xm="http://schemas.microsoft.com/office/excel/2006/main">
          <x14:cfRule type="expression" priority="49" id="{DDB73DCD-8B88-4724-A075-5308231F2650}">
            <xm:f>Validation!$CD4="Fail"</xm:f>
            <x14:dxf>
              <fill>
                <patternFill>
                  <bgColor rgb="FFFFC000"/>
                </patternFill>
              </fill>
            </x14:dxf>
          </x14:cfRule>
          <xm:sqref>DW4:DW299</xm:sqref>
        </x14:conditionalFormatting>
        <x14:conditionalFormatting xmlns:xm="http://schemas.microsoft.com/office/excel/2006/main">
          <x14:cfRule type="expression" priority="48" id="{638BD3E5-812D-486B-866F-F739F52E478A}">
            <xm:f>Validation!$CA4="Fail"</xm:f>
            <x14:dxf>
              <fill>
                <patternFill>
                  <bgColor rgb="FFFFC000"/>
                </patternFill>
              </fill>
            </x14:dxf>
          </x14:cfRule>
          <xm:sqref>DP4:DP299</xm:sqref>
        </x14:conditionalFormatting>
        <x14:conditionalFormatting xmlns:xm="http://schemas.microsoft.com/office/excel/2006/main">
          <x14:cfRule type="expression" priority="47" id="{1E7DEF93-643F-4F30-96DD-B5C124E4F3BE}">
            <xm:f>Validation!$BK4="Fail"</xm:f>
            <x14:dxf>
              <fill>
                <patternFill>
                  <bgColor rgb="FFFFC000"/>
                </patternFill>
              </fill>
            </x14:dxf>
          </x14:cfRule>
          <xm:sqref>DB4:DB299</xm:sqref>
        </x14:conditionalFormatting>
        <x14:conditionalFormatting xmlns:xm="http://schemas.microsoft.com/office/excel/2006/main">
          <x14:cfRule type="expression" priority="46" id="{F89D15CF-E12B-4818-8881-0B52E8BF8041}">
            <xm:f>Validation!$BH4="Fail"</xm:f>
            <x14:dxf>
              <fill>
                <patternFill>
                  <bgColor rgb="FFFFC000"/>
                </patternFill>
              </fill>
            </x14:dxf>
          </x14:cfRule>
          <xm:sqref>CG4:CG299</xm:sqref>
        </x14:conditionalFormatting>
        <x14:conditionalFormatting xmlns:xm="http://schemas.microsoft.com/office/excel/2006/main">
          <x14:cfRule type="expression" priority="165" id="{D8CD96B9-4575-4275-9DFD-FD6696B1272D}">
            <xm:f>Validation!$AH4="Fail"</xm:f>
            <x14:dxf>
              <fill>
                <patternFill>
                  <bgColor rgb="FFFFC000"/>
                </patternFill>
              </fill>
            </x14:dxf>
          </x14:cfRule>
          <xm:sqref>AE4:AE299</xm:sqref>
        </x14:conditionalFormatting>
        <x14:conditionalFormatting xmlns:xm="http://schemas.microsoft.com/office/excel/2006/main">
          <x14:cfRule type="expression" priority="166" id="{0A811438-0C39-47B8-A33B-FD304A2B93FF}">
            <xm:f>Validation!$AK4="Fail"</xm:f>
            <x14:dxf>
              <fill>
                <patternFill>
                  <bgColor rgb="FFFFC000"/>
                </patternFill>
              </fill>
            </x14:dxf>
          </x14:cfRule>
          <xm:sqref>AF4:AF299</xm:sqref>
        </x14:conditionalFormatting>
        <x14:conditionalFormatting xmlns:xm="http://schemas.microsoft.com/office/excel/2006/main">
          <x14:cfRule type="expression" priority="45" id="{3DE4854F-C905-4B56-9AB2-A7EE5CDD4CC2}">
            <xm:f>Validation!$AU4="Fail"</xm:f>
            <x14:dxf>
              <fill>
                <patternFill>
                  <bgColor rgb="FFFFC000"/>
                </patternFill>
              </fill>
            </x14:dxf>
          </x14:cfRule>
          <xm:sqref>AQ4:AQ299</xm:sqref>
        </x14:conditionalFormatting>
        <x14:conditionalFormatting xmlns:xm="http://schemas.microsoft.com/office/excel/2006/main">
          <x14:cfRule type="expression" priority="44" id="{5F492804-C700-4A6B-876E-89F64E54E121}">
            <xm:f>Validation!$AP4="Pass"</xm:f>
            <x14:dxf>
              <fill>
                <patternFill>
                  <bgColor theme="9" tint="0.39994506668294322"/>
                </patternFill>
              </fill>
            </x14:dxf>
          </x14:cfRule>
          <xm:sqref>AI4:AP299</xm:sqref>
        </x14:conditionalFormatting>
        <x14:conditionalFormatting xmlns:xm="http://schemas.microsoft.com/office/excel/2006/main">
          <x14:cfRule type="expression" priority="43" id="{F68E8B90-9D48-4D40-B382-61F2D801D24F}">
            <xm:f>Validation!$H4="Pass"</xm:f>
            <x14:dxf>
              <fill>
                <patternFill>
                  <bgColor theme="9" tint="0.39994506668294322"/>
                </patternFill>
              </fill>
            </x14:dxf>
          </x14:cfRule>
          <xm:sqref>B4:E299 G4:J299 M4:M299 P4:S299 X4:Z299 AC4:AD299</xm:sqref>
        </x14:conditionalFormatting>
        <x14:conditionalFormatting xmlns:xm="http://schemas.microsoft.com/office/excel/2006/main">
          <x14:cfRule type="expression" priority="42" id="{AF933D7D-EEFC-4D96-9C8F-364CB732C821}">
            <xm:f>Validation!#REF!="Fail"</xm:f>
            <x14:dxf>
              <fill>
                <patternFill>
                  <bgColor rgb="FFFFC000"/>
                </patternFill>
              </fill>
            </x14:dxf>
          </x14:cfRule>
          <xm:sqref>N4</xm:sqref>
        </x14:conditionalFormatting>
        <x14:conditionalFormatting xmlns:xm="http://schemas.microsoft.com/office/excel/2006/main">
          <x14:cfRule type="expression" priority="13" id="{7A2BD9E5-237F-49FD-9FFD-06BB466DFF22}">
            <xm:f>Validation!$AE4="Fail"</xm:f>
            <x14:dxf>
              <fill>
                <patternFill>
                  <bgColor rgb="FFFFCC66"/>
                </patternFill>
              </fill>
            </x14:dxf>
          </x14:cfRule>
          <xm:sqref>AA4:AB299</xm:sqref>
        </x14:conditionalFormatting>
        <x14:conditionalFormatting xmlns:xm="http://schemas.microsoft.com/office/excel/2006/main">
          <x14:cfRule type="expression" priority="12" id="{E1F62126-FE96-44AB-9A37-4D1A99F325D1}">
            <xm:f>Validation!$J4="Fail"</xm:f>
            <x14:dxf>
              <fill>
                <patternFill>
                  <bgColor rgb="FFFFC000"/>
                </patternFill>
              </fill>
            </x14:dxf>
          </x14:cfRule>
          <xm:sqref>L4:L299</xm:sqref>
        </x14:conditionalFormatting>
        <x14:conditionalFormatting xmlns:xm="http://schemas.microsoft.com/office/excel/2006/main">
          <x14:cfRule type="expression" priority="9" id="{A1C4C4CF-FE5E-485F-B3C0-1BE6819F9309}">
            <xm:f>Validation!$V4="Fail"</xm:f>
            <x14:dxf>
              <fill>
                <patternFill>
                  <bgColor rgb="FFFFCC66"/>
                </patternFill>
              </fill>
            </x14:dxf>
          </x14:cfRule>
          <xm:sqref>U4:U299</xm:sqref>
        </x14:conditionalFormatting>
        <x14:conditionalFormatting xmlns:xm="http://schemas.microsoft.com/office/excel/2006/main">
          <x14:cfRule type="expression" priority="8" id="{0C48E23B-BF93-4994-AEAD-672FF508A717}">
            <xm:f>Validation!Y4="Fail"</xm:f>
            <x14:dxf>
              <fill>
                <patternFill>
                  <bgColor rgb="FFFFCC66"/>
                </patternFill>
              </fill>
            </x14:dxf>
          </x14:cfRule>
          <xm:sqref>V4:V299</xm:sqref>
        </x14:conditionalFormatting>
        <x14:conditionalFormatting xmlns:xm="http://schemas.microsoft.com/office/excel/2006/main">
          <x14:cfRule type="expression" priority="26" id="{08741932-717F-49BB-8528-2D62FA6B363F}">
            <xm:f>Validation!$C4=170</xm:f>
            <x14:dxf>
              <fill>
                <patternFill>
                  <bgColor theme="0" tint="-0.14996795556505021"/>
                </patternFill>
              </fill>
            </x14:dxf>
          </x14:cfRule>
          <xm:sqref>B4:FO299</xm:sqref>
        </x14:conditionalFormatting>
        <x14:conditionalFormatting xmlns:xm="http://schemas.microsoft.com/office/excel/2006/main">
          <x14:cfRule type="expression" priority="5" id="{F17F5550-4139-4852-9DAD-3E1E0558BB3D}">
            <xm:f>Validation!$BN4="Fail"</xm:f>
            <x14:dxf>
              <fill>
                <patternFill>
                  <bgColor rgb="FFFFCC66"/>
                </patternFill>
              </fill>
            </x14:dxf>
          </x14:cfRule>
          <xm:sqref>DD4:DG299</xm:sqref>
        </x14:conditionalFormatting>
        <x14:conditionalFormatting xmlns:xm="http://schemas.microsoft.com/office/excel/2006/main">
          <x14:cfRule type="expression" priority="7" id="{70FD0CA4-AB1B-48A5-85BE-ED06D709362C}">
            <xm:f>Validation!$BS4="Fail"</xm:f>
            <x14:dxf>
              <fill>
                <patternFill>
                  <bgColor rgb="FFFFC000"/>
                </patternFill>
              </fill>
            </x14:dxf>
          </x14:cfRule>
          <xm:sqref>DH4:DH299</xm:sqref>
        </x14:conditionalFormatting>
        <x14:conditionalFormatting xmlns:xm="http://schemas.microsoft.com/office/excel/2006/main">
          <x14:cfRule type="expression" priority="4" id="{B57842D3-8F86-4C9A-8897-249F4D6345A8}">
            <xm:f>Validation!$BV4="Fail"</xm:f>
            <x14:dxf>
              <fill>
                <patternFill>
                  <bgColor rgb="FFFFCC66"/>
                </patternFill>
              </fill>
            </x14:dxf>
          </x14:cfRule>
          <xm:sqref>DJ4:DO299 DQ4:DV299</xm:sqref>
        </x14:conditionalFormatting>
        <x14:conditionalFormatting xmlns:xm="http://schemas.microsoft.com/office/excel/2006/main">
          <x14:cfRule type="expression" priority="3" id="{0B6DE0A2-3B56-401C-80F0-F99ACECC8544}">
            <xm:f>Validation!$CG4="Fail"</xm:f>
            <x14:dxf>
              <fill>
                <patternFill>
                  <bgColor rgb="FFFFCC66"/>
                </patternFill>
              </fill>
            </x14:dxf>
          </x14:cfRule>
          <xm:sqref>DY4:DZ299</xm:sqref>
        </x14:conditionalFormatting>
        <x14:conditionalFormatting xmlns:xm="http://schemas.microsoft.com/office/excel/2006/main">
          <x14:cfRule type="expression" priority="2" id="{1C7A3425-87FC-4E72-8687-F681478E7144}">
            <xm:f>Validation!$AB4="Fail"</xm:f>
            <x14:dxf>
              <fill>
                <patternFill>
                  <bgColor rgb="FFFFCC66"/>
                </patternFill>
              </fill>
            </x14:dxf>
          </x14:cfRule>
          <xm:sqref>W4:W299</xm:sqref>
        </x14:conditionalFormatting>
      </x14:conditionalFormattings>
    </ext>
    <ext xmlns:x14="http://schemas.microsoft.com/office/spreadsheetml/2009/9/main" uri="{CCE6A557-97BC-4b89-ADB6-D9C93CAAB3DF}">
      <x14:dataValidations xmlns:xm="http://schemas.microsoft.com/office/excel/2006/main" xWindow="1143" yWindow="427" count="7">
        <x14:dataValidation type="list" allowBlank="1" showInputMessage="1" showErrorMessage="1" xr:uid="{2DF8FA18-83BB-4389-B076-A6CCEFA018E7}">
          <x14:formula1>
            <xm:f>'Drop-Down'!$A$13:$B$13</xm:f>
          </x14:formula1>
          <xm:sqref>I4:I299</xm:sqref>
        </x14:dataValidation>
        <x14:dataValidation type="list" allowBlank="1" showInputMessage="1" showErrorMessage="1" xr:uid="{3A2B83B7-890B-4CB6-935A-DED966C4D68E}">
          <x14:formula1>
            <xm:f>'Drop-Down'!$D$4:$D$8</xm:f>
          </x14:formula1>
          <xm:sqref>Q4:Q299 S4:S299</xm:sqref>
        </x14:dataValidation>
        <x14:dataValidation type="list" allowBlank="1" showInputMessage="1" showErrorMessage="1" xr:uid="{1404B460-252F-4D43-83E2-B84C17B3749E}">
          <x14:formula1>
            <xm:f>'Drop-Down'!$A$4:$A$5</xm:f>
          </x14:formula1>
          <xm:sqref>E4:E299 W4:Z299 AC4:AD299</xm:sqref>
        </x14:dataValidation>
        <x14:dataValidation type="list" allowBlank="1" showInputMessage="1" showErrorMessage="1" xr:uid="{536ED38C-7D45-4915-A8C5-E2E0EE4D74CA}">
          <x14:formula1>
            <xm:f>'Drop-Down'!$B$4:$B$9</xm:f>
          </x14:formula1>
          <xm:sqref>AE4:AE299</xm:sqref>
        </x14:dataValidation>
        <x14:dataValidation type="list" allowBlank="1" showInputMessage="1" showErrorMessage="1" xr:uid="{5C40A001-CEE5-4768-9FDC-89F6F9ED86F4}">
          <x14:formula1>
            <xm:f>OFFSET('Drop-Down'!$A$13,1,MATCH($I4,'Drop-Down'!$A$13:$B$13,0)-1,COUNTA(OFFSET('Drop-Down'!$A$13,1,MATCH($I4,'Drop-Down'!$A$13:$B$13,0)-1,35,1)),1)</xm:f>
          </x14:formula1>
          <xm:sqref>J4:J299</xm:sqref>
        </x14:dataValidation>
        <x14:dataValidation type="list" allowBlank="1" showInputMessage="1" showErrorMessage="1" xr:uid="{FA01C8F2-8A36-4849-A265-36E06AA09820}">
          <x14:formula1>
            <xm:f>'Drop-Down'!$C$4:$C$6</xm:f>
          </x14:formula1>
          <xm:sqref>H4:H299</xm:sqref>
        </x14:dataValidation>
        <x14:dataValidation type="list" allowBlank="1" showInputMessage="1" showErrorMessage="1" xr:uid="{14CE7D1C-EE26-4997-AC17-E0CBF60FE2F9}">
          <x14:formula1>
            <xm:f>OFFSET('Drop-Down'!$C$13,1,MATCH($J4,'Drop-Down'!$C$13:$K$13,0)-1,COUNTA(OFFSET('Drop-Down'!$C$13,1,MATCH($J4,'Drop-Down'!$C$13:$K$13,0)-1,35,1)),1)</xm:f>
          </x14:formula1>
          <xm:sqref>M4:M299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05BB-7A66-4138-88F2-F79304747D76}">
  <dimension ref="A1:XFC52"/>
  <sheetViews>
    <sheetView workbookViewId="0">
      <selection sqref="A1:B1"/>
    </sheetView>
  </sheetViews>
  <sheetFormatPr defaultColWidth="0" defaultRowHeight="15" zeroHeight="1"/>
  <cols>
    <col min="1" max="1" width="9" style="128" customWidth="1"/>
    <col min="2" max="2" width="133" customWidth="1"/>
    <col min="3" max="3" width="9.140625" customWidth="1"/>
    <col min="4" max="16380" width="4.5703125" hidden="1" customWidth="1"/>
    <col min="16381" max="16381" width="21.28515625" hidden="1" customWidth="1"/>
    <col min="16382" max="16383" width="4.5703125" hidden="1"/>
    <col min="16384" max="16384" width="21.28515625" hidden="1"/>
  </cols>
  <sheetData>
    <row r="1" spans="1:3" ht="37.5" customHeight="1">
      <c r="A1" s="222" t="s">
        <v>968</v>
      </c>
      <c r="B1" s="222"/>
      <c r="C1" s="152"/>
    </row>
    <row r="2" spans="1:3" ht="11.25" customHeight="1">
      <c r="B2" s="9"/>
    </row>
    <row r="3" spans="1:3" ht="45">
      <c r="A3" s="128">
        <v>1</v>
      </c>
      <c r="B3" s="3" t="s">
        <v>972</v>
      </c>
    </row>
    <row r="4" spans="1:3" ht="8.25" customHeight="1"/>
    <row r="5" spans="1:3" ht="43.5" customHeight="1">
      <c r="A5" s="128">
        <f>A3+1</f>
        <v>2</v>
      </c>
      <c r="B5" s="153" t="s">
        <v>857</v>
      </c>
    </row>
    <row r="6" spans="1:3" ht="8.25" customHeight="1"/>
    <row r="7" spans="1:3" ht="35.25" customHeight="1">
      <c r="A7" s="128">
        <f>A5+1</f>
        <v>3</v>
      </c>
      <c r="B7" s="126" t="s">
        <v>900</v>
      </c>
    </row>
    <row r="8" spans="1:3" ht="6" customHeight="1">
      <c r="B8" s="127"/>
    </row>
    <row r="9" spans="1:3" ht="34.5" customHeight="1">
      <c r="A9" s="128">
        <f>A7+1</f>
        <v>4</v>
      </c>
      <c r="B9" s="127" t="s">
        <v>864</v>
      </c>
    </row>
    <row r="10" spans="1:3" ht="6" customHeight="1">
      <c r="B10" s="125"/>
    </row>
    <row r="11" spans="1:3" ht="43.5" customHeight="1">
      <c r="A11" s="128">
        <f>A9+1</f>
        <v>5</v>
      </c>
      <c r="B11" s="127" t="s">
        <v>901</v>
      </c>
    </row>
    <row r="12" spans="1:3" ht="6" customHeight="1">
      <c r="B12" s="127"/>
    </row>
    <row r="13" spans="1:3" ht="32.25" customHeight="1">
      <c r="A13" s="128">
        <f>A11+1</f>
        <v>6</v>
      </c>
      <c r="B13" s="13" t="s">
        <v>865</v>
      </c>
    </row>
    <row r="14" spans="1:3" ht="6" customHeight="1">
      <c r="B14" s="127"/>
    </row>
    <row r="15" spans="1:3" ht="31.5" customHeight="1">
      <c r="A15" s="128">
        <f>A13+1</f>
        <v>7</v>
      </c>
      <c r="B15" s="13" t="s">
        <v>905</v>
      </c>
    </row>
    <row r="16" spans="1:3" ht="6" customHeight="1">
      <c r="B16" s="127"/>
    </row>
    <row r="17" spans="1:2">
      <c r="A17" s="128">
        <f>A15+1</f>
        <v>8</v>
      </c>
      <c r="B17" t="s">
        <v>250</v>
      </c>
    </row>
    <row r="18" spans="1:2" ht="8.25" customHeight="1"/>
    <row r="19" spans="1:2">
      <c r="A19" s="128">
        <f>A17+1</f>
        <v>9</v>
      </c>
      <c r="B19" t="s">
        <v>31</v>
      </c>
    </row>
    <row r="20" spans="1:2" ht="7.5" customHeight="1"/>
    <row r="21" spans="1:2" ht="30" customHeight="1">
      <c r="A21" s="128">
        <f>A19+1</f>
        <v>10</v>
      </c>
      <c r="B21" s="154" t="s">
        <v>269</v>
      </c>
    </row>
    <row r="22" spans="1:2" ht="6.6" customHeight="1">
      <c r="B22" s="154"/>
    </row>
    <row r="23" spans="1:2">
      <c r="A23" s="128">
        <f>A21+1</f>
        <v>11</v>
      </c>
      <c r="B23" t="s">
        <v>902</v>
      </c>
    </row>
    <row r="24" spans="1:2" ht="7.5" customHeight="1"/>
    <row r="25" spans="1:2" ht="30" customHeight="1">
      <c r="A25" s="128">
        <f>A23+1</f>
        <v>12</v>
      </c>
      <c r="B25" s="154" t="s">
        <v>451</v>
      </c>
    </row>
    <row r="26" spans="1:2" ht="7.5" customHeight="1"/>
    <row r="27" spans="1:2">
      <c r="A27" s="128">
        <f>A25+1</f>
        <v>13</v>
      </c>
      <c r="B27" t="s">
        <v>224</v>
      </c>
    </row>
    <row r="28" spans="1:2" ht="7.5" customHeight="1"/>
    <row r="29" spans="1:2">
      <c r="A29" s="128">
        <f>A27+1</f>
        <v>14</v>
      </c>
      <c r="B29" t="s">
        <v>233</v>
      </c>
    </row>
    <row r="30" spans="1:2" ht="7.5" customHeight="1"/>
    <row r="31" spans="1:2">
      <c r="A31" s="128">
        <f>A29+1</f>
        <v>15</v>
      </c>
      <c r="B31" t="s">
        <v>252</v>
      </c>
    </row>
    <row r="32" spans="1:2" ht="7.5" customHeight="1"/>
    <row r="33" spans="1:2" ht="15.75" customHeight="1">
      <c r="A33" s="128">
        <f>A31+1</f>
        <v>16</v>
      </c>
      <c r="B33" t="s">
        <v>971</v>
      </c>
    </row>
    <row r="34" spans="1:2" ht="7.5" customHeight="1"/>
    <row r="35" spans="1:2">
      <c r="B35" s="8" t="s">
        <v>249</v>
      </c>
    </row>
    <row r="36" spans="1:2"/>
    <row r="37" spans="1:2"/>
    <row r="38" spans="1:2">
      <c r="B38" s="10"/>
    </row>
    <row r="39" spans="1:2"/>
    <row r="40" spans="1:2"/>
    <row r="41" spans="1:2"/>
    <row r="42" spans="1:2"/>
    <row r="43" spans="1:2"/>
    <row r="44" spans="1:2"/>
    <row r="45" spans="1:2"/>
    <row r="46" spans="1:2"/>
    <row r="47" spans="1:2"/>
    <row r="48" spans="1:2"/>
    <row r="49"/>
    <row r="50"/>
    <row r="51"/>
    <row r="52"/>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XFA499"/>
  <sheetViews>
    <sheetView workbookViewId="0">
      <pane xSplit="2" ySplit="3" topLeftCell="C4" activePane="bottomRight" state="frozen"/>
      <selection pane="topRight" activeCell="C1" sqref="C1"/>
      <selection pane="bottomLeft" activeCell="A3" sqref="A3"/>
      <selection pane="bottomRight" activeCell="C2" sqref="C2"/>
    </sheetView>
  </sheetViews>
  <sheetFormatPr defaultColWidth="0" defaultRowHeight="15" zeroHeight="1"/>
  <cols>
    <col min="1" max="1" width="15.140625" style="1" customWidth="1"/>
    <col min="2" max="6" width="15.140625" style="43" customWidth="1"/>
    <col min="7" max="7" width="15.140625" style="12" customWidth="1"/>
    <col min="8" max="8" width="15.140625" style="43" customWidth="1"/>
    <col min="9" max="9" width="15.140625" style="44" customWidth="1"/>
    <col min="10" max="15" width="15.140625" style="45" customWidth="1"/>
    <col min="16" max="16" width="15.140625" style="44" customWidth="1"/>
    <col min="17" max="30" width="15.140625" style="45" customWidth="1"/>
    <col min="31" max="33" width="15.140625" style="44" customWidth="1"/>
    <col min="34" max="34" width="15.140625" style="45" customWidth="1"/>
    <col min="35" max="36" width="15.140625" style="62" customWidth="1"/>
    <col min="37" max="37" width="15.140625" style="45" customWidth="1"/>
    <col min="38" max="39" width="15.140625" style="62" customWidth="1"/>
    <col min="40" max="40" width="15.140625" style="43" customWidth="1"/>
    <col min="41" max="46" width="15.140625" style="44" customWidth="1"/>
    <col min="47" max="75" width="15.140625" style="43" customWidth="1"/>
    <col min="76" max="76" width="15.140625" style="43" customWidth="1" collapsed="1"/>
    <col min="77" max="90" width="15.140625" style="43" customWidth="1"/>
    <col min="91" max="91" width="15.140625" style="43" customWidth="1" collapsed="1"/>
    <col min="92" max="93" width="15.140625" style="43" customWidth="1"/>
    <col min="94" max="94" width="15.140625" style="57" customWidth="1"/>
    <col min="95" max="95" width="15.140625" style="43" customWidth="1"/>
    <col min="96" max="96" width="15.140625" style="43" customWidth="1" collapsed="1"/>
    <col min="97" max="98" width="15.140625" style="43" customWidth="1"/>
    <col min="99" max="99" width="15.140625" style="57" customWidth="1"/>
    <col min="100" max="103" width="15.140625" style="43" customWidth="1"/>
    <col min="104" max="104" width="15.140625" style="43" customWidth="1" collapsed="1"/>
    <col min="105" max="107" width="15.140625" style="43" customWidth="1"/>
    <col min="108" max="108" width="15.140625" style="43" customWidth="1" collapsed="1"/>
    <col min="109" max="110" width="15.140625" style="2" customWidth="1"/>
    <col min="111" max="112" width="15.140625" customWidth="1"/>
    <col min="113" max="113" width="0" hidden="1" customWidth="1"/>
    <col min="114" max="114" width="9.140625" hidden="1" customWidth="1"/>
    <col min="115" max="118" width="0" hidden="1" customWidth="1"/>
    <col min="119" max="119" width="9.140625" hidden="1" customWidth="1"/>
    <col min="120" max="137" width="0" hidden="1" customWidth="1"/>
    <col min="138" max="16384" width="9.140625" hidden="1"/>
  </cols>
  <sheetData>
    <row r="1" spans="1:16381" s="2" customFormat="1" ht="37.5" customHeight="1">
      <c r="B1" s="43"/>
      <c r="C1" s="43"/>
      <c r="D1" s="46" t="s">
        <v>248</v>
      </c>
      <c r="E1" s="43"/>
      <c r="F1" s="43"/>
      <c r="G1" s="43"/>
      <c r="H1" s="43"/>
      <c r="I1" s="44"/>
      <c r="J1" s="45"/>
      <c r="K1" s="45"/>
      <c r="L1" s="45"/>
      <c r="M1" s="45"/>
      <c r="N1" s="45"/>
      <c r="O1" s="45"/>
      <c r="P1" s="46" t="s">
        <v>248</v>
      </c>
      <c r="Q1" s="45"/>
      <c r="R1" s="45"/>
      <c r="S1" s="45"/>
      <c r="T1" s="45"/>
      <c r="U1" s="45"/>
      <c r="V1" s="45"/>
      <c r="W1" s="45"/>
      <c r="X1" s="45"/>
      <c r="Y1" s="45"/>
      <c r="Z1" s="45"/>
      <c r="AA1" s="45"/>
      <c r="AB1" s="45"/>
      <c r="AC1" s="45"/>
      <c r="AD1" s="45"/>
      <c r="AE1" s="44"/>
      <c r="AF1" s="44"/>
      <c r="AG1" s="44"/>
      <c r="AH1" s="45"/>
      <c r="AI1" s="62"/>
      <c r="AJ1" s="62"/>
      <c r="AK1" s="45"/>
      <c r="AL1" s="62"/>
      <c r="AM1" s="62"/>
      <c r="AO1" s="44"/>
      <c r="AP1" s="46" t="s">
        <v>248</v>
      </c>
      <c r="AQ1" s="44"/>
      <c r="AR1" s="44"/>
      <c r="AS1" s="44"/>
      <c r="AT1" s="44"/>
      <c r="AU1" s="43"/>
      <c r="AV1" s="43"/>
      <c r="AW1" s="43"/>
      <c r="AY1" s="43"/>
      <c r="AZ1" s="46" t="s">
        <v>248</v>
      </c>
      <c r="BA1" s="43"/>
      <c r="BB1" s="43"/>
      <c r="BD1" s="43"/>
      <c r="BE1" s="43"/>
      <c r="BF1" s="43"/>
      <c r="BG1" s="43"/>
      <c r="BH1" s="43"/>
      <c r="BI1" s="43"/>
      <c r="BJ1" s="46" t="s">
        <v>248</v>
      </c>
      <c r="BK1" s="43"/>
      <c r="BL1" s="43"/>
      <c r="BM1" s="43"/>
      <c r="BN1" s="43"/>
      <c r="BO1" s="43"/>
      <c r="BP1" s="43"/>
      <c r="BQ1" s="43"/>
      <c r="BR1" s="43"/>
      <c r="BS1" s="43"/>
      <c r="BT1" s="43"/>
      <c r="BU1" s="43"/>
      <c r="BV1" s="46" t="s">
        <v>248</v>
      </c>
      <c r="BW1" s="43"/>
      <c r="BX1" s="43"/>
      <c r="BY1" s="43"/>
      <c r="BZ1" s="43"/>
      <c r="CA1" s="43"/>
      <c r="CB1" s="43"/>
      <c r="CC1" s="43"/>
      <c r="CD1" s="43"/>
      <c r="CE1" s="43"/>
      <c r="CF1" s="43"/>
      <c r="CG1" s="43"/>
      <c r="CH1" s="43"/>
      <c r="CI1" s="43"/>
      <c r="CJ1" s="43"/>
      <c r="CK1" s="43"/>
      <c r="CM1" s="43"/>
      <c r="CN1" s="43"/>
      <c r="CO1" s="43"/>
      <c r="CP1" s="57"/>
      <c r="CQ1" s="46" t="s">
        <v>248</v>
      </c>
      <c r="CR1" s="43"/>
      <c r="CS1" s="43"/>
      <c r="CT1" s="43"/>
      <c r="CU1" s="57"/>
      <c r="CV1" s="43"/>
      <c r="CW1" s="43"/>
      <c r="CX1" s="43"/>
      <c r="CZ1" s="43"/>
      <c r="DA1" s="43"/>
      <c r="DB1" s="43"/>
      <c r="DC1" s="46" t="s">
        <v>248</v>
      </c>
      <c r="DD1" s="43"/>
    </row>
    <row r="2" spans="1:16381" s="37" customFormat="1" ht="38.25" customHeight="1">
      <c r="B2" s="47"/>
      <c r="C2" s="47">
        <v>170</v>
      </c>
      <c r="D2" s="223" t="s">
        <v>0</v>
      </c>
      <c r="E2" s="223"/>
      <c r="F2" s="223"/>
      <c r="G2" s="224"/>
      <c r="H2" s="225" t="s">
        <v>229</v>
      </c>
      <c r="I2" s="227"/>
      <c r="J2" s="225" t="s">
        <v>503</v>
      </c>
      <c r="K2" s="226"/>
      <c r="L2" s="227"/>
      <c r="M2" s="225" t="s">
        <v>513</v>
      </c>
      <c r="N2" s="226"/>
      <c r="O2" s="227"/>
      <c r="P2" s="225" t="s">
        <v>216</v>
      </c>
      <c r="Q2" s="226"/>
      <c r="R2" s="226"/>
      <c r="S2" s="225" t="s">
        <v>360</v>
      </c>
      <c r="T2" s="226"/>
      <c r="U2" s="227"/>
      <c r="V2" s="225" t="s">
        <v>852</v>
      </c>
      <c r="W2" s="226"/>
      <c r="X2" s="227"/>
      <c r="Y2" s="225" t="s">
        <v>853</v>
      </c>
      <c r="Z2" s="226"/>
      <c r="AA2" s="227"/>
      <c r="AB2" s="226" t="s">
        <v>854</v>
      </c>
      <c r="AC2" s="226"/>
      <c r="AD2" s="227"/>
      <c r="AE2" s="225" t="s">
        <v>367</v>
      </c>
      <c r="AF2" s="226"/>
      <c r="AG2" s="227"/>
      <c r="AH2" s="225" t="s">
        <v>362</v>
      </c>
      <c r="AI2" s="226"/>
      <c r="AJ2" s="227"/>
      <c r="AK2" s="225" t="s">
        <v>363</v>
      </c>
      <c r="AL2" s="226"/>
      <c r="AM2" s="227"/>
      <c r="AN2" s="225" t="s">
        <v>268</v>
      </c>
      <c r="AO2" s="227"/>
      <c r="AP2" s="229" t="s">
        <v>958</v>
      </c>
      <c r="AQ2" s="230"/>
      <c r="AR2" s="230"/>
      <c r="AS2" s="230"/>
      <c r="AT2" s="231"/>
      <c r="AU2" s="225" t="s">
        <v>386</v>
      </c>
      <c r="AV2" s="226"/>
      <c r="AW2" s="227"/>
      <c r="AX2" s="228" t="s">
        <v>1</v>
      </c>
      <c r="AY2" s="228"/>
      <c r="AZ2" s="228"/>
      <c r="BA2" s="228"/>
      <c r="BB2" s="228"/>
      <c r="BC2" s="225" t="s">
        <v>2</v>
      </c>
      <c r="BD2" s="226"/>
      <c r="BE2" s="226"/>
      <c r="BF2" s="226"/>
      <c r="BG2" s="227"/>
      <c r="BH2" s="225" t="s">
        <v>372</v>
      </c>
      <c r="BI2" s="226"/>
      <c r="BJ2" s="227"/>
      <c r="BK2" s="225" t="s">
        <v>375</v>
      </c>
      <c r="BL2" s="226"/>
      <c r="BM2" s="227"/>
      <c r="BN2" s="225" t="s">
        <v>960</v>
      </c>
      <c r="BO2" s="226"/>
      <c r="BP2" s="226"/>
      <c r="BQ2" s="226"/>
      <c r="BR2" s="227"/>
      <c r="BS2" s="225" t="s">
        <v>743</v>
      </c>
      <c r="BT2" s="226"/>
      <c r="BU2" s="227"/>
      <c r="BV2" s="225" t="s">
        <v>257</v>
      </c>
      <c r="BW2" s="228"/>
      <c r="BX2" s="228"/>
      <c r="BY2" s="228"/>
      <c r="BZ2" s="227"/>
      <c r="CA2" s="225" t="s">
        <v>378</v>
      </c>
      <c r="CB2" s="226"/>
      <c r="CC2" s="227"/>
      <c r="CD2" s="225" t="s">
        <v>379</v>
      </c>
      <c r="CE2" s="226"/>
      <c r="CF2" s="227"/>
      <c r="CG2" s="225" t="s">
        <v>720</v>
      </c>
      <c r="CH2" s="226"/>
      <c r="CI2" s="226"/>
      <c r="CJ2" s="226"/>
      <c r="CK2" s="227"/>
      <c r="CL2" s="225" t="s">
        <v>3</v>
      </c>
      <c r="CM2" s="226"/>
      <c r="CN2" s="226"/>
      <c r="CO2" s="226"/>
      <c r="CP2" s="227"/>
      <c r="CQ2" s="225" t="s">
        <v>4</v>
      </c>
      <c r="CR2" s="226"/>
      <c r="CS2" s="226"/>
      <c r="CT2" s="226"/>
      <c r="CU2" s="227"/>
      <c r="CV2" s="225" t="s">
        <v>382</v>
      </c>
      <c r="CW2" s="226"/>
      <c r="CX2" s="227"/>
      <c r="CY2" s="228" t="s">
        <v>5</v>
      </c>
      <c r="CZ2" s="228"/>
      <c r="DA2" s="228"/>
      <c r="DB2" s="228"/>
      <c r="DC2" s="225" t="s">
        <v>204</v>
      </c>
      <c r="DD2" s="226"/>
      <c r="DE2" s="226"/>
      <c r="DF2" s="227"/>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c r="BHB2" s="38"/>
      <c r="BHC2" s="38"/>
      <c r="BHD2" s="38"/>
      <c r="BHE2" s="38"/>
      <c r="BHF2" s="38"/>
      <c r="BHG2" s="38"/>
      <c r="BHH2" s="38"/>
      <c r="BHI2" s="38"/>
      <c r="BHJ2" s="38"/>
      <c r="BHK2" s="38"/>
      <c r="BHL2" s="38"/>
      <c r="BHM2" s="38"/>
      <c r="BHN2" s="38"/>
      <c r="BHO2" s="38"/>
      <c r="BHP2" s="38"/>
      <c r="BHQ2" s="38"/>
      <c r="BHR2" s="38"/>
      <c r="BHS2" s="38"/>
      <c r="BHT2" s="38"/>
      <c r="BHU2" s="38"/>
      <c r="BHV2" s="38"/>
      <c r="BHW2" s="38"/>
      <c r="BHX2" s="38"/>
      <c r="BHY2" s="38"/>
      <c r="BHZ2" s="38"/>
      <c r="BIA2" s="38"/>
      <c r="BIB2" s="38"/>
      <c r="BIC2" s="38"/>
      <c r="BID2" s="38"/>
      <c r="BIE2" s="38"/>
      <c r="BIF2" s="38"/>
      <c r="BIG2" s="38"/>
      <c r="BIH2" s="38"/>
      <c r="BII2" s="38"/>
      <c r="BIJ2" s="38"/>
      <c r="BIK2" s="38"/>
      <c r="BIL2" s="38"/>
      <c r="BIM2" s="38"/>
      <c r="BIN2" s="38"/>
      <c r="BIO2" s="38"/>
      <c r="BIP2" s="38"/>
      <c r="BIQ2" s="38"/>
      <c r="BIR2" s="38"/>
      <c r="BIS2" s="38"/>
      <c r="BIT2" s="38"/>
      <c r="BIU2" s="38"/>
      <c r="BIV2" s="38"/>
      <c r="BIW2" s="38"/>
      <c r="BIX2" s="38"/>
      <c r="BIY2" s="38"/>
      <c r="BIZ2" s="38"/>
      <c r="BJA2" s="38"/>
      <c r="BJB2" s="38"/>
      <c r="BJC2" s="38"/>
      <c r="BJD2" s="38"/>
      <c r="BJE2" s="38"/>
      <c r="BJF2" s="38"/>
      <c r="BJG2" s="38"/>
      <c r="BJH2" s="38"/>
      <c r="BJI2" s="38"/>
      <c r="BJJ2" s="38"/>
      <c r="BJK2" s="38"/>
      <c r="BJL2" s="38"/>
      <c r="BJM2" s="38"/>
      <c r="BJN2" s="38"/>
      <c r="BJO2" s="38"/>
      <c r="BJP2" s="38"/>
      <c r="BJQ2" s="38"/>
      <c r="BJR2" s="38"/>
      <c r="BJS2" s="38"/>
      <c r="BJT2" s="38"/>
      <c r="BJU2" s="38"/>
      <c r="BJV2" s="38"/>
      <c r="BJW2" s="38"/>
      <c r="BJX2" s="38"/>
      <c r="BJY2" s="38"/>
      <c r="BJZ2" s="38"/>
      <c r="BKA2" s="38"/>
      <c r="BKB2" s="38"/>
      <c r="BKC2" s="38"/>
      <c r="BKD2" s="38"/>
      <c r="BKE2" s="38"/>
      <c r="BKF2" s="38"/>
      <c r="BKG2" s="38"/>
      <c r="BKH2" s="38"/>
      <c r="BKI2" s="38"/>
      <c r="BKJ2" s="38"/>
      <c r="BKK2" s="38"/>
      <c r="BKL2" s="38"/>
      <c r="BKM2" s="38"/>
      <c r="BKN2" s="38"/>
      <c r="BKO2" s="38"/>
      <c r="BKP2" s="38"/>
      <c r="BKQ2" s="38"/>
      <c r="BKR2" s="38"/>
      <c r="BKS2" s="38"/>
      <c r="BKT2" s="38"/>
      <c r="BKU2" s="38"/>
      <c r="BKV2" s="38"/>
      <c r="BKW2" s="38"/>
      <c r="BKX2" s="38"/>
      <c r="BKY2" s="38"/>
      <c r="BKZ2" s="38"/>
      <c r="BLA2" s="38"/>
      <c r="BLB2" s="38"/>
      <c r="BLC2" s="38"/>
      <c r="BLD2" s="38"/>
      <c r="BLE2" s="38"/>
      <c r="BLF2" s="38"/>
      <c r="BLG2" s="38"/>
      <c r="BLH2" s="38"/>
      <c r="BLI2" s="38"/>
      <c r="BLJ2" s="38"/>
      <c r="BLK2" s="38"/>
      <c r="BLL2" s="38"/>
      <c r="BLM2" s="38"/>
      <c r="BLN2" s="38"/>
      <c r="BLO2" s="38"/>
      <c r="BLP2" s="38"/>
      <c r="BLQ2" s="38"/>
      <c r="BLR2" s="38"/>
      <c r="BLS2" s="38"/>
      <c r="BLT2" s="38"/>
      <c r="BLU2" s="38"/>
      <c r="BLV2" s="38"/>
      <c r="BLW2" s="38"/>
      <c r="BLX2" s="38"/>
      <c r="BLY2" s="38"/>
      <c r="BLZ2" s="38"/>
      <c r="BMA2" s="38"/>
      <c r="BMB2" s="38"/>
      <c r="BMC2" s="38"/>
      <c r="BMD2" s="38"/>
      <c r="BME2" s="38"/>
      <c r="BMF2" s="38"/>
      <c r="BMG2" s="38"/>
      <c r="BMH2" s="38"/>
      <c r="BMI2" s="38"/>
      <c r="BMJ2" s="38"/>
      <c r="BMK2" s="38"/>
      <c r="BML2" s="38"/>
      <c r="BMM2" s="38"/>
      <c r="BMN2" s="38"/>
      <c r="BMO2" s="38"/>
      <c r="BMP2" s="38"/>
      <c r="BMQ2" s="38"/>
      <c r="BMR2" s="38"/>
      <c r="BMS2" s="38"/>
      <c r="BMT2" s="38"/>
      <c r="BMU2" s="38"/>
      <c r="BMV2" s="38"/>
      <c r="BMW2" s="38"/>
      <c r="BMX2" s="38"/>
      <c r="BMY2" s="38"/>
      <c r="BMZ2" s="38"/>
      <c r="BNA2" s="38"/>
      <c r="BNB2" s="38"/>
      <c r="BNC2" s="38"/>
      <c r="BND2" s="38"/>
      <c r="BNE2" s="38"/>
      <c r="BNF2" s="38"/>
      <c r="BNG2" s="38"/>
      <c r="BNH2" s="38"/>
      <c r="BNI2" s="38"/>
      <c r="BNJ2" s="38"/>
      <c r="BNK2" s="38"/>
      <c r="BNL2" s="38"/>
      <c r="BNM2" s="38"/>
      <c r="BNN2" s="38"/>
      <c r="BNO2" s="38"/>
      <c r="BNP2" s="38"/>
      <c r="BNQ2" s="38"/>
      <c r="BNR2" s="38"/>
      <c r="BNS2" s="38"/>
      <c r="BNT2" s="38"/>
      <c r="BNU2" s="38"/>
      <c r="BNV2" s="38"/>
      <c r="BNW2" s="38"/>
      <c r="BNX2" s="38"/>
      <c r="BNY2" s="38"/>
      <c r="BNZ2" s="38"/>
      <c r="BOA2" s="38"/>
      <c r="BOB2" s="38"/>
      <c r="BOC2" s="38"/>
      <c r="BOD2" s="38"/>
      <c r="BOE2" s="38"/>
      <c r="BOF2" s="38"/>
      <c r="BOG2" s="38"/>
      <c r="BOH2" s="38"/>
      <c r="BOI2" s="38"/>
      <c r="BOJ2" s="38"/>
      <c r="BOK2" s="38"/>
      <c r="BOL2" s="38"/>
      <c r="BOM2" s="38"/>
      <c r="BON2" s="38"/>
      <c r="BOO2" s="38"/>
      <c r="BOP2" s="38"/>
      <c r="BOQ2" s="38"/>
      <c r="BOR2" s="38"/>
      <c r="BOS2" s="38"/>
      <c r="BOT2" s="38"/>
      <c r="BOU2" s="38"/>
      <c r="BOV2" s="38"/>
      <c r="BOW2" s="38"/>
      <c r="BOX2" s="38"/>
      <c r="BOY2" s="38"/>
      <c r="BOZ2" s="38"/>
      <c r="BPA2" s="38"/>
      <c r="BPB2" s="38"/>
      <c r="BPC2" s="38"/>
      <c r="BPD2" s="38"/>
      <c r="BPE2" s="38"/>
      <c r="BPF2" s="38"/>
      <c r="BPG2" s="38"/>
      <c r="BPH2" s="38"/>
      <c r="BPI2" s="38"/>
      <c r="BPJ2" s="38"/>
      <c r="BPK2" s="38"/>
      <c r="BPL2" s="38"/>
      <c r="BPM2" s="38"/>
      <c r="BPN2" s="38"/>
      <c r="BPO2" s="38"/>
      <c r="BPP2" s="38"/>
      <c r="BPQ2" s="38"/>
      <c r="BPR2" s="38"/>
      <c r="BPS2" s="38"/>
      <c r="BPT2" s="38"/>
      <c r="BPU2" s="38"/>
      <c r="BPV2" s="38"/>
      <c r="BPW2" s="38"/>
      <c r="BPX2" s="38"/>
      <c r="BPY2" s="38"/>
      <c r="BPZ2" s="38"/>
      <c r="BQA2" s="38"/>
      <c r="BQB2" s="38"/>
      <c r="BQC2" s="38"/>
      <c r="BQD2" s="38"/>
      <c r="BQE2" s="38"/>
      <c r="BQF2" s="38"/>
      <c r="BQG2" s="38"/>
      <c r="BQH2" s="38"/>
      <c r="BQI2" s="38"/>
      <c r="BQJ2" s="38"/>
      <c r="BQK2" s="38"/>
      <c r="BQL2" s="38"/>
      <c r="BQM2" s="38"/>
      <c r="BQN2" s="38"/>
      <c r="BQO2" s="38"/>
      <c r="BQP2" s="38"/>
      <c r="BQQ2" s="38"/>
      <c r="BQR2" s="38"/>
      <c r="BQS2" s="38"/>
      <c r="BQT2" s="38"/>
      <c r="BQU2" s="38"/>
      <c r="BQV2" s="38"/>
      <c r="BQW2" s="38"/>
      <c r="BQX2" s="38"/>
      <c r="BQY2" s="38"/>
      <c r="BQZ2" s="38"/>
      <c r="BRA2" s="38"/>
      <c r="BRB2" s="38"/>
      <c r="BRC2" s="38"/>
      <c r="BRD2" s="38"/>
      <c r="BRE2" s="38"/>
      <c r="BRF2" s="38"/>
      <c r="BRG2" s="38"/>
      <c r="BRH2" s="38"/>
      <c r="BRI2" s="38"/>
      <c r="BRJ2" s="38"/>
      <c r="BRK2" s="38"/>
      <c r="BRL2" s="38"/>
      <c r="BRM2" s="38"/>
      <c r="BRN2" s="38"/>
      <c r="BRO2" s="38"/>
      <c r="BRP2" s="38"/>
      <c r="BRQ2" s="38"/>
      <c r="BRR2" s="38"/>
      <c r="BRS2" s="38"/>
      <c r="BRT2" s="38"/>
      <c r="BRU2" s="38"/>
      <c r="BRV2" s="38"/>
      <c r="BRW2" s="38"/>
      <c r="BRX2" s="38"/>
      <c r="BRY2" s="38"/>
      <c r="BRZ2" s="38"/>
      <c r="BSA2" s="38"/>
      <c r="BSB2" s="38"/>
      <c r="BSC2" s="38"/>
      <c r="BSD2" s="38"/>
      <c r="BSE2" s="38"/>
      <c r="BSF2" s="38"/>
      <c r="BSG2" s="38"/>
      <c r="BSH2" s="38"/>
      <c r="BSI2" s="38"/>
      <c r="BSJ2" s="38"/>
      <c r="BSK2" s="38"/>
      <c r="BSL2" s="38"/>
      <c r="BSM2" s="38"/>
      <c r="BSN2" s="38"/>
      <c r="BSO2" s="38"/>
      <c r="BSP2" s="38"/>
      <c r="BSQ2" s="38"/>
      <c r="BSR2" s="38"/>
      <c r="BSS2" s="38"/>
      <c r="BST2" s="38"/>
      <c r="BSU2" s="38"/>
      <c r="BSV2" s="38"/>
      <c r="BSW2" s="38"/>
      <c r="BSX2" s="38"/>
      <c r="BSY2" s="38"/>
      <c r="BSZ2" s="38"/>
      <c r="BTA2" s="38"/>
      <c r="BTB2" s="38"/>
      <c r="BTC2" s="38"/>
      <c r="BTD2" s="38"/>
      <c r="BTE2" s="38"/>
      <c r="BTF2" s="38"/>
      <c r="BTG2" s="38"/>
      <c r="BTH2" s="38"/>
      <c r="BTI2" s="38"/>
      <c r="BTJ2" s="38"/>
      <c r="BTK2" s="38"/>
      <c r="BTL2" s="38"/>
      <c r="BTM2" s="38"/>
      <c r="BTN2" s="38"/>
      <c r="BTO2" s="38"/>
      <c r="BTP2" s="38"/>
      <c r="BTQ2" s="38"/>
      <c r="BTR2" s="38"/>
      <c r="BTS2" s="38"/>
      <c r="BTT2" s="38"/>
      <c r="BTU2" s="38"/>
      <c r="BTV2" s="38"/>
      <c r="BTW2" s="38"/>
      <c r="BTX2" s="38"/>
      <c r="BTY2" s="38"/>
      <c r="BTZ2" s="38"/>
      <c r="BUA2" s="38"/>
      <c r="BUB2" s="38"/>
      <c r="BUC2" s="38"/>
      <c r="BUD2" s="38"/>
      <c r="BUE2" s="38"/>
      <c r="BUF2" s="38"/>
      <c r="BUG2" s="38"/>
      <c r="BUH2" s="38"/>
      <c r="BUI2" s="38"/>
      <c r="BUJ2" s="38"/>
      <c r="BUK2" s="38"/>
      <c r="BUL2" s="38"/>
      <c r="BUM2" s="38"/>
      <c r="BUN2" s="38"/>
      <c r="BUO2" s="38"/>
      <c r="BUP2" s="38"/>
      <c r="BUQ2" s="38"/>
      <c r="BUR2" s="38"/>
      <c r="BUS2" s="38"/>
      <c r="BUT2" s="38"/>
      <c r="BUU2" s="38"/>
      <c r="BUV2" s="38"/>
      <c r="BUW2" s="38"/>
      <c r="BUX2" s="38"/>
      <c r="BUY2" s="38"/>
      <c r="BUZ2" s="38"/>
      <c r="BVA2" s="38"/>
      <c r="BVB2" s="38"/>
      <c r="BVC2" s="38"/>
      <c r="BVD2" s="38"/>
      <c r="BVE2" s="38"/>
      <c r="BVF2" s="38"/>
      <c r="BVG2" s="38"/>
      <c r="BVH2" s="38"/>
      <c r="BVI2" s="38"/>
      <c r="BVJ2" s="38"/>
      <c r="BVK2" s="38"/>
      <c r="BVL2" s="38"/>
      <c r="BVM2" s="38"/>
      <c r="BVN2" s="38"/>
      <c r="BVO2" s="38"/>
      <c r="BVP2" s="38"/>
      <c r="BVQ2" s="38"/>
      <c r="BVR2" s="38"/>
      <c r="BVS2" s="38"/>
      <c r="BVT2" s="38"/>
      <c r="BVU2" s="38"/>
      <c r="BVV2" s="38"/>
      <c r="BVW2" s="38"/>
      <c r="BVX2" s="38"/>
      <c r="BVY2" s="38"/>
      <c r="BVZ2" s="38"/>
      <c r="BWA2" s="38"/>
      <c r="BWB2" s="38"/>
      <c r="BWC2" s="38"/>
      <c r="BWD2" s="38"/>
      <c r="BWE2" s="38"/>
      <c r="BWF2" s="38"/>
      <c r="BWG2" s="38"/>
      <c r="BWH2" s="38"/>
      <c r="BWI2" s="38"/>
      <c r="BWJ2" s="38"/>
      <c r="BWK2" s="38"/>
      <c r="BWL2" s="38"/>
      <c r="BWM2" s="38"/>
      <c r="BWN2" s="38"/>
      <c r="BWO2" s="38"/>
      <c r="BWP2" s="38"/>
      <c r="BWQ2" s="38"/>
      <c r="BWR2" s="38"/>
      <c r="BWS2" s="38"/>
      <c r="BWT2" s="38"/>
      <c r="BWU2" s="38"/>
      <c r="BWV2" s="38"/>
      <c r="BWW2" s="38"/>
      <c r="BWX2" s="38"/>
      <c r="BWY2" s="38"/>
      <c r="BWZ2" s="38"/>
      <c r="BXA2" s="38"/>
      <c r="BXB2" s="38"/>
      <c r="BXC2" s="38"/>
      <c r="BXD2" s="38"/>
      <c r="BXE2" s="38"/>
      <c r="BXF2" s="38"/>
      <c r="BXG2" s="38"/>
      <c r="BXH2" s="38"/>
      <c r="BXI2" s="38"/>
      <c r="BXJ2" s="38"/>
      <c r="BXK2" s="38"/>
      <c r="BXL2" s="38"/>
      <c r="BXM2" s="38"/>
      <c r="BXN2" s="38"/>
      <c r="BXO2" s="38"/>
      <c r="BXP2" s="38"/>
      <c r="BXQ2" s="38"/>
      <c r="BXR2" s="38"/>
      <c r="BXS2" s="38"/>
      <c r="BXT2" s="38"/>
      <c r="BXU2" s="38"/>
      <c r="BXV2" s="38"/>
      <c r="BXW2" s="38"/>
      <c r="BXX2" s="38"/>
      <c r="BXY2" s="38"/>
      <c r="BXZ2" s="38"/>
      <c r="BYA2" s="38"/>
      <c r="BYB2" s="38"/>
      <c r="BYC2" s="38"/>
      <c r="BYD2" s="38"/>
      <c r="BYE2" s="38"/>
      <c r="BYF2" s="38"/>
      <c r="BYG2" s="38"/>
      <c r="BYH2" s="38"/>
      <c r="BYI2" s="38"/>
      <c r="BYJ2" s="38"/>
      <c r="BYK2" s="38"/>
      <c r="BYL2" s="38"/>
      <c r="BYM2" s="38"/>
      <c r="BYN2" s="38"/>
      <c r="BYO2" s="38"/>
      <c r="BYP2" s="38"/>
      <c r="BYQ2" s="38"/>
      <c r="BYR2" s="38"/>
      <c r="BYS2" s="38"/>
      <c r="BYT2" s="38"/>
      <c r="BYU2" s="38"/>
      <c r="BYV2" s="38"/>
      <c r="BYW2" s="38"/>
      <c r="BYX2" s="38"/>
      <c r="BYY2" s="38"/>
      <c r="BYZ2" s="38"/>
      <c r="BZA2" s="38"/>
      <c r="BZB2" s="38"/>
      <c r="BZC2" s="38"/>
      <c r="BZD2" s="38"/>
      <c r="BZE2" s="38"/>
      <c r="BZF2" s="38"/>
      <c r="BZG2" s="38"/>
      <c r="BZH2" s="38"/>
      <c r="BZI2" s="38"/>
      <c r="BZJ2" s="38"/>
      <c r="BZK2" s="38"/>
      <c r="BZL2" s="38"/>
      <c r="BZM2" s="38"/>
      <c r="BZN2" s="38"/>
      <c r="BZO2" s="38"/>
      <c r="BZP2" s="38"/>
      <c r="BZQ2" s="38"/>
      <c r="BZR2" s="38"/>
      <c r="BZS2" s="38"/>
      <c r="BZT2" s="38"/>
      <c r="BZU2" s="38"/>
      <c r="BZV2" s="38"/>
      <c r="BZW2" s="38"/>
      <c r="BZX2" s="38"/>
      <c r="BZY2" s="38"/>
      <c r="BZZ2" s="38"/>
      <c r="CAA2" s="38"/>
      <c r="CAB2" s="38"/>
      <c r="CAC2" s="38"/>
      <c r="CAD2" s="38"/>
      <c r="CAE2" s="38"/>
      <c r="CAF2" s="38"/>
      <c r="CAG2" s="38"/>
      <c r="CAH2" s="38"/>
      <c r="CAI2" s="38"/>
      <c r="CAJ2" s="38"/>
      <c r="CAK2" s="38"/>
      <c r="CAL2" s="38"/>
      <c r="CAM2" s="38"/>
      <c r="CAN2" s="38"/>
      <c r="CAO2" s="38"/>
      <c r="CAP2" s="38"/>
      <c r="CAQ2" s="38"/>
      <c r="CAR2" s="38"/>
      <c r="CAS2" s="38"/>
      <c r="CAT2" s="38"/>
      <c r="CAU2" s="38"/>
      <c r="CAV2" s="38"/>
      <c r="CAW2" s="38"/>
      <c r="CAX2" s="38"/>
      <c r="CAY2" s="38"/>
      <c r="CAZ2" s="38"/>
      <c r="CBA2" s="38"/>
      <c r="CBB2" s="38"/>
      <c r="CBC2" s="38"/>
      <c r="CBD2" s="38"/>
      <c r="CBE2" s="38"/>
      <c r="CBF2" s="38"/>
      <c r="CBG2" s="38"/>
      <c r="CBH2" s="38"/>
      <c r="CBI2" s="38"/>
      <c r="CBJ2" s="38"/>
      <c r="CBK2" s="38"/>
      <c r="CBL2" s="38"/>
      <c r="CBM2" s="38"/>
      <c r="CBN2" s="38"/>
      <c r="CBO2" s="38"/>
      <c r="CBP2" s="38"/>
      <c r="CBQ2" s="38"/>
      <c r="CBR2" s="38"/>
      <c r="CBS2" s="38"/>
      <c r="CBT2" s="38"/>
      <c r="CBU2" s="38"/>
      <c r="CBV2" s="38"/>
      <c r="CBW2" s="38"/>
      <c r="CBX2" s="38"/>
      <c r="CBY2" s="38"/>
      <c r="CBZ2" s="38"/>
      <c r="CCA2" s="38"/>
      <c r="CCB2" s="38"/>
      <c r="CCC2" s="38"/>
      <c r="CCD2" s="38"/>
      <c r="CCE2" s="38"/>
      <c r="CCF2" s="38"/>
      <c r="CCG2" s="38"/>
      <c r="CCH2" s="38"/>
      <c r="CCI2" s="38"/>
      <c r="CCJ2" s="38"/>
      <c r="CCK2" s="38"/>
      <c r="CCL2" s="38"/>
      <c r="CCM2" s="38"/>
      <c r="CCN2" s="38"/>
      <c r="CCO2" s="38"/>
      <c r="CCP2" s="38"/>
      <c r="CCQ2" s="38"/>
      <c r="CCR2" s="38"/>
      <c r="CCS2" s="38"/>
      <c r="CCT2" s="38"/>
      <c r="CCU2" s="38"/>
      <c r="CCV2" s="38"/>
      <c r="CCW2" s="38"/>
      <c r="CCX2" s="38"/>
      <c r="CCY2" s="38"/>
      <c r="CCZ2" s="38"/>
      <c r="CDA2" s="38"/>
      <c r="CDB2" s="38"/>
      <c r="CDC2" s="38"/>
      <c r="CDD2" s="38"/>
      <c r="CDE2" s="38"/>
      <c r="CDF2" s="38"/>
      <c r="CDG2" s="38"/>
      <c r="CDH2" s="38"/>
      <c r="CDI2" s="38"/>
      <c r="CDJ2" s="38"/>
      <c r="CDK2" s="38"/>
      <c r="CDL2" s="38"/>
      <c r="CDM2" s="38"/>
      <c r="CDN2" s="38"/>
      <c r="CDO2" s="38"/>
      <c r="CDP2" s="38"/>
      <c r="CDQ2" s="38"/>
      <c r="CDR2" s="38"/>
      <c r="CDS2" s="38"/>
      <c r="CDT2" s="38"/>
      <c r="CDU2" s="38"/>
      <c r="CDV2" s="38"/>
      <c r="CDW2" s="38"/>
      <c r="CDX2" s="38"/>
      <c r="CDY2" s="38"/>
      <c r="CDZ2" s="38"/>
      <c r="CEA2" s="38"/>
      <c r="CEB2" s="38"/>
      <c r="CEC2" s="38"/>
      <c r="CED2" s="38"/>
      <c r="CEE2" s="38"/>
      <c r="CEF2" s="38"/>
      <c r="CEG2" s="38"/>
      <c r="CEH2" s="38"/>
      <c r="CEI2" s="38"/>
      <c r="CEJ2" s="38"/>
      <c r="CEK2" s="38"/>
      <c r="CEL2" s="38"/>
      <c r="CEM2" s="38"/>
      <c r="CEN2" s="38"/>
      <c r="CEO2" s="38"/>
      <c r="CEP2" s="38"/>
      <c r="CEQ2" s="38"/>
      <c r="CER2" s="38"/>
      <c r="CES2" s="38"/>
      <c r="CET2" s="38"/>
      <c r="CEU2" s="38"/>
      <c r="CEV2" s="38"/>
      <c r="CEW2" s="38"/>
      <c r="CEX2" s="38"/>
      <c r="CEY2" s="38"/>
      <c r="CEZ2" s="38"/>
      <c r="CFA2" s="38"/>
      <c r="CFB2" s="38"/>
      <c r="CFC2" s="38"/>
      <c r="CFD2" s="38"/>
      <c r="CFE2" s="38"/>
      <c r="CFF2" s="38"/>
      <c r="CFG2" s="38"/>
      <c r="CFH2" s="38"/>
      <c r="CFI2" s="38"/>
      <c r="CFJ2" s="38"/>
      <c r="CFK2" s="38"/>
      <c r="CFL2" s="38"/>
      <c r="CFM2" s="38"/>
      <c r="CFN2" s="38"/>
      <c r="CFO2" s="38"/>
      <c r="CFP2" s="38"/>
      <c r="CFQ2" s="38"/>
      <c r="CFR2" s="38"/>
      <c r="CFS2" s="38"/>
      <c r="CFT2" s="38"/>
      <c r="CFU2" s="38"/>
      <c r="CFV2" s="38"/>
      <c r="CFW2" s="38"/>
      <c r="CFX2" s="38"/>
      <c r="CFY2" s="38"/>
      <c r="CFZ2" s="38"/>
      <c r="CGA2" s="38"/>
      <c r="CGB2" s="38"/>
      <c r="CGC2" s="38"/>
      <c r="CGD2" s="38"/>
      <c r="CGE2" s="38"/>
      <c r="CGF2" s="38"/>
      <c r="CGG2" s="38"/>
      <c r="CGH2" s="38"/>
      <c r="CGI2" s="38"/>
      <c r="CGJ2" s="38"/>
      <c r="CGK2" s="38"/>
      <c r="CGL2" s="38"/>
      <c r="CGM2" s="38"/>
      <c r="CGN2" s="38"/>
      <c r="CGO2" s="38"/>
      <c r="CGP2" s="38"/>
      <c r="CGQ2" s="38"/>
      <c r="CGR2" s="38"/>
      <c r="CGS2" s="38"/>
      <c r="CGT2" s="38"/>
      <c r="CGU2" s="38"/>
      <c r="CGV2" s="38"/>
      <c r="CGW2" s="38"/>
      <c r="CGX2" s="38"/>
      <c r="CGY2" s="38"/>
      <c r="CGZ2" s="38"/>
      <c r="CHA2" s="38"/>
      <c r="CHB2" s="38"/>
      <c r="CHC2" s="38"/>
      <c r="CHD2" s="38"/>
      <c r="CHE2" s="38"/>
      <c r="CHF2" s="38"/>
      <c r="CHG2" s="38"/>
      <c r="CHH2" s="38"/>
      <c r="CHI2" s="38"/>
      <c r="CHJ2" s="38"/>
      <c r="CHK2" s="38"/>
      <c r="CHL2" s="38"/>
      <c r="CHM2" s="38"/>
      <c r="CHN2" s="38"/>
      <c r="CHO2" s="38"/>
      <c r="CHP2" s="38"/>
      <c r="CHQ2" s="38"/>
      <c r="CHR2" s="38"/>
      <c r="CHS2" s="38"/>
      <c r="CHT2" s="38"/>
      <c r="CHU2" s="38"/>
      <c r="CHV2" s="38"/>
      <c r="CHW2" s="38"/>
      <c r="CHX2" s="38"/>
      <c r="CHY2" s="38"/>
      <c r="CHZ2" s="38"/>
      <c r="CIA2" s="38"/>
      <c r="CIB2" s="38"/>
      <c r="CIC2" s="38"/>
      <c r="CID2" s="38"/>
      <c r="CIE2" s="38"/>
      <c r="CIF2" s="38"/>
      <c r="CIG2" s="38"/>
      <c r="CIH2" s="38"/>
      <c r="CII2" s="38"/>
      <c r="CIJ2" s="38"/>
      <c r="CIK2" s="38"/>
      <c r="CIL2" s="38"/>
      <c r="CIM2" s="38"/>
      <c r="CIN2" s="38"/>
      <c r="CIO2" s="38"/>
      <c r="CIP2" s="38"/>
      <c r="CIQ2" s="38"/>
      <c r="CIR2" s="38"/>
      <c r="CIS2" s="38"/>
      <c r="CIT2" s="38"/>
      <c r="CIU2" s="38"/>
      <c r="CIV2" s="38"/>
      <c r="CIW2" s="38"/>
      <c r="CIX2" s="38"/>
      <c r="CIY2" s="38"/>
      <c r="CIZ2" s="38"/>
      <c r="CJA2" s="38"/>
      <c r="CJB2" s="38"/>
      <c r="CJC2" s="38"/>
      <c r="CJD2" s="38"/>
      <c r="CJE2" s="38"/>
      <c r="CJF2" s="38"/>
      <c r="CJG2" s="38"/>
      <c r="CJH2" s="38"/>
      <c r="CJI2" s="38"/>
      <c r="CJJ2" s="38"/>
      <c r="CJK2" s="38"/>
      <c r="CJL2" s="38"/>
      <c r="CJM2" s="38"/>
      <c r="CJN2" s="38"/>
      <c r="CJO2" s="38"/>
      <c r="CJP2" s="38"/>
      <c r="CJQ2" s="38"/>
      <c r="CJR2" s="38"/>
      <c r="CJS2" s="38"/>
      <c r="CJT2" s="38"/>
      <c r="CJU2" s="38"/>
      <c r="CJV2" s="38"/>
      <c r="CJW2" s="38"/>
      <c r="CJX2" s="38"/>
      <c r="CJY2" s="38"/>
      <c r="CJZ2" s="38"/>
      <c r="CKA2" s="38"/>
      <c r="CKB2" s="38"/>
      <c r="CKC2" s="38"/>
      <c r="CKD2" s="38"/>
      <c r="CKE2" s="38"/>
      <c r="CKF2" s="38"/>
      <c r="CKG2" s="38"/>
      <c r="CKH2" s="38"/>
      <c r="CKI2" s="38"/>
      <c r="CKJ2" s="38"/>
      <c r="CKK2" s="38"/>
      <c r="CKL2" s="38"/>
      <c r="CKM2" s="38"/>
      <c r="CKN2" s="38"/>
      <c r="CKO2" s="38"/>
      <c r="CKP2" s="38"/>
      <c r="CKQ2" s="38"/>
      <c r="CKR2" s="38"/>
      <c r="CKS2" s="38"/>
      <c r="CKT2" s="38"/>
      <c r="CKU2" s="38"/>
      <c r="CKV2" s="38"/>
      <c r="CKW2" s="38"/>
      <c r="CKX2" s="38"/>
      <c r="CKY2" s="38"/>
      <c r="CKZ2" s="38"/>
      <c r="CLA2" s="38"/>
      <c r="CLB2" s="38"/>
      <c r="CLC2" s="38"/>
      <c r="CLD2" s="38"/>
      <c r="CLE2" s="38"/>
      <c r="CLF2" s="38"/>
      <c r="CLG2" s="38"/>
      <c r="CLH2" s="38"/>
      <c r="CLI2" s="38"/>
      <c r="CLJ2" s="38"/>
      <c r="CLK2" s="38"/>
      <c r="CLL2" s="38"/>
      <c r="CLM2" s="38"/>
      <c r="CLN2" s="38"/>
      <c r="CLO2" s="38"/>
      <c r="CLP2" s="38"/>
      <c r="CLQ2" s="38"/>
      <c r="CLR2" s="38"/>
      <c r="CLS2" s="38"/>
      <c r="CLT2" s="38"/>
      <c r="CLU2" s="38"/>
      <c r="CLV2" s="38"/>
      <c r="CLW2" s="38"/>
      <c r="CLX2" s="38"/>
      <c r="CLY2" s="38"/>
      <c r="CLZ2" s="38"/>
      <c r="CMA2" s="38"/>
      <c r="CMB2" s="38"/>
      <c r="CMC2" s="38"/>
      <c r="CMD2" s="38"/>
      <c r="CME2" s="38"/>
      <c r="CMF2" s="38"/>
      <c r="CMG2" s="38"/>
      <c r="CMH2" s="38"/>
      <c r="CMI2" s="38"/>
      <c r="CMJ2" s="38"/>
      <c r="CMK2" s="38"/>
      <c r="CML2" s="38"/>
      <c r="CMM2" s="38"/>
      <c r="CMN2" s="38"/>
      <c r="CMO2" s="38"/>
      <c r="CMP2" s="38"/>
      <c r="CMQ2" s="38"/>
      <c r="CMR2" s="38"/>
      <c r="CMS2" s="38"/>
      <c r="CMT2" s="38"/>
      <c r="CMU2" s="38"/>
      <c r="CMV2" s="38"/>
      <c r="CMW2" s="38"/>
      <c r="CMX2" s="38"/>
      <c r="CMY2" s="38"/>
      <c r="CMZ2" s="38"/>
      <c r="CNA2" s="38"/>
      <c r="CNB2" s="38"/>
      <c r="CNC2" s="38"/>
      <c r="CND2" s="38"/>
      <c r="CNE2" s="38"/>
      <c r="CNF2" s="38"/>
      <c r="CNG2" s="38"/>
      <c r="CNH2" s="38"/>
      <c r="CNI2" s="38"/>
      <c r="CNJ2" s="38"/>
      <c r="CNK2" s="38"/>
      <c r="CNL2" s="38"/>
      <c r="CNM2" s="38"/>
      <c r="CNN2" s="38"/>
      <c r="CNO2" s="38"/>
      <c r="CNP2" s="38"/>
      <c r="CNQ2" s="38"/>
      <c r="CNR2" s="38"/>
      <c r="CNS2" s="38"/>
      <c r="CNT2" s="38"/>
      <c r="CNU2" s="38"/>
      <c r="CNV2" s="38"/>
      <c r="CNW2" s="38"/>
      <c r="CNX2" s="38"/>
      <c r="CNY2" s="38"/>
      <c r="CNZ2" s="38"/>
      <c r="COA2" s="38"/>
      <c r="COB2" s="38"/>
      <c r="COC2" s="38"/>
      <c r="COD2" s="38"/>
      <c r="COE2" s="38"/>
      <c r="COF2" s="38"/>
      <c r="COG2" s="38"/>
      <c r="COH2" s="38"/>
      <c r="COI2" s="38"/>
      <c r="COJ2" s="38"/>
      <c r="COK2" s="38"/>
      <c r="COL2" s="38"/>
      <c r="COM2" s="38"/>
      <c r="CON2" s="38"/>
      <c r="COO2" s="38"/>
      <c r="COP2" s="38"/>
      <c r="COQ2" s="38"/>
      <c r="COR2" s="38"/>
      <c r="COS2" s="38"/>
      <c r="COT2" s="38"/>
      <c r="COU2" s="38"/>
      <c r="COV2" s="38"/>
      <c r="COW2" s="38"/>
      <c r="COX2" s="38"/>
      <c r="COY2" s="38"/>
      <c r="COZ2" s="38"/>
      <c r="CPA2" s="38"/>
      <c r="CPB2" s="38"/>
      <c r="CPC2" s="38"/>
      <c r="CPD2" s="38"/>
      <c r="CPE2" s="38"/>
      <c r="CPF2" s="38"/>
      <c r="CPG2" s="38"/>
      <c r="CPH2" s="38"/>
      <c r="CPI2" s="38"/>
      <c r="CPJ2" s="38"/>
      <c r="CPK2" s="38"/>
      <c r="CPL2" s="38"/>
      <c r="CPM2" s="38"/>
      <c r="CPN2" s="38"/>
      <c r="CPO2" s="38"/>
      <c r="CPP2" s="38"/>
      <c r="CPQ2" s="38"/>
      <c r="CPR2" s="38"/>
      <c r="CPS2" s="38"/>
      <c r="CPT2" s="38"/>
      <c r="CPU2" s="38"/>
      <c r="CPV2" s="38"/>
      <c r="CPW2" s="38"/>
      <c r="CPX2" s="38"/>
      <c r="CPY2" s="38"/>
      <c r="CPZ2" s="38"/>
      <c r="CQA2" s="38"/>
      <c r="CQB2" s="38"/>
      <c r="CQC2" s="38"/>
      <c r="CQD2" s="38"/>
      <c r="CQE2" s="38"/>
      <c r="CQF2" s="38"/>
      <c r="CQG2" s="38"/>
      <c r="CQH2" s="38"/>
      <c r="CQI2" s="38"/>
      <c r="CQJ2" s="38"/>
      <c r="CQK2" s="38"/>
      <c r="CQL2" s="38"/>
      <c r="CQM2" s="38"/>
      <c r="CQN2" s="38"/>
      <c r="CQO2" s="38"/>
      <c r="CQP2" s="38"/>
      <c r="CQQ2" s="38"/>
      <c r="CQR2" s="38"/>
      <c r="CQS2" s="38"/>
      <c r="CQT2" s="38"/>
      <c r="CQU2" s="38"/>
      <c r="CQV2" s="38"/>
      <c r="CQW2" s="38"/>
      <c r="CQX2" s="38"/>
      <c r="CQY2" s="38"/>
      <c r="CQZ2" s="38"/>
      <c r="CRA2" s="38"/>
      <c r="CRB2" s="38"/>
      <c r="CRC2" s="38"/>
      <c r="CRD2" s="38"/>
      <c r="CRE2" s="38"/>
      <c r="CRF2" s="38"/>
      <c r="CRG2" s="38"/>
      <c r="CRH2" s="38"/>
      <c r="CRI2" s="38"/>
      <c r="CRJ2" s="38"/>
      <c r="CRK2" s="38"/>
      <c r="CRL2" s="38"/>
      <c r="CRM2" s="38"/>
      <c r="CRN2" s="38"/>
      <c r="CRO2" s="38"/>
      <c r="CRP2" s="38"/>
      <c r="CRQ2" s="38"/>
      <c r="CRR2" s="38"/>
      <c r="CRS2" s="38"/>
      <c r="CRT2" s="38"/>
      <c r="CRU2" s="38"/>
      <c r="CRV2" s="38"/>
      <c r="CRW2" s="38"/>
      <c r="CRX2" s="38"/>
      <c r="CRY2" s="38"/>
      <c r="CRZ2" s="38"/>
      <c r="CSA2" s="38"/>
      <c r="CSB2" s="38"/>
      <c r="CSC2" s="38"/>
      <c r="CSD2" s="38"/>
      <c r="CSE2" s="38"/>
      <c r="CSF2" s="38"/>
      <c r="CSG2" s="38"/>
      <c r="CSH2" s="38"/>
      <c r="CSI2" s="38"/>
      <c r="CSJ2" s="38"/>
      <c r="CSK2" s="38"/>
      <c r="CSL2" s="38"/>
      <c r="CSM2" s="38"/>
      <c r="CSN2" s="38"/>
      <c r="CSO2" s="38"/>
      <c r="CSP2" s="38"/>
      <c r="CSQ2" s="38"/>
      <c r="CSR2" s="38"/>
      <c r="CSS2" s="38"/>
      <c r="CST2" s="38"/>
      <c r="CSU2" s="38"/>
      <c r="CSV2" s="38"/>
      <c r="CSW2" s="38"/>
      <c r="CSX2" s="38"/>
      <c r="CSY2" s="38"/>
      <c r="CSZ2" s="38"/>
      <c r="CTA2" s="38"/>
      <c r="CTB2" s="38"/>
      <c r="CTC2" s="38"/>
      <c r="CTD2" s="38"/>
      <c r="CTE2" s="38"/>
      <c r="CTF2" s="38"/>
      <c r="CTG2" s="38"/>
      <c r="CTH2" s="38"/>
      <c r="CTI2" s="38"/>
      <c r="CTJ2" s="38"/>
      <c r="CTK2" s="38"/>
      <c r="CTL2" s="38"/>
      <c r="CTM2" s="38"/>
      <c r="CTN2" s="38"/>
      <c r="CTO2" s="38"/>
      <c r="CTP2" s="38"/>
      <c r="CTQ2" s="38"/>
      <c r="CTR2" s="38"/>
      <c r="CTS2" s="38"/>
      <c r="CTT2" s="38"/>
      <c r="CTU2" s="38"/>
      <c r="CTV2" s="38"/>
      <c r="CTW2" s="38"/>
      <c r="CTX2" s="38"/>
      <c r="CTY2" s="38"/>
      <c r="CTZ2" s="38"/>
      <c r="CUA2" s="38"/>
      <c r="CUB2" s="38"/>
      <c r="CUC2" s="38"/>
      <c r="CUD2" s="38"/>
      <c r="CUE2" s="38"/>
      <c r="CUF2" s="38"/>
      <c r="CUG2" s="38"/>
      <c r="CUH2" s="38"/>
      <c r="CUI2" s="38"/>
      <c r="CUJ2" s="38"/>
      <c r="CUK2" s="38"/>
      <c r="CUL2" s="38"/>
      <c r="CUM2" s="38"/>
      <c r="CUN2" s="38"/>
      <c r="CUO2" s="38"/>
      <c r="CUP2" s="38"/>
      <c r="CUQ2" s="38"/>
      <c r="CUR2" s="38"/>
      <c r="CUS2" s="38"/>
      <c r="CUT2" s="38"/>
      <c r="CUU2" s="38"/>
      <c r="CUV2" s="38"/>
      <c r="CUW2" s="38"/>
      <c r="CUX2" s="38"/>
      <c r="CUY2" s="38"/>
      <c r="CUZ2" s="38"/>
      <c r="CVA2" s="38"/>
      <c r="CVB2" s="38"/>
      <c r="CVC2" s="38"/>
      <c r="CVD2" s="38"/>
      <c r="CVE2" s="38"/>
      <c r="CVF2" s="38"/>
      <c r="CVG2" s="38"/>
      <c r="CVH2" s="38"/>
      <c r="CVI2" s="38"/>
      <c r="CVJ2" s="38"/>
      <c r="CVK2" s="38"/>
      <c r="CVL2" s="38"/>
      <c r="CVM2" s="38"/>
      <c r="CVN2" s="38"/>
      <c r="CVO2" s="38"/>
      <c r="CVP2" s="38"/>
      <c r="CVQ2" s="38"/>
      <c r="CVR2" s="38"/>
      <c r="CVS2" s="38"/>
      <c r="CVT2" s="38"/>
      <c r="CVU2" s="38"/>
      <c r="CVV2" s="38"/>
      <c r="CVW2" s="38"/>
      <c r="CVX2" s="38"/>
      <c r="CVY2" s="38"/>
      <c r="CVZ2" s="38"/>
      <c r="CWA2" s="38"/>
      <c r="CWB2" s="38"/>
      <c r="CWC2" s="38"/>
      <c r="CWD2" s="38"/>
      <c r="CWE2" s="38"/>
      <c r="CWF2" s="38"/>
      <c r="CWG2" s="38"/>
      <c r="CWH2" s="38"/>
      <c r="CWI2" s="38"/>
      <c r="CWJ2" s="38"/>
      <c r="CWK2" s="38"/>
      <c r="CWL2" s="38"/>
      <c r="CWM2" s="38"/>
      <c r="CWN2" s="38"/>
      <c r="CWO2" s="38"/>
      <c r="CWP2" s="38"/>
      <c r="CWQ2" s="38"/>
      <c r="CWR2" s="38"/>
      <c r="CWS2" s="38"/>
      <c r="CWT2" s="38"/>
      <c r="CWU2" s="38"/>
      <c r="CWV2" s="38"/>
      <c r="CWW2" s="38"/>
      <c r="CWX2" s="38"/>
      <c r="CWY2" s="38"/>
      <c r="CWZ2" s="38"/>
      <c r="CXA2" s="38"/>
      <c r="CXB2" s="38"/>
      <c r="CXC2" s="38"/>
      <c r="CXD2" s="38"/>
      <c r="CXE2" s="38"/>
      <c r="CXF2" s="38"/>
      <c r="CXG2" s="38"/>
      <c r="CXH2" s="38"/>
      <c r="CXI2" s="38"/>
      <c r="CXJ2" s="38"/>
      <c r="CXK2" s="38"/>
      <c r="CXL2" s="38"/>
      <c r="CXM2" s="38"/>
      <c r="CXN2" s="38"/>
      <c r="CXO2" s="38"/>
      <c r="CXP2" s="38"/>
      <c r="CXQ2" s="38"/>
      <c r="CXR2" s="38"/>
      <c r="CXS2" s="38"/>
      <c r="CXT2" s="38"/>
      <c r="CXU2" s="38"/>
      <c r="CXV2" s="38"/>
      <c r="CXW2" s="38"/>
      <c r="CXX2" s="38"/>
      <c r="CXY2" s="38"/>
      <c r="CXZ2" s="38"/>
      <c r="CYA2" s="38"/>
      <c r="CYB2" s="38"/>
      <c r="CYC2" s="38"/>
      <c r="CYD2" s="38"/>
      <c r="CYE2" s="38"/>
      <c r="CYF2" s="38"/>
      <c r="CYG2" s="38"/>
      <c r="CYH2" s="38"/>
      <c r="CYI2" s="38"/>
      <c r="CYJ2" s="38"/>
      <c r="CYK2" s="38"/>
      <c r="CYL2" s="38"/>
      <c r="CYM2" s="38"/>
      <c r="CYN2" s="38"/>
      <c r="CYO2" s="38"/>
      <c r="CYP2" s="38"/>
      <c r="CYQ2" s="38"/>
      <c r="CYR2" s="38"/>
      <c r="CYS2" s="38"/>
      <c r="CYT2" s="38"/>
      <c r="CYU2" s="38"/>
      <c r="CYV2" s="38"/>
      <c r="CYW2" s="38"/>
      <c r="CYX2" s="38"/>
      <c r="CYY2" s="38"/>
      <c r="CYZ2" s="38"/>
      <c r="CZA2" s="38"/>
      <c r="CZB2" s="38"/>
      <c r="CZC2" s="38"/>
      <c r="CZD2" s="38"/>
      <c r="CZE2" s="38"/>
      <c r="CZF2" s="38"/>
      <c r="CZG2" s="38"/>
      <c r="CZH2" s="38"/>
      <c r="CZI2" s="38"/>
      <c r="CZJ2" s="38"/>
      <c r="CZK2" s="38"/>
      <c r="CZL2" s="38"/>
      <c r="CZM2" s="38"/>
      <c r="CZN2" s="38"/>
      <c r="CZO2" s="38"/>
      <c r="CZP2" s="38"/>
      <c r="CZQ2" s="38"/>
      <c r="CZR2" s="38"/>
      <c r="CZS2" s="38"/>
      <c r="CZT2" s="38"/>
      <c r="CZU2" s="38"/>
      <c r="CZV2" s="38"/>
      <c r="CZW2" s="38"/>
      <c r="CZX2" s="38"/>
      <c r="CZY2" s="38"/>
      <c r="CZZ2" s="38"/>
      <c r="DAA2" s="38"/>
      <c r="DAB2" s="38"/>
      <c r="DAC2" s="38"/>
      <c r="DAD2" s="38"/>
      <c r="DAE2" s="38"/>
      <c r="DAF2" s="38"/>
      <c r="DAG2" s="38"/>
      <c r="DAH2" s="38"/>
      <c r="DAI2" s="38"/>
      <c r="DAJ2" s="38"/>
      <c r="DAK2" s="38"/>
      <c r="DAL2" s="38"/>
      <c r="DAM2" s="38"/>
      <c r="DAN2" s="38"/>
      <c r="DAO2" s="38"/>
      <c r="DAP2" s="38"/>
      <c r="DAQ2" s="38"/>
      <c r="DAR2" s="38"/>
      <c r="DAS2" s="38"/>
      <c r="DAT2" s="38"/>
      <c r="DAU2" s="38"/>
      <c r="DAV2" s="38"/>
      <c r="DAW2" s="38"/>
      <c r="DAX2" s="38"/>
      <c r="DAY2" s="38"/>
      <c r="DAZ2" s="38"/>
      <c r="DBA2" s="38"/>
      <c r="DBB2" s="38"/>
      <c r="DBC2" s="38"/>
      <c r="DBD2" s="38"/>
      <c r="DBE2" s="38"/>
      <c r="DBF2" s="38"/>
      <c r="DBG2" s="38"/>
      <c r="DBH2" s="38"/>
      <c r="DBI2" s="38"/>
      <c r="DBJ2" s="38"/>
      <c r="DBK2" s="38"/>
      <c r="DBL2" s="38"/>
      <c r="DBM2" s="38"/>
      <c r="DBN2" s="38"/>
      <c r="DBO2" s="38"/>
      <c r="DBP2" s="38"/>
      <c r="DBQ2" s="38"/>
      <c r="DBR2" s="38"/>
      <c r="DBS2" s="38"/>
      <c r="DBT2" s="38"/>
      <c r="DBU2" s="38"/>
      <c r="DBV2" s="38"/>
      <c r="DBW2" s="38"/>
      <c r="DBX2" s="38"/>
      <c r="DBY2" s="38"/>
      <c r="DBZ2" s="38"/>
      <c r="DCA2" s="38"/>
      <c r="DCB2" s="38"/>
      <c r="DCC2" s="38"/>
      <c r="DCD2" s="38"/>
      <c r="DCE2" s="38"/>
      <c r="DCF2" s="38"/>
      <c r="DCG2" s="38"/>
      <c r="DCH2" s="38"/>
      <c r="DCI2" s="38"/>
      <c r="DCJ2" s="38"/>
      <c r="DCK2" s="38"/>
      <c r="DCL2" s="38"/>
      <c r="DCM2" s="38"/>
      <c r="DCN2" s="38"/>
      <c r="DCO2" s="38"/>
      <c r="DCP2" s="38"/>
      <c r="DCQ2" s="38"/>
      <c r="DCR2" s="38"/>
      <c r="DCS2" s="38"/>
      <c r="DCT2" s="38"/>
      <c r="DCU2" s="38"/>
      <c r="DCV2" s="38"/>
      <c r="DCW2" s="38"/>
      <c r="DCX2" s="38"/>
      <c r="DCY2" s="38"/>
      <c r="DCZ2" s="38"/>
      <c r="DDA2" s="38"/>
      <c r="DDB2" s="38"/>
      <c r="DDC2" s="38"/>
      <c r="DDD2" s="38"/>
      <c r="DDE2" s="38"/>
      <c r="DDF2" s="38"/>
      <c r="DDG2" s="38"/>
      <c r="DDH2" s="38"/>
      <c r="DDI2" s="38"/>
      <c r="DDJ2" s="38"/>
      <c r="DDK2" s="38"/>
      <c r="DDL2" s="38"/>
      <c r="DDM2" s="38"/>
      <c r="DDN2" s="38"/>
      <c r="DDO2" s="38"/>
      <c r="DDP2" s="38"/>
      <c r="DDQ2" s="38"/>
      <c r="DDR2" s="38"/>
      <c r="DDS2" s="38"/>
      <c r="DDT2" s="38"/>
      <c r="DDU2" s="38"/>
      <c r="DDV2" s="38"/>
      <c r="DDW2" s="38"/>
      <c r="DDX2" s="38"/>
      <c r="DDY2" s="38"/>
      <c r="DDZ2" s="38"/>
      <c r="DEA2" s="38"/>
      <c r="DEB2" s="38"/>
      <c r="DEC2" s="38"/>
      <c r="DED2" s="38"/>
      <c r="DEE2" s="38"/>
      <c r="DEF2" s="38"/>
      <c r="DEG2" s="38"/>
      <c r="DEH2" s="38"/>
      <c r="DEI2" s="38"/>
      <c r="DEJ2" s="38"/>
      <c r="DEK2" s="38"/>
      <c r="DEL2" s="38"/>
      <c r="DEM2" s="38"/>
      <c r="DEN2" s="38"/>
      <c r="DEO2" s="38"/>
      <c r="DEP2" s="38"/>
      <c r="DEQ2" s="38"/>
      <c r="DER2" s="38"/>
      <c r="DES2" s="38"/>
      <c r="DET2" s="38"/>
      <c r="DEU2" s="38"/>
      <c r="DEV2" s="38"/>
      <c r="DEW2" s="38"/>
      <c r="DEX2" s="38"/>
      <c r="DEY2" s="38"/>
      <c r="DEZ2" s="38"/>
      <c r="DFA2" s="38"/>
      <c r="DFB2" s="38"/>
      <c r="DFC2" s="38"/>
      <c r="DFD2" s="38"/>
      <c r="DFE2" s="38"/>
      <c r="DFF2" s="38"/>
      <c r="DFG2" s="38"/>
      <c r="DFH2" s="38"/>
      <c r="DFI2" s="38"/>
      <c r="DFJ2" s="38"/>
      <c r="DFK2" s="38"/>
      <c r="DFL2" s="38"/>
      <c r="DFM2" s="38"/>
      <c r="DFN2" s="38"/>
      <c r="DFO2" s="38"/>
      <c r="DFP2" s="38"/>
      <c r="DFQ2" s="38"/>
      <c r="DFR2" s="38"/>
      <c r="DFS2" s="38"/>
      <c r="DFT2" s="38"/>
      <c r="DFU2" s="38"/>
      <c r="DFV2" s="38"/>
      <c r="DFW2" s="38"/>
      <c r="DFX2" s="38"/>
      <c r="DFY2" s="38"/>
      <c r="DFZ2" s="38"/>
      <c r="DGA2" s="38"/>
      <c r="DGB2" s="38"/>
      <c r="DGC2" s="38"/>
      <c r="DGD2" s="38"/>
      <c r="DGE2" s="38"/>
      <c r="DGF2" s="38"/>
      <c r="DGG2" s="38"/>
      <c r="DGH2" s="38"/>
      <c r="DGI2" s="38"/>
      <c r="DGJ2" s="38"/>
      <c r="DGK2" s="38"/>
      <c r="DGL2" s="38"/>
      <c r="DGM2" s="38"/>
      <c r="DGN2" s="38"/>
      <c r="DGO2" s="38"/>
      <c r="DGP2" s="38"/>
      <c r="DGQ2" s="38"/>
      <c r="DGR2" s="38"/>
      <c r="DGS2" s="38"/>
      <c r="DGT2" s="38"/>
      <c r="DGU2" s="38"/>
      <c r="DGV2" s="38"/>
      <c r="DGW2" s="38"/>
      <c r="DGX2" s="38"/>
      <c r="DGY2" s="38"/>
      <c r="DGZ2" s="38"/>
      <c r="DHA2" s="38"/>
      <c r="DHB2" s="38"/>
      <c r="DHC2" s="38"/>
      <c r="DHD2" s="38"/>
      <c r="DHE2" s="38"/>
      <c r="DHF2" s="38"/>
      <c r="DHG2" s="38"/>
      <c r="DHH2" s="38"/>
      <c r="DHI2" s="38"/>
      <c r="DHJ2" s="38"/>
      <c r="DHK2" s="38"/>
      <c r="DHL2" s="38"/>
      <c r="DHM2" s="38"/>
      <c r="DHN2" s="38"/>
      <c r="DHO2" s="38"/>
      <c r="DHP2" s="38"/>
      <c r="DHQ2" s="38"/>
      <c r="DHR2" s="38"/>
      <c r="DHS2" s="38"/>
      <c r="DHT2" s="38"/>
      <c r="DHU2" s="38"/>
      <c r="DHV2" s="38"/>
      <c r="DHW2" s="38"/>
      <c r="DHX2" s="38"/>
      <c r="DHY2" s="38"/>
      <c r="DHZ2" s="38"/>
      <c r="DIA2" s="38"/>
      <c r="DIB2" s="38"/>
      <c r="DIC2" s="38"/>
      <c r="DID2" s="38"/>
      <c r="DIE2" s="38"/>
      <c r="DIF2" s="38"/>
      <c r="DIG2" s="38"/>
      <c r="DIH2" s="38"/>
      <c r="DII2" s="38"/>
      <c r="DIJ2" s="38"/>
      <c r="DIK2" s="38"/>
      <c r="DIL2" s="38"/>
      <c r="DIM2" s="38"/>
      <c r="DIN2" s="38"/>
      <c r="DIO2" s="38"/>
      <c r="DIP2" s="38"/>
      <c r="DIQ2" s="38"/>
      <c r="DIR2" s="38"/>
      <c r="DIS2" s="38"/>
      <c r="DIT2" s="38"/>
      <c r="DIU2" s="38"/>
      <c r="DIV2" s="38"/>
      <c r="DIW2" s="38"/>
      <c r="DIX2" s="38"/>
      <c r="DIY2" s="38"/>
      <c r="DIZ2" s="38"/>
      <c r="DJA2" s="38"/>
      <c r="DJB2" s="38"/>
      <c r="DJC2" s="38"/>
      <c r="DJD2" s="38"/>
      <c r="DJE2" s="38"/>
      <c r="DJF2" s="38"/>
      <c r="DJG2" s="38"/>
      <c r="DJH2" s="38"/>
      <c r="DJI2" s="38"/>
      <c r="DJJ2" s="38"/>
      <c r="DJK2" s="38"/>
      <c r="DJL2" s="38"/>
      <c r="DJM2" s="38"/>
      <c r="DJN2" s="38"/>
      <c r="DJO2" s="38"/>
      <c r="DJP2" s="38"/>
      <c r="DJQ2" s="38"/>
      <c r="DJR2" s="38"/>
      <c r="DJS2" s="38"/>
      <c r="DJT2" s="38"/>
      <c r="DJU2" s="38"/>
      <c r="DJV2" s="38"/>
      <c r="DJW2" s="38"/>
      <c r="DJX2" s="38"/>
      <c r="DJY2" s="38"/>
      <c r="DJZ2" s="38"/>
      <c r="DKA2" s="38"/>
      <c r="DKB2" s="38"/>
      <c r="DKC2" s="38"/>
      <c r="DKD2" s="38"/>
      <c r="DKE2" s="38"/>
      <c r="DKF2" s="38"/>
      <c r="DKG2" s="38"/>
      <c r="DKH2" s="38"/>
      <c r="DKI2" s="38"/>
      <c r="DKJ2" s="38"/>
      <c r="DKK2" s="38"/>
      <c r="DKL2" s="38"/>
      <c r="DKM2" s="38"/>
      <c r="DKN2" s="38"/>
      <c r="DKO2" s="38"/>
      <c r="DKP2" s="38"/>
      <c r="DKQ2" s="38"/>
      <c r="DKR2" s="38"/>
      <c r="DKS2" s="38"/>
      <c r="DKT2" s="38"/>
      <c r="DKU2" s="38"/>
      <c r="DKV2" s="38"/>
      <c r="DKW2" s="38"/>
      <c r="DKX2" s="38"/>
      <c r="DKY2" s="38"/>
      <c r="DKZ2" s="38"/>
      <c r="DLA2" s="38"/>
      <c r="DLB2" s="38"/>
      <c r="DLC2" s="38"/>
      <c r="DLD2" s="38"/>
      <c r="DLE2" s="38"/>
      <c r="DLF2" s="38"/>
      <c r="DLG2" s="38"/>
      <c r="DLH2" s="38"/>
      <c r="DLI2" s="38"/>
      <c r="DLJ2" s="38"/>
      <c r="DLK2" s="38"/>
      <c r="DLL2" s="38"/>
      <c r="DLM2" s="38"/>
      <c r="DLN2" s="38"/>
      <c r="DLO2" s="38"/>
      <c r="DLP2" s="38"/>
      <c r="DLQ2" s="38"/>
      <c r="DLR2" s="38"/>
      <c r="DLS2" s="38"/>
      <c r="DLT2" s="38"/>
      <c r="DLU2" s="38"/>
      <c r="DLV2" s="38"/>
      <c r="DLW2" s="38"/>
      <c r="DLX2" s="38"/>
      <c r="DLY2" s="38"/>
      <c r="DLZ2" s="38"/>
      <c r="DMA2" s="38"/>
      <c r="DMB2" s="38"/>
      <c r="DMC2" s="38"/>
      <c r="DMD2" s="38"/>
      <c r="DME2" s="38"/>
      <c r="DMF2" s="38"/>
      <c r="DMG2" s="38"/>
      <c r="DMH2" s="38"/>
      <c r="DMI2" s="38"/>
      <c r="DMJ2" s="38"/>
      <c r="DMK2" s="38"/>
      <c r="DML2" s="38"/>
      <c r="DMM2" s="38"/>
      <c r="DMN2" s="38"/>
      <c r="DMO2" s="38"/>
      <c r="DMP2" s="38"/>
      <c r="DMQ2" s="38"/>
      <c r="DMR2" s="38"/>
      <c r="DMS2" s="38"/>
      <c r="DMT2" s="38"/>
      <c r="DMU2" s="38"/>
      <c r="DMV2" s="38"/>
      <c r="DMW2" s="38"/>
      <c r="DMX2" s="38"/>
      <c r="DMY2" s="38"/>
      <c r="DMZ2" s="38"/>
      <c r="DNA2" s="38"/>
      <c r="DNB2" s="38"/>
      <c r="DNC2" s="38"/>
      <c r="DND2" s="38"/>
      <c r="DNE2" s="38"/>
      <c r="DNF2" s="38"/>
      <c r="DNG2" s="38"/>
      <c r="DNH2" s="38"/>
      <c r="DNI2" s="38"/>
      <c r="DNJ2" s="38"/>
      <c r="DNK2" s="38"/>
      <c r="DNL2" s="38"/>
      <c r="DNM2" s="38"/>
      <c r="DNN2" s="38"/>
      <c r="DNO2" s="38"/>
      <c r="DNP2" s="38"/>
      <c r="DNQ2" s="38"/>
      <c r="DNR2" s="38"/>
      <c r="DNS2" s="38"/>
      <c r="DNT2" s="38"/>
      <c r="DNU2" s="38"/>
      <c r="DNV2" s="38"/>
      <c r="DNW2" s="38"/>
      <c r="DNX2" s="38"/>
      <c r="DNY2" s="38"/>
      <c r="DNZ2" s="38"/>
      <c r="DOA2" s="38"/>
      <c r="DOB2" s="38"/>
      <c r="DOC2" s="38"/>
      <c r="DOD2" s="38"/>
      <c r="DOE2" s="38"/>
      <c r="DOF2" s="38"/>
      <c r="DOG2" s="38"/>
      <c r="DOH2" s="38"/>
      <c r="DOI2" s="38"/>
      <c r="DOJ2" s="38"/>
      <c r="DOK2" s="38"/>
      <c r="DOL2" s="38"/>
      <c r="DOM2" s="38"/>
      <c r="DON2" s="38"/>
      <c r="DOO2" s="38"/>
      <c r="DOP2" s="38"/>
      <c r="DOQ2" s="38"/>
      <c r="DOR2" s="38"/>
      <c r="DOS2" s="38"/>
      <c r="DOT2" s="38"/>
      <c r="DOU2" s="38"/>
      <c r="DOV2" s="38"/>
      <c r="DOW2" s="38"/>
      <c r="DOX2" s="38"/>
      <c r="DOY2" s="38"/>
      <c r="DOZ2" s="38"/>
      <c r="DPA2" s="38"/>
      <c r="DPB2" s="38"/>
      <c r="DPC2" s="38"/>
      <c r="DPD2" s="38"/>
      <c r="DPE2" s="38"/>
      <c r="DPF2" s="38"/>
      <c r="DPG2" s="38"/>
      <c r="DPH2" s="38"/>
      <c r="DPI2" s="38"/>
      <c r="DPJ2" s="38"/>
      <c r="DPK2" s="38"/>
      <c r="DPL2" s="38"/>
      <c r="DPM2" s="38"/>
      <c r="DPN2" s="38"/>
      <c r="DPO2" s="38"/>
      <c r="DPP2" s="38"/>
      <c r="DPQ2" s="38"/>
      <c r="DPR2" s="38"/>
      <c r="DPS2" s="38"/>
      <c r="DPT2" s="38"/>
      <c r="DPU2" s="38"/>
      <c r="DPV2" s="38"/>
      <c r="DPW2" s="38"/>
      <c r="DPX2" s="38"/>
      <c r="DPY2" s="38"/>
      <c r="DPZ2" s="38"/>
      <c r="DQA2" s="38"/>
      <c r="DQB2" s="38"/>
      <c r="DQC2" s="38"/>
      <c r="DQD2" s="38"/>
      <c r="DQE2" s="38"/>
      <c r="DQF2" s="38"/>
      <c r="DQG2" s="38"/>
      <c r="DQH2" s="38"/>
      <c r="DQI2" s="38"/>
      <c r="DQJ2" s="38"/>
      <c r="DQK2" s="38"/>
      <c r="DQL2" s="38"/>
      <c r="DQM2" s="38"/>
      <c r="DQN2" s="38"/>
      <c r="DQO2" s="38"/>
      <c r="DQP2" s="38"/>
      <c r="DQQ2" s="38"/>
      <c r="DQR2" s="38"/>
      <c r="DQS2" s="38"/>
      <c r="DQT2" s="38"/>
      <c r="DQU2" s="38"/>
      <c r="DQV2" s="38"/>
      <c r="DQW2" s="38"/>
      <c r="DQX2" s="38"/>
      <c r="DQY2" s="38"/>
      <c r="DQZ2" s="38"/>
      <c r="DRA2" s="38"/>
      <c r="DRB2" s="38"/>
      <c r="DRC2" s="38"/>
      <c r="DRD2" s="38"/>
      <c r="DRE2" s="38"/>
      <c r="DRF2" s="38"/>
      <c r="DRG2" s="38"/>
      <c r="DRH2" s="38"/>
      <c r="DRI2" s="38"/>
      <c r="DRJ2" s="38"/>
      <c r="DRK2" s="38"/>
      <c r="DRL2" s="38"/>
      <c r="DRM2" s="38"/>
      <c r="DRN2" s="38"/>
      <c r="DRO2" s="38"/>
      <c r="DRP2" s="38"/>
      <c r="DRQ2" s="38"/>
      <c r="DRR2" s="38"/>
      <c r="DRS2" s="38"/>
      <c r="DRT2" s="38"/>
      <c r="DRU2" s="38"/>
      <c r="DRV2" s="38"/>
      <c r="DRW2" s="38"/>
      <c r="DRX2" s="38"/>
      <c r="DRY2" s="38"/>
      <c r="DRZ2" s="38"/>
      <c r="DSA2" s="38"/>
      <c r="DSB2" s="38"/>
      <c r="DSC2" s="38"/>
      <c r="DSD2" s="38"/>
      <c r="DSE2" s="38"/>
      <c r="DSF2" s="38"/>
      <c r="DSG2" s="38"/>
      <c r="DSH2" s="38"/>
      <c r="DSI2" s="38"/>
      <c r="DSJ2" s="38"/>
      <c r="DSK2" s="38"/>
      <c r="DSL2" s="38"/>
      <c r="DSM2" s="38"/>
      <c r="DSN2" s="38"/>
      <c r="DSO2" s="38"/>
      <c r="DSP2" s="38"/>
      <c r="DSQ2" s="38"/>
      <c r="DSR2" s="38"/>
      <c r="DSS2" s="38"/>
      <c r="DST2" s="38"/>
      <c r="DSU2" s="38"/>
      <c r="DSV2" s="38"/>
      <c r="DSW2" s="38"/>
      <c r="DSX2" s="38"/>
      <c r="DSY2" s="38"/>
      <c r="DSZ2" s="38"/>
      <c r="DTA2" s="38"/>
      <c r="DTB2" s="38"/>
      <c r="DTC2" s="38"/>
      <c r="DTD2" s="38"/>
      <c r="DTE2" s="38"/>
      <c r="DTF2" s="38"/>
      <c r="DTG2" s="38"/>
      <c r="DTH2" s="38"/>
      <c r="DTI2" s="38"/>
      <c r="DTJ2" s="38"/>
      <c r="DTK2" s="38"/>
      <c r="DTL2" s="38"/>
      <c r="DTM2" s="38"/>
      <c r="DTN2" s="38"/>
      <c r="DTO2" s="38"/>
      <c r="DTP2" s="38"/>
      <c r="DTQ2" s="38"/>
      <c r="DTR2" s="38"/>
      <c r="DTS2" s="38"/>
      <c r="DTT2" s="38"/>
      <c r="DTU2" s="38"/>
      <c r="DTV2" s="38"/>
      <c r="DTW2" s="38"/>
      <c r="DTX2" s="38"/>
      <c r="DTY2" s="38"/>
      <c r="DTZ2" s="38"/>
      <c r="DUA2" s="38"/>
      <c r="DUB2" s="38"/>
      <c r="DUC2" s="38"/>
      <c r="DUD2" s="38"/>
      <c r="DUE2" s="38"/>
      <c r="DUF2" s="38"/>
      <c r="DUG2" s="38"/>
      <c r="DUH2" s="38"/>
      <c r="DUI2" s="38"/>
      <c r="DUJ2" s="38"/>
      <c r="DUK2" s="38"/>
      <c r="DUL2" s="38"/>
      <c r="DUM2" s="38"/>
      <c r="DUN2" s="38"/>
      <c r="DUO2" s="38"/>
      <c r="DUP2" s="38"/>
      <c r="DUQ2" s="38"/>
      <c r="DUR2" s="38"/>
      <c r="DUS2" s="38"/>
      <c r="DUT2" s="38"/>
      <c r="DUU2" s="38"/>
      <c r="DUV2" s="38"/>
      <c r="DUW2" s="38"/>
      <c r="DUX2" s="38"/>
      <c r="DUY2" s="38"/>
      <c r="DUZ2" s="38"/>
      <c r="DVA2" s="38"/>
      <c r="DVB2" s="38"/>
      <c r="DVC2" s="38"/>
      <c r="DVD2" s="38"/>
      <c r="DVE2" s="38"/>
      <c r="DVF2" s="38"/>
      <c r="DVG2" s="38"/>
      <c r="DVH2" s="38"/>
      <c r="DVI2" s="38"/>
      <c r="DVJ2" s="38"/>
      <c r="DVK2" s="38"/>
      <c r="DVL2" s="38"/>
      <c r="DVM2" s="38"/>
      <c r="DVN2" s="38"/>
      <c r="DVO2" s="38"/>
      <c r="DVP2" s="38"/>
      <c r="DVQ2" s="38"/>
      <c r="DVR2" s="38"/>
      <c r="DVS2" s="38"/>
      <c r="DVT2" s="38"/>
      <c r="DVU2" s="38"/>
      <c r="DVV2" s="38"/>
      <c r="DVW2" s="38"/>
      <c r="DVX2" s="38"/>
      <c r="DVY2" s="38"/>
      <c r="DVZ2" s="38"/>
      <c r="DWA2" s="38"/>
      <c r="DWB2" s="38"/>
      <c r="DWC2" s="38"/>
      <c r="DWD2" s="38"/>
      <c r="DWE2" s="38"/>
      <c r="DWF2" s="38"/>
      <c r="DWG2" s="38"/>
      <c r="DWH2" s="38"/>
      <c r="DWI2" s="38"/>
      <c r="DWJ2" s="38"/>
      <c r="DWK2" s="38"/>
      <c r="DWL2" s="38"/>
      <c r="DWM2" s="38"/>
      <c r="DWN2" s="38"/>
      <c r="DWO2" s="38"/>
      <c r="DWP2" s="38"/>
      <c r="DWQ2" s="38"/>
      <c r="DWR2" s="38"/>
      <c r="DWS2" s="38"/>
      <c r="DWT2" s="38"/>
      <c r="DWU2" s="38"/>
      <c r="DWV2" s="38"/>
      <c r="DWW2" s="38"/>
      <c r="DWX2" s="38"/>
      <c r="DWY2" s="38"/>
      <c r="DWZ2" s="38"/>
      <c r="DXA2" s="38"/>
      <c r="DXB2" s="38"/>
      <c r="DXC2" s="38"/>
      <c r="DXD2" s="38"/>
      <c r="DXE2" s="38"/>
      <c r="DXF2" s="38"/>
      <c r="DXG2" s="38"/>
      <c r="DXH2" s="38"/>
      <c r="DXI2" s="38"/>
      <c r="DXJ2" s="38"/>
      <c r="DXK2" s="38"/>
      <c r="DXL2" s="38"/>
      <c r="DXM2" s="38"/>
      <c r="DXN2" s="38"/>
      <c r="DXO2" s="38"/>
      <c r="DXP2" s="38"/>
      <c r="DXQ2" s="38"/>
      <c r="DXR2" s="38"/>
      <c r="DXS2" s="38"/>
      <c r="DXT2" s="38"/>
      <c r="DXU2" s="38"/>
      <c r="DXV2" s="38"/>
      <c r="DXW2" s="38"/>
      <c r="DXX2" s="38"/>
      <c r="DXY2" s="38"/>
      <c r="DXZ2" s="38"/>
      <c r="DYA2" s="38"/>
      <c r="DYB2" s="38"/>
      <c r="DYC2" s="38"/>
      <c r="DYD2" s="38"/>
      <c r="DYE2" s="38"/>
      <c r="DYF2" s="38"/>
      <c r="DYG2" s="38"/>
      <c r="DYH2" s="38"/>
      <c r="DYI2" s="38"/>
      <c r="DYJ2" s="38"/>
      <c r="DYK2" s="38"/>
      <c r="DYL2" s="38"/>
      <c r="DYM2" s="38"/>
      <c r="DYN2" s="38"/>
      <c r="DYO2" s="38"/>
      <c r="DYP2" s="38"/>
      <c r="DYQ2" s="38"/>
      <c r="DYR2" s="38"/>
      <c r="DYS2" s="38"/>
      <c r="DYT2" s="38"/>
      <c r="DYU2" s="38"/>
      <c r="DYV2" s="38"/>
      <c r="DYW2" s="38"/>
      <c r="DYX2" s="38"/>
      <c r="DYY2" s="38"/>
      <c r="DYZ2" s="38"/>
      <c r="DZA2" s="38"/>
      <c r="DZB2" s="38"/>
      <c r="DZC2" s="38"/>
      <c r="DZD2" s="38"/>
      <c r="DZE2" s="38"/>
      <c r="DZF2" s="38"/>
      <c r="DZG2" s="38"/>
      <c r="DZH2" s="38"/>
      <c r="DZI2" s="38"/>
      <c r="DZJ2" s="38"/>
      <c r="DZK2" s="38"/>
      <c r="DZL2" s="38"/>
      <c r="DZM2" s="38"/>
      <c r="DZN2" s="38"/>
      <c r="DZO2" s="38"/>
      <c r="DZP2" s="38"/>
      <c r="DZQ2" s="38"/>
      <c r="DZR2" s="38"/>
      <c r="DZS2" s="38"/>
      <c r="DZT2" s="38"/>
      <c r="DZU2" s="38"/>
      <c r="DZV2" s="38"/>
      <c r="DZW2" s="38"/>
      <c r="DZX2" s="38"/>
      <c r="DZY2" s="38"/>
      <c r="DZZ2" s="38"/>
      <c r="EAA2" s="38"/>
      <c r="EAB2" s="38"/>
      <c r="EAC2" s="38"/>
      <c r="EAD2" s="38"/>
      <c r="EAE2" s="38"/>
      <c r="EAF2" s="38"/>
      <c r="EAG2" s="38"/>
      <c r="EAH2" s="38"/>
      <c r="EAI2" s="38"/>
      <c r="EAJ2" s="38"/>
      <c r="EAK2" s="38"/>
      <c r="EAL2" s="38"/>
      <c r="EAM2" s="38"/>
      <c r="EAN2" s="38"/>
      <c r="EAO2" s="38"/>
      <c r="EAP2" s="38"/>
      <c r="EAQ2" s="38"/>
      <c r="EAR2" s="38"/>
      <c r="EAS2" s="38"/>
      <c r="EAT2" s="38"/>
      <c r="EAU2" s="38"/>
      <c r="EAV2" s="38"/>
      <c r="EAW2" s="38"/>
      <c r="EAX2" s="38"/>
      <c r="EAY2" s="38"/>
      <c r="EAZ2" s="38"/>
      <c r="EBA2" s="38"/>
      <c r="EBB2" s="38"/>
      <c r="EBC2" s="38"/>
      <c r="EBD2" s="38"/>
      <c r="EBE2" s="38"/>
      <c r="EBF2" s="38"/>
      <c r="EBG2" s="38"/>
      <c r="EBH2" s="38"/>
      <c r="EBI2" s="38"/>
      <c r="EBJ2" s="38"/>
      <c r="EBK2" s="38"/>
      <c r="EBL2" s="38"/>
      <c r="EBM2" s="38"/>
      <c r="EBN2" s="38"/>
      <c r="EBO2" s="38"/>
      <c r="EBP2" s="38"/>
      <c r="EBQ2" s="38"/>
      <c r="EBR2" s="38"/>
      <c r="EBS2" s="38"/>
      <c r="EBT2" s="38"/>
      <c r="EBU2" s="38"/>
      <c r="EBV2" s="38"/>
      <c r="EBW2" s="38"/>
      <c r="EBX2" s="38"/>
      <c r="EBY2" s="38"/>
      <c r="EBZ2" s="38"/>
      <c r="ECA2" s="38"/>
      <c r="ECB2" s="38"/>
      <c r="ECC2" s="38"/>
      <c r="ECD2" s="38"/>
      <c r="ECE2" s="38"/>
      <c r="ECF2" s="38"/>
      <c r="ECG2" s="38"/>
      <c r="ECH2" s="38"/>
      <c r="ECI2" s="38"/>
      <c r="ECJ2" s="38"/>
      <c r="ECK2" s="38"/>
      <c r="ECL2" s="38"/>
      <c r="ECM2" s="38"/>
      <c r="ECN2" s="38"/>
      <c r="ECO2" s="38"/>
      <c r="ECP2" s="38"/>
      <c r="ECQ2" s="38"/>
      <c r="ECR2" s="38"/>
      <c r="ECS2" s="38"/>
      <c r="ECT2" s="38"/>
      <c r="ECU2" s="38"/>
      <c r="ECV2" s="38"/>
      <c r="ECW2" s="38"/>
      <c r="ECX2" s="38"/>
      <c r="ECY2" s="38"/>
      <c r="ECZ2" s="38"/>
      <c r="EDA2" s="38"/>
      <c r="EDB2" s="38"/>
      <c r="EDC2" s="38"/>
      <c r="EDD2" s="38"/>
      <c r="EDE2" s="38"/>
      <c r="EDF2" s="38"/>
      <c r="EDG2" s="38"/>
      <c r="EDH2" s="38"/>
      <c r="EDI2" s="38"/>
      <c r="EDJ2" s="38"/>
      <c r="EDK2" s="38"/>
      <c r="EDL2" s="38"/>
      <c r="EDM2" s="38"/>
      <c r="EDN2" s="38"/>
      <c r="EDO2" s="38"/>
      <c r="EDP2" s="38"/>
      <c r="EDQ2" s="38"/>
      <c r="EDR2" s="38"/>
      <c r="EDS2" s="38"/>
      <c r="EDT2" s="38"/>
      <c r="EDU2" s="38"/>
      <c r="EDV2" s="38"/>
      <c r="EDW2" s="38"/>
      <c r="EDX2" s="38"/>
      <c r="EDY2" s="38"/>
      <c r="EDZ2" s="38"/>
      <c r="EEA2" s="38"/>
      <c r="EEB2" s="38"/>
      <c r="EEC2" s="38"/>
      <c r="EED2" s="38"/>
      <c r="EEE2" s="38"/>
      <c r="EEF2" s="38"/>
      <c r="EEG2" s="38"/>
      <c r="EEH2" s="38"/>
      <c r="EEI2" s="38"/>
      <c r="EEJ2" s="38"/>
      <c r="EEK2" s="38"/>
      <c r="EEL2" s="38"/>
      <c r="EEM2" s="38"/>
      <c r="EEN2" s="38"/>
      <c r="EEO2" s="38"/>
      <c r="EEP2" s="38"/>
      <c r="EEQ2" s="38"/>
      <c r="EER2" s="38"/>
      <c r="EES2" s="38"/>
      <c r="EET2" s="38"/>
      <c r="EEU2" s="38"/>
      <c r="EEV2" s="38"/>
      <c r="EEW2" s="38"/>
      <c r="EEX2" s="38"/>
      <c r="EEY2" s="38"/>
      <c r="EEZ2" s="38"/>
      <c r="EFA2" s="38"/>
      <c r="EFB2" s="38"/>
      <c r="EFC2" s="38"/>
      <c r="EFD2" s="38"/>
      <c r="EFE2" s="38"/>
      <c r="EFF2" s="38"/>
      <c r="EFG2" s="38"/>
      <c r="EFH2" s="38"/>
      <c r="EFI2" s="38"/>
      <c r="EFJ2" s="38"/>
      <c r="EFK2" s="38"/>
      <c r="EFL2" s="38"/>
      <c r="EFM2" s="38"/>
      <c r="EFN2" s="38"/>
      <c r="EFO2" s="38"/>
      <c r="EFP2" s="38"/>
      <c r="EFQ2" s="38"/>
      <c r="EFR2" s="38"/>
      <c r="EFS2" s="38"/>
      <c r="EFT2" s="38"/>
      <c r="EFU2" s="38"/>
      <c r="EFV2" s="38"/>
      <c r="EFW2" s="38"/>
      <c r="EFX2" s="38"/>
      <c r="EFY2" s="38"/>
      <c r="EFZ2" s="38"/>
      <c r="EGA2" s="38"/>
      <c r="EGB2" s="38"/>
      <c r="EGC2" s="38"/>
      <c r="EGD2" s="38"/>
      <c r="EGE2" s="38"/>
      <c r="EGF2" s="38"/>
      <c r="EGG2" s="38"/>
      <c r="EGH2" s="38"/>
      <c r="EGI2" s="38"/>
      <c r="EGJ2" s="38"/>
      <c r="EGK2" s="38"/>
      <c r="EGL2" s="38"/>
      <c r="EGM2" s="38"/>
      <c r="EGN2" s="38"/>
      <c r="EGO2" s="38"/>
      <c r="EGP2" s="38"/>
      <c r="EGQ2" s="38"/>
      <c r="EGR2" s="38"/>
      <c r="EGS2" s="38"/>
      <c r="EGT2" s="38"/>
      <c r="EGU2" s="38"/>
      <c r="EGV2" s="38"/>
      <c r="EGW2" s="38"/>
      <c r="EGX2" s="38"/>
      <c r="EGY2" s="38"/>
      <c r="EGZ2" s="38"/>
      <c r="EHA2" s="38"/>
      <c r="EHB2" s="38"/>
      <c r="EHC2" s="38"/>
      <c r="EHD2" s="38"/>
      <c r="EHE2" s="38"/>
      <c r="EHF2" s="38"/>
      <c r="EHG2" s="38"/>
      <c r="EHH2" s="38"/>
      <c r="EHI2" s="38"/>
      <c r="EHJ2" s="38"/>
      <c r="EHK2" s="38"/>
      <c r="EHL2" s="38"/>
      <c r="EHM2" s="38"/>
      <c r="EHN2" s="38"/>
      <c r="EHO2" s="38"/>
      <c r="EHP2" s="38"/>
      <c r="EHQ2" s="38"/>
      <c r="EHR2" s="38"/>
      <c r="EHS2" s="38"/>
      <c r="EHT2" s="38"/>
      <c r="EHU2" s="38"/>
      <c r="EHV2" s="38"/>
      <c r="EHW2" s="38"/>
      <c r="EHX2" s="38"/>
      <c r="EHY2" s="38"/>
      <c r="EHZ2" s="38"/>
      <c r="EIA2" s="38"/>
      <c r="EIB2" s="38"/>
      <c r="EIC2" s="38"/>
      <c r="EID2" s="38"/>
      <c r="EIE2" s="38"/>
      <c r="EIF2" s="38"/>
      <c r="EIG2" s="38"/>
      <c r="EIH2" s="38"/>
      <c r="EII2" s="38"/>
      <c r="EIJ2" s="38"/>
      <c r="EIK2" s="38"/>
      <c r="EIL2" s="38"/>
      <c r="EIM2" s="38"/>
      <c r="EIN2" s="38"/>
      <c r="EIO2" s="38"/>
      <c r="EIP2" s="38"/>
      <c r="EIQ2" s="38"/>
      <c r="EIR2" s="38"/>
      <c r="EIS2" s="38"/>
      <c r="EIT2" s="38"/>
      <c r="EIU2" s="38"/>
      <c r="EIV2" s="38"/>
      <c r="EIW2" s="38"/>
      <c r="EIX2" s="38"/>
      <c r="EIY2" s="38"/>
      <c r="EIZ2" s="38"/>
      <c r="EJA2" s="38"/>
      <c r="EJB2" s="38"/>
      <c r="EJC2" s="38"/>
      <c r="EJD2" s="38"/>
      <c r="EJE2" s="38"/>
      <c r="EJF2" s="38"/>
      <c r="EJG2" s="38"/>
      <c r="EJH2" s="38"/>
      <c r="EJI2" s="38"/>
      <c r="EJJ2" s="38"/>
      <c r="EJK2" s="38"/>
      <c r="EJL2" s="38"/>
      <c r="EJM2" s="38"/>
      <c r="EJN2" s="38"/>
      <c r="EJO2" s="38"/>
      <c r="EJP2" s="38"/>
      <c r="EJQ2" s="38"/>
      <c r="EJR2" s="38"/>
      <c r="EJS2" s="38"/>
      <c r="EJT2" s="38"/>
      <c r="EJU2" s="38"/>
      <c r="EJV2" s="38"/>
      <c r="EJW2" s="38"/>
      <c r="EJX2" s="38"/>
      <c r="EJY2" s="38"/>
      <c r="EJZ2" s="38"/>
      <c r="EKA2" s="38"/>
      <c r="EKB2" s="38"/>
      <c r="EKC2" s="38"/>
      <c r="EKD2" s="38"/>
      <c r="EKE2" s="38"/>
      <c r="EKF2" s="38"/>
      <c r="EKG2" s="38"/>
      <c r="EKH2" s="38"/>
      <c r="EKI2" s="38"/>
      <c r="EKJ2" s="38"/>
      <c r="EKK2" s="38"/>
      <c r="EKL2" s="38"/>
      <c r="EKM2" s="38"/>
      <c r="EKN2" s="38"/>
      <c r="EKO2" s="38"/>
      <c r="EKP2" s="38"/>
      <c r="EKQ2" s="38"/>
      <c r="EKR2" s="38"/>
      <c r="EKS2" s="38"/>
      <c r="EKT2" s="38"/>
      <c r="EKU2" s="38"/>
      <c r="EKV2" s="38"/>
      <c r="EKW2" s="38"/>
      <c r="EKX2" s="38"/>
      <c r="EKY2" s="38"/>
      <c r="EKZ2" s="38"/>
      <c r="ELA2" s="38"/>
      <c r="ELB2" s="38"/>
      <c r="ELC2" s="38"/>
      <c r="ELD2" s="38"/>
      <c r="ELE2" s="38"/>
      <c r="ELF2" s="38"/>
      <c r="ELG2" s="38"/>
      <c r="ELH2" s="38"/>
      <c r="ELI2" s="38"/>
      <c r="ELJ2" s="38"/>
      <c r="ELK2" s="38"/>
      <c r="ELL2" s="38"/>
      <c r="ELM2" s="38"/>
      <c r="ELN2" s="38"/>
      <c r="ELO2" s="38"/>
      <c r="ELP2" s="38"/>
      <c r="ELQ2" s="38"/>
      <c r="ELR2" s="38"/>
      <c r="ELS2" s="38"/>
      <c r="ELT2" s="38"/>
      <c r="ELU2" s="38"/>
      <c r="ELV2" s="38"/>
      <c r="ELW2" s="38"/>
      <c r="ELX2" s="38"/>
      <c r="ELY2" s="38"/>
      <c r="ELZ2" s="38"/>
      <c r="EMA2" s="38"/>
      <c r="EMB2" s="38"/>
      <c r="EMC2" s="38"/>
      <c r="EMD2" s="38"/>
      <c r="EME2" s="38"/>
      <c r="EMF2" s="38"/>
      <c r="EMG2" s="38"/>
      <c r="EMH2" s="38"/>
      <c r="EMI2" s="38"/>
      <c r="EMJ2" s="38"/>
      <c r="EMK2" s="38"/>
      <c r="EML2" s="38"/>
      <c r="EMM2" s="38"/>
      <c r="EMN2" s="38"/>
      <c r="EMO2" s="38"/>
      <c r="EMP2" s="38"/>
      <c r="EMQ2" s="38"/>
      <c r="EMR2" s="38"/>
      <c r="EMS2" s="38"/>
      <c r="EMT2" s="38"/>
      <c r="EMU2" s="38"/>
      <c r="EMV2" s="38"/>
      <c r="EMW2" s="38"/>
      <c r="EMX2" s="38"/>
      <c r="EMY2" s="38"/>
      <c r="EMZ2" s="38"/>
      <c r="ENA2" s="38"/>
      <c r="ENB2" s="38"/>
      <c r="ENC2" s="38"/>
      <c r="END2" s="38"/>
      <c r="ENE2" s="38"/>
      <c r="ENF2" s="38"/>
      <c r="ENG2" s="38"/>
      <c r="ENH2" s="38"/>
      <c r="ENI2" s="38"/>
      <c r="ENJ2" s="38"/>
      <c r="ENK2" s="38"/>
      <c r="ENL2" s="38"/>
      <c r="ENM2" s="38"/>
      <c r="ENN2" s="38"/>
      <c r="ENO2" s="38"/>
      <c r="ENP2" s="38"/>
      <c r="ENQ2" s="38"/>
      <c r="ENR2" s="38"/>
      <c r="ENS2" s="38"/>
      <c r="ENT2" s="38"/>
      <c r="ENU2" s="38"/>
      <c r="ENV2" s="38"/>
      <c r="ENW2" s="38"/>
      <c r="ENX2" s="38"/>
      <c r="ENY2" s="38"/>
      <c r="ENZ2" s="38"/>
      <c r="EOA2" s="38"/>
      <c r="EOB2" s="38"/>
      <c r="EOC2" s="38"/>
      <c r="EOD2" s="38"/>
      <c r="EOE2" s="38"/>
      <c r="EOF2" s="38"/>
      <c r="EOG2" s="38"/>
      <c r="EOH2" s="38"/>
      <c r="EOI2" s="38"/>
      <c r="EOJ2" s="38"/>
      <c r="EOK2" s="38"/>
      <c r="EOL2" s="38"/>
      <c r="EOM2" s="38"/>
      <c r="EON2" s="38"/>
      <c r="EOO2" s="38"/>
      <c r="EOP2" s="38"/>
      <c r="EOQ2" s="38"/>
      <c r="EOR2" s="38"/>
      <c r="EOS2" s="38"/>
      <c r="EOT2" s="38"/>
      <c r="EOU2" s="38"/>
      <c r="EOV2" s="38"/>
      <c r="EOW2" s="38"/>
      <c r="EOX2" s="38"/>
      <c r="EOY2" s="38"/>
      <c r="EOZ2" s="38"/>
      <c r="EPA2" s="38"/>
      <c r="EPB2" s="38"/>
      <c r="EPC2" s="38"/>
      <c r="EPD2" s="38"/>
      <c r="EPE2" s="38"/>
      <c r="EPF2" s="38"/>
      <c r="EPG2" s="38"/>
      <c r="EPH2" s="38"/>
      <c r="EPI2" s="38"/>
      <c r="EPJ2" s="38"/>
      <c r="EPK2" s="38"/>
      <c r="EPL2" s="38"/>
      <c r="EPM2" s="38"/>
      <c r="EPN2" s="38"/>
      <c r="EPO2" s="38"/>
      <c r="EPP2" s="38"/>
      <c r="EPQ2" s="38"/>
      <c r="EPR2" s="38"/>
      <c r="EPS2" s="38"/>
      <c r="EPT2" s="38"/>
      <c r="EPU2" s="38"/>
      <c r="EPV2" s="38"/>
      <c r="EPW2" s="38"/>
      <c r="EPX2" s="38"/>
      <c r="EPY2" s="38"/>
      <c r="EPZ2" s="38"/>
      <c r="EQA2" s="38"/>
      <c r="EQB2" s="38"/>
      <c r="EQC2" s="38"/>
      <c r="EQD2" s="38"/>
      <c r="EQE2" s="38"/>
      <c r="EQF2" s="38"/>
      <c r="EQG2" s="38"/>
      <c r="EQH2" s="38"/>
      <c r="EQI2" s="38"/>
      <c r="EQJ2" s="38"/>
      <c r="EQK2" s="38"/>
      <c r="EQL2" s="38"/>
      <c r="EQM2" s="38"/>
      <c r="EQN2" s="38"/>
      <c r="EQO2" s="38"/>
      <c r="EQP2" s="38"/>
      <c r="EQQ2" s="38"/>
      <c r="EQR2" s="38"/>
      <c r="EQS2" s="38"/>
      <c r="EQT2" s="38"/>
      <c r="EQU2" s="38"/>
      <c r="EQV2" s="38"/>
      <c r="EQW2" s="38"/>
      <c r="EQX2" s="38"/>
      <c r="EQY2" s="38"/>
      <c r="EQZ2" s="38"/>
      <c r="ERA2" s="38"/>
      <c r="ERB2" s="38"/>
      <c r="ERC2" s="38"/>
      <c r="ERD2" s="38"/>
      <c r="ERE2" s="38"/>
      <c r="ERF2" s="38"/>
      <c r="ERG2" s="38"/>
      <c r="ERH2" s="38"/>
      <c r="ERI2" s="38"/>
      <c r="ERJ2" s="38"/>
      <c r="ERK2" s="38"/>
      <c r="ERL2" s="38"/>
      <c r="ERM2" s="38"/>
      <c r="ERN2" s="38"/>
      <c r="ERO2" s="38"/>
      <c r="ERP2" s="38"/>
      <c r="ERQ2" s="38"/>
      <c r="ERR2" s="38"/>
      <c r="ERS2" s="38"/>
      <c r="ERT2" s="38"/>
      <c r="ERU2" s="38"/>
      <c r="ERV2" s="38"/>
      <c r="ERW2" s="38"/>
      <c r="ERX2" s="38"/>
      <c r="ERY2" s="38"/>
      <c r="ERZ2" s="38"/>
      <c r="ESA2" s="38"/>
      <c r="ESB2" s="38"/>
      <c r="ESC2" s="38"/>
      <c r="ESD2" s="38"/>
      <c r="ESE2" s="38"/>
      <c r="ESF2" s="38"/>
      <c r="ESG2" s="38"/>
      <c r="ESH2" s="38"/>
      <c r="ESI2" s="38"/>
      <c r="ESJ2" s="38"/>
      <c r="ESK2" s="38"/>
      <c r="ESL2" s="38"/>
      <c r="ESM2" s="38"/>
      <c r="ESN2" s="38"/>
      <c r="ESO2" s="38"/>
      <c r="ESP2" s="38"/>
      <c r="ESQ2" s="38"/>
      <c r="ESR2" s="38"/>
      <c r="ESS2" s="38"/>
      <c r="EST2" s="38"/>
      <c r="ESU2" s="38"/>
      <c r="ESV2" s="38"/>
      <c r="ESW2" s="38"/>
      <c r="ESX2" s="38"/>
      <c r="ESY2" s="38"/>
      <c r="ESZ2" s="38"/>
      <c r="ETA2" s="38"/>
      <c r="ETB2" s="38"/>
      <c r="ETC2" s="38"/>
      <c r="ETD2" s="38"/>
      <c r="ETE2" s="38"/>
      <c r="ETF2" s="38"/>
      <c r="ETG2" s="38"/>
      <c r="ETH2" s="38"/>
      <c r="ETI2" s="38"/>
      <c r="ETJ2" s="38"/>
      <c r="ETK2" s="38"/>
      <c r="ETL2" s="38"/>
      <c r="ETM2" s="38"/>
      <c r="ETN2" s="38"/>
      <c r="ETO2" s="38"/>
      <c r="ETP2" s="38"/>
      <c r="ETQ2" s="38"/>
      <c r="ETR2" s="38"/>
      <c r="ETS2" s="38"/>
      <c r="ETT2" s="38"/>
      <c r="ETU2" s="38"/>
      <c r="ETV2" s="38"/>
      <c r="ETW2" s="38"/>
      <c r="ETX2" s="38"/>
      <c r="ETY2" s="38"/>
      <c r="ETZ2" s="38"/>
      <c r="EUA2" s="38"/>
      <c r="EUB2" s="38"/>
      <c r="EUC2" s="38"/>
      <c r="EUD2" s="38"/>
      <c r="EUE2" s="38"/>
      <c r="EUF2" s="38"/>
      <c r="EUG2" s="38"/>
      <c r="EUH2" s="38"/>
      <c r="EUI2" s="38"/>
      <c r="EUJ2" s="38"/>
      <c r="EUK2" s="38"/>
      <c r="EUL2" s="38"/>
      <c r="EUM2" s="38"/>
      <c r="EUN2" s="38"/>
      <c r="EUO2" s="38"/>
      <c r="EUP2" s="38"/>
      <c r="EUQ2" s="38"/>
      <c r="EUR2" s="38"/>
      <c r="EUS2" s="38"/>
      <c r="EUT2" s="38"/>
      <c r="EUU2" s="38"/>
      <c r="EUV2" s="38"/>
      <c r="EUW2" s="38"/>
      <c r="EUX2" s="38"/>
      <c r="EUY2" s="38"/>
      <c r="EUZ2" s="38"/>
      <c r="EVA2" s="38"/>
      <c r="EVB2" s="38"/>
      <c r="EVC2" s="38"/>
      <c r="EVD2" s="38"/>
      <c r="EVE2" s="38"/>
      <c r="EVF2" s="38"/>
      <c r="EVG2" s="38"/>
      <c r="EVH2" s="38"/>
      <c r="EVI2" s="38"/>
      <c r="EVJ2" s="38"/>
      <c r="EVK2" s="38"/>
      <c r="EVL2" s="38"/>
      <c r="EVM2" s="38"/>
      <c r="EVN2" s="38"/>
      <c r="EVO2" s="38"/>
      <c r="EVP2" s="38"/>
      <c r="EVQ2" s="38"/>
      <c r="EVR2" s="38"/>
      <c r="EVS2" s="38"/>
      <c r="EVT2" s="38"/>
      <c r="EVU2" s="38"/>
      <c r="EVV2" s="38"/>
      <c r="EVW2" s="38"/>
      <c r="EVX2" s="38"/>
      <c r="EVY2" s="38"/>
      <c r="EVZ2" s="38"/>
      <c r="EWA2" s="38"/>
      <c r="EWB2" s="38"/>
      <c r="EWC2" s="38"/>
      <c r="EWD2" s="38"/>
      <c r="EWE2" s="38"/>
      <c r="EWF2" s="38"/>
      <c r="EWG2" s="38"/>
      <c r="EWH2" s="38"/>
      <c r="EWI2" s="38"/>
      <c r="EWJ2" s="38"/>
      <c r="EWK2" s="38"/>
      <c r="EWL2" s="38"/>
      <c r="EWM2" s="38"/>
      <c r="EWN2" s="38"/>
      <c r="EWO2" s="38"/>
      <c r="EWP2" s="38"/>
      <c r="EWQ2" s="38"/>
      <c r="EWR2" s="38"/>
      <c r="EWS2" s="38"/>
      <c r="EWT2" s="38"/>
      <c r="EWU2" s="38"/>
      <c r="EWV2" s="38"/>
      <c r="EWW2" s="38"/>
      <c r="EWX2" s="38"/>
      <c r="EWY2" s="38"/>
      <c r="EWZ2" s="38"/>
      <c r="EXA2" s="38"/>
      <c r="EXB2" s="38"/>
      <c r="EXC2" s="38"/>
      <c r="EXD2" s="38"/>
      <c r="EXE2" s="38"/>
      <c r="EXF2" s="38"/>
      <c r="EXG2" s="38"/>
      <c r="EXH2" s="38"/>
      <c r="EXI2" s="38"/>
      <c r="EXJ2" s="38"/>
      <c r="EXK2" s="38"/>
      <c r="EXL2" s="38"/>
      <c r="EXM2" s="38"/>
      <c r="EXN2" s="38"/>
      <c r="EXO2" s="38"/>
      <c r="EXP2" s="38"/>
      <c r="EXQ2" s="38"/>
      <c r="EXR2" s="38"/>
      <c r="EXS2" s="38"/>
      <c r="EXT2" s="38"/>
      <c r="EXU2" s="38"/>
      <c r="EXV2" s="38"/>
      <c r="EXW2" s="38"/>
      <c r="EXX2" s="38"/>
      <c r="EXY2" s="38"/>
      <c r="EXZ2" s="38"/>
      <c r="EYA2" s="38"/>
      <c r="EYB2" s="38"/>
      <c r="EYC2" s="38"/>
      <c r="EYD2" s="38"/>
      <c r="EYE2" s="38"/>
      <c r="EYF2" s="38"/>
      <c r="EYG2" s="38"/>
      <c r="EYH2" s="38"/>
      <c r="EYI2" s="38"/>
      <c r="EYJ2" s="38"/>
      <c r="EYK2" s="38"/>
      <c r="EYL2" s="38"/>
      <c r="EYM2" s="38"/>
      <c r="EYN2" s="38"/>
      <c r="EYO2" s="38"/>
      <c r="EYP2" s="38"/>
      <c r="EYQ2" s="38"/>
      <c r="EYR2" s="38"/>
      <c r="EYS2" s="38"/>
      <c r="EYT2" s="38"/>
      <c r="EYU2" s="38"/>
      <c r="EYV2" s="38"/>
      <c r="EYW2" s="38"/>
      <c r="EYX2" s="38"/>
      <c r="EYY2" s="38"/>
      <c r="EYZ2" s="38"/>
      <c r="EZA2" s="38"/>
      <c r="EZB2" s="38"/>
      <c r="EZC2" s="38"/>
      <c r="EZD2" s="38"/>
      <c r="EZE2" s="38"/>
      <c r="EZF2" s="38"/>
      <c r="EZG2" s="38"/>
      <c r="EZH2" s="38"/>
      <c r="EZI2" s="38"/>
      <c r="EZJ2" s="38"/>
      <c r="EZK2" s="38"/>
      <c r="EZL2" s="38"/>
      <c r="EZM2" s="38"/>
      <c r="EZN2" s="38"/>
      <c r="EZO2" s="38"/>
      <c r="EZP2" s="38"/>
      <c r="EZQ2" s="38"/>
      <c r="EZR2" s="38"/>
      <c r="EZS2" s="38"/>
      <c r="EZT2" s="38"/>
      <c r="EZU2" s="38"/>
      <c r="EZV2" s="38"/>
      <c r="EZW2" s="38"/>
      <c r="EZX2" s="38"/>
      <c r="EZY2" s="38"/>
      <c r="EZZ2" s="38"/>
      <c r="FAA2" s="38"/>
      <c r="FAB2" s="38"/>
      <c r="FAC2" s="38"/>
      <c r="FAD2" s="38"/>
      <c r="FAE2" s="38"/>
      <c r="FAF2" s="38"/>
      <c r="FAG2" s="38"/>
      <c r="FAH2" s="38"/>
      <c r="FAI2" s="38"/>
      <c r="FAJ2" s="38"/>
      <c r="FAK2" s="38"/>
      <c r="FAL2" s="38"/>
      <c r="FAM2" s="38"/>
      <c r="FAN2" s="38"/>
      <c r="FAO2" s="38"/>
      <c r="FAP2" s="38"/>
      <c r="FAQ2" s="38"/>
      <c r="FAR2" s="38"/>
      <c r="FAS2" s="38"/>
      <c r="FAT2" s="38"/>
      <c r="FAU2" s="38"/>
      <c r="FAV2" s="38"/>
      <c r="FAW2" s="38"/>
      <c r="FAX2" s="38"/>
      <c r="FAY2" s="38"/>
      <c r="FAZ2" s="38"/>
      <c r="FBA2" s="38"/>
      <c r="FBB2" s="38"/>
      <c r="FBC2" s="38"/>
      <c r="FBD2" s="38"/>
      <c r="FBE2" s="38"/>
      <c r="FBF2" s="38"/>
      <c r="FBG2" s="38"/>
      <c r="FBH2" s="38"/>
      <c r="FBI2" s="38"/>
      <c r="FBJ2" s="38"/>
      <c r="FBK2" s="38"/>
      <c r="FBL2" s="38"/>
      <c r="FBM2" s="38"/>
      <c r="FBN2" s="38"/>
      <c r="FBO2" s="38"/>
      <c r="FBP2" s="38"/>
      <c r="FBQ2" s="38"/>
      <c r="FBR2" s="38"/>
      <c r="FBS2" s="38"/>
      <c r="FBT2" s="38"/>
      <c r="FBU2" s="38"/>
      <c r="FBV2" s="38"/>
      <c r="FBW2" s="38"/>
      <c r="FBX2" s="38"/>
      <c r="FBY2" s="38"/>
      <c r="FBZ2" s="38"/>
      <c r="FCA2" s="38"/>
      <c r="FCB2" s="38"/>
      <c r="FCC2" s="38"/>
      <c r="FCD2" s="38"/>
      <c r="FCE2" s="38"/>
      <c r="FCF2" s="38"/>
      <c r="FCG2" s="38"/>
      <c r="FCH2" s="38"/>
      <c r="FCI2" s="38"/>
      <c r="FCJ2" s="38"/>
      <c r="FCK2" s="38"/>
      <c r="FCL2" s="38"/>
      <c r="FCM2" s="38"/>
      <c r="FCN2" s="38"/>
      <c r="FCO2" s="38"/>
      <c r="FCP2" s="38"/>
      <c r="FCQ2" s="38"/>
      <c r="FCR2" s="38"/>
      <c r="FCS2" s="38"/>
      <c r="FCT2" s="38"/>
      <c r="FCU2" s="38"/>
      <c r="FCV2" s="38"/>
      <c r="FCW2" s="38"/>
      <c r="FCX2" s="38"/>
      <c r="FCY2" s="38"/>
      <c r="FCZ2" s="38"/>
      <c r="FDA2" s="38"/>
      <c r="FDB2" s="38"/>
      <c r="FDC2" s="38"/>
      <c r="FDD2" s="38"/>
      <c r="FDE2" s="38"/>
      <c r="FDF2" s="38"/>
      <c r="FDG2" s="38"/>
      <c r="FDH2" s="38"/>
      <c r="FDI2" s="38"/>
      <c r="FDJ2" s="38"/>
      <c r="FDK2" s="38"/>
      <c r="FDL2" s="38"/>
      <c r="FDM2" s="38"/>
      <c r="FDN2" s="38"/>
      <c r="FDO2" s="38"/>
      <c r="FDP2" s="38"/>
      <c r="FDQ2" s="38"/>
      <c r="FDR2" s="38"/>
      <c r="FDS2" s="38"/>
      <c r="FDT2" s="38"/>
      <c r="FDU2" s="38"/>
      <c r="FDV2" s="38"/>
      <c r="FDW2" s="38"/>
      <c r="FDX2" s="38"/>
      <c r="FDY2" s="38"/>
      <c r="FDZ2" s="38"/>
      <c r="FEA2" s="38"/>
      <c r="FEB2" s="38"/>
      <c r="FEC2" s="38"/>
      <c r="FED2" s="38"/>
      <c r="FEE2" s="38"/>
      <c r="FEF2" s="38"/>
      <c r="FEG2" s="38"/>
      <c r="FEH2" s="38"/>
      <c r="FEI2" s="38"/>
      <c r="FEJ2" s="38"/>
      <c r="FEK2" s="38"/>
      <c r="FEL2" s="38"/>
      <c r="FEM2" s="38"/>
      <c r="FEN2" s="38"/>
      <c r="FEO2" s="38"/>
      <c r="FEP2" s="38"/>
      <c r="FEQ2" s="38"/>
      <c r="FER2" s="38"/>
      <c r="FES2" s="38"/>
      <c r="FET2" s="38"/>
      <c r="FEU2" s="38"/>
      <c r="FEV2" s="38"/>
      <c r="FEW2" s="38"/>
      <c r="FEX2" s="38"/>
      <c r="FEY2" s="38"/>
      <c r="FEZ2" s="38"/>
      <c r="FFA2" s="38"/>
      <c r="FFB2" s="38"/>
      <c r="FFC2" s="38"/>
      <c r="FFD2" s="38"/>
      <c r="FFE2" s="38"/>
      <c r="FFF2" s="38"/>
      <c r="FFG2" s="38"/>
      <c r="FFH2" s="38"/>
      <c r="FFI2" s="38"/>
      <c r="FFJ2" s="38"/>
      <c r="FFK2" s="38"/>
      <c r="FFL2" s="38"/>
      <c r="FFM2" s="38"/>
      <c r="FFN2" s="38"/>
      <c r="FFO2" s="38"/>
      <c r="FFP2" s="38"/>
      <c r="FFQ2" s="38"/>
      <c r="FFR2" s="38"/>
      <c r="FFS2" s="38"/>
      <c r="FFT2" s="38"/>
      <c r="FFU2" s="38"/>
      <c r="FFV2" s="38"/>
      <c r="FFW2" s="38"/>
      <c r="FFX2" s="38"/>
      <c r="FFY2" s="38"/>
      <c r="FFZ2" s="38"/>
      <c r="FGA2" s="38"/>
      <c r="FGB2" s="38"/>
      <c r="FGC2" s="38"/>
      <c r="FGD2" s="38"/>
      <c r="FGE2" s="38"/>
      <c r="FGF2" s="38"/>
      <c r="FGG2" s="38"/>
      <c r="FGH2" s="38"/>
      <c r="FGI2" s="38"/>
      <c r="FGJ2" s="38"/>
      <c r="FGK2" s="38"/>
      <c r="FGL2" s="38"/>
      <c r="FGM2" s="38"/>
      <c r="FGN2" s="38"/>
      <c r="FGO2" s="38"/>
      <c r="FGP2" s="38"/>
      <c r="FGQ2" s="38"/>
      <c r="FGR2" s="38"/>
      <c r="FGS2" s="38"/>
      <c r="FGT2" s="38"/>
      <c r="FGU2" s="38"/>
      <c r="FGV2" s="38"/>
      <c r="FGW2" s="38"/>
      <c r="FGX2" s="38"/>
      <c r="FGY2" s="38"/>
      <c r="FGZ2" s="38"/>
      <c r="FHA2" s="38"/>
      <c r="FHB2" s="38"/>
      <c r="FHC2" s="38"/>
      <c r="FHD2" s="38"/>
      <c r="FHE2" s="38"/>
      <c r="FHF2" s="38"/>
      <c r="FHG2" s="38"/>
      <c r="FHH2" s="38"/>
      <c r="FHI2" s="38"/>
      <c r="FHJ2" s="38"/>
      <c r="FHK2" s="38"/>
      <c r="FHL2" s="38"/>
      <c r="FHM2" s="38"/>
      <c r="FHN2" s="38"/>
      <c r="FHO2" s="38"/>
      <c r="FHP2" s="38"/>
      <c r="FHQ2" s="38"/>
      <c r="FHR2" s="38"/>
      <c r="FHS2" s="38"/>
      <c r="FHT2" s="38"/>
      <c r="FHU2" s="38"/>
      <c r="FHV2" s="38"/>
      <c r="FHW2" s="38"/>
      <c r="FHX2" s="38"/>
      <c r="FHY2" s="38"/>
      <c r="FHZ2" s="38"/>
      <c r="FIA2" s="38"/>
      <c r="FIB2" s="38"/>
      <c r="FIC2" s="38"/>
      <c r="FID2" s="38"/>
      <c r="FIE2" s="38"/>
      <c r="FIF2" s="38"/>
      <c r="FIG2" s="38"/>
      <c r="FIH2" s="38"/>
      <c r="FII2" s="38"/>
      <c r="FIJ2" s="38"/>
      <c r="FIK2" s="38"/>
      <c r="FIL2" s="38"/>
      <c r="FIM2" s="38"/>
      <c r="FIN2" s="38"/>
      <c r="FIO2" s="38"/>
      <c r="FIP2" s="38"/>
      <c r="FIQ2" s="38"/>
      <c r="FIR2" s="38"/>
      <c r="FIS2" s="38"/>
      <c r="FIT2" s="38"/>
      <c r="FIU2" s="38"/>
      <c r="FIV2" s="38"/>
      <c r="FIW2" s="38"/>
      <c r="FIX2" s="38"/>
      <c r="FIY2" s="38"/>
      <c r="FIZ2" s="38"/>
      <c r="FJA2" s="38"/>
      <c r="FJB2" s="38"/>
      <c r="FJC2" s="38"/>
      <c r="FJD2" s="38"/>
      <c r="FJE2" s="38"/>
      <c r="FJF2" s="38"/>
      <c r="FJG2" s="38"/>
      <c r="FJH2" s="38"/>
      <c r="FJI2" s="38"/>
      <c r="FJJ2" s="38"/>
      <c r="FJK2" s="38"/>
      <c r="FJL2" s="38"/>
      <c r="FJM2" s="38"/>
      <c r="FJN2" s="38"/>
      <c r="FJO2" s="38"/>
      <c r="FJP2" s="38"/>
      <c r="FJQ2" s="38"/>
      <c r="FJR2" s="38"/>
      <c r="FJS2" s="38"/>
      <c r="FJT2" s="38"/>
      <c r="FJU2" s="38"/>
      <c r="FJV2" s="38"/>
      <c r="FJW2" s="38"/>
      <c r="FJX2" s="38"/>
      <c r="FJY2" s="38"/>
      <c r="FJZ2" s="38"/>
      <c r="FKA2" s="38"/>
      <c r="FKB2" s="38"/>
      <c r="FKC2" s="38"/>
      <c r="FKD2" s="38"/>
      <c r="FKE2" s="38"/>
      <c r="FKF2" s="38"/>
      <c r="FKG2" s="38"/>
      <c r="FKH2" s="38"/>
      <c r="FKI2" s="38"/>
      <c r="FKJ2" s="38"/>
      <c r="FKK2" s="38"/>
      <c r="FKL2" s="38"/>
      <c r="FKM2" s="38"/>
      <c r="FKN2" s="38"/>
      <c r="FKO2" s="38"/>
      <c r="FKP2" s="38"/>
      <c r="FKQ2" s="38"/>
      <c r="FKR2" s="38"/>
      <c r="FKS2" s="38"/>
      <c r="FKT2" s="38"/>
      <c r="FKU2" s="38"/>
      <c r="FKV2" s="38"/>
      <c r="FKW2" s="38"/>
      <c r="FKX2" s="38"/>
      <c r="FKY2" s="38"/>
      <c r="FKZ2" s="38"/>
      <c r="FLA2" s="38"/>
      <c r="FLB2" s="38"/>
      <c r="FLC2" s="38"/>
      <c r="FLD2" s="38"/>
      <c r="FLE2" s="38"/>
      <c r="FLF2" s="38"/>
      <c r="FLG2" s="38"/>
      <c r="FLH2" s="38"/>
      <c r="FLI2" s="38"/>
      <c r="FLJ2" s="38"/>
      <c r="FLK2" s="38"/>
      <c r="FLL2" s="38"/>
      <c r="FLM2" s="38"/>
      <c r="FLN2" s="38"/>
      <c r="FLO2" s="38"/>
      <c r="FLP2" s="38"/>
      <c r="FLQ2" s="38"/>
      <c r="FLR2" s="38"/>
      <c r="FLS2" s="38"/>
      <c r="FLT2" s="38"/>
      <c r="FLU2" s="38"/>
      <c r="FLV2" s="38"/>
      <c r="FLW2" s="38"/>
      <c r="FLX2" s="38"/>
      <c r="FLY2" s="38"/>
      <c r="FLZ2" s="38"/>
      <c r="FMA2" s="38"/>
      <c r="FMB2" s="38"/>
      <c r="FMC2" s="38"/>
      <c r="FMD2" s="38"/>
      <c r="FME2" s="38"/>
      <c r="FMF2" s="38"/>
      <c r="FMG2" s="38"/>
      <c r="FMH2" s="38"/>
      <c r="FMI2" s="38"/>
      <c r="FMJ2" s="38"/>
      <c r="FMK2" s="38"/>
      <c r="FML2" s="38"/>
      <c r="FMM2" s="38"/>
      <c r="FMN2" s="38"/>
      <c r="FMO2" s="38"/>
      <c r="FMP2" s="38"/>
      <c r="FMQ2" s="38"/>
      <c r="FMR2" s="38"/>
      <c r="FMS2" s="38"/>
      <c r="FMT2" s="38"/>
      <c r="FMU2" s="38"/>
      <c r="FMV2" s="38"/>
      <c r="FMW2" s="38"/>
      <c r="FMX2" s="38"/>
      <c r="FMY2" s="38"/>
      <c r="FMZ2" s="38"/>
      <c r="FNA2" s="38"/>
      <c r="FNB2" s="38"/>
      <c r="FNC2" s="38"/>
      <c r="FND2" s="38"/>
      <c r="FNE2" s="38"/>
      <c r="FNF2" s="38"/>
      <c r="FNG2" s="38"/>
      <c r="FNH2" s="38"/>
      <c r="FNI2" s="38"/>
      <c r="FNJ2" s="38"/>
      <c r="FNK2" s="38"/>
      <c r="FNL2" s="38"/>
      <c r="FNM2" s="38"/>
      <c r="FNN2" s="38"/>
      <c r="FNO2" s="38"/>
      <c r="FNP2" s="38"/>
      <c r="FNQ2" s="38"/>
      <c r="FNR2" s="38"/>
      <c r="FNS2" s="38"/>
      <c r="FNT2" s="38"/>
      <c r="FNU2" s="38"/>
      <c r="FNV2" s="38"/>
      <c r="FNW2" s="38"/>
      <c r="FNX2" s="38"/>
      <c r="FNY2" s="38"/>
      <c r="FNZ2" s="38"/>
      <c r="FOA2" s="38"/>
      <c r="FOB2" s="38"/>
      <c r="FOC2" s="38"/>
      <c r="FOD2" s="38"/>
      <c r="FOE2" s="38"/>
      <c r="FOF2" s="38"/>
      <c r="FOG2" s="38"/>
      <c r="FOH2" s="38"/>
      <c r="FOI2" s="38"/>
      <c r="FOJ2" s="38"/>
      <c r="FOK2" s="38"/>
      <c r="FOL2" s="38"/>
      <c r="FOM2" s="38"/>
      <c r="FON2" s="38"/>
      <c r="FOO2" s="38"/>
      <c r="FOP2" s="38"/>
      <c r="FOQ2" s="38"/>
      <c r="FOR2" s="38"/>
      <c r="FOS2" s="38"/>
      <c r="FOT2" s="38"/>
      <c r="FOU2" s="38"/>
      <c r="FOV2" s="38"/>
      <c r="FOW2" s="38"/>
      <c r="FOX2" s="38"/>
      <c r="FOY2" s="38"/>
      <c r="FOZ2" s="38"/>
      <c r="FPA2" s="38"/>
      <c r="FPB2" s="38"/>
      <c r="FPC2" s="38"/>
      <c r="FPD2" s="38"/>
      <c r="FPE2" s="38"/>
      <c r="FPF2" s="38"/>
      <c r="FPG2" s="38"/>
      <c r="FPH2" s="38"/>
      <c r="FPI2" s="38"/>
      <c r="FPJ2" s="38"/>
      <c r="FPK2" s="38"/>
      <c r="FPL2" s="38"/>
      <c r="FPM2" s="38"/>
      <c r="FPN2" s="38"/>
      <c r="FPO2" s="38"/>
      <c r="FPP2" s="38"/>
      <c r="FPQ2" s="38"/>
      <c r="FPR2" s="38"/>
      <c r="FPS2" s="38"/>
      <c r="FPT2" s="38"/>
      <c r="FPU2" s="38"/>
      <c r="FPV2" s="38"/>
      <c r="FPW2" s="38"/>
      <c r="FPX2" s="38"/>
      <c r="FPY2" s="38"/>
      <c r="FPZ2" s="38"/>
      <c r="FQA2" s="38"/>
      <c r="FQB2" s="38"/>
      <c r="FQC2" s="38"/>
      <c r="FQD2" s="38"/>
      <c r="FQE2" s="38"/>
      <c r="FQF2" s="38"/>
      <c r="FQG2" s="38"/>
      <c r="FQH2" s="38"/>
      <c r="FQI2" s="38"/>
      <c r="FQJ2" s="38"/>
      <c r="FQK2" s="38"/>
      <c r="FQL2" s="38"/>
      <c r="FQM2" s="38"/>
      <c r="FQN2" s="38"/>
      <c r="FQO2" s="38"/>
      <c r="FQP2" s="38"/>
      <c r="FQQ2" s="38"/>
      <c r="FQR2" s="38"/>
      <c r="FQS2" s="38"/>
      <c r="FQT2" s="38"/>
      <c r="FQU2" s="38"/>
      <c r="FQV2" s="38"/>
      <c r="FQW2" s="38"/>
      <c r="FQX2" s="38"/>
      <c r="FQY2" s="38"/>
      <c r="FQZ2" s="38"/>
      <c r="FRA2" s="38"/>
      <c r="FRB2" s="38"/>
      <c r="FRC2" s="38"/>
      <c r="FRD2" s="38"/>
      <c r="FRE2" s="38"/>
      <c r="FRF2" s="38"/>
      <c r="FRG2" s="38"/>
      <c r="FRH2" s="38"/>
      <c r="FRI2" s="38"/>
      <c r="FRJ2" s="38"/>
      <c r="FRK2" s="38"/>
      <c r="FRL2" s="38"/>
      <c r="FRM2" s="38"/>
      <c r="FRN2" s="38"/>
      <c r="FRO2" s="38"/>
      <c r="FRP2" s="38"/>
      <c r="FRQ2" s="38"/>
      <c r="FRR2" s="38"/>
      <c r="FRS2" s="38"/>
      <c r="FRT2" s="38"/>
      <c r="FRU2" s="38"/>
      <c r="FRV2" s="38"/>
      <c r="FRW2" s="38"/>
      <c r="FRX2" s="38"/>
      <c r="FRY2" s="38"/>
      <c r="FRZ2" s="38"/>
      <c r="FSA2" s="38"/>
      <c r="FSB2" s="38"/>
      <c r="FSC2" s="38"/>
      <c r="FSD2" s="38"/>
      <c r="FSE2" s="38"/>
      <c r="FSF2" s="38"/>
      <c r="FSG2" s="38"/>
      <c r="FSH2" s="38"/>
      <c r="FSI2" s="38"/>
      <c r="FSJ2" s="38"/>
      <c r="FSK2" s="38"/>
      <c r="FSL2" s="38"/>
      <c r="FSM2" s="38"/>
      <c r="FSN2" s="38"/>
      <c r="FSO2" s="38"/>
      <c r="FSP2" s="38"/>
      <c r="FSQ2" s="38"/>
      <c r="FSR2" s="38"/>
      <c r="FSS2" s="38"/>
      <c r="FST2" s="38"/>
      <c r="FSU2" s="38"/>
      <c r="FSV2" s="38"/>
      <c r="FSW2" s="38"/>
      <c r="FSX2" s="38"/>
      <c r="FSY2" s="38"/>
      <c r="FSZ2" s="38"/>
      <c r="FTA2" s="38"/>
      <c r="FTB2" s="38"/>
      <c r="FTC2" s="38"/>
      <c r="FTD2" s="38"/>
      <c r="FTE2" s="38"/>
      <c r="FTF2" s="38"/>
      <c r="FTG2" s="38"/>
      <c r="FTH2" s="38"/>
      <c r="FTI2" s="38"/>
      <c r="FTJ2" s="38"/>
      <c r="FTK2" s="38"/>
      <c r="FTL2" s="38"/>
      <c r="FTM2" s="38"/>
      <c r="FTN2" s="38"/>
      <c r="FTO2" s="38"/>
      <c r="FTP2" s="38"/>
      <c r="FTQ2" s="38"/>
      <c r="FTR2" s="38"/>
      <c r="FTS2" s="38"/>
      <c r="FTT2" s="38"/>
      <c r="FTU2" s="38"/>
      <c r="FTV2" s="38"/>
      <c r="FTW2" s="38"/>
      <c r="FTX2" s="38"/>
      <c r="FTY2" s="38"/>
      <c r="FTZ2" s="38"/>
      <c r="FUA2" s="38"/>
      <c r="FUB2" s="38"/>
      <c r="FUC2" s="38"/>
      <c r="FUD2" s="38"/>
      <c r="FUE2" s="38"/>
      <c r="FUF2" s="38"/>
      <c r="FUG2" s="38"/>
      <c r="FUH2" s="38"/>
      <c r="FUI2" s="38"/>
      <c r="FUJ2" s="38"/>
      <c r="FUK2" s="38"/>
      <c r="FUL2" s="38"/>
      <c r="FUM2" s="38"/>
      <c r="FUN2" s="38"/>
      <c r="FUO2" s="38"/>
      <c r="FUP2" s="38"/>
      <c r="FUQ2" s="38"/>
      <c r="FUR2" s="38"/>
      <c r="FUS2" s="38"/>
      <c r="FUT2" s="38"/>
      <c r="FUU2" s="38"/>
      <c r="FUV2" s="38"/>
      <c r="FUW2" s="38"/>
      <c r="FUX2" s="38"/>
      <c r="FUY2" s="38"/>
      <c r="FUZ2" s="38"/>
      <c r="FVA2" s="38"/>
      <c r="FVB2" s="38"/>
      <c r="FVC2" s="38"/>
      <c r="FVD2" s="38"/>
      <c r="FVE2" s="38"/>
      <c r="FVF2" s="38"/>
      <c r="FVG2" s="38"/>
      <c r="FVH2" s="38"/>
      <c r="FVI2" s="38"/>
      <c r="FVJ2" s="38"/>
      <c r="FVK2" s="38"/>
      <c r="FVL2" s="38"/>
      <c r="FVM2" s="38"/>
      <c r="FVN2" s="38"/>
      <c r="FVO2" s="38"/>
      <c r="FVP2" s="38"/>
      <c r="FVQ2" s="38"/>
      <c r="FVR2" s="38"/>
      <c r="FVS2" s="38"/>
      <c r="FVT2" s="38"/>
      <c r="FVU2" s="38"/>
      <c r="FVV2" s="38"/>
      <c r="FVW2" s="38"/>
      <c r="FVX2" s="38"/>
      <c r="FVY2" s="38"/>
      <c r="FVZ2" s="38"/>
      <c r="FWA2" s="38"/>
      <c r="FWB2" s="38"/>
      <c r="FWC2" s="38"/>
      <c r="FWD2" s="38"/>
      <c r="FWE2" s="38"/>
      <c r="FWF2" s="38"/>
      <c r="FWG2" s="38"/>
      <c r="FWH2" s="38"/>
      <c r="FWI2" s="38"/>
      <c r="FWJ2" s="38"/>
      <c r="FWK2" s="38"/>
      <c r="FWL2" s="38"/>
      <c r="FWM2" s="38"/>
      <c r="FWN2" s="38"/>
      <c r="FWO2" s="38"/>
      <c r="FWP2" s="38"/>
      <c r="FWQ2" s="38"/>
      <c r="FWR2" s="38"/>
      <c r="FWS2" s="38"/>
      <c r="FWT2" s="38"/>
      <c r="FWU2" s="38"/>
      <c r="FWV2" s="38"/>
      <c r="FWW2" s="38"/>
      <c r="FWX2" s="38"/>
      <c r="FWY2" s="38"/>
      <c r="FWZ2" s="38"/>
      <c r="FXA2" s="38"/>
      <c r="FXB2" s="38"/>
      <c r="FXC2" s="38"/>
      <c r="FXD2" s="38"/>
      <c r="FXE2" s="38"/>
      <c r="FXF2" s="38"/>
      <c r="FXG2" s="38"/>
      <c r="FXH2" s="38"/>
      <c r="FXI2" s="38"/>
      <c r="FXJ2" s="38"/>
      <c r="FXK2" s="38"/>
      <c r="FXL2" s="38"/>
      <c r="FXM2" s="38"/>
      <c r="FXN2" s="38"/>
      <c r="FXO2" s="38"/>
      <c r="FXP2" s="38"/>
      <c r="FXQ2" s="38"/>
      <c r="FXR2" s="38"/>
      <c r="FXS2" s="38"/>
      <c r="FXT2" s="38"/>
      <c r="FXU2" s="38"/>
      <c r="FXV2" s="38"/>
      <c r="FXW2" s="38"/>
      <c r="FXX2" s="38"/>
      <c r="FXY2" s="38"/>
      <c r="FXZ2" s="38"/>
      <c r="FYA2" s="38"/>
      <c r="FYB2" s="38"/>
      <c r="FYC2" s="38"/>
      <c r="FYD2" s="38"/>
      <c r="FYE2" s="38"/>
      <c r="FYF2" s="38"/>
      <c r="FYG2" s="38"/>
      <c r="FYH2" s="38"/>
      <c r="FYI2" s="38"/>
      <c r="FYJ2" s="38"/>
      <c r="FYK2" s="38"/>
      <c r="FYL2" s="38"/>
      <c r="FYM2" s="38"/>
      <c r="FYN2" s="38"/>
      <c r="FYO2" s="38"/>
      <c r="FYP2" s="38"/>
      <c r="FYQ2" s="38"/>
      <c r="FYR2" s="38"/>
      <c r="FYS2" s="38"/>
      <c r="FYT2" s="38"/>
      <c r="FYU2" s="38"/>
      <c r="FYV2" s="38"/>
      <c r="FYW2" s="38"/>
      <c r="FYX2" s="38"/>
      <c r="FYY2" s="38"/>
      <c r="FYZ2" s="38"/>
      <c r="FZA2" s="38"/>
      <c r="FZB2" s="38"/>
      <c r="FZC2" s="38"/>
      <c r="FZD2" s="38"/>
      <c r="FZE2" s="38"/>
      <c r="FZF2" s="38"/>
      <c r="FZG2" s="38"/>
      <c r="FZH2" s="38"/>
      <c r="FZI2" s="38"/>
      <c r="FZJ2" s="38"/>
      <c r="FZK2" s="38"/>
      <c r="FZL2" s="38"/>
      <c r="FZM2" s="38"/>
      <c r="FZN2" s="38"/>
      <c r="FZO2" s="38"/>
      <c r="FZP2" s="38"/>
      <c r="FZQ2" s="38"/>
      <c r="FZR2" s="38"/>
      <c r="FZS2" s="38"/>
      <c r="FZT2" s="38"/>
      <c r="FZU2" s="38"/>
      <c r="FZV2" s="38"/>
      <c r="FZW2" s="38"/>
      <c r="FZX2" s="38"/>
      <c r="FZY2" s="38"/>
      <c r="FZZ2" s="38"/>
      <c r="GAA2" s="38"/>
      <c r="GAB2" s="38"/>
      <c r="GAC2" s="38"/>
      <c r="GAD2" s="38"/>
      <c r="GAE2" s="38"/>
      <c r="GAF2" s="38"/>
      <c r="GAG2" s="38"/>
      <c r="GAH2" s="38"/>
      <c r="GAI2" s="38"/>
      <c r="GAJ2" s="38"/>
      <c r="GAK2" s="38"/>
      <c r="GAL2" s="38"/>
      <c r="GAM2" s="38"/>
      <c r="GAN2" s="38"/>
      <c r="GAO2" s="38"/>
      <c r="GAP2" s="38"/>
      <c r="GAQ2" s="38"/>
      <c r="GAR2" s="38"/>
      <c r="GAS2" s="38"/>
      <c r="GAT2" s="38"/>
      <c r="GAU2" s="38"/>
      <c r="GAV2" s="38"/>
      <c r="GAW2" s="38"/>
      <c r="GAX2" s="38"/>
      <c r="GAY2" s="38"/>
      <c r="GAZ2" s="38"/>
      <c r="GBA2" s="38"/>
      <c r="GBB2" s="38"/>
      <c r="GBC2" s="38"/>
      <c r="GBD2" s="38"/>
      <c r="GBE2" s="38"/>
      <c r="GBF2" s="38"/>
      <c r="GBG2" s="38"/>
      <c r="GBH2" s="38"/>
      <c r="GBI2" s="38"/>
      <c r="GBJ2" s="38"/>
      <c r="GBK2" s="38"/>
      <c r="GBL2" s="38"/>
      <c r="GBM2" s="38"/>
      <c r="GBN2" s="38"/>
      <c r="GBO2" s="38"/>
      <c r="GBP2" s="38"/>
      <c r="GBQ2" s="38"/>
      <c r="GBR2" s="38"/>
      <c r="GBS2" s="38"/>
      <c r="GBT2" s="38"/>
      <c r="GBU2" s="38"/>
      <c r="GBV2" s="38"/>
      <c r="GBW2" s="38"/>
      <c r="GBX2" s="38"/>
      <c r="GBY2" s="38"/>
      <c r="GBZ2" s="38"/>
      <c r="GCA2" s="38"/>
      <c r="GCB2" s="38"/>
      <c r="GCC2" s="38"/>
      <c r="GCD2" s="38"/>
      <c r="GCE2" s="38"/>
      <c r="GCF2" s="38"/>
      <c r="GCG2" s="38"/>
      <c r="GCH2" s="38"/>
      <c r="GCI2" s="38"/>
      <c r="GCJ2" s="38"/>
      <c r="GCK2" s="38"/>
      <c r="GCL2" s="38"/>
      <c r="GCM2" s="38"/>
      <c r="GCN2" s="38"/>
      <c r="GCO2" s="38"/>
      <c r="GCP2" s="38"/>
      <c r="GCQ2" s="38"/>
      <c r="GCR2" s="38"/>
      <c r="GCS2" s="38"/>
      <c r="GCT2" s="38"/>
      <c r="GCU2" s="38"/>
      <c r="GCV2" s="38"/>
      <c r="GCW2" s="38"/>
      <c r="GCX2" s="38"/>
      <c r="GCY2" s="38"/>
      <c r="GCZ2" s="38"/>
      <c r="GDA2" s="38"/>
      <c r="GDB2" s="38"/>
      <c r="GDC2" s="38"/>
      <c r="GDD2" s="38"/>
      <c r="GDE2" s="38"/>
      <c r="GDF2" s="38"/>
      <c r="GDG2" s="38"/>
      <c r="GDH2" s="38"/>
      <c r="GDI2" s="38"/>
      <c r="GDJ2" s="38"/>
      <c r="GDK2" s="38"/>
      <c r="GDL2" s="38"/>
      <c r="GDM2" s="38"/>
      <c r="GDN2" s="38"/>
      <c r="GDO2" s="38"/>
      <c r="GDP2" s="38"/>
      <c r="GDQ2" s="38"/>
      <c r="GDR2" s="38"/>
      <c r="GDS2" s="38"/>
      <c r="GDT2" s="38"/>
      <c r="GDU2" s="38"/>
      <c r="GDV2" s="38"/>
      <c r="GDW2" s="38"/>
      <c r="GDX2" s="38"/>
      <c r="GDY2" s="38"/>
      <c r="GDZ2" s="38"/>
      <c r="GEA2" s="38"/>
      <c r="GEB2" s="38"/>
      <c r="GEC2" s="38"/>
      <c r="GED2" s="38"/>
      <c r="GEE2" s="38"/>
      <c r="GEF2" s="38"/>
      <c r="GEG2" s="38"/>
      <c r="GEH2" s="38"/>
      <c r="GEI2" s="38"/>
      <c r="GEJ2" s="38"/>
      <c r="GEK2" s="38"/>
      <c r="GEL2" s="38"/>
      <c r="GEM2" s="38"/>
      <c r="GEN2" s="38"/>
      <c r="GEO2" s="38"/>
      <c r="GEP2" s="38"/>
      <c r="GEQ2" s="38"/>
      <c r="GER2" s="38"/>
      <c r="GES2" s="38"/>
      <c r="GET2" s="38"/>
      <c r="GEU2" s="38"/>
      <c r="GEV2" s="38"/>
      <c r="GEW2" s="38"/>
      <c r="GEX2" s="38"/>
      <c r="GEY2" s="38"/>
      <c r="GEZ2" s="38"/>
      <c r="GFA2" s="38"/>
      <c r="GFB2" s="38"/>
      <c r="GFC2" s="38"/>
      <c r="GFD2" s="38"/>
      <c r="GFE2" s="38"/>
      <c r="GFF2" s="38"/>
      <c r="GFG2" s="38"/>
      <c r="GFH2" s="38"/>
      <c r="GFI2" s="38"/>
      <c r="GFJ2" s="38"/>
      <c r="GFK2" s="38"/>
      <c r="GFL2" s="38"/>
      <c r="GFM2" s="38"/>
      <c r="GFN2" s="38"/>
      <c r="GFO2" s="38"/>
      <c r="GFP2" s="38"/>
      <c r="GFQ2" s="38"/>
      <c r="GFR2" s="38"/>
      <c r="GFS2" s="38"/>
      <c r="GFT2" s="38"/>
      <c r="GFU2" s="38"/>
      <c r="GFV2" s="38"/>
      <c r="GFW2" s="38"/>
      <c r="GFX2" s="38"/>
      <c r="GFY2" s="38"/>
      <c r="GFZ2" s="38"/>
      <c r="GGA2" s="38"/>
      <c r="GGB2" s="38"/>
      <c r="GGC2" s="38"/>
      <c r="GGD2" s="38"/>
      <c r="GGE2" s="38"/>
      <c r="GGF2" s="38"/>
      <c r="GGG2" s="38"/>
      <c r="GGH2" s="38"/>
      <c r="GGI2" s="38"/>
      <c r="GGJ2" s="38"/>
      <c r="GGK2" s="38"/>
      <c r="GGL2" s="38"/>
      <c r="GGM2" s="38"/>
      <c r="GGN2" s="38"/>
      <c r="GGO2" s="38"/>
      <c r="GGP2" s="38"/>
      <c r="GGQ2" s="38"/>
      <c r="GGR2" s="38"/>
      <c r="GGS2" s="38"/>
      <c r="GGT2" s="38"/>
      <c r="GGU2" s="38"/>
      <c r="GGV2" s="38"/>
      <c r="GGW2" s="38"/>
      <c r="GGX2" s="38"/>
      <c r="GGY2" s="38"/>
      <c r="GGZ2" s="38"/>
      <c r="GHA2" s="38"/>
      <c r="GHB2" s="38"/>
      <c r="GHC2" s="38"/>
      <c r="GHD2" s="38"/>
      <c r="GHE2" s="38"/>
      <c r="GHF2" s="38"/>
      <c r="GHG2" s="38"/>
      <c r="GHH2" s="38"/>
      <c r="GHI2" s="38"/>
      <c r="GHJ2" s="38"/>
      <c r="GHK2" s="38"/>
      <c r="GHL2" s="38"/>
      <c r="GHM2" s="38"/>
      <c r="GHN2" s="38"/>
      <c r="GHO2" s="38"/>
      <c r="GHP2" s="38"/>
      <c r="GHQ2" s="38"/>
      <c r="GHR2" s="38"/>
      <c r="GHS2" s="38"/>
      <c r="GHT2" s="38"/>
      <c r="GHU2" s="38"/>
      <c r="GHV2" s="38"/>
      <c r="GHW2" s="38"/>
      <c r="GHX2" s="38"/>
      <c r="GHY2" s="38"/>
      <c r="GHZ2" s="38"/>
      <c r="GIA2" s="38"/>
      <c r="GIB2" s="38"/>
      <c r="GIC2" s="38"/>
      <c r="GID2" s="38"/>
      <c r="GIE2" s="38"/>
      <c r="GIF2" s="38"/>
      <c r="GIG2" s="38"/>
      <c r="GIH2" s="38"/>
      <c r="GII2" s="38"/>
      <c r="GIJ2" s="38"/>
      <c r="GIK2" s="38"/>
      <c r="GIL2" s="38"/>
      <c r="GIM2" s="38"/>
      <c r="GIN2" s="38"/>
      <c r="GIO2" s="38"/>
      <c r="GIP2" s="38"/>
      <c r="GIQ2" s="38"/>
      <c r="GIR2" s="38"/>
      <c r="GIS2" s="38"/>
      <c r="GIT2" s="38"/>
      <c r="GIU2" s="38"/>
      <c r="GIV2" s="38"/>
      <c r="GIW2" s="38"/>
      <c r="GIX2" s="38"/>
      <c r="GIY2" s="38"/>
      <c r="GIZ2" s="38"/>
      <c r="GJA2" s="38"/>
      <c r="GJB2" s="38"/>
      <c r="GJC2" s="38"/>
      <c r="GJD2" s="38"/>
      <c r="GJE2" s="38"/>
      <c r="GJF2" s="38"/>
      <c r="GJG2" s="38"/>
      <c r="GJH2" s="38"/>
      <c r="GJI2" s="38"/>
      <c r="GJJ2" s="38"/>
      <c r="GJK2" s="38"/>
      <c r="GJL2" s="38"/>
      <c r="GJM2" s="38"/>
      <c r="GJN2" s="38"/>
      <c r="GJO2" s="38"/>
      <c r="GJP2" s="38"/>
      <c r="GJQ2" s="38"/>
      <c r="GJR2" s="38"/>
      <c r="GJS2" s="38"/>
      <c r="GJT2" s="38"/>
      <c r="GJU2" s="38"/>
      <c r="GJV2" s="38"/>
      <c r="GJW2" s="38"/>
      <c r="GJX2" s="38"/>
      <c r="GJY2" s="38"/>
      <c r="GJZ2" s="38"/>
      <c r="GKA2" s="38"/>
      <c r="GKB2" s="38"/>
      <c r="GKC2" s="38"/>
      <c r="GKD2" s="38"/>
      <c r="GKE2" s="38"/>
      <c r="GKF2" s="38"/>
      <c r="GKG2" s="38"/>
      <c r="GKH2" s="38"/>
      <c r="GKI2" s="38"/>
      <c r="GKJ2" s="38"/>
      <c r="GKK2" s="38"/>
      <c r="GKL2" s="38"/>
      <c r="GKM2" s="38"/>
      <c r="GKN2" s="38"/>
      <c r="GKO2" s="38"/>
      <c r="GKP2" s="38"/>
      <c r="GKQ2" s="38"/>
      <c r="GKR2" s="38"/>
      <c r="GKS2" s="38"/>
      <c r="GKT2" s="38"/>
      <c r="GKU2" s="38"/>
      <c r="GKV2" s="38"/>
      <c r="GKW2" s="38"/>
      <c r="GKX2" s="38"/>
      <c r="GKY2" s="38"/>
      <c r="GKZ2" s="38"/>
      <c r="GLA2" s="38"/>
      <c r="GLB2" s="38"/>
      <c r="GLC2" s="38"/>
      <c r="GLD2" s="38"/>
      <c r="GLE2" s="38"/>
      <c r="GLF2" s="38"/>
      <c r="GLG2" s="38"/>
      <c r="GLH2" s="38"/>
      <c r="GLI2" s="38"/>
      <c r="GLJ2" s="38"/>
      <c r="GLK2" s="38"/>
      <c r="GLL2" s="38"/>
      <c r="GLM2" s="38"/>
      <c r="GLN2" s="38"/>
      <c r="GLO2" s="38"/>
      <c r="GLP2" s="38"/>
      <c r="GLQ2" s="38"/>
      <c r="GLR2" s="38"/>
      <c r="GLS2" s="38"/>
      <c r="GLT2" s="38"/>
      <c r="GLU2" s="38"/>
      <c r="GLV2" s="38"/>
      <c r="GLW2" s="38"/>
      <c r="GLX2" s="38"/>
      <c r="GLY2" s="38"/>
      <c r="GLZ2" s="38"/>
      <c r="GMA2" s="38"/>
      <c r="GMB2" s="38"/>
      <c r="GMC2" s="38"/>
      <c r="GMD2" s="38"/>
      <c r="GME2" s="38"/>
      <c r="GMF2" s="38"/>
      <c r="GMG2" s="38"/>
      <c r="GMH2" s="38"/>
      <c r="GMI2" s="38"/>
      <c r="GMJ2" s="38"/>
      <c r="GMK2" s="38"/>
      <c r="GML2" s="38"/>
      <c r="GMM2" s="38"/>
      <c r="GMN2" s="38"/>
      <c r="GMO2" s="38"/>
      <c r="GMP2" s="38"/>
      <c r="GMQ2" s="38"/>
      <c r="GMR2" s="38"/>
      <c r="GMS2" s="38"/>
      <c r="GMT2" s="38"/>
      <c r="GMU2" s="38"/>
      <c r="GMV2" s="38"/>
      <c r="GMW2" s="38"/>
      <c r="GMX2" s="38"/>
      <c r="GMY2" s="38"/>
      <c r="GMZ2" s="38"/>
      <c r="GNA2" s="38"/>
      <c r="GNB2" s="38"/>
      <c r="GNC2" s="38"/>
      <c r="GND2" s="38"/>
      <c r="GNE2" s="38"/>
      <c r="GNF2" s="38"/>
      <c r="GNG2" s="38"/>
      <c r="GNH2" s="38"/>
      <c r="GNI2" s="38"/>
      <c r="GNJ2" s="38"/>
      <c r="GNK2" s="38"/>
      <c r="GNL2" s="38"/>
      <c r="GNM2" s="38"/>
      <c r="GNN2" s="38"/>
      <c r="GNO2" s="38"/>
      <c r="GNP2" s="38"/>
      <c r="GNQ2" s="38"/>
      <c r="GNR2" s="38"/>
      <c r="GNS2" s="38"/>
      <c r="GNT2" s="38"/>
      <c r="GNU2" s="38"/>
      <c r="GNV2" s="38"/>
      <c r="GNW2" s="38"/>
      <c r="GNX2" s="38"/>
      <c r="GNY2" s="38"/>
      <c r="GNZ2" s="38"/>
      <c r="GOA2" s="38"/>
      <c r="GOB2" s="38"/>
      <c r="GOC2" s="38"/>
      <c r="GOD2" s="38"/>
      <c r="GOE2" s="38"/>
      <c r="GOF2" s="38"/>
      <c r="GOG2" s="38"/>
      <c r="GOH2" s="38"/>
      <c r="GOI2" s="38"/>
      <c r="GOJ2" s="38"/>
      <c r="GOK2" s="38"/>
      <c r="GOL2" s="38"/>
      <c r="GOM2" s="38"/>
      <c r="GON2" s="38"/>
      <c r="GOO2" s="38"/>
      <c r="GOP2" s="38"/>
      <c r="GOQ2" s="38"/>
      <c r="GOR2" s="38"/>
      <c r="GOS2" s="38"/>
      <c r="GOT2" s="38"/>
      <c r="GOU2" s="38"/>
      <c r="GOV2" s="38"/>
      <c r="GOW2" s="38"/>
      <c r="GOX2" s="38"/>
      <c r="GOY2" s="38"/>
      <c r="GOZ2" s="38"/>
      <c r="GPA2" s="38"/>
      <c r="GPB2" s="38"/>
      <c r="GPC2" s="38"/>
      <c r="GPD2" s="38"/>
      <c r="GPE2" s="38"/>
      <c r="GPF2" s="38"/>
      <c r="GPG2" s="38"/>
      <c r="GPH2" s="38"/>
      <c r="GPI2" s="38"/>
      <c r="GPJ2" s="38"/>
      <c r="GPK2" s="38"/>
      <c r="GPL2" s="38"/>
      <c r="GPM2" s="38"/>
      <c r="GPN2" s="38"/>
      <c r="GPO2" s="38"/>
      <c r="GPP2" s="38"/>
      <c r="GPQ2" s="38"/>
      <c r="GPR2" s="38"/>
      <c r="GPS2" s="38"/>
      <c r="GPT2" s="38"/>
      <c r="GPU2" s="38"/>
      <c r="GPV2" s="38"/>
      <c r="GPW2" s="38"/>
      <c r="GPX2" s="38"/>
      <c r="GPY2" s="38"/>
      <c r="GPZ2" s="38"/>
      <c r="GQA2" s="38"/>
      <c r="GQB2" s="38"/>
      <c r="GQC2" s="38"/>
      <c r="GQD2" s="38"/>
      <c r="GQE2" s="38"/>
      <c r="GQF2" s="38"/>
      <c r="GQG2" s="38"/>
      <c r="GQH2" s="38"/>
      <c r="GQI2" s="38"/>
      <c r="GQJ2" s="38"/>
      <c r="GQK2" s="38"/>
      <c r="GQL2" s="38"/>
      <c r="GQM2" s="38"/>
      <c r="GQN2" s="38"/>
      <c r="GQO2" s="38"/>
      <c r="GQP2" s="38"/>
      <c r="GQQ2" s="38"/>
      <c r="GQR2" s="38"/>
      <c r="GQS2" s="38"/>
      <c r="GQT2" s="38"/>
      <c r="GQU2" s="38"/>
      <c r="GQV2" s="38"/>
      <c r="GQW2" s="38"/>
      <c r="GQX2" s="38"/>
      <c r="GQY2" s="38"/>
      <c r="GQZ2" s="38"/>
      <c r="GRA2" s="38"/>
      <c r="GRB2" s="38"/>
      <c r="GRC2" s="38"/>
      <c r="GRD2" s="38"/>
      <c r="GRE2" s="38"/>
      <c r="GRF2" s="38"/>
      <c r="GRG2" s="38"/>
      <c r="GRH2" s="38"/>
      <c r="GRI2" s="38"/>
      <c r="GRJ2" s="38"/>
      <c r="GRK2" s="38"/>
      <c r="GRL2" s="38"/>
      <c r="GRM2" s="38"/>
      <c r="GRN2" s="38"/>
      <c r="GRO2" s="38"/>
      <c r="GRP2" s="38"/>
      <c r="GRQ2" s="38"/>
      <c r="GRR2" s="38"/>
      <c r="GRS2" s="38"/>
      <c r="GRT2" s="38"/>
      <c r="GRU2" s="38"/>
      <c r="GRV2" s="38"/>
      <c r="GRW2" s="38"/>
      <c r="GRX2" s="38"/>
      <c r="GRY2" s="38"/>
      <c r="GRZ2" s="38"/>
      <c r="GSA2" s="38"/>
      <c r="GSB2" s="38"/>
      <c r="GSC2" s="38"/>
      <c r="GSD2" s="38"/>
      <c r="GSE2" s="38"/>
      <c r="GSF2" s="38"/>
      <c r="GSG2" s="38"/>
      <c r="GSH2" s="38"/>
      <c r="GSI2" s="38"/>
      <c r="GSJ2" s="38"/>
      <c r="GSK2" s="38"/>
      <c r="GSL2" s="38"/>
      <c r="GSM2" s="38"/>
      <c r="GSN2" s="38"/>
      <c r="GSO2" s="38"/>
      <c r="GSP2" s="38"/>
      <c r="GSQ2" s="38"/>
      <c r="GSR2" s="38"/>
      <c r="GSS2" s="38"/>
      <c r="GST2" s="38"/>
      <c r="GSU2" s="38"/>
      <c r="GSV2" s="38"/>
      <c r="GSW2" s="38"/>
      <c r="GSX2" s="38"/>
      <c r="GSY2" s="38"/>
      <c r="GSZ2" s="38"/>
      <c r="GTA2" s="38"/>
      <c r="GTB2" s="38"/>
      <c r="GTC2" s="38"/>
      <c r="GTD2" s="38"/>
      <c r="GTE2" s="38"/>
      <c r="GTF2" s="38"/>
      <c r="GTG2" s="38"/>
      <c r="GTH2" s="38"/>
      <c r="GTI2" s="38"/>
      <c r="GTJ2" s="38"/>
      <c r="GTK2" s="38"/>
      <c r="GTL2" s="38"/>
      <c r="GTM2" s="38"/>
      <c r="GTN2" s="38"/>
      <c r="GTO2" s="38"/>
      <c r="GTP2" s="38"/>
      <c r="GTQ2" s="38"/>
      <c r="GTR2" s="38"/>
      <c r="GTS2" s="38"/>
      <c r="GTT2" s="38"/>
      <c r="GTU2" s="38"/>
      <c r="GTV2" s="38"/>
      <c r="GTW2" s="38"/>
      <c r="GTX2" s="38"/>
      <c r="GTY2" s="38"/>
      <c r="GTZ2" s="38"/>
      <c r="GUA2" s="38"/>
      <c r="GUB2" s="38"/>
      <c r="GUC2" s="38"/>
      <c r="GUD2" s="38"/>
      <c r="GUE2" s="38"/>
      <c r="GUF2" s="38"/>
      <c r="GUG2" s="38"/>
      <c r="GUH2" s="38"/>
      <c r="GUI2" s="38"/>
      <c r="GUJ2" s="38"/>
      <c r="GUK2" s="38"/>
      <c r="GUL2" s="38"/>
      <c r="GUM2" s="38"/>
      <c r="GUN2" s="38"/>
      <c r="GUO2" s="38"/>
      <c r="GUP2" s="38"/>
      <c r="GUQ2" s="38"/>
      <c r="GUR2" s="38"/>
      <c r="GUS2" s="38"/>
      <c r="GUT2" s="38"/>
      <c r="GUU2" s="38"/>
      <c r="GUV2" s="38"/>
      <c r="GUW2" s="38"/>
      <c r="GUX2" s="38"/>
      <c r="GUY2" s="38"/>
      <c r="GUZ2" s="38"/>
      <c r="GVA2" s="38"/>
      <c r="GVB2" s="38"/>
      <c r="GVC2" s="38"/>
      <c r="GVD2" s="38"/>
      <c r="GVE2" s="38"/>
      <c r="GVF2" s="38"/>
      <c r="GVG2" s="38"/>
      <c r="GVH2" s="38"/>
      <c r="GVI2" s="38"/>
      <c r="GVJ2" s="38"/>
      <c r="GVK2" s="38"/>
      <c r="GVL2" s="38"/>
      <c r="GVM2" s="38"/>
      <c r="GVN2" s="38"/>
      <c r="GVO2" s="38"/>
      <c r="GVP2" s="38"/>
      <c r="GVQ2" s="38"/>
      <c r="GVR2" s="38"/>
      <c r="GVS2" s="38"/>
      <c r="GVT2" s="38"/>
      <c r="GVU2" s="38"/>
      <c r="GVV2" s="38"/>
      <c r="GVW2" s="38"/>
      <c r="GVX2" s="38"/>
      <c r="GVY2" s="38"/>
      <c r="GVZ2" s="38"/>
      <c r="GWA2" s="38"/>
      <c r="GWB2" s="38"/>
      <c r="GWC2" s="38"/>
      <c r="GWD2" s="38"/>
      <c r="GWE2" s="38"/>
      <c r="GWF2" s="38"/>
      <c r="GWG2" s="38"/>
      <c r="GWH2" s="38"/>
      <c r="GWI2" s="38"/>
      <c r="GWJ2" s="38"/>
      <c r="GWK2" s="38"/>
      <c r="GWL2" s="38"/>
      <c r="GWM2" s="38"/>
      <c r="GWN2" s="38"/>
      <c r="GWO2" s="38"/>
      <c r="GWP2" s="38"/>
      <c r="GWQ2" s="38"/>
      <c r="GWR2" s="38"/>
      <c r="GWS2" s="38"/>
      <c r="GWT2" s="38"/>
      <c r="GWU2" s="38"/>
      <c r="GWV2" s="38"/>
      <c r="GWW2" s="38"/>
      <c r="GWX2" s="38"/>
      <c r="GWY2" s="38"/>
      <c r="GWZ2" s="38"/>
      <c r="GXA2" s="38"/>
      <c r="GXB2" s="38"/>
      <c r="GXC2" s="38"/>
      <c r="GXD2" s="38"/>
      <c r="GXE2" s="38"/>
      <c r="GXF2" s="38"/>
      <c r="GXG2" s="38"/>
      <c r="GXH2" s="38"/>
      <c r="GXI2" s="38"/>
      <c r="GXJ2" s="38"/>
      <c r="GXK2" s="38"/>
      <c r="GXL2" s="38"/>
      <c r="GXM2" s="38"/>
      <c r="GXN2" s="38"/>
      <c r="GXO2" s="38"/>
      <c r="GXP2" s="38"/>
      <c r="GXQ2" s="38"/>
      <c r="GXR2" s="38"/>
      <c r="GXS2" s="38"/>
      <c r="GXT2" s="38"/>
      <c r="GXU2" s="38"/>
      <c r="GXV2" s="38"/>
      <c r="GXW2" s="38"/>
      <c r="GXX2" s="38"/>
      <c r="GXY2" s="38"/>
      <c r="GXZ2" s="38"/>
      <c r="GYA2" s="38"/>
      <c r="GYB2" s="38"/>
      <c r="GYC2" s="38"/>
      <c r="GYD2" s="38"/>
      <c r="GYE2" s="38"/>
      <c r="GYF2" s="38"/>
      <c r="GYG2" s="38"/>
      <c r="GYH2" s="38"/>
      <c r="GYI2" s="38"/>
      <c r="GYJ2" s="38"/>
      <c r="GYK2" s="38"/>
      <c r="GYL2" s="38"/>
      <c r="GYM2" s="38"/>
      <c r="GYN2" s="38"/>
      <c r="GYO2" s="38"/>
      <c r="GYP2" s="38"/>
      <c r="GYQ2" s="38"/>
      <c r="GYR2" s="38"/>
      <c r="GYS2" s="38"/>
      <c r="GYT2" s="38"/>
      <c r="GYU2" s="38"/>
      <c r="GYV2" s="38"/>
      <c r="GYW2" s="38"/>
      <c r="GYX2" s="38"/>
      <c r="GYY2" s="38"/>
      <c r="GYZ2" s="38"/>
      <c r="GZA2" s="38"/>
      <c r="GZB2" s="38"/>
      <c r="GZC2" s="38"/>
      <c r="GZD2" s="38"/>
      <c r="GZE2" s="38"/>
      <c r="GZF2" s="38"/>
      <c r="GZG2" s="38"/>
      <c r="GZH2" s="38"/>
      <c r="GZI2" s="38"/>
      <c r="GZJ2" s="38"/>
      <c r="GZK2" s="38"/>
      <c r="GZL2" s="38"/>
      <c r="GZM2" s="38"/>
      <c r="GZN2" s="38"/>
      <c r="GZO2" s="38"/>
      <c r="GZP2" s="38"/>
      <c r="GZQ2" s="38"/>
      <c r="GZR2" s="38"/>
      <c r="GZS2" s="38"/>
      <c r="GZT2" s="38"/>
      <c r="GZU2" s="38"/>
      <c r="GZV2" s="38"/>
      <c r="GZW2" s="38"/>
      <c r="GZX2" s="38"/>
      <c r="GZY2" s="38"/>
      <c r="GZZ2" s="38"/>
      <c r="HAA2" s="38"/>
      <c r="HAB2" s="38"/>
      <c r="HAC2" s="38"/>
      <c r="HAD2" s="38"/>
      <c r="HAE2" s="38"/>
      <c r="HAF2" s="38"/>
      <c r="HAG2" s="38"/>
      <c r="HAH2" s="38"/>
      <c r="HAI2" s="38"/>
      <c r="HAJ2" s="38"/>
      <c r="HAK2" s="38"/>
      <c r="HAL2" s="38"/>
      <c r="HAM2" s="38"/>
      <c r="HAN2" s="38"/>
      <c r="HAO2" s="38"/>
      <c r="HAP2" s="38"/>
      <c r="HAQ2" s="38"/>
      <c r="HAR2" s="38"/>
      <c r="HAS2" s="38"/>
      <c r="HAT2" s="38"/>
      <c r="HAU2" s="38"/>
      <c r="HAV2" s="38"/>
      <c r="HAW2" s="38"/>
      <c r="HAX2" s="38"/>
      <c r="HAY2" s="38"/>
      <c r="HAZ2" s="38"/>
      <c r="HBA2" s="38"/>
      <c r="HBB2" s="38"/>
      <c r="HBC2" s="38"/>
      <c r="HBD2" s="38"/>
      <c r="HBE2" s="38"/>
      <c r="HBF2" s="38"/>
      <c r="HBG2" s="38"/>
      <c r="HBH2" s="38"/>
      <c r="HBI2" s="38"/>
      <c r="HBJ2" s="38"/>
      <c r="HBK2" s="38"/>
      <c r="HBL2" s="38"/>
      <c r="HBM2" s="38"/>
      <c r="HBN2" s="38"/>
      <c r="HBO2" s="38"/>
      <c r="HBP2" s="38"/>
      <c r="HBQ2" s="38"/>
      <c r="HBR2" s="38"/>
      <c r="HBS2" s="38"/>
      <c r="HBT2" s="38"/>
      <c r="HBU2" s="38"/>
      <c r="HBV2" s="38"/>
      <c r="HBW2" s="38"/>
      <c r="HBX2" s="38"/>
      <c r="HBY2" s="38"/>
      <c r="HBZ2" s="38"/>
      <c r="HCA2" s="38"/>
      <c r="HCB2" s="38"/>
      <c r="HCC2" s="38"/>
      <c r="HCD2" s="38"/>
      <c r="HCE2" s="38"/>
      <c r="HCF2" s="38"/>
      <c r="HCG2" s="38"/>
      <c r="HCH2" s="38"/>
      <c r="HCI2" s="38"/>
      <c r="HCJ2" s="38"/>
      <c r="HCK2" s="38"/>
      <c r="HCL2" s="38"/>
      <c r="HCM2" s="38"/>
      <c r="HCN2" s="38"/>
      <c r="HCO2" s="38"/>
      <c r="HCP2" s="38"/>
      <c r="HCQ2" s="38"/>
      <c r="HCR2" s="38"/>
      <c r="HCS2" s="38"/>
      <c r="HCT2" s="38"/>
      <c r="HCU2" s="38"/>
      <c r="HCV2" s="38"/>
      <c r="HCW2" s="38"/>
      <c r="HCX2" s="38"/>
      <c r="HCY2" s="38"/>
      <c r="HCZ2" s="38"/>
      <c r="HDA2" s="38"/>
      <c r="HDB2" s="38"/>
      <c r="HDC2" s="38"/>
      <c r="HDD2" s="38"/>
      <c r="HDE2" s="38"/>
      <c r="HDF2" s="38"/>
      <c r="HDG2" s="38"/>
      <c r="HDH2" s="38"/>
      <c r="HDI2" s="38"/>
      <c r="HDJ2" s="38"/>
      <c r="HDK2" s="38"/>
      <c r="HDL2" s="38"/>
      <c r="HDM2" s="38"/>
      <c r="HDN2" s="38"/>
      <c r="HDO2" s="38"/>
      <c r="HDP2" s="38"/>
      <c r="HDQ2" s="38"/>
      <c r="HDR2" s="38"/>
      <c r="HDS2" s="38"/>
      <c r="HDT2" s="38"/>
      <c r="HDU2" s="38"/>
      <c r="HDV2" s="38"/>
      <c r="HDW2" s="38"/>
      <c r="HDX2" s="38"/>
      <c r="HDY2" s="38"/>
      <c r="HDZ2" s="38"/>
      <c r="HEA2" s="38"/>
      <c r="HEB2" s="38"/>
      <c r="HEC2" s="38"/>
      <c r="HED2" s="38"/>
      <c r="HEE2" s="38"/>
      <c r="HEF2" s="38"/>
      <c r="HEG2" s="38"/>
      <c r="HEH2" s="38"/>
      <c r="HEI2" s="38"/>
      <c r="HEJ2" s="38"/>
      <c r="HEK2" s="38"/>
      <c r="HEL2" s="38"/>
      <c r="HEM2" s="38"/>
      <c r="HEN2" s="38"/>
      <c r="HEO2" s="38"/>
      <c r="HEP2" s="38"/>
      <c r="HEQ2" s="38"/>
      <c r="HER2" s="38"/>
      <c r="HES2" s="38"/>
      <c r="HET2" s="38"/>
      <c r="HEU2" s="38"/>
      <c r="HEV2" s="38"/>
      <c r="HEW2" s="38"/>
      <c r="HEX2" s="38"/>
      <c r="HEY2" s="38"/>
      <c r="HEZ2" s="38"/>
      <c r="HFA2" s="38"/>
      <c r="HFB2" s="38"/>
      <c r="HFC2" s="38"/>
      <c r="HFD2" s="38"/>
      <c r="HFE2" s="38"/>
      <c r="HFF2" s="38"/>
      <c r="HFG2" s="38"/>
      <c r="HFH2" s="38"/>
      <c r="HFI2" s="38"/>
      <c r="HFJ2" s="38"/>
      <c r="HFK2" s="38"/>
      <c r="HFL2" s="38"/>
      <c r="HFM2" s="38"/>
      <c r="HFN2" s="38"/>
      <c r="HFO2" s="38"/>
      <c r="HFP2" s="38"/>
      <c r="HFQ2" s="38"/>
      <c r="HFR2" s="38"/>
      <c r="HFS2" s="38"/>
      <c r="HFT2" s="38"/>
      <c r="HFU2" s="38"/>
      <c r="HFV2" s="38"/>
      <c r="HFW2" s="38"/>
      <c r="HFX2" s="38"/>
      <c r="HFY2" s="38"/>
      <c r="HFZ2" s="38"/>
      <c r="HGA2" s="38"/>
      <c r="HGB2" s="38"/>
      <c r="HGC2" s="38"/>
      <c r="HGD2" s="38"/>
      <c r="HGE2" s="38"/>
      <c r="HGF2" s="38"/>
      <c r="HGG2" s="38"/>
      <c r="HGH2" s="38"/>
      <c r="HGI2" s="38"/>
      <c r="HGJ2" s="38"/>
      <c r="HGK2" s="38"/>
      <c r="HGL2" s="38"/>
      <c r="HGM2" s="38"/>
      <c r="HGN2" s="38"/>
      <c r="HGO2" s="38"/>
      <c r="HGP2" s="38"/>
      <c r="HGQ2" s="38"/>
      <c r="HGR2" s="38"/>
      <c r="HGS2" s="38"/>
      <c r="HGT2" s="38"/>
      <c r="HGU2" s="38"/>
      <c r="HGV2" s="38"/>
      <c r="HGW2" s="38"/>
      <c r="HGX2" s="38"/>
      <c r="HGY2" s="38"/>
      <c r="HGZ2" s="38"/>
      <c r="HHA2" s="38"/>
      <c r="HHB2" s="38"/>
      <c r="HHC2" s="38"/>
      <c r="HHD2" s="38"/>
      <c r="HHE2" s="38"/>
      <c r="HHF2" s="38"/>
      <c r="HHG2" s="38"/>
      <c r="HHH2" s="38"/>
      <c r="HHI2" s="38"/>
      <c r="HHJ2" s="38"/>
      <c r="HHK2" s="38"/>
      <c r="HHL2" s="38"/>
      <c r="HHM2" s="38"/>
      <c r="HHN2" s="38"/>
      <c r="HHO2" s="38"/>
      <c r="HHP2" s="38"/>
      <c r="HHQ2" s="38"/>
      <c r="HHR2" s="38"/>
      <c r="HHS2" s="38"/>
      <c r="HHT2" s="38"/>
      <c r="HHU2" s="38"/>
      <c r="HHV2" s="38"/>
      <c r="HHW2" s="38"/>
      <c r="HHX2" s="38"/>
      <c r="HHY2" s="38"/>
      <c r="HHZ2" s="38"/>
      <c r="HIA2" s="38"/>
      <c r="HIB2" s="38"/>
      <c r="HIC2" s="38"/>
      <c r="HID2" s="38"/>
      <c r="HIE2" s="38"/>
      <c r="HIF2" s="38"/>
      <c r="HIG2" s="38"/>
      <c r="HIH2" s="38"/>
      <c r="HII2" s="38"/>
      <c r="HIJ2" s="38"/>
      <c r="HIK2" s="38"/>
      <c r="HIL2" s="38"/>
      <c r="HIM2" s="38"/>
      <c r="HIN2" s="38"/>
      <c r="HIO2" s="38"/>
      <c r="HIP2" s="38"/>
      <c r="HIQ2" s="38"/>
      <c r="HIR2" s="38"/>
      <c r="HIS2" s="38"/>
      <c r="HIT2" s="38"/>
      <c r="HIU2" s="38"/>
      <c r="HIV2" s="38"/>
      <c r="HIW2" s="38"/>
      <c r="HIX2" s="38"/>
      <c r="HIY2" s="38"/>
      <c r="HIZ2" s="38"/>
      <c r="HJA2" s="38"/>
      <c r="HJB2" s="38"/>
      <c r="HJC2" s="38"/>
      <c r="HJD2" s="38"/>
      <c r="HJE2" s="38"/>
      <c r="HJF2" s="38"/>
      <c r="HJG2" s="38"/>
      <c r="HJH2" s="38"/>
      <c r="HJI2" s="38"/>
      <c r="HJJ2" s="38"/>
      <c r="HJK2" s="38"/>
      <c r="HJL2" s="38"/>
      <c r="HJM2" s="38"/>
      <c r="HJN2" s="38"/>
      <c r="HJO2" s="38"/>
      <c r="HJP2" s="38"/>
      <c r="HJQ2" s="38"/>
      <c r="HJR2" s="38"/>
      <c r="HJS2" s="38"/>
      <c r="HJT2" s="38"/>
      <c r="HJU2" s="38"/>
      <c r="HJV2" s="38"/>
      <c r="HJW2" s="38"/>
      <c r="HJX2" s="38"/>
      <c r="HJY2" s="38"/>
      <c r="HJZ2" s="38"/>
      <c r="HKA2" s="38"/>
      <c r="HKB2" s="38"/>
      <c r="HKC2" s="38"/>
      <c r="HKD2" s="38"/>
      <c r="HKE2" s="38"/>
      <c r="HKF2" s="38"/>
      <c r="HKG2" s="38"/>
      <c r="HKH2" s="38"/>
      <c r="HKI2" s="38"/>
      <c r="HKJ2" s="38"/>
      <c r="HKK2" s="38"/>
      <c r="HKL2" s="38"/>
      <c r="HKM2" s="38"/>
      <c r="HKN2" s="38"/>
      <c r="HKO2" s="38"/>
      <c r="HKP2" s="38"/>
      <c r="HKQ2" s="38"/>
      <c r="HKR2" s="38"/>
      <c r="HKS2" s="38"/>
      <c r="HKT2" s="38"/>
      <c r="HKU2" s="38"/>
      <c r="HKV2" s="38"/>
      <c r="HKW2" s="38"/>
      <c r="HKX2" s="38"/>
      <c r="HKY2" s="38"/>
      <c r="HKZ2" s="38"/>
      <c r="HLA2" s="38"/>
      <c r="HLB2" s="38"/>
      <c r="HLC2" s="38"/>
      <c r="HLD2" s="38"/>
      <c r="HLE2" s="38"/>
      <c r="HLF2" s="38"/>
      <c r="HLG2" s="38"/>
      <c r="HLH2" s="38"/>
      <c r="HLI2" s="38"/>
      <c r="HLJ2" s="38"/>
      <c r="HLK2" s="38"/>
      <c r="HLL2" s="38"/>
      <c r="HLM2" s="38"/>
      <c r="HLN2" s="38"/>
      <c r="HLO2" s="38"/>
      <c r="HLP2" s="38"/>
      <c r="HLQ2" s="38"/>
      <c r="HLR2" s="38"/>
      <c r="HLS2" s="38"/>
      <c r="HLT2" s="38"/>
      <c r="HLU2" s="38"/>
      <c r="HLV2" s="38"/>
      <c r="HLW2" s="38"/>
      <c r="HLX2" s="38"/>
      <c r="HLY2" s="38"/>
      <c r="HLZ2" s="38"/>
      <c r="HMA2" s="38"/>
      <c r="HMB2" s="38"/>
      <c r="HMC2" s="38"/>
      <c r="HMD2" s="38"/>
      <c r="HME2" s="38"/>
      <c r="HMF2" s="38"/>
      <c r="HMG2" s="38"/>
      <c r="HMH2" s="38"/>
      <c r="HMI2" s="38"/>
      <c r="HMJ2" s="38"/>
      <c r="HMK2" s="38"/>
      <c r="HML2" s="38"/>
      <c r="HMM2" s="38"/>
      <c r="HMN2" s="38"/>
      <c r="HMO2" s="38"/>
      <c r="HMP2" s="38"/>
      <c r="HMQ2" s="38"/>
      <c r="HMR2" s="38"/>
      <c r="HMS2" s="38"/>
      <c r="HMT2" s="38"/>
      <c r="HMU2" s="38"/>
      <c r="HMV2" s="38"/>
      <c r="HMW2" s="38"/>
      <c r="HMX2" s="38"/>
      <c r="HMY2" s="38"/>
      <c r="HMZ2" s="38"/>
      <c r="HNA2" s="38"/>
      <c r="HNB2" s="38"/>
      <c r="HNC2" s="38"/>
      <c r="HND2" s="38"/>
      <c r="HNE2" s="38"/>
      <c r="HNF2" s="38"/>
      <c r="HNG2" s="38"/>
      <c r="HNH2" s="38"/>
      <c r="HNI2" s="38"/>
      <c r="HNJ2" s="38"/>
      <c r="HNK2" s="38"/>
      <c r="HNL2" s="38"/>
      <c r="HNM2" s="38"/>
      <c r="HNN2" s="38"/>
      <c r="HNO2" s="38"/>
      <c r="HNP2" s="38"/>
      <c r="HNQ2" s="38"/>
      <c r="HNR2" s="38"/>
      <c r="HNS2" s="38"/>
      <c r="HNT2" s="38"/>
      <c r="HNU2" s="38"/>
      <c r="HNV2" s="38"/>
      <c r="HNW2" s="38"/>
      <c r="HNX2" s="38"/>
      <c r="HNY2" s="38"/>
      <c r="HNZ2" s="38"/>
      <c r="HOA2" s="38"/>
      <c r="HOB2" s="38"/>
      <c r="HOC2" s="38"/>
      <c r="HOD2" s="38"/>
      <c r="HOE2" s="38"/>
      <c r="HOF2" s="38"/>
      <c r="HOG2" s="38"/>
      <c r="HOH2" s="38"/>
      <c r="HOI2" s="38"/>
      <c r="HOJ2" s="38"/>
      <c r="HOK2" s="38"/>
      <c r="HOL2" s="38"/>
      <c r="HOM2" s="38"/>
      <c r="HON2" s="38"/>
      <c r="HOO2" s="38"/>
      <c r="HOP2" s="38"/>
      <c r="HOQ2" s="38"/>
      <c r="HOR2" s="38"/>
      <c r="HOS2" s="38"/>
      <c r="HOT2" s="38"/>
      <c r="HOU2" s="38"/>
      <c r="HOV2" s="38"/>
      <c r="HOW2" s="38"/>
      <c r="HOX2" s="38"/>
      <c r="HOY2" s="38"/>
      <c r="HOZ2" s="38"/>
      <c r="HPA2" s="38"/>
      <c r="HPB2" s="38"/>
      <c r="HPC2" s="38"/>
      <c r="HPD2" s="38"/>
      <c r="HPE2" s="38"/>
      <c r="HPF2" s="38"/>
      <c r="HPG2" s="38"/>
      <c r="HPH2" s="38"/>
      <c r="HPI2" s="38"/>
      <c r="HPJ2" s="38"/>
      <c r="HPK2" s="38"/>
      <c r="HPL2" s="38"/>
      <c r="HPM2" s="38"/>
      <c r="HPN2" s="38"/>
      <c r="HPO2" s="38"/>
      <c r="HPP2" s="38"/>
      <c r="HPQ2" s="38"/>
      <c r="HPR2" s="38"/>
      <c r="HPS2" s="38"/>
      <c r="HPT2" s="38"/>
      <c r="HPU2" s="38"/>
      <c r="HPV2" s="38"/>
      <c r="HPW2" s="38"/>
      <c r="HPX2" s="38"/>
      <c r="HPY2" s="38"/>
      <c r="HPZ2" s="38"/>
      <c r="HQA2" s="38"/>
      <c r="HQB2" s="38"/>
      <c r="HQC2" s="38"/>
      <c r="HQD2" s="38"/>
      <c r="HQE2" s="38"/>
      <c r="HQF2" s="38"/>
      <c r="HQG2" s="38"/>
      <c r="HQH2" s="38"/>
      <c r="HQI2" s="38"/>
      <c r="HQJ2" s="38"/>
      <c r="HQK2" s="38"/>
      <c r="HQL2" s="38"/>
      <c r="HQM2" s="38"/>
      <c r="HQN2" s="38"/>
      <c r="HQO2" s="38"/>
      <c r="HQP2" s="38"/>
      <c r="HQQ2" s="38"/>
      <c r="HQR2" s="38"/>
      <c r="HQS2" s="38"/>
      <c r="HQT2" s="38"/>
      <c r="HQU2" s="38"/>
      <c r="HQV2" s="38"/>
      <c r="HQW2" s="38"/>
      <c r="HQX2" s="38"/>
      <c r="HQY2" s="38"/>
      <c r="HQZ2" s="38"/>
      <c r="HRA2" s="38"/>
      <c r="HRB2" s="38"/>
      <c r="HRC2" s="38"/>
      <c r="HRD2" s="38"/>
      <c r="HRE2" s="38"/>
      <c r="HRF2" s="38"/>
      <c r="HRG2" s="38"/>
      <c r="HRH2" s="38"/>
      <c r="HRI2" s="38"/>
      <c r="HRJ2" s="38"/>
      <c r="HRK2" s="38"/>
      <c r="HRL2" s="38"/>
      <c r="HRM2" s="38"/>
      <c r="HRN2" s="38"/>
      <c r="HRO2" s="38"/>
      <c r="HRP2" s="38"/>
      <c r="HRQ2" s="38"/>
      <c r="HRR2" s="38"/>
      <c r="HRS2" s="38"/>
      <c r="HRT2" s="38"/>
      <c r="HRU2" s="38"/>
      <c r="HRV2" s="38"/>
      <c r="HRW2" s="38"/>
      <c r="HRX2" s="38"/>
      <c r="HRY2" s="38"/>
      <c r="HRZ2" s="38"/>
      <c r="HSA2" s="38"/>
      <c r="HSB2" s="38"/>
      <c r="HSC2" s="38"/>
      <c r="HSD2" s="38"/>
      <c r="HSE2" s="38"/>
      <c r="HSF2" s="38"/>
      <c r="HSG2" s="38"/>
      <c r="HSH2" s="38"/>
      <c r="HSI2" s="38"/>
      <c r="HSJ2" s="38"/>
      <c r="HSK2" s="38"/>
      <c r="HSL2" s="38"/>
      <c r="HSM2" s="38"/>
      <c r="HSN2" s="38"/>
      <c r="HSO2" s="38"/>
      <c r="HSP2" s="38"/>
      <c r="HSQ2" s="38"/>
      <c r="HSR2" s="38"/>
      <c r="HSS2" s="38"/>
      <c r="HST2" s="38"/>
      <c r="HSU2" s="38"/>
      <c r="HSV2" s="38"/>
      <c r="HSW2" s="38"/>
      <c r="HSX2" s="38"/>
      <c r="HSY2" s="38"/>
      <c r="HSZ2" s="38"/>
      <c r="HTA2" s="38"/>
      <c r="HTB2" s="38"/>
      <c r="HTC2" s="38"/>
      <c r="HTD2" s="38"/>
      <c r="HTE2" s="38"/>
      <c r="HTF2" s="38"/>
      <c r="HTG2" s="38"/>
      <c r="HTH2" s="38"/>
      <c r="HTI2" s="38"/>
      <c r="HTJ2" s="38"/>
      <c r="HTK2" s="38"/>
      <c r="HTL2" s="38"/>
      <c r="HTM2" s="38"/>
      <c r="HTN2" s="38"/>
      <c r="HTO2" s="38"/>
      <c r="HTP2" s="38"/>
      <c r="HTQ2" s="38"/>
      <c r="HTR2" s="38"/>
      <c r="HTS2" s="38"/>
      <c r="HTT2" s="38"/>
      <c r="HTU2" s="38"/>
      <c r="HTV2" s="38"/>
      <c r="HTW2" s="38"/>
      <c r="HTX2" s="38"/>
      <c r="HTY2" s="38"/>
      <c r="HTZ2" s="38"/>
      <c r="HUA2" s="38"/>
      <c r="HUB2" s="38"/>
      <c r="HUC2" s="38"/>
      <c r="HUD2" s="38"/>
      <c r="HUE2" s="38"/>
      <c r="HUF2" s="38"/>
      <c r="HUG2" s="38"/>
      <c r="HUH2" s="38"/>
      <c r="HUI2" s="38"/>
      <c r="HUJ2" s="38"/>
      <c r="HUK2" s="38"/>
      <c r="HUL2" s="38"/>
      <c r="HUM2" s="38"/>
      <c r="HUN2" s="38"/>
      <c r="HUO2" s="38"/>
      <c r="HUP2" s="38"/>
      <c r="HUQ2" s="38"/>
      <c r="HUR2" s="38"/>
      <c r="HUS2" s="38"/>
      <c r="HUT2" s="38"/>
      <c r="HUU2" s="38"/>
      <c r="HUV2" s="38"/>
      <c r="HUW2" s="38"/>
      <c r="HUX2" s="38"/>
      <c r="HUY2" s="38"/>
      <c r="HUZ2" s="38"/>
      <c r="HVA2" s="38"/>
      <c r="HVB2" s="38"/>
      <c r="HVC2" s="38"/>
      <c r="HVD2" s="38"/>
      <c r="HVE2" s="38"/>
      <c r="HVF2" s="38"/>
      <c r="HVG2" s="38"/>
      <c r="HVH2" s="38"/>
      <c r="HVI2" s="38"/>
      <c r="HVJ2" s="38"/>
      <c r="HVK2" s="38"/>
      <c r="HVL2" s="38"/>
      <c r="HVM2" s="38"/>
      <c r="HVN2" s="38"/>
      <c r="HVO2" s="38"/>
      <c r="HVP2" s="38"/>
      <c r="HVQ2" s="38"/>
      <c r="HVR2" s="38"/>
      <c r="HVS2" s="38"/>
      <c r="HVT2" s="38"/>
      <c r="HVU2" s="38"/>
      <c r="HVV2" s="38"/>
      <c r="HVW2" s="38"/>
      <c r="HVX2" s="38"/>
      <c r="HVY2" s="38"/>
      <c r="HVZ2" s="38"/>
      <c r="HWA2" s="38"/>
      <c r="HWB2" s="38"/>
      <c r="HWC2" s="38"/>
      <c r="HWD2" s="38"/>
      <c r="HWE2" s="38"/>
      <c r="HWF2" s="38"/>
      <c r="HWG2" s="38"/>
      <c r="HWH2" s="38"/>
      <c r="HWI2" s="38"/>
      <c r="HWJ2" s="38"/>
      <c r="HWK2" s="38"/>
      <c r="HWL2" s="38"/>
      <c r="HWM2" s="38"/>
      <c r="HWN2" s="38"/>
      <c r="HWO2" s="38"/>
      <c r="HWP2" s="38"/>
      <c r="HWQ2" s="38"/>
      <c r="HWR2" s="38"/>
      <c r="HWS2" s="38"/>
      <c r="HWT2" s="38"/>
      <c r="HWU2" s="38"/>
      <c r="HWV2" s="38"/>
      <c r="HWW2" s="38"/>
      <c r="HWX2" s="38"/>
      <c r="HWY2" s="38"/>
      <c r="HWZ2" s="38"/>
      <c r="HXA2" s="38"/>
      <c r="HXB2" s="38"/>
      <c r="HXC2" s="38"/>
      <c r="HXD2" s="38"/>
      <c r="HXE2" s="38"/>
      <c r="HXF2" s="38"/>
      <c r="HXG2" s="38"/>
      <c r="HXH2" s="38"/>
      <c r="HXI2" s="38"/>
      <c r="HXJ2" s="38"/>
      <c r="HXK2" s="38"/>
      <c r="HXL2" s="38"/>
      <c r="HXM2" s="38"/>
      <c r="HXN2" s="38"/>
      <c r="HXO2" s="38"/>
      <c r="HXP2" s="38"/>
      <c r="HXQ2" s="38"/>
      <c r="HXR2" s="38"/>
      <c r="HXS2" s="38"/>
      <c r="HXT2" s="38"/>
      <c r="HXU2" s="38"/>
      <c r="HXV2" s="38"/>
      <c r="HXW2" s="38"/>
      <c r="HXX2" s="38"/>
      <c r="HXY2" s="38"/>
      <c r="HXZ2" s="38"/>
      <c r="HYA2" s="38"/>
      <c r="HYB2" s="38"/>
      <c r="HYC2" s="38"/>
      <c r="HYD2" s="38"/>
      <c r="HYE2" s="38"/>
      <c r="HYF2" s="38"/>
      <c r="HYG2" s="38"/>
      <c r="HYH2" s="38"/>
      <c r="HYI2" s="38"/>
      <c r="HYJ2" s="38"/>
      <c r="HYK2" s="38"/>
      <c r="HYL2" s="38"/>
      <c r="HYM2" s="38"/>
      <c r="HYN2" s="38"/>
      <c r="HYO2" s="38"/>
      <c r="HYP2" s="38"/>
      <c r="HYQ2" s="38"/>
      <c r="HYR2" s="38"/>
      <c r="HYS2" s="38"/>
      <c r="HYT2" s="38"/>
      <c r="HYU2" s="38"/>
      <c r="HYV2" s="38"/>
      <c r="HYW2" s="38"/>
      <c r="HYX2" s="38"/>
      <c r="HYY2" s="38"/>
      <c r="HYZ2" s="38"/>
      <c r="HZA2" s="38"/>
      <c r="HZB2" s="38"/>
      <c r="HZC2" s="38"/>
      <c r="HZD2" s="38"/>
      <c r="HZE2" s="38"/>
      <c r="HZF2" s="38"/>
      <c r="HZG2" s="38"/>
      <c r="HZH2" s="38"/>
      <c r="HZI2" s="38"/>
      <c r="HZJ2" s="38"/>
      <c r="HZK2" s="38"/>
      <c r="HZL2" s="38"/>
      <c r="HZM2" s="38"/>
      <c r="HZN2" s="38"/>
      <c r="HZO2" s="38"/>
      <c r="HZP2" s="38"/>
      <c r="HZQ2" s="38"/>
      <c r="HZR2" s="38"/>
      <c r="HZS2" s="38"/>
      <c r="HZT2" s="38"/>
      <c r="HZU2" s="38"/>
      <c r="HZV2" s="38"/>
      <c r="HZW2" s="38"/>
      <c r="HZX2" s="38"/>
      <c r="HZY2" s="38"/>
      <c r="HZZ2" s="38"/>
      <c r="IAA2" s="38"/>
      <c r="IAB2" s="38"/>
      <c r="IAC2" s="38"/>
      <c r="IAD2" s="38"/>
      <c r="IAE2" s="38"/>
      <c r="IAF2" s="38"/>
      <c r="IAG2" s="38"/>
      <c r="IAH2" s="38"/>
      <c r="IAI2" s="38"/>
      <c r="IAJ2" s="38"/>
      <c r="IAK2" s="38"/>
      <c r="IAL2" s="38"/>
      <c r="IAM2" s="38"/>
      <c r="IAN2" s="38"/>
      <c r="IAO2" s="38"/>
      <c r="IAP2" s="38"/>
      <c r="IAQ2" s="38"/>
      <c r="IAR2" s="38"/>
      <c r="IAS2" s="38"/>
      <c r="IAT2" s="38"/>
      <c r="IAU2" s="38"/>
      <c r="IAV2" s="38"/>
      <c r="IAW2" s="38"/>
      <c r="IAX2" s="38"/>
      <c r="IAY2" s="38"/>
      <c r="IAZ2" s="38"/>
      <c r="IBA2" s="38"/>
      <c r="IBB2" s="38"/>
      <c r="IBC2" s="38"/>
      <c r="IBD2" s="38"/>
      <c r="IBE2" s="38"/>
      <c r="IBF2" s="38"/>
      <c r="IBG2" s="38"/>
      <c r="IBH2" s="38"/>
      <c r="IBI2" s="38"/>
      <c r="IBJ2" s="38"/>
      <c r="IBK2" s="38"/>
      <c r="IBL2" s="38"/>
      <c r="IBM2" s="38"/>
      <c r="IBN2" s="38"/>
      <c r="IBO2" s="38"/>
      <c r="IBP2" s="38"/>
      <c r="IBQ2" s="38"/>
      <c r="IBR2" s="38"/>
      <c r="IBS2" s="38"/>
      <c r="IBT2" s="38"/>
      <c r="IBU2" s="38"/>
      <c r="IBV2" s="38"/>
      <c r="IBW2" s="38"/>
      <c r="IBX2" s="38"/>
      <c r="IBY2" s="38"/>
      <c r="IBZ2" s="38"/>
      <c r="ICA2" s="38"/>
      <c r="ICB2" s="38"/>
      <c r="ICC2" s="38"/>
      <c r="ICD2" s="38"/>
      <c r="ICE2" s="38"/>
      <c r="ICF2" s="38"/>
      <c r="ICG2" s="38"/>
      <c r="ICH2" s="38"/>
      <c r="ICI2" s="38"/>
      <c r="ICJ2" s="38"/>
      <c r="ICK2" s="38"/>
      <c r="ICL2" s="38"/>
      <c r="ICM2" s="38"/>
      <c r="ICN2" s="38"/>
      <c r="ICO2" s="38"/>
      <c r="ICP2" s="38"/>
      <c r="ICQ2" s="38"/>
      <c r="ICR2" s="38"/>
      <c r="ICS2" s="38"/>
      <c r="ICT2" s="38"/>
      <c r="ICU2" s="38"/>
      <c r="ICV2" s="38"/>
      <c r="ICW2" s="38"/>
      <c r="ICX2" s="38"/>
      <c r="ICY2" s="38"/>
      <c r="ICZ2" s="38"/>
      <c r="IDA2" s="38"/>
      <c r="IDB2" s="38"/>
      <c r="IDC2" s="38"/>
      <c r="IDD2" s="38"/>
      <c r="IDE2" s="38"/>
      <c r="IDF2" s="38"/>
      <c r="IDG2" s="38"/>
      <c r="IDH2" s="38"/>
      <c r="IDI2" s="38"/>
      <c r="IDJ2" s="38"/>
      <c r="IDK2" s="38"/>
      <c r="IDL2" s="38"/>
      <c r="IDM2" s="38"/>
      <c r="IDN2" s="38"/>
      <c r="IDO2" s="38"/>
      <c r="IDP2" s="38"/>
      <c r="IDQ2" s="38"/>
      <c r="IDR2" s="38"/>
      <c r="IDS2" s="38"/>
      <c r="IDT2" s="38"/>
      <c r="IDU2" s="38"/>
      <c r="IDV2" s="38"/>
      <c r="IDW2" s="38"/>
      <c r="IDX2" s="38"/>
      <c r="IDY2" s="38"/>
      <c r="IDZ2" s="38"/>
      <c r="IEA2" s="38"/>
      <c r="IEB2" s="38"/>
      <c r="IEC2" s="38"/>
      <c r="IED2" s="38"/>
      <c r="IEE2" s="38"/>
      <c r="IEF2" s="38"/>
      <c r="IEG2" s="38"/>
      <c r="IEH2" s="38"/>
      <c r="IEI2" s="38"/>
      <c r="IEJ2" s="38"/>
      <c r="IEK2" s="38"/>
      <c r="IEL2" s="38"/>
      <c r="IEM2" s="38"/>
      <c r="IEN2" s="38"/>
      <c r="IEO2" s="38"/>
      <c r="IEP2" s="38"/>
      <c r="IEQ2" s="38"/>
      <c r="IER2" s="38"/>
      <c r="IES2" s="38"/>
      <c r="IET2" s="38"/>
      <c r="IEU2" s="38"/>
      <c r="IEV2" s="38"/>
      <c r="IEW2" s="38"/>
      <c r="IEX2" s="38"/>
      <c r="IEY2" s="38"/>
      <c r="IEZ2" s="38"/>
      <c r="IFA2" s="38"/>
      <c r="IFB2" s="38"/>
      <c r="IFC2" s="38"/>
      <c r="IFD2" s="38"/>
      <c r="IFE2" s="38"/>
      <c r="IFF2" s="38"/>
      <c r="IFG2" s="38"/>
      <c r="IFH2" s="38"/>
      <c r="IFI2" s="38"/>
      <c r="IFJ2" s="38"/>
      <c r="IFK2" s="38"/>
      <c r="IFL2" s="38"/>
      <c r="IFM2" s="38"/>
      <c r="IFN2" s="38"/>
      <c r="IFO2" s="38"/>
      <c r="IFP2" s="38"/>
      <c r="IFQ2" s="38"/>
      <c r="IFR2" s="38"/>
      <c r="IFS2" s="38"/>
      <c r="IFT2" s="38"/>
      <c r="IFU2" s="38"/>
      <c r="IFV2" s="38"/>
      <c r="IFW2" s="38"/>
      <c r="IFX2" s="38"/>
      <c r="IFY2" s="38"/>
      <c r="IFZ2" s="38"/>
      <c r="IGA2" s="38"/>
      <c r="IGB2" s="38"/>
      <c r="IGC2" s="38"/>
      <c r="IGD2" s="38"/>
      <c r="IGE2" s="38"/>
      <c r="IGF2" s="38"/>
      <c r="IGG2" s="38"/>
      <c r="IGH2" s="38"/>
      <c r="IGI2" s="38"/>
      <c r="IGJ2" s="38"/>
      <c r="IGK2" s="38"/>
      <c r="IGL2" s="38"/>
      <c r="IGM2" s="38"/>
      <c r="IGN2" s="38"/>
      <c r="IGO2" s="38"/>
      <c r="IGP2" s="38"/>
      <c r="IGQ2" s="38"/>
      <c r="IGR2" s="38"/>
      <c r="IGS2" s="38"/>
      <c r="IGT2" s="38"/>
      <c r="IGU2" s="38"/>
      <c r="IGV2" s="38"/>
      <c r="IGW2" s="38"/>
      <c r="IGX2" s="38"/>
      <c r="IGY2" s="38"/>
      <c r="IGZ2" s="38"/>
      <c r="IHA2" s="38"/>
      <c r="IHB2" s="38"/>
      <c r="IHC2" s="38"/>
      <c r="IHD2" s="38"/>
      <c r="IHE2" s="38"/>
      <c r="IHF2" s="38"/>
      <c r="IHG2" s="38"/>
      <c r="IHH2" s="38"/>
      <c r="IHI2" s="38"/>
      <c r="IHJ2" s="38"/>
      <c r="IHK2" s="38"/>
      <c r="IHL2" s="38"/>
      <c r="IHM2" s="38"/>
      <c r="IHN2" s="38"/>
      <c r="IHO2" s="38"/>
      <c r="IHP2" s="38"/>
      <c r="IHQ2" s="38"/>
      <c r="IHR2" s="38"/>
      <c r="IHS2" s="38"/>
      <c r="IHT2" s="38"/>
      <c r="IHU2" s="38"/>
      <c r="IHV2" s="38"/>
      <c r="IHW2" s="38"/>
      <c r="IHX2" s="38"/>
      <c r="IHY2" s="38"/>
      <c r="IHZ2" s="38"/>
      <c r="IIA2" s="38"/>
      <c r="IIB2" s="38"/>
      <c r="IIC2" s="38"/>
      <c r="IID2" s="38"/>
      <c r="IIE2" s="38"/>
      <c r="IIF2" s="38"/>
      <c r="IIG2" s="38"/>
      <c r="IIH2" s="38"/>
      <c r="III2" s="38"/>
      <c r="IIJ2" s="38"/>
      <c r="IIK2" s="38"/>
      <c r="IIL2" s="38"/>
      <c r="IIM2" s="38"/>
      <c r="IIN2" s="38"/>
      <c r="IIO2" s="38"/>
      <c r="IIP2" s="38"/>
      <c r="IIQ2" s="38"/>
      <c r="IIR2" s="38"/>
      <c r="IIS2" s="38"/>
      <c r="IIT2" s="38"/>
      <c r="IIU2" s="38"/>
      <c r="IIV2" s="38"/>
      <c r="IIW2" s="38"/>
      <c r="IIX2" s="38"/>
      <c r="IIY2" s="38"/>
      <c r="IIZ2" s="38"/>
      <c r="IJA2" s="38"/>
      <c r="IJB2" s="38"/>
      <c r="IJC2" s="38"/>
      <c r="IJD2" s="38"/>
      <c r="IJE2" s="38"/>
      <c r="IJF2" s="38"/>
      <c r="IJG2" s="38"/>
      <c r="IJH2" s="38"/>
      <c r="IJI2" s="38"/>
      <c r="IJJ2" s="38"/>
      <c r="IJK2" s="38"/>
      <c r="IJL2" s="38"/>
      <c r="IJM2" s="38"/>
      <c r="IJN2" s="38"/>
      <c r="IJO2" s="38"/>
      <c r="IJP2" s="38"/>
      <c r="IJQ2" s="38"/>
      <c r="IJR2" s="38"/>
      <c r="IJS2" s="38"/>
      <c r="IJT2" s="38"/>
      <c r="IJU2" s="38"/>
      <c r="IJV2" s="38"/>
      <c r="IJW2" s="38"/>
      <c r="IJX2" s="38"/>
      <c r="IJY2" s="38"/>
      <c r="IJZ2" s="38"/>
      <c r="IKA2" s="38"/>
      <c r="IKB2" s="38"/>
      <c r="IKC2" s="38"/>
      <c r="IKD2" s="38"/>
      <c r="IKE2" s="38"/>
      <c r="IKF2" s="38"/>
      <c r="IKG2" s="38"/>
      <c r="IKH2" s="38"/>
      <c r="IKI2" s="38"/>
      <c r="IKJ2" s="38"/>
      <c r="IKK2" s="38"/>
      <c r="IKL2" s="38"/>
      <c r="IKM2" s="38"/>
      <c r="IKN2" s="38"/>
      <c r="IKO2" s="38"/>
      <c r="IKP2" s="38"/>
      <c r="IKQ2" s="38"/>
      <c r="IKR2" s="38"/>
      <c r="IKS2" s="38"/>
      <c r="IKT2" s="38"/>
      <c r="IKU2" s="38"/>
      <c r="IKV2" s="38"/>
      <c r="IKW2" s="38"/>
      <c r="IKX2" s="38"/>
      <c r="IKY2" s="38"/>
      <c r="IKZ2" s="38"/>
      <c r="ILA2" s="38"/>
      <c r="ILB2" s="38"/>
      <c r="ILC2" s="38"/>
      <c r="ILD2" s="38"/>
      <c r="ILE2" s="38"/>
      <c r="ILF2" s="38"/>
      <c r="ILG2" s="38"/>
      <c r="ILH2" s="38"/>
      <c r="ILI2" s="38"/>
      <c r="ILJ2" s="38"/>
      <c r="ILK2" s="38"/>
      <c r="ILL2" s="38"/>
      <c r="ILM2" s="38"/>
      <c r="ILN2" s="38"/>
      <c r="ILO2" s="38"/>
      <c r="ILP2" s="38"/>
      <c r="ILQ2" s="38"/>
      <c r="ILR2" s="38"/>
      <c r="ILS2" s="38"/>
      <c r="ILT2" s="38"/>
      <c r="ILU2" s="38"/>
      <c r="ILV2" s="38"/>
      <c r="ILW2" s="38"/>
      <c r="ILX2" s="38"/>
      <c r="ILY2" s="38"/>
      <c r="ILZ2" s="38"/>
      <c r="IMA2" s="38"/>
      <c r="IMB2" s="38"/>
      <c r="IMC2" s="38"/>
      <c r="IMD2" s="38"/>
      <c r="IME2" s="38"/>
      <c r="IMF2" s="38"/>
      <c r="IMG2" s="38"/>
      <c r="IMH2" s="38"/>
      <c r="IMI2" s="38"/>
      <c r="IMJ2" s="38"/>
      <c r="IMK2" s="38"/>
      <c r="IML2" s="38"/>
      <c r="IMM2" s="38"/>
      <c r="IMN2" s="38"/>
      <c r="IMO2" s="38"/>
      <c r="IMP2" s="38"/>
      <c r="IMQ2" s="38"/>
      <c r="IMR2" s="38"/>
      <c r="IMS2" s="38"/>
      <c r="IMT2" s="38"/>
      <c r="IMU2" s="38"/>
      <c r="IMV2" s="38"/>
      <c r="IMW2" s="38"/>
      <c r="IMX2" s="38"/>
      <c r="IMY2" s="38"/>
      <c r="IMZ2" s="38"/>
      <c r="INA2" s="38"/>
      <c r="INB2" s="38"/>
      <c r="INC2" s="38"/>
      <c r="IND2" s="38"/>
      <c r="INE2" s="38"/>
      <c r="INF2" s="38"/>
      <c r="ING2" s="38"/>
      <c r="INH2" s="38"/>
      <c r="INI2" s="38"/>
      <c r="INJ2" s="38"/>
      <c r="INK2" s="38"/>
      <c r="INL2" s="38"/>
      <c r="INM2" s="38"/>
      <c r="INN2" s="38"/>
      <c r="INO2" s="38"/>
      <c r="INP2" s="38"/>
      <c r="INQ2" s="38"/>
      <c r="INR2" s="38"/>
      <c r="INS2" s="38"/>
      <c r="INT2" s="38"/>
      <c r="INU2" s="38"/>
      <c r="INV2" s="38"/>
      <c r="INW2" s="38"/>
      <c r="INX2" s="38"/>
      <c r="INY2" s="38"/>
      <c r="INZ2" s="38"/>
      <c r="IOA2" s="38"/>
      <c r="IOB2" s="38"/>
      <c r="IOC2" s="38"/>
      <c r="IOD2" s="38"/>
      <c r="IOE2" s="38"/>
      <c r="IOF2" s="38"/>
      <c r="IOG2" s="38"/>
      <c r="IOH2" s="38"/>
      <c r="IOI2" s="38"/>
      <c r="IOJ2" s="38"/>
      <c r="IOK2" s="38"/>
      <c r="IOL2" s="38"/>
      <c r="IOM2" s="38"/>
      <c r="ION2" s="38"/>
      <c r="IOO2" s="38"/>
      <c r="IOP2" s="38"/>
      <c r="IOQ2" s="38"/>
      <c r="IOR2" s="38"/>
      <c r="IOS2" s="38"/>
      <c r="IOT2" s="38"/>
      <c r="IOU2" s="38"/>
      <c r="IOV2" s="38"/>
      <c r="IOW2" s="38"/>
      <c r="IOX2" s="38"/>
      <c r="IOY2" s="38"/>
      <c r="IOZ2" s="38"/>
      <c r="IPA2" s="38"/>
      <c r="IPB2" s="38"/>
      <c r="IPC2" s="38"/>
      <c r="IPD2" s="38"/>
      <c r="IPE2" s="38"/>
      <c r="IPF2" s="38"/>
      <c r="IPG2" s="38"/>
      <c r="IPH2" s="38"/>
      <c r="IPI2" s="38"/>
      <c r="IPJ2" s="38"/>
      <c r="IPK2" s="38"/>
      <c r="IPL2" s="38"/>
      <c r="IPM2" s="38"/>
      <c r="IPN2" s="38"/>
      <c r="IPO2" s="38"/>
      <c r="IPP2" s="38"/>
      <c r="IPQ2" s="38"/>
      <c r="IPR2" s="38"/>
      <c r="IPS2" s="38"/>
      <c r="IPT2" s="38"/>
      <c r="IPU2" s="38"/>
      <c r="IPV2" s="38"/>
      <c r="IPW2" s="38"/>
      <c r="IPX2" s="38"/>
      <c r="IPY2" s="38"/>
      <c r="IPZ2" s="38"/>
      <c r="IQA2" s="38"/>
      <c r="IQB2" s="38"/>
      <c r="IQC2" s="38"/>
      <c r="IQD2" s="38"/>
      <c r="IQE2" s="38"/>
      <c r="IQF2" s="38"/>
      <c r="IQG2" s="38"/>
      <c r="IQH2" s="38"/>
      <c r="IQI2" s="38"/>
      <c r="IQJ2" s="38"/>
      <c r="IQK2" s="38"/>
      <c r="IQL2" s="38"/>
      <c r="IQM2" s="38"/>
      <c r="IQN2" s="38"/>
      <c r="IQO2" s="38"/>
      <c r="IQP2" s="38"/>
      <c r="IQQ2" s="38"/>
      <c r="IQR2" s="38"/>
      <c r="IQS2" s="38"/>
      <c r="IQT2" s="38"/>
      <c r="IQU2" s="38"/>
      <c r="IQV2" s="38"/>
      <c r="IQW2" s="38"/>
      <c r="IQX2" s="38"/>
      <c r="IQY2" s="38"/>
      <c r="IQZ2" s="38"/>
      <c r="IRA2" s="38"/>
      <c r="IRB2" s="38"/>
      <c r="IRC2" s="38"/>
      <c r="IRD2" s="38"/>
      <c r="IRE2" s="38"/>
      <c r="IRF2" s="38"/>
      <c r="IRG2" s="38"/>
      <c r="IRH2" s="38"/>
      <c r="IRI2" s="38"/>
      <c r="IRJ2" s="38"/>
      <c r="IRK2" s="38"/>
      <c r="IRL2" s="38"/>
      <c r="IRM2" s="38"/>
      <c r="IRN2" s="38"/>
      <c r="IRO2" s="38"/>
      <c r="IRP2" s="38"/>
      <c r="IRQ2" s="38"/>
      <c r="IRR2" s="38"/>
      <c r="IRS2" s="38"/>
      <c r="IRT2" s="38"/>
      <c r="IRU2" s="38"/>
      <c r="IRV2" s="38"/>
      <c r="IRW2" s="38"/>
      <c r="IRX2" s="38"/>
      <c r="IRY2" s="38"/>
      <c r="IRZ2" s="38"/>
      <c r="ISA2" s="38"/>
      <c r="ISB2" s="38"/>
      <c r="ISC2" s="38"/>
      <c r="ISD2" s="38"/>
      <c r="ISE2" s="38"/>
      <c r="ISF2" s="38"/>
      <c r="ISG2" s="38"/>
      <c r="ISH2" s="38"/>
      <c r="ISI2" s="38"/>
      <c r="ISJ2" s="38"/>
      <c r="ISK2" s="38"/>
      <c r="ISL2" s="38"/>
      <c r="ISM2" s="38"/>
      <c r="ISN2" s="38"/>
      <c r="ISO2" s="38"/>
      <c r="ISP2" s="38"/>
      <c r="ISQ2" s="38"/>
      <c r="ISR2" s="38"/>
      <c r="ISS2" s="38"/>
      <c r="IST2" s="38"/>
      <c r="ISU2" s="38"/>
      <c r="ISV2" s="38"/>
      <c r="ISW2" s="38"/>
      <c r="ISX2" s="38"/>
      <c r="ISY2" s="38"/>
      <c r="ISZ2" s="38"/>
      <c r="ITA2" s="38"/>
      <c r="ITB2" s="38"/>
      <c r="ITC2" s="38"/>
      <c r="ITD2" s="38"/>
      <c r="ITE2" s="38"/>
      <c r="ITF2" s="38"/>
      <c r="ITG2" s="38"/>
      <c r="ITH2" s="38"/>
      <c r="ITI2" s="38"/>
      <c r="ITJ2" s="38"/>
      <c r="ITK2" s="38"/>
      <c r="ITL2" s="38"/>
      <c r="ITM2" s="38"/>
      <c r="ITN2" s="38"/>
      <c r="ITO2" s="38"/>
      <c r="ITP2" s="38"/>
      <c r="ITQ2" s="38"/>
      <c r="ITR2" s="38"/>
      <c r="ITS2" s="38"/>
      <c r="ITT2" s="38"/>
      <c r="ITU2" s="38"/>
      <c r="ITV2" s="38"/>
      <c r="ITW2" s="38"/>
      <c r="ITX2" s="38"/>
      <c r="ITY2" s="38"/>
      <c r="ITZ2" s="38"/>
      <c r="IUA2" s="38"/>
      <c r="IUB2" s="38"/>
      <c r="IUC2" s="38"/>
      <c r="IUD2" s="38"/>
      <c r="IUE2" s="38"/>
      <c r="IUF2" s="38"/>
      <c r="IUG2" s="38"/>
      <c r="IUH2" s="38"/>
      <c r="IUI2" s="38"/>
      <c r="IUJ2" s="38"/>
      <c r="IUK2" s="38"/>
      <c r="IUL2" s="38"/>
      <c r="IUM2" s="38"/>
      <c r="IUN2" s="38"/>
      <c r="IUO2" s="38"/>
      <c r="IUP2" s="38"/>
      <c r="IUQ2" s="38"/>
      <c r="IUR2" s="38"/>
      <c r="IUS2" s="38"/>
      <c r="IUT2" s="38"/>
      <c r="IUU2" s="38"/>
      <c r="IUV2" s="38"/>
      <c r="IUW2" s="38"/>
      <c r="IUX2" s="38"/>
      <c r="IUY2" s="38"/>
      <c r="IUZ2" s="38"/>
      <c r="IVA2" s="38"/>
      <c r="IVB2" s="38"/>
      <c r="IVC2" s="38"/>
      <c r="IVD2" s="38"/>
      <c r="IVE2" s="38"/>
      <c r="IVF2" s="38"/>
      <c r="IVG2" s="38"/>
      <c r="IVH2" s="38"/>
      <c r="IVI2" s="38"/>
      <c r="IVJ2" s="38"/>
      <c r="IVK2" s="38"/>
      <c r="IVL2" s="38"/>
      <c r="IVM2" s="38"/>
      <c r="IVN2" s="38"/>
      <c r="IVO2" s="38"/>
      <c r="IVP2" s="38"/>
      <c r="IVQ2" s="38"/>
      <c r="IVR2" s="38"/>
      <c r="IVS2" s="38"/>
      <c r="IVT2" s="38"/>
      <c r="IVU2" s="38"/>
      <c r="IVV2" s="38"/>
      <c r="IVW2" s="38"/>
      <c r="IVX2" s="38"/>
      <c r="IVY2" s="38"/>
      <c r="IVZ2" s="38"/>
      <c r="IWA2" s="38"/>
      <c r="IWB2" s="38"/>
      <c r="IWC2" s="38"/>
      <c r="IWD2" s="38"/>
      <c r="IWE2" s="38"/>
      <c r="IWF2" s="38"/>
      <c r="IWG2" s="38"/>
      <c r="IWH2" s="38"/>
      <c r="IWI2" s="38"/>
      <c r="IWJ2" s="38"/>
      <c r="IWK2" s="38"/>
      <c r="IWL2" s="38"/>
      <c r="IWM2" s="38"/>
      <c r="IWN2" s="38"/>
      <c r="IWO2" s="38"/>
      <c r="IWP2" s="38"/>
      <c r="IWQ2" s="38"/>
      <c r="IWR2" s="38"/>
      <c r="IWS2" s="38"/>
      <c r="IWT2" s="38"/>
      <c r="IWU2" s="38"/>
      <c r="IWV2" s="38"/>
      <c r="IWW2" s="38"/>
      <c r="IWX2" s="38"/>
      <c r="IWY2" s="38"/>
      <c r="IWZ2" s="38"/>
      <c r="IXA2" s="38"/>
      <c r="IXB2" s="38"/>
      <c r="IXC2" s="38"/>
      <c r="IXD2" s="38"/>
      <c r="IXE2" s="38"/>
      <c r="IXF2" s="38"/>
      <c r="IXG2" s="38"/>
      <c r="IXH2" s="38"/>
      <c r="IXI2" s="38"/>
      <c r="IXJ2" s="38"/>
      <c r="IXK2" s="38"/>
      <c r="IXL2" s="38"/>
      <c r="IXM2" s="38"/>
      <c r="IXN2" s="38"/>
      <c r="IXO2" s="38"/>
      <c r="IXP2" s="38"/>
      <c r="IXQ2" s="38"/>
      <c r="IXR2" s="38"/>
      <c r="IXS2" s="38"/>
      <c r="IXT2" s="38"/>
      <c r="IXU2" s="38"/>
      <c r="IXV2" s="38"/>
      <c r="IXW2" s="38"/>
      <c r="IXX2" s="38"/>
      <c r="IXY2" s="38"/>
      <c r="IXZ2" s="38"/>
      <c r="IYA2" s="38"/>
      <c r="IYB2" s="38"/>
      <c r="IYC2" s="38"/>
      <c r="IYD2" s="38"/>
      <c r="IYE2" s="38"/>
      <c r="IYF2" s="38"/>
      <c r="IYG2" s="38"/>
      <c r="IYH2" s="38"/>
      <c r="IYI2" s="38"/>
      <c r="IYJ2" s="38"/>
      <c r="IYK2" s="38"/>
      <c r="IYL2" s="38"/>
      <c r="IYM2" s="38"/>
      <c r="IYN2" s="38"/>
      <c r="IYO2" s="38"/>
      <c r="IYP2" s="38"/>
      <c r="IYQ2" s="38"/>
      <c r="IYR2" s="38"/>
      <c r="IYS2" s="38"/>
      <c r="IYT2" s="38"/>
      <c r="IYU2" s="38"/>
      <c r="IYV2" s="38"/>
      <c r="IYW2" s="38"/>
      <c r="IYX2" s="38"/>
      <c r="IYY2" s="38"/>
      <c r="IYZ2" s="38"/>
      <c r="IZA2" s="38"/>
      <c r="IZB2" s="38"/>
      <c r="IZC2" s="38"/>
      <c r="IZD2" s="38"/>
      <c r="IZE2" s="38"/>
      <c r="IZF2" s="38"/>
      <c r="IZG2" s="38"/>
      <c r="IZH2" s="38"/>
      <c r="IZI2" s="38"/>
      <c r="IZJ2" s="38"/>
      <c r="IZK2" s="38"/>
      <c r="IZL2" s="38"/>
      <c r="IZM2" s="38"/>
      <c r="IZN2" s="38"/>
      <c r="IZO2" s="38"/>
      <c r="IZP2" s="38"/>
      <c r="IZQ2" s="38"/>
      <c r="IZR2" s="38"/>
      <c r="IZS2" s="38"/>
      <c r="IZT2" s="38"/>
      <c r="IZU2" s="38"/>
      <c r="IZV2" s="38"/>
      <c r="IZW2" s="38"/>
      <c r="IZX2" s="38"/>
      <c r="IZY2" s="38"/>
      <c r="IZZ2" s="38"/>
      <c r="JAA2" s="38"/>
      <c r="JAB2" s="38"/>
      <c r="JAC2" s="38"/>
      <c r="JAD2" s="38"/>
      <c r="JAE2" s="38"/>
      <c r="JAF2" s="38"/>
      <c r="JAG2" s="38"/>
      <c r="JAH2" s="38"/>
      <c r="JAI2" s="38"/>
      <c r="JAJ2" s="38"/>
      <c r="JAK2" s="38"/>
      <c r="JAL2" s="38"/>
      <c r="JAM2" s="38"/>
      <c r="JAN2" s="38"/>
      <c r="JAO2" s="38"/>
      <c r="JAP2" s="38"/>
      <c r="JAQ2" s="38"/>
      <c r="JAR2" s="38"/>
      <c r="JAS2" s="38"/>
      <c r="JAT2" s="38"/>
      <c r="JAU2" s="38"/>
      <c r="JAV2" s="38"/>
      <c r="JAW2" s="38"/>
      <c r="JAX2" s="38"/>
      <c r="JAY2" s="38"/>
      <c r="JAZ2" s="38"/>
      <c r="JBA2" s="38"/>
      <c r="JBB2" s="38"/>
      <c r="JBC2" s="38"/>
      <c r="JBD2" s="38"/>
      <c r="JBE2" s="38"/>
      <c r="JBF2" s="38"/>
      <c r="JBG2" s="38"/>
      <c r="JBH2" s="38"/>
      <c r="JBI2" s="38"/>
      <c r="JBJ2" s="38"/>
      <c r="JBK2" s="38"/>
      <c r="JBL2" s="38"/>
      <c r="JBM2" s="38"/>
      <c r="JBN2" s="38"/>
      <c r="JBO2" s="38"/>
      <c r="JBP2" s="38"/>
      <c r="JBQ2" s="38"/>
      <c r="JBR2" s="38"/>
      <c r="JBS2" s="38"/>
      <c r="JBT2" s="38"/>
      <c r="JBU2" s="38"/>
      <c r="JBV2" s="38"/>
      <c r="JBW2" s="38"/>
      <c r="JBX2" s="38"/>
      <c r="JBY2" s="38"/>
      <c r="JBZ2" s="38"/>
      <c r="JCA2" s="38"/>
      <c r="JCB2" s="38"/>
      <c r="JCC2" s="38"/>
      <c r="JCD2" s="38"/>
      <c r="JCE2" s="38"/>
      <c r="JCF2" s="38"/>
      <c r="JCG2" s="38"/>
      <c r="JCH2" s="38"/>
      <c r="JCI2" s="38"/>
      <c r="JCJ2" s="38"/>
      <c r="JCK2" s="38"/>
      <c r="JCL2" s="38"/>
      <c r="JCM2" s="38"/>
      <c r="JCN2" s="38"/>
      <c r="JCO2" s="38"/>
      <c r="JCP2" s="38"/>
      <c r="JCQ2" s="38"/>
      <c r="JCR2" s="38"/>
      <c r="JCS2" s="38"/>
      <c r="JCT2" s="38"/>
      <c r="JCU2" s="38"/>
      <c r="JCV2" s="38"/>
      <c r="JCW2" s="38"/>
      <c r="JCX2" s="38"/>
      <c r="JCY2" s="38"/>
      <c r="JCZ2" s="38"/>
      <c r="JDA2" s="38"/>
      <c r="JDB2" s="38"/>
      <c r="JDC2" s="38"/>
      <c r="JDD2" s="38"/>
      <c r="JDE2" s="38"/>
      <c r="JDF2" s="38"/>
      <c r="JDG2" s="38"/>
      <c r="JDH2" s="38"/>
      <c r="JDI2" s="38"/>
      <c r="JDJ2" s="38"/>
      <c r="JDK2" s="38"/>
      <c r="JDL2" s="38"/>
      <c r="JDM2" s="38"/>
      <c r="JDN2" s="38"/>
      <c r="JDO2" s="38"/>
      <c r="JDP2" s="38"/>
      <c r="JDQ2" s="38"/>
      <c r="JDR2" s="38"/>
      <c r="JDS2" s="38"/>
      <c r="JDT2" s="38"/>
      <c r="JDU2" s="38"/>
      <c r="JDV2" s="38"/>
      <c r="JDW2" s="38"/>
      <c r="JDX2" s="38"/>
      <c r="JDY2" s="38"/>
      <c r="JDZ2" s="38"/>
      <c r="JEA2" s="38"/>
      <c r="JEB2" s="38"/>
      <c r="JEC2" s="38"/>
      <c r="JED2" s="38"/>
      <c r="JEE2" s="38"/>
      <c r="JEF2" s="38"/>
      <c r="JEG2" s="38"/>
      <c r="JEH2" s="38"/>
      <c r="JEI2" s="38"/>
      <c r="JEJ2" s="38"/>
      <c r="JEK2" s="38"/>
      <c r="JEL2" s="38"/>
      <c r="JEM2" s="38"/>
      <c r="JEN2" s="38"/>
      <c r="JEO2" s="38"/>
      <c r="JEP2" s="38"/>
      <c r="JEQ2" s="38"/>
      <c r="JER2" s="38"/>
      <c r="JES2" s="38"/>
      <c r="JET2" s="38"/>
      <c r="JEU2" s="38"/>
      <c r="JEV2" s="38"/>
      <c r="JEW2" s="38"/>
      <c r="JEX2" s="38"/>
      <c r="JEY2" s="38"/>
      <c r="JEZ2" s="38"/>
      <c r="JFA2" s="38"/>
      <c r="JFB2" s="38"/>
      <c r="JFC2" s="38"/>
      <c r="JFD2" s="38"/>
      <c r="JFE2" s="38"/>
      <c r="JFF2" s="38"/>
      <c r="JFG2" s="38"/>
      <c r="JFH2" s="38"/>
      <c r="JFI2" s="38"/>
      <c r="JFJ2" s="38"/>
      <c r="JFK2" s="38"/>
      <c r="JFL2" s="38"/>
      <c r="JFM2" s="38"/>
      <c r="JFN2" s="38"/>
      <c r="JFO2" s="38"/>
      <c r="JFP2" s="38"/>
      <c r="JFQ2" s="38"/>
      <c r="JFR2" s="38"/>
      <c r="JFS2" s="38"/>
      <c r="JFT2" s="38"/>
      <c r="JFU2" s="38"/>
      <c r="JFV2" s="38"/>
      <c r="JFW2" s="38"/>
      <c r="JFX2" s="38"/>
      <c r="JFY2" s="38"/>
      <c r="JFZ2" s="38"/>
      <c r="JGA2" s="38"/>
      <c r="JGB2" s="38"/>
      <c r="JGC2" s="38"/>
      <c r="JGD2" s="38"/>
      <c r="JGE2" s="38"/>
      <c r="JGF2" s="38"/>
      <c r="JGG2" s="38"/>
      <c r="JGH2" s="38"/>
      <c r="JGI2" s="38"/>
      <c r="JGJ2" s="38"/>
      <c r="JGK2" s="38"/>
      <c r="JGL2" s="38"/>
      <c r="JGM2" s="38"/>
      <c r="JGN2" s="38"/>
      <c r="JGO2" s="38"/>
      <c r="JGP2" s="38"/>
      <c r="JGQ2" s="38"/>
      <c r="JGR2" s="38"/>
      <c r="JGS2" s="38"/>
      <c r="JGT2" s="38"/>
      <c r="JGU2" s="38"/>
      <c r="JGV2" s="38"/>
      <c r="JGW2" s="38"/>
      <c r="JGX2" s="38"/>
      <c r="JGY2" s="38"/>
      <c r="JGZ2" s="38"/>
      <c r="JHA2" s="38"/>
      <c r="JHB2" s="38"/>
      <c r="JHC2" s="38"/>
      <c r="JHD2" s="38"/>
      <c r="JHE2" s="38"/>
      <c r="JHF2" s="38"/>
      <c r="JHG2" s="38"/>
      <c r="JHH2" s="38"/>
      <c r="JHI2" s="38"/>
      <c r="JHJ2" s="38"/>
      <c r="JHK2" s="38"/>
      <c r="JHL2" s="38"/>
      <c r="JHM2" s="38"/>
      <c r="JHN2" s="38"/>
      <c r="JHO2" s="38"/>
      <c r="JHP2" s="38"/>
      <c r="JHQ2" s="38"/>
      <c r="JHR2" s="38"/>
      <c r="JHS2" s="38"/>
      <c r="JHT2" s="38"/>
      <c r="JHU2" s="38"/>
      <c r="JHV2" s="38"/>
      <c r="JHW2" s="38"/>
      <c r="JHX2" s="38"/>
      <c r="JHY2" s="38"/>
      <c r="JHZ2" s="38"/>
      <c r="JIA2" s="38"/>
      <c r="JIB2" s="38"/>
      <c r="JIC2" s="38"/>
      <c r="JID2" s="38"/>
      <c r="JIE2" s="38"/>
      <c r="JIF2" s="38"/>
      <c r="JIG2" s="38"/>
      <c r="JIH2" s="38"/>
      <c r="JII2" s="38"/>
      <c r="JIJ2" s="38"/>
      <c r="JIK2" s="38"/>
      <c r="JIL2" s="38"/>
      <c r="JIM2" s="38"/>
      <c r="JIN2" s="38"/>
      <c r="JIO2" s="38"/>
      <c r="JIP2" s="38"/>
      <c r="JIQ2" s="38"/>
      <c r="JIR2" s="38"/>
      <c r="JIS2" s="38"/>
      <c r="JIT2" s="38"/>
      <c r="JIU2" s="38"/>
      <c r="JIV2" s="38"/>
      <c r="JIW2" s="38"/>
      <c r="JIX2" s="38"/>
      <c r="JIY2" s="38"/>
      <c r="JIZ2" s="38"/>
      <c r="JJA2" s="38"/>
      <c r="JJB2" s="38"/>
      <c r="JJC2" s="38"/>
      <c r="JJD2" s="38"/>
      <c r="JJE2" s="38"/>
      <c r="JJF2" s="38"/>
      <c r="JJG2" s="38"/>
      <c r="JJH2" s="38"/>
      <c r="JJI2" s="38"/>
      <c r="JJJ2" s="38"/>
      <c r="JJK2" s="38"/>
      <c r="JJL2" s="38"/>
      <c r="JJM2" s="38"/>
      <c r="JJN2" s="38"/>
      <c r="JJO2" s="38"/>
      <c r="JJP2" s="38"/>
      <c r="JJQ2" s="38"/>
      <c r="JJR2" s="38"/>
      <c r="JJS2" s="38"/>
      <c r="JJT2" s="38"/>
      <c r="JJU2" s="38"/>
      <c r="JJV2" s="38"/>
      <c r="JJW2" s="38"/>
      <c r="JJX2" s="38"/>
      <c r="JJY2" s="38"/>
      <c r="JJZ2" s="38"/>
      <c r="JKA2" s="38"/>
      <c r="JKB2" s="38"/>
      <c r="JKC2" s="38"/>
      <c r="JKD2" s="38"/>
      <c r="JKE2" s="38"/>
      <c r="JKF2" s="38"/>
      <c r="JKG2" s="38"/>
      <c r="JKH2" s="38"/>
      <c r="JKI2" s="38"/>
      <c r="JKJ2" s="38"/>
      <c r="JKK2" s="38"/>
      <c r="JKL2" s="38"/>
      <c r="JKM2" s="38"/>
      <c r="JKN2" s="38"/>
      <c r="JKO2" s="38"/>
      <c r="JKP2" s="38"/>
      <c r="JKQ2" s="38"/>
      <c r="JKR2" s="38"/>
      <c r="JKS2" s="38"/>
      <c r="JKT2" s="38"/>
      <c r="JKU2" s="38"/>
      <c r="JKV2" s="38"/>
      <c r="JKW2" s="38"/>
      <c r="JKX2" s="38"/>
      <c r="JKY2" s="38"/>
      <c r="JKZ2" s="38"/>
      <c r="JLA2" s="38"/>
      <c r="JLB2" s="38"/>
      <c r="JLC2" s="38"/>
      <c r="JLD2" s="38"/>
      <c r="JLE2" s="38"/>
      <c r="JLF2" s="38"/>
      <c r="JLG2" s="38"/>
      <c r="JLH2" s="38"/>
      <c r="JLI2" s="38"/>
      <c r="JLJ2" s="38"/>
      <c r="JLK2" s="38"/>
      <c r="JLL2" s="38"/>
      <c r="JLM2" s="38"/>
      <c r="JLN2" s="38"/>
      <c r="JLO2" s="38"/>
      <c r="JLP2" s="38"/>
      <c r="JLQ2" s="38"/>
      <c r="JLR2" s="38"/>
      <c r="JLS2" s="38"/>
      <c r="JLT2" s="38"/>
      <c r="JLU2" s="38"/>
      <c r="JLV2" s="38"/>
      <c r="JLW2" s="38"/>
      <c r="JLX2" s="38"/>
      <c r="JLY2" s="38"/>
      <c r="JLZ2" s="38"/>
      <c r="JMA2" s="38"/>
      <c r="JMB2" s="38"/>
      <c r="JMC2" s="38"/>
      <c r="JMD2" s="38"/>
      <c r="JME2" s="38"/>
      <c r="JMF2" s="38"/>
      <c r="JMG2" s="38"/>
      <c r="JMH2" s="38"/>
      <c r="JMI2" s="38"/>
      <c r="JMJ2" s="38"/>
      <c r="JMK2" s="38"/>
      <c r="JML2" s="38"/>
      <c r="JMM2" s="38"/>
      <c r="JMN2" s="38"/>
      <c r="JMO2" s="38"/>
      <c r="JMP2" s="38"/>
      <c r="JMQ2" s="38"/>
      <c r="JMR2" s="38"/>
      <c r="JMS2" s="38"/>
      <c r="JMT2" s="38"/>
      <c r="JMU2" s="38"/>
      <c r="JMV2" s="38"/>
      <c r="JMW2" s="38"/>
      <c r="JMX2" s="38"/>
      <c r="JMY2" s="38"/>
      <c r="JMZ2" s="38"/>
      <c r="JNA2" s="38"/>
      <c r="JNB2" s="38"/>
      <c r="JNC2" s="38"/>
      <c r="JND2" s="38"/>
      <c r="JNE2" s="38"/>
      <c r="JNF2" s="38"/>
      <c r="JNG2" s="38"/>
      <c r="JNH2" s="38"/>
      <c r="JNI2" s="38"/>
      <c r="JNJ2" s="38"/>
      <c r="JNK2" s="38"/>
      <c r="JNL2" s="38"/>
      <c r="JNM2" s="38"/>
      <c r="JNN2" s="38"/>
      <c r="JNO2" s="38"/>
      <c r="JNP2" s="38"/>
      <c r="JNQ2" s="38"/>
      <c r="JNR2" s="38"/>
      <c r="JNS2" s="38"/>
      <c r="JNT2" s="38"/>
      <c r="JNU2" s="38"/>
      <c r="JNV2" s="38"/>
      <c r="JNW2" s="38"/>
      <c r="JNX2" s="38"/>
      <c r="JNY2" s="38"/>
      <c r="JNZ2" s="38"/>
      <c r="JOA2" s="38"/>
      <c r="JOB2" s="38"/>
      <c r="JOC2" s="38"/>
      <c r="JOD2" s="38"/>
      <c r="JOE2" s="38"/>
      <c r="JOF2" s="38"/>
      <c r="JOG2" s="38"/>
      <c r="JOH2" s="38"/>
      <c r="JOI2" s="38"/>
      <c r="JOJ2" s="38"/>
      <c r="JOK2" s="38"/>
      <c r="JOL2" s="38"/>
      <c r="JOM2" s="38"/>
      <c r="JON2" s="38"/>
      <c r="JOO2" s="38"/>
      <c r="JOP2" s="38"/>
      <c r="JOQ2" s="38"/>
      <c r="JOR2" s="38"/>
      <c r="JOS2" s="38"/>
      <c r="JOT2" s="38"/>
      <c r="JOU2" s="38"/>
      <c r="JOV2" s="38"/>
      <c r="JOW2" s="38"/>
      <c r="JOX2" s="38"/>
      <c r="JOY2" s="38"/>
      <c r="JOZ2" s="38"/>
      <c r="JPA2" s="38"/>
      <c r="JPB2" s="38"/>
      <c r="JPC2" s="38"/>
      <c r="JPD2" s="38"/>
      <c r="JPE2" s="38"/>
      <c r="JPF2" s="38"/>
      <c r="JPG2" s="38"/>
      <c r="JPH2" s="38"/>
      <c r="JPI2" s="38"/>
      <c r="JPJ2" s="38"/>
      <c r="JPK2" s="38"/>
      <c r="JPL2" s="38"/>
      <c r="JPM2" s="38"/>
      <c r="JPN2" s="38"/>
      <c r="JPO2" s="38"/>
      <c r="JPP2" s="38"/>
      <c r="JPQ2" s="38"/>
      <c r="JPR2" s="38"/>
      <c r="JPS2" s="38"/>
      <c r="JPT2" s="38"/>
      <c r="JPU2" s="38"/>
      <c r="JPV2" s="38"/>
      <c r="JPW2" s="38"/>
      <c r="JPX2" s="38"/>
      <c r="JPY2" s="38"/>
      <c r="JPZ2" s="38"/>
      <c r="JQA2" s="38"/>
      <c r="JQB2" s="38"/>
      <c r="JQC2" s="38"/>
      <c r="JQD2" s="38"/>
      <c r="JQE2" s="38"/>
      <c r="JQF2" s="38"/>
      <c r="JQG2" s="38"/>
      <c r="JQH2" s="38"/>
      <c r="JQI2" s="38"/>
      <c r="JQJ2" s="38"/>
      <c r="JQK2" s="38"/>
      <c r="JQL2" s="38"/>
      <c r="JQM2" s="38"/>
      <c r="JQN2" s="38"/>
      <c r="JQO2" s="38"/>
      <c r="JQP2" s="38"/>
      <c r="JQQ2" s="38"/>
      <c r="JQR2" s="38"/>
      <c r="JQS2" s="38"/>
      <c r="JQT2" s="38"/>
      <c r="JQU2" s="38"/>
      <c r="JQV2" s="38"/>
      <c r="JQW2" s="38"/>
      <c r="JQX2" s="38"/>
      <c r="JQY2" s="38"/>
      <c r="JQZ2" s="38"/>
      <c r="JRA2" s="38"/>
      <c r="JRB2" s="38"/>
      <c r="JRC2" s="38"/>
      <c r="JRD2" s="38"/>
      <c r="JRE2" s="38"/>
      <c r="JRF2" s="38"/>
      <c r="JRG2" s="38"/>
      <c r="JRH2" s="38"/>
      <c r="JRI2" s="38"/>
      <c r="JRJ2" s="38"/>
      <c r="JRK2" s="38"/>
      <c r="JRL2" s="38"/>
      <c r="JRM2" s="38"/>
      <c r="JRN2" s="38"/>
      <c r="JRO2" s="38"/>
      <c r="JRP2" s="38"/>
      <c r="JRQ2" s="38"/>
      <c r="JRR2" s="38"/>
      <c r="JRS2" s="38"/>
      <c r="JRT2" s="38"/>
      <c r="JRU2" s="38"/>
      <c r="JRV2" s="38"/>
      <c r="JRW2" s="38"/>
      <c r="JRX2" s="38"/>
      <c r="JRY2" s="38"/>
      <c r="JRZ2" s="38"/>
      <c r="JSA2" s="38"/>
      <c r="JSB2" s="38"/>
      <c r="JSC2" s="38"/>
      <c r="JSD2" s="38"/>
      <c r="JSE2" s="38"/>
      <c r="JSF2" s="38"/>
      <c r="JSG2" s="38"/>
      <c r="JSH2" s="38"/>
      <c r="JSI2" s="38"/>
      <c r="JSJ2" s="38"/>
      <c r="JSK2" s="38"/>
      <c r="JSL2" s="38"/>
      <c r="JSM2" s="38"/>
      <c r="JSN2" s="38"/>
      <c r="JSO2" s="38"/>
      <c r="JSP2" s="38"/>
      <c r="JSQ2" s="38"/>
      <c r="JSR2" s="38"/>
      <c r="JSS2" s="38"/>
      <c r="JST2" s="38"/>
      <c r="JSU2" s="38"/>
      <c r="JSV2" s="38"/>
      <c r="JSW2" s="38"/>
      <c r="JSX2" s="38"/>
      <c r="JSY2" s="38"/>
      <c r="JSZ2" s="38"/>
      <c r="JTA2" s="38"/>
      <c r="JTB2" s="38"/>
      <c r="JTC2" s="38"/>
      <c r="JTD2" s="38"/>
      <c r="JTE2" s="38"/>
      <c r="JTF2" s="38"/>
      <c r="JTG2" s="38"/>
      <c r="JTH2" s="38"/>
      <c r="JTI2" s="38"/>
      <c r="JTJ2" s="38"/>
      <c r="JTK2" s="38"/>
      <c r="JTL2" s="38"/>
      <c r="JTM2" s="38"/>
      <c r="JTN2" s="38"/>
      <c r="JTO2" s="38"/>
      <c r="JTP2" s="38"/>
      <c r="JTQ2" s="38"/>
      <c r="JTR2" s="38"/>
      <c r="JTS2" s="38"/>
      <c r="JTT2" s="38"/>
      <c r="JTU2" s="38"/>
      <c r="JTV2" s="38"/>
      <c r="JTW2" s="38"/>
      <c r="JTX2" s="38"/>
      <c r="JTY2" s="38"/>
      <c r="JTZ2" s="38"/>
      <c r="JUA2" s="38"/>
      <c r="JUB2" s="38"/>
      <c r="JUC2" s="38"/>
      <c r="JUD2" s="38"/>
      <c r="JUE2" s="38"/>
      <c r="JUF2" s="38"/>
      <c r="JUG2" s="38"/>
      <c r="JUH2" s="38"/>
      <c r="JUI2" s="38"/>
      <c r="JUJ2" s="38"/>
      <c r="JUK2" s="38"/>
      <c r="JUL2" s="38"/>
      <c r="JUM2" s="38"/>
      <c r="JUN2" s="38"/>
      <c r="JUO2" s="38"/>
      <c r="JUP2" s="38"/>
      <c r="JUQ2" s="38"/>
      <c r="JUR2" s="38"/>
      <c r="JUS2" s="38"/>
      <c r="JUT2" s="38"/>
      <c r="JUU2" s="38"/>
      <c r="JUV2" s="38"/>
      <c r="JUW2" s="38"/>
      <c r="JUX2" s="38"/>
      <c r="JUY2" s="38"/>
      <c r="JUZ2" s="38"/>
      <c r="JVA2" s="38"/>
      <c r="JVB2" s="38"/>
      <c r="JVC2" s="38"/>
      <c r="JVD2" s="38"/>
      <c r="JVE2" s="38"/>
      <c r="JVF2" s="38"/>
      <c r="JVG2" s="38"/>
      <c r="JVH2" s="38"/>
      <c r="JVI2" s="38"/>
      <c r="JVJ2" s="38"/>
      <c r="JVK2" s="38"/>
      <c r="JVL2" s="38"/>
      <c r="JVM2" s="38"/>
      <c r="JVN2" s="38"/>
      <c r="JVO2" s="38"/>
      <c r="JVP2" s="38"/>
      <c r="JVQ2" s="38"/>
      <c r="JVR2" s="38"/>
      <c r="JVS2" s="38"/>
      <c r="JVT2" s="38"/>
      <c r="JVU2" s="38"/>
      <c r="JVV2" s="38"/>
      <c r="JVW2" s="38"/>
      <c r="JVX2" s="38"/>
      <c r="JVY2" s="38"/>
      <c r="JVZ2" s="38"/>
      <c r="JWA2" s="38"/>
      <c r="JWB2" s="38"/>
      <c r="JWC2" s="38"/>
      <c r="JWD2" s="38"/>
      <c r="JWE2" s="38"/>
      <c r="JWF2" s="38"/>
      <c r="JWG2" s="38"/>
      <c r="JWH2" s="38"/>
      <c r="JWI2" s="38"/>
      <c r="JWJ2" s="38"/>
      <c r="JWK2" s="38"/>
      <c r="JWL2" s="38"/>
      <c r="JWM2" s="38"/>
      <c r="JWN2" s="38"/>
      <c r="JWO2" s="38"/>
      <c r="JWP2" s="38"/>
      <c r="JWQ2" s="38"/>
      <c r="JWR2" s="38"/>
      <c r="JWS2" s="38"/>
      <c r="JWT2" s="38"/>
      <c r="JWU2" s="38"/>
      <c r="JWV2" s="38"/>
      <c r="JWW2" s="38"/>
      <c r="JWX2" s="38"/>
      <c r="JWY2" s="38"/>
      <c r="JWZ2" s="38"/>
      <c r="JXA2" s="38"/>
      <c r="JXB2" s="38"/>
      <c r="JXC2" s="38"/>
      <c r="JXD2" s="38"/>
      <c r="JXE2" s="38"/>
      <c r="JXF2" s="38"/>
      <c r="JXG2" s="38"/>
      <c r="JXH2" s="38"/>
      <c r="JXI2" s="38"/>
      <c r="JXJ2" s="38"/>
      <c r="JXK2" s="38"/>
      <c r="JXL2" s="38"/>
      <c r="JXM2" s="38"/>
      <c r="JXN2" s="38"/>
      <c r="JXO2" s="38"/>
      <c r="JXP2" s="38"/>
      <c r="JXQ2" s="38"/>
      <c r="JXR2" s="38"/>
      <c r="JXS2" s="38"/>
      <c r="JXT2" s="38"/>
      <c r="JXU2" s="38"/>
      <c r="JXV2" s="38"/>
      <c r="JXW2" s="38"/>
      <c r="JXX2" s="38"/>
      <c r="JXY2" s="38"/>
      <c r="JXZ2" s="38"/>
      <c r="JYA2" s="38"/>
      <c r="JYB2" s="38"/>
      <c r="JYC2" s="38"/>
      <c r="JYD2" s="38"/>
      <c r="JYE2" s="38"/>
      <c r="JYF2" s="38"/>
      <c r="JYG2" s="38"/>
      <c r="JYH2" s="38"/>
      <c r="JYI2" s="38"/>
      <c r="JYJ2" s="38"/>
      <c r="JYK2" s="38"/>
      <c r="JYL2" s="38"/>
      <c r="JYM2" s="38"/>
      <c r="JYN2" s="38"/>
      <c r="JYO2" s="38"/>
      <c r="JYP2" s="38"/>
      <c r="JYQ2" s="38"/>
      <c r="JYR2" s="38"/>
      <c r="JYS2" s="38"/>
      <c r="JYT2" s="38"/>
      <c r="JYU2" s="38"/>
      <c r="JYV2" s="38"/>
      <c r="JYW2" s="38"/>
      <c r="JYX2" s="38"/>
      <c r="JYY2" s="38"/>
      <c r="JYZ2" s="38"/>
      <c r="JZA2" s="38"/>
      <c r="JZB2" s="38"/>
      <c r="JZC2" s="38"/>
      <c r="JZD2" s="38"/>
      <c r="JZE2" s="38"/>
      <c r="JZF2" s="38"/>
      <c r="JZG2" s="38"/>
      <c r="JZH2" s="38"/>
      <c r="JZI2" s="38"/>
      <c r="JZJ2" s="38"/>
      <c r="JZK2" s="38"/>
      <c r="JZL2" s="38"/>
      <c r="JZM2" s="38"/>
      <c r="JZN2" s="38"/>
      <c r="JZO2" s="38"/>
      <c r="JZP2" s="38"/>
      <c r="JZQ2" s="38"/>
      <c r="JZR2" s="38"/>
      <c r="JZS2" s="38"/>
      <c r="JZT2" s="38"/>
      <c r="JZU2" s="38"/>
      <c r="JZV2" s="38"/>
      <c r="JZW2" s="38"/>
      <c r="JZX2" s="38"/>
      <c r="JZY2" s="38"/>
      <c r="JZZ2" s="38"/>
      <c r="KAA2" s="38"/>
      <c r="KAB2" s="38"/>
      <c r="KAC2" s="38"/>
      <c r="KAD2" s="38"/>
      <c r="KAE2" s="38"/>
      <c r="KAF2" s="38"/>
      <c r="KAG2" s="38"/>
      <c r="KAH2" s="38"/>
      <c r="KAI2" s="38"/>
      <c r="KAJ2" s="38"/>
      <c r="KAK2" s="38"/>
      <c r="KAL2" s="38"/>
      <c r="KAM2" s="38"/>
      <c r="KAN2" s="38"/>
      <c r="KAO2" s="38"/>
      <c r="KAP2" s="38"/>
      <c r="KAQ2" s="38"/>
      <c r="KAR2" s="38"/>
      <c r="KAS2" s="38"/>
      <c r="KAT2" s="38"/>
      <c r="KAU2" s="38"/>
      <c r="KAV2" s="38"/>
      <c r="KAW2" s="38"/>
      <c r="KAX2" s="38"/>
      <c r="KAY2" s="38"/>
      <c r="KAZ2" s="38"/>
      <c r="KBA2" s="38"/>
      <c r="KBB2" s="38"/>
      <c r="KBC2" s="38"/>
      <c r="KBD2" s="38"/>
      <c r="KBE2" s="38"/>
      <c r="KBF2" s="38"/>
      <c r="KBG2" s="38"/>
      <c r="KBH2" s="38"/>
      <c r="KBI2" s="38"/>
      <c r="KBJ2" s="38"/>
      <c r="KBK2" s="38"/>
      <c r="KBL2" s="38"/>
      <c r="KBM2" s="38"/>
      <c r="KBN2" s="38"/>
      <c r="KBO2" s="38"/>
      <c r="KBP2" s="38"/>
      <c r="KBQ2" s="38"/>
      <c r="KBR2" s="38"/>
      <c r="KBS2" s="38"/>
      <c r="KBT2" s="38"/>
      <c r="KBU2" s="38"/>
      <c r="KBV2" s="38"/>
      <c r="KBW2" s="38"/>
      <c r="KBX2" s="38"/>
      <c r="KBY2" s="38"/>
      <c r="KBZ2" s="38"/>
      <c r="KCA2" s="38"/>
      <c r="KCB2" s="38"/>
      <c r="KCC2" s="38"/>
      <c r="KCD2" s="38"/>
      <c r="KCE2" s="38"/>
      <c r="KCF2" s="38"/>
      <c r="KCG2" s="38"/>
      <c r="KCH2" s="38"/>
      <c r="KCI2" s="38"/>
      <c r="KCJ2" s="38"/>
      <c r="KCK2" s="38"/>
      <c r="KCL2" s="38"/>
      <c r="KCM2" s="38"/>
      <c r="KCN2" s="38"/>
      <c r="KCO2" s="38"/>
      <c r="KCP2" s="38"/>
      <c r="KCQ2" s="38"/>
      <c r="KCR2" s="38"/>
      <c r="KCS2" s="38"/>
      <c r="KCT2" s="38"/>
      <c r="KCU2" s="38"/>
      <c r="KCV2" s="38"/>
      <c r="KCW2" s="38"/>
      <c r="KCX2" s="38"/>
      <c r="KCY2" s="38"/>
      <c r="KCZ2" s="38"/>
      <c r="KDA2" s="38"/>
      <c r="KDB2" s="38"/>
      <c r="KDC2" s="38"/>
      <c r="KDD2" s="38"/>
      <c r="KDE2" s="38"/>
      <c r="KDF2" s="38"/>
      <c r="KDG2" s="38"/>
      <c r="KDH2" s="38"/>
      <c r="KDI2" s="38"/>
      <c r="KDJ2" s="38"/>
      <c r="KDK2" s="38"/>
      <c r="KDL2" s="38"/>
      <c r="KDM2" s="38"/>
      <c r="KDN2" s="38"/>
      <c r="KDO2" s="38"/>
      <c r="KDP2" s="38"/>
      <c r="KDQ2" s="38"/>
      <c r="KDR2" s="38"/>
      <c r="KDS2" s="38"/>
      <c r="KDT2" s="38"/>
      <c r="KDU2" s="38"/>
      <c r="KDV2" s="38"/>
      <c r="KDW2" s="38"/>
      <c r="KDX2" s="38"/>
      <c r="KDY2" s="38"/>
      <c r="KDZ2" s="38"/>
      <c r="KEA2" s="38"/>
      <c r="KEB2" s="38"/>
      <c r="KEC2" s="38"/>
      <c r="KED2" s="38"/>
      <c r="KEE2" s="38"/>
      <c r="KEF2" s="38"/>
      <c r="KEG2" s="38"/>
      <c r="KEH2" s="38"/>
      <c r="KEI2" s="38"/>
      <c r="KEJ2" s="38"/>
      <c r="KEK2" s="38"/>
      <c r="KEL2" s="38"/>
      <c r="KEM2" s="38"/>
      <c r="KEN2" s="38"/>
      <c r="KEO2" s="38"/>
      <c r="KEP2" s="38"/>
      <c r="KEQ2" s="38"/>
      <c r="KER2" s="38"/>
      <c r="KES2" s="38"/>
      <c r="KET2" s="38"/>
      <c r="KEU2" s="38"/>
      <c r="KEV2" s="38"/>
      <c r="KEW2" s="38"/>
      <c r="KEX2" s="38"/>
      <c r="KEY2" s="38"/>
      <c r="KEZ2" s="38"/>
      <c r="KFA2" s="38"/>
      <c r="KFB2" s="38"/>
      <c r="KFC2" s="38"/>
      <c r="KFD2" s="38"/>
      <c r="KFE2" s="38"/>
      <c r="KFF2" s="38"/>
      <c r="KFG2" s="38"/>
      <c r="KFH2" s="38"/>
      <c r="KFI2" s="38"/>
      <c r="KFJ2" s="38"/>
      <c r="KFK2" s="38"/>
      <c r="KFL2" s="38"/>
      <c r="KFM2" s="38"/>
      <c r="KFN2" s="38"/>
      <c r="KFO2" s="38"/>
      <c r="KFP2" s="38"/>
      <c r="KFQ2" s="38"/>
      <c r="KFR2" s="38"/>
      <c r="KFS2" s="38"/>
      <c r="KFT2" s="38"/>
      <c r="KFU2" s="38"/>
      <c r="KFV2" s="38"/>
      <c r="KFW2" s="38"/>
      <c r="KFX2" s="38"/>
      <c r="KFY2" s="38"/>
      <c r="KFZ2" s="38"/>
      <c r="KGA2" s="38"/>
      <c r="KGB2" s="38"/>
      <c r="KGC2" s="38"/>
      <c r="KGD2" s="38"/>
      <c r="KGE2" s="38"/>
      <c r="KGF2" s="38"/>
      <c r="KGG2" s="38"/>
      <c r="KGH2" s="38"/>
      <c r="KGI2" s="38"/>
      <c r="KGJ2" s="38"/>
      <c r="KGK2" s="38"/>
      <c r="KGL2" s="38"/>
      <c r="KGM2" s="38"/>
      <c r="KGN2" s="38"/>
      <c r="KGO2" s="38"/>
      <c r="KGP2" s="38"/>
      <c r="KGQ2" s="38"/>
      <c r="KGR2" s="38"/>
      <c r="KGS2" s="38"/>
      <c r="KGT2" s="38"/>
      <c r="KGU2" s="38"/>
      <c r="KGV2" s="38"/>
      <c r="KGW2" s="38"/>
      <c r="KGX2" s="38"/>
      <c r="KGY2" s="38"/>
      <c r="KGZ2" s="38"/>
      <c r="KHA2" s="38"/>
      <c r="KHB2" s="38"/>
      <c r="KHC2" s="38"/>
      <c r="KHD2" s="38"/>
      <c r="KHE2" s="38"/>
      <c r="KHF2" s="38"/>
      <c r="KHG2" s="38"/>
      <c r="KHH2" s="38"/>
      <c r="KHI2" s="38"/>
      <c r="KHJ2" s="38"/>
      <c r="KHK2" s="38"/>
      <c r="KHL2" s="38"/>
      <c r="KHM2" s="38"/>
      <c r="KHN2" s="38"/>
      <c r="KHO2" s="38"/>
      <c r="KHP2" s="38"/>
      <c r="KHQ2" s="38"/>
      <c r="KHR2" s="38"/>
      <c r="KHS2" s="38"/>
      <c r="KHT2" s="38"/>
      <c r="KHU2" s="38"/>
      <c r="KHV2" s="38"/>
      <c r="KHW2" s="38"/>
      <c r="KHX2" s="38"/>
      <c r="KHY2" s="38"/>
      <c r="KHZ2" s="38"/>
      <c r="KIA2" s="38"/>
      <c r="KIB2" s="38"/>
      <c r="KIC2" s="38"/>
      <c r="KID2" s="38"/>
      <c r="KIE2" s="38"/>
      <c r="KIF2" s="38"/>
      <c r="KIG2" s="38"/>
      <c r="KIH2" s="38"/>
      <c r="KII2" s="38"/>
      <c r="KIJ2" s="38"/>
      <c r="KIK2" s="38"/>
      <c r="KIL2" s="38"/>
      <c r="KIM2" s="38"/>
      <c r="KIN2" s="38"/>
      <c r="KIO2" s="38"/>
      <c r="KIP2" s="38"/>
      <c r="KIQ2" s="38"/>
      <c r="KIR2" s="38"/>
      <c r="KIS2" s="38"/>
      <c r="KIT2" s="38"/>
      <c r="KIU2" s="38"/>
      <c r="KIV2" s="38"/>
      <c r="KIW2" s="38"/>
      <c r="KIX2" s="38"/>
      <c r="KIY2" s="38"/>
      <c r="KIZ2" s="38"/>
      <c r="KJA2" s="38"/>
      <c r="KJB2" s="38"/>
      <c r="KJC2" s="38"/>
      <c r="KJD2" s="38"/>
      <c r="KJE2" s="38"/>
      <c r="KJF2" s="38"/>
      <c r="KJG2" s="38"/>
      <c r="KJH2" s="38"/>
      <c r="KJI2" s="38"/>
      <c r="KJJ2" s="38"/>
      <c r="KJK2" s="38"/>
      <c r="KJL2" s="38"/>
      <c r="KJM2" s="38"/>
      <c r="KJN2" s="38"/>
      <c r="KJO2" s="38"/>
      <c r="KJP2" s="38"/>
      <c r="KJQ2" s="38"/>
      <c r="KJR2" s="38"/>
      <c r="KJS2" s="38"/>
      <c r="KJT2" s="38"/>
      <c r="KJU2" s="38"/>
      <c r="KJV2" s="38"/>
      <c r="KJW2" s="38"/>
      <c r="KJX2" s="38"/>
      <c r="KJY2" s="38"/>
      <c r="KJZ2" s="38"/>
      <c r="KKA2" s="38"/>
      <c r="KKB2" s="38"/>
      <c r="KKC2" s="38"/>
      <c r="KKD2" s="38"/>
      <c r="KKE2" s="38"/>
      <c r="KKF2" s="38"/>
      <c r="KKG2" s="38"/>
      <c r="KKH2" s="38"/>
      <c r="KKI2" s="38"/>
      <c r="KKJ2" s="38"/>
      <c r="KKK2" s="38"/>
      <c r="KKL2" s="38"/>
      <c r="KKM2" s="38"/>
      <c r="KKN2" s="38"/>
      <c r="KKO2" s="38"/>
      <c r="KKP2" s="38"/>
      <c r="KKQ2" s="38"/>
      <c r="KKR2" s="38"/>
      <c r="KKS2" s="38"/>
      <c r="KKT2" s="38"/>
      <c r="KKU2" s="38"/>
      <c r="KKV2" s="38"/>
      <c r="KKW2" s="38"/>
      <c r="KKX2" s="38"/>
      <c r="KKY2" s="38"/>
      <c r="KKZ2" s="38"/>
      <c r="KLA2" s="38"/>
      <c r="KLB2" s="38"/>
      <c r="KLC2" s="38"/>
      <c r="KLD2" s="38"/>
      <c r="KLE2" s="38"/>
      <c r="KLF2" s="38"/>
      <c r="KLG2" s="38"/>
      <c r="KLH2" s="38"/>
      <c r="KLI2" s="38"/>
      <c r="KLJ2" s="38"/>
      <c r="KLK2" s="38"/>
      <c r="KLL2" s="38"/>
      <c r="KLM2" s="38"/>
      <c r="KLN2" s="38"/>
      <c r="KLO2" s="38"/>
      <c r="KLP2" s="38"/>
      <c r="KLQ2" s="38"/>
      <c r="KLR2" s="38"/>
      <c r="KLS2" s="38"/>
      <c r="KLT2" s="38"/>
      <c r="KLU2" s="38"/>
      <c r="KLV2" s="38"/>
      <c r="KLW2" s="38"/>
      <c r="KLX2" s="38"/>
      <c r="KLY2" s="38"/>
      <c r="KLZ2" s="38"/>
      <c r="KMA2" s="38"/>
      <c r="KMB2" s="38"/>
      <c r="KMC2" s="38"/>
      <c r="KMD2" s="38"/>
      <c r="KME2" s="38"/>
      <c r="KMF2" s="38"/>
      <c r="KMG2" s="38"/>
      <c r="KMH2" s="38"/>
      <c r="KMI2" s="38"/>
      <c r="KMJ2" s="38"/>
      <c r="KMK2" s="38"/>
      <c r="KML2" s="38"/>
      <c r="KMM2" s="38"/>
      <c r="KMN2" s="38"/>
      <c r="KMO2" s="38"/>
      <c r="KMP2" s="38"/>
      <c r="KMQ2" s="38"/>
      <c r="KMR2" s="38"/>
      <c r="KMS2" s="38"/>
      <c r="KMT2" s="38"/>
      <c r="KMU2" s="38"/>
      <c r="KMV2" s="38"/>
      <c r="KMW2" s="38"/>
      <c r="KMX2" s="38"/>
      <c r="KMY2" s="38"/>
      <c r="KMZ2" s="38"/>
      <c r="KNA2" s="38"/>
      <c r="KNB2" s="38"/>
      <c r="KNC2" s="38"/>
      <c r="KND2" s="38"/>
      <c r="KNE2" s="38"/>
      <c r="KNF2" s="38"/>
      <c r="KNG2" s="38"/>
      <c r="KNH2" s="38"/>
      <c r="KNI2" s="38"/>
      <c r="KNJ2" s="38"/>
      <c r="KNK2" s="38"/>
      <c r="KNL2" s="38"/>
      <c r="KNM2" s="38"/>
      <c r="KNN2" s="38"/>
      <c r="KNO2" s="38"/>
      <c r="KNP2" s="38"/>
      <c r="KNQ2" s="38"/>
      <c r="KNR2" s="38"/>
      <c r="KNS2" s="38"/>
      <c r="KNT2" s="38"/>
      <c r="KNU2" s="38"/>
      <c r="KNV2" s="38"/>
      <c r="KNW2" s="38"/>
      <c r="KNX2" s="38"/>
      <c r="KNY2" s="38"/>
      <c r="KNZ2" s="38"/>
      <c r="KOA2" s="38"/>
      <c r="KOB2" s="38"/>
      <c r="KOC2" s="38"/>
      <c r="KOD2" s="38"/>
      <c r="KOE2" s="38"/>
      <c r="KOF2" s="38"/>
      <c r="KOG2" s="38"/>
      <c r="KOH2" s="38"/>
      <c r="KOI2" s="38"/>
      <c r="KOJ2" s="38"/>
      <c r="KOK2" s="38"/>
      <c r="KOL2" s="38"/>
      <c r="KOM2" s="38"/>
      <c r="KON2" s="38"/>
      <c r="KOO2" s="38"/>
      <c r="KOP2" s="38"/>
      <c r="KOQ2" s="38"/>
      <c r="KOR2" s="38"/>
      <c r="KOS2" s="38"/>
      <c r="KOT2" s="38"/>
      <c r="KOU2" s="38"/>
      <c r="KOV2" s="38"/>
      <c r="KOW2" s="38"/>
      <c r="KOX2" s="38"/>
      <c r="KOY2" s="38"/>
      <c r="KOZ2" s="38"/>
      <c r="KPA2" s="38"/>
      <c r="KPB2" s="38"/>
      <c r="KPC2" s="38"/>
      <c r="KPD2" s="38"/>
      <c r="KPE2" s="38"/>
      <c r="KPF2" s="38"/>
      <c r="KPG2" s="38"/>
      <c r="KPH2" s="38"/>
      <c r="KPI2" s="38"/>
      <c r="KPJ2" s="38"/>
      <c r="KPK2" s="38"/>
      <c r="KPL2" s="38"/>
      <c r="KPM2" s="38"/>
      <c r="KPN2" s="38"/>
      <c r="KPO2" s="38"/>
      <c r="KPP2" s="38"/>
      <c r="KPQ2" s="38"/>
      <c r="KPR2" s="38"/>
      <c r="KPS2" s="38"/>
      <c r="KPT2" s="38"/>
      <c r="KPU2" s="38"/>
      <c r="KPV2" s="38"/>
      <c r="KPW2" s="38"/>
      <c r="KPX2" s="38"/>
      <c r="KPY2" s="38"/>
      <c r="KPZ2" s="38"/>
      <c r="KQA2" s="38"/>
      <c r="KQB2" s="38"/>
      <c r="KQC2" s="38"/>
      <c r="KQD2" s="38"/>
      <c r="KQE2" s="38"/>
      <c r="KQF2" s="38"/>
      <c r="KQG2" s="38"/>
      <c r="KQH2" s="38"/>
      <c r="KQI2" s="38"/>
      <c r="KQJ2" s="38"/>
      <c r="KQK2" s="38"/>
      <c r="KQL2" s="38"/>
      <c r="KQM2" s="38"/>
      <c r="KQN2" s="38"/>
      <c r="KQO2" s="38"/>
      <c r="KQP2" s="38"/>
      <c r="KQQ2" s="38"/>
      <c r="KQR2" s="38"/>
      <c r="KQS2" s="38"/>
      <c r="KQT2" s="38"/>
      <c r="KQU2" s="38"/>
      <c r="KQV2" s="38"/>
      <c r="KQW2" s="38"/>
      <c r="KQX2" s="38"/>
      <c r="KQY2" s="38"/>
      <c r="KQZ2" s="38"/>
      <c r="KRA2" s="38"/>
      <c r="KRB2" s="38"/>
      <c r="KRC2" s="38"/>
      <c r="KRD2" s="38"/>
      <c r="KRE2" s="38"/>
      <c r="KRF2" s="38"/>
      <c r="KRG2" s="38"/>
      <c r="KRH2" s="38"/>
      <c r="KRI2" s="38"/>
      <c r="KRJ2" s="38"/>
      <c r="KRK2" s="38"/>
      <c r="KRL2" s="38"/>
      <c r="KRM2" s="38"/>
      <c r="KRN2" s="38"/>
      <c r="KRO2" s="38"/>
      <c r="KRP2" s="38"/>
      <c r="KRQ2" s="38"/>
      <c r="KRR2" s="38"/>
      <c r="KRS2" s="38"/>
      <c r="KRT2" s="38"/>
      <c r="KRU2" s="38"/>
      <c r="KRV2" s="38"/>
      <c r="KRW2" s="38"/>
      <c r="KRX2" s="38"/>
      <c r="KRY2" s="38"/>
      <c r="KRZ2" s="38"/>
      <c r="KSA2" s="38"/>
      <c r="KSB2" s="38"/>
      <c r="KSC2" s="38"/>
      <c r="KSD2" s="38"/>
      <c r="KSE2" s="38"/>
      <c r="KSF2" s="38"/>
      <c r="KSG2" s="38"/>
      <c r="KSH2" s="38"/>
      <c r="KSI2" s="38"/>
      <c r="KSJ2" s="38"/>
      <c r="KSK2" s="38"/>
      <c r="KSL2" s="38"/>
      <c r="KSM2" s="38"/>
      <c r="KSN2" s="38"/>
      <c r="KSO2" s="38"/>
      <c r="KSP2" s="38"/>
      <c r="KSQ2" s="38"/>
      <c r="KSR2" s="38"/>
      <c r="KSS2" s="38"/>
      <c r="KST2" s="38"/>
      <c r="KSU2" s="38"/>
      <c r="KSV2" s="38"/>
      <c r="KSW2" s="38"/>
      <c r="KSX2" s="38"/>
      <c r="KSY2" s="38"/>
      <c r="KSZ2" s="38"/>
      <c r="KTA2" s="38"/>
      <c r="KTB2" s="38"/>
      <c r="KTC2" s="38"/>
      <c r="KTD2" s="38"/>
      <c r="KTE2" s="38"/>
      <c r="KTF2" s="38"/>
      <c r="KTG2" s="38"/>
      <c r="KTH2" s="38"/>
      <c r="KTI2" s="38"/>
      <c r="KTJ2" s="38"/>
      <c r="KTK2" s="38"/>
      <c r="KTL2" s="38"/>
      <c r="KTM2" s="38"/>
      <c r="KTN2" s="38"/>
      <c r="KTO2" s="38"/>
      <c r="KTP2" s="38"/>
      <c r="KTQ2" s="38"/>
      <c r="KTR2" s="38"/>
      <c r="KTS2" s="38"/>
      <c r="KTT2" s="38"/>
      <c r="KTU2" s="38"/>
      <c r="KTV2" s="38"/>
      <c r="KTW2" s="38"/>
      <c r="KTX2" s="38"/>
      <c r="KTY2" s="38"/>
      <c r="KTZ2" s="38"/>
      <c r="KUA2" s="38"/>
      <c r="KUB2" s="38"/>
      <c r="KUC2" s="38"/>
      <c r="KUD2" s="38"/>
      <c r="KUE2" s="38"/>
      <c r="KUF2" s="38"/>
      <c r="KUG2" s="38"/>
      <c r="KUH2" s="38"/>
      <c r="KUI2" s="38"/>
      <c r="KUJ2" s="38"/>
      <c r="KUK2" s="38"/>
      <c r="KUL2" s="38"/>
      <c r="KUM2" s="38"/>
      <c r="KUN2" s="38"/>
      <c r="KUO2" s="38"/>
      <c r="KUP2" s="38"/>
      <c r="KUQ2" s="38"/>
      <c r="KUR2" s="38"/>
      <c r="KUS2" s="38"/>
      <c r="KUT2" s="38"/>
      <c r="KUU2" s="38"/>
      <c r="KUV2" s="38"/>
      <c r="KUW2" s="38"/>
      <c r="KUX2" s="38"/>
      <c r="KUY2" s="38"/>
      <c r="KUZ2" s="38"/>
      <c r="KVA2" s="38"/>
      <c r="KVB2" s="38"/>
      <c r="KVC2" s="38"/>
      <c r="KVD2" s="38"/>
      <c r="KVE2" s="38"/>
      <c r="KVF2" s="38"/>
      <c r="KVG2" s="38"/>
      <c r="KVH2" s="38"/>
      <c r="KVI2" s="38"/>
      <c r="KVJ2" s="38"/>
      <c r="KVK2" s="38"/>
      <c r="KVL2" s="38"/>
      <c r="KVM2" s="38"/>
      <c r="KVN2" s="38"/>
      <c r="KVO2" s="38"/>
      <c r="KVP2" s="38"/>
      <c r="KVQ2" s="38"/>
      <c r="KVR2" s="38"/>
      <c r="KVS2" s="38"/>
      <c r="KVT2" s="38"/>
      <c r="KVU2" s="38"/>
      <c r="KVV2" s="38"/>
      <c r="KVW2" s="38"/>
      <c r="KVX2" s="38"/>
      <c r="KVY2" s="38"/>
      <c r="KVZ2" s="38"/>
      <c r="KWA2" s="38"/>
      <c r="KWB2" s="38"/>
      <c r="KWC2" s="38"/>
      <c r="KWD2" s="38"/>
      <c r="KWE2" s="38"/>
      <c r="KWF2" s="38"/>
      <c r="KWG2" s="38"/>
      <c r="KWH2" s="38"/>
      <c r="KWI2" s="38"/>
      <c r="KWJ2" s="38"/>
      <c r="KWK2" s="38"/>
      <c r="KWL2" s="38"/>
      <c r="KWM2" s="38"/>
      <c r="KWN2" s="38"/>
      <c r="KWO2" s="38"/>
      <c r="KWP2" s="38"/>
      <c r="KWQ2" s="38"/>
      <c r="KWR2" s="38"/>
      <c r="KWS2" s="38"/>
      <c r="KWT2" s="38"/>
      <c r="KWU2" s="38"/>
      <c r="KWV2" s="38"/>
      <c r="KWW2" s="38"/>
      <c r="KWX2" s="38"/>
      <c r="KWY2" s="38"/>
      <c r="KWZ2" s="38"/>
      <c r="KXA2" s="38"/>
      <c r="KXB2" s="38"/>
      <c r="KXC2" s="38"/>
      <c r="KXD2" s="38"/>
      <c r="KXE2" s="38"/>
      <c r="KXF2" s="38"/>
      <c r="KXG2" s="38"/>
      <c r="KXH2" s="38"/>
      <c r="KXI2" s="38"/>
      <c r="KXJ2" s="38"/>
      <c r="KXK2" s="38"/>
      <c r="KXL2" s="38"/>
      <c r="KXM2" s="38"/>
      <c r="KXN2" s="38"/>
      <c r="KXO2" s="38"/>
      <c r="KXP2" s="38"/>
      <c r="KXQ2" s="38"/>
      <c r="KXR2" s="38"/>
      <c r="KXS2" s="38"/>
      <c r="KXT2" s="38"/>
      <c r="KXU2" s="38"/>
      <c r="KXV2" s="38"/>
      <c r="KXW2" s="38"/>
      <c r="KXX2" s="38"/>
      <c r="KXY2" s="38"/>
      <c r="KXZ2" s="38"/>
      <c r="KYA2" s="38"/>
      <c r="KYB2" s="38"/>
      <c r="KYC2" s="38"/>
      <c r="KYD2" s="38"/>
      <c r="KYE2" s="38"/>
      <c r="KYF2" s="38"/>
      <c r="KYG2" s="38"/>
      <c r="KYH2" s="38"/>
      <c r="KYI2" s="38"/>
      <c r="KYJ2" s="38"/>
      <c r="KYK2" s="38"/>
      <c r="KYL2" s="38"/>
      <c r="KYM2" s="38"/>
      <c r="KYN2" s="38"/>
      <c r="KYO2" s="38"/>
      <c r="KYP2" s="38"/>
      <c r="KYQ2" s="38"/>
      <c r="KYR2" s="38"/>
      <c r="KYS2" s="38"/>
      <c r="KYT2" s="38"/>
      <c r="KYU2" s="38"/>
      <c r="KYV2" s="38"/>
      <c r="KYW2" s="38"/>
      <c r="KYX2" s="38"/>
      <c r="KYY2" s="38"/>
      <c r="KYZ2" s="38"/>
      <c r="KZA2" s="38"/>
      <c r="KZB2" s="38"/>
      <c r="KZC2" s="38"/>
      <c r="KZD2" s="38"/>
      <c r="KZE2" s="38"/>
      <c r="KZF2" s="38"/>
      <c r="KZG2" s="38"/>
      <c r="KZH2" s="38"/>
      <c r="KZI2" s="38"/>
      <c r="KZJ2" s="38"/>
      <c r="KZK2" s="38"/>
      <c r="KZL2" s="38"/>
      <c r="KZM2" s="38"/>
      <c r="KZN2" s="38"/>
      <c r="KZO2" s="38"/>
      <c r="KZP2" s="38"/>
      <c r="KZQ2" s="38"/>
      <c r="KZR2" s="38"/>
      <c r="KZS2" s="38"/>
      <c r="KZT2" s="38"/>
      <c r="KZU2" s="38"/>
      <c r="KZV2" s="38"/>
      <c r="KZW2" s="38"/>
      <c r="KZX2" s="38"/>
      <c r="KZY2" s="38"/>
      <c r="KZZ2" s="38"/>
      <c r="LAA2" s="38"/>
      <c r="LAB2" s="38"/>
      <c r="LAC2" s="38"/>
      <c r="LAD2" s="38"/>
      <c r="LAE2" s="38"/>
      <c r="LAF2" s="38"/>
      <c r="LAG2" s="38"/>
      <c r="LAH2" s="38"/>
      <c r="LAI2" s="38"/>
      <c r="LAJ2" s="38"/>
      <c r="LAK2" s="38"/>
      <c r="LAL2" s="38"/>
      <c r="LAM2" s="38"/>
      <c r="LAN2" s="38"/>
      <c r="LAO2" s="38"/>
      <c r="LAP2" s="38"/>
      <c r="LAQ2" s="38"/>
      <c r="LAR2" s="38"/>
      <c r="LAS2" s="38"/>
      <c r="LAT2" s="38"/>
      <c r="LAU2" s="38"/>
      <c r="LAV2" s="38"/>
      <c r="LAW2" s="38"/>
      <c r="LAX2" s="38"/>
      <c r="LAY2" s="38"/>
      <c r="LAZ2" s="38"/>
      <c r="LBA2" s="38"/>
      <c r="LBB2" s="38"/>
      <c r="LBC2" s="38"/>
      <c r="LBD2" s="38"/>
      <c r="LBE2" s="38"/>
      <c r="LBF2" s="38"/>
      <c r="LBG2" s="38"/>
      <c r="LBH2" s="38"/>
      <c r="LBI2" s="38"/>
      <c r="LBJ2" s="38"/>
      <c r="LBK2" s="38"/>
      <c r="LBL2" s="38"/>
      <c r="LBM2" s="38"/>
      <c r="LBN2" s="38"/>
      <c r="LBO2" s="38"/>
      <c r="LBP2" s="38"/>
      <c r="LBQ2" s="38"/>
      <c r="LBR2" s="38"/>
      <c r="LBS2" s="38"/>
      <c r="LBT2" s="38"/>
      <c r="LBU2" s="38"/>
      <c r="LBV2" s="38"/>
      <c r="LBW2" s="38"/>
      <c r="LBX2" s="38"/>
      <c r="LBY2" s="38"/>
      <c r="LBZ2" s="38"/>
      <c r="LCA2" s="38"/>
      <c r="LCB2" s="38"/>
      <c r="LCC2" s="38"/>
      <c r="LCD2" s="38"/>
      <c r="LCE2" s="38"/>
      <c r="LCF2" s="38"/>
      <c r="LCG2" s="38"/>
      <c r="LCH2" s="38"/>
      <c r="LCI2" s="38"/>
      <c r="LCJ2" s="38"/>
      <c r="LCK2" s="38"/>
      <c r="LCL2" s="38"/>
      <c r="LCM2" s="38"/>
      <c r="LCN2" s="38"/>
      <c r="LCO2" s="38"/>
      <c r="LCP2" s="38"/>
      <c r="LCQ2" s="38"/>
      <c r="LCR2" s="38"/>
      <c r="LCS2" s="38"/>
      <c r="LCT2" s="38"/>
      <c r="LCU2" s="38"/>
      <c r="LCV2" s="38"/>
      <c r="LCW2" s="38"/>
      <c r="LCX2" s="38"/>
      <c r="LCY2" s="38"/>
      <c r="LCZ2" s="38"/>
      <c r="LDA2" s="38"/>
      <c r="LDB2" s="38"/>
      <c r="LDC2" s="38"/>
      <c r="LDD2" s="38"/>
      <c r="LDE2" s="38"/>
      <c r="LDF2" s="38"/>
      <c r="LDG2" s="38"/>
      <c r="LDH2" s="38"/>
      <c r="LDI2" s="38"/>
      <c r="LDJ2" s="38"/>
      <c r="LDK2" s="38"/>
      <c r="LDL2" s="38"/>
      <c r="LDM2" s="38"/>
      <c r="LDN2" s="38"/>
      <c r="LDO2" s="38"/>
      <c r="LDP2" s="38"/>
      <c r="LDQ2" s="38"/>
      <c r="LDR2" s="38"/>
      <c r="LDS2" s="38"/>
      <c r="LDT2" s="38"/>
      <c r="LDU2" s="38"/>
      <c r="LDV2" s="38"/>
      <c r="LDW2" s="38"/>
      <c r="LDX2" s="38"/>
      <c r="LDY2" s="38"/>
      <c r="LDZ2" s="38"/>
      <c r="LEA2" s="38"/>
      <c r="LEB2" s="38"/>
      <c r="LEC2" s="38"/>
      <c r="LED2" s="38"/>
      <c r="LEE2" s="38"/>
      <c r="LEF2" s="38"/>
      <c r="LEG2" s="38"/>
      <c r="LEH2" s="38"/>
      <c r="LEI2" s="38"/>
      <c r="LEJ2" s="38"/>
      <c r="LEK2" s="38"/>
      <c r="LEL2" s="38"/>
      <c r="LEM2" s="38"/>
      <c r="LEN2" s="38"/>
      <c r="LEO2" s="38"/>
      <c r="LEP2" s="38"/>
      <c r="LEQ2" s="38"/>
      <c r="LER2" s="38"/>
      <c r="LES2" s="38"/>
      <c r="LET2" s="38"/>
      <c r="LEU2" s="38"/>
      <c r="LEV2" s="38"/>
      <c r="LEW2" s="38"/>
      <c r="LEX2" s="38"/>
      <c r="LEY2" s="38"/>
      <c r="LEZ2" s="38"/>
      <c r="LFA2" s="38"/>
      <c r="LFB2" s="38"/>
      <c r="LFC2" s="38"/>
      <c r="LFD2" s="38"/>
      <c r="LFE2" s="38"/>
      <c r="LFF2" s="38"/>
      <c r="LFG2" s="38"/>
      <c r="LFH2" s="38"/>
      <c r="LFI2" s="38"/>
      <c r="LFJ2" s="38"/>
      <c r="LFK2" s="38"/>
      <c r="LFL2" s="38"/>
      <c r="LFM2" s="38"/>
      <c r="LFN2" s="38"/>
      <c r="LFO2" s="38"/>
      <c r="LFP2" s="38"/>
      <c r="LFQ2" s="38"/>
      <c r="LFR2" s="38"/>
      <c r="LFS2" s="38"/>
      <c r="LFT2" s="38"/>
      <c r="LFU2" s="38"/>
      <c r="LFV2" s="38"/>
      <c r="LFW2" s="38"/>
      <c r="LFX2" s="38"/>
      <c r="LFY2" s="38"/>
      <c r="LFZ2" s="38"/>
      <c r="LGA2" s="38"/>
      <c r="LGB2" s="38"/>
      <c r="LGC2" s="38"/>
      <c r="LGD2" s="38"/>
      <c r="LGE2" s="38"/>
      <c r="LGF2" s="38"/>
      <c r="LGG2" s="38"/>
      <c r="LGH2" s="38"/>
      <c r="LGI2" s="38"/>
      <c r="LGJ2" s="38"/>
      <c r="LGK2" s="38"/>
      <c r="LGL2" s="38"/>
      <c r="LGM2" s="38"/>
      <c r="LGN2" s="38"/>
      <c r="LGO2" s="38"/>
      <c r="LGP2" s="38"/>
      <c r="LGQ2" s="38"/>
      <c r="LGR2" s="38"/>
      <c r="LGS2" s="38"/>
      <c r="LGT2" s="38"/>
      <c r="LGU2" s="38"/>
      <c r="LGV2" s="38"/>
      <c r="LGW2" s="38"/>
      <c r="LGX2" s="38"/>
      <c r="LGY2" s="38"/>
      <c r="LGZ2" s="38"/>
      <c r="LHA2" s="38"/>
      <c r="LHB2" s="38"/>
      <c r="LHC2" s="38"/>
      <c r="LHD2" s="38"/>
      <c r="LHE2" s="38"/>
      <c r="LHF2" s="38"/>
      <c r="LHG2" s="38"/>
      <c r="LHH2" s="38"/>
      <c r="LHI2" s="38"/>
      <c r="LHJ2" s="38"/>
      <c r="LHK2" s="38"/>
      <c r="LHL2" s="38"/>
      <c r="LHM2" s="38"/>
      <c r="LHN2" s="38"/>
      <c r="LHO2" s="38"/>
      <c r="LHP2" s="38"/>
      <c r="LHQ2" s="38"/>
      <c r="LHR2" s="38"/>
      <c r="LHS2" s="38"/>
      <c r="LHT2" s="38"/>
      <c r="LHU2" s="38"/>
      <c r="LHV2" s="38"/>
      <c r="LHW2" s="38"/>
      <c r="LHX2" s="38"/>
      <c r="LHY2" s="38"/>
      <c r="LHZ2" s="38"/>
      <c r="LIA2" s="38"/>
      <c r="LIB2" s="38"/>
      <c r="LIC2" s="38"/>
      <c r="LID2" s="38"/>
      <c r="LIE2" s="38"/>
      <c r="LIF2" s="38"/>
      <c r="LIG2" s="38"/>
      <c r="LIH2" s="38"/>
      <c r="LII2" s="38"/>
      <c r="LIJ2" s="38"/>
      <c r="LIK2" s="38"/>
      <c r="LIL2" s="38"/>
      <c r="LIM2" s="38"/>
      <c r="LIN2" s="38"/>
      <c r="LIO2" s="38"/>
      <c r="LIP2" s="38"/>
      <c r="LIQ2" s="38"/>
      <c r="LIR2" s="38"/>
      <c r="LIS2" s="38"/>
      <c r="LIT2" s="38"/>
      <c r="LIU2" s="38"/>
      <c r="LIV2" s="38"/>
      <c r="LIW2" s="38"/>
      <c r="LIX2" s="38"/>
      <c r="LIY2" s="38"/>
      <c r="LIZ2" s="38"/>
      <c r="LJA2" s="38"/>
      <c r="LJB2" s="38"/>
      <c r="LJC2" s="38"/>
      <c r="LJD2" s="38"/>
      <c r="LJE2" s="38"/>
      <c r="LJF2" s="38"/>
      <c r="LJG2" s="38"/>
      <c r="LJH2" s="38"/>
      <c r="LJI2" s="38"/>
      <c r="LJJ2" s="38"/>
      <c r="LJK2" s="38"/>
      <c r="LJL2" s="38"/>
      <c r="LJM2" s="38"/>
      <c r="LJN2" s="38"/>
      <c r="LJO2" s="38"/>
      <c r="LJP2" s="38"/>
      <c r="LJQ2" s="38"/>
      <c r="LJR2" s="38"/>
      <c r="LJS2" s="38"/>
      <c r="LJT2" s="38"/>
      <c r="LJU2" s="38"/>
      <c r="LJV2" s="38"/>
      <c r="LJW2" s="38"/>
      <c r="LJX2" s="38"/>
      <c r="LJY2" s="38"/>
      <c r="LJZ2" s="38"/>
      <c r="LKA2" s="38"/>
      <c r="LKB2" s="38"/>
      <c r="LKC2" s="38"/>
      <c r="LKD2" s="38"/>
      <c r="LKE2" s="38"/>
      <c r="LKF2" s="38"/>
      <c r="LKG2" s="38"/>
      <c r="LKH2" s="38"/>
      <c r="LKI2" s="38"/>
      <c r="LKJ2" s="38"/>
      <c r="LKK2" s="38"/>
      <c r="LKL2" s="38"/>
      <c r="LKM2" s="38"/>
      <c r="LKN2" s="38"/>
      <c r="LKO2" s="38"/>
      <c r="LKP2" s="38"/>
      <c r="LKQ2" s="38"/>
      <c r="LKR2" s="38"/>
      <c r="LKS2" s="38"/>
      <c r="LKT2" s="38"/>
      <c r="LKU2" s="38"/>
      <c r="LKV2" s="38"/>
      <c r="LKW2" s="38"/>
      <c r="LKX2" s="38"/>
      <c r="LKY2" s="38"/>
      <c r="LKZ2" s="38"/>
      <c r="LLA2" s="38"/>
      <c r="LLB2" s="38"/>
      <c r="LLC2" s="38"/>
      <c r="LLD2" s="38"/>
      <c r="LLE2" s="38"/>
      <c r="LLF2" s="38"/>
      <c r="LLG2" s="38"/>
      <c r="LLH2" s="38"/>
      <c r="LLI2" s="38"/>
      <c r="LLJ2" s="38"/>
      <c r="LLK2" s="38"/>
      <c r="LLL2" s="38"/>
      <c r="LLM2" s="38"/>
      <c r="LLN2" s="38"/>
      <c r="LLO2" s="38"/>
      <c r="LLP2" s="38"/>
      <c r="LLQ2" s="38"/>
      <c r="LLR2" s="38"/>
      <c r="LLS2" s="38"/>
      <c r="LLT2" s="38"/>
      <c r="LLU2" s="38"/>
      <c r="LLV2" s="38"/>
      <c r="LLW2" s="38"/>
      <c r="LLX2" s="38"/>
      <c r="LLY2" s="38"/>
      <c r="LLZ2" s="38"/>
      <c r="LMA2" s="38"/>
      <c r="LMB2" s="38"/>
      <c r="LMC2" s="38"/>
      <c r="LMD2" s="38"/>
      <c r="LME2" s="38"/>
      <c r="LMF2" s="38"/>
      <c r="LMG2" s="38"/>
      <c r="LMH2" s="38"/>
      <c r="LMI2" s="38"/>
      <c r="LMJ2" s="38"/>
      <c r="LMK2" s="38"/>
      <c r="LML2" s="38"/>
      <c r="LMM2" s="38"/>
      <c r="LMN2" s="38"/>
      <c r="LMO2" s="38"/>
      <c r="LMP2" s="38"/>
      <c r="LMQ2" s="38"/>
      <c r="LMR2" s="38"/>
      <c r="LMS2" s="38"/>
      <c r="LMT2" s="38"/>
      <c r="LMU2" s="38"/>
      <c r="LMV2" s="38"/>
      <c r="LMW2" s="38"/>
      <c r="LMX2" s="38"/>
      <c r="LMY2" s="38"/>
      <c r="LMZ2" s="38"/>
      <c r="LNA2" s="38"/>
      <c r="LNB2" s="38"/>
      <c r="LNC2" s="38"/>
      <c r="LND2" s="38"/>
      <c r="LNE2" s="38"/>
      <c r="LNF2" s="38"/>
      <c r="LNG2" s="38"/>
      <c r="LNH2" s="38"/>
      <c r="LNI2" s="38"/>
      <c r="LNJ2" s="38"/>
      <c r="LNK2" s="38"/>
      <c r="LNL2" s="38"/>
      <c r="LNM2" s="38"/>
      <c r="LNN2" s="38"/>
      <c r="LNO2" s="38"/>
      <c r="LNP2" s="38"/>
      <c r="LNQ2" s="38"/>
      <c r="LNR2" s="38"/>
      <c r="LNS2" s="38"/>
      <c r="LNT2" s="38"/>
      <c r="LNU2" s="38"/>
      <c r="LNV2" s="38"/>
      <c r="LNW2" s="38"/>
      <c r="LNX2" s="38"/>
      <c r="LNY2" s="38"/>
      <c r="LNZ2" s="38"/>
      <c r="LOA2" s="38"/>
      <c r="LOB2" s="38"/>
      <c r="LOC2" s="38"/>
      <c r="LOD2" s="38"/>
      <c r="LOE2" s="38"/>
      <c r="LOF2" s="38"/>
      <c r="LOG2" s="38"/>
      <c r="LOH2" s="38"/>
      <c r="LOI2" s="38"/>
      <c r="LOJ2" s="38"/>
      <c r="LOK2" s="38"/>
      <c r="LOL2" s="38"/>
      <c r="LOM2" s="38"/>
      <c r="LON2" s="38"/>
      <c r="LOO2" s="38"/>
      <c r="LOP2" s="38"/>
      <c r="LOQ2" s="38"/>
      <c r="LOR2" s="38"/>
      <c r="LOS2" s="38"/>
      <c r="LOT2" s="38"/>
      <c r="LOU2" s="38"/>
      <c r="LOV2" s="38"/>
      <c r="LOW2" s="38"/>
      <c r="LOX2" s="38"/>
      <c r="LOY2" s="38"/>
      <c r="LOZ2" s="38"/>
      <c r="LPA2" s="38"/>
      <c r="LPB2" s="38"/>
      <c r="LPC2" s="38"/>
      <c r="LPD2" s="38"/>
      <c r="LPE2" s="38"/>
      <c r="LPF2" s="38"/>
      <c r="LPG2" s="38"/>
      <c r="LPH2" s="38"/>
      <c r="LPI2" s="38"/>
      <c r="LPJ2" s="38"/>
      <c r="LPK2" s="38"/>
      <c r="LPL2" s="38"/>
      <c r="LPM2" s="38"/>
      <c r="LPN2" s="38"/>
      <c r="LPO2" s="38"/>
      <c r="LPP2" s="38"/>
      <c r="LPQ2" s="38"/>
      <c r="LPR2" s="38"/>
      <c r="LPS2" s="38"/>
      <c r="LPT2" s="38"/>
      <c r="LPU2" s="38"/>
      <c r="LPV2" s="38"/>
      <c r="LPW2" s="38"/>
      <c r="LPX2" s="38"/>
      <c r="LPY2" s="38"/>
      <c r="LPZ2" s="38"/>
      <c r="LQA2" s="38"/>
      <c r="LQB2" s="38"/>
      <c r="LQC2" s="38"/>
      <c r="LQD2" s="38"/>
      <c r="LQE2" s="38"/>
      <c r="LQF2" s="38"/>
      <c r="LQG2" s="38"/>
      <c r="LQH2" s="38"/>
      <c r="LQI2" s="38"/>
      <c r="LQJ2" s="38"/>
      <c r="LQK2" s="38"/>
      <c r="LQL2" s="38"/>
      <c r="LQM2" s="38"/>
      <c r="LQN2" s="38"/>
      <c r="LQO2" s="38"/>
      <c r="LQP2" s="38"/>
      <c r="LQQ2" s="38"/>
      <c r="LQR2" s="38"/>
      <c r="LQS2" s="38"/>
      <c r="LQT2" s="38"/>
      <c r="LQU2" s="38"/>
      <c r="LQV2" s="38"/>
      <c r="LQW2" s="38"/>
      <c r="LQX2" s="38"/>
      <c r="LQY2" s="38"/>
      <c r="LQZ2" s="38"/>
      <c r="LRA2" s="38"/>
      <c r="LRB2" s="38"/>
      <c r="LRC2" s="38"/>
      <c r="LRD2" s="38"/>
      <c r="LRE2" s="38"/>
      <c r="LRF2" s="38"/>
      <c r="LRG2" s="38"/>
      <c r="LRH2" s="38"/>
      <c r="LRI2" s="38"/>
      <c r="LRJ2" s="38"/>
      <c r="LRK2" s="38"/>
      <c r="LRL2" s="38"/>
      <c r="LRM2" s="38"/>
      <c r="LRN2" s="38"/>
      <c r="LRO2" s="38"/>
      <c r="LRP2" s="38"/>
      <c r="LRQ2" s="38"/>
      <c r="LRR2" s="38"/>
      <c r="LRS2" s="38"/>
      <c r="LRT2" s="38"/>
      <c r="LRU2" s="38"/>
      <c r="LRV2" s="38"/>
      <c r="LRW2" s="38"/>
      <c r="LRX2" s="38"/>
      <c r="LRY2" s="38"/>
      <c r="LRZ2" s="38"/>
      <c r="LSA2" s="38"/>
      <c r="LSB2" s="38"/>
      <c r="LSC2" s="38"/>
      <c r="LSD2" s="38"/>
      <c r="LSE2" s="38"/>
      <c r="LSF2" s="38"/>
      <c r="LSG2" s="38"/>
      <c r="LSH2" s="38"/>
      <c r="LSI2" s="38"/>
      <c r="LSJ2" s="38"/>
      <c r="LSK2" s="38"/>
      <c r="LSL2" s="38"/>
      <c r="LSM2" s="38"/>
      <c r="LSN2" s="38"/>
      <c r="LSO2" s="38"/>
      <c r="LSP2" s="38"/>
      <c r="LSQ2" s="38"/>
      <c r="LSR2" s="38"/>
      <c r="LSS2" s="38"/>
      <c r="LST2" s="38"/>
      <c r="LSU2" s="38"/>
      <c r="LSV2" s="38"/>
      <c r="LSW2" s="38"/>
      <c r="LSX2" s="38"/>
      <c r="LSY2" s="38"/>
      <c r="LSZ2" s="38"/>
      <c r="LTA2" s="38"/>
      <c r="LTB2" s="38"/>
      <c r="LTC2" s="38"/>
      <c r="LTD2" s="38"/>
      <c r="LTE2" s="38"/>
      <c r="LTF2" s="38"/>
      <c r="LTG2" s="38"/>
      <c r="LTH2" s="38"/>
      <c r="LTI2" s="38"/>
      <c r="LTJ2" s="38"/>
      <c r="LTK2" s="38"/>
      <c r="LTL2" s="38"/>
      <c r="LTM2" s="38"/>
      <c r="LTN2" s="38"/>
      <c r="LTO2" s="38"/>
      <c r="LTP2" s="38"/>
      <c r="LTQ2" s="38"/>
      <c r="LTR2" s="38"/>
      <c r="LTS2" s="38"/>
      <c r="LTT2" s="38"/>
      <c r="LTU2" s="38"/>
      <c r="LTV2" s="38"/>
      <c r="LTW2" s="38"/>
      <c r="LTX2" s="38"/>
      <c r="LTY2" s="38"/>
      <c r="LTZ2" s="38"/>
      <c r="LUA2" s="38"/>
      <c r="LUB2" s="38"/>
      <c r="LUC2" s="38"/>
      <c r="LUD2" s="38"/>
      <c r="LUE2" s="38"/>
      <c r="LUF2" s="38"/>
      <c r="LUG2" s="38"/>
      <c r="LUH2" s="38"/>
      <c r="LUI2" s="38"/>
      <c r="LUJ2" s="38"/>
      <c r="LUK2" s="38"/>
      <c r="LUL2" s="38"/>
      <c r="LUM2" s="38"/>
      <c r="LUN2" s="38"/>
      <c r="LUO2" s="38"/>
      <c r="LUP2" s="38"/>
      <c r="LUQ2" s="38"/>
      <c r="LUR2" s="38"/>
      <c r="LUS2" s="38"/>
      <c r="LUT2" s="38"/>
      <c r="LUU2" s="38"/>
      <c r="LUV2" s="38"/>
      <c r="LUW2" s="38"/>
      <c r="LUX2" s="38"/>
      <c r="LUY2" s="38"/>
      <c r="LUZ2" s="38"/>
      <c r="LVA2" s="38"/>
      <c r="LVB2" s="38"/>
      <c r="LVC2" s="38"/>
      <c r="LVD2" s="38"/>
      <c r="LVE2" s="38"/>
      <c r="LVF2" s="38"/>
      <c r="LVG2" s="38"/>
      <c r="LVH2" s="38"/>
      <c r="LVI2" s="38"/>
      <c r="LVJ2" s="38"/>
      <c r="LVK2" s="38"/>
      <c r="LVL2" s="38"/>
      <c r="LVM2" s="38"/>
      <c r="LVN2" s="38"/>
      <c r="LVO2" s="38"/>
      <c r="LVP2" s="38"/>
      <c r="LVQ2" s="38"/>
      <c r="LVR2" s="38"/>
      <c r="LVS2" s="38"/>
      <c r="LVT2" s="38"/>
      <c r="LVU2" s="38"/>
      <c r="LVV2" s="38"/>
      <c r="LVW2" s="38"/>
      <c r="LVX2" s="38"/>
      <c r="LVY2" s="38"/>
      <c r="LVZ2" s="38"/>
      <c r="LWA2" s="38"/>
      <c r="LWB2" s="38"/>
      <c r="LWC2" s="38"/>
      <c r="LWD2" s="38"/>
      <c r="LWE2" s="38"/>
      <c r="LWF2" s="38"/>
      <c r="LWG2" s="38"/>
      <c r="LWH2" s="38"/>
      <c r="LWI2" s="38"/>
      <c r="LWJ2" s="38"/>
      <c r="LWK2" s="38"/>
      <c r="LWL2" s="38"/>
      <c r="LWM2" s="38"/>
      <c r="LWN2" s="38"/>
      <c r="LWO2" s="38"/>
      <c r="LWP2" s="38"/>
      <c r="LWQ2" s="38"/>
      <c r="LWR2" s="38"/>
      <c r="LWS2" s="38"/>
      <c r="LWT2" s="38"/>
      <c r="LWU2" s="38"/>
      <c r="LWV2" s="38"/>
      <c r="LWW2" s="38"/>
      <c r="LWX2" s="38"/>
      <c r="LWY2" s="38"/>
      <c r="LWZ2" s="38"/>
      <c r="LXA2" s="38"/>
      <c r="LXB2" s="38"/>
      <c r="LXC2" s="38"/>
      <c r="LXD2" s="38"/>
      <c r="LXE2" s="38"/>
      <c r="LXF2" s="38"/>
      <c r="LXG2" s="38"/>
      <c r="LXH2" s="38"/>
      <c r="LXI2" s="38"/>
      <c r="LXJ2" s="38"/>
      <c r="LXK2" s="38"/>
      <c r="LXL2" s="38"/>
      <c r="LXM2" s="38"/>
      <c r="LXN2" s="38"/>
      <c r="LXO2" s="38"/>
      <c r="LXP2" s="38"/>
      <c r="LXQ2" s="38"/>
      <c r="LXR2" s="38"/>
      <c r="LXS2" s="38"/>
      <c r="LXT2" s="38"/>
      <c r="LXU2" s="38"/>
      <c r="LXV2" s="38"/>
      <c r="LXW2" s="38"/>
      <c r="LXX2" s="38"/>
      <c r="LXY2" s="38"/>
      <c r="LXZ2" s="38"/>
      <c r="LYA2" s="38"/>
      <c r="LYB2" s="38"/>
      <c r="LYC2" s="38"/>
      <c r="LYD2" s="38"/>
      <c r="LYE2" s="38"/>
      <c r="LYF2" s="38"/>
      <c r="LYG2" s="38"/>
      <c r="LYH2" s="38"/>
      <c r="LYI2" s="38"/>
      <c r="LYJ2" s="38"/>
      <c r="LYK2" s="38"/>
      <c r="LYL2" s="38"/>
      <c r="LYM2" s="38"/>
      <c r="LYN2" s="38"/>
      <c r="LYO2" s="38"/>
      <c r="LYP2" s="38"/>
      <c r="LYQ2" s="38"/>
      <c r="LYR2" s="38"/>
      <c r="LYS2" s="38"/>
      <c r="LYT2" s="38"/>
      <c r="LYU2" s="38"/>
      <c r="LYV2" s="38"/>
      <c r="LYW2" s="38"/>
      <c r="LYX2" s="38"/>
      <c r="LYY2" s="38"/>
      <c r="LYZ2" s="38"/>
      <c r="LZA2" s="38"/>
      <c r="LZB2" s="38"/>
      <c r="LZC2" s="38"/>
      <c r="LZD2" s="38"/>
      <c r="LZE2" s="38"/>
      <c r="LZF2" s="38"/>
      <c r="LZG2" s="38"/>
      <c r="LZH2" s="38"/>
      <c r="LZI2" s="38"/>
      <c r="LZJ2" s="38"/>
      <c r="LZK2" s="38"/>
      <c r="LZL2" s="38"/>
      <c r="LZM2" s="38"/>
      <c r="LZN2" s="38"/>
      <c r="LZO2" s="38"/>
      <c r="LZP2" s="38"/>
      <c r="LZQ2" s="38"/>
      <c r="LZR2" s="38"/>
      <c r="LZS2" s="38"/>
      <c r="LZT2" s="38"/>
      <c r="LZU2" s="38"/>
      <c r="LZV2" s="38"/>
      <c r="LZW2" s="38"/>
      <c r="LZX2" s="38"/>
      <c r="LZY2" s="38"/>
      <c r="LZZ2" s="38"/>
      <c r="MAA2" s="38"/>
      <c r="MAB2" s="38"/>
      <c r="MAC2" s="38"/>
      <c r="MAD2" s="38"/>
      <c r="MAE2" s="38"/>
      <c r="MAF2" s="38"/>
      <c r="MAG2" s="38"/>
      <c r="MAH2" s="38"/>
      <c r="MAI2" s="38"/>
      <c r="MAJ2" s="38"/>
      <c r="MAK2" s="38"/>
      <c r="MAL2" s="38"/>
      <c r="MAM2" s="38"/>
      <c r="MAN2" s="38"/>
      <c r="MAO2" s="38"/>
      <c r="MAP2" s="38"/>
      <c r="MAQ2" s="38"/>
      <c r="MAR2" s="38"/>
      <c r="MAS2" s="38"/>
      <c r="MAT2" s="38"/>
      <c r="MAU2" s="38"/>
      <c r="MAV2" s="38"/>
      <c r="MAW2" s="38"/>
      <c r="MAX2" s="38"/>
      <c r="MAY2" s="38"/>
      <c r="MAZ2" s="38"/>
      <c r="MBA2" s="38"/>
      <c r="MBB2" s="38"/>
      <c r="MBC2" s="38"/>
      <c r="MBD2" s="38"/>
      <c r="MBE2" s="38"/>
      <c r="MBF2" s="38"/>
      <c r="MBG2" s="38"/>
      <c r="MBH2" s="38"/>
      <c r="MBI2" s="38"/>
      <c r="MBJ2" s="38"/>
      <c r="MBK2" s="38"/>
      <c r="MBL2" s="38"/>
      <c r="MBM2" s="38"/>
      <c r="MBN2" s="38"/>
      <c r="MBO2" s="38"/>
      <c r="MBP2" s="38"/>
      <c r="MBQ2" s="38"/>
      <c r="MBR2" s="38"/>
      <c r="MBS2" s="38"/>
      <c r="MBT2" s="38"/>
      <c r="MBU2" s="38"/>
      <c r="MBV2" s="38"/>
      <c r="MBW2" s="38"/>
      <c r="MBX2" s="38"/>
      <c r="MBY2" s="38"/>
      <c r="MBZ2" s="38"/>
      <c r="MCA2" s="38"/>
      <c r="MCB2" s="38"/>
      <c r="MCC2" s="38"/>
      <c r="MCD2" s="38"/>
      <c r="MCE2" s="38"/>
      <c r="MCF2" s="38"/>
      <c r="MCG2" s="38"/>
      <c r="MCH2" s="38"/>
      <c r="MCI2" s="38"/>
      <c r="MCJ2" s="38"/>
      <c r="MCK2" s="38"/>
      <c r="MCL2" s="38"/>
      <c r="MCM2" s="38"/>
      <c r="MCN2" s="38"/>
      <c r="MCO2" s="38"/>
      <c r="MCP2" s="38"/>
      <c r="MCQ2" s="38"/>
      <c r="MCR2" s="38"/>
      <c r="MCS2" s="38"/>
      <c r="MCT2" s="38"/>
      <c r="MCU2" s="38"/>
      <c r="MCV2" s="38"/>
      <c r="MCW2" s="38"/>
      <c r="MCX2" s="38"/>
      <c r="MCY2" s="38"/>
      <c r="MCZ2" s="38"/>
      <c r="MDA2" s="38"/>
      <c r="MDB2" s="38"/>
      <c r="MDC2" s="38"/>
      <c r="MDD2" s="38"/>
      <c r="MDE2" s="38"/>
      <c r="MDF2" s="38"/>
      <c r="MDG2" s="38"/>
      <c r="MDH2" s="38"/>
      <c r="MDI2" s="38"/>
      <c r="MDJ2" s="38"/>
      <c r="MDK2" s="38"/>
      <c r="MDL2" s="38"/>
      <c r="MDM2" s="38"/>
      <c r="MDN2" s="38"/>
      <c r="MDO2" s="38"/>
      <c r="MDP2" s="38"/>
      <c r="MDQ2" s="38"/>
      <c r="MDR2" s="38"/>
      <c r="MDS2" s="38"/>
      <c r="MDT2" s="38"/>
      <c r="MDU2" s="38"/>
      <c r="MDV2" s="38"/>
      <c r="MDW2" s="38"/>
      <c r="MDX2" s="38"/>
      <c r="MDY2" s="38"/>
      <c r="MDZ2" s="38"/>
      <c r="MEA2" s="38"/>
      <c r="MEB2" s="38"/>
      <c r="MEC2" s="38"/>
      <c r="MED2" s="38"/>
      <c r="MEE2" s="38"/>
      <c r="MEF2" s="38"/>
      <c r="MEG2" s="38"/>
      <c r="MEH2" s="38"/>
      <c r="MEI2" s="38"/>
      <c r="MEJ2" s="38"/>
      <c r="MEK2" s="38"/>
      <c r="MEL2" s="38"/>
      <c r="MEM2" s="38"/>
      <c r="MEN2" s="38"/>
      <c r="MEO2" s="38"/>
      <c r="MEP2" s="38"/>
      <c r="MEQ2" s="38"/>
      <c r="MER2" s="38"/>
      <c r="MES2" s="38"/>
      <c r="MET2" s="38"/>
      <c r="MEU2" s="38"/>
      <c r="MEV2" s="38"/>
      <c r="MEW2" s="38"/>
      <c r="MEX2" s="38"/>
      <c r="MEY2" s="38"/>
      <c r="MEZ2" s="38"/>
      <c r="MFA2" s="38"/>
      <c r="MFB2" s="38"/>
      <c r="MFC2" s="38"/>
      <c r="MFD2" s="38"/>
      <c r="MFE2" s="38"/>
      <c r="MFF2" s="38"/>
      <c r="MFG2" s="38"/>
      <c r="MFH2" s="38"/>
      <c r="MFI2" s="38"/>
      <c r="MFJ2" s="38"/>
      <c r="MFK2" s="38"/>
      <c r="MFL2" s="38"/>
      <c r="MFM2" s="38"/>
      <c r="MFN2" s="38"/>
      <c r="MFO2" s="38"/>
      <c r="MFP2" s="38"/>
      <c r="MFQ2" s="38"/>
      <c r="MFR2" s="38"/>
      <c r="MFS2" s="38"/>
      <c r="MFT2" s="38"/>
      <c r="MFU2" s="38"/>
      <c r="MFV2" s="38"/>
      <c r="MFW2" s="38"/>
      <c r="MFX2" s="38"/>
      <c r="MFY2" s="38"/>
      <c r="MFZ2" s="38"/>
      <c r="MGA2" s="38"/>
      <c r="MGB2" s="38"/>
      <c r="MGC2" s="38"/>
      <c r="MGD2" s="38"/>
      <c r="MGE2" s="38"/>
      <c r="MGF2" s="38"/>
      <c r="MGG2" s="38"/>
      <c r="MGH2" s="38"/>
      <c r="MGI2" s="38"/>
      <c r="MGJ2" s="38"/>
      <c r="MGK2" s="38"/>
      <c r="MGL2" s="38"/>
      <c r="MGM2" s="38"/>
      <c r="MGN2" s="38"/>
      <c r="MGO2" s="38"/>
      <c r="MGP2" s="38"/>
      <c r="MGQ2" s="38"/>
      <c r="MGR2" s="38"/>
      <c r="MGS2" s="38"/>
      <c r="MGT2" s="38"/>
      <c r="MGU2" s="38"/>
      <c r="MGV2" s="38"/>
      <c r="MGW2" s="38"/>
      <c r="MGX2" s="38"/>
      <c r="MGY2" s="38"/>
      <c r="MGZ2" s="38"/>
      <c r="MHA2" s="38"/>
      <c r="MHB2" s="38"/>
      <c r="MHC2" s="38"/>
      <c r="MHD2" s="38"/>
      <c r="MHE2" s="38"/>
      <c r="MHF2" s="38"/>
      <c r="MHG2" s="38"/>
      <c r="MHH2" s="38"/>
      <c r="MHI2" s="38"/>
      <c r="MHJ2" s="38"/>
      <c r="MHK2" s="38"/>
      <c r="MHL2" s="38"/>
      <c r="MHM2" s="38"/>
      <c r="MHN2" s="38"/>
      <c r="MHO2" s="38"/>
      <c r="MHP2" s="38"/>
      <c r="MHQ2" s="38"/>
      <c r="MHR2" s="38"/>
      <c r="MHS2" s="38"/>
      <c r="MHT2" s="38"/>
      <c r="MHU2" s="38"/>
      <c r="MHV2" s="38"/>
      <c r="MHW2" s="38"/>
      <c r="MHX2" s="38"/>
      <c r="MHY2" s="38"/>
      <c r="MHZ2" s="38"/>
      <c r="MIA2" s="38"/>
      <c r="MIB2" s="38"/>
      <c r="MIC2" s="38"/>
      <c r="MID2" s="38"/>
      <c r="MIE2" s="38"/>
      <c r="MIF2" s="38"/>
      <c r="MIG2" s="38"/>
      <c r="MIH2" s="38"/>
      <c r="MII2" s="38"/>
      <c r="MIJ2" s="38"/>
      <c r="MIK2" s="38"/>
      <c r="MIL2" s="38"/>
      <c r="MIM2" s="38"/>
      <c r="MIN2" s="38"/>
      <c r="MIO2" s="38"/>
      <c r="MIP2" s="38"/>
      <c r="MIQ2" s="38"/>
      <c r="MIR2" s="38"/>
      <c r="MIS2" s="38"/>
      <c r="MIT2" s="38"/>
      <c r="MIU2" s="38"/>
      <c r="MIV2" s="38"/>
      <c r="MIW2" s="38"/>
      <c r="MIX2" s="38"/>
      <c r="MIY2" s="38"/>
      <c r="MIZ2" s="38"/>
      <c r="MJA2" s="38"/>
      <c r="MJB2" s="38"/>
      <c r="MJC2" s="38"/>
      <c r="MJD2" s="38"/>
      <c r="MJE2" s="38"/>
      <c r="MJF2" s="38"/>
      <c r="MJG2" s="38"/>
      <c r="MJH2" s="38"/>
      <c r="MJI2" s="38"/>
      <c r="MJJ2" s="38"/>
      <c r="MJK2" s="38"/>
      <c r="MJL2" s="38"/>
      <c r="MJM2" s="38"/>
      <c r="MJN2" s="38"/>
      <c r="MJO2" s="38"/>
      <c r="MJP2" s="38"/>
      <c r="MJQ2" s="38"/>
      <c r="MJR2" s="38"/>
      <c r="MJS2" s="38"/>
      <c r="MJT2" s="38"/>
      <c r="MJU2" s="38"/>
      <c r="MJV2" s="38"/>
      <c r="MJW2" s="38"/>
      <c r="MJX2" s="38"/>
      <c r="MJY2" s="38"/>
      <c r="MJZ2" s="38"/>
      <c r="MKA2" s="38"/>
      <c r="MKB2" s="38"/>
      <c r="MKC2" s="38"/>
      <c r="MKD2" s="38"/>
      <c r="MKE2" s="38"/>
      <c r="MKF2" s="38"/>
      <c r="MKG2" s="38"/>
      <c r="MKH2" s="38"/>
      <c r="MKI2" s="38"/>
      <c r="MKJ2" s="38"/>
      <c r="MKK2" s="38"/>
      <c r="MKL2" s="38"/>
      <c r="MKM2" s="38"/>
      <c r="MKN2" s="38"/>
      <c r="MKO2" s="38"/>
      <c r="MKP2" s="38"/>
      <c r="MKQ2" s="38"/>
      <c r="MKR2" s="38"/>
      <c r="MKS2" s="38"/>
      <c r="MKT2" s="38"/>
      <c r="MKU2" s="38"/>
      <c r="MKV2" s="38"/>
      <c r="MKW2" s="38"/>
      <c r="MKX2" s="38"/>
      <c r="MKY2" s="38"/>
      <c r="MKZ2" s="38"/>
      <c r="MLA2" s="38"/>
      <c r="MLB2" s="38"/>
      <c r="MLC2" s="38"/>
      <c r="MLD2" s="38"/>
      <c r="MLE2" s="38"/>
      <c r="MLF2" s="38"/>
      <c r="MLG2" s="38"/>
      <c r="MLH2" s="38"/>
      <c r="MLI2" s="38"/>
      <c r="MLJ2" s="38"/>
      <c r="MLK2" s="38"/>
      <c r="MLL2" s="38"/>
      <c r="MLM2" s="38"/>
      <c r="MLN2" s="38"/>
      <c r="MLO2" s="38"/>
      <c r="MLP2" s="38"/>
      <c r="MLQ2" s="38"/>
      <c r="MLR2" s="38"/>
      <c r="MLS2" s="38"/>
      <c r="MLT2" s="38"/>
      <c r="MLU2" s="38"/>
      <c r="MLV2" s="38"/>
      <c r="MLW2" s="38"/>
      <c r="MLX2" s="38"/>
      <c r="MLY2" s="38"/>
      <c r="MLZ2" s="38"/>
      <c r="MMA2" s="38"/>
      <c r="MMB2" s="38"/>
      <c r="MMC2" s="38"/>
      <c r="MMD2" s="38"/>
      <c r="MME2" s="38"/>
      <c r="MMF2" s="38"/>
      <c r="MMG2" s="38"/>
      <c r="MMH2" s="38"/>
      <c r="MMI2" s="38"/>
      <c r="MMJ2" s="38"/>
      <c r="MMK2" s="38"/>
      <c r="MML2" s="38"/>
      <c r="MMM2" s="38"/>
      <c r="MMN2" s="38"/>
      <c r="MMO2" s="38"/>
      <c r="MMP2" s="38"/>
      <c r="MMQ2" s="38"/>
      <c r="MMR2" s="38"/>
      <c r="MMS2" s="38"/>
      <c r="MMT2" s="38"/>
      <c r="MMU2" s="38"/>
      <c r="MMV2" s="38"/>
      <c r="MMW2" s="38"/>
      <c r="MMX2" s="38"/>
      <c r="MMY2" s="38"/>
      <c r="MMZ2" s="38"/>
      <c r="MNA2" s="38"/>
      <c r="MNB2" s="38"/>
      <c r="MNC2" s="38"/>
      <c r="MND2" s="38"/>
      <c r="MNE2" s="38"/>
      <c r="MNF2" s="38"/>
      <c r="MNG2" s="38"/>
      <c r="MNH2" s="38"/>
      <c r="MNI2" s="38"/>
      <c r="MNJ2" s="38"/>
      <c r="MNK2" s="38"/>
      <c r="MNL2" s="38"/>
      <c r="MNM2" s="38"/>
      <c r="MNN2" s="38"/>
      <c r="MNO2" s="38"/>
      <c r="MNP2" s="38"/>
      <c r="MNQ2" s="38"/>
      <c r="MNR2" s="38"/>
      <c r="MNS2" s="38"/>
      <c r="MNT2" s="38"/>
      <c r="MNU2" s="38"/>
      <c r="MNV2" s="38"/>
      <c r="MNW2" s="38"/>
      <c r="MNX2" s="38"/>
      <c r="MNY2" s="38"/>
      <c r="MNZ2" s="38"/>
      <c r="MOA2" s="38"/>
      <c r="MOB2" s="38"/>
      <c r="MOC2" s="38"/>
      <c r="MOD2" s="38"/>
      <c r="MOE2" s="38"/>
      <c r="MOF2" s="38"/>
      <c r="MOG2" s="38"/>
      <c r="MOH2" s="38"/>
      <c r="MOI2" s="38"/>
      <c r="MOJ2" s="38"/>
      <c r="MOK2" s="38"/>
      <c r="MOL2" s="38"/>
      <c r="MOM2" s="38"/>
      <c r="MON2" s="38"/>
      <c r="MOO2" s="38"/>
      <c r="MOP2" s="38"/>
      <c r="MOQ2" s="38"/>
      <c r="MOR2" s="38"/>
      <c r="MOS2" s="38"/>
      <c r="MOT2" s="38"/>
      <c r="MOU2" s="38"/>
      <c r="MOV2" s="38"/>
      <c r="MOW2" s="38"/>
      <c r="MOX2" s="38"/>
      <c r="MOY2" s="38"/>
      <c r="MOZ2" s="38"/>
      <c r="MPA2" s="38"/>
      <c r="MPB2" s="38"/>
      <c r="MPC2" s="38"/>
      <c r="MPD2" s="38"/>
      <c r="MPE2" s="38"/>
      <c r="MPF2" s="38"/>
      <c r="MPG2" s="38"/>
      <c r="MPH2" s="38"/>
      <c r="MPI2" s="38"/>
      <c r="MPJ2" s="38"/>
      <c r="MPK2" s="38"/>
      <c r="MPL2" s="38"/>
      <c r="MPM2" s="38"/>
      <c r="MPN2" s="38"/>
      <c r="MPO2" s="38"/>
      <c r="MPP2" s="38"/>
      <c r="MPQ2" s="38"/>
      <c r="MPR2" s="38"/>
      <c r="MPS2" s="38"/>
      <c r="MPT2" s="38"/>
      <c r="MPU2" s="38"/>
      <c r="MPV2" s="38"/>
      <c r="MPW2" s="38"/>
      <c r="MPX2" s="38"/>
      <c r="MPY2" s="38"/>
      <c r="MPZ2" s="38"/>
      <c r="MQA2" s="38"/>
      <c r="MQB2" s="38"/>
      <c r="MQC2" s="38"/>
      <c r="MQD2" s="38"/>
      <c r="MQE2" s="38"/>
      <c r="MQF2" s="38"/>
      <c r="MQG2" s="38"/>
      <c r="MQH2" s="38"/>
      <c r="MQI2" s="38"/>
      <c r="MQJ2" s="38"/>
      <c r="MQK2" s="38"/>
      <c r="MQL2" s="38"/>
      <c r="MQM2" s="38"/>
      <c r="MQN2" s="38"/>
      <c r="MQO2" s="38"/>
      <c r="MQP2" s="38"/>
      <c r="MQQ2" s="38"/>
      <c r="MQR2" s="38"/>
      <c r="MQS2" s="38"/>
      <c r="MQT2" s="38"/>
      <c r="MQU2" s="38"/>
      <c r="MQV2" s="38"/>
      <c r="MQW2" s="38"/>
      <c r="MQX2" s="38"/>
      <c r="MQY2" s="38"/>
      <c r="MQZ2" s="38"/>
      <c r="MRA2" s="38"/>
      <c r="MRB2" s="38"/>
      <c r="MRC2" s="38"/>
      <c r="MRD2" s="38"/>
      <c r="MRE2" s="38"/>
      <c r="MRF2" s="38"/>
      <c r="MRG2" s="38"/>
      <c r="MRH2" s="38"/>
      <c r="MRI2" s="38"/>
      <c r="MRJ2" s="38"/>
      <c r="MRK2" s="38"/>
      <c r="MRL2" s="38"/>
      <c r="MRM2" s="38"/>
      <c r="MRN2" s="38"/>
      <c r="MRO2" s="38"/>
      <c r="MRP2" s="38"/>
      <c r="MRQ2" s="38"/>
      <c r="MRR2" s="38"/>
      <c r="MRS2" s="38"/>
      <c r="MRT2" s="38"/>
      <c r="MRU2" s="38"/>
      <c r="MRV2" s="38"/>
      <c r="MRW2" s="38"/>
      <c r="MRX2" s="38"/>
      <c r="MRY2" s="38"/>
      <c r="MRZ2" s="38"/>
      <c r="MSA2" s="38"/>
      <c r="MSB2" s="38"/>
      <c r="MSC2" s="38"/>
      <c r="MSD2" s="38"/>
      <c r="MSE2" s="38"/>
      <c r="MSF2" s="38"/>
      <c r="MSG2" s="38"/>
      <c r="MSH2" s="38"/>
      <c r="MSI2" s="38"/>
      <c r="MSJ2" s="38"/>
      <c r="MSK2" s="38"/>
      <c r="MSL2" s="38"/>
      <c r="MSM2" s="38"/>
      <c r="MSN2" s="38"/>
      <c r="MSO2" s="38"/>
      <c r="MSP2" s="38"/>
      <c r="MSQ2" s="38"/>
      <c r="MSR2" s="38"/>
      <c r="MSS2" s="38"/>
      <c r="MST2" s="38"/>
      <c r="MSU2" s="38"/>
      <c r="MSV2" s="38"/>
      <c r="MSW2" s="38"/>
      <c r="MSX2" s="38"/>
      <c r="MSY2" s="38"/>
      <c r="MSZ2" s="38"/>
      <c r="MTA2" s="38"/>
      <c r="MTB2" s="38"/>
      <c r="MTC2" s="38"/>
      <c r="MTD2" s="38"/>
      <c r="MTE2" s="38"/>
      <c r="MTF2" s="38"/>
      <c r="MTG2" s="38"/>
      <c r="MTH2" s="38"/>
      <c r="MTI2" s="38"/>
      <c r="MTJ2" s="38"/>
      <c r="MTK2" s="38"/>
      <c r="MTL2" s="38"/>
      <c r="MTM2" s="38"/>
      <c r="MTN2" s="38"/>
      <c r="MTO2" s="38"/>
      <c r="MTP2" s="38"/>
      <c r="MTQ2" s="38"/>
      <c r="MTR2" s="38"/>
      <c r="MTS2" s="38"/>
      <c r="MTT2" s="38"/>
      <c r="MTU2" s="38"/>
      <c r="MTV2" s="38"/>
      <c r="MTW2" s="38"/>
      <c r="MTX2" s="38"/>
      <c r="MTY2" s="38"/>
      <c r="MTZ2" s="38"/>
      <c r="MUA2" s="38"/>
      <c r="MUB2" s="38"/>
      <c r="MUC2" s="38"/>
      <c r="MUD2" s="38"/>
      <c r="MUE2" s="38"/>
      <c r="MUF2" s="38"/>
      <c r="MUG2" s="38"/>
      <c r="MUH2" s="38"/>
      <c r="MUI2" s="38"/>
      <c r="MUJ2" s="38"/>
      <c r="MUK2" s="38"/>
      <c r="MUL2" s="38"/>
      <c r="MUM2" s="38"/>
      <c r="MUN2" s="38"/>
      <c r="MUO2" s="38"/>
      <c r="MUP2" s="38"/>
      <c r="MUQ2" s="38"/>
      <c r="MUR2" s="38"/>
      <c r="MUS2" s="38"/>
      <c r="MUT2" s="38"/>
      <c r="MUU2" s="38"/>
      <c r="MUV2" s="38"/>
      <c r="MUW2" s="38"/>
      <c r="MUX2" s="38"/>
      <c r="MUY2" s="38"/>
      <c r="MUZ2" s="38"/>
      <c r="MVA2" s="38"/>
      <c r="MVB2" s="38"/>
      <c r="MVC2" s="38"/>
      <c r="MVD2" s="38"/>
      <c r="MVE2" s="38"/>
      <c r="MVF2" s="38"/>
      <c r="MVG2" s="38"/>
      <c r="MVH2" s="38"/>
      <c r="MVI2" s="38"/>
      <c r="MVJ2" s="38"/>
      <c r="MVK2" s="38"/>
      <c r="MVL2" s="38"/>
      <c r="MVM2" s="38"/>
      <c r="MVN2" s="38"/>
      <c r="MVO2" s="38"/>
      <c r="MVP2" s="38"/>
      <c r="MVQ2" s="38"/>
      <c r="MVR2" s="38"/>
      <c r="MVS2" s="38"/>
      <c r="MVT2" s="38"/>
      <c r="MVU2" s="38"/>
      <c r="MVV2" s="38"/>
      <c r="MVW2" s="38"/>
      <c r="MVX2" s="38"/>
      <c r="MVY2" s="38"/>
      <c r="MVZ2" s="38"/>
      <c r="MWA2" s="38"/>
      <c r="MWB2" s="38"/>
      <c r="MWC2" s="38"/>
      <c r="MWD2" s="38"/>
      <c r="MWE2" s="38"/>
      <c r="MWF2" s="38"/>
      <c r="MWG2" s="38"/>
      <c r="MWH2" s="38"/>
      <c r="MWI2" s="38"/>
      <c r="MWJ2" s="38"/>
      <c r="MWK2" s="38"/>
      <c r="MWL2" s="38"/>
      <c r="MWM2" s="38"/>
      <c r="MWN2" s="38"/>
      <c r="MWO2" s="38"/>
      <c r="MWP2" s="38"/>
      <c r="MWQ2" s="38"/>
      <c r="MWR2" s="38"/>
      <c r="MWS2" s="38"/>
      <c r="MWT2" s="38"/>
      <c r="MWU2" s="38"/>
      <c r="MWV2" s="38"/>
      <c r="MWW2" s="38"/>
      <c r="MWX2" s="38"/>
      <c r="MWY2" s="38"/>
      <c r="MWZ2" s="38"/>
      <c r="MXA2" s="38"/>
      <c r="MXB2" s="38"/>
      <c r="MXC2" s="38"/>
      <c r="MXD2" s="38"/>
      <c r="MXE2" s="38"/>
      <c r="MXF2" s="38"/>
      <c r="MXG2" s="38"/>
      <c r="MXH2" s="38"/>
      <c r="MXI2" s="38"/>
      <c r="MXJ2" s="38"/>
      <c r="MXK2" s="38"/>
      <c r="MXL2" s="38"/>
      <c r="MXM2" s="38"/>
      <c r="MXN2" s="38"/>
      <c r="MXO2" s="38"/>
      <c r="MXP2" s="38"/>
      <c r="MXQ2" s="38"/>
      <c r="MXR2" s="38"/>
      <c r="MXS2" s="38"/>
      <c r="MXT2" s="38"/>
      <c r="MXU2" s="38"/>
      <c r="MXV2" s="38"/>
      <c r="MXW2" s="38"/>
      <c r="MXX2" s="38"/>
      <c r="MXY2" s="38"/>
      <c r="MXZ2" s="38"/>
      <c r="MYA2" s="38"/>
      <c r="MYB2" s="38"/>
      <c r="MYC2" s="38"/>
      <c r="MYD2" s="38"/>
      <c r="MYE2" s="38"/>
      <c r="MYF2" s="38"/>
      <c r="MYG2" s="38"/>
      <c r="MYH2" s="38"/>
      <c r="MYI2" s="38"/>
      <c r="MYJ2" s="38"/>
      <c r="MYK2" s="38"/>
      <c r="MYL2" s="38"/>
      <c r="MYM2" s="38"/>
      <c r="MYN2" s="38"/>
      <c r="MYO2" s="38"/>
      <c r="MYP2" s="38"/>
      <c r="MYQ2" s="38"/>
      <c r="MYR2" s="38"/>
      <c r="MYS2" s="38"/>
      <c r="MYT2" s="38"/>
      <c r="MYU2" s="38"/>
      <c r="MYV2" s="38"/>
      <c r="MYW2" s="38"/>
      <c r="MYX2" s="38"/>
      <c r="MYY2" s="38"/>
      <c r="MYZ2" s="38"/>
      <c r="MZA2" s="38"/>
      <c r="MZB2" s="38"/>
      <c r="MZC2" s="38"/>
      <c r="MZD2" s="38"/>
      <c r="MZE2" s="38"/>
      <c r="MZF2" s="38"/>
      <c r="MZG2" s="38"/>
      <c r="MZH2" s="38"/>
      <c r="MZI2" s="38"/>
      <c r="MZJ2" s="38"/>
      <c r="MZK2" s="38"/>
      <c r="MZL2" s="38"/>
      <c r="MZM2" s="38"/>
      <c r="MZN2" s="38"/>
      <c r="MZO2" s="38"/>
      <c r="MZP2" s="38"/>
      <c r="MZQ2" s="38"/>
      <c r="MZR2" s="38"/>
      <c r="MZS2" s="38"/>
      <c r="MZT2" s="38"/>
      <c r="MZU2" s="38"/>
      <c r="MZV2" s="38"/>
      <c r="MZW2" s="38"/>
      <c r="MZX2" s="38"/>
      <c r="MZY2" s="38"/>
      <c r="MZZ2" s="38"/>
      <c r="NAA2" s="38"/>
      <c r="NAB2" s="38"/>
      <c r="NAC2" s="38"/>
      <c r="NAD2" s="38"/>
      <c r="NAE2" s="38"/>
      <c r="NAF2" s="38"/>
      <c r="NAG2" s="38"/>
      <c r="NAH2" s="38"/>
      <c r="NAI2" s="38"/>
      <c r="NAJ2" s="38"/>
      <c r="NAK2" s="38"/>
      <c r="NAL2" s="38"/>
      <c r="NAM2" s="38"/>
      <c r="NAN2" s="38"/>
      <c r="NAO2" s="38"/>
      <c r="NAP2" s="38"/>
      <c r="NAQ2" s="38"/>
      <c r="NAR2" s="38"/>
      <c r="NAS2" s="38"/>
      <c r="NAT2" s="38"/>
      <c r="NAU2" s="38"/>
      <c r="NAV2" s="38"/>
      <c r="NAW2" s="38"/>
      <c r="NAX2" s="38"/>
      <c r="NAY2" s="38"/>
      <c r="NAZ2" s="38"/>
      <c r="NBA2" s="38"/>
      <c r="NBB2" s="38"/>
      <c r="NBC2" s="38"/>
      <c r="NBD2" s="38"/>
      <c r="NBE2" s="38"/>
      <c r="NBF2" s="38"/>
      <c r="NBG2" s="38"/>
      <c r="NBH2" s="38"/>
      <c r="NBI2" s="38"/>
      <c r="NBJ2" s="38"/>
      <c r="NBK2" s="38"/>
      <c r="NBL2" s="38"/>
      <c r="NBM2" s="38"/>
      <c r="NBN2" s="38"/>
      <c r="NBO2" s="38"/>
      <c r="NBP2" s="38"/>
      <c r="NBQ2" s="38"/>
      <c r="NBR2" s="38"/>
      <c r="NBS2" s="38"/>
      <c r="NBT2" s="38"/>
      <c r="NBU2" s="38"/>
      <c r="NBV2" s="38"/>
      <c r="NBW2" s="38"/>
      <c r="NBX2" s="38"/>
      <c r="NBY2" s="38"/>
      <c r="NBZ2" s="38"/>
      <c r="NCA2" s="38"/>
      <c r="NCB2" s="38"/>
      <c r="NCC2" s="38"/>
      <c r="NCD2" s="38"/>
      <c r="NCE2" s="38"/>
      <c r="NCF2" s="38"/>
      <c r="NCG2" s="38"/>
      <c r="NCH2" s="38"/>
      <c r="NCI2" s="38"/>
      <c r="NCJ2" s="38"/>
      <c r="NCK2" s="38"/>
      <c r="NCL2" s="38"/>
      <c r="NCM2" s="38"/>
      <c r="NCN2" s="38"/>
      <c r="NCO2" s="38"/>
      <c r="NCP2" s="38"/>
      <c r="NCQ2" s="38"/>
      <c r="NCR2" s="38"/>
      <c r="NCS2" s="38"/>
      <c r="NCT2" s="38"/>
      <c r="NCU2" s="38"/>
      <c r="NCV2" s="38"/>
      <c r="NCW2" s="38"/>
      <c r="NCX2" s="38"/>
      <c r="NCY2" s="38"/>
      <c r="NCZ2" s="38"/>
      <c r="NDA2" s="38"/>
      <c r="NDB2" s="38"/>
      <c r="NDC2" s="38"/>
      <c r="NDD2" s="38"/>
      <c r="NDE2" s="38"/>
      <c r="NDF2" s="38"/>
      <c r="NDG2" s="38"/>
      <c r="NDH2" s="38"/>
      <c r="NDI2" s="38"/>
      <c r="NDJ2" s="38"/>
      <c r="NDK2" s="38"/>
      <c r="NDL2" s="38"/>
      <c r="NDM2" s="38"/>
      <c r="NDN2" s="38"/>
      <c r="NDO2" s="38"/>
      <c r="NDP2" s="38"/>
      <c r="NDQ2" s="38"/>
      <c r="NDR2" s="38"/>
      <c r="NDS2" s="38"/>
      <c r="NDT2" s="38"/>
      <c r="NDU2" s="38"/>
      <c r="NDV2" s="38"/>
      <c r="NDW2" s="38"/>
      <c r="NDX2" s="38"/>
      <c r="NDY2" s="38"/>
      <c r="NDZ2" s="38"/>
      <c r="NEA2" s="38"/>
      <c r="NEB2" s="38"/>
      <c r="NEC2" s="38"/>
      <c r="NED2" s="38"/>
      <c r="NEE2" s="38"/>
      <c r="NEF2" s="38"/>
      <c r="NEG2" s="38"/>
      <c r="NEH2" s="38"/>
      <c r="NEI2" s="38"/>
      <c r="NEJ2" s="38"/>
      <c r="NEK2" s="38"/>
      <c r="NEL2" s="38"/>
      <c r="NEM2" s="38"/>
      <c r="NEN2" s="38"/>
      <c r="NEO2" s="38"/>
      <c r="NEP2" s="38"/>
      <c r="NEQ2" s="38"/>
      <c r="NER2" s="38"/>
      <c r="NES2" s="38"/>
      <c r="NET2" s="38"/>
      <c r="NEU2" s="38"/>
      <c r="NEV2" s="38"/>
      <c r="NEW2" s="38"/>
      <c r="NEX2" s="38"/>
      <c r="NEY2" s="38"/>
      <c r="NEZ2" s="38"/>
      <c r="NFA2" s="38"/>
      <c r="NFB2" s="38"/>
      <c r="NFC2" s="38"/>
      <c r="NFD2" s="38"/>
      <c r="NFE2" s="38"/>
      <c r="NFF2" s="38"/>
      <c r="NFG2" s="38"/>
      <c r="NFH2" s="38"/>
      <c r="NFI2" s="38"/>
      <c r="NFJ2" s="38"/>
      <c r="NFK2" s="38"/>
      <c r="NFL2" s="38"/>
      <c r="NFM2" s="38"/>
      <c r="NFN2" s="38"/>
      <c r="NFO2" s="38"/>
      <c r="NFP2" s="38"/>
      <c r="NFQ2" s="38"/>
      <c r="NFR2" s="38"/>
      <c r="NFS2" s="38"/>
      <c r="NFT2" s="38"/>
      <c r="NFU2" s="38"/>
      <c r="NFV2" s="38"/>
      <c r="NFW2" s="38"/>
      <c r="NFX2" s="38"/>
      <c r="NFY2" s="38"/>
      <c r="NFZ2" s="38"/>
      <c r="NGA2" s="38"/>
      <c r="NGB2" s="38"/>
      <c r="NGC2" s="38"/>
      <c r="NGD2" s="38"/>
      <c r="NGE2" s="38"/>
      <c r="NGF2" s="38"/>
      <c r="NGG2" s="38"/>
      <c r="NGH2" s="38"/>
      <c r="NGI2" s="38"/>
      <c r="NGJ2" s="38"/>
      <c r="NGK2" s="38"/>
      <c r="NGL2" s="38"/>
      <c r="NGM2" s="38"/>
      <c r="NGN2" s="38"/>
      <c r="NGO2" s="38"/>
      <c r="NGP2" s="38"/>
      <c r="NGQ2" s="38"/>
      <c r="NGR2" s="38"/>
      <c r="NGS2" s="38"/>
      <c r="NGT2" s="38"/>
      <c r="NGU2" s="38"/>
      <c r="NGV2" s="38"/>
      <c r="NGW2" s="38"/>
      <c r="NGX2" s="38"/>
      <c r="NGY2" s="38"/>
      <c r="NGZ2" s="38"/>
      <c r="NHA2" s="38"/>
      <c r="NHB2" s="38"/>
      <c r="NHC2" s="38"/>
      <c r="NHD2" s="38"/>
      <c r="NHE2" s="38"/>
      <c r="NHF2" s="38"/>
      <c r="NHG2" s="38"/>
      <c r="NHH2" s="38"/>
      <c r="NHI2" s="38"/>
      <c r="NHJ2" s="38"/>
      <c r="NHK2" s="38"/>
      <c r="NHL2" s="38"/>
      <c r="NHM2" s="38"/>
      <c r="NHN2" s="38"/>
      <c r="NHO2" s="38"/>
      <c r="NHP2" s="38"/>
      <c r="NHQ2" s="38"/>
      <c r="NHR2" s="38"/>
      <c r="NHS2" s="38"/>
      <c r="NHT2" s="38"/>
      <c r="NHU2" s="38"/>
      <c r="NHV2" s="38"/>
      <c r="NHW2" s="38"/>
      <c r="NHX2" s="38"/>
      <c r="NHY2" s="38"/>
      <c r="NHZ2" s="38"/>
      <c r="NIA2" s="38"/>
      <c r="NIB2" s="38"/>
      <c r="NIC2" s="38"/>
      <c r="NID2" s="38"/>
      <c r="NIE2" s="38"/>
      <c r="NIF2" s="38"/>
      <c r="NIG2" s="38"/>
      <c r="NIH2" s="38"/>
      <c r="NII2" s="38"/>
      <c r="NIJ2" s="38"/>
      <c r="NIK2" s="38"/>
      <c r="NIL2" s="38"/>
      <c r="NIM2" s="38"/>
      <c r="NIN2" s="38"/>
      <c r="NIO2" s="38"/>
      <c r="NIP2" s="38"/>
      <c r="NIQ2" s="38"/>
      <c r="NIR2" s="38"/>
      <c r="NIS2" s="38"/>
      <c r="NIT2" s="38"/>
      <c r="NIU2" s="38"/>
      <c r="NIV2" s="38"/>
      <c r="NIW2" s="38"/>
      <c r="NIX2" s="38"/>
      <c r="NIY2" s="38"/>
      <c r="NIZ2" s="38"/>
      <c r="NJA2" s="38"/>
      <c r="NJB2" s="38"/>
      <c r="NJC2" s="38"/>
      <c r="NJD2" s="38"/>
      <c r="NJE2" s="38"/>
      <c r="NJF2" s="38"/>
      <c r="NJG2" s="38"/>
      <c r="NJH2" s="38"/>
      <c r="NJI2" s="38"/>
      <c r="NJJ2" s="38"/>
      <c r="NJK2" s="38"/>
      <c r="NJL2" s="38"/>
      <c r="NJM2" s="38"/>
      <c r="NJN2" s="38"/>
      <c r="NJO2" s="38"/>
      <c r="NJP2" s="38"/>
      <c r="NJQ2" s="38"/>
      <c r="NJR2" s="38"/>
      <c r="NJS2" s="38"/>
      <c r="NJT2" s="38"/>
      <c r="NJU2" s="38"/>
      <c r="NJV2" s="38"/>
      <c r="NJW2" s="38"/>
      <c r="NJX2" s="38"/>
      <c r="NJY2" s="38"/>
      <c r="NJZ2" s="38"/>
      <c r="NKA2" s="38"/>
      <c r="NKB2" s="38"/>
      <c r="NKC2" s="38"/>
      <c r="NKD2" s="38"/>
      <c r="NKE2" s="38"/>
      <c r="NKF2" s="38"/>
      <c r="NKG2" s="38"/>
      <c r="NKH2" s="38"/>
      <c r="NKI2" s="38"/>
      <c r="NKJ2" s="38"/>
      <c r="NKK2" s="38"/>
      <c r="NKL2" s="38"/>
      <c r="NKM2" s="38"/>
      <c r="NKN2" s="38"/>
      <c r="NKO2" s="38"/>
      <c r="NKP2" s="38"/>
      <c r="NKQ2" s="38"/>
      <c r="NKR2" s="38"/>
      <c r="NKS2" s="38"/>
      <c r="NKT2" s="38"/>
      <c r="NKU2" s="38"/>
      <c r="NKV2" s="38"/>
      <c r="NKW2" s="38"/>
      <c r="NKX2" s="38"/>
      <c r="NKY2" s="38"/>
      <c r="NKZ2" s="38"/>
      <c r="NLA2" s="38"/>
      <c r="NLB2" s="38"/>
      <c r="NLC2" s="38"/>
      <c r="NLD2" s="38"/>
      <c r="NLE2" s="38"/>
      <c r="NLF2" s="38"/>
      <c r="NLG2" s="38"/>
      <c r="NLH2" s="38"/>
      <c r="NLI2" s="38"/>
      <c r="NLJ2" s="38"/>
      <c r="NLK2" s="38"/>
      <c r="NLL2" s="38"/>
      <c r="NLM2" s="38"/>
      <c r="NLN2" s="38"/>
      <c r="NLO2" s="38"/>
      <c r="NLP2" s="38"/>
      <c r="NLQ2" s="38"/>
      <c r="NLR2" s="38"/>
      <c r="NLS2" s="38"/>
      <c r="NLT2" s="38"/>
      <c r="NLU2" s="38"/>
      <c r="NLV2" s="38"/>
      <c r="NLW2" s="38"/>
      <c r="NLX2" s="38"/>
      <c r="NLY2" s="38"/>
      <c r="NLZ2" s="38"/>
      <c r="NMA2" s="38"/>
      <c r="NMB2" s="38"/>
      <c r="NMC2" s="38"/>
      <c r="NMD2" s="38"/>
      <c r="NME2" s="38"/>
      <c r="NMF2" s="38"/>
      <c r="NMG2" s="38"/>
      <c r="NMH2" s="38"/>
      <c r="NMI2" s="38"/>
      <c r="NMJ2" s="38"/>
      <c r="NMK2" s="38"/>
      <c r="NML2" s="38"/>
      <c r="NMM2" s="38"/>
      <c r="NMN2" s="38"/>
      <c r="NMO2" s="38"/>
      <c r="NMP2" s="38"/>
      <c r="NMQ2" s="38"/>
      <c r="NMR2" s="38"/>
      <c r="NMS2" s="38"/>
      <c r="NMT2" s="38"/>
      <c r="NMU2" s="38"/>
      <c r="NMV2" s="38"/>
      <c r="NMW2" s="38"/>
      <c r="NMX2" s="38"/>
      <c r="NMY2" s="38"/>
      <c r="NMZ2" s="38"/>
      <c r="NNA2" s="38"/>
      <c r="NNB2" s="38"/>
      <c r="NNC2" s="38"/>
      <c r="NND2" s="38"/>
      <c r="NNE2" s="38"/>
      <c r="NNF2" s="38"/>
      <c r="NNG2" s="38"/>
      <c r="NNH2" s="38"/>
      <c r="NNI2" s="38"/>
      <c r="NNJ2" s="38"/>
      <c r="NNK2" s="38"/>
      <c r="NNL2" s="38"/>
      <c r="NNM2" s="38"/>
      <c r="NNN2" s="38"/>
      <c r="NNO2" s="38"/>
      <c r="NNP2" s="38"/>
      <c r="NNQ2" s="38"/>
      <c r="NNR2" s="38"/>
      <c r="NNS2" s="38"/>
      <c r="NNT2" s="38"/>
      <c r="NNU2" s="38"/>
      <c r="NNV2" s="38"/>
      <c r="NNW2" s="38"/>
      <c r="NNX2" s="38"/>
      <c r="NNY2" s="38"/>
      <c r="NNZ2" s="38"/>
      <c r="NOA2" s="38"/>
      <c r="NOB2" s="38"/>
      <c r="NOC2" s="38"/>
      <c r="NOD2" s="38"/>
      <c r="NOE2" s="38"/>
      <c r="NOF2" s="38"/>
      <c r="NOG2" s="38"/>
      <c r="NOH2" s="38"/>
      <c r="NOI2" s="38"/>
      <c r="NOJ2" s="38"/>
      <c r="NOK2" s="38"/>
      <c r="NOL2" s="38"/>
      <c r="NOM2" s="38"/>
      <c r="NON2" s="38"/>
      <c r="NOO2" s="38"/>
      <c r="NOP2" s="38"/>
      <c r="NOQ2" s="38"/>
      <c r="NOR2" s="38"/>
      <c r="NOS2" s="38"/>
      <c r="NOT2" s="38"/>
      <c r="NOU2" s="38"/>
      <c r="NOV2" s="38"/>
      <c r="NOW2" s="38"/>
      <c r="NOX2" s="38"/>
      <c r="NOY2" s="38"/>
      <c r="NOZ2" s="38"/>
      <c r="NPA2" s="38"/>
      <c r="NPB2" s="38"/>
      <c r="NPC2" s="38"/>
      <c r="NPD2" s="38"/>
      <c r="NPE2" s="38"/>
      <c r="NPF2" s="38"/>
      <c r="NPG2" s="38"/>
      <c r="NPH2" s="38"/>
      <c r="NPI2" s="38"/>
      <c r="NPJ2" s="38"/>
      <c r="NPK2" s="38"/>
      <c r="NPL2" s="38"/>
      <c r="NPM2" s="38"/>
      <c r="NPN2" s="38"/>
      <c r="NPO2" s="38"/>
      <c r="NPP2" s="38"/>
      <c r="NPQ2" s="38"/>
      <c r="NPR2" s="38"/>
      <c r="NPS2" s="38"/>
      <c r="NPT2" s="38"/>
      <c r="NPU2" s="38"/>
      <c r="NPV2" s="38"/>
      <c r="NPW2" s="38"/>
      <c r="NPX2" s="38"/>
      <c r="NPY2" s="38"/>
      <c r="NPZ2" s="38"/>
      <c r="NQA2" s="38"/>
      <c r="NQB2" s="38"/>
      <c r="NQC2" s="38"/>
      <c r="NQD2" s="38"/>
      <c r="NQE2" s="38"/>
      <c r="NQF2" s="38"/>
      <c r="NQG2" s="38"/>
      <c r="NQH2" s="38"/>
      <c r="NQI2" s="38"/>
      <c r="NQJ2" s="38"/>
      <c r="NQK2" s="38"/>
      <c r="NQL2" s="38"/>
      <c r="NQM2" s="38"/>
      <c r="NQN2" s="38"/>
      <c r="NQO2" s="38"/>
      <c r="NQP2" s="38"/>
      <c r="NQQ2" s="38"/>
      <c r="NQR2" s="38"/>
      <c r="NQS2" s="38"/>
      <c r="NQT2" s="38"/>
      <c r="NQU2" s="38"/>
      <c r="NQV2" s="38"/>
      <c r="NQW2" s="38"/>
      <c r="NQX2" s="38"/>
      <c r="NQY2" s="38"/>
      <c r="NQZ2" s="38"/>
      <c r="NRA2" s="38"/>
      <c r="NRB2" s="38"/>
      <c r="NRC2" s="38"/>
      <c r="NRD2" s="38"/>
      <c r="NRE2" s="38"/>
      <c r="NRF2" s="38"/>
      <c r="NRG2" s="38"/>
      <c r="NRH2" s="38"/>
      <c r="NRI2" s="38"/>
      <c r="NRJ2" s="38"/>
      <c r="NRK2" s="38"/>
      <c r="NRL2" s="38"/>
      <c r="NRM2" s="38"/>
      <c r="NRN2" s="38"/>
      <c r="NRO2" s="38"/>
      <c r="NRP2" s="38"/>
      <c r="NRQ2" s="38"/>
      <c r="NRR2" s="38"/>
      <c r="NRS2" s="38"/>
      <c r="NRT2" s="38"/>
      <c r="NRU2" s="38"/>
      <c r="NRV2" s="38"/>
      <c r="NRW2" s="38"/>
      <c r="NRX2" s="38"/>
      <c r="NRY2" s="38"/>
      <c r="NRZ2" s="38"/>
      <c r="NSA2" s="38"/>
      <c r="NSB2" s="38"/>
      <c r="NSC2" s="38"/>
      <c r="NSD2" s="38"/>
      <c r="NSE2" s="38"/>
      <c r="NSF2" s="38"/>
      <c r="NSG2" s="38"/>
      <c r="NSH2" s="38"/>
      <c r="NSI2" s="38"/>
      <c r="NSJ2" s="38"/>
      <c r="NSK2" s="38"/>
      <c r="NSL2" s="38"/>
      <c r="NSM2" s="38"/>
      <c r="NSN2" s="38"/>
      <c r="NSO2" s="38"/>
      <c r="NSP2" s="38"/>
      <c r="NSQ2" s="38"/>
      <c r="NSR2" s="38"/>
      <c r="NSS2" s="38"/>
      <c r="NST2" s="38"/>
      <c r="NSU2" s="38"/>
      <c r="NSV2" s="38"/>
      <c r="NSW2" s="38"/>
      <c r="NSX2" s="38"/>
      <c r="NSY2" s="38"/>
      <c r="NSZ2" s="38"/>
      <c r="NTA2" s="38"/>
      <c r="NTB2" s="38"/>
      <c r="NTC2" s="38"/>
      <c r="NTD2" s="38"/>
      <c r="NTE2" s="38"/>
      <c r="NTF2" s="38"/>
      <c r="NTG2" s="38"/>
      <c r="NTH2" s="38"/>
      <c r="NTI2" s="38"/>
      <c r="NTJ2" s="38"/>
      <c r="NTK2" s="38"/>
      <c r="NTL2" s="38"/>
      <c r="NTM2" s="38"/>
      <c r="NTN2" s="38"/>
      <c r="NTO2" s="38"/>
      <c r="NTP2" s="38"/>
      <c r="NTQ2" s="38"/>
      <c r="NTR2" s="38"/>
      <c r="NTS2" s="38"/>
      <c r="NTT2" s="38"/>
      <c r="NTU2" s="38"/>
      <c r="NTV2" s="38"/>
      <c r="NTW2" s="38"/>
      <c r="NTX2" s="38"/>
      <c r="NTY2" s="38"/>
      <c r="NTZ2" s="38"/>
      <c r="NUA2" s="38"/>
      <c r="NUB2" s="38"/>
      <c r="NUC2" s="38"/>
      <c r="NUD2" s="38"/>
      <c r="NUE2" s="38"/>
      <c r="NUF2" s="38"/>
      <c r="NUG2" s="38"/>
      <c r="NUH2" s="38"/>
      <c r="NUI2" s="38"/>
      <c r="NUJ2" s="38"/>
      <c r="NUK2" s="38"/>
      <c r="NUL2" s="38"/>
      <c r="NUM2" s="38"/>
      <c r="NUN2" s="38"/>
      <c r="NUO2" s="38"/>
      <c r="NUP2" s="38"/>
      <c r="NUQ2" s="38"/>
      <c r="NUR2" s="38"/>
      <c r="NUS2" s="38"/>
      <c r="NUT2" s="38"/>
      <c r="NUU2" s="38"/>
      <c r="NUV2" s="38"/>
      <c r="NUW2" s="38"/>
      <c r="NUX2" s="38"/>
      <c r="NUY2" s="38"/>
      <c r="NUZ2" s="38"/>
      <c r="NVA2" s="38"/>
      <c r="NVB2" s="38"/>
      <c r="NVC2" s="38"/>
      <c r="NVD2" s="38"/>
      <c r="NVE2" s="38"/>
      <c r="NVF2" s="38"/>
      <c r="NVG2" s="38"/>
      <c r="NVH2" s="38"/>
      <c r="NVI2" s="38"/>
      <c r="NVJ2" s="38"/>
      <c r="NVK2" s="38"/>
      <c r="NVL2" s="38"/>
      <c r="NVM2" s="38"/>
      <c r="NVN2" s="38"/>
      <c r="NVO2" s="38"/>
      <c r="NVP2" s="38"/>
      <c r="NVQ2" s="38"/>
      <c r="NVR2" s="38"/>
      <c r="NVS2" s="38"/>
      <c r="NVT2" s="38"/>
      <c r="NVU2" s="38"/>
      <c r="NVV2" s="38"/>
      <c r="NVW2" s="38"/>
      <c r="NVX2" s="38"/>
      <c r="NVY2" s="38"/>
      <c r="NVZ2" s="38"/>
      <c r="NWA2" s="38"/>
      <c r="NWB2" s="38"/>
      <c r="NWC2" s="38"/>
      <c r="NWD2" s="38"/>
      <c r="NWE2" s="38"/>
      <c r="NWF2" s="38"/>
      <c r="NWG2" s="38"/>
      <c r="NWH2" s="38"/>
      <c r="NWI2" s="38"/>
      <c r="NWJ2" s="38"/>
      <c r="NWK2" s="38"/>
      <c r="NWL2" s="38"/>
      <c r="NWM2" s="38"/>
      <c r="NWN2" s="38"/>
      <c r="NWO2" s="38"/>
      <c r="NWP2" s="38"/>
      <c r="NWQ2" s="38"/>
      <c r="NWR2" s="38"/>
      <c r="NWS2" s="38"/>
      <c r="NWT2" s="38"/>
      <c r="NWU2" s="38"/>
      <c r="NWV2" s="38"/>
      <c r="NWW2" s="38"/>
      <c r="NWX2" s="38"/>
      <c r="NWY2" s="38"/>
      <c r="NWZ2" s="38"/>
      <c r="NXA2" s="38"/>
      <c r="NXB2" s="38"/>
      <c r="NXC2" s="38"/>
      <c r="NXD2" s="38"/>
      <c r="NXE2" s="38"/>
      <c r="NXF2" s="38"/>
      <c r="NXG2" s="38"/>
      <c r="NXH2" s="38"/>
      <c r="NXI2" s="38"/>
      <c r="NXJ2" s="38"/>
      <c r="NXK2" s="38"/>
      <c r="NXL2" s="38"/>
      <c r="NXM2" s="38"/>
      <c r="NXN2" s="38"/>
      <c r="NXO2" s="38"/>
      <c r="NXP2" s="38"/>
      <c r="NXQ2" s="38"/>
      <c r="NXR2" s="38"/>
      <c r="NXS2" s="38"/>
      <c r="NXT2" s="38"/>
      <c r="NXU2" s="38"/>
      <c r="NXV2" s="38"/>
      <c r="NXW2" s="38"/>
      <c r="NXX2" s="38"/>
      <c r="NXY2" s="38"/>
      <c r="NXZ2" s="38"/>
      <c r="NYA2" s="38"/>
      <c r="NYB2" s="38"/>
      <c r="NYC2" s="38"/>
      <c r="NYD2" s="38"/>
      <c r="NYE2" s="38"/>
      <c r="NYF2" s="38"/>
      <c r="NYG2" s="38"/>
      <c r="NYH2" s="38"/>
      <c r="NYI2" s="38"/>
      <c r="NYJ2" s="38"/>
      <c r="NYK2" s="38"/>
      <c r="NYL2" s="38"/>
      <c r="NYM2" s="38"/>
      <c r="NYN2" s="38"/>
      <c r="NYO2" s="38"/>
      <c r="NYP2" s="38"/>
      <c r="NYQ2" s="38"/>
      <c r="NYR2" s="38"/>
      <c r="NYS2" s="38"/>
      <c r="NYT2" s="38"/>
      <c r="NYU2" s="38"/>
      <c r="NYV2" s="38"/>
      <c r="NYW2" s="38"/>
      <c r="NYX2" s="38"/>
      <c r="NYY2" s="38"/>
      <c r="NYZ2" s="38"/>
      <c r="NZA2" s="38"/>
      <c r="NZB2" s="38"/>
      <c r="NZC2" s="38"/>
      <c r="NZD2" s="38"/>
      <c r="NZE2" s="38"/>
      <c r="NZF2" s="38"/>
      <c r="NZG2" s="38"/>
      <c r="NZH2" s="38"/>
      <c r="NZI2" s="38"/>
      <c r="NZJ2" s="38"/>
      <c r="NZK2" s="38"/>
      <c r="NZL2" s="38"/>
      <c r="NZM2" s="38"/>
      <c r="NZN2" s="38"/>
      <c r="NZO2" s="38"/>
      <c r="NZP2" s="38"/>
      <c r="NZQ2" s="38"/>
      <c r="NZR2" s="38"/>
      <c r="NZS2" s="38"/>
      <c r="NZT2" s="38"/>
      <c r="NZU2" s="38"/>
      <c r="NZV2" s="38"/>
      <c r="NZW2" s="38"/>
      <c r="NZX2" s="38"/>
      <c r="NZY2" s="38"/>
      <c r="NZZ2" s="38"/>
      <c r="OAA2" s="38"/>
      <c r="OAB2" s="38"/>
      <c r="OAC2" s="38"/>
      <c r="OAD2" s="38"/>
      <c r="OAE2" s="38"/>
      <c r="OAF2" s="38"/>
      <c r="OAG2" s="38"/>
      <c r="OAH2" s="38"/>
      <c r="OAI2" s="38"/>
      <c r="OAJ2" s="38"/>
      <c r="OAK2" s="38"/>
      <c r="OAL2" s="38"/>
      <c r="OAM2" s="38"/>
      <c r="OAN2" s="38"/>
      <c r="OAO2" s="38"/>
      <c r="OAP2" s="38"/>
      <c r="OAQ2" s="38"/>
      <c r="OAR2" s="38"/>
      <c r="OAS2" s="38"/>
      <c r="OAT2" s="38"/>
      <c r="OAU2" s="38"/>
      <c r="OAV2" s="38"/>
      <c r="OAW2" s="38"/>
      <c r="OAX2" s="38"/>
      <c r="OAY2" s="38"/>
      <c r="OAZ2" s="38"/>
      <c r="OBA2" s="38"/>
      <c r="OBB2" s="38"/>
      <c r="OBC2" s="38"/>
      <c r="OBD2" s="38"/>
      <c r="OBE2" s="38"/>
      <c r="OBF2" s="38"/>
      <c r="OBG2" s="38"/>
      <c r="OBH2" s="38"/>
      <c r="OBI2" s="38"/>
      <c r="OBJ2" s="38"/>
      <c r="OBK2" s="38"/>
      <c r="OBL2" s="38"/>
      <c r="OBM2" s="38"/>
      <c r="OBN2" s="38"/>
      <c r="OBO2" s="38"/>
      <c r="OBP2" s="38"/>
      <c r="OBQ2" s="38"/>
      <c r="OBR2" s="38"/>
      <c r="OBS2" s="38"/>
      <c r="OBT2" s="38"/>
      <c r="OBU2" s="38"/>
      <c r="OBV2" s="38"/>
      <c r="OBW2" s="38"/>
      <c r="OBX2" s="38"/>
      <c r="OBY2" s="38"/>
      <c r="OBZ2" s="38"/>
      <c r="OCA2" s="38"/>
      <c r="OCB2" s="38"/>
      <c r="OCC2" s="38"/>
      <c r="OCD2" s="38"/>
      <c r="OCE2" s="38"/>
      <c r="OCF2" s="38"/>
      <c r="OCG2" s="38"/>
      <c r="OCH2" s="38"/>
      <c r="OCI2" s="38"/>
      <c r="OCJ2" s="38"/>
      <c r="OCK2" s="38"/>
      <c r="OCL2" s="38"/>
      <c r="OCM2" s="38"/>
      <c r="OCN2" s="38"/>
      <c r="OCO2" s="38"/>
      <c r="OCP2" s="38"/>
      <c r="OCQ2" s="38"/>
      <c r="OCR2" s="38"/>
      <c r="OCS2" s="38"/>
      <c r="OCT2" s="38"/>
      <c r="OCU2" s="38"/>
      <c r="OCV2" s="38"/>
      <c r="OCW2" s="38"/>
      <c r="OCX2" s="38"/>
      <c r="OCY2" s="38"/>
      <c r="OCZ2" s="38"/>
      <c r="ODA2" s="38"/>
      <c r="ODB2" s="38"/>
      <c r="ODC2" s="38"/>
      <c r="ODD2" s="38"/>
      <c r="ODE2" s="38"/>
      <c r="ODF2" s="38"/>
      <c r="ODG2" s="38"/>
      <c r="ODH2" s="38"/>
      <c r="ODI2" s="38"/>
      <c r="ODJ2" s="38"/>
      <c r="ODK2" s="38"/>
      <c r="ODL2" s="38"/>
      <c r="ODM2" s="38"/>
      <c r="ODN2" s="38"/>
      <c r="ODO2" s="38"/>
      <c r="ODP2" s="38"/>
      <c r="ODQ2" s="38"/>
      <c r="ODR2" s="38"/>
      <c r="ODS2" s="38"/>
      <c r="ODT2" s="38"/>
      <c r="ODU2" s="38"/>
      <c r="ODV2" s="38"/>
      <c r="ODW2" s="38"/>
      <c r="ODX2" s="38"/>
      <c r="ODY2" s="38"/>
      <c r="ODZ2" s="38"/>
      <c r="OEA2" s="38"/>
      <c r="OEB2" s="38"/>
      <c r="OEC2" s="38"/>
      <c r="OED2" s="38"/>
      <c r="OEE2" s="38"/>
      <c r="OEF2" s="38"/>
      <c r="OEG2" s="38"/>
      <c r="OEH2" s="38"/>
      <c r="OEI2" s="38"/>
      <c r="OEJ2" s="38"/>
      <c r="OEK2" s="38"/>
      <c r="OEL2" s="38"/>
      <c r="OEM2" s="38"/>
      <c r="OEN2" s="38"/>
      <c r="OEO2" s="38"/>
      <c r="OEP2" s="38"/>
      <c r="OEQ2" s="38"/>
      <c r="OER2" s="38"/>
      <c r="OES2" s="38"/>
      <c r="OET2" s="38"/>
      <c r="OEU2" s="38"/>
      <c r="OEV2" s="38"/>
      <c r="OEW2" s="38"/>
      <c r="OEX2" s="38"/>
      <c r="OEY2" s="38"/>
      <c r="OEZ2" s="38"/>
      <c r="OFA2" s="38"/>
      <c r="OFB2" s="38"/>
      <c r="OFC2" s="38"/>
      <c r="OFD2" s="38"/>
      <c r="OFE2" s="38"/>
      <c r="OFF2" s="38"/>
      <c r="OFG2" s="38"/>
      <c r="OFH2" s="38"/>
      <c r="OFI2" s="38"/>
      <c r="OFJ2" s="38"/>
      <c r="OFK2" s="38"/>
      <c r="OFL2" s="38"/>
      <c r="OFM2" s="38"/>
      <c r="OFN2" s="38"/>
      <c r="OFO2" s="38"/>
      <c r="OFP2" s="38"/>
      <c r="OFQ2" s="38"/>
      <c r="OFR2" s="38"/>
      <c r="OFS2" s="38"/>
      <c r="OFT2" s="38"/>
      <c r="OFU2" s="38"/>
      <c r="OFV2" s="38"/>
      <c r="OFW2" s="38"/>
      <c r="OFX2" s="38"/>
      <c r="OFY2" s="38"/>
      <c r="OFZ2" s="38"/>
      <c r="OGA2" s="38"/>
      <c r="OGB2" s="38"/>
      <c r="OGC2" s="38"/>
      <c r="OGD2" s="38"/>
      <c r="OGE2" s="38"/>
      <c r="OGF2" s="38"/>
      <c r="OGG2" s="38"/>
      <c r="OGH2" s="38"/>
      <c r="OGI2" s="38"/>
      <c r="OGJ2" s="38"/>
      <c r="OGK2" s="38"/>
      <c r="OGL2" s="38"/>
      <c r="OGM2" s="38"/>
      <c r="OGN2" s="38"/>
      <c r="OGO2" s="38"/>
      <c r="OGP2" s="38"/>
      <c r="OGQ2" s="38"/>
      <c r="OGR2" s="38"/>
      <c r="OGS2" s="38"/>
      <c r="OGT2" s="38"/>
      <c r="OGU2" s="38"/>
      <c r="OGV2" s="38"/>
      <c r="OGW2" s="38"/>
      <c r="OGX2" s="38"/>
      <c r="OGY2" s="38"/>
      <c r="OGZ2" s="38"/>
      <c r="OHA2" s="38"/>
      <c r="OHB2" s="38"/>
      <c r="OHC2" s="38"/>
      <c r="OHD2" s="38"/>
      <c r="OHE2" s="38"/>
      <c r="OHF2" s="38"/>
      <c r="OHG2" s="38"/>
      <c r="OHH2" s="38"/>
      <c r="OHI2" s="38"/>
      <c r="OHJ2" s="38"/>
      <c r="OHK2" s="38"/>
      <c r="OHL2" s="38"/>
      <c r="OHM2" s="38"/>
      <c r="OHN2" s="38"/>
      <c r="OHO2" s="38"/>
      <c r="OHP2" s="38"/>
      <c r="OHQ2" s="38"/>
      <c r="OHR2" s="38"/>
      <c r="OHS2" s="38"/>
      <c r="OHT2" s="38"/>
      <c r="OHU2" s="38"/>
      <c r="OHV2" s="38"/>
      <c r="OHW2" s="38"/>
      <c r="OHX2" s="38"/>
      <c r="OHY2" s="38"/>
      <c r="OHZ2" s="38"/>
      <c r="OIA2" s="38"/>
      <c r="OIB2" s="38"/>
      <c r="OIC2" s="38"/>
      <c r="OID2" s="38"/>
      <c r="OIE2" s="38"/>
      <c r="OIF2" s="38"/>
      <c r="OIG2" s="38"/>
      <c r="OIH2" s="38"/>
      <c r="OII2" s="38"/>
      <c r="OIJ2" s="38"/>
      <c r="OIK2" s="38"/>
      <c r="OIL2" s="38"/>
      <c r="OIM2" s="38"/>
      <c r="OIN2" s="38"/>
      <c r="OIO2" s="38"/>
      <c r="OIP2" s="38"/>
      <c r="OIQ2" s="38"/>
      <c r="OIR2" s="38"/>
      <c r="OIS2" s="38"/>
      <c r="OIT2" s="38"/>
      <c r="OIU2" s="38"/>
      <c r="OIV2" s="38"/>
      <c r="OIW2" s="38"/>
      <c r="OIX2" s="38"/>
      <c r="OIY2" s="38"/>
      <c r="OIZ2" s="38"/>
      <c r="OJA2" s="38"/>
      <c r="OJB2" s="38"/>
      <c r="OJC2" s="38"/>
      <c r="OJD2" s="38"/>
      <c r="OJE2" s="38"/>
      <c r="OJF2" s="38"/>
      <c r="OJG2" s="38"/>
      <c r="OJH2" s="38"/>
      <c r="OJI2" s="38"/>
      <c r="OJJ2" s="38"/>
      <c r="OJK2" s="38"/>
      <c r="OJL2" s="38"/>
      <c r="OJM2" s="38"/>
      <c r="OJN2" s="38"/>
      <c r="OJO2" s="38"/>
      <c r="OJP2" s="38"/>
      <c r="OJQ2" s="38"/>
      <c r="OJR2" s="38"/>
      <c r="OJS2" s="38"/>
      <c r="OJT2" s="38"/>
      <c r="OJU2" s="38"/>
      <c r="OJV2" s="38"/>
      <c r="OJW2" s="38"/>
      <c r="OJX2" s="38"/>
      <c r="OJY2" s="38"/>
      <c r="OJZ2" s="38"/>
      <c r="OKA2" s="38"/>
      <c r="OKB2" s="38"/>
      <c r="OKC2" s="38"/>
      <c r="OKD2" s="38"/>
      <c r="OKE2" s="38"/>
      <c r="OKF2" s="38"/>
      <c r="OKG2" s="38"/>
      <c r="OKH2" s="38"/>
      <c r="OKI2" s="38"/>
      <c r="OKJ2" s="38"/>
      <c r="OKK2" s="38"/>
      <c r="OKL2" s="38"/>
      <c r="OKM2" s="38"/>
      <c r="OKN2" s="38"/>
      <c r="OKO2" s="38"/>
      <c r="OKP2" s="38"/>
      <c r="OKQ2" s="38"/>
      <c r="OKR2" s="38"/>
      <c r="OKS2" s="38"/>
      <c r="OKT2" s="38"/>
      <c r="OKU2" s="38"/>
      <c r="OKV2" s="38"/>
      <c r="OKW2" s="38"/>
      <c r="OKX2" s="38"/>
      <c r="OKY2" s="38"/>
      <c r="OKZ2" s="38"/>
      <c r="OLA2" s="38"/>
      <c r="OLB2" s="38"/>
      <c r="OLC2" s="38"/>
      <c r="OLD2" s="38"/>
      <c r="OLE2" s="38"/>
      <c r="OLF2" s="38"/>
      <c r="OLG2" s="38"/>
      <c r="OLH2" s="38"/>
      <c r="OLI2" s="38"/>
      <c r="OLJ2" s="38"/>
      <c r="OLK2" s="38"/>
      <c r="OLL2" s="38"/>
      <c r="OLM2" s="38"/>
      <c r="OLN2" s="38"/>
      <c r="OLO2" s="38"/>
      <c r="OLP2" s="38"/>
      <c r="OLQ2" s="38"/>
      <c r="OLR2" s="38"/>
      <c r="OLS2" s="38"/>
      <c r="OLT2" s="38"/>
      <c r="OLU2" s="38"/>
      <c r="OLV2" s="38"/>
      <c r="OLW2" s="38"/>
      <c r="OLX2" s="38"/>
      <c r="OLY2" s="38"/>
      <c r="OLZ2" s="38"/>
      <c r="OMA2" s="38"/>
      <c r="OMB2" s="38"/>
      <c r="OMC2" s="38"/>
      <c r="OMD2" s="38"/>
      <c r="OME2" s="38"/>
      <c r="OMF2" s="38"/>
      <c r="OMG2" s="38"/>
      <c r="OMH2" s="38"/>
      <c r="OMI2" s="38"/>
      <c r="OMJ2" s="38"/>
      <c r="OMK2" s="38"/>
      <c r="OML2" s="38"/>
      <c r="OMM2" s="38"/>
      <c r="OMN2" s="38"/>
      <c r="OMO2" s="38"/>
      <c r="OMP2" s="38"/>
      <c r="OMQ2" s="38"/>
      <c r="OMR2" s="38"/>
      <c r="OMS2" s="38"/>
      <c r="OMT2" s="38"/>
      <c r="OMU2" s="38"/>
      <c r="OMV2" s="38"/>
      <c r="OMW2" s="38"/>
      <c r="OMX2" s="38"/>
      <c r="OMY2" s="38"/>
      <c r="OMZ2" s="38"/>
      <c r="ONA2" s="38"/>
      <c r="ONB2" s="38"/>
      <c r="ONC2" s="38"/>
      <c r="OND2" s="38"/>
      <c r="ONE2" s="38"/>
      <c r="ONF2" s="38"/>
      <c r="ONG2" s="38"/>
      <c r="ONH2" s="38"/>
      <c r="ONI2" s="38"/>
      <c r="ONJ2" s="38"/>
      <c r="ONK2" s="38"/>
      <c r="ONL2" s="38"/>
      <c r="ONM2" s="38"/>
      <c r="ONN2" s="38"/>
      <c r="ONO2" s="38"/>
      <c r="ONP2" s="38"/>
      <c r="ONQ2" s="38"/>
      <c r="ONR2" s="38"/>
      <c r="ONS2" s="38"/>
      <c r="ONT2" s="38"/>
      <c r="ONU2" s="38"/>
      <c r="ONV2" s="38"/>
      <c r="ONW2" s="38"/>
      <c r="ONX2" s="38"/>
      <c r="ONY2" s="38"/>
      <c r="ONZ2" s="38"/>
      <c r="OOA2" s="38"/>
      <c r="OOB2" s="38"/>
      <c r="OOC2" s="38"/>
      <c r="OOD2" s="38"/>
      <c r="OOE2" s="38"/>
      <c r="OOF2" s="38"/>
      <c r="OOG2" s="38"/>
      <c r="OOH2" s="38"/>
      <c r="OOI2" s="38"/>
      <c r="OOJ2" s="38"/>
      <c r="OOK2" s="38"/>
      <c r="OOL2" s="38"/>
      <c r="OOM2" s="38"/>
      <c r="OON2" s="38"/>
      <c r="OOO2" s="38"/>
      <c r="OOP2" s="38"/>
      <c r="OOQ2" s="38"/>
      <c r="OOR2" s="38"/>
      <c r="OOS2" s="38"/>
      <c r="OOT2" s="38"/>
      <c r="OOU2" s="38"/>
      <c r="OOV2" s="38"/>
      <c r="OOW2" s="38"/>
      <c r="OOX2" s="38"/>
      <c r="OOY2" s="38"/>
      <c r="OOZ2" s="38"/>
      <c r="OPA2" s="38"/>
      <c r="OPB2" s="38"/>
      <c r="OPC2" s="38"/>
      <c r="OPD2" s="38"/>
      <c r="OPE2" s="38"/>
      <c r="OPF2" s="38"/>
      <c r="OPG2" s="38"/>
      <c r="OPH2" s="38"/>
      <c r="OPI2" s="38"/>
      <c r="OPJ2" s="38"/>
      <c r="OPK2" s="38"/>
      <c r="OPL2" s="38"/>
      <c r="OPM2" s="38"/>
      <c r="OPN2" s="38"/>
      <c r="OPO2" s="38"/>
      <c r="OPP2" s="38"/>
      <c r="OPQ2" s="38"/>
      <c r="OPR2" s="38"/>
      <c r="OPS2" s="38"/>
      <c r="OPT2" s="38"/>
      <c r="OPU2" s="38"/>
      <c r="OPV2" s="38"/>
      <c r="OPW2" s="38"/>
      <c r="OPX2" s="38"/>
      <c r="OPY2" s="38"/>
      <c r="OPZ2" s="38"/>
      <c r="OQA2" s="38"/>
      <c r="OQB2" s="38"/>
      <c r="OQC2" s="38"/>
      <c r="OQD2" s="38"/>
      <c r="OQE2" s="38"/>
      <c r="OQF2" s="38"/>
      <c r="OQG2" s="38"/>
      <c r="OQH2" s="38"/>
      <c r="OQI2" s="38"/>
      <c r="OQJ2" s="38"/>
      <c r="OQK2" s="38"/>
      <c r="OQL2" s="38"/>
      <c r="OQM2" s="38"/>
      <c r="OQN2" s="38"/>
      <c r="OQO2" s="38"/>
      <c r="OQP2" s="38"/>
      <c r="OQQ2" s="38"/>
      <c r="OQR2" s="38"/>
      <c r="OQS2" s="38"/>
      <c r="OQT2" s="38"/>
      <c r="OQU2" s="38"/>
      <c r="OQV2" s="38"/>
      <c r="OQW2" s="38"/>
      <c r="OQX2" s="38"/>
      <c r="OQY2" s="38"/>
      <c r="OQZ2" s="38"/>
      <c r="ORA2" s="38"/>
      <c r="ORB2" s="38"/>
      <c r="ORC2" s="38"/>
      <c r="ORD2" s="38"/>
      <c r="ORE2" s="38"/>
      <c r="ORF2" s="38"/>
      <c r="ORG2" s="38"/>
      <c r="ORH2" s="38"/>
      <c r="ORI2" s="38"/>
      <c r="ORJ2" s="38"/>
      <c r="ORK2" s="38"/>
      <c r="ORL2" s="38"/>
      <c r="ORM2" s="38"/>
      <c r="ORN2" s="38"/>
      <c r="ORO2" s="38"/>
      <c r="ORP2" s="38"/>
      <c r="ORQ2" s="38"/>
      <c r="ORR2" s="38"/>
      <c r="ORS2" s="38"/>
      <c r="ORT2" s="38"/>
      <c r="ORU2" s="38"/>
      <c r="ORV2" s="38"/>
      <c r="ORW2" s="38"/>
      <c r="ORX2" s="38"/>
      <c r="ORY2" s="38"/>
      <c r="ORZ2" s="38"/>
      <c r="OSA2" s="38"/>
      <c r="OSB2" s="38"/>
      <c r="OSC2" s="38"/>
      <c r="OSD2" s="38"/>
      <c r="OSE2" s="38"/>
      <c r="OSF2" s="38"/>
      <c r="OSG2" s="38"/>
      <c r="OSH2" s="38"/>
      <c r="OSI2" s="38"/>
      <c r="OSJ2" s="38"/>
      <c r="OSK2" s="38"/>
      <c r="OSL2" s="38"/>
      <c r="OSM2" s="38"/>
      <c r="OSN2" s="38"/>
      <c r="OSO2" s="38"/>
      <c r="OSP2" s="38"/>
      <c r="OSQ2" s="38"/>
      <c r="OSR2" s="38"/>
      <c r="OSS2" s="38"/>
      <c r="OST2" s="38"/>
      <c r="OSU2" s="38"/>
      <c r="OSV2" s="38"/>
      <c r="OSW2" s="38"/>
      <c r="OSX2" s="38"/>
      <c r="OSY2" s="38"/>
      <c r="OSZ2" s="38"/>
      <c r="OTA2" s="38"/>
      <c r="OTB2" s="38"/>
      <c r="OTC2" s="38"/>
      <c r="OTD2" s="38"/>
      <c r="OTE2" s="38"/>
      <c r="OTF2" s="38"/>
      <c r="OTG2" s="38"/>
      <c r="OTH2" s="38"/>
      <c r="OTI2" s="38"/>
      <c r="OTJ2" s="38"/>
      <c r="OTK2" s="38"/>
      <c r="OTL2" s="38"/>
      <c r="OTM2" s="38"/>
      <c r="OTN2" s="38"/>
      <c r="OTO2" s="38"/>
      <c r="OTP2" s="38"/>
      <c r="OTQ2" s="38"/>
      <c r="OTR2" s="38"/>
      <c r="OTS2" s="38"/>
      <c r="OTT2" s="38"/>
      <c r="OTU2" s="38"/>
      <c r="OTV2" s="38"/>
      <c r="OTW2" s="38"/>
      <c r="OTX2" s="38"/>
      <c r="OTY2" s="38"/>
      <c r="OTZ2" s="38"/>
      <c r="OUA2" s="38"/>
      <c r="OUB2" s="38"/>
      <c r="OUC2" s="38"/>
      <c r="OUD2" s="38"/>
      <c r="OUE2" s="38"/>
      <c r="OUF2" s="38"/>
      <c r="OUG2" s="38"/>
      <c r="OUH2" s="38"/>
      <c r="OUI2" s="38"/>
      <c r="OUJ2" s="38"/>
      <c r="OUK2" s="38"/>
      <c r="OUL2" s="38"/>
      <c r="OUM2" s="38"/>
      <c r="OUN2" s="38"/>
      <c r="OUO2" s="38"/>
      <c r="OUP2" s="38"/>
      <c r="OUQ2" s="38"/>
      <c r="OUR2" s="38"/>
      <c r="OUS2" s="38"/>
      <c r="OUT2" s="38"/>
      <c r="OUU2" s="38"/>
      <c r="OUV2" s="38"/>
      <c r="OUW2" s="38"/>
      <c r="OUX2" s="38"/>
      <c r="OUY2" s="38"/>
      <c r="OUZ2" s="38"/>
      <c r="OVA2" s="38"/>
      <c r="OVB2" s="38"/>
      <c r="OVC2" s="38"/>
      <c r="OVD2" s="38"/>
      <c r="OVE2" s="38"/>
      <c r="OVF2" s="38"/>
      <c r="OVG2" s="38"/>
      <c r="OVH2" s="38"/>
      <c r="OVI2" s="38"/>
      <c r="OVJ2" s="38"/>
      <c r="OVK2" s="38"/>
      <c r="OVL2" s="38"/>
      <c r="OVM2" s="38"/>
      <c r="OVN2" s="38"/>
      <c r="OVO2" s="38"/>
      <c r="OVP2" s="38"/>
      <c r="OVQ2" s="38"/>
      <c r="OVR2" s="38"/>
      <c r="OVS2" s="38"/>
      <c r="OVT2" s="38"/>
      <c r="OVU2" s="38"/>
      <c r="OVV2" s="38"/>
      <c r="OVW2" s="38"/>
      <c r="OVX2" s="38"/>
      <c r="OVY2" s="38"/>
      <c r="OVZ2" s="38"/>
      <c r="OWA2" s="38"/>
      <c r="OWB2" s="38"/>
      <c r="OWC2" s="38"/>
      <c r="OWD2" s="38"/>
      <c r="OWE2" s="38"/>
      <c r="OWF2" s="38"/>
      <c r="OWG2" s="38"/>
      <c r="OWH2" s="38"/>
      <c r="OWI2" s="38"/>
      <c r="OWJ2" s="38"/>
      <c r="OWK2" s="38"/>
      <c r="OWL2" s="38"/>
      <c r="OWM2" s="38"/>
      <c r="OWN2" s="38"/>
      <c r="OWO2" s="38"/>
      <c r="OWP2" s="38"/>
      <c r="OWQ2" s="38"/>
      <c r="OWR2" s="38"/>
      <c r="OWS2" s="38"/>
      <c r="OWT2" s="38"/>
      <c r="OWU2" s="38"/>
      <c r="OWV2" s="38"/>
      <c r="OWW2" s="38"/>
      <c r="OWX2" s="38"/>
      <c r="OWY2" s="38"/>
      <c r="OWZ2" s="38"/>
      <c r="OXA2" s="38"/>
      <c r="OXB2" s="38"/>
      <c r="OXC2" s="38"/>
      <c r="OXD2" s="38"/>
      <c r="OXE2" s="38"/>
      <c r="OXF2" s="38"/>
      <c r="OXG2" s="38"/>
      <c r="OXH2" s="38"/>
      <c r="OXI2" s="38"/>
      <c r="OXJ2" s="38"/>
      <c r="OXK2" s="38"/>
      <c r="OXL2" s="38"/>
      <c r="OXM2" s="38"/>
      <c r="OXN2" s="38"/>
      <c r="OXO2" s="38"/>
      <c r="OXP2" s="38"/>
      <c r="OXQ2" s="38"/>
      <c r="OXR2" s="38"/>
      <c r="OXS2" s="38"/>
      <c r="OXT2" s="38"/>
      <c r="OXU2" s="38"/>
      <c r="OXV2" s="38"/>
      <c r="OXW2" s="38"/>
      <c r="OXX2" s="38"/>
      <c r="OXY2" s="38"/>
      <c r="OXZ2" s="38"/>
      <c r="OYA2" s="38"/>
      <c r="OYB2" s="38"/>
      <c r="OYC2" s="38"/>
      <c r="OYD2" s="38"/>
      <c r="OYE2" s="38"/>
      <c r="OYF2" s="38"/>
      <c r="OYG2" s="38"/>
      <c r="OYH2" s="38"/>
      <c r="OYI2" s="38"/>
      <c r="OYJ2" s="38"/>
      <c r="OYK2" s="38"/>
      <c r="OYL2" s="38"/>
      <c r="OYM2" s="38"/>
      <c r="OYN2" s="38"/>
      <c r="OYO2" s="38"/>
      <c r="OYP2" s="38"/>
      <c r="OYQ2" s="38"/>
      <c r="OYR2" s="38"/>
      <c r="OYS2" s="38"/>
      <c r="OYT2" s="38"/>
      <c r="OYU2" s="38"/>
      <c r="OYV2" s="38"/>
      <c r="OYW2" s="38"/>
      <c r="OYX2" s="38"/>
      <c r="OYY2" s="38"/>
      <c r="OYZ2" s="38"/>
      <c r="OZA2" s="38"/>
      <c r="OZB2" s="38"/>
      <c r="OZC2" s="38"/>
      <c r="OZD2" s="38"/>
      <c r="OZE2" s="38"/>
      <c r="OZF2" s="38"/>
      <c r="OZG2" s="38"/>
      <c r="OZH2" s="38"/>
      <c r="OZI2" s="38"/>
      <c r="OZJ2" s="38"/>
      <c r="OZK2" s="38"/>
      <c r="OZL2" s="38"/>
      <c r="OZM2" s="38"/>
      <c r="OZN2" s="38"/>
      <c r="OZO2" s="38"/>
      <c r="OZP2" s="38"/>
      <c r="OZQ2" s="38"/>
      <c r="OZR2" s="38"/>
      <c r="OZS2" s="38"/>
      <c r="OZT2" s="38"/>
      <c r="OZU2" s="38"/>
      <c r="OZV2" s="38"/>
      <c r="OZW2" s="38"/>
      <c r="OZX2" s="38"/>
      <c r="OZY2" s="38"/>
      <c r="OZZ2" s="38"/>
      <c r="PAA2" s="38"/>
      <c r="PAB2" s="38"/>
      <c r="PAC2" s="38"/>
      <c r="PAD2" s="38"/>
      <c r="PAE2" s="38"/>
      <c r="PAF2" s="38"/>
      <c r="PAG2" s="38"/>
      <c r="PAH2" s="38"/>
      <c r="PAI2" s="38"/>
      <c r="PAJ2" s="38"/>
      <c r="PAK2" s="38"/>
      <c r="PAL2" s="38"/>
      <c r="PAM2" s="38"/>
      <c r="PAN2" s="38"/>
      <c r="PAO2" s="38"/>
      <c r="PAP2" s="38"/>
      <c r="PAQ2" s="38"/>
      <c r="PAR2" s="38"/>
      <c r="PAS2" s="38"/>
      <c r="PAT2" s="38"/>
      <c r="PAU2" s="38"/>
      <c r="PAV2" s="38"/>
      <c r="PAW2" s="38"/>
      <c r="PAX2" s="38"/>
      <c r="PAY2" s="38"/>
      <c r="PAZ2" s="38"/>
      <c r="PBA2" s="38"/>
      <c r="PBB2" s="38"/>
      <c r="PBC2" s="38"/>
      <c r="PBD2" s="38"/>
      <c r="PBE2" s="38"/>
      <c r="PBF2" s="38"/>
      <c r="PBG2" s="38"/>
      <c r="PBH2" s="38"/>
      <c r="PBI2" s="38"/>
      <c r="PBJ2" s="38"/>
      <c r="PBK2" s="38"/>
      <c r="PBL2" s="38"/>
      <c r="PBM2" s="38"/>
      <c r="PBN2" s="38"/>
      <c r="PBO2" s="38"/>
      <c r="PBP2" s="38"/>
      <c r="PBQ2" s="38"/>
      <c r="PBR2" s="38"/>
      <c r="PBS2" s="38"/>
      <c r="PBT2" s="38"/>
      <c r="PBU2" s="38"/>
      <c r="PBV2" s="38"/>
      <c r="PBW2" s="38"/>
      <c r="PBX2" s="38"/>
      <c r="PBY2" s="38"/>
      <c r="PBZ2" s="38"/>
      <c r="PCA2" s="38"/>
      <c r="PCB2" s="38"/>
      <c r="PCC2" s="38"/>
      <c r="PCD2" s="38"/>
      <c r="PCE2" s="38"/>
      <c r="PCF2" s="38"/>
      <c r="PCG2" s="38"/>
      <c r="PCH2" s="38"/>
      <c r="PCI2" s="38"/>
      <c r="PCJ2" s="38"/>
      <c r="PCK2" s="38"/>
      <c r="PCL2" s="38"/>
      <c r="PCM2" s="38"/>
      <c r="PCN2" s="38"/>
      <c r="PCO2" s="38"/>
      <c r="PCP2" s="38"/>
      <c r="PCQ2" s="38"/>
      <c r="PCR2" s="38"/>
      <c r="PCS2" s="38"/>
      <c r="PCT2" s="38"/>
      <c r="PCU2" s="38"/>
      <c r="PCV2" s="38"/>
      <c r="PCW2" s="38"/>
      <c r="PCX2" s="38"/>
      <c r="PCY2" s="38"/>
      <c r="PCZ2" s="38"/>
      <c r="PDA2" s="38"/>
      <c r="PDB2" s="38"/>
      <c r="PDC2" s="38"/>
      <c r="PDD2" s="38"/>
      <c r="PDE2" s="38"/>
      <c r="PDF2" s="38"/>
      <c r="PDG2" s="38"/>
      <c r="PDH2" s="38"/>
      <c r="PDI2" s="38"/>
      <c r="PDJ2" s="38"/>
      <c r="PDK2" s="38"/>
      <c r="PDL2" s="38"/>
      <c r="PDM2" s="38"/>
      <c r="PDN2" s="38"/>
      <c r="PDO2" s="38"/>
      <c r="PDP2" s="38"/>
      <c r="PDQ2" s="38"/>
      <c r="PDR2" s="38"/>
      <c r="PDS2" s="38"/>
      <c r="PDT2" s="38"/>
      <c r="PDU2" s="38"/>
      <c r="PDV2" s="38"/>
      <c r="PDW2" s="38"/>
      <c r="PDX2" s="38"/>
      <c r="PDY2" s="38"/>
      <c r="PDZ2" s="38"/>
      <c r="PEA2" s="38"/>
      <c r="PEB2" s="38"/>
      <c r="PEC2" s="38"/>
      <c r="PED2" s="38"/>
      <c r="PEE2" s="38"/>
      <c r="PEF2" s="38"/>
      <c r="PEG2" s="38"/>
      <c r="PEH2" s="38"/>
      <c r="PEI2" s="38"/>
      <c r="PEJ2" s="38"/>
      <c r="PEK2" s="38"/>
      <c r="PEL2" s="38"/>
      <c r="PEM2" s="38"/>
      <c r="PEN2" s="38"/>
      <c r="PEO2" s="38"/>
      <c r="PEP2" s="38"/>
      <c r="PEQ2" s="38"/>
      <c r="PER2" s="38"/>
      <c r="PES2" s="38"/>
      <c r="PET2" s="38"/>
      <c r="PEU2" s="38"/>
      <c r="PEV2" s="38"/>
      <c r="PEW2" s="38"/>
      <c r="PEX2" s="38"/>
      <c r="PEY2" s="38"/>
      <c r="PEZ2" s="38"/>
      <c r="PFA2" s="38"/>
      <c r="PFB2" s="38"/>
      <c r="PFC2" s="38"/>
      <c r="PFD2" s="38"/>
      <c r="PFE2" s="38"/>
      <c r="PFF2" s="38"/>
      <c r="PFG2" s="38"/>
      <c r="PFH2" s="38"/>
      <c r="PFI2" s="38"/>
      <c r="PFJ2" s="38"/>
      <c r="PFK2" s="38"/>
      <c r="PFL2" s="38"/>
      <c r="PFM2" s="38"/>
      <c r="PFN2" s="38"/>
      <c r="PFO2" s="38"/>
      <c r="PFP2" s="38"/>
      <c r="PFQ2" s="38"/>
      <c r="PFR2" s="38"/>
      <c r="PFS2" s="38"/>
      <c r="PFT2" s="38"/>
      <c r="PFU2" s="38"/>
      <c r="PFV2" s="38"/>
      <c r="PFW2" s="38"/>
      <c r="PFX2" s="38"/>
      <c r="PFY2" s="38"/>
      <c r="PFZ2" s="38"/>
      <c r="PGA2" s="38"/>
      <c r="PGB2" s="38"/>
      <c r="PGC2" s="38"/>
      <c r="PGD2" s="38"/>
      <c r="PGE2" s="38"/>
      <c r="PGF2" s="38"/>
      <c r="PGG2" s="38"/>
      <c r="PGH2" s="38"/>
      <c r="PGI2" s="38"/>
      <c r="PGJ2" s="38"/>
      <c r="PGK2" s="38"/>
      <c r="PGL2" s="38"/>
      <c r="PGM2" s="38"/>
      <c r="PGN2" s="38"/>
      <c r="PGO2" s="38"/>
      <c r="PGP2" s="38"/>
      <c r="PGQ2" s="38"/>
      <c r="PGR2" s="38"/>
      <c r="PGS2" s="38"/>
      <c r="PGT2" s="38"/>
      <c r="PGU2" s="38"/>
      <c r="PGV2" s="38"/>
      <c r="PGW2" s="38"/>
      <c r="PGX2" s="38"/>
      <c r="PGY2" s="38"/>
      <c r="PGZ2" s="38"/>
      <c r="PHA2" s="38"/>
      <c r="PHB2" s="38"/>
      <c r="PHC2" s="38"/>
      <c r="PHD2" s="38"/>
      <c r="PHE2" s="38"/>
      <c r="PHF2" s="38"/>
      <c r="PHG2" s="38"/>
      <c r="PHH2" s="38"/>
      <c r="PHI2" s="38"/>
      <c r="PHJ2" s="38"/>
      <c r="PHK2" s="38"/>
      <c r="PHL2" s="38"/>
      <c r="PHM2" s="38"/>
      <c r="PHN2" s="38"/>
      <c r="PHO2" s="38"/>
      <c r="PHP2" s="38"/>
      <c r="PHQ2" s="38"/>
      <c r="PHR2" s="38"/>
      <c r="PHS2" s="38"/>
      <c r="PHT2" s="38"/>
      <c r="PHU2" s="38"/>
      <c r="PHV2" s="38"/>
      <c r="PHW2" s="38"/>
      <c r="PHX2" s="38"/>
      <c r="PHY2" s="38"/>
      <c r="PHZ2" s="38"/>
      <c r="PIA2" s="38"/>
      <c r="PIB2" s="38"/>
      <c r="PIC2" s="38"/>
      <c r="PID2" s="38"/>
      <c r="PIE2" s="38"/>
      <c r="PIF2" s="38"/>
      <c r="PIG2" s="38"/>
      <c r="PIH2" s="38"/>
      <c r="PII2" s="38"/>
      <c r="PIJ2" s="38"/>
      <c r="PIK2" s="38"/>
      <c r="PIL2" s="38"/>
      <c r="PIM2" s="38"/>
      <c r="PIN2" s="38"/>
      <c r="PIO2" s="38"/>
      <c r="PIP2" s="38"/>
      <c r="PIQ2" s="38"/>
      <c r="PIR2" s="38"/>
      <c r="PIS2" s="38"/>
      <c r="PIT2" s="38"/>
      <c r="PIU2" s="38"/>
      <c r="PIV2" s="38"/>
      <c r="PIW2" s="38"/>
      <c r="PIX2" s="38"/>
      <c r="PIY2" s="38"/>
      <c r="PIZ2" s="38"/>
      <c r="PJA2" s="38"/>
      <c r="PJB2" s="38"/>
      <c r="PJC2" s="38"/>
      <c r="PJD2" s="38"/>
      <c r="PJE2" s="38"/>
      <c r="PJF2" s="38"/>
      <c r="PJG2" s="38"/>
      <c r="PJH2" s="38"/>
      <c r="PJI2" s="38"/>
      <c r="PJJ2" s="38"/>
      <c r="PJK2" s="38"/>
      <c r="PJL2" s="38"/>
      <c r="PJM2" s="38"/>
      <c r="PJN2" s="38"/>
      <c r="PJO2" s="38"/>
      <c r="PJP2" s="38"/>
      <c r="PJQ2" s="38"/>
      <c r="PJR2" s="38"/>
      <c r="PJS2" s="38"/>
      <c r="PJT2" s="38"/>
      <c r="PJU2" s="38"/>
      <c r="PJV2" s="38"/>
      <c r="PJW2" s="38"/>
      <c r="PJX2" s="38"/>
      <c r="PJY2" s="38"/>
      <c r="PJZ2" s="38"/>
      <c r="PKA2" s="38"/>
      <c r="PKB2" s="38"/>
      <c r="PKC2" s="38"/>
      <c r="PKD2" s="38"/>
      <c r="PKE2" s="38"/>
      <c r="PKF2" s="38"/>
      <c r="PKG2" s="38"/>
      <c r="PKH2" s="38"/>
      <c r="PKI2" s="38"/>
      <c r="PKJ2" s="38"/>
      <c r="PKK2" s="38"/>
      <c r="PKL2" s="38"/>
      <c r="PKM2" s="38"/>
      <c r="PKN2" s="38"/>
      <c r="PKO2" s="38"/>
      <c r="PKP2" s="38"/>
      <c r="PKQ2" s="38"/>
      <c r="PKR2" s="38"/>
      <c r="PKS2" s="38"/>
      <c r="PKT2" s="38"/>
      <c r="PKU2" s="38"/>
      <c r="PKV2" s="38"/>
      <c r="PKW2" s="38"/>
      <c r="PKX2" s="38"/>
      <c r="PKY2" s="38"/>
      <c r="PKZ2" s="38"/>
      <c r="PLA2" s="38"/>
      <c r="PLB2" s="38"/>
      <c r="PLC2" s="38"/>
      <c r="PLD2" s="38"/>
      <c r="PLE2" s="38"/>
      <c r="PLF2" s="38"/>
      <c r="PLG2" s="38"/>
      <c r="PLH2" s="38"/>
      <c r="PLI2" s="38"/>
      <c r="PLJ2" s="38"/>
      <c r="PLK2" s="38"/>
      <c r="PLL2" s="38"/>
      <c r="PLM2" s="38"/>
      <c r="PLN2" s="38"/>
      <c r="PLO2" s="38"/>
      <c r="PLP2" s="38"/>
      <c r="PLQ2" s="38"/>
      <c r="PLR2" s="38"/>
      <c r="PLS2" s="38"/>
      <c r="PLT2" s="38"/>
      <c r="PLU2" s="38"/>
      <c r="PLV2" s="38"/>
      <c r="PLW2" s="38"/>
      <c r="PLX2" s="38"/>
      <c r="PLY2" s="38"/>
      <c r="PLZ2" s="38"/>
      <c r="PMA2" s="38"/>
      <c r="PMB2" s="38"/>
      <c r="PMC2" s="38"/>
      <c r="PMD2" s="38"/>
      <c r="PME2" s="38"/>
      <c r="PMF2" s="38"/>
      <c r="PMG2" s="38"/>
      <c r="PMH2" s="38"/>
      <c r="PMI2" s="38"/>
      <c r="PMJ2" s="38"/>
      <c r="PMK2" s="38"/>
      <c r="PML2" s="38"/>
      <c r="PMM2" s="38"/>
      <c r="PMN2" s="38"/>
      <c r="PMO2" s="38"/>
      <c r="PMP2" s="38"/>
      <c r="PMQ2" s="38"/>
      <c r="PMR2" s="38"/>
      <c r="PMS2" s="38"/>
      <c r="PMT2" s="38"/>
      <c r="PMU2" s="38"/>
      <c r="PMV2" s="38"/>
      <c r="PMW2" s="38"/>
      <c r="PMX2" s="38"/>
      <c r="PMY2" s="38"/>
      <c r="PMZ2" s="38"/>
      <c r="PNA2" s="38"/>
      <c r="PNB2" s="38"/>
      <c r="PNC2" s="38"/>
      <c r="PND2" s="38"/>
      <c r="PNE2" s="38"/>
      <c r="PNF2" s="38"/>
      <c r="PNG2" s="38"/>
      <c r="PNH2" s="38"/>
      <c r="PNI2" s="38"/>
      <c r="PNJ2" s="38"/>
      <c r="PNK2" s="38"/>
      <c r="PNL2" s="38"/>
      <c r="PNM2" s="38"/>
      <c r="PNN2" s="38"/>
      <c r="PNO2" s="38"/>
      <c r="PNP2" s="38"/>
      <c r="PNQ2" s="38"/>
      <c r="PNR2" s="38"/>
      <c r="PNS2" s="38"/>
      <c r="PNT2" s="38"/>
      <c r="PNU2" s="38"/>
      <c r="PNV2" s="38"/>
      <c r="PNW2" s="38"/>
      <c r="PNX2" s="38"/>
      <c r="PNY2" s="38"/>
      <c r="PNZ2" s="38"/>
      <c r="POA2" s="38"/>
      <c r="POB2" s="38"/>
      <c r="POC2" s="38"/>
      <c r="POD2" s="38"/>
      <c r="POE2" s="38"/>
      <c r="POF2" s="38"/>
      <c r="POG2" s="38"/>
      <c r="POH2" s="38"/>
      <c r="POI2" s="38"/>
      <c r="POJ2" s="38"/>
      <c r="POK2" s="38"/>
      <c r="POL2" s="38"/>
      <c r="POM2" s="38"/>
      <c r="PON2" s="38"/>
      <c r="POO2" s="38"/>
      <c r="POP2" s="38"/>
      <c r="POQ2" s="38"/>
      <c r="POR2" s="38"/>
      <c r="POS2" s="38"/>
      <c r="POT2" s="38"/>
      <c r="POU2" s="38"/>
      <c r="POV2" s="38"/>
      <c r="POW2" s="38"/>
      <c r="POX2" s="38"/>
      <c r="POY2" s="38"/>
      <c r="POZ2" s="38"/>
      <c r="PPA2" s="38"/>
      <c r="PPB2" s="38"/>
      <c r="PPC2" s="38"/>
      <c r="PPD2" s="38"/>
      <c r="PPE2" s="38"/>
      <c r="PPF2" s="38"/>
      <c r="PPG2" s="38"/>
      <c r="PPH2" s="38"/>
      <c r="PPI2" s="38"/>
      <c r="PPJ2" s="38"/>
      <c r="PPK2" s="38"/>
      <c r="PPL2" s="38"/>
      <c r="PPM2" s="38"/>
      <c r="PPN2" s="38"/>
      <c r="PPO2" s="38"/>
      <c r="PPP2" s="38"/>
      <c r="PPQ2" s="38"/>
      <c r="PPR2" s="38"/>
      <c r="PPS2" s="38"/>
      <c r="PPT2" s="38"/>
      <c r="PPU2" s="38"/>
      <c r="PPV2" s="38"/>
      <c r="PPW2" s="38"/>
      <c r="PPX2" s="38"/>
      <c r="PPY2" s="38"/>
      <c r="PPZ2" s="38"/>
      <c r="PQA2" s="38"/>
      <c r="PQB2" s="38"/>
      <c r="PQC2" s="38"/>
      <c r="PQD2" s="38"/>
      <c r="PQE2" s="38"/>
      <c r="PQF2" s="38"/>
      <c r="PQG2" s="38"/>
      <c r="PQH2" s="38"/>
      <c r="PQI2" s="38"/>
      <c r="PQJ2" s="38"/>
      <c r="PQK2" s="38"/>
      <c r="PQL2" s="38"/>
      <c r="PQM2" s="38"/>
      <c r="PQN2" s="38"/>
      <c r="PQO2" s="38"/>
      <c r="PQP2" s="38"/>
      <c r="PQQ2" s="38"/>
      <c r="PQR2" s="38"/>
      <c r="PQS2" s="38"/>
      <c r="PQT2" s="38"/>
      <c r="PQU2" s="38"/>
      <c r="PQV2" s="38"/>
      <c r="PQW2" s="38"/>
      <c r="PQX2" s="38"/>
      <c r="PQY2" s="38"/>
      <c r="PQZ2" s="38"/>
      <c r="PRA2" s="38"/>
      <c r="PRB2" s="38"/>
      <c r="PRC2" s="38"/>
      <c r="PRD2" s="38"/>
      <c r="PRE2" s="38"/>
      <c r="PRF2" s="38"/>
      <c r="PRG2" s="38"/>
      <c r="PRH2" s="38"/>
      <c r="PRI2" s="38"/>
      <c r="PRJ2" s="38"/>
      <c r="PRK2" s="38"/>
      <c r="PRL2" s="38"/>
      <c r="PRM2" s="38"/>
      <c r="PRN2" s="38"/>
      <c r="PRO2" s="38"/>
      <c r="PRP2" s="38"/>
      <c r="PRQ2" s="38"/>
      <c r="PRR2" s="38"/>
      <c r="PRS2" s="38"/>
      <c r="PRT2" s="38"/>
      <c r="PRU2" s="38"/>
      <c r="PRV2" s="38"/>
      <c r="PRW2" s="38"/>
      <c r="PRX2" s="38"/>
      <c r="PRY2" s="38"/>
      <c r="PRZ2" s="38"/>
      <c r="PSA2" s="38"/>
      <c r="PSB2" s="38"/>
      <c r="PSC2" s="38"/>
      <c r="PSD2" s="38"/>
      <c r="PSE2" s="38"/>
      <c r="PSF2" s="38"/>
      <c r="PSG2" s="38"/>
      <c r="PSH2" s="38"/>
      <c r="PSI2" s="38"/>
      <c r="PSJ2" s="38"/>
      <c r="PSK2" s="38"/>
      <c r="PSL2" s="38"/>
      <c r="PSM2" s="38"/>
      <c r="PSN2" s="38"/>
      <c r="PSO2" s="38"/>
      <c r="PSP2" s="38"/>
      <c r="PSQ2" s="38"/>
      <c r="PSR2" s="38"/>
      <c r="PSS2" s="38"/>
      <c r="PST2" s="38"/>
      <c r="PSU2" s="38"/>
      <c r="PSV2" s="38"/>
      <c r="PSW2" s="38"/>
      <c r="PSX2" s="38"/>
      <c r="PSY2" s="38"/>
      <c r="PSZ2" s="38"/>
      <c r="PTA2" s="38"/>
      <c r="PTB2" s="38"/>
      <c r="PTC2" s="38"/>
      <c r="PTD2" s="38"/>
      <c r="PTE2" s="38"/>
      <c r="PTF2" s="38"/>
      <c r="PTG2" s="38"/>
      <c r="PTH2" s="38"/>
      <c r="PTI2" s="38"/>
      <c r="PTJ2" s="38"/>
      <c r="PTK2" s="38"/>
      <c r="PTL2" s="38"/>
      <c r="PTM2" s="38"/>
      <c r="PTN2" s="38"/>
      <c r="PTO2" s="38"/>
      <c r="PTP2" s="38"/>
      <c r="PTQ2" s="38"/>
      <c r="PTR2" s="38"/>
      <c r="PTS2" s="38"/>
      <c r="PTT2" s="38"/>
      <c r="PTU2" s="38"/>
      <c r="PTV2" s="38"/>
      <c r="PTW2" s="38"/>
      <c r="PTX2" s="38"/>
      <c r="PTY2" s="38"/>
      <c r="PTZ2" s="38"/>
      <c r="PUA2" s="38"/>
      <c r="PUB2" s="38"/>
      <c r="PUC2" s="38"/>
      <c r="PUD2" s="38"/>
      <c r="PUE2" s="38"/>
      <c r="PUF2" s="38"/>
      <c r="PUG2" s="38"/>
      <c r="PUH2" s="38"/>
      <c r="PUI2" s="38"/>
      <c r="PUJ2" s="38"/>
      <c r="PUK2" s="38"/>
      <c r="PUL2" s="38"/>
      <c r="PUM2" s="38"/>
      <c r="PUN2" s="38"/>
      <c r="PUO2" s="38"/>
      <c r="PUP2" s="38"/>
      <c r="PUQ2" s="38"/>
      <c r="PUR2" s="38"/>
      <c r="PUS2" s="38"/>
      <c r="PUT2" s="38"/>
      <c r="PUU2" s="38"/>
      <c r="PUV2" s="38"/>
      <c r="PUW2" s="38"/>
      <c r="PUX2" s="38"/>
      <c r="PUY2" s="38"/>
      <c r="PUZ2" s="38"/>
      <c r="PVA2" s="38"/>
      <c r="PVB2" s="38"/>
      <c r="PVC2" s="38"/>
      <c r="PVD2" s="38"/>
      <c r="PVE2" s="38"/>
      <c r="PVF2" s="38"/>
      <c r="PVG2" s="38"/>
      <c r="PVH2" s="38"/>
      <c r="PVI2" s="38"/>
      <c r="PVJ2" s="38"/>
      <c r="PVK2" s="38"/>
      <c r="PVL2" s="38"/>
      <c r="PVM2" s="38"/>
      <c r="PVN2" s="38"/>
      <c r="PVO2" s="38"/>
      <c r="PVP2" s="38"/>
      <c r="PVQ2" s="38"/>
      <c r="PVR2" s="38"/>
      <c r="PVS2" s="38"/>
      <c r="PVT2" s="38"/>
      <c r="PVU2" s="38"/>
      <c r="PVV2" s="38"/>
      <c r="PVW2" s="38"/>
      <c r="PVX2" s="38"/>
      <c r="PVY2" s="38"/>
      <c r="PVZ2" s="38"/>
      <c r="PWA2" s="38"/>
      <c r="PWB2" s="38"/>
      <c r="PWC2" s="38"/>
      <c r="PWD2" s="38"/>
      <c r="PWE2" s="38"/>
      <c r="PWF2" s="38"/>
      <c r="PWG2" s="38"/>
      <c r="PWH2" s="38"/>
      <c r="PWI2" s="38"/>
      <c r="PWJ2" s="38"/>
      <c r="PWK2" s="38"/>
      <c r="PWL2" s="38"/>
      <c r="PWM2" s="38"/>
      <c r="PWN2" s="38"/>
      <c r="PWO2" s="38"/>
      <c r="PWP2" s="38"/>
      <c r="PWQ2" s="38"/>
      <c r="PWR2" s="38"/>
      <c r="PWS2" s="38"/>
      <c r="PWT2" s="38"/>
      <c r="PWU2" s="38"/>
      <c r="PWV2" s="38"/>
      <c r="PWW2" s="38"/>
      <c r="PWX2" s="38"/>
      <c r="PWY2" s="38"/>
      <c r="PWZ2" s="38"/>
      <c r="PXA2" s="38"/>
      <c r="PXB2" s="38"/>
      <c r="PXC2" s="38"/>
      <c r="PXD2" s="38"/>
      <c r="PXE2" s="38"/>
      <c r="PXF2" s="38"/>
      <c r="PXG2" s="38"/>
      <c r="PXH2" s="38"/>
      <c r="PXI2" s="38"/>
      <c r="PXJ2" s="38"/>
      <c r="PXK2" s="38"/>
      <c r="PXL2" s="38"/>
      <c r="PXM2" s="38"/>
      <c r="PXN2" s="38"/>
      <c r="PXO2" s="38"/>
      <c r="PXP2" s="38"/>
      <c r="PXQ2" s="38"/>
      <c r="PXR2" s="38"/>
      <c r="PXS2" s="38"/>
      <c r="PXT2" s="38"/>
      <c r="PXU2" s="38"/>
      <c r="PXV2" s="38"/>
      <c r="PXW2" s="38"/>
      <c r="PXX2" s="38"/>
      <c r="PXY2" s="38"/>
      <c r="PXZ2" s="38"/>
      <c r="PYA2" s="38"/>
      <c r="PYB2" s="38"/>
      <c r="PYC2" s="38"/>
      <c r="PYD2" s="38"/>
      <c r="PYE2" s="38"/>
      <c r="PYF2" s="38"/>
      <c r="PYG2" s="38"/>
      <c r="PYH2" s="38"/>
      <c r="PYI2" s="38"/>
      <c r="PYJ2" s="38"/>
      <c r="PYK2" s="38"/>
      <c r="PYL2" s="38"/>
      <c r="PYM2" s="38"/>
      <c r="PYN2" s="38"/>
      <c r="PYO2" s="38"/>
      <c r="PYP2" s="38"/>
      <c r="PYQ2" s="38"/>
      <c r="PYR2" s="38"/>
      <c r="PYS2" s="38"/>
      <c r="PYT2" s="38"/>
      <c r="PYU2" s="38"/>
      <c r="PYV2" s="38"/>
      <c r="PYW2" s="38"/>
      <c r="PYX2" s="38"/>
      <c r="PYY2" s="38"/>
      <c r="PYZ2" s="38"/>
      <c r="PZA2" s="38"/>
      <c r="PZB2" s="38"/>
      <c r="PZC2" s="38"/>
      <c r="PZD2" s="38"/>
      <c r="PZE2" s="38"/>
      <c r="PZF2" s="38"/>
      <c r="PZG2" s="38"/>
      <c r="PZH2" s="38"/>
      <c r="PZI2" s="38"/>
      <c r="PZJ2" s="38"/>
      <c r="PZK2" s="38"/>
      <c r="PZL2" s="38"/>
      <c r="PZM2" s="38"/>
      <c r="PZN2" s="38"/>
      <c r="PZO2" s="38"/>
      <c r="PZP2" s="38"/>
      <c r="PZQ2" s="38"/>
      <c r="PZR2" s="38"/>
      <c r="PZS2" s="38"/>
      <c r="PZT2" s="38"/>
      <c r="PZU2" s="38"/>
      <c r="PZV2" s="38"/>
      <c r="PZW2" s="38"/>
      <c r="PZX2" s="38"/>
      <c r="PZY2" s="38"/>
      <c r="PZZ2" s="38"/>
      <c r="QAA2" s="38"/>
      <c r="QAB2" s="38"/>
      <c r="QAC2" s="38"/>
      <c r="QAD2" s="38"/>
      <c r="QAE2" s="38"/>
      <c r="QAF2" s="38"/>
      <c r="QAG2" s="38"/>
      <c r="QAH2" s="38"/>
      <c r="QAI2" s="38"/>
      <c r="QAJ2" s="38"/>
      <c r="QAK2" s="38"/>
      <c r="QAL2" s="38"/>
      <c r="QAM2" s="38"/>
      <c r="QAN2" s="38"/>
      <c r="QAO2" s="38"/>
      <c r="QAP2" s="38"/>
      <c r="QAQ2" s="38"/>
      <c r="QAR2" s="38"/>
      <c r="QAS2" s="38"/>
      <c r="QAT2" s="38"/>
      <c r="QAU2" s="38"/>
      <c r="QAV2" s="38"/>
      <c r="QAW2" s="38"/>
      <c r="QAX2" s="38"/>
      <c r="QAY2" s="38"/>
      <c r="QAZ2" s="38"/>
      <c r="QBA2" s="38"/>
      <c r="QBB2" s="38"/>
      <c r="QBC2" s="38"/>
      <c r="QBD2" s="38"/>
      <c r="QBE2" s="38"/>
      <c r="QBF2" s="38"/>
      <c r="QBG2" s="38"/>
      <c r="QBH2" s="38"/>
      <c r="QBI2" s="38"/>
      <c r="QBJ2" s="38"/>
      <c r="QBK2" s="38"/>
      <c r="QBL2" s="38"/>
      <c r="QBM2" s="38"/>
      <c r="QBN2" s="38"/>
      <c r="QBO2" s="38"/>
      <c r="QBP2" s="38"/>
      <c r="QBQ2" s="38"/>
      <c r="QBR2" s="38"/>
      <c r="QBS2" s="38"/>
      <c r="QBT2" s="38"/>
      <c r="QBU2" s="38"/>
      <c r="QBV2" s="38"/>
      <c r="QBW2" s="38"/>
      <c r="QBX2" s="38"/>
      <c r="QBY2" s="38"/>
      <c r="QBZ2" s="38"/>
      <c r="QCA2" s="38"/>
      <c r="QCB2" s="38"/>
      <c r="QCC2" s="38"/>
      <c r="QCD2" s="38"/>
      <c r="QCE2" s="38"/>
      <c r="QCF2" s="38"/>
      <c r="QCG2" s="38"/>
      <c r="QCH2" s="38"/>
      <c r="QCI2" s="38"/>
      <c r="QCJ2" s="38"/>
      <c r="QCK2" s="38"/>
      <c r="QCL2" s="38"/>
      <c r="QCM2" s="38"/>
      <c r="QCN2" s="38"/>
      <c r="QCO2" s="38"/>
      <c r="QCP2" s="38"/>
      <c r="QCQ2" s="38"/>
      <c r="QCR2" s="38"/>
      <c r="QCS2" s="38"/>
      <c r="QCT2" s="38"/>
      <c r="QCU2" s="38"/>
      <c r="QCV2" s="38"/>
      <c r="QCW2" s="38"/>
      <c r="QCX2" s="38"/>
      <c r="QCY2" s="38"/>
      <c r="QCZ2" s="38"/>
      <c r="QDA2" s="38"/>
      <c r="QDB2" s="38"/>
      <c r="QDC2" s="38"/>
      <c r="QDD2" s="38"/>
      <c r="QDE2" s="38"/>
      <c r="QDF2" s="38"/>
      <c r="QDG2" s="38"/>
      <c r="QDH2" s="38"/>
      <c r="QDI2" s="38"/>
      <c r="QDJ2" s="38"/>
      <c r="QDK2" s="38"/>
      <c r="QDL2" s="38"/>
      <c r="QDM2" s="38"/>
      <c r="QDN2" s="38"/>
      <c r="QDO2" s="38"/>
      <c r="QDP2" s="38"/>
      <c r="QDQ2" s="38"/>
      <c r="QDR2" s="38"/>
      <c r="QDS2" s="38"/>
      <c r="QDT2" s="38"/>
      <c r="QDU2" s="38"/>
      <c r="QDV2" s="38"/>
      <c r="QDW2" s="38"/>
      <c r="QDX2" s="38"/>
      <c r="QDY2" s="38"/>
      <c r="QDZ2" s="38"/>
      <c r="QEA2" s="38"/>
      <c r="QEB2" s="38"/>
      <c r="QEC2" s="38"/>
      <c r="QED2" s="38"/>
      <c r="QEE2" s="38"/>
      <c r="QEF2" s="38"/>
      <c r="QEG2" s="38"/>
      <c r="QEH2" s="38"/>
      <c r="QEI2" s="38"/>
      <c r="QEJ2" s="38"/>
      <c r="QEK2" s="38"/>
      <c r="QEL2" s="38"/>
      <c r="QEM2" s="38"/>
      <c r="QEN2" s="38"/>
      <c r="QEO2" s="38"/>
      <c r="QEP2" s="38"/>
      <c r="QEQ2" s="38"/>
      <c r="QER2" s="38"/>
      <c r="QES2" s="38"/>
      <c r="QET2" s="38"/>
      <c r="QEU2" s="38"/>
      <c r="QEV2" s="38"/>
      <c r="QEW2" s="38"/>
      <c r="QEX2" s="38"/>
      <c r="QEY2" s="38"/>
      <c r="QEZ2" s="38"/>
      <c r="QFA2" s="38"/>
      <c r="QFB2" s="38"/>
      <c r="QFC2" s="38"/>
      <c r="QFD2" s="38"/>
      <c r="QFE2" s="38"/>
      <c r="QFF2" s="38"/>
      <c r="QFG2" s="38"/>
      <c r="QFH2" s="38"/>
      <c r="QFI2" s="38"/>
      <c r="QFJ2" s="38"/>
      <c r="QFK2" s="38"/>
      <c r="QFL2" s="38"/>
      <c r="QFM2" s="38"/>
      <c r="QFN2" s="38"/>
      <c r="QFO2" s="38"/>
      <c r="QFP2" s="38"/>
      <c r="QFQ2" s="38"/>
      <c r="QFR2" s="38"/>
      <c r="QFS2" s="38"/>
      <c r="QFT2" s="38"/>
      <c r="QFU2" s="38"/>
      <c r="QFV2" s="38"/>
      <c r="QFW2" s="38"/>
      <c r="QFX2" s="38"/>
      <c r="QFY2" s="38"/>
      <c r="QFZ2" s="38"/>
      <c r="QGA2" s="38"/>
      <c r="QGB2" s="38"/>
      <c r="QGC2" s="38"/>
      <c r="QGD2" s="38"/>
      <c r="QGE2" s="38"/>
      <c r="QGF2" s="38"/>
      <c r="QGG2" s="38"/>
      <c r="QGH2" s="38"/>
      <c r="QGI2" s="38"/>
      <c r="QGJ2" s="38"/>
      <c r="QGK2" s="38"/>
      <c r="QGL2" s="38"/>
      <c r="QGM2" s="38"/>
      <c r="QGN2" s="38"/>
      <c r="QGO2" s="38"/>
      <c r="QGP2" s="38"/>
      <c r="QGQ2" s="38"/>
      <c r="QGR2" s="38"/>
      <c r="QGS2" s="38"/>
      <c r="QGT2" s="38"/>
      <c r="QGU2" s="38"/>
      <c r="QGV2" s="38"/>
      <c r="QGW2" s="38"/>
      <c r="QGX2" s="38"/>
      <c r="QGY2" s="38"/>
      <c r="QGZ2" s="38"/>
      <c r="QHA2" s="38"/>
      <c r="QHB2" s="38"/>
      <c r="QHC2" s="38"/>
      <c r="QHD2" s="38"/>
      <c r="QHE2" s="38"/>
      <c r="QHF2" s="38"/>
      <c r="QHG2" s="38"/>
      <c r="QHH2" s="38"/>
      <c r="QHI2" s="38"/>
      <c r="QHJ2" s="38"/>
      <c r="QHK2" s="38"/>
      <c r="QHL2" s="38"/>
      <c r="QHM2" s="38"/>
      <c r="QHN2" s="38"/>
      <c r="QHO2" s="38"/>
      <c r="QHP2" s="38"/>
      <c r="QHQ2" s="38"/>
      <c r="QHR2" s="38"/>
      <c r="QHS2" s="38"/>
      <c r="QHT2" s="38"/>
      <c r="QHU2" s="38"/>
      <c r="QHV2" s="38"/>
      <c r="QHW2" s="38"/>
      <c r="QHX2" s="38"/>
      <c r="QHY2" s="38"/>
      <c r="QHZ2" s="38"/>
      <c r="QIA2" s="38"/>
      <c r="QIB2" s="38"/>
      <c r="QIC2" s="38"/>
      <c r="QID2" s="38"/>
      <c r="QIE2" s="38"/>
      <c r="QIF2" s="38"/>
      <c r="QIG2" s="38"/>
      <c r="QIH2" s="38"/>
      <c r="QII2" s="38"/>
      <c r="QIJ2" s="38"/>
      <c r="QIK2" s="38"/>
      <c r="QIL2" s="38"/>
      <c r="QIM2" s="38"/>
      <c r="QIN2" s="38"/>
      <c r="QIO2" s="38"/>
      <c r="QIP2" s="38"/>
      <c r="QIQ2" s="38"/>
      <c r="QIR2" s="38"/>
      <c r="QIS2" s="38"/>
      <c r="QIT2" s="38"/>
      <c r="QIU2" s="38"/>
      <c r="QIV2" s="38"/>
      <c r="QIW2" s="38"/>
      <c r="QIX2" s="38"/>
      <c r="QIY2" s="38"/>
      <c r="QIZ2" s="38"/>
      <c r="QJA2" s="38"/>
      <c r="QJB2" s="38"/>
      <c r="QJC2" s="38"/>
      <c r="QJD2" s="38"/>
      <c r="QJE2" s="38"/>
      <c r="QJF2" s="38"/>
      <c r="QJG2" s="38"/>
      <c r="QJH2" s="38"/>
      <c r="QJI2" s="38"/>
      <c r="QJJ2" s="38"/>
      <c r="QJK2" s="38"/>
      <c r="QJL2" s="38"/>
      <c r="QJM2" s="38"/>
      <c r="QJN2" s="38"/>
      <c r="QJO2" s="38"/>
      <c r="QJP2" s="38"/>
      <c r="QJQ2" s="38"/>
      <c r="QJR2" s="38"/>
      <c r="QJS2" s="38"/>
      <c r="QJT2" s="38"/>
      <c r="QJU2" s="38"/>
      <c r="QJV2" s="38"/>
      <c r="QJW2" s="38"/>
      <c r="QJX2" s="38"/>
      <c r="QJY2" s="38"/>
      <c r="QJZ2" s="38"/>
      <c r="QKA2" s="38"/>
      <c r="QKB2" s="38"/>
      <c r="QKC2" s="38"/>
      <c r="QKD2" s="38"/>
      <c r="QKE2" s="38"/>
      <c r="QKF2" s="38"/>
      <c r="QKG2" s="38"/>
      <c r="QKH2" s="38"/>
      <c r="QKI2" s="38"/>
      <c r="QKJ2" s="38"/>
      <c r="QKK2" s="38"/>
      <c r="QKL2" s="38"/>
      <c r="QKM2" s="38"/>
      <c r="QKN2" s="38"/>
      <c r="QKO2" s="38"/>
      <c r="QKP2" s="38"/>
      <c r="QKQ2" s="38"/>
      <c r="QKR2" s="38"/>
      <c r="QKS2" s="38"/>
      <c r="QKT2" s="38"/>
      <c r="QKU2" s="38"/>
      <c r="QKV2" s="38"/>
      <c r="QKW2" s="38"/>
      <c r="QKX2" s="38"/>
      <c r="QKY2" s="38"/>
      <c r="QKZ2" s="38"/>
      <c r="QLA2" s="38"/>
      <c r="QLB2" s="38"/>
      <c r="QLC2" s="38"/>
      <c r="QLD2" s="38"/>
      <c r="QLE2" s="38"/>
      <c r="QLF2" s="38"/>
      <c r="QLG2" s="38"/>
      <c r="QLH2" s="38"/>
      <c r="QLI2" s="38"/>
      <c r="QLJ2" s="38"/>
      <c r="QLK2" s="38"/>
      <c r="QLL2" s="38"/>
      <c r="QLM2" s="38"/>
      <c r="QLN2" s="38"/>
      <c r="QLO2" s="38"/>
      <c r="QLP2" s="38"/>
      <c r="QLQ2" s="38"/>
      <c r="QLR2" s="38"/>
      <c r="QLS2" s="38"/>
      <c r="QLT2" s="38"/>
      <c r="QLU2" s="38"/>
      <c r="QLV2" s="38"/>
      <c r="QLW2" s="38"/>
      <c r="QLX2" s="38"/>
      <c r="QLY2" s="38"/>
      <c r="QLZ2" s="38"/>
      <c r="QMA2" s="38"/>
      <c r="QMB2" s="38"/>
      <c r="QMC2" s="38"/>
      <c r="QMD2" s="38"/>
      <c r="QME2" s="38"/>
      <c r="QMF2" s="38"/>
      <c r="QMG2" s="38"/>
      <c r="QMH2" s="38"/>
      <c r="QMI2" s="38"/>
      <c r="QMJ2" s="38"/>
      <c r="QMK2" s="38"/>
      <c r="QML2" s="38"/>
      <c r="QMM2" s="38"/>
      <c r="QMN2" s="38"/>
      <c r="QMO2" s="38"/>
      <c r="QMP2" s="38"/>
      <c r="QMQ2" s="38"/>
      <c r="QMR2" s="38"/>
      <c r="QMS2" s="38"/>
      <c r="QMT2" s="38"/>
      <c r="QMU2" s="38"/>
      <c r="QMV2" s="38"/>
      <c r="QMW2" s="38"/>
      <c r="QMX2" s="38"/>
      <c r="QMY2" s="38"/>
      <c r="QMZ2" s="38"/>
      <c r="QNA2" s="38"/>
      <c r="QNB2" s="38"/>
      <c r="QNC2" s="38"/>
      <c r="QND2" s="38"/>
      <c r="QNE2" s="38"/>
      <c r="QNF2" s="38"/>
      <c r="QNG2" s="38"/>
      <c r="QNH2" s="38"/>
      <c r="QNI2" s="38"/>
      <c r="QNJ2" s="38"/>
      <c r="QNK2" s="38"/>
      <c r="QNL2" s="38"/>
      <c r="QNM2" s="38"/>
      <c r="QNN2" s="38"/>
      <c r="QNO2" s="38"/>
      <c r="QNP2" s="38"/>
      <c r="QNQ2" s="38"/>
      <c r="QNR2" s="38"/>
      <c r="QNS2" s="38"/>
      <c r="QNT2" s="38"/>
      <c r="QNU2" s="38"/>
      <c r="QNV2" s="38"/>
      <c r="QNW2" s="38"/>
      <c r="QNX2" s="38"/>
      <c r="QNY2" s="38"/>
      <c r="QNZ2" s="38"/>
      <c r="QOA2" s="38"/>
      <c r="QOB2" s="38"/>
      <c r="QOC2" s="38"/>
      <c r="QOD2" s="38"/>
      <c r="QOE2" s="38"/>
      <c r="QOF2" s="38"/>
      <c r="QOG2" s="38"/>
      <c r="QOH2" s="38"/>
      <c r="QOI2" s="38"/>
      <c r="QOJ2" s="38"/>
      <c r="QOK2" s="38"/>
      <c r="QOL2" s="38"/>
      <c r="QOM2" s="38"/>
      <c r="QON2" s="38"/>
      <c r="QOO2" s="38"/>
      <c r="QOP2" s="38"/>
      <c r="QOQ2" s="38"/>
      <c r="QOR2" s="38"/>
      <c r="QOS2" s="38"/>
      <c r="QOT2" s="38"/>
      <c r="QOU2" s="38"/>
      <c r="QOV2" s="38"/>
      <c r="QOW2" s="38"/>
      <c r="QOX2" s="38"/>
      <c r="QOY2" s="38"/>
      <c r="QOZ2" s="38"/>
      <c r="QPA2" s="38"/>
      <c r="QPB2" s="38"/>
      <c r="QPC2" s="38"/>
      <c r="QPD2" s="38"/>
      <c r="QPE2" s="38"/>
      <c r="QPF2" s="38"/>
      <c r="QPG2" s="38"/>
      <c r="QPH2" s="38"/>
      <c r="QPI2" s="38"/>
      <c r="QPJ2" s="38"/>
      <c r="QPK2" s="38"/>
      <c r="QPL2" s="38"/>
      <c r="QPM2" s="38"/>
      <c r="QPN2" s="38"/>
      <c r="QPO2" s="38"/>
      <c r="QPP2" s="38"/>
      <c r="QPQ2" s="38"/>
      <c r="QPR2" s="38"/>
      <c r="QPS2" s="38"/>
      <c r="QPT2" s="38"/>
      <c r="QPU2" s="38"/>
      <c r="QPV2" s="38"/>
      <c r="QPW2" s="38"/>
      <c r="QPX2" s="38"/>
      <c r="QPY2" s="38"/>
      <c r="QPZ2" s="38"/>
      <c r="QQA2" s="38"/>
      <c r="QQB2" s="38"/>
      <c r="QQC2" s="38"/>
      <c r="QQD2" s="38"/>
      <c r="QQE2" s="38"/>
      <c r="QQF2" s="38"/>
      <c r="QQG2" s="38"/>
      <c r="QQH2" s="38"/>
      <c r="QQI2" s="38"/>
      <c r="QQJ2" s="38"/>
      <c r="QQK2" s="38"/>
      <c r="QQL2" s="38"/>
      <c r="QQM2" s="38"/>
      <c r="QQN2" s="38"/>
      <c r="QQO2" s="38"/>
      <c r="QQP2" s="38"/>
      <c r="QQQ2" s="38"/>
      <c r="QQR2" s="38"/>
      <c r="QQS2" s="38"/>
      <c r="QQT2" s="38"/>
      <c r="QQU2" s="38"/>
      <c r="QQV2" s="38"/>
      <c r="QQW2" s="38"/>
      <c r="QQX2" s="38"/>
      <c r="QQY2" s="38"/>
      <c r="QQZ2" s="38"/>
      <c r="QRA2" s="38"/>
      <c r="QRB2" s="38"/>
      <c r="QRC2" s="38"/>
      <c r="QRD2" s="38"/>
      <c r="QRE2" s="38"/>
      <c r="QRF2" s="38"/>
      <c r="QRG2" s="38"/>
      <c r="QRH2" s="38"/>
      <c r="QRI2" s="38"/>
      <c r="QRJ2" s="38"/>
      <c r="QRK2" s="38"/>
      <c r="QRL2" s="38"/>
      <c r="QRM2" s="38"/>
      <c r="QRN2" s="38"/>
      <c r="QRO2" s="38"/>
      <c r="QRP2" s="38"/>
      <c r="QRQ2" s="38"/>
      <c r="QRR2" s="38"/>
      <c r="QRS2" s="38"/>
      <c r="QRT2" s="38"/>
      <c r="QRU2" s="38"/>
      <c r="QRV2" s="38"/>
      <c r="QRW2" s="38"/>
      <c r="QRX2" s="38"/>
      <c r="QRY2" s="38"/>
      <c r="QRZ2" s="38"/>
      <c r="QSA2" s="38"/>
      <c r="QSB2" s="38"/>
      <c r="QSC2" s="38"/>
      <c r="QSD2" s="38"/>
      <c r="QSE2" s="38"/>
      <c r="QSF2" s="38"/>
      <c r="QSG2" s="38"/>
      <c r="QSH2" s="38"/>
      <c r="QSI2" s="38"/>
      <c r="QSJ2" s="38"/>
      <c r="QSK2" s="38"/>
      <c r="QSL2" s="38"/>
      <c r="QSM2" s="38"/>
      <c r="QSN2" s="38"/>
      <c r="QSO2" s="38"/>
      <c r="QSP2" s="38"/>
      <c r="QSQ2" s="38"/>
      <c r="QSR2" s="38"/>
      <c r="QSS2" s="38"/>
      <c r="QST2" s="38"/>
      <c r="QSU2" s="38"/>
      <c r="QSV2" s="38"/>
      <c r="QSW2" s="38"/>
      <c r="QSX2" s="38"/>
      <c r="QSY2" s="38"/>
      <c r="QSZ2" s="38"/>
      <c r="QTA2" s="38"/>
      <c r="QTB2" s="38"/>
      <c r="QTC2" s="38"/>
      <c r="QTD2" s="38"/>
      <c r="QTE2" s="38"/>
      <c r="QTF2" s="38"/>
      <c r="QTG2" s="38"/>
      <c r="QTH2" s="38"/>
      <c r="QTI2" s="38"/>
      <c r="QTJ2" s="38"/>
      <c r="QTK2" s="38"/>
      <c r="QTL2" s="38"/>
      <c r="QTM2" s="38"/>
      <c r="QTN2" s="38"/>
      <c r="QTO2" s="38"/>
      <c r="QTP2" s="38"/>
      <c r="QTQ2" s="38"/>
      <c r="QTR2" s="38"/>
      <c r="QTS2" s="38"/>
      <c r="QTT2" s="38"/>
      <c r="QTU2" s="38"/>
      <c r="QTV2" s="38"/>
      <c r="QTW2" s="38"/>
      <c r="QTX2" s="38"/>
      <c r="QTY2" s="38"/>
      <c r="QTZ2" s="38"/>
      <c r="QUA2" s="38"/>
      <c r="QUB2" s="38"/>
      <c r="QUC2" s="38"/>
      <c r="QUD2" s="38"/>
      <c r="QUE2" s="38"/>
      <c r="QUF2" s="38"/>
      <c r="QUG2" s="38"/>
      <c r="QUH2" s="38"/>
      <c r="QUI2" s="38"/>
      <c r="QUJ2" s="38"/>
      <c r="QUK2" s="38"/>
      <c r="QUL2" s="38"/>
      <c r="QUM2" s="38"/>
      <c r="QUN2" s="38"/>
      <c r="QUO2" s="38"/>
      <c r="QUP2" s="38"/>
      <c r="QUQ2" s="38"/>
      <c r="QUR2" s="38"/>
      <c r="QUS2" s="38"/>
      <c r="QUT2" s="38"/>
      <c r="QUU2" s="38"/>
      <c r="QUV2" s="38"/>
      <c r="QUW2" s="38"/>
      <c r="QUX2" s="38"/>
      <c r="QUY2" s="38"/>
      <c r="QUZ2" s="38"/>
      <c r="QVA2" s="38"/>
      <c r="QVB2" s="38"/>
      <c r="QVC2" s="38"/>
      <c r="QVD2" s="38"/>
      <c r="QVE2" s="38"/>
      <c r="QVF2" s="38"/>
      <c r="QVG2" s="38"/>
      <c r="QVH2" s="38"/>
      <c r="QVI2" s="38"/>
      <c r="QVJ2" s="38"/>
      <c r="QVK2" s="38"/>
      <c r="QVL2" s="38"/>
      <c r="QVM2" s="38"/>
      <c r="QVN2" s="38"/>
      <c r="QVO2" s="38"/>
      <c r="QVP2" s="38"/>
      <c r="QVQ2" s="38"/>
      <c r="QVR2" s="38"/>
      <c r="QVS2" s="38"/>
      <c r="QVT2" s="38"/>
      <c r="QVU2" s="38"/>
      <c r="QVV2" s="38"/>
      <c r="QVW2" s="38"/>
      <c r="QVX2" s="38"/>
      <c r="QVY2" s="38"/>
      <c r="QVZ2" s="38"/>
      <c r="QWA2" s="38"/>
      <c r="QWB2" s="38"/>
      <c r="QWC2" s="38"/>
      <c r="QWD2" s="38"/>
      <c r="QWE2" s="38"/>
      <c r="QWF2" s="38"/>
      <c r="QWG2" s="38"/>
      <c r="QWH2" s="38"/>
      <c r="QWI2" s="38"/>
      <c r="QWJ2" s="38"/>
      <c r="QWK2" s="38"/>
      <c r="QWL2" s="38"/>
      <c r="QWM2" s="38"/>
      <c r="QWN2" s="38"/>
      <c r="QWO2" s="38"/>
      <c r="QWP2" s="38"/>
      <c r="QWQ2" s="38"/>
      <c r="QWR2" s="38"/>
      <c r="QWS2" s="38"/>
      <c r="QWT2" s="38"/>
      <c r="QWU2" s="38"/>
      <c r="QWV2" s="38"/>
      <c r="QWW2" s="38"/>
      <c r="QWX2" s="38"/>
      <c r="QWY2" s="38"/>
      <c r="QWZ2" s="38"/>
      <c r="QXA2" s="38"/>
      <c r="QXB2" s="38"/>
      <c r="QXC2" s="38"/>
      <c r="QXD2" s="38"/>
      <c r="QXE2" s="38"/>
      <c r="QXF2" s="38"/>
      <c r="QXG2" s="38"/>
      <c r="QXH2" s="38"/>
      <c r="QXI2" s="38"/>
      <c r="QXJ2" s="38"/>
      <c r="QXK2" s="38"/>
      <c r="QXL2" s="38"/>
      <c r="QXM2" s="38"/>
      <c r="QXN2" s="38"/>
      <c r="QXO2" s="38"/>
      <c r="QXP2" s="38"/>
      <c r="QXQ2" s="38"/>
      <c r="QXR2" s="38"/>
      <c r="QXS2" s="38"/>
      <c r="QXT2" s="38"/>
      <c r="QXU2" s="38"/>
      <c r="QXV2" s="38"/>
      <c r="QXW2" s="38"/>
      <c r="QXX2" s="38"/>
      <c r="QXY2" s="38"/>
      <c r="QXZ2" s="38"/>
      <c r="QYA2" s="38"/>
      <c r="QYB2" s="38"/>
      <c r="QYC2" s="38"/>
      <c r="QYD2" s="38"/>
      <c r="QYE2" s="38"/>
      <c r="QYF2" s="38"/>
      <c r="QYG2" s="38"/>
      <c r="QYH2" s="38"/>
      <c r="QYI2" s="38"/>
      <c r="QYJ2" s="38"/>
      <c r="QYK2" s="38"/>
      <c r="QYL2" s="38"/>
      <c r="QYM2" s="38"/>
      <c r="QYN2" s="38"/>
      <c r="QYO2" s="38"/>
      <c r="QYP2" s="38"/>
      <c r="QYQ2" s="38"/>
      <c r="QYR2" s="38"/>
      <c r="QYS2" s="38"/>
      <c r="QYT2" s="38"/>
      <c r="QYU2" s="38"/>
      <c r="QYV2" s="38"/>
      <c r="QYW2" s="38"/>
      <c r="QYX2" s="38"/>
      <c r="QYY2" s="38"/>
      <c r="QYZ2" s="38"/>
      <c r="QZA2" s="38"/>
      <c r="QZB2" s="38"/>
      <c r="QZC2" s="38"/>
      <c r="QZD2" s="38"/>
      <c r="QZE2" s="38"/>
      <c r="QZF2" s="38"/>
      <c r="QZG2" s="38"/>
      <c r="QZH2" s="38"/>
      <c r="QZI2" s="38"/>
      <c r="QZJ2" s="38"/>
      <c r="QZK2" s="38"/>
      <c r="QZL2" s="38"/>
      <c r="QZM2" s="38"/>
      <c r="QZN2" s="38"/>
      <c r="QZO2" s="38"/>
      <c r="QZP2" s="38"/>
      <c r="QZQ2" s="38"/>
      <c r="QZR2" s="38"/>
      <c r="QZS2" s="38"/>
      <c r="QZT2" s="38"/>
      <c r="QZU2" s="38"/>
      <c r="QZV2" s="38"/>
      <c r="QZW2" s="38"/>
      <c r="QZX2" s="38"/>
      <c r="QZY2" s="38"/>
      <c r="QZZ2" s="38"/>
      <c r="RAA2" s="38"/>
      <c r="RAB2" s="38"/>
      <c r="RAC2" s="38"/>
      <c r="RAD2" s="38"/>
      <c r="RAE2" s="38"/>
      <c r="RAF2" s="38"/>
      <c r="RAG2" s="38"/>
      <c r="RAH2" s="38"/>
      <c r="RAI2" s="38"/>
      <c r="RAJ2" s="38"/>
      <c r="RAK2" s="38"/>
      <c r="RAL2" s="38"/>
      <c r="RAM2" s="38"/>
      <c r="RAN2" s="38"/>
      <c r="RAO2" s="38"/>
      <c r="RAP2" s="38"/>
      <c r="RAQ2" s="38"/>
      <c r="RAR2" s="38"/>
      <c r="RAS2" s="38"/>
      <c r="RAT2" s="38"/>
      <c r="RAU2" s="38"/>
      <c r="RAV2" s="38"/>
      <c r="RAW2" s="38"/>
      <c r="RAX2" s="38"/>
      <c r="RAY2" s="38"/>
      <c r="RAZ2" s="38"/>
      <c r="RBA2" s="38"/>
      <c r="RBB2" s="38"/>
      <c r="RBC2" s="38"/>
      <c r="RBD2" s="38"/>
      <c r="RBE2" s="38"/>
      <c r="RBF2" s="38"/>
      <c r="RBG2" s="38"/>
      <c r="RBH2" s="38"/>
      <c r="RBI2" s="38"/>
      <c r="RBJ2" s="38"/>
      <c r="RBK2" s="38"/>
      <c r="RBL2" s="38"/>
      <c r="RBM2" s="38"/>
      <c r="RBN2" s="38"/>
      <c r="RBO2" s="38"/>
      <c r="RBP2" s="38"/>
      <c r="RBQ2" s="38"/>
      <c r="RBR2" s="38"/>
      <c r="RBS2" s="38"/>
      <c r="RBT2" s="38"/>
      <c r="RBU2" s="38"/>
      <c r="RBV2" s="38"/>
      <c r="RBW2" s="38"/>
      <c r="RBX2" s="38"/>
      <c r="RBY2" s="38"/>
      <c r="RBZ2" s="38"/>
      <c r="RCA2" s="38"/>
      <c r="RCB2" s="38"/>
      <c r="RCC2" s="38"/>
      <c r="RCD2" s="38"/>
      <c r="RCE2" s="38"/>
      <c r="RCF2" s="38"/>
      <c r="RCG2" s="38"/>
      <c r="RCH2" s="38"/>
      <c r="RCI2" s="38"/>
      <c r="RCJ2" s="38"/>
      <c r="RCK2" s="38"/>
      <c r="RCL2" s="38"/>
      <c r="RCM2" s="38"/>
      <c r="RCN2" s="38"/>
      <c r="RCO2" s="38"/>
      <c r="RCP2" s="38"/>
      <c r="RCQ2" s="38"/>
      <c r="RCR2" s="38"/>
      <c r="RCS2" s="38"/>
      <c r="RCT2" s="38"/>
      <c r="RCU2" s="38"/>
      <c r="RCV2" s="38"/>
      <c r="RCW2" s="38"/>
      <c r="RCX2" s="38"/>
      <c r="RCY2" s="38"/>
      <c r="RCZ2" s="38"/>
      <c r="RDA2" s="38"/>
      <c r="RDB2" s="38"/>
      <c r="RDC2" s="38"/>
      <c r="RDD2" s="38"/>
      <c r="RDE2" s="38"/>
      <c r="RDF2" s="38"/>
      <c r="RDG2" s="38"/>
      <c r="RDH2" s="38"/>
      <c r="RDI2" s="38"/>
      <c r="RDJ2" s="38"/>
      <c r="RDK2" s="38"/>
      <c r="RDL2" s="38"/>
      <c r="RDM2" s="38"/>
      <c r="RDN2" s="38"/>
      <c r="RDO2" s="38"/>
      <c r="RDP2" s="38"/>
      <c r="RDQ2" s="38"/>
      <c r="RDR2" s="38"/>
      <c r="RDS2" s="38"/>
      <c r="RDT2" s="38"/>
      <c r="RDU2" s="38"/>
      <c r="RDV2" s="38"/>
      <c r="RDW2" s="38"/>
      <c r="RDX2" s="38"/>
      <c r="RDY2" s="38"/>
      <c r="RDZ2" s="38"/>
      <c r="REA2" s="38"/>
      <c r="REB2" s="38"/>
      <c r="REC2" s="38"/>
      <c r="RED2" s="38"/>
      <c r="REE2" s="38"/>
      <c r="REF2" s="38"/>
      <c r="REG2" s="38"/>
      <c r="REH2" s="38"/>
      <c r="REI2" s="38"/>
      <c r="REJ2" s="38"/>
      <c r="REK2" s="38"/>
      <c r="REL2" s="38"/>
      <c r="REM2" s="38"/>
      <c r="REN2" s="38"/>
      <c r="REO2" s="38"/>
      <c r="REP2" s="38"/>
      <c r="REQ2" s="38"/>
      <c r="RER2" s="38"/>
      <c r="RES2" s="38"/>
      <c r="RET2" s="38"/>
      <c r="REU2" s="38"/>
      <c r="REV2" s="38"/>
      <c r="REW2" s="38"/>
      <c r="REX2" s="38"/>
      <c r="REY2" s="38"/>
      <c r="REZ2" s="38"/>
      <c r="RFA2" s="38"/>
      <c r="RFB2" s="38"/>
      <c r="RFC2" s="38"/>
      <c r="RFD2" s="38"/>
      <c r="RFE2" s="38"/>
      <c r="RFF2" s="38"/>
      <c r="RFG2" s="38"/>
      <c r="RFH2" s="38"/>
      <c r="RFI2" s="38"/>
      <c r="RFJ2" s="38"/>
      <c r="RFK2" s="38"/>
      <c r="RFL2" s="38"/>
      <c r="RFM2" s="38"/>
      <c r="RFN2" s="38"/>
      <c r="RFO2" s="38"/>
      <c r="RFP2" s="38"/>
      <c r="RFQ2" s="38"/>
      <c r="RFR2" s="38"/>
      <c r="RFS2" s="38"/>
      <c r="RFT2" s="38"/>
      <c r="RFU2" s="38"/>
      <c r="RFV2" s="38"/>
      <c r="RFW2" s="38"/>
      <c r="RFX2" s="38"/>
      <c r="RFY2" s="38"/>
      <c r="RFZ2" s="38"/>
      <c r="RGA2" s="38"/>
      <c r="RGB2" s="38"/>
      <c r="RGC2" s="38"/>
      <c r="RGD2" s="38"/>
      <c r="RGE2" s="38"/>
      <c r="RGF2" s="38"/>
      <c r="RGG2" s="38"/>
      <c r="RGH2" s="38"/>
      <c r="RGI2" s="38"/>
      <c r="RGJ2" s="38"/>
      <c r="RGK2" s="38"/>
      <c r="RGL2" s="38"/>
      <c r="RGM2" s="38"/>
      <c r="RGN2" s="38"/>
      <c r="RGO2" s="38"/>
      <c r="RGP2" s="38"/>
      <c r="RGQ2" s="38"/>
      <c r="RGR2" s="38"/>
      <c r="RGS2" s="38"/>
      <c r="RGT2" s="38"/>
      <c r="RGU2" s="38"/>
      <c r="RGV2" s="38"/>
      <c r="RGW2" s="38"/>
      <c r="RGX2" s="38"/>
      <c r="RGY2" s="38"/>
      <c r="RGZ2" s="38"/>
      <c r="RHA2" s="38"/>
      <c r="RHB2" s="38"/>
      <c r="RHC2" s="38"/>
      <c r="RHD2" s="38"/>
      <c r="RHE2" s="38"/>
      <c r="RHF2" s="38"/>
      <c r="RHG2" s="38"/>
      <c r="RHH2" s="38"/>
      <c r="RHI2" s="38"/>
      <c r="RHJ2" s="38"/>
      <c r="RHK2" s="38"/>
      <c r="RHL2" s="38"/>
      <c r="RHM2" s="38"/>
      <c r="RHN2" s="38"/>
      <c r="RHO2" s="38"/>
      <c r="RHP2" s="38"/>
      <c r="RHQ2" s="38"/>
      <c r="RHR2" s="38"/>
      <c r="RHS2" s="38"/>
      <c r="RHT2" s="38"/>
      <c r="RHU2" s="38"/>
      <c r="RHV2" s="38"/>
      <c r="RHW2" s="38"/>
      <c r="RHX2" s="38"/>
      <c r="RHY2" s="38"/>
      <c r="RHZ2" s="38"/>
      <c r="RIA2" s="38"/>
      <c r="RIB2" s="38"/>
      <c r="RIC2" s="38"/>
      <c r="RID2" s="38"/>
      <c r="RIE2" s="38"/>
      <c r="RIF2" s="38"/>
      <c r="RIG2" s="38"/>
      <c r="RIH2" s="38"/>
      <c r="RII2" s="38"/>
      <c r="RIJ2" s="38"/>
      <c r="RIK2" s="38"/>
      <c r="RIL2" s="38"/>
      <c r="RIM2" s="38"/>
      <c r="RIN2" s="38"/>
      <c r="RIO2" s="38"/>
      <c r="RIP2" s="38"/>
      <c r="RIQ2" s="38"/>
      <c r="RIR2" s="38"/>
      <c r="RIS2" s="38"/>
      <c r="RIT2" s="38"/>
      <c r="RIU2" s="38"/>
      <c r="RIV2" s="38"/>
      <c r="RIW2" s="38"/>
      <c r="RIX2" s="38"/>
      <c r="RIY2" s="38"/>
      <c r="RIZ2" s="38"/>
      <c r="RJA2" s="38"/>
      <c r="RJB2" s="38"/>
      <c r="RJC2" s="38"/>
      <c r="RJD2" s="38"/>
      <c r="RJE2" s="38"/>
      <c r="RJF2" s="38"/>
      <c r="RJG2" s="38"/>
      <c r="RJH2" s="38"/>
      <c r="RJI2" s="38"/>
      <c r="RJJ2" s="38"/>
      <c r="RJK2" s="38"/>
      <c r="RJL2" s="38"/>
      <c r="RJM2" s="38"/>
      <c r="RJN2" s="38"/>
      <c r="RJO2" s="38"/>
      <c r="RJP2" s="38"/>
      <c r="RJQ2" s="38"/>
      <c r="RJR2" s="38"/>
      <c r="RJS2" s="38"/>
      <c r="RJT2" s="38"/>
      <c r="RJU2" s="38"/>
      <c r="RJV2" s="38"/>
      <c r="RJW2" s="38"/>
      <c r="RJX2" s="38"/>
      <c r="RJY2" s="38"/>
      <c r="RJZ2" s="38"/>
      <c r="RKA2" s="38"/>
      <c r="RKB2" s="38"/>
      <c r="RKC2" s="38"/>
      <c r="RKD2" s="38"/>
      <c r="RKE2" s="38"/>
      <c r="RKF2" s="38"/>
      <c r="RKG2" s="38"/>
      <c r="RKH2" s="38"/>
      <c r="RKI2" s="38"/>
      <c r="RKJ2" s="38"/>
      <c r="RKK2" s="38"/>
      <c r="RKL2" s="38"/>
      <c r="RKM2" s="38"/>
      <c r="RKN2" s="38"/>
      <c r="RKO2" s="38"/>
      <c r="RKP2" s="38"/>
      <c r="RKQ2" s="38"/>
      <c r="RKR2" s="38"/>
      <c r="RKS2" s="38"/>
      <c r="RKT2" s="38"/>
      <c r="RKU2" s="38"/>
      <c r="RKV2" s="38"/>
      <c r="RKW2" s="38"/>
      <c r="RKX2" s="38"/>
      <c r="RKY2" s="38"/>
      <c r="RKZ2" s="38"/>
      <c r="RLA2" s="38"/>
      <c r="RLB2" s="38"/>
      <c r="RLC2" s="38"/>
      <c r="RLD2" s="38"/>
      <c r="RLE2" s="38"/>
      <c r="RLF2" s="38"/>
      <c r="RLG2" s="38"/>
      <c r="RLH2" s="38"/>
      <c r="RLI2" s="38"/>
      <c r="RLJ2" s="38"/>
      <c r="RLK2" s="38"/>
      <c r="RLL2" s="38"/>
      <c r="RLM2" s="38"/>
      <c r="RLN2" s="38"/>
      <c r="RLO2" s="38"/>
      <c r="RLP2" s="38"/>
      <c r="RLQ2" s="38"/>
      <c r="RLR2" s="38"/>
      <c r="RLS2" s="38"/>
      <c r="RLT2" s="38"/>
      <c r="RLU2" s="38"/>
      <c r="RLV2" s="38"/>
      <c r="RLW2" s="38"/>
      <c r="RLX2" s="38"/>
      <c r="RLY2" s="38"/>
      <c r="RLZ2" s="38"/>
      <c r="RMA2" s="38"/>
      <c r="RMB2" s="38"/>
      <c r="RMC2" s="38"/>
      <c r="RMD2" s="38"/>
      <c r="RME2" s="38"/>
      <c r="RMF2" s="38"/>
      <c r="RMG2" s="38"/>
      <c r="RMH2" s="38"/>
      <c r="RMI2" s="38"/>
      <c r="RMJ2" s="38"/>
      <c r="RMK2" s="38"/>
      <c r="RML2" s="38"/>
      <c r="RMM2" s="38"/>
      <c r="RMN2" s="38"/>
      <c r="RMO2" s="38"/>
      <c r="RMP2" s="38"/>
      <c r="RMQ2" s="38"/>
      <c r="RMR2" s="38"/>
      <c r="RMS2" s="38"/>
      <c r="RMT2" s="38"/>
      <c r="RMU2" s="38"/>
      <c r="RMV2" s="38"/>
      <c r="RMW2" s="38"/>
      <c r="RMX2" s="38"/>
      <c r="RMY2" s="38"/>
      <c r="RMZ2" s="38"/>
      <c r="RNA2" s="38"/>
      <c r="RNB2" s="38"/>
      <c r="RNC2" s="38"/>
      <c r="RND2" s="38"/>
      <c r="RNE2" s="38"/>
      <c r="RNF2" s="38"/>
      <c r="RNG2" s="38"/>
      <c r="RNH2" s="38"/>
      <c r="RNI2" s="38"/>
      <c r="RNJ2" s="38"/>
      <c r="RNK2" s="38"/>
      <c r="RNL2" s="38"/>
      <c r="RNM2" s="38"/>
      <c r="RNN2" s="38"/>
      <c r="RNO2" s="38"/>
      <c r="RNP2" s="38"/>
      <c r="RNQ2" s="38"/>
      <c r="RNR2" s="38"/>
      <c r="RNS2" s="38"/>
      <c r="RNT2" s="38"/>
      <c r="RNU2" s="38"/>
      <c r="RNV2" s="38"/>
      <c r="RNW2" s="38"/>
      <c r="RNX2" s="38"/>
      <c r="RNY2" s="38"/>
      <c r="RNZ2" s="38"/>
      <c r="ROA2" s="38"/>
      <c r="ROB2" s="38"/>
      <c r="ROC2" s="38"/>
      <c r="ROD2" s="38"/>
      <c r="ROE2" s="38"/>
      <c r="ROF2" s="38"/>
      <c r="ROG2" s="38"/>
      <c r="ROH2" s="38"/>
      <c r="ROI2" s="38"/>
      <c r="ROJ2" s="38"/>
      <c r="ROK2" s="38"/>
      <c r="ROL2" s="38"/>
      <c r="ROM2" s="38"/>
      <c r="RON2" s="38"/>
      <c r="ROO2" s="38"/>
      <c r="ROP2" s="38"/>
      <c r="ROQ2" s="38"/>
      <c r="ROR2" s="38"/>
      <c r="ROS2" s="38"/>
      <c r="ROT2" s="38"/>
      <c r="ROU2" s="38"/>
      <c r="ROV2" s="38"/>
      <c r="ROW2" s="38"/>
      <c r="ROX2" s="38"/>
      <c r="ROY2" s="38"/>
      <c r="ROZ2" s="38"/>
      <c r="RPA2" s="38"/>
      <c r="RPB2" s="38"/>
      <c r="RPC2" s="38"/>
      <c r="RPD2" s="38"/>
      <c r="RPE2" s="38"/>
      <c r="RPF2" s="38"/>
      <c r="RPG2" s="38"/>
      <c r="RPH2" s="38"/>
      <c r="RPI2" s="38"/>
      <c r="RPJ2" s="38"/>
      <c r="RPK2" s="38"/>
      <c r="RPL2" s="38"/>
      <c r="RPM2" s="38"/>
      <c r="RPN2" s="38"/>
      <c r="RPO2" s="38"/>
      <c r="RPP2" s="38"/>
      <c r="RPQ2" s="38"/>
      <c r="RPR2" s="38"/>
      <c r="RPS2" s="38"/>
      <c r="RPT2" s="38"/>
      <c r="RPU2" s="38"/>
      <c r="RPV2" s="38"/>
      <c r="RPW2" s="38"/>
      <c r="RPX2" s="38"/>
      <c r="RPY2" s="38"/>
      <c r="RPZ2" s="38"/>
      <c r="RQA2" s="38"/>
      <c r="RQB2" s="38"/>
      <c r="RQC2" s="38"/>
      <c r="RQD2" s="38"/>
      <c r="RQE2" s="38"/>
      <c r="RQF2" s="38"/>
      <c r="RQG2" s="38"/>
      <c r="RQH2" s="38"/>
      <c r="RQI2" s="38"/>
      <c r="RQJ2" s="38"/>
      <c r="RQK2" s="38"/>
      <c r="RQL2" s="38"/>
      <c r="RQM2" s="38"/>
      <c r="RQN2" s="38"/>
      <c r="RQO2" s="38"/>
      <c r="RQP2" s="38"/>
      <c r="RQQ2" s="38"/>
      <c r="RQR2" s="38"/>
      <c r="RQS2" s="38"/>
      <c r="RQT2" s="38"/>
      <c r="RQU2" s="38"/>
      <c r="RQV2" s="38"/>
      <c r="RQW2" s="38"/>
      <c r="RQX2" s="38"/>
      <c r="RQY2" s="38"/>
      <c r="RQZ2" s="38"/>
      <c r="RRA2" s="38"/>
      <c r="RRB2" s="38"/>
      <c r="RRC2" s="38"/>
      <c r="RRD2" s="38"/>
      <c r="RRE2" s="38"/>
      <c r="RRF2" s="38"/>
      <c r="RRG2" s="38"/>
      <c r="RRH2" s="38"/>
      <c r="RRI2" s="38"/>
      <c r="RRJ2" s="38"/>
      <c r="RRK2" s="38"/>
      <c r="RRL2" s="38"/>
      <c r="RRM2" s="38"/>
      <c r="RRN2" s="38"/>
      <c r="RRO2" s="38"/>
      <c r="RRP2" s="38"/>
      <c r="RRQ2" s="38"/>
      <c r="RRR2" s="38"/>
      <c r="RRS2" s="38"/>
      <c r="RRT2" s="38"/>
      <c r="RRU2" s="38"/>
      <c r="RRV2" s="38"/>
      <c r="RRW2" s="38"/>
      <c r="RRX2" s="38"/>
      <c r="RRY2" s="38"/>
      <c r="RRZ2" s="38"/>
      <c r="RSA2" s="38"/>
      <c r="RSB2" s="38"/>
      <c r="RSC2" s="38"/>
      <c r="RSD2" s="38"/>
      <c r="RSE2" s="38"/>
      <c r="RSF2" s="38"/>
      <c r="RSG2" s="38"/>
      <c r="RSH2" s="38"/>
      <c r="RSI2" s="38"/>
      <c r="RSJ2" s="38"/>
      <c r="RSK2" s="38"/>
      <c r="RSL2" s="38"/>
      <c r="RSM2" s="38"/>
      <c r="RSN2" s="38"/>
      <c r="RSO2" s="38"/>
      <c r="RSP2" s="38"/>
      <c r="RSQ2" s="38"/>
      <c r="RSR2" s="38"/>
      <c r="RSS2" s="38"/>
      <c r="RST2" s="38"/>
      <c r="RSU2" s="38"/>
      <c r="RSV2" s="38"/>
      <c r="RSW2" s="38"/>
      <c r="RSX2" s="38"/>
      <c r="RSY2" s="38"/>
      <c r="RSZ2" s="38"/>
      <c r="RTA2" s="38"/>
      <c r="RTB2" s="38"/>
      <c r="RTC2" s="38"/>
      <c r="RTD2" s="38"/>
      <c r="RTE2" s="38"/>
      <c r="RTF2" s="38"/>
      <c r="RTG2" s="38"/>
      <c r="RTH2" s="38"/>
      <c r="RTI2" s="38"/>
      <c r="RTJ2" s="38"/>
      <c r="RTK2" s="38"/>
      <c r="RTL2" s="38"/>
      <c r="RTM2" s="38"/>
      <c r="RTN2" s="38"/>
      <c r="RTO2" s="38"/>
      <c r="RTP2" s="38"/>
      <c r="RTQ2" s="38"/>
      <c r="RTR2" s="38"/>
      <c r="RTS2" s="38"/>
      <c r="RTT2" s="38"/>
      <c r="RTU2" s="38"/>
      <c r="RTV2" s="38"/>
      <c r="RTW2" s="38"/>
      <c r="RTX2" s="38"/>
      <c r="RTY2" s="38"/>
      <c r="RTZ2" s="38"/>
      <c r="RUA2" s="38"/>
      <c r="RUB2" s="38"/>
      <c r="RUC2" s="38"/>
      <c r="RUD2" s="38"/>
      <c r="RUE2" s="38"/>
      <c r="RUF2" s="38"/>
      <c r="RUG2" s="38"/>
      <c r="RUH2" s="38"/>
      <c r="RUI2" s="38"/>
      <c r="RUJ2" s="38"/>
      <c r="RUK2" s="38"/>
      <c r="RUL2" s="38"/>
      <c r="RUM2" s="38"/>
      <c r="RUN2" s="38"/>
      <c r="RUO2" s="38"/>
      <c r="RUP2" s="38"/>
      <c r="RUQ2" s="38"/>
      <c r="RUR2" s="38"/>
      <c r="RUS2" s="38"/>
      <c r="RUT2" s="38"/>
      <c r="RUU2" s="38"/>
      <c r="RUV2" s="38"/>
      <c r="RUW2" s="38"/>
      <c r="RUX2" s="38"/>
      <c r="RUY2" s="38"/>
      <c r="RUZ2" s="38"/>
      <c r="RVA2" s="38"/>
      <c r="RVB2" s="38"/>
      <c r="RVC2" s="38"/>
      <c r="RVD2" s="38"/>
      <c r="RVE2" s="38"/>
      <c r="RVF2" s="38"/>
      <c r="RVG2" s="38"/>
      <c r="RVH2" s="38"/>
      <c r="RVI2" s="38"/>
      <c r="RVJ2" s="38"/>
      <c r="RVK2" s="38"/>
      <c r="RVL2" s="38"/>
      <c r="RVM2" s="38"/>
      <c r="RVN2" s="38"/>
      <c r="RVO2" s="38"/>
      <c r="RVP2" s="38"/>
      <c r="RVQ2" s="38"/>
      <c r="RVR2" s="38"/>
      <c r="RVS2" s="38"/>
      <c r="RVT2" s="38"/>
      <c r="RVU2" s="38"/>
      <c r="RVV2" s="38"/>
      <c r="RVW2" s="38"/>
      <c r="RVX2" s="38"/>
      <c r="RVY2" s="38"/>
      <c r="RVZ2" s="38"/>
      <c r="RWA2" s="38"/>
      <c r="RWB2" s="38"/>
      <c r="RWC2" s="38"/>
      <c r="RWD2" s="38"/>
      <c r="RWE2" s="38"/>
      <c r="RWF2" s="38"/>
      <c r="RWG2" s="38"/>
      <c r="RWH2" s="38"/>
      <c r="RWI2" s="38"/>
      <c r="RWJ2" s="38"/>
      <c r="RWK2" s="38"/>
      <c r="RWL2" s="38"/>
      <c r="RWM2" s="38"/>
      <c r="RWN2" s="38"/>
      <c r="RWO2" s="38"/>
      <c r="RWP2" s="38"/>
      <c r="RWQ2" s="38"/>
      <c r="RWR2" s="38"/>
      <c r="RWS2" s="38"/>
      <c r="RWT2" s="38"/>
      <c r="RWU2" s="38"/>
      <c r="RWV2" s="38"/>
      <c r="RWW2" s="38"/>
      <c r="RWX2" s="38"/>
      <c r="RWY2" s="38"/>
      <c r="RWZ2" s="38"/>
      <c r="RXA2" s="38"/>
      <c r="RXB2" s="38"/>
      <c r="RXC2" s="38"/>
      <c r="RXD2" s="38"/>
      <c r="RXE2" s="38"/>
      <c r="RXF2" s="38"/>
      <c r="RXG2" s="38"/>
      <c r="RXH2" s="38"/>
      <c r="RXI2" s="38"/>
      <c r="RXJ2" s="38"/>
      <c r="RXK2" s="38"/>
      <c r="RXL2" s="38"/>
      <c r="RXM2" s="38"/>
      <c r="RXN2" s="38"/>
      <c r="RXO2" s="38"/>
      <c r="RXP2" s="38"/>
      <c r="RXQ2" s="38"/>
      <c r="RXR2" s="38"/>
      <c r="RXS2" s="38"/>
      <c r="RXT2" s="38"/>
      <c r="RXU2" s="38"/>
      <c r="RXV2" s="38"/>
      <c r="RXW2" s="38"/>
      <c r="RXX2" s="38"/>
      <c r="RXY2" s="38"/>
      <c r="RXZ2" s="38"/>
      <c r="RYA2" s="38"/>
      <c r="RYB2" s="38"/>
      <c r="RYC2" s="38"/>
      <c r="RYD2" s="38"/>
      <c r="RYE2" s="38"/>
      <c r="RYF2" s="38"/>
      <c r="RYG2" s="38"/>
      <c r="RYH2" s="38"/>
      <c r="RYI2" s="38"/>
      <c r="RYJ2" s="38"/>
      <c r="RYK2" s="38"/>
      <c r="RYL2" s="38"/>
      <c r="RYM2" s="38"/>
      <c r="RYN2" s="38"/>
      <c r="RYO2" s="38"/>
      <c r="RYP2" s="38"/>
      <c r="RYQ2" s="38"/>
      <c r="RYR2" s="38"/>
      <c r="RYS2" s="38"/>
      <c r="RYT2" s="38"/>
      <c r="RYU2" s="38"/>
      <c r="RYV2" s="38"/>
      <c r="RYW2" s="38"/>
      <c r="RYX2" s="38"/>
      <c r="RYY2" s="38"/>
      <c r="RYZ2" s="38"/>
      <c r="RZA2" s="38"/>
      <c r="RZB2" s="38"/>
      <c r="RZC2" s="38"/>
      <c r="RZD2" s="38"/>
      <c r="RZE2" s="38"/>
      <c r="RZF2" s="38"/>
      <c r="RZG2" s="38"/>
      <c r="RZH2" s="38"/>
      <c r="RZI2" s="38"/>
      <c r="RZJ2" s="38"/>
      <c r="RZK2" s="38"/>
      <c r="RZL2" s="38"/>
      <c r="RZM2" s="38"/>
      <c r="RZN2" s="38"/>
      <c r="RZO2" s="38"/>
      <c r="RZP2" s="38"/>
      <c r="RZQ2" s="38"/>
      <c r="RZR2" s="38"/>
      <c r="RZS2" s="38"/>
      <c r="RZT2" s="38"/>
      <c r="RZU2" s="38"/>
      <c r="RZV2" s="38"/>
      <c r="RZW2" s="38"/>
      <c r="RZX2" s="38"/>
      <c r="RZY2" s="38"/>
      <c r="RZZ2" s="38"/>
      <c r="SAA2" s="38"/>
      <c r="SAB2" s="38"/>
      <c r="SAC2" s="38"/>
      <c r="SAD2" s="38"/>
      <c r="SAE2" s="38"/>
      <c r="SAF2" s="38"/>
      <c r="SAG2" s="38"/>
      <c r="SAH2" s="38"/>
      <c r="SAI2" s="38"/>
      <c r="SAJ2" s="38"/>
      <c r="SAK2" s="38"/>
      <c r="SAL2" s="38"/>
      <c r="SAM2" s="38"/>
      <c r="SAN2" s="38"/>
      <c r="SAO2" s="38"/>
      <c r="SAP2" s="38"/>
      <c r="SAQ2" s="38"/>
      <c r="SAR2" s="38"/>
      <c r="SAS2" s="38"/>
      <c r="SAT2" s="38"/>
      <c r="SAU2" s="38"/>
      <c r="SAV2" s="38"/>
      <c r="SAW2" s="38"/>
      <c r="SAX2" s="38"/>
      <c r="SAY2" s="38"/>
      <c r="SAZ2" s="38"/>
      <c r="SBA2" s="38"/>
      <c r="SBB2" s="38"/>
      <c r="SBC2" s="38"/>
      <c r="SBD2" s="38"/>
      <c r="SBE2" s="38"/>
      <c r="SBF2" s="38"/>
      <c r="SBG2" s="38"/>
      <c r="SBH2" s="38"/>
      <c r="SBI2" s="38"/>
      <c r="SBJ2" s="38"/>
      <c r="SBK2" s="38"/>
      <c r="SBL2" s="38"/>
      <c r="SBM2" s="38"/>
      <c r="SBN2" s="38"/>
      <c r="SBO2" s="38"/>
      <c r="SBP2" s="38"/>
      <c r="SBQ2" s="38"/>
      <c r="SBR2" s="38"/>
      <c r="SBS2" s="38"/>
      <c r="SBT2" s="38"/>
      <c r="SBU2" s="38"/>
      <c r="SBV2" s="38"/>
      <c r="SBW2" s="38"/>
      <c r="SBX2" s="38"/>
      <c r="SBY2" s="38"/>
      <c r="SBZ2" s="38"/>
      <c r="SCA2" s="38"/>
      <c r="SCB2" s="38"/>
      <c r="SCC2" s="38"/>
      <c r="SCD2" s="38"/>
      <c r="SCE2" s="38"/>
      <c r="SCF2" s="38"/>
      <c r="SCG2" s="38"/>
      <c r="SCH2" s="38"/>
      <c r="SCI2" s="38"/>
      <c r="SCJ2" s="38"/>
      <c r="SCK2" s="38"/>
      <c r="SCL2" s="38"/>
      <c r="SCM2" s="38"/>
      <c r="SCN2" s="38"/>
      <c r="SCO2" s="38"/>
      <c r="SCP2" s="38"/>
      <c r="SCQ2" s="38"/>
      <c r="SCR2" s="38"/>
      <c r="SCS2" s="38"/>
      <c r="SCT2" s="38"/>
      <c r="SCU2" s="38"/>
      <c r="SCV2" s="38"/>
      <c r="SCW2" s="38"/>
      <c r="SCX2" s="38"/>
      <c r="SCY2" s="38"/>
      <c r="SCZ2" s="38"/>
      <c r="SDA2" s="38"/>
      <c r="SDB2" s="38"/>
      <c r="SDC2" s="38"/>
      <c r="SDD2" s="38"/>
      <c r="SDE2" s="38"/>
      <c r="SDF2" s="38"/>
      <c r="SDG2" s="38"/>
      <c r="SDH2" s="38"/>
      <c r="SDI2" s="38"/>
      <c r="SDJ2" s="38"/>
      <c r="SDK2" s="38"/>
      <c r="SDL2" s="38"/>
      <c r="SDM2" s="38"/>
      <c r="SDN2" s="38"/>
      <c r="SDO2" s="38"/>
      <c r="SDP2" s="38"/>
      <c r="SDQ2" s="38"/>
      <c r="SDR2" s="38"/>
      <c r="SDS2" s="38"/>
      <c r="SDT2" s="38"/>
      <c r="SDU2" s="38"/>
      <c r="SDV2" s="38"/>
      <c r="SDW2" s="38"/>
      <c r="SDX2" s="38"/>
      <c r="SDY2" s="38"/>
      <c r="SDZ2" s="38"/>
      <c r="SEA2" s="38"/>
      <c r="SEB2" s="38"/>
      <c r="SEC2" s="38"/>
      <c r="SED2" s="38"/>
      <c r="SEE2" s="38"/>
      <c r="SEF2" s="38"/>
      <c r="SEG2" s="38"/>
      <c r="SEH2" s="38"/>
      <c r="SEI2" s="38"/>
      <c r="SEJ2" s="38"/>
      <c r="SEK2" s="38"/>
      <c r="SEL2" s="38"/>
      <c r="SEM2" s="38"/>
      <c r="SEN2" s="38"/>
      <c r="SEO2" s="38"/>
      <c r="SEP2" s="38"/>
      <c r="SEQ2" s="38"/>
      <c r="SER2" s="38"/>
      <c r="SES2" s="38"/>
      <c r="SET2" s="38"/>
      <c r="SEU2" s="38"/>
      <c r="SEV2" s="38"/>
      <c r="SEW2" s="38"/>
      <c r="SEX2" s="38"/>
      <c r="SEY2" s="38"/>
      <c r="SEZ2" s="38"/>
      <c r="SFA2" s="38"/>
      <c r="SFB2" s="38"/>
      <c r="SFC2" s="38"/>
      <c r="SFD2" s="38"/>
      <c r="SFE2" s="38"/>
      <c r="SFF2" s="38"/>
      <c r="SFG2" s="38"/>
      <c r="SFH2" s="38"/>
      <c r="SFI2" s="38"/>
      <c r="SFJ2" s="38"/>
      <c r="SFK2" s="38"/>
      <c r="SFL2" s="38"/>
      <c r="SFM2" s="38"/>
      <c r="SFN2" s="38"/>
      <c r="SFO2" s="38"/>
      <c r="SFP2" s="38"/>
      <c r="SFQ2" s="38"/>
      <c r="SFR2" s="38"/>
      <c r="SFS2" s="38"/>
      <c r="SFT2" s="38"/>
      <c r="SFU2" s="38"/>
      <c r="SFV2" s="38"/>
      <c r="SFW2" s="38"/>
      <c r="SFX2" s="38"/>
      <c r="SFY2" s="38"/>
      <c r="SFZ2" s="38"/>
      <c r="SGA2" s="38"/>
      <c r="SGB2" s="38"/>
      <c r="SGC2" s="38"/>
      <c r="SGD2" s="38"/>
      <c r="SGE2" s="38"/>
      <c r="SGF2" s="38"/>
      <c r="SGG2" s="38"/>
      <c r="SGH2" s="38"/>
      <c r="SGI2" s="38"/>
      <c r="SGJ2" s="38"/>
      <c r="SGK2" s="38"/>
      <c r="SGL2" s="38"/>
      <c r="SGM2" s="38"/>
      <c r="SGN2" s="38"/>
      <c r="SGO2" s="38"/>
      <c r="SGP2" s="38"/>
      <c r="SGQ2" s="38"/>
      <c r="SGR2" s="38"/>
      <c r="SGS2" s="38"/>
      <c r="SGT2" s="38"/>
      <c r="SGU2" s="38"/>
      <c r="SGV2" s="38"/>
      <c r="SGW2" s="38"/>
      <c r="SGX2" s="38"/>
      <c r="SGY2" s="38"/>
      <c r="SGZ2" s="38"/>
      <c r="SHA2" s="38"/>
      <c r="SHB2" s="38"/>
      <c r="SHC2" s="38"/>
      <c r="SHD2" s="38"/>
      <c r="SHE2" s="38"/>
      <c r="SHF2" s="38"/>
      <c r="SHG2" s="38"/>
      <c r="SHH2" s="38"/>
      <c r="SHI2" s="38"/>
      <c r="SHJ2" s="38"/>
      <c r="SHK2" s="38"/>
      <c r="SHL2" s="38"/>
      <c r="SHM2" s="38"/>
      <c r="SHN2" s="38"/>
      <c r="SHO2" s="38"/>
      <c r="SHP2" s="38"/>
      <c r="SHQ2" s="38"/>
      <c r="SHR2" s="38"/>
      <c r="SHS2" s="38"/>
      <c r="SHT2" s="38"/>
      <c r="SHU2" s="38"/>
      <c r="SHV2" s="38"/>
      <c r="SHW2" s="38"/>
      <c r="SHX2" s="38"/>
      <c r="SHY2" s="38"/>
      <c r="SHZ2" s="38"/>
      <c r="SIA2" s="38"/>
      <c r="SIB2" s="38"/>
      <c r="SIC2" s="38"/>
      <c r="SID2" s="38"/>
      <c r="SIE2" s="38"/>
      <c r="SIF2" s="38"/>
      <c r="SIG2" s="38"/>
      <c r="SIH2" s="38"/>
      <c r="SII2" s="38"/>
      <c r="SIJ2" s="38"/>
      <c r="SIK2" s="38"/>
      <c r="SIL2" s="38"/>
      <c r="SIM2" s="38"/>
      <c r="SIN2" s="38"/>
      <c r="SIO2" s="38"/>
      <c r="SIP2" s="38"/>
      <c r="SIQ2" s="38"/>
      <c r="SIR2" s="38"/>
      <c r="SIS2" s="38"/>
      <c r="SIT2" s="38"/>
      <c r="SIU2" s="38"/>
      <c r="SIV2" s="38"/>
      <c r="SIW2" s="38"/>
      <c r="SIX2" s="38"/>
      <c r="SIY2" s="38"/>
      <c r="SIZ2" s="38"/>
      <c r="SJA2" s="38"/>
      <c r="SJB2" s="38"/>
      <c r="SJC2" s="38"/>
      <c r="SJD2" s="38"/>
      <c r="SJE2" s="38"/>
      <c r="SJF2" s="38"/>
      <c r="SJG2" s="38"/>
      <c r="SJH2" s="38"/>
      <c r="SJI2" s="38"/>
      <c r="SJJ2" s="38"/>
      <c r="SJK2" s="38"/>
      <c r="SJL2" s="38"/>
      <c r="SJM2" s="38"/>
      <c r="SJN2" s="38"/>
      <c r="SJO2" s="38"/>
      <c r="SJP2" s="38"/>
      <c r="SJQ2" s="38"/>
      <c r="SJR2" s="38"/>
      <c r="SJS2" s="38"/>
      <c r="SJT2" s="38"/>
      <c r="SJU2" s="38"/>
      <c r="SJV2" s="38"/>
      <c r="SJW2" s="38"/>
      <c r="SJX2" s="38"/>
      <c r="SJY2" s="38"/>
      <c r="SJZ2" s="38"/>
      <c r="SKA2" s="38"/>
      <c r="SKB2" s="38"/>
      <c r="SKC2" s="38"/>
      <c r="SKD2" s="38"/>
      <c r="SKE2" s="38"/>
      <c r="SKF2" s="38"/>
      <c r="SKG2" s="38"/>
      <c r="SKH2" s="38"/>
      <c r="SKI2" s="38"/>
      <c r="SKJ2" s="38"/>
      <c r="SKK2" s="38"/>
      <c r="SKL2" s="38"/>
      <c r="SKM2" s="38"/>
      <c r="SKN2" s="38"/>
      <c r="SKO2" s="38"/>
      <c r="SKP2" s="38"/>
      <c r="SKQ2" s="38"/>
      <c r="SKR2" s="38"/>
      <c r="SKS2" s="38"/>
      <c r="SKT2" s="38"/>
      <c r="SKU2" s="38"/>
      <c r="SKV2" s="38"/>
      <c r="SKW2" s="38"/>
      <c r="SKX2" s="38"/>
      <c r="SKY2" s="38"/>
      <c r="SKZ2" s="38"/>
      <c r="SLA2" s="38"/>
      <c r="SLB2" s="38"/>
      <c r="SLC2" s="38"/>
      <c r="SLD2" s="38"/>
      <c r="SLE2" s="38"/>
      <c r="SLF2" s="38"/>
      <c r="SLG2" s="38"/>
      <c r="SLH2" s="38"/>
      <c r="SLI2" s="38"/>
      <c r="SLJ2" s="38"/>
      <c r="SLK2" s="38"/>
      <c r="SLL2" s="38"/>
      <c r="SLM2" s="38"/>
      <c r="SLN2" s="38"/>
      <c r="SLO2" s="38"/>
      <c r="SLP2" s="38"/>
      <c r="SLQ2" s="38"/>
      <c r="SLR2" s="38"/>
      <c r="SLS2" s="38"/>
      <c r="SLT2" s="38"/>
      <c r="SLU2" s="38"/>
      <c r="SLV2" s="38"/>
      <c r="SLW2" s="38"/>
      <c r="SLX2" s="38"/>
      <c r="SLY2" s="38"/>
      <c r="SLZ2" s="38"/>
      <c r="SMA2" s="38"/>
      <c r="SMB2" s="38"/>
      <c r="SMC2" s="38"/>
      <c r="SMD2" s="38"/>
      <c r="SME2" s="38"/>
      <c r="SMF2" s="38"/>
      <c r="SMG2" s="38"/>
      <c r="SMH2" s="38"/>
      <c r="SMI2" s="38"/>
      <c r="SMJ2" s="38"/>
      <c r="SMK2" s="38"/>
      <c r="SML2" s="38"/>
      <c r="SMM2" s="38"/>
      <c r="SMN2" s="38"/>
      <c r="SMO2" s="38"/>
      <c r="SMP2" s="38"/>
      <c r="SMQ2" s="38"/>
      <c r="SMR2" s="38"/>
      <c r="SMS2" s="38"/>
      <c r="SMT2" s="38"/>
      <c r="SMU2" s="38"/>
      <c r="SMV2" s="38"/>
      <c r="SMW2" s="38"/>
      <c r="SMX2" s="38"/>
      <c r="SMY2" s="38"/>
      <c r="SMZ2" s="38"/>
      <c r="SNA2" s="38"/>
      <c r="SNB2" s="38"/>
      <c r="SNC2" s="38"/>
      <c r="SND2" s="38"/>
      <c r="SNE2" s="38"/>
      <c r="SNF2" s="38"/>
      <c r="SNG2" s="38"/>
      <c r="SNH2" s="38"/>
      <c r="SNI2" s="38"/>
      <c r="SNJ2" s="38"/>
      <c r="SNK2" s="38"/>
      <c r="SNL2" s="38"/>
      <c r="SNM2" s="38"/>
      <c r="SNN2" s="38"/>
      <c r="SNO2" s="38"/>
      <c r="SNP2" s="38"/>
      <c r="SNQ2" s="38"/>
      <c r="SNR2" s="38"/>
      <c r="SNS2" s="38"/>
      <c r="SNT2" s="38"/>
      <c r="SNU2" s="38"/>
      <c r="SNV2" s="38"/>
      <c r="SNW2" s="38"/>
      <c r="SNX2" s="38"/>
      <c r="SNY2" s="38"/>
      <c r="SNZ2" s="38"/>
      <c r="SOA2" s="38"/>
      <c r="SOB2" s="38"/>
      <c r="SOC2" s="38"/>
      <c r="SOD2" s="38"/>
      <c r="SOE2" s="38"/>
      <c r="SOF2" s="38"/>
      <c r="SOG2" s="38"/>
      <c r="SOH2" s="38"/>
      <c r="SOI2" s="38"/>
      <c r="SOJ2" s="38"/>
      <c r="SOK2" s="38"/>
      <c r="SOL2" s="38"/>
      <c r="SOM2" s="38"/>
      <c r="SON2" s="38"/>
      <c r="SOO2" s="38"/>
      <c r="SOP2" s="38"/>
      <c r="SOQ2" s="38"/>
      <c r="SOR2" s="38"/>
      <c r="SOS2" s="38"/>
      <c r="SOT2" s="38"/>
      <c r="SOU2" s="38"/>
      <c r="SOV2" s="38"/>
      <c r="SOW2" s="38"/>
      <c r="SOX2" s="38"/>
      <c r="SOY2" s="38"/>
      <c r="SOZ2" s="38"/>
      <c r="SPA2" s="38"/>
      <c r="SPB2" s="38"/>
      <c r="SPC2" s="38"/>
      <c r="SPD2" s="38"/>
      <c r="SPE2" s="38"/>
      <c r="SPF2" s="38"/>
      <c r="SPG2" s="38"/>
      <c r="SPH2" s="38"/>
      <c r="SPI2" s="38"/>
      <c r="SPJ2" s="38"/>
      <c r="SPK2" s="38"/>
      <c r="SPL2" s="38"/>
      <c r="SPM2" s="38"/>
      <c r="SPN2" s="38"/>
      <c r="SPO2" s="38"/>
      <c r="SPP2" s="38"/>
      <c r="SPQ2" s="38"/>
      <c r="SPR2" s="38"/>
      <c r="SPS2" s="38"/>
      <c r="SPT2" s="38"/>
      <c r="SPU2" s="38"/>
      <c r="SPV2" s="38"/>
      <c r="SPW2" s="38"/>
      <c r="SPX2" s="38"/>
      <c r="SPY2" s="38"/>
      <c r="SPZ2" s="38"/>
      <c r="SQA2" s="38"/>
      <c r="SQB2" s="38"/>
      <c r="SQC2" s="38"/>
      <c r="SQD2" s="38"/>
      <c r="SQE2" s="38"/>
      <c r="SQF2" s="38"/>
      <c r="SQG2" s="38"/>
      <c r="SQH2" s="38"/>
      <c r="SQI2" s="38"/>
      <c r="SQJ2" s="38"/>
      <c r="SQK2" s="38"/>
      <c r="SQL2" s="38"/>
      <c r="SQM2" s="38"/>
      <c r="SQN2" s="38"/>
      <c r="SQO2" s="38"/>
      <c r="SQP2" s="38"/>
      <c r="SQQ2" s="38"/>
      <c r="SQR2" s="38"/>
      <c r="SQS2" s="38"/>
      <c r="SQT2" s="38"/>
      <c r="SQU2" s="38"/>
      <c r="SQV2" s="38"/>
      <c r="SQW2" s="38"/>
      <c r="SQX2" s="38"/>
      <c r="SQY2" s="38"/>
      <c r="SQZ2" s="38"/>
      <c r="SRA2" s="38"/>
      <c r="SRB2" s="38"/>
      <c r="SRC2" s="38"/>
      <c r="SRD2" s="38"/>
      <c r="SRE2" s="38"/>
      <c r="SRF2" s="38"/>
      <c r="SRG2" s="38"/>
      <c r="SRH2" s="38"/>
      <c r="SRI2" s="38"/>
      <c r="SRJ2" s="38"/>
      <c r="SRK2" s="38"/>
      <c r="SRL2" s="38"/>
      <c r="SRM2" s="38"/>
      <c r="SRN2" s="38"/>
      <c r="SRO2" s="38"/>
      <c r="SRP2" s="38"/>
      <c r="SRQ2" s="38"/>
      <c r="SRR2" s="38"/>
      <c r="SRS2" s="38"/>
      <c r="SRT2" s="38"/>
      <c r="SRU2" s="38"/>
      <c r="SRV2" s="38"/>
      <c r="SRW2" s="38"/>
      <c r="SRX2" s="38"/>
      <c r="SRY2" s="38"/>
      <c r="SRZ2" s="38"/>
      <c r="SSA2" s="38"/>
      <c r="SSB2" s="38"/>
      <c r="SSC2" s="38"/>
      <c r="SSD2" s="38"/>
      <c r="SSE2" s="38"/>
      <c r="SSF2" s="38"/>
      <c r="SSG2" s="38"/>
      <c r="SSH2" s="38"/>
      <c r="SSI2" s="38"/>
      <c r="SSJ2" s="38"/>
      <c r="SSK2" s="38"/>
      <c r="SSL2" s="38"/>
      <c r="SSM2" s="38"/>
      <c r="SSN2" s="38"/>
      <c r="SSO2" s="38"/>
      <c r="SSP2" s="38"/>
      <c r="SSQ2" s="38"/>
      <c r="SSR2" s="38"/>
      <c r="SSS2" s="38"/>
      <c r="SST2" s="38"/>
      <c r="SSU2" s="38"/>
      <c r="SSV2" s="38"/>
      <c r="SSW2" s="38"/>
      <c r="SSX2" s="38"/>
      <c r="SSY2" s="38"/>
      <c r="SSZ2" s="38"/>
      <c r="STA2" s="38"/>
      <c r="STB2" s="38"/>
      <c r="STC2" s="38"/>
      <c r="STD2" s="38"/>
      <c r="STE2" s="38"/>
      <c r="STF2" s="38"/>
      <c r="STG2" s="38"/>
      <c r="STH2" s="38"/>
      <c r="STI2" s="38"/>
      <c r="STJ2" s="38"/>
      <c r="STK2" s="38"/>
      <c r="STL2" s="38"/>
      <c r="STM2" s="38"/>
      <c r="STN2" s="38"/>
      <c r="STO2" s="38"/>
      <c r="STP2" s="38"/>
      <c r="STQ2" s="38"/>
      <c r="STR2" s="38"/>
      <c r="STS2" s="38"/>
      <c r="STT2" s="38"/>
      <c r="STU2" s="38"/>
      <c r="STV2" s="38"/>
      <c r="STW2" s="38"/>
      <c r="STX2" s="38"/>
      <c r="STY2" s="38"/>
      <c r="STZ2" s="38"/>
      <c r="SUA2" s="38"/>
      <c r="SUB2" s="38"/>
      <c r="SUC2" s="38"/>
      <c r="SUD2" s="38"/>
      <c r="SUE2" s="38"/>
      <c r="SUF2" s="38"/>
      <c r="SUG2" s="38"/>
      <c r="SUH2" s="38"/>
      <c r="SUI2" s="38"/>
      <c r="SUJ2" s="38"/>
      <c r="SUK2" s="38"/>
      <c r="SUL2" s="38"/>
      <c r="SUM2" s="38"/>
      <c r="SUN2" s="38"/>
      <c r="SUO2" s="38"/>
      <c r="SUP2" s="38"/>
      <c r="SUQ2" s="38"/>
      <c r="SUR2" s="38"/>
      <c r="SUS2" s="38"/>
      <c r="SUT2" s="38"/>
      <c r="SUU2" s="38"/>
      <c r="SUV2" s="38"/>
      <c r="SUW2" s="38"/>
      <c r="SUX2" s="38"/>
      <c r="SUY2" s="38"/>
      <c r="SUZ2" s="38"/>
      <c r="SVA2" s="38"/>
      <c r="SVB2" s="38"/>
      <c r="SVC2" s="38"/>
      <c r="SVD2" s="38"/>
      <c r="SVE2" s="38"/>
      <c r="SVF2" s="38"/>
      <c r="SVG2" s="38"/>
      <c r="SVH2" s="38"/>
      <c r="SVI2" s="38"/>
      <c r="SVJ2" s="38"/>
      <c r="SVK2" s="38"/>
      <c r="SVL2" s="38"/>
      <c r="SVM2" s="38"/>
      <c r="SVN2" s="38"/>
      <c r="SVO2" s="38"/>
      <c r="SVP2" s="38"/>
      <c r="SVQ2" s="38"/>
      <c r="SVR2" s="38"/>
      <c r="SVS2" s="38"/>
      <c r="SVT2" s="38"/>
      <c r="SVU2" s="38"/>
      <c r="SVV2" s="38"/>
      <c r="SVW2" s="38"/>
      <c r="SVX2" s="38"/>
      <c r="SVY2" s="38"/>
      <c r="SVZ2" s="38"/>
      <c r="SWA2" s="38"/>
      <c r="SWB2" s="38"/>
      <c r="SWC2" s="38"/>
      <c r="SWD2" s="38"/>
      <c r="SWE2" s="38"/>
      <c r="SWF2" s="38"/>
      <c r="SWG2" s="38"/>
      <c r="SWH2" s="38"/>
      <c r="SWI2" s="38"/>
      <c r="SWJ2" s="38"/>
      <c r="SWK2" s="38"/>
      <c r="SWL2" s="38"/>
      <c r="SWM2" s="38"/>
      <c r="SWN2" s="38"/>
      <c r="SWO2" s="38"/>
      <c r="SWP2" s="38"/>
      <c r="SWQ2" s="38"/>
      <c r="SWR2" s="38"/>
      <c r="SWS2" s="38"/>
      <c r="SWT2" s="38"/>
      <c r="SWU2" s="38"/>
      <c r="SWV2" s="38"/>
      <c r="SWW2" s="38"/>
      <c r="SWX2" s="38"/>
      <c r="SWY2" s="38"/>
      <c r="SWZ2" s="38"/>
      <c r="SXA2" s="38"/>
      <c r="SXB2" s="38"/>
      <c r="SXC2" s="38"/>
      <c r="SXD2" s="38"/>
      <c r="SXE2" s="38"/>
      <c r="SXF2" s="38"/>
      <c r="SXG2" s="38"/>
      <c r="SXH2" s="38"/>
      <c r="SXI2" s="38"/>
      <c r="SXJ2" s="38"/>
      <c r="SXK2" s="38"/>
      <c r="SXL2" s="38"/>
      <c r="SXM2" s="38"/>
      <c r="SXN2" s="38"/>
      <c r="SXO2" s="38"/>
      <c r="SXP2" s="38"/>
      <c r="SXQ2" s="38"/>
      <c r="SXR2" s="38"/>
      <c r="SXS2" s="38"/>
      <c r="SXT2" s="38"/>
      <c r="SXU2" s="38"/>
      <c r="SXV2" s="38"/>
      <c r="SXW2" s="38"/>
      <c r="SXX2" s="38"/>
      <c r="SXY2" s="38"/>
      <c r="SXZ2" s="38"/>
      <c r="SYA2" s="38"/>
      <c r="SYB2" s="38"/>
      <c r="SYC2" s="38"/>
      <c r="SYD2" s="38"/>
      <c r="SYE2" s="38"/>
      <c r="SYF2" s="38"/>
      <c r="SYG2" s="38"/>
      <c r="SYH2" s="38"/>
      <c r="SYI2" s="38"/>
      <c r="SYJ2" s="38"/>
      <c r="SYK2" s="38"/>
      <c r="SYL2" s="38"/>
      <c r="SYM2" s="38"/>
      <c r="SYN2" s="38"/>
      <c r="SYO2" s="38"/>
      <c r="SYP2" s="38"/>
      <c r="SYQ2" s="38"/>
      <c r="SYR2" s="38"/>
      <c r="SYS2" s="38"/>
      <c r="SYT2" s="38"/>
      <c r="SYU2" s="38"/>
      <c r="SYV2" s="38"/>
      <c r="SYW2" s="38"/>
      <c r="SYX2" s="38"/>
      <c r="SYY2" s="38"/>
      <c r="SYZ2" s="38"/>
      <c r="SZA2" s="38"/>
      <c r="SZB2" s="38"/>
      <c r="SZC2" s="38"/>
      <c r="SZD2" s="38"/>
      <c r="SZE2" s="38"/>
      <c r="SZF2" s="38"/>
      <c r="SZG2" s="38"/>
      <c r="SZH2" s="38"/>
      <c r="SZI2" s="38"/>
      <c r="SZJ2" s="38"/>
      <c r="SZK2" s="38"/>
      <c r="SZL2" s="38"/>
      <c r="SZM2" s="38"/>
      <c r="SZN2" s="38"/>
      <c r="SZO2" s="38"/>
      <c r="SZP2" s="38"/>
      <c r="SZQ2" s="38"/>
      <c r="SZR2" s="38"/>
      <c r="SZS2" s="38"/>
      <c r="SZT2" s="38"/>
      <c r="SZU2" s="38"/>
      <c r="SZV2" s="38"/>
      <c r="SZW2" s="38"/>
      <c r="SZX2" s="38"/>
      <c r="SZY2" s="38"/>
      <c r="SZZ2" s="38"/>
      <c r="TAA2" s="38"/>
      <c r="TAB2" s="38"/>
      <c r="TAC2" s="38"/>
      <c r="TAD2" s="38"/>
      <c r="TAE2" s="38"/>
      <c r="TAF2" s="38"/>
      <c r="TAG2" s="38"/>
      <c r="TAH2" s="38"/>
      <c r="TAI2" s="38"/>
      <c r="TAJ2" s="38"/>
      <c r="TAK2" s="38"/>
      <c r="TAL2" s="38"/>
      <c r="TAM2" s="38"/>
      <c r="TAN2" s="38"/>
      <c r="TAO2" s="38"/>
      <c r="TAP2" s="38"/>
      <c r="TAQ2" s="38"/>
      <c r="TAR2" s="38"/>
      <c r="TAS2" s="38"/>
      <c r="TAT2" s="38"/>
      <c r="TAU2" s="38"/>
      <c r="TAV2" s="38"/>
      <c r="TAW2" s="38"/>
      <c r="TAX2" s="38"/>
      <c r="TAY2" s="38"/>
      <c r="TAZ2" s="38"/>
      <c r="TBA2" s="38"/>
      <c r="TBB2" s="38"/>
      <c r="TBC2" s="38"/>
      <c r="TBD2" s="38"/>
      <c r="TBE2" s="38"/>
      <c r="TBF2" s="38"/>
      <c r="TBG2" s="38"/>
      <c r="TBH2" s="38"/>
      <c r="TBI2" s="38"/>
      <c r="TBJ2" s="38"/>
      <c r="TBK2" s="38"/>
      <c r="TBL2" s="38"/>
      <c r="TBM2" s="38"/>
      <c r="TBN2" s="38"/>
      <c r="TBO2" s="38"/>
      <c r="TBP2" s="38"/>
      <c r="TBQ2" s="38"/>
      <c r="TBR2" s="38"/>
      <c r="TBS2" s="38"/>
      <c r="TBT2" s="38"/>
      <c r="TBU2" s="38"/>
      <c r="TBV2" s="38"/>
      <c r="TBW2" s="38"/>
      <c r="TBX2" s="38"/>
      <c r="TBY2" s="38"/>
      <c r="TBZ2" s="38"/>
      <c r="TCA2" s="38"/>
      <c r="TCB2" s="38"/>
      <c r="TCC2" s="38"/>
      <c r="TCD2" s="38"/>
      <c r="TCE2" s="38"/>
      <c r="TCF2" s="38"/>
      <c r="TCG2" s="38"/>
      <c r="TCH2" s="38"/>
      <c r="TCI2" s="38"/>
      <c r="TCJ2" s="38"/>
      <c r="TCK2" s="38"/>
      <c r="TCL2" s="38"/>
      <c r="TCM2" s="38"/>
      <c r="TCN2" s="38"/>
      <c r="TCO2" s="38"/>
      <c r="TCP2" s="38"/>
      <c r="TCQ2" s="38"/>
      <c r="TCR2" s="38"/>
      <c r="TCS2" s="38"/>
      <c r="TCT2" s="38"/>
      <c r="TCU2" s="38"/>
      <c r="TCV2" s="38"/>
      <c r="TCW2" s="38"/>
      <c r="TCX2" s="38"/>
      <c r="TCY2" s="38"/>
      <c r="TCZ2" s="38"/>
      <c r="TDA2" s="38"/>
      <c r="TDB2" s="38"/>
      <c r="TDC2" s="38"/>
      <c r="TDD2" s="38"/>
      <c r="TDE2" s="38"/>
      <c r="TDF2" s="38"/>
      <c r="TDG2" s="38"/>
      <c r="TDH2" s="38"/>
      <c r="TDI2" s="38"/>
      <c r="TDJ2" s="38"/>
      <c r="TDK2" s="38"/>
      <c r="TDL2" s="38"/>
      <c r="TDM2" s="38"/>
      <c r="TDN2" s="38"/>
      <c r="TDO2" s="38"/>
      <c r="TDP2" s="38"/>
      <c r="TDQ2" s="38"/>
      <c r="TDR2" s="38"/>
      <c r="TDS2" s="38"/>
      <c r="TDT2" s="38"/>
      <c r="TDU2" s="38"/>
      <c r="TDV2" s="38"/>
      <c r="TDW2" s="38"/>
      <c r="TDX2" s="38"/>
      <c r="TDY2" s="38"/>
      <c r="TDZ2" s="38"/>
      <c r="TEA2" s="38"/>
      <c r="TEB2" s="38"/>
      <c r="TEC2" s="38"/>
      <c r="TED2" s="38"/>
      <c r="TEE2" s="38"/>
      <c r="TEF2" s="38"/>
      <c r="TEG2" s="38"/>
      <c r="TEH2" s="38"/>
      <c r="TEI2" s="38"/>
      <c r="TEJ2" s="38"/>
      <c r="TEK2" s="38"/>
      <c r="TEL2" s="38"/>
      <c r="TEM2" s="38"/>
      <c r="TEN2" s="38"/>
      <c r="TEO2" s="38"/>
      <c r="TEP2" s="38"/>
      <c r="TEQ2" s="38"/>
      <c r="TER2" s="38"/>
      <c r="TES2" s="38"/>
      <c r="TET2" s="38"/>
      <c r="TEU2" s="38"/>
      <c r="TEV2" s="38"/>
      <c r="TEW2" s="38"/>
      <c r="TEX2" s="38"/>
      <c r="TEY2" s="38"/>
      <c r="TEZ2" s="38"/>
      <c r="TFA2" s="38"/>
      <c r="TFB2" s="38"/>
      <c r="TFC2" s="38"/>
      <c r="TFD2" s="38"/>
      <c r="TFE2" s="38"/>
      <c r="TFF2" s="38"/>
      <c r="TFG2" s="38"/>
      <c r="TFH2" s="38"/>
      <c r="TFI2" s="38"/>
      <c r="TFJ2" s="38"/>
      <c r="TFK2" s="38"/>
      <c r="TFL2" s="38"/>
      <c r="TFM2" s="38"/>
      <c r="TFN2" s="38"/>
      <c r="TFO2" s="38"/>
      <c r="TFP2" s="38"/>
      <c r="TFQ2" s="38"/>
      <c r="TFR2" s="38"/>
      <c r="TFS2" s="38"/>
      <c r="TFT2" s="38"/>
      <c r="TFU2" s="38"/>
      <c r="TFV2" s="38"/>
      <c r="TFW2" s="38"/>
      <c r="TFX2" s="38"/>
      <c r="TFY2" s="38"/>
      <c r="TFZ2" s="38"/>
      <c r="TGA2" s="38"/>
      <c r="TGB2" s="38"/>
      <c r="TGC2" s="38"/>
      <c r="TGD2" s="38"/>
      <c r="TGE2" s="38"/>
      <c r="TGF2" s="38"/>
      <c r="TGG2" s="38"/>
      <c r="TGH2" s="38"/>
      <c r="TGI2" s="38"/>
      <c r="TGJ2" s="38"/>
      <c r="TGK2" s="38"/>
      <c r="TGL2" s="38"/>
      <c r="TGM2" s="38"/>
      <c r="TGN2" s="38"/>
      <c r="TGO2" s="38"/>
      <c r="TGP2" s="38"/>
      <c r="TGQ2" s="38"/>
      <c r="TGR2" s="38"/>
      <c r="TGS2" s="38"/>
      <c r="TGT2" s="38"/>
      <c r="TGU2" s="38"/>
      <c r="TGV2" s="38"/>
      <c r="TGW2" s="38"/>
      <c r="TGX2" s="38"/>
      <c r="TGY2" s="38"/>
      <c r="TGZ2" s="38"/>
      <c r="THA2" s="38"/>
      <c r="THB2" s="38"/>
      <c r="THC2" s="38"/>
      <c r="THD2" s="38"/>
      <c r="THE2" s="38"/>
      <c r="THF2" s="38"/>
      <c r="THG2" s="38"/>
      <c r="THH2" s="38"/>
      <c r="THI2" s="38"/>
      <c r="THJ2" s="38"/>
      <c r="THK2" s="38"/>
      <c r="THL2" s="38"/>
      <c r="THM2" s="38"/>
      <c r="THN2" s="38"/>
      <c r="THO2" s="38"/>
      <c r="THP2" s="38"/>
      <c r="THQ2" s="38"/>
      <c r="THR2" s="38"/>
      <c r="THS2" s="38"/>
      <c r="THT2" s="38"/>
      <c r="THU2" s="38"/>
      <c r="THV2" s="38"/>
      <c r="THW2" s="38"/>
      <c r="THX2" s="38"/>
      <c r="THY2" s="38"/>
      <c r="THZ2" s="38"/>
      <c r="TIA2" s="38"/>
      <c r="TIB2" s="38"/>
      <c r="TIC2" s="38"/>
      <c r="TID2" s="38"/>
      <c r="TIE2" s="38"/>
      <c r="TIF2" s="38"/>
      <c r="TIG2" s="38"/>
      <c r="TIH2" s="38"/>
      <c r="TII2" s="38"/>
      <c r="TIJ2" s="38"/>
      <c r="TIK2" s="38"/>
      <c r="TIL2" s="38"/>
      <c r="TIM2" s="38"/>
      <c r="TIN2" s="38"/>
      <c r="TIO2" s="38"/>
      <c r="TIP2" s="38"/>
      <c r="TIQ2" s="38"/>
      <c r="TIR2" s="38"/>
      <c r="TIS2" s="38"/>
      <c r="TIT2" s="38"/>
      <c r="TIU2" s="38"/>
      <c r="TIV2" s="38"/>
      <c r="TIW2" s="38"/>
      <c r="TIX2" s="38"/>
      <c r="TIY2" s="38"/>
      <c r="TIZ2" s="38"/>
      <c r="TJA2" s="38"/>
      <c r="TJB2" s="38"/>
      <c r="TJC2" s="38"/>
      <c r="TJD2" s="38"/>
      <c r="TJE2" s="38"/>
      <c r="TJF2" s="38"/>
      <c r="TJG2" s="38"/>
      <c r="TJH2" s="38"/>
      <c r="TJI2" s="38"/>
      <c r="TJJ2" s="38"/>
      <c r="TJK2" s="38"/>
      <c r="TJL2" s="38"/>
      <c r="TJM2" s="38"/>
      <c r="TJN2" s="38"/>
      <c r="TJO2" s="38"/>
      <c r="TJP2" s="38"/>
      <c r="TJQ2" s="38"/>
      <c r="TJR2" s="38"/>
      <c r="TJS2" s="38"/>
      <c r="TJT2" s="38"/>
      <c r="TJU2" s="38"/>
      <c r="TJV2" s="38"/>
      <c r="TJW2" s="38"/>
      <c r="TJX2" s="38"/>
      <c r="TJY2" s="38"/>
      <c r="TJZ2" s="38"/>
      <c r="TKA2" s="38"/>
      <c r="TKB2" s="38"/>
      <c r="TKC2" s="38"/>
      <c r="TKD2" s="38"/>
      <c r="TKE2" s="38"/>
      <c r="TKF2" s="38"/>
      <c r="TKG2" s="38"/>
      <c r="TKH2" s="38"/>
      <c r="TKI2" s="38"/>
      <c r="TKJ2" s="38"/>
      <c r="TKK2" s="38"/>
      <c r="TKL2" s="38"/>
      <c r="TKM2" s="38"/>
      <c r="TKN2" s="38"/>
      <c r="TKO2" s="38"/>
      <c r="TKP2" s="38"/>
      <c r="TKQ2" s="38"/>
      <c r="TKR2" s="38"/>
      <c r="TKS2" s="38"/>
      <c r="TKT2" s="38"/>
      <c r="TKU2" s="38"/>
      <c r="TKV2" s="38"/>
      <c r="TKW2" s="38"/>
      <c r="TKX2" s="38"/>
      <c r="TKY2" s="38"/>
      <c r="TKZ2" s="38"/>
      <c r="TLA2" s="38"/>
      <c r="TLB2" s="38"/>
      <c r="TLC2" s="38"/>
      <c r="TLD2" s="38"/>
      <c r="TLE2" s="38"/>
      <c r="TLF2" s="38"/>
      <c r="TLG2" s="38"/>
      <c r="TLH2" s="38"/>
      <c r="TLI2" s="38"/>
      <c r="TLJ2" s="38"/>
      <c r="TLK2" s="38"/>
      <c r="TLL2" s="38"/>
      <c r="TLM2" s="38"/>
      <c r="TLN2" s="38"/>
      <c r="TLO2" s="38"/>
      <c r="TLP2" s="38"/>
      <c r="TLQ2" s="38"/>
      <c r="TLR2" s="38"/>
      <c r="TLS2" s="38"/>
      <c r="TLT2" s="38"/>
      <c r="TLU2" s="38"/>
      <c r="TLV2" s="38"/>
      <c r="TLW2" s="38"/>
      <c r="TLX2" s="38"/>
      <c r="TLY2" s="38"/>
      <c r="TLZ2" s="38"/>
      <c r="TMA2" s="38"/>
      <c r="TMB2" s="38"/>
      <c r="TMC2" s="38"/>
      <c r="TMD2" s="38"/>
      <c r="TME2" s="38"/>
      <c r="TMF2" s="38"/>
      <c r="TMG2" s="38"/>
      <c r="TMH2" s="38"/>
      <c r="TMI2" s="38"/>
      <c r="TMJ2" s="38"/>
      <c r="TMK2" s="38"/>
      <c r="TML2" s="38"/>
      <c r="TMM2" s="38"/>
      <c r="TMN2" s="38"/>
      <c r="TMO2" s="38"/>
      <c r="TMP2" s="38"/>
      <c r="TMQ2" s="38"/>
      <c r="TMR2" s="38"/>
      <c r="TMS2" s="38"/>
      <c r="TMT2" s="38"/>
      <c r="TMU2" s="38"/>
      <c r="TMV2" s="38"/>
      <c r="TMW2" s="38"/>
      <c r="TMX2" s="38"/>
      <c r="TMY2" s="38"/>
      <c r="TMZ2" s="38"/>
      <c r="TNA2" s="38"/>
      <c r="TNB2" s="38"/>
      <c r="TNC2" s="38"/>
      <c r="TND2" s="38"/>
      <c r="TNE2" s="38"/>
      <c r="TNF2" s="38"/>
      <c r="TNG2" s="38"/>
      <c r="TNH2" s="38"/>
      <c r="TNI2" s="38"/>
      <c r="TNJ2" s="38"/>
      <c r="TNK2" s="38"/>
      <c r="TNL2" s="38"/>
      <c r="TNM2" s="38"/>
      <c r="TNN2" s="38"/>
      <c r="TNO2" s="38"/>
      <c r="TNP2" s="38"/>
      <c r="TNQ2" s="38"/>
      <c r="TNR2" s="38"/>
      <c r="TNS2" s="38"/>
      <c r="TNT2" s="38"/>
      <c r="TNU2" s="38"/>
      <c r="TNV2" s="38"/>
      <c r="TNW2" s="38"/>
      <c r="TNX2" s="38"/>
      <c r="TNY2" s="38"/>
      <c r="TNZ2" s="38"/>
      <c r="TOA2" s="38"/>
      <c r="TOB2" s="38"/>
      <c r="TOC2" s="38"/>
      <c r="TOD2" s="38"/>
      <c r="TOE2" s="38"/>
      <c r="TOF2" s="38"/>
      <c r="TOG2" s="38"/>
      <c r="TOH2" s="38"/>
      <c r="TOI2" s="38"/>
      <c r="TOJ2" s="38"/>
      <c r="TOK2" s="38"/>
      <c r="TOL2" s="38"/>
      <c r="TOM2" s="38"/>
      <c r="TON2" s="38"/>
      <c r="TOO2" s="38"/>
      <c r="TOP2" s="38"/>
      <c r="TOQ2" s="38"/>
      <c r="TOR2" s="38"/>
      <c r="TOS2" s="38"/>
      <c r="TOT2" s="38"/>
      <c r="TOU2" s="38"/>
      <c r="TOV2" s="38"/>
      <c r="TOW2" s="38"/>
      <c r="TOX2" s="38"/>
      <c r="TOY2" s="38"/>
      <c r="TOZ2" s="38"/>
      <c r="TPA2" s="38"/>
      <c r="TPB2" s="38"/>
      <c r="TPC2" s="38"/>
      <c r="TPD2" s="38"/>
      <c r="TPE2" s="38"/>
      <c r="TPF2" s="38"/>
      <c r="TPG2" s="38"/>
      <c r="TPH2" s="38"/>
      <c r="TPI2" s="38"/>
      <c r="TPJ2" s="38"/>
      <c r="TPK2" s="38"/>
      <c r="TPL2" s="38"/>
      <c r="TPM2" s="38"/>
      <c r="TPN2" s="38"/>
      <c r="TPO2" s="38"/>
      <c r="TPP2" s="38"/>
      <c r="TPQ2" s="38"/>
      <c r="TPR2" s="38"/>
      <c r="TPS2" s="38"/>
      <c r="TPT2" s="38"/>
      <c r="TPU2" s="38"/>
      <c r="TPV2" s="38"/>
      <c r="TPW2" s="38"/>
      <c r="TPX2" s="38"/>
      <c r="TPY2" s="38"/>
      <c r="TPZ2" s="38"/>
      <c r="TQA2" s="38"/>
      <c r="TQB2" s="38"/>
      <c r="TQC2" s="38"/>
      <c r="TQD2" s="38"/>
      <c r="TQE2" s="38"/>
      <c r="TQF2" s="38"/>
      <c r="TQG2" s="38"/>
      <c r="TQH2" s="38"/>
      <c r="TQI2" s="38"/>
      <c r="TQJ2" s="38"/>
      <c r="TQK2" s="38"/>
      <c r="TQL2" s="38"/>
      <c r="TQM2" s="38"/>
      <c r="TQN2" s="38"/>
      <c r="TQO2" s="38"/>
      <c r="TQP2" s="38"/>
      <c r="TQQ2" s="38"/>
      <c r="TQR2" s="38"/>
      <c r="TQS2" s="38"/>
      <c r="TQT2" s="38"/>
      <c r="TQU2" s="38"/>
      <c r="TQV2" s="38"/>
      <c r="TQW2" s="38"/>
      <c r="TQX2" s="38"/>
      <c r="TQY2" s="38"/>
      <c r="TQZ2" s="38"/>
      <c r="TRA2" s="38"/>
      <c r="TRB2" s="38"/>
      <c r="TRC2" s="38"/>
      <c r="TRD2" s="38"/>
      <c r="TRE2" s="38"/>
      <c r="TRF2" s="38"/>
      <c r="TRG2" s="38"/>
      <c r="TRH2" s="38"/>
      <c r="TRI2" s="38"/>
      <c r="TRJ2" s="38"/>
      <c r="TRK2" s="38"/>
      <c r="TRL2" s="38"/>
      <c r="TRM2" s="38"/>
      <c r="TRN2" s="38"/>
      <c r="TRO2" s="38"/>
      <c r="TRP2" s="38"/>
      <c r="TRQ2" s="38"/>
      <c r="TRR2" s="38"/>
      <c r="TRS2" s="38"/>
      <c r="TRT2" s="38"/>
      <c r="TRU2" s="38"/>
      <c r="TRV2" s="38"/>
      <c r="TRW2" s="38"/>
      <c r="TRX2" s="38"/>
      <c r="TRY2" s="38"/>
      <c r="TRZ2" s="38"/>
      <c r="TSA2" s="38"/>
      <c r="TSB2" s="38"/>
      <c r="TSC2" s="38"/>
      <c r="TSD2" s="38"/>
      <c r="TSE2" s="38"/>
      <c r="TSF2" s="38"/>
      <c r="TSG2" s="38"/>
      <c r="TSH2" s="38"/>
      <c r="TSI2" s="38"/>
      <c r="TSJ2" s="38"/>
      <c r="TSK2" s="38"/>
      <c r="TSL2" s="38"/>
      <c r="TSM2" s="38"/>
      <c r="TSN2" s="38"/>
      <c r="TSO2" s="38"/>
      <c r="TSP2" s="38"/>
      <c r="TSQ2" s="38"/>
      <c r="TSR2" s="38"/>
      <c r="TSS2" s="38"/>
      <c r="TST2" s="38"/>
      <c r="TSU2" s="38"/>
      <c r="TSV2" s="38"/>
      <c r="TSW2" s="38"/>
      <c r="TSX2" s="38"/>
      <c r="TSY2" s="38"/>
      <c r="TSZ2" s="38"/>
      <c r="TTA2" s="38"/>
      <c r="TTB2" s="38"/>
      <c r="TTC2" s="38"/>
      <c r="TTD2" s="38"/>
      <c r="TTE2" s="38"/>
      <c r="TTF2" s="38"/>
      <c r="TTG2" s="38"/>
      <c r="TTH2" s="38"/>
      <c r="TTI2" s="38"/>
      <c r="TTJ2" s="38"/>
      <c r="TTK2" s="38"/>
      <c r="TTL2" s="38"/>
      <c r="TTM2" s="38"/>
      <c r="TTN2" s="38"/>
      <c r="TTO2" s="38"/>
      <c r="TTP2" s="38"/>
      <c r="TTQ2" s="38"/>
      <c r="TTR2" s="38"/>
      <c r="TTS2" s="38"/>
      <c r="TTT2" s="38"/>
      <c r="TTU2" s="38"/>
      <c r="TTV2" s="38"/>
      <c r="TTW2" s="38"/>
      <c r="TTX2" s="38"/>
      <c r="TTY2" s="38"/>
      <c r="TTZ2" s="38"/>
      <c r="TUA2" s="38"/>
      <c r="TUB2" s="38"/>
      <c r="TUC2" s="38"/>
      <c r="TUD2" s="38"/>
      <c r="TUE2" s="38"/>
      <c r="TUF2" s="38"/>
      <c r="TUG2" s="38"/>
      <c r="TUH2" s="38"/>
      <c r="TUI2" s="38"/>
      <c r="TUJ2" s="38"/>
      <c r="TUK2" s="38"/>
      <c r="TUL2" s="38"/>
      <c r="TUM2" s="38"/>
      <c r="TUN2" s="38"/>
      <c r="TUO2" s="38"/>
      <c r="TUP2" s="38"/>
      <c r="TUQ2" s="38"/>
      <c r="TUR2" s="38"/>
      <c r="TUS2" s="38"/>
      <c r="TUT2" s="38"/>
      <c r="TUU2" s="38"/>
      <c r="TUV2" s="38"/>
      <c r="TUW2" s="38"/>
      <c r="TUX2" s="38"/>
      <c r="TUY2" s="38"/>
      <c r="TUZ2" s="38"/>
      <c r="TVA2" s="38"/>
      <c r="TVB2" s="38"/>
      <c r="TVC2" s="38"/>
      <c r="TVD2" s="38"/>
      <c r="TVE2" s="38"/>
      <c r="TVF2" s="38"/>
      <c r="TVG2" s="38"/>
      <c r="TVH2" s="38"/>
      <c r="TVI2" s="38"/>
      <c r="TVJ2" s="38"/>
      <c r="TVK2" s="38"/>
      <c r="TVL2" s="38"/>
      <c r="TVM2" s="38"/>
      <c r="TVN2" s="38"/>
      <c r="TVO2" s="38"/>
      <c r="TVP2" s="38"/>
      <c r="TVQ2" s="38"/>
      <c r="TVR2" s="38"/>
      <c r="TVS2" s="38"/>
      <c r="TVT2" s="38"/>
      <c r="TVU2" s="38"/>
      <c r="TVV2" s="38"/>
      <c r="TVW2" s="38"/>
      <c r="TVX2" s="38"/>
      <c r="TVY2" s="38"/>
      <c r="TVZ2" s="38"/>
      <c r="TWA2" s="38"/>
      <c r="TWB2" s="38"/>
      <c r="TWC2" s="38"/>
      <c r="TWD2" s="38"/>
      <c r="TWE2" s="38"/>
      <c r="TWF2" s="38"/>
      <c r="TWG2" s="38"/>
      <c r="TWH2" s="38"/>
      <c r="TWI2" s="38"/>
      <c r="TWJ2" s="38"/>
      <c r="TWK2" s="38"/>
      <c r="TWL2" s="38"/>
      <c r="TWM2" s="38"/>
      <c r="TWN2" s="38"/>
      <c r="TWO2" s="38"/>
      <c r="TWP2" s="38"/>
      <c r="TWQ2" s="38"/>
      <c r="TWR2" s="38"/>
      <c r="TWS2" s="38"/>
      <c r="TWT2" s="38"/>
      <c r="TWU2" s="38"/>
      <c r="TWV2" s="38"/>
      <c r="TWW2" s="38"/>
      <c r="TWX2" s="38"/>
      <c r="TWY2" s="38"/>
      <c r="TWZ2" s="38"/>
      <c r="TXA2" s="38"/>
      <c r="TXB2" s="38"/>
      <c r="TXC2" s="38"/>
      <c r="TXD2" s="38"/>
      <c r="TXE2" s="38"/>
      <c r="TXF2" s="38"/>
      <c r="TXG2" s="38"/>
      <c r="TXH2" s="38"/>
      <c r="TXI2" s="38"/>
      <c r="TXJ2" s="38"/>
      <c r="TXK2" s="38"/>
      <c r="TXL2" s="38"/>
      <c r="TXM2" s="38"/>
      <c r="TXN2" s="38"/>
      <c r="TXO2" s="38"/>
      <c r="TXP2" s="38"/>
      <c r="TXQ2" s="38"/>
      <c r="TXR2" s="38"/>
      <c r="TXS2" s="38"/>
      <c r="TXT2" s="38"/>
      <c r="TXU2" s="38"/>
      <c r="TXV2" s="38"/>
      <c r="TXW2" s="38"/>
      <c r="TXX2" s="38"/>
      <c r="TXY2" s="38"/>
      <c r="TXZ2" s="38"/>
      <c r="TYA2" s="38"/>
      <c r="TYB2" s="38"/>
      <c r="TYC2" s="38"/>
      <c r="TYD2" s="38"/>
      <c r="TYE2" s="38"/>
      <c r="TYF2" s="38"/>
      <c r="TYG2" s="38"/>
      <c r="TYH2" s="38"/>
      <c r="TYI2" s="38"/>
      <c r="TYJ2" s="38"/>
      <c r="TYK2" s="38"/>
      <c r="TYL2" s="38"/>
      <c r="TYM2" s="38"/>
      <c r="TYN2" s="38"/>
      <c r="TYO2" s="38"/>
      <c r="TYP2" s="38"/>
      <c r="TYQ2" s="38"/>
      <c r="TYR2" s="38"/>
      <c r="TYS2" s="38"/>
      <c r="TYT2" s="38"/>
      <c r="TYU2" s="38"/>
      <c r="TYV2" s="38"/>
      <c r="TYW2" s="38"/>
      <c r="TYX2" s="38"/>
      <c r="TYY2" s="38"/>
      <c r="TYZ2" s="38"/>
      <c r="TZA2" s="38"/>
      <c r="TZB2" s="38"/>
      <c r="TZC2" s="38"/>
      <c r="TZD2" s="38"/>
      <c r="TZE2" s="38"/>
      <c r="TZF2" s="38"/>
      <c r="TZG2" s="38"/>
      <c r="TZH2" s="38"/>
      <c r="TZI2" s="38"/>
      <c r="TZJ2" s="38"/>
      <c r="TZK2" s="38"/>
      <c r="TZL2" s="38"/>
      <c r="TZM2" s="38"/>
      <c r="TZN2" s="38"/>
      <c r="TZO2" s="38"/>
      <c r="TZP2" s="38"/>
      <c r="TZQ2" s="38"/>
      <c r="TZR2" s="38"/>
      <c r="TZS2" s="38"/>
      <c r="TZT2" s="38"/>
      <c r="TZU2" s="38"/>
      <c r="TZV2" s="38"/>
      <c r="TZW2" s="38"/>
      <c r="TZX2" s="38"/>
      <c r="TZY2" s="38"/>
      <c r="TZZ2" s="38"/>
      <c r="UAA2" s="38"/>
      <c r="UAB2" s="38"/>
      <c r="UAC2" s="38"/>
      <c r="UAD2" s="38"/>
      <c r="UAE2" s="38"/>
      <c r="UAF2" s="38"/>
      <c r="UAG2" s="38"/>
      <c r="UAH2" s="38"/>
      <c r="UAI2" s="38"/>
      <c r="UAJ2" s="38"/>
      <c r="UAK2" s="38"/>
      <c r="UAL2" s="38"/>
      <c r="UAM2" s="38"/>
      <c r="UAN2" s="38"/>
      <c r="UAO2" s="38"/>
      <c r="UAP2" s="38"/>
      <c r="UAQ2" s="38"/>
      <c r="UAR2" s="38"/>
      <c r="UAS2" s="38"/>
      <c r="UAT2" s="38"/>
      <c r="UAU2" s="38"/>
      <c r="UAV2" s="38"/>
      <c r="UAW2" s="38"/>
      <c r="UAX2" s="38"/>
      <c r="UAY2" s="38"/>
      <c r="UAZ2" s="38"/>
      <c r="UBA2" s="38"/>
      <c r="UBB2" s="38"/>
      <c r="UBC2" s="38"/>
      <c r="UBD2" s="38"/>
      <c r="UBE2" s="38"/>
      <c r="UBF2" s="38"/>
      <c r="UBG2" s="38"/>
      <c r="UBH2" s="38"/>
      <c r="UBI2" s="38"/>
      <c r="UBJ2" s="38"/>
      <c r="UBK2" s="38"/>
      <c r="UBL2" s="38"/>
      <c r="UBM2" s="38"/>
      <c r="UBN2" s="38"/>
      <c r="UBO2" s="38"/>
      <c r="UBP2" s="38"/>
      <c r="UBQ2" s="38"/>
      <c r="UBR2" s="38"/>
      <c r="UBS2" s="38"/>
      <c r="UBT2" s="38"/>
      <c r="UBU2" s="38"/>
      <c r="UBV2" s="38"/>
      <c r="UBW2" s="38"/>
      <c r="UBX2" s="38"/>
      <c r="UBY2" s="38"/>
      <c r="UBZ2" s="38"/>
      <c r="UCA2" s="38"/>
      <c r="UCB2" s="38"/>
      <c r="UCC2" s="38"/>
      <c r="UCD2" s="38"/>
      <c r="UCE2" s="38"/>
      <c r="UCF2" s="38"/>
      <c r="UCG2" s="38"/>
      <c r="UCH2" s="38"/>
      <c r="UCI2" s="38"/>
      <c r="UCJ2" s="38"/>
      <c r="UCK2" s="38"/>
      <c r="UCL2" s="38"/>
      <c r="UCM2" s="38"/>
      <c r="UCN2" s="38"/>
      <c r="UCO2" s="38"/>
      <c r="UCP2" s="38"/>
      <c r="UCQ2" s="38"/>
      <c r="UCR2" s="38"/>
      <c r="UCS2" s="38"/>
      <c r="UCT2" s="38"/>
      <c r="UCU2" s="38"/>
      <c r="UCV2" s="38"/>
      <c r="UCW2" s="38"/>
      <c r="UCX2" s="38"/>
      <c r="UCY2" s="38"/>
      <c r="UCZ2" s="38"/>
      <c r="UDA2" s="38"/>
      <c r="UDB2" s="38"/>
      <c r="UDC2" s="38"/>
      <c r="UDD2" s="38"/>
      <c r="UDE2" s="38"/>
      <c r="UDF2" s="38"/>
      <c r="UDG2" s="38"/>
      <c r="UDH2" s="38"/>
      <c r="UDI2" s="38"/>
      <c r="UDJ2" s="38"/>
      <c r="UDK2" s="38"/>
      <c r="UDL2" s="38"/>
      <c r="UDM2" s="38"/>
      <c r="UDN2" s="38"/>
      <c r="UDO2" s="38"/>
      <c r="UDP2" s="38"/>
      <c r="UDQ2" s="38"/>
      <c r="UDR2" s="38"/>
      <c r="UDS2" s="38"/>
      <c r="UDT2" s="38"/>
      <c r="UDU2" s="38"/>
      <c r="UDV2" s="38"/>
      <c r="UDW2" s="38"/>
      <c r="UDX2" s="38"/>
      <c r="UDY2" s="38"/>
      <c r="UDZ2" s="38"/>
      <c r="UEA2" s="38"/>
      <c r="UEB2" s="38"/>
      <c r="UEC2" s="38"/>
      <c r="UED2" s="38"/>
      <c r="UEE2" s="38"/>
      <c r="UEF2" s="38"/>
      <c r="UEG2" s="38"/>
      <c r="UEH2" s="38"/>
      <c r="UEI2" s="38"/>
      <c r="UEJ2" s="38"/>
      <c r="UEK2" s="38"/>
      <c r="UEL2" s="38"/>
      <c r="UEM2" s="38"/>
      <c r="UEN2" s="38"/>
      <c r="UEO2" s="38"/>
      <c r="UEP2" s="38"/>
      <c r="UEQ2" s="38"/>
      <c r="UER2" s="38"/>
      <c r="UES2" s="38"/>
      <c r="UET2" s="38"/>
      <c r="UEU2" s="38"/>
      <c r="UEV2" s="38"/>
      <c r="UEW2" s="38"/>
      <c r="UEX2" s="38"/>
      <c r="UEY2" s="38"/>
      <c r="UEZ2" s="38"/>
      <c r="UFA2" s="38"/>
      <c r="UFB2" s="38"/>
      <c r="UFC2" s="38"/>
      <c r="UFD2" s="38"/>
      <c r="UFE2" s="38"/>
      <c r="UFF2" s="38"/>
      <c r="UFG2" s="38"/>
      <c r="UFH2" s="38"/>
      <c r="UFI2" s="38"/>
      <c r="UFJ2" s="38"/>
      <c r="UFK2" s="38"/>
      <c r="UFL2" s="38"/>
      <c r="UFM2" s="38"/>
      <c r="UFN2" s="38"/>
      <c r="UFO2" s="38"/>
      <c r="UFP2" s="38"/>
      <c r="UFQ2" s="38"/>
      <c r="UFR2" s="38"/>
      <c r="UFS2" s="38"/>
      <c r="UFT2" s="38"/>
      <c r="UFU2" s="38"/>
      <c r="UFV2" s="38"/>
      <c r="UFW2" s="38"/>
      <c r="UFX2" s="38"/>
      <c r="UFY2" s="38"/>
      <c r="UFZ2" s="38"/>
      <c r="UGA2" s="38"/>
      <c r="UGB2" s="38"/>
      <c r="UGC2" s="38"/>
      <c r="UGD2" s="38"/>
      <c r="UGE2" s="38"/>
      <c r="UGF2" s="38"/>
      <c r="UGG2" s="38"/>
      <c r="UGH2" s="38"/>
      <c r="UGI2" s="38"/>
      <c r="UGJ2" s="38"/>
      <c r="UGK2" s="38"/>
      <c r="UGL2" s="38"/>
      <c r="UGM2" s="38"/>
      <c r="UGN2" s="38"/>
      <c r="UGO2" s="38"/>
      <c r="UGP2" s="38"/>
      <c r="UGQ2" s="38"/>
      <c r="UGR2" s="38"/>
      <c r="UGS2" s="38"/>
      <c r="UGT2" s="38"/>
      <c r="UGU2" s="38"/>
      <c r="UGV2" s="38"/>
      <c r="UGW2" s="38"/>
      <c r="UGX2" s="38"/>
      <c r="UGY2" s="38"/>
      <c r="UGZ2" s="38"/>
      <c r="UHA2" s="38"/>
      <c r="UHB2" s="38"/>
      <c r="UHC2" s="38"/>
      <c r="UHD2" s="38"/>
      <c r="UHE2" s="38"/>
      <c r="UHF2" s="38"/>
      <c r="UHG2" s="38"/>
      <c r="UHH2" s="38"/>
      <c r="UHI2" s="38"/>
      <c r="UHJ2" s="38"/>
      <c r="UHK2" s="38"/>
      <c r="UHL2" s="38"/>
      <c r="UHM2" s="38"/>
      <c r="UHN2" s="38"/>
      <c r="UHO2" s="38"/>
      <c r="UHP2" s="38"/>
      <c r="UHQ2" s="38"/>
      <c r="UHR2" s="38"/>
      <c r="UHS2" s="38"/>
      <c r="UHT2" s="38"/>
      <c r="UHU2" s="38"/>
      <c r="UHV2" s="38"/>
      <c r="UHW2" s="38"/>
      <c r="UHX2" s="38"/>
      <c r="UHY2" s="38"/>
      <c r="UHZ2" s="38"/>
      <c r="UIA2" s="38"/>
      <c r="UIB2" s="38"/>
      <c r="UIC2" s="38"/>
      <c r="UID2" s="38"/>
      <c r="UIE2" s="38"/>
      <c r="UIF2" s="38"/>
      <c r="UIG2" s="38"/>
      <c r="UIH2" s="38"/>
      <c r="UII2" s="38"/>
      <c r="UIJ2" s="38"/>
      <c r="UIK2" s="38"/>
      <c r="UIL2" s="38"/>
      <c r="UIM2" s="38"/>
      <c r="UIN2" s="38"/>
      <c r="UIO2" s="38"/>
      <c r="UIP2" s="38"/>
      <c r="UIQ2" s="38"/>
      <c r="UIR2" s="38"/>
      <c r="UIS2" s="38"/>
      <c r="UIT2" s="38"/>
      <c r="UIU2" s="38"/>
      <c r="UIV2" s="38"/>
      <c r="UIW2" s="38"/>
      <c r="UIX2" s="38"/>
      <c r="UIY2" s="38"/>
      <c r="UIZ2" s="38"/>
      <c r="UJA2" s="38"/>
      <c r="UJB2" s="38"/>
      <c r="UJC2" s="38"/>
      <c r="UJD2" s="38"/>
      <c r="UJE2" s="38"/>
      <c r="UJF2" s="38"/>
      <c r="UJG2" s="38"/>
      <c r="UJH2" s="38"/>
      <c r="UJI2" s="38"/>
      <c r="UJJ2" s="38"/>
      <c r="UJK2" s="38"/>
      <c r="UJL2" s="38"/>
      <c r="UJM2" s="38"/>
      <c r="UJN2" s="38"/>
      <c r="UJO2" s="38"/>
      <c r="UJP2" s="38"/>
      <c r="UJQ2" s="38"/>
      <c r="UJR2" s="38"/>
      <c r="UJS2" s="38"/>
      <c r="UJT2" s="38"/>
      <c r="UJU2" s="38"/>
      <c r="UJV2" s="38"/>
      <c r="UJW2" s="38"/>
      <c r="UJX2" s="38"/>
      <c r="UJY2" s="38"/>
      <c r="UJZ2" s="38"/>
      <c r="UKA2" s="38"/>
      <c r="UKB2" s="38"/>
      <c r="UKC2" s="38"/>
      <c r="UKD2" s="38"/>
      <c r="UKE2" s="38"/>
      <c r="UKF2" s="38"/>
      <c r="UKG2" s="38"/>
      <c r="UKH2" s="38"/>
      <c r="UKI2" s="38"/>
      <c r="UKJ2" s="38"/>
      <c r="UKK2" s="38"/>
      <c r="UKL2" s="38"/>
      <c r="UKM2" s="38"/>
      <c r="UKN2" s="38"/>
      <c r="UKO2" s="38"/>
      <c r="UKP2" s="38"/>
      <c r="UKQ2" s="38"/>
      <c r="UKR2" s="38"/>
      <c r="UKS2" s="38"/>
      <c r="UKT2" s="38"/>
      <c r="UKU2" s="38"/>
      <c r="UKV2" s="38"/>
      <c r="UKW2" s="38"/>
      <c r="UKX2" s="38"/>
      <c r="UKY2" s="38"/>
      <c r="UKZ2" s="38"/>
      <c r="ULA2" s="38"/>
      <c r="ULB2" s="38"/>
      <c r="ULC2" s="38"/>
      <c r="ULD2" s="38"/>
      <c r="ULE2" s="38"/>
      <c r="ULF2" s="38"/>
      <c r="ULG2" s="38"/>
      <c r="ULH2" s="38"/>
      <c r="ULI2" s="38"/>
      <c r="ULJ2" s="38"/>
      <c r="ULK2" s="38"/>
      <c r="ULL2" s="38"/>
      <c r="ULM2" s="38"/>
      <c r="ULN2" s="38"/>
      <c r="ULO2" s="38"/>
      <c r="ULP2" s="38"/>
      <c r="ULQ2" s="38"/>
      <c r="ULR2" s="38"/>
      <c r="ULS2" s="38"/>
      <c r="ULT2" s="38"/>
      <c r="ULU2" s="38"/>
      <c r="ULV2" s="38"/>
      <c r="ULW2" s="38"/>
      <c r="ULX2" s="38"/>
      <c r="ULY2" s="38"/>
      <c r="ULZ2" s="38"/>
      <c r="UMA2" s="38"/>
      <c r="UMB2" s="38"/>
      <c r="UMC2" s="38"/>
      <c r="UMD2" s="38"/>
      <c r="UME2" s="38"/>
      <c r="UMF2" s="38"/>
      <c r="UMG2" s="38"/>
      <c r="UMH2" s="38"/>
      <c r="UMI2" s="38"/>
      <c r="UMJ2" s="38"/>
      <c r="UMK2" s="38"/>
      <c r="UML2" s="38"/>
      <c r="UMM2" s="38"/>
      <c r="UMN2" s="38"/>
      <c r="UMO2" s="38"/>
      <c r="UMP2" s="38"/>
      <c r="UMQ2" s="38"/>
      <c r="UMR2" s="38"/>
      <c r="UMS2" s="38"/>
      <c r="UMT2" s="38"/>
      <c r="UMU2" s="38"/>
      <c r="UMV2" s="38"/>
      <c r="UMW2" s="38"/>
      <c r="UMX2" s="38"/>
      <c r="UMY2" s="38"/>
      <c r="UMZ2" s="38"/>
      <c r="UNA2" s="38"/>
      <c r="UNB2" s="38"/>
      <c r="UNC2" s="38"/>
      <c r="UND2" s="38"/>
      <c r="UNE2" s="38"/>
      <c r="UNF2" s="38"/>
      <c r="UNG2" s="38"/>
      <c r="UNH2" s="38"/>
      <c r="UNI2" s="38"/>
      <c r="UNJ2" s="38"/>
      <c r="UNK2" s="38"/>
      <c r="UNL2" s="38"/>
      <c r="UNM2" s="38"/>
      <c r="UNN2" s="38"/>
      <c r="UNO2" s="38"/>
      <c r="UNP2" s="38"/>
      <c r="UNQ2" s="38"/>
      <c r="UNR2" s="38"/>
      <c r="UNS2" s="38"/>
      <c r="UNT2" s="38"/>
      <c r="UNU2" s="38"/>
      <c r="UNV2" s="38"/>
      <c r="UNW2" s="38"/>
      <c r="UNX2" s="38"/>
      <c r="UNY2" s="38"/>
      <c r="UNZ2" s="38"/>
      <c r="UOA2" s="38"/>
      <c r="UOB2" s="38"/>
      <c r="UOC2" s="38"/>
      <c r="UOD2" s="38"/>
      <c r="UOE2" s="38"/>
      <c r="UOF2" s="38"/>
      <c r="UOG2" s="38"/>
      <c r="UOH2" s="38"/>
      <c r="UOI2" s="38"/>
      <c r="UOJ2" s="38"/>
      <c r="UOK2" s="38"/>
      <c r="UOL2" s="38"/>
      <c r="UOM2" s="38"/>
      <c r="UON2" s="38"/>
      <c r="UOO2" s="38"/>
      <c r="UOP2" s="38"/>
      <c r="UOQ2" s="38"/>
      <c r="UOR2" s="38"/>
      <c r="UOS2" s="38"/>
      <c r="UOT2" s="38"/>
      <c r="UOU2" s="38"/>
      <c r="UOV2" s="38"/>
      <c r="UOW2" s="38"/>
      <c r="UOX2" s="38"/>
      <c r="UOY2" s="38"/>
      <c r="UOZ2" s="38"/>
      <c r="UPA2" s="38"/>
      <c r="UPB2" s="38"/>
      <c r="UPC2" s="38"/>
      <c r="UPD2" s="38"/>
      <c r="UPE2" s="38"/>
      <c r="UPF2" s="38"/>
      <c r="UPG2" s="38"/>
      <c r="UPH2" s="38"/>
      <c r="UPI2" s="38"/>
      <c r="UPJ2" s="38"/>
      <c r="UPK2" s="38"/>
      <c r="UPL2" s="38"/>
      <c r="UPM2" s="38"/>
      <c r="UPN2" s="38"/>
      <c r="UPO2" s="38"/>
      <c r="UPP2" s="38"/>
      <c r="UPQ2" s="38"/>
      <c r="UPR2" s="38"/>
      <c r="UPS2" s="38"/>
      <c r="UPT2" s="38"/>
      <c r="UPU2" s="38"/>
      <c r="UPV2" s="38"/>
      <c r="UPW2" s="38"/>
      <c r="UPX2" s="38"/>
      <c r="UPY2" s="38"/>
      <c r="UPZ2" s="38"/>
      <c r="UQA2" s="38"/>
      <c r="UQB2" s="38"/>
      <c r="UQC2" s="38"/>
      <c r="UQD2" s="38"/>
      <c r="UQE2" s="38"/>
      <c r="UQF2" s="38"/>
      <c r="UQG2" s="38"/>
      <c r="UQH2" s="38"/>
      <c r="UQI2" s="38"/>
      <c r="UQJ2" s="38"/>
      <c r="UQK2" s="38"/>
      <c r="UQL2" s="38"/>
      <c r="UQM2" s="38"/>
      <c r="UQN2" s="38"/>
      <c r="UQO2" s="38"/>
      <c r="UQP2" s="38"/>
      <c r="UQQ2" s="38"/>
      <c r="UQR2" s="38"/>
      <c r="UQS2" s="38"/>
      <c r="UQT2" s="38"/>
      <c r="UQU2" s="38"/>
      <c r="UQV2" s="38"/>
      <c r="UQW2" s="38"/>
      <c r="UQX2" s="38"/>
      <c r="UQY2" s="38"/>
      <c r="UQZ2" s="38"/>
      <c r="URA2" s="38"/>
      <c r="URB2" s="38"/>
      <c r="URC2" s="38"/>
      <c r="URD2" s="38"/>
      <c r="URE2" s="38"/>
      <c r="URF2" s="38"/>
      <c r="URG2" s="38"/>
      <c r="URH2" s="38"/>
      <c r="URI2" s="38"/>
      <c r="URJ2" s="38"/>
      <c r="URK2" s="38"/>
      <c r="URL2" s="38"/>
      <c r="URM2" s="38"/>
      <c r="URN2" s="38"/>
      <c r="URO2" s="38"/>
      <c r="URP2" s="38"/>
      <c r="URQ2" s="38"/>
      <c r="URR2" s="38"/>
      <c r="URS2" s="38"/>
      <c r="URT2" s="38"/>
      <c r="URU2" s="38"/>
      <c r="URV2" s="38"/>
      <c r="URW2" s="38"/>
      <c r="URX2" s="38"/>
      <c r="URY2" s="38"/>
      <c r="URZ2" s="38"/>
      <c r="USA2" s="38"/>
      <c r="USB2" s="38"/>
      <c r="USC2" s="38"/>
      <c r="USD2" s="38"/>
      <c r="USE2" s="38"/>
      <c r="USF2" s="38"/>
      <c r="USG2" s="38"/>
      <c r="USH2" s="38"/>
      <c r="USI2" s="38"/>
      <c r="USJ2" s="38"/>
      <c r="USK2" s="38"/>
      <c r="USL2" s="38"/>
      <c r="USM2" s="38"/>
      <c r="USN2" s="38"/>
      <c r="USO2" s="38"/>
      <c r="USP2" s="38"/>
      <c r="USQ2" s="38"/>
      <c r="USR2" s="38"/>
      <c r="USS2" s="38"/>
      <c r="UST2" s="38"/>
      <c r="USU2" s="38"/>
      <c r="USV2" s="38"/>
      <c r="USW2" s="38"/>
      <c r="USX2" s="38"/>
      <c r="USY2" s="38"/>
      <c r="USZ2" s="38"/>
      <c r="UTA2" s="38"/>
      <c r="UTB2" s="38"/>
      <c r="UTC2" s="38"/>
      <c r="UTD2" s="38"/>
      <c r="UTE2" s="38"/>
      <c r="UTF2" s="38"/>
      <c r="UTG2" s="38"/>
      <c r="UTH2" s="38"/>
      <c r="UTI2" s="38"/>
      <c r="UTJ2" s="38"/>
      <c r="UTK2" s="38"/>
      <c r="UTL2" s="38"/>
      <c r="UTM2" s="38"/>
      <c r="UTN2" s="38"/>
      <c r="UTO2" s="38"/>
      <c r="UTP2" s="38"/>
      <c r="UTQ2" s="38"/>
      <c r="UTR2" s="38"/>
      <c r="UTS2" s="38"/>
      <c r="UTT2" s="38"/>
      <c r="UTU2" s="38"/>
      <c r="UTV2" s="38"/>
      <c r="UTW2" s="38"/>
      <c r="UTX2" s="38"/>
      <c r="UTY2" s="38"/>
      <c r="UTZ2" s="38"/>
      <c r="UUA2" s="38"/>
      <c r="UUB2" s="38"/>
      <c r="UUC2" s="38"/>
      <c r="UUD2" s="38"/>
      <c r="UUE2" s="38"/>
      <c r="UUF2" s="38"/>
      <c r="UUG2" s="38"/>
      <c r="UUH2" s="38"/>
      <c r="UUI2" s="38"/>
      <c r="UUJ2" s="38"/>
      <c r="UUK2" s="38"/>
      <c r="UUL2" s="38"/>
      <c r="UUM2" s="38"/>
      <c r="UUN2" s="38"/>
      <c r="UUO2" s="38"/>
      <c r="UUP2" s="38"/>
      <c r="UUQ2" s="38"/>
      <c r="UUR2" s="38"/>
      <c r="UUS2" s="38"/>
      <c r="UUT2" s="38"/>
      <c r="UUU2" s="38"/>
      <c r="UUV2" s="38"/>
      <c r="UUW2" s="38"/>
      <c r="UUX2" s="38"/>
      <c r="UUY2" s="38"/>
      <c r="UUZ2" s="38"/>
      <c r="UVA2" s="38"/>
      <c r="UVB2" s="38"/>
      <c r="UVC2" s="38"/>
      <c r="UVD2" s="38"/>
      <c r="UVE2" s="38"/>
      <c r="UVF2" s="38"/>
      <c r="UVG2" s="38"/>
      <c r="UVH2" s="38"/>
      <c r="UVI2" s="38"/>
      <c r="UVJ2" s="38"/>
      <c r="UVK2" s="38"/>
      <c r="UVL2" s="38"/>
      <c r="UVM2" s="38"/>
      <c r="UVN2" s="38"/>
      <c r="UVO2" s="38"/>
      <c r="UVP2" s="38"/>
      <c r="UVQ2" s="38"/>
      <c r="UVR2" s="38"/>
      <c r="UVS2" s="38"/>
      <c r="UVT2" s="38"/>
      <c r="UVU2" s="38"/>
      <c r="UVV2" s="38"/>
      <c r="UVW2" s="38"/>
      <c r="UVX2" s="38"/>
      <c r="UVY2" s="38"/>
      <c r="UVZ2" s="38"/>
      <c r="UWA2" s="38"/>
      <c r="UWB2" s="38"/>
      <c r="UWC2" s="38"/>
      <c r="UWD2" s="38"/>
      <c r="UWE2" s="38"/>
      <c r="UWF2" s="38"/>
      <c r="UWG2" s="38"/>
      <c r="UWH2" s="38"/>
      <c r="UWI2" s="38"/>
      <c r="UWJ2" s="38"/>
      <c r="UWK2" s="38"/>
      <c r="UWL2" s="38"/>
      <c r="UWM2" s="38"/>
      <c r="UWN2" s="38"/>
      <c r="UWO2" s="38"/>
      <c r="UWP2" s="38"/>
      <c r="UWQ2" s="38"/>
      <c r="UWR2" s="38"/>
      <c r="UWS2" s="38"/>
      <c r="UWT2" s="38"/>
      <c r="UWU2" s="38"/>
      <c r="UWV2" s="38"/>
      <c r="UWW2" s="38"/>
      <c r="UWX2" s="38"/>
      <c r="UWY2" s="38"/>
      <c r="UWZ2" s="38"/>
      <c r="UXA2" s="38"/>
      <c r="UXB2" s="38"/>
      <c r="UXC2" s="38"/>
      <c r="UXD2" s="38"/>
      <c r="UXE2" s="38"/>
      <c r="UXF2" s="38"/>
      <c r="UXG2" s="38"/>
      <c r="UXH2" s="38"/>
      <c r="UXI2" s="38"/>
      <c r="UXJ2" s="38"/>
      <c r="UXK2" s="38"/>
      <c r="UXL2" s="38"/>
      <c r="UXM2" s="38"/>
      <c r="UXN2" s="38"/>
      <c r="UXO2" s="38"/>
      <c r="UXP2" s="38"/>
      <c r="UXQ2" s="38"/>
      <c r="UXR2" s="38"/>
      <c r="UXS2" s="38"/>
      <c r="UXT2" s="38"/>
      <c r="UXU2" s="38"/>
      <c r="UXV2" s="38"/>
      <c r="UXW2" s="38"/>
      <c r="UXX2" s="38"/>
      <c r="UXY2" s="38"/>
      <c r="UXZ2" s="38"/>
      <c r="UYA2" s="38"/>
      <c r="UYB2" s="38"/>
      <c r="UYC2" s="38"/>
      <c r="UYD2" s="38"/>
      <c r="UYE2" s="38"/>
      <c r="UYF2" s="38"/>
      <c r="UYG2" s="38"/>
      <c r="UYH2" s="38"/>
      <c r="UYI2" s="38"/>
      <c r="UYJ2" s="38"/>
      <c r="UYK2" s="38"/>
      <c r="UYL2" s="38"/>
      <c r="UYM2" s="38"/>
      <c r="UYN2" s="38"/>
      <c r="UYO2" s="38"/>
      <c r="UYP2" s="38"/>
      <c r="UYQ2" s="38"/>
      <c r="UYR2" s="38"/>
      <c r="UYS2" s="38"/>
      <c r="UYT2" s="38"/>
      <c r="UYU2" s="38"/>
      <c r="UYV2" s="38"/>
      <c r="UYW2" s="38"/>
      <c r="UYX2" s="38"/>
      <c r="UYY2" s="38"/>
      <c r="UYZ2" s="38"/>
      <c r="UZA2" s="38"/>
      <c r="UZB2" s="38"/>
      <c r="UZC2" s="38"/>
      <c r="UZD2" s="38"/>
      <c r="UZE2" s="38"/>
      <c r="UZF2" s="38"/>
      <c r="UZG2" s="38"/>
      <c r="UZH2" s="38"/>
      <c r="UZI2" s="38"/>
      <c r="UZJ2" s="38"/>
      <c r="UZK2" s="38"/>
      <c r="UZL2" s="38"/>
      <c r="UZM2" s="38"/>
      <c r="UZN2" s="38"/>
      <c r="UZO2" s="38"/>
      <c r="UZP2" s="38"/>
      <c r="UZQ2" s="38"/>
      <c r="UZR2" s="38"/>
      <c r="UZS2" s="38"/>
      <c r="UZT2" s="38"/>
      <c r="UZU2" s="38"/>
      <c r="UZV2" s="38"/>
      <c r="UZW2" s="38"/>
      <c r="UZX2" s="38"/>
      <c r="UZY2" s="38"/>
      <c r="UZZ2" s="38"/>
      <c r="VAA2" s="38"/>
      <c r="VAB2" s="38"/>
      <c r="VAC2" s="38"/>
      <c r="VAD2" s="38"/>
      <c r="VAE2" s="38"/>
      <c r="VAF2" s="38"/>
      <c r="VAG2" s="38"/>
      <c r="VAH2" s="38"/>
      <c r="VAI2" s="38"/>
      <c r="VAJ2" s="38"/>
      <c r="VAK2" s="38"/>
      <c r="VAL2" s="38"/>
      <c r="VAM2" s="38"/>
      <c r="VAN2" s="38"/>
      <c r="VAO2" s="38"/>
      <c r="VAP2" s="38"/>
      <c r="VAQ2" s="38"/>
      <c r="VAR2" s="38"/>
      <c r="VAS2" s="38"/>
      <c r="VAT2" s="38"/>
      <c r="VAU2" s="38"/>
      <c r="VAV2" s="38"/>
      <c r="VAW2" s="38"/>
      <c r="VAX2" s="38"/>
      <c r="VAY2" s="38"/>
      <c r="VAZ2" s="38"/>
      <c r="VBA2" s="38"/>
      <c r="VBB2" s="38"/>
      <c r="VBC2" s="38"/>
      <c r="VBD2" s="38"/>
      <c r="VBE2" s="38"/>
      <c r="VBF2" s="38"/>
      <c r="VBG2" s="38"/>
      <c r="VBH2" s="38"/>
      <c r="VBI2" s="38"/>
      <c r="VBJ2" s="38"/>
      <c r="VBK2" s="38"/>
      <c r="VBL2" s="38"/>
      <c r="VBM2" s="38"/>
      <c r="VBN2" s="38"/>
      <c r="VBO2" s="38"/>
      <c r="VBP2" s="38"/>
      <c r="VBQ2" s="38"/>
      <c r="VBR2" s="38"/>
      <c r="VBS2" s="38"/>
      <c r="VBT2" s="38"/>
      <c r="VBU2" s="38"/>
      <c r="VBV2" s="38"/>
      <c r="VBW2" s="38"/>
      <c r="VBX2" s="38"/>
      <c r="VBY2" s="38"/>
      <c r="VBZ2" s="38"/>
      <c r="VCA2" s="38"/>
      <c r="VCB2" s="38"/>
      <c r="VCC2" s="38"/>
      <c r="VCD2" s="38"/>
      <c r="VCE2" s="38"/>
      <c r="VCF2" s="38"/>
      <c r="VCG2" s="38"/>
      <c r="VCH2" s="38"/>
      <c r="VCI2" s="38"/>
      <c r="VCJ2" s="38"/>
      <c r="VCK2" s="38"/>
      <c r="VCL2" s="38"/>
      <c r="VCM2" s="38"/>
      <c r="VCN2" s="38"/>
      <c r="VCO2" s="38"/>
      <c r="VCP2" s="38"/>
      <c r="VCQ2" s="38"/>
      <c r="VCR2" s="38"/>
      <c r="VCS2" s="38"/>
      <c r="VCT2" s="38"/>
      <c r="VCU2" s="38"/>
      <c r="VCV2" s="38"/>
      <c r="VCW2" s="38"/>
      <c r="VCX2" s="38"/>
      <c r="VCY2" s="38"/>
      <c r="VCZ2" s="38"/>
      <c r="VDA2" s="38"/>
      <c r="VDB2" s="38"/>
      <c r="VDC2" s="38"/>
      <c r="VDD2" s="38"/>
      <c r="VDE2" s="38"/>
      <c r="VDF2" s="38"/>
      <c r="VDG2" s="38"/>
      <c r="VDH2" s="38"/>
      <c r="VDI2" s="38"/>
      <c r="VDJ2" s="38"/>
      <c r="VDK2" s="38"/>
      <c r="VDL2" s="38"/>
      <c r="VDM2" s="38"/>
      <c r="VDN2" s="38"/>
      <c r="VDO2" s="38"/>
      <c r="VDP2" s="38"/>
      <c r="VDQ2" s="38"/>
      <c r="VDR2" s="38"/>
      <c r="VDS2" s="38"/>
      <c r="VDT2" s="38"/>
      <c r="VDU2" s="38"/>
      <c r="VDV2" s="38"/>
      <c r="VDW2" s="38"/>
      <c r="VDX2" s="38"/>
      <c r="VDY2" s="38"/>
      <c r="VDZ2" s="38"/>
      <c r="VEA2" s="38"/>
      <c r="VEB2" s="38"/>
      <c r="VEC2" s="38"/>
      <c r="VED2" s="38"/>
      <c r="VEE2" s="38"/>
      <c r="VEF2" s="38"/>
      <c r="VEG2" s="38"/>
      <c r="VEH2" s="38"/>
      <c r="VEI2" s="38"/>
      <c r="VEJ2" s="38"/>
      <c r="VEK2" s="38"/>
      <c r="VEL2" s="38"/>
      <c r="VEM2" s="38"/>
      <c r="VEN2" s="38"/>
      <c r="VEO2" s="38"/>
      <c r="VEP2" s="38"/>
      <c r="VEQ2" s="38"/>
      <c r="VER2" s="38"/>
      <c r="VES2" s="38"/>
      <c r="VET2" s="38"/>
      <c r="VEU2" s="38"/>
      <c r="VEV2" s="38"/>
      <c r="VEW2" s="38"/>
      <c r="VEX2" s="38"/>
      <c r="VEY2" s="38"/>
      <c r="VEZ2" s="38"/>
      <c r="VFA2" s="38"/>
      <c r="VFB2" s="38"/>
      <c r="VFC2" s="38"/>
      <c r="VFD2" s="38"/>
      <c r="VFE2" s="38"/>
      <c r="VFF2" s="38"/>
      <c r="VFG2" s="38"/>
      <c r="VFH2" s="38"/>
      <c r="VFI2" s="38"/>
      <c r="VFJ2" s="38"/>
      <c r="VFK2" s="38"/>
      <c r="VFL2" s="38"/>
      <c r="VFM2" s="38"/>
      <c r="VFN2" s="38"/>
      <c r="VFO2" s="38"/>
      <c r="VFP2" s="38"/>
      <c r="VFQ2" s="38"/>
      <c r="VFR2" s="38"/>
      <c r="VFS2" s="38"/>
      <c r="VFT2" s="38"/>
      <c r="VFU2" s="38"/>
      <c r="VFV2" s="38"/>
      <c r="VFW2" s="38"/>
      <c r="VFX2" s="38"/>
      <c r="VFY2" s="38"/>
      <c r="VFZ2" s="38"/>
      <c r="VGA2" s="38"/>
      <c r="VGB2" s="38"/>
      <c r="VGC2" s="38"/>
      <c r="VGD2" s="38"/>
      <c r="VGE2" s="38"/>
      <c r="VGF2" s="38"/>
      <c r="VGG2" s="38"/>
      <c r="VGH2" s="38"/>
      <c r="VGI2" s="38"/>
      <c r="VGJ2" s="38"/>
      <c r="VGK2" s="38"/>
      <c r="VGL2" s="38"/>
      <c r="VGM2" s="38"/>
      <c r="VGN2" s="38"/>
      <c r="VGO2" s="38"/>
      <c r="VGP2" s="38"/>
      <c r="VGQ2" s="38"/>
      <c r="VGR2" s="38"/>
      <c r="VGS2" s="38"/>
      <c r="VGT2" s="38"/>
      <c r="VGU2" s="38"/>
      <c r="VGV2" s="38"/>
      <c r="VGW2" s="38"/>
      <c r="VGX2" s="38"/>
      <c r="VGY2" s="38"/>
      <c r="VGZ2" s="38"/>
      <c r="VHA2" s="38"/>
      <c r="VHB2" s="38"/>
      <c r="VHC2" s="38"/>
      <c r="VHD2" s="38"/>
      <c r="VHE2" s="38"/>
      <c r="VHF2" s="38"/>
      <c r="VHG2" s="38"/>
      <c r="VHH2" s="38"/>
      <c r="VHI2" s="38"/>
      <c r="VHJ2" s="38"/>
      <c r="VHK2" s="38"/>
      <c r="VHL2" s="38"/>
      <c r="VHM2" s="38"/>
      <c r="VHN2" s="38"/>
      <c r="VHO2" s="38"/>
      <c r="VHP2" s="38"/>
      <c r="VHQ2" s="38"/>
      <c r="VHR2" s="38"/>
      <c r="VHS2" s="38"/>
      <c r="VHT2" s="38"/>
      <c r="VHU2" s="38"/>
      <c r="VHV2" s="38"/>
      <c r="VHW2" s="38"/>
      <c r="VHX2" s="38"/>
      <c r="VHY2" s="38"/>
      <c r="VHZ2" s="38"/>
      <c r="VIA2" s="38"/>
      <c r="VIB2" s="38"/>
      <c r="VIC2" s="38"/>
      <c r="VID2" s="38"/>
      <c r="VIE2" s="38"/>
      <c r="VIF2" s="38"/>
      <c r="VIG2" s="38"/>
      <c r="VIH2" s="38"/>
      <c r="VII2" s="38"/>
      <c r="VIJ2" s="38"/>
      <c r="VIK2" s="38"/>
      <c r="VIL2" s="38"/>
      <c r="VIM2" s="38"/>
      <c r="VIN2" s="38"/>
      <c r="VIO2" s="38"/>
      <c r="VIP2" s="38"/>
      <c r="VIQ2" s="38"/>
      <c r="VIR2" s="38"/>
      <c r="VIS2" s="38"/>
      <c r="VIT2" s="38"/>
      <c r="VIU2" s="38"/>
      <c r="VIV2" s="38"/>
      <c r="VIW2" s="38"/>
      <c r="VIX2" s="38"/>
      <c r="VIY2" s="38"/>
      <c r="VIZ2" s="38"/>
      <c r="VJA2" s="38"/>
      <c r="VJB2" s="38"/>
      <c r="VJC2" s="38"/>
      <c r="VJD2" s="38"/>
      <c r="VJE2" s="38"/>
      <c r="VJF2" s="38"/>
      <c r="VJG2" s="38"/>
      <c r="VJH2" s="38"/>
      <c r="VJI2" s="38"/>
      <c r="VJJ2" s="38"/>
      <c r="VJK2" s="38"/>
      <c r="VJL2" s="38"/>
      <c r="VJM2" s="38"/>
      <c r="VJN2" s="38"/>
      <c r="VJO2" s="38"/>
      <c r="VJP2" s="38"/>
      <c r="VJQ2" s="38"/>
      <c r="VJR2" s="38"/>
      <c r="VJS2" s="38"/>
      <c r="VJT2" s="38"/>
      <c r="VJU2" s="38"/>
      <c r="VJV2" s="38"/>
      <c r="VJW2" s="38"/>
      <c r="VJX2" s="38"/>
      <c r="VJY2" s="38"/>
      <c r="VJZ2" s="38"/>
      <c r="VKA2" s="38"/>
      <c r="VKB2" s="38"/>
      <c r="VKC2" s="38"/>
      <c r="VKD2" s="38"/>
      <c r="VKE2" s="38"/>
      <c r="VKF2" s="38"/>
      <c r="VKG2" s="38"/>
      <c r="VKH2" s="38"/>
      <c r="VKI2" s="38"/>
      <c r="VKJ2" s="38"/>
      <c r="VKK2" s="38"/>
      <c r="VKL2" s="38"/>
      <c r="VKM2" s="38"/>
      <c r="VKN2" s="38"/>
      <c r="VKO2" s="38"/>
      <c r="VKP2" s="38"/>
      <c r="VKQ2" s="38"/>
      <c r="VKR2" s="38"/>
      <c r="VKS2" s="38"/>
      <c r="VKT2" s="38"/>
      <c r="VKU2" s="38"/>
      <c r="VKV2" s="38"/>
      <c r="VKW2" s="38"/>
      <c r="VKX2" s="38"/>
      <c r="VKY2" s="38"/>
      <c r="VKZ2" s="38"/>
      <c r="VLA2" s="38"/>
      <c r="VLB2" s="38"/>
      <c r="VLC2" s="38"/>
      <c r="VLD2" s="38"/>
      <c r="VLE2" s="38"/>
      <c r="VLF2" s="38"/>
      <c r="VLG2" s="38"/>
      <c r="VLH2" s="38"/>
      <c r="VLI2" s="38"/>
      <c r="VLJ2" s="38"/>
      <c r="VLK2" s="38"/>
      <c r="VLL2" s="38"/>
      <c r="VLM2" s="38"/>
      <c r="VLN2" s="38"/>
      <c r="VLO2" s="38"/>
      <c r="VLP2" s="38"/>
      <c r="VLQ2" s="38"/>
      <c r="VLR2" s="38"/>
      <c r="VLS2" s="38"/>
      <c r="VLT2" s="38"/>
      <c r="VLU2" s="38"/>
      <c r="VLV2" s="38"/>
      <c r="VLW2" s="38"/>
      <c r="VLX2" s="38"/>
      <c r="VLY2" s="38"/>
      <c r="VLZ2" s="38"/>
      <c r="VMA2" s="38"/>
      <c r="VMB2" s="38"/>
      <c r="VMC2" s="38"/>
      <c r="VMD2" s="38"/>
      <c r="VME2" s="38"/>
      <c r="VMF2" s="38"/>
      <c r="VMG2" s="38"/>
      <c r="VMH2" s="38"/>
      <c r="VMI2" s="38"/>
      <c r="VMJ2" s="38"/>
      <c r="VMK2" s="38"/>
      <c r="VML2" s="38"/>
      <c r="VMM2" s="38"/>
      <c r="VMN2" s="38"/>
      <c r="VMO2" s="38"/>
      <c r="VMP2" s="38"/>
      <c r="VMQ2" s="38"/>
      <c r="VMR2" s="38"/>
      <c r="VMS2" s="38"/>
      <c r="VMT2" s="38"/>
      <c r="VMU2" s="38"/>
      <c r="VMV2" s="38"/>
      <c r="VMW2" s="38"/>
      <c r="VMX2" s="38"/>
      <c r="VMY2" s="38"/>
      <c r="VMZ2" s="38"/>
      <c r="VNA2" s="38"/>
      <c r="VNB2" s="38"/>
      <c r="VNC2" s="38"/>
      <c r="VND2" s="38"/>
      <c r="VNE2" s="38"/>
      <c r="VNF2" s="38"/>
      <c r="VNG2" s="38"/>
      <c r="VNH2" s="38"/>
      <c r="VNI2" s="38"/>
      <c r="VNJ2" s="38"/>
      <c r="VNK2" s="38"/>
      <c r="VNL2" s="38"/>
      <c r="VNM2" s="38"/>
      <c r="VNN2" s="38"/>
      <c r="VNO2" s="38"/>
      <c r="VNP2" s="38"/>
      <c r="VNQ2" s="38"/>
      <c r="VNR2" s="38"/>
      <c r="VNS2" s="38"/>
      <c r="VNT2" s="38"/>
      <c r="VNU2" s="38"/>
      <c r="VNV2" s="38"/>
      <c r="VNW2" s="38"/>
      <c r="VNX2" s="38"/>
      <c r="VNY2" s="38"/>
      <c r="VNZ2" s="38"/>
      <c r="VOA2" s="38"/>
      <c r="VOB2" s="38"/>
      <c r="VOC2" s="38"/>
      <c r="VOD2" s="38"/>
      <c r="VOE2" s="38"/>
      <c r="VOF2" s="38"/>
      <c r="VOG2" s="38"/>
      <c r="VOH2" s="38"/>
      <c r="VOI2" s="38"/>
      <c r="VOJ2" s="38"/>
      <c r="VOK2" s="38"/>
      <c r="VOL2" s="38"/>
      <c r="VOM2" s="38"/>
      <c r="VON2" s="38"/>
      <c r="VOO2" s="38"/>
      <c r="VOP2" s="38"/>
      <c r="VOQ2" s="38"/>
      <c r="VOR2" s="38"/>
      <c r="VOS2" s="38"/>
      <c r="VOT2" s="38"/>
      <c r="VOU2" s="38"/>
      <c r="VOV2" s="38"/>
      <c r="VOW2" s="38"/>
      <c r="VOX2" s="38"/>
      <c r="VOY2" s="38"/>
      <c r="VOZ2" s="38"/>
      <c r="VPA2" s="38"/>
      <c r="VPB2" s="38"/>
      <c r="VPC2" s="38"/>
      <c r="VPD2" s="38"/>
      <c r="VPE2" s="38"/>
      <c r="VPF2" s="38"/>
      <c r="VPG2" s="38"/>
      <c r="VPH2" s="38"/>
      <c r="VPI2" s="38"/>
      <c r="VPJ2" s="38"/>
      <c r="VPK2" s="38"/>
      <c r="VPL2" s="38"/>
      <c r="VPM2" s="38"/>
      <c r="VPN2" s="38"/>
      <c r="VPO2" s="38"/>
      <c r="VPP2" s="38"/>
      <c r="VPQ2" s="38"/>
      <c r="VPR2" s="38"/>
      <c r="VPS2" s="38"/>
      <c r="VPT2" s="38"/>
      <c r="VPU2" s="38"/>
      <c r="VPV2" s="38"/>
      <c r="VPW2" s="38"/>
      <c r="VPX2" s="38"/>
      <c r="VPY2" s="38"/>
      <c r="VPZ2" s="38"/>
      <c r="VQA2" s="38"/>
      <c r="VQB2" s="38"/>
      <c r="VQC2" s="38"/>
      <c r="VQD2" s="38"/>
      <c r="VQE2" s="38"/>
      <c r="VQF2" s="38"/>
      <c r="VQG2" s="38"/>
      <c r="VQH2" s="38"/>
      <c r="VQI2" s="38"/>
      <c r="VQJ2" s="38"/>
      <c r="VQK2" s="38"/>
      <c r="VQL2" s="38"/>
      <c r="VQM2" s="38"/>
      <c r="VQN2" s="38"/>
      <c r="VQO2" s="38"/>
      <c r="VQP2" s="38"/>
      <c r="VQQ2" s="38"/>
      <c r="VQR2" s="38"/>
      <c r="VQS2" s="38"/>
      <c r="VQT2" s="38"/>
      <c r="VQU2" s="38"/>
      <c r="VQV2" s="38"/>
      <c r="VQW2" s="38"/>
      <c r="VQX2" s="38"/>
      <c r="VQY2" s="38"/>
      <c r="VQZ2" s="38"/>
      <c r="VRA2" s="38"/>
      <c r="VRB2" s="38"/>
      <c r="VRC2" s="38"/>
      <c r="VRD2" s="38"/>
      <c r="VRE2" s="38"/>
      <c r="VRF2" s="38"/>
      <c r="VRG2" s="38"/>
      <c r="VRH2" s="38"/>
      <c r="VRI2" s="38"/>
      <c r="VRJ2" s="38"/>
      <c r="VRK2" s="38"/>
      <c r="VRL2" s="38"/>
      <c r="VRM2" s="38"/>
      <c r="VRN2" s="38"/>
      <c r="VRO2" s="38"/>
      <c r="VRP2" s="38"/>
      <c r="VRQ2" s="38"/>
      <c r="VRR2" s="38"/>
      <c r="VRS2" s="38"/>
      <c r="VRT2" s="38"/>
      <c r="VRU2" s="38"/>
      <c r="VRV2" s="38"/>
      <c r="VRW2" s="38"/>
      <c r="VRX2" s="38"/>
      <c r="VRY2" s="38"/>
      <c r="VRZ2" s="38"/>
      <c r="VSA2" s="38"/>
      <c r="VSB2" s="38"/>
      <c r="VSC2" s="38"/>
      <c r="VSD2" s="38"/>
      <c r="VSE2" s="38"/>
      <c r="VSF2" s="38"/>
      <c r="VSG2" s="38"/>
      <c r="VSH2" s="38"/>
      <c r="VSI2" s="38"/>
      <c r="VSJ2" s="38"/>
      <c r="VSK2" s="38"/>
      <c r="VSL2" s="38"/>
      <c r="VSM2" s="38"/>
      <c r="VSN2" s="38"/>
      <c r="VSO2" s="38"/>
      <c r="VSP2" s="38"/>
      <c r="VSQ2" s="38"/>
      <c r="VSR2" s="38"/>
      <c r="VSS2" s="38"/>
      <c r="VST2" s="38"/>
      <c r="VSU2" s="38"/>
      <c r="VSV2" s="38"/>
      <c r="VSW2" s="38"/>
      <c r="VSX2" s="38"/>
      <c r="VSY2" s="38"/>
      <c r="VSZ2" s="38"/>
      <c r="VTA2" s="38"/>
      <c r="VTB2" s="38"/>
      <c r="VTC2" s="38"/>
      <c r="VTD2" s="38"/>
      <c r="VTE2" s="38"/>
      <c r="VTF2" s="38"/>
      <c r="VTG2" s="38"/>
      <c r="VTH2" s="38"/>
      <c r="VTI2" s="38"/>
      <c r="VTJ2" s="38"/>
      <c r="VTK2" s="38"/>
      <c r="VTL2" s="38"/>
      <c r="VTM2" s="38"/>
      <c r="VTN2" s="38"/>
      <c r="VTO2" s="38"/>
      <c r="VTP2" s="38"/>
      <c r="VTQ2" s="38"/>
      <c r="VTR2" s="38"/>
      <c r="VTS2" s="38"/>
      <c r="VTT2" s="38"/>
      <c r="VTU2" s="38"/>
      <c r="VTV2" s="38"/>
      <c r="VTW2" s="38"/>
      <c r="VTX2" s="38"/>
      <c r="VTY2" s="38"/>
      <c r="VTZ2" s="38"/>
      <c r="VUA2" s="38"/>
      <c r="VUB2" s="38"/>
      <c r="VUC2" s="38"/>
      <c r="VUD2" s="38"/>
      <c r="VUE2" s="38"/>
      <c r="VUF2" s="38"/>
      <c r="VUG2" s="38"/>
      <c r="VUH2" s="38"/>
      <c r="VUI2" s="38"/>
      <c r="VUJ2" s="38"/>
      <c r="VUK2" s="38"/>
      <c r="VUL2" s="38"/>
      <c r="VUM2" s="38"/>
      <c r="VUN2" s="38"/>
      <c r="VUO2" s="38"/>
      <c r="VUP2" s="38"/>
      <c r="VUQ2" s="38"/>
      <c r="VUR2" s="38"/>
      <c r="VUS2" s="38"/>
      <c r="VUT2" s="38"/>
      <c r="VUU2" s="38"/>
      <c r="VUV2" s="38"/>
      <c r="VUW2" s="38"/>
      <c r="VUX2" s="38"/>
      <c r="VUY2" s="38"/>
      <c r="VUZ2" s="38"/>
      <c r="VVA2" s="38"/>
      <c r="VVB2" s="38"/>
      <c r="VVC2" s="38"/>
      <c r="VVD2" s="38"/>
      <c r="VVE2" s="38"/>
      <c r="VVF2" s="38"/>
      <c r="VVG2" s="38"/>
      <c r="VVH2" s="38"/>
      <c r="VVI2" s="38"/>
      <c r="VVJ2" s="38"/>
      <c r="VVK2" s="38"/>
      <c r="VVL2" s="38"/>
      <c r="VVM2" s="38"/>
      <c r="VVN2" s="38"/>
      <c r="VVO2" s="38"/>
      <c r="VVP2" s="38"/>
      <c r="VVQ2" s="38"/>
      <c r="VVR2" s="38"/>
      <c r="VVS2" s="38"/>
      <c r="VVT2" s="38"/>
      <c r="VVU2" s="38"/>
      <c r="VVV2" s="38"/>
      <c r="VVW2" s="38"/>
      <c r="VVX2" s="38"/>
      <c r="VVY2" s="38"/>
      <c r="VVZ2" s="38"/>
      <c r="VWA2" s="38"/>
      <c r="VWB2" s="38"/>
      <c r="VWC2" s="38"/>
      <c r="VWD2" s="38"/>
      <c r="VWE2" s="38"/>
      <c r="VWF2" s="38"/>
      <c r="VWG2" s="38"/>
      <c r="VWH2" s="38"/>
      <c r="VWI2" s="38"/>
      <c r="VWJ2" s="38"/>
      <c r="VWK2" s="38"/>
      <c r="VWL2" s="38"/>
      <c r="VWM2" s="38"/>
      <c r="VWN2" s="38"/>
      <c r="VWO2" s="38"/>
      <c r="VWP2" s="38"/>
      <c r="VWQ2" s="38"/>
      <c r="VWR2" s="38"/>
      <c r="VWS2" s="38"/>
      <c r="VWT2" s="38"/>
      <c r="VWU2" s="38"/>
      <c r="VWV2" s="38"/>
      <c r="VWW2" s="38"/>
      <c r="VWX2" s="38"/>
      <c r="VWY2" s="38"/>
      <c r="VWZ2" s="38"/>
      <c r="VXA2" s="38"/>
      <c r="VXB2" s="38"/>
      <c r="VXC2" s="38"/>
      <c r="VXD2" s="38"/>
      <c r="VXE2" s="38"/>
      <c r="VXF2" s="38"/>
      <c r="VXG2" s="38"/>
      <c r="VXH2" s="38"/>
      <c r="VXI2" s="38"/>
      <c r="VXJ2" s="38"/>
      <c r="VXK2" s="38"/>
      <c r="VXL2" s="38"/>
      <c r="VXM2" s="38"/>
      <c r="VXN2" s="38"/>
      <c r="VXO2" s="38"/>
      <c r="VXP2" s="38"/>
      <c r="VXQ2" s="38"/>
      <c r="VXR2" s="38"/>
      <c r="VXS2" s="38"/>
      <c r="VXT2" s="38"/>
      <c r="VXU2" s="38"/>
      <c r="VXV2" s="38"/>
      <c r="VXW2" s="38"/>
      <c r="VXX2" s="38"/>
      <c r="VXY2" s="38"/>
      <c r="VXZ2" s="38"/>
      <c r="VYA2" s="38"/>
      <c r="VYB2" s="38"/>
      <c r="VYC2" s="38"/>
      <c r="VYD2" s="38"/>
      <c r="VYE2" s="38"/>
      <c r="VYF2" s="38"/>
      <c r="VYG2" s="38"/>
      <c r="VYH2" s="38"/>
      <c r="VYI2" s="38"/>
      <c r="VYJ2" s="38"/>
      <c r="VYK2" s="38"/>
      <c r="VYL2" s="38"/>
      <c r="VYM2" s="38"/>
      <c r="VYN2" s="38"/>
      <c r="VYO2" s="38"/>
      <c r="VYP2" s="38"/>
      <c r="VYQ2" s="38"/>
      <c r="VYR2" s="38"/>
      <c r="VYS2" s="38"/>
      <c r="VYT2" s="38"/>
      <c r="VYU2" s="38"/>
      <c r="VYV2" s="38"/>
      <c r="VYW2" s="38"/>
      <c r="VYX2" s="38"/>
      <c r="VYY2" s="38"/>
      <c r="VYZ2" s="38"/>
      <c r="VZA2" s="38"/>
      <c r="VZB2" s="38"/>
      <c r="VZC2" s="38"/>
      <c r="VZD2" s="38"/>
      <c r="VZE2" s="38"/>
      <c r="VZF2" s="38"/>
      <c r="VZG2" s="38"/>
      <c r="VZH2" s="38"/>
      <c r="VZI2" s="38"/>
      <c r="VZJ2" s="38"/>
      <c r="VZK2" s="38"/>
      <c r="VZL2" s="38"/>
      <c r="VZM2" s="38"/>
      <c r="VZN2" s="38"/>
      <c r="VZO2" s="38"/>
      <c r="VZP2" s="38"/>
      <c r="VZQ2" s="38"/>
      <c r="VZR2" s="38"/>
      <c r="VZS2" s="38"/>
      <c r="VZT2" s="38"/>
      <c r="VZU2" s="38"/>
      <c r="VZV2" s="38"/>
      <c r="VZW2" s="38"/>
      <c r="VZX2" s="38"/>
      <c r="VZY2" s="38"/>
      <c r="VZZ2" s="38"/>
      <c r="WAA2" s="38"/>
      <c r="WAB2" s="38"/>
      <c r="WAC2" s="38"/>
      <c r="WAD2" s="38"/>
      <c r="WAE2" s="38"/>
      <c r="WAF2" s="38"/>
      <c r="WAG2" s="38"/>
      <c r="WAH2" s="38"/>
      <c r="WAI2" s="38"/>
      <c r="WAJ2" s="38"/>
      <c r="WAK2" s="38"/>
      <c r="WAL2" s="38"/>
      <c r="WAM2" s="38"/>
      <c r="WAN2" s="38"/>
      <c r="WAO2" s="38"/>
      <c r="WAP2" s="38"/>
      <c r="WAQ2" s="38"/>
      <c r="WAR2" s="38"/>
      <c r="WAS2" s="38"/>
      <c r="WAT2" s="38"/>
      <c r="WAU2" s="38"/>
      <c r="WAV2" s="38"/>
      <c r="WAW2" s="38"/>
      <c r="WAX2" s="38"/>
      <c r="WAY2" s="38"/>
      <c r="WAZ2" s="38"/>
      <c r="WBA2" s="38"/>
      <c r="WBB2" s="38"/>
      <c r="WBC2" s="38"/>
      <c r="WBD2" s="38"/>
      <c r="WBE2" s="38"/>
      <c r="WBF2" s="38"/>
      <c r="WBG2" s="38"/>
      <c r="WBH2" s="38"/>
      <c r="WBI2" s="38"/>
      <c r="WBJ2" s="38"/>
      <c r="WBK2" s="38"/>
      <c r="WBL2" s="38"/>
      <c r="WBM2" s="38"/>
      <c r="WBN2" s="38"/>
      <c r="WBO2" s="38"/>
      <c r="WBP2" s="38"/>
      <c r="WBQ2" s="38"/>
      <c r="WBR2" s="38"/>
      <c r="WBS2" s="38"/>
      <c r="WBT2" s="38"/>
      <c r="WBU2" s="38"/>
      <c r="WBV2" s="38"/>
      <c r="WBW2" s="38"/>
      <c r="WBX2" s="38"/>
      <c r="WBY2" s="38"/>
      <c r="WBZ2" s="38"/>
      <c r="WCA2" s="38"/>
      <c r="WCB2" s="38"/>
      <c r="WCC2" s="38"/>
      <c r="WCD2" s="38"/>
      <c r="WCE2" s="38"/>
      <c r="WCF2" s="38"/>
      <c r="WCG2" s="38"/>
      <c r="WCH2" s="38"/>
      <c r="WCI2" s="38"/>
      <c r="WCJ2" s="38"/>
      <c r="WCK2" s="38"/>
      <c r="WCL2" s="38"/>
      <c r="WCM2" s="38"/>
      <c r="WCN2" s="38"/>
      <c r="WCO2" s="38"/>
      <c r="WCP2" s="38"/>
      <c r="WCQ2" s="38"/>
      <c r="WCR2" s="38"/>
      <c r="WCS2" s="38"/>
      <c r="WCT2" s="38"/>
      <c r="WCU2" s="38"/>
      <c r="WCV2" s="38"/>
      <c r="WCW2" s="38"/>
      <c r="WCX2" s="38"/>
      <c r="WCY2" s="38"/>
      <c r="WCZ2" s="38"/>
      <c r="WDA2" s="38"/>
      <c r="WDB2" s="38"/>
      <c r="WDC2" s="38"/>
      <c r="WDD2" s="38"/>
      <c r="WDE2" s="38"/>
      <c r="WDF2" s="38"/>
      <c r="WDG2" s="38"/>
      <c r="WDH2" s="38"/>
      <c r="WDI2" s="38"/>
      <c r="WDJ2" s="38"/>
      <c r="WDK2" s="38"/>
      <c r="WDL2" s="38"/>
      <c r="WDM2" s="38"/>
      <c r="WDN2" s="38"/>
      <c r="WDO2" s="38"/>
      <c r="WDP2" s="38"/>
      <c r="WDQ2" s="38"/>
      <c r="WDR2" s="38"/>
      <c r="WDS2" s="38"/>
      <c r="WDT2" s="38"/>
      <c r="WDU2" s="38"/>
      <c r="WDV2" s="38"/>
      <c r="WDW2" s="38"/>
      <c r="WDX2" s="38"/>
      <c r="WDY2" s="38"/>
      <c r="WDZ2" s="38"/>
      <c r="WEA2" s="38"/>
      <c r="WEB2" s="38"/>
      <c r="WEC2" s="38"/>
      <c r="WED2" s="38"/>
      <c r="WEE2" s="38"/>
      <c r="WEF2" s="38"/>
      <c r="WEG2" s="38"/>
      <c r="WEH2" s="38"/>
      <c r="WEI2" s="38"/>
      <c r="WEJ2" s="38"/>
      <c r="WEK2" s="38"/>
      <c r="WEL2" s="38"/>
      <c r="WEM2" s="38"/>
      <c r="WEN2" s="38"/>
      <c r="WEO2" s="38"/>
      <c r="WEP2" s="38"/>
      <c r="WEQ2" s="38"/>
      <c r="WER2" s="38"/>
      <c r="WES2" s="38"/>
      <c r="WET2" s="38"/>
      <c r="WEU2" s="38"/>
      <c r="WEV2" s="38"/>
      <c r="WEW2" s="38"/>
      <c r="WEX2" s="38"/>
      <c r="WEY2" s="38"/>
      <c r="WEZ2" s="38"/>
      <c r="WFA2" s="38"/>
      <c r="WFB2" s="38"/>
      <c r="WFC2" s="38"/>
      <c r="WFD2" s="38"/>
      <c r="WFE2" s="38"/>
      <c r="WFF2" s="38"/>
      <c r="WFG2" s="38"/>
      <c r="WFH2" s="38"/>
      <c r="WFI2" s="38"/>
      <c r="WFJ2" s="38"/>
      <c r="WFK2" s="38"/>
      <c r="WFL2" s="38"/>
      <c r="WFM2" s="38"/>
      <c r="WFN2" s="38"/>
      <c r="WFO2" s="38"/>
      <c r="WFP2" s="38"/>
      <c r="WFQ2" s="38"/>
      <c r="WFR2" s="38"/>
      <c r="WFS2" s="38"/>
      <c r="WFT2" s="38"/>
      <c r="WFU2" s="38"/>
      <c r="WFV2" s="38"/>
      <c r="WFW2" s="38"/>
      <c r="WFX2" s="38"/>
      <c r="WFY2" s="38"/>
      <c r="WFZ2" s="38"/>
      <c r="WGA2" s="38"/>
      <c r="WGB2" s="38"/>
      <c r="WGC2" s="38"/>
      <c r="WGD2" s="38"/>
      <c r="WGE2" s="38"/>
      <c r="WGF2" s="38"/>
      <c r="WGG2" s="38"/>
      <c r="WGH2" s="38"/>
      <c r="WGI2" s="38"/>
      <c r="WGJ2" s="38"/>
      <c r="WGK2" s="38"/>
      <c r="WGL2" s="38"/>
      <c r="WGM2" s="38"/>
      <c r="WGN2" s="38"/>
      <c r="WGO2" s="38"/>
      <c r="WGP2" s="38"/>
      <c r="WGQ2" s="38"/>
      <c r="WGR2" s="38"/>
      <c r="WGS2" s="38"/>
      <c r="WGT2" s="38"/>
      <c r="WGU2" s="38"/>
      <c r="WGV2" s="38"/>
      <c r="WGW2" s="38"/>
      <c r="WGX2" s="38"/>
      <c r="WGY2" s="38"/>
      <c r="WGZ2" s="38"/>
      <c r="WHA2" s="38"/>
      <c r="WHB2" s="38"/>
      <c r="WHC2" s="38"/>
      <c r="WHD2" s="38"/>
      <c r="WHE2" s="38"/>
      <c r="WHF2" s="38"/>
      <c r="WHG2" s="38"/>
      <c r="WHH2" s="38"/>
      <c r="WHI2" s="38"/>
      <c r="WHJ2" s="38"/>
      <c r="WHK2" s="38"/>
      <c r="WHL2" s="38"/>
      <c r="WHM2" s="38"/>
      <c r="WHN2" s="38"/>
      <c r="WHO2" s="38"/>
      <c r="WHP2" s="38"/>
      <c r="WHQ2" s="38"/>
      <c r="WHR2" s="38"/>
      <c r="WHS2" s="38"/>
      <c r="WHT2" s="38"/>
      <c r="WHU2" s="38"/>
      <c r="WHV2" s="38"/>
      <c r="WHW2" s="38"/>
      <c r="WHX2" s="38"/>
      <c r="WHY2" s="38"/>
      <c r="WHZ2" s="38"/>
      <c r="WIA2" s="38"/>
      <c r="WIB2" s="38"/>
      <c r="WIC2" s="38"/>
      <c r="WID2" s="38"/>
      <c r="WIE2" s="38"/>
      <c r="WIF2" s="38"/>
      <c r="WIG2" s="38"/>
      <c r="WIH2" s="38"/>
      <c r="WII2" s="38"/>
      <c r="WIJ2" s="38"/>
      <c r="WIK2" s="38"/>
      <c r="WIL2" s="38"/>
      <c r="WIM2" s="38"/>
      <c r="WIN2" s="38"/>
      <c r="WIO2" s="38"/>
      <c r="WIP2" s="38"/>
      <c r="WIQ2" s="38"/>
      <c r="WIR2" s="38"/>
      <c r="WIS2" s="38"/>
      <c r="WIT2" s="38"/>
      <c r="WIU2" s="38"/>
      <c r="WIV2" s="38"/>
      <c r="WIW2" s="38"/>
      <c r="WIX2" s="38"/>
      <c r="WIY2" s="38"/>
      <c r="WIZ2" s="38"/>
      <c r="WJA2" s="38"/>
      <c r="WJB2" s="38"/>
      <c r="WJC2" s="38"/>
      <c r="WJD2" s="38"/>
      <c r="WJE2" s="38"/>
      <c r="WJF2" s="38"/>
      <c r="WJG2" s="38"/>
      <c r="WJH2" s="38"/>
      <c r="WJI2" s="38"/>
      <c r="WJJ2" s="38"/>
      <c r="WJK2" s="38"/>
      <c r="WJL2" s="38"/>
      <c r="WJM2" s="38"/>
      <c r="WJN2" s="38"/>
      <c r="WJO2" s="38"/>
      <c r="WJP2" s="38"/>
      <c r="WJQ2" s="38"/>
      <c r="WJR2" s="38"/>
      <c r="WJS2" s="38"/>
      <c r="WJT2" s="38"/>
      <c r="WJU2" s="38"/>
      <c r="WJV2" s="38"/>
      <c r="WJW2" s="38"/>
      <c r="WJX2" s="38"/>
      <c r="WJY2" s="38"/>
      <c r="WJZ2" s="38"/>
      <c r="WKA2" s="38"/>
      <c r="WKB2" s="38"/>
      <c r="WKC2" s="38"/>
      <c r="WKD2" s="38"/>
      <c r="WKE2" s="38"/>
      <c r="WKF2" s="38"/>
      <c r="WKG2" s="38"/>
      <c r="WKH2" s="38"/>
      <c r="WKI2" s="38"/>
      <c r="WKJ2" s="38"/>
      <c r="WKK2" s="38"/>
      <c r="WKL2" s="38"/>
      <c r="WKM2" s="38"/>
      <c r="WKN2" s="38"/>
      <c r="WKO2" s="38"/>
      <c r="WKP2" s="38"/>
      <c r="WKQ2" s="38"/>
      <c r="WKR2" s="38"/>
      <c r="WKS2" s="38"/>
      <c r="WKT2" s="38"/>
      <c r="WKU2" s="38"/>
      <c r="WKV2" s="38"/>
      <c r="WKW2" s="38"/>
      <c r="WKX2" s="38"/>
      <c r="WKY2" s="38"/>
      <c r="WKZ2" s="38"/>
      <c r="WLA2" s="38"/>
      <c r="WLB2" s="38"/>
      <c r="WLC2" s="38"/>
      <c r="WLD2" s="38"/>
      <c r="WLE2" s="38"/>
      <c r="WLF2" s="38"/>
      <c r="WLG2" s="38"/>
      <c r="WLH2" s="38"/>
      <c r="WLI2" s="38"/>
      <c r="WLJ2" s="38"/>
      <c r="WLK2" s="38"/>
      <c r="WLL2" s="38"/>
      <c r="WLM2" s="38"/>
      <c r="WLN2" s="38"/>
      <c r="WLO2" s="38"/>
      <c r="WLP2" s="38"/>
      <c r="WLQ2" s="38"/>
      <c r="WLR2" s="38"/>
      <c r="WLS2" s="38"/>
      <c r="WLT2" s="38"/>
      <c r="WLU2" s="38"/>
      <c r="WLV2" s="38"/>
      <c r="WLW2" s="38"/>
      <c r="WLX2" s="38"/>
      <c r="WLY2" s="38"/>
      <c r="WLZ2" s="38"/>
      <c r="WMA2" s="38"/>
      <c r="WMB2" s="38"/>
      <c r="WMC2" s="38"/>
      <c r="WMD2" s="38"/>
      <c r="WME2" s="38"/>
      <c r="WMF2" s="38"/>
      <c r="WMG2" s="38"/>
      <c r="WMH2" s="38"/>
      <c r="WMI2" s="38"/>
      <c r="WMJ2" s="38"/>
      <c r="WMK2" s="38"/>
      <c r="WML2" s="38"/>
      <c r="WMM2" s="38"/>
      <c r="WMN2" s="38"/>
      <c r="WMO2" s="38"/>
      <c r="WMP2" s="38"/>
      <c r="WMQ2" s="38"/>
      <c r="WMR2" s="38"/>
      <c r="WMS2" s="38"/>
      <c r="WMT2" s="38"/>
      <c r="WMU2" s="38"/>
      <c r="WMV2" s="38"/>
      <c r="WMW2" s="38"/>
      <c r="WMX2" s="38"/>
      <c r="WMY2" s="38"/>
      <c r="WMZ2" s="38"/>
      <c r="WNA2" s="38"/>
      <c r="WNB2" s="38"/>
      <c r="WNC2" s="38"/>
      <c r="WND2" s="38"/>
      <c r="WNE2" s="38"/>
      <c r="WNF2" s="38"/>
      <c r="WNG2" s="38"/>
      <c r="WNH2" s="38"/>
      <c r="WNI2" s="38"/>
      <c r="WNJ2" s="38"/>
      <c r="WNK2" s="38"/>
      <c r="WNL2" s="38"/>
      <c r="WNM2" s="38"/>
      <c r="WNN2" s="38"/>
      <c r="WNO2" s="38"/>
      <c r="WNP2" s="38"/>
      <c r="WNQ2" s="38"/>
      <c r="WNR2" s="38"/>
      <c r="WNS2" s="38"/>
      <c r="WNT2" s="38"/>
      <c r="WNU2" s="38"/>
      <c r="WNV2" s="38"/>
      <c r="WNW2" s="38"/>
      <c r="WNX2" s="38"/>
      <c r="WNY2" s="38"/>
      <c r="WNZ2" s="38"/>
      <c r="WOA2" s="38"/>
      <c r="WOB2" s="38"/>
      <c r="WOC2" s="38"/>
      <c r="WOD2" s="38"/>
      <c r="WOE2" s="38"/>
      <c r="WOF2" s="38"/>
      <c r="WOG2" s="38"/>
      <c r="WOH2" s="38"/>
      <c r="WOI2" s="38"/>
      <c r="WOJ2" s="38"/>
      <c r="WOK2" s="38"/>
      <c r="WOL2" s="38"/>
      <c r="WOM2" s="38"/>
      <c r="WON2" s="38"/>
      <c r="WOO2" s="38"/>
      <c r="WOP2" s="38"/>
      <c r="WOQ2" s="38"/>
      <c r="WOR2" s="38"/>
      <c r="WOS2" s="38"/>
      <c r="WOT2" s="38"/>
      <c r="WOU2" s="38"/>
      <c r="WOV2" s="38"/>
      <c r="WOW2" s="38"/>
      <c r="WOX2" s="38"/>
      <c r="WOY2" s="38"/>
      <c r="WOZ2" s="38"/>
      <c r="WPA2" s="38"/>
      <c r="WPB2" s="38"/>
      <c r="WPC2" s="38"/>
      <c r="WPD2" s="38"/>
      <c r="WPE2" s="38"/>
      <c r="WPF2" s="38"/>
      <c r="WPG2" s="38"/>
      <c r="WPH2" s="38"/>
      <c r="WPI2" s="38"/>
      <c r="WPJ2" s="38"/>
      <c r="WPK2" s="38"/>
      <c r="WPL2" s="38"/>
      <c r="WPM2" s="38"/>
      <c r="WPN2" s="38"/>
      <c r="WPO2" s="38"/>
      <c r="WPP2" s="38"/>
      <c r="WPQ2" s="38"/>
      <c r="WPR2" s="38"/>
      <c r="WPS2" s="38"/>
      <c r="WPT2" s="38"/>
      <c r="WPU2" s="38"/>
      <c r="WPV2" s="38"/>
      <c r="WPW2" s="38"/>
      <c r="WPX2" s="38"/>
      <c r="WPY2" s="38"/>
      <c r="WPZ2" s="38"/>
      <c r="WQA2" s="38"/>
      <c r="WQB2" s="38"/>
      <c r="WQC2" s="38"/>
      <c r="WQD2" s="38"/>
      <c r="WQE2" s="38"/>
      <c r="WQF2" s="38"/>
      <c r="WQG2" s="38"/>
      <c r="WQH2" s="38"/>
      <c r="WQI2" s="38"/>
      <c r="WQJ2" s="38"/>
      <c r="WQK2" s="38"/>
      <c r="WQL2" s="38"/>
      <c r="WQM2" s="38"/>
      <c r="WQN2" s="38"/>
      <c r="WQO2" s="38"/>
      <c r="WQP2" s="38"/>
      <c r="WQQ2" s="38"/>
      <c r="WQR2" s="38"/>
      <c r="WQS2" s="38"/>
      <c r="WQT2" s="38"/>
      <c r="WQU2" s="38"/>
      <c r="WQV2" s="38"/>
      <c r="WQW2" s="38"/>
      <c r="WQX2" s="38"/>
      <c r="WQY2" s="38"/>
      <c r="WQZ2" s="38"/>
      <c r="WRA2" s="38"/>
      <c r="WRB2" s="38"/>
      <c r="WRC2" s="38"/>
      <c r="WRD2" s="38"/>
      <c r="WRE2" s="38"/>
      <c r="WRF2" s="38"/>
      <c r="WRG2" s="38"/>
      <c r="WRH2" s="38"/>
      <c r="WRI2" s="38"/>
      <c r="WRJ2" s="38"/>
      <c r="WRK2" s="38"/>
      <c r="WRL2" s="38"/>
      <c r="WRM2" s="38"/>
      <c r="WRN2" s="38"/>
      <c r="WRO2" s="38"/>
      <c r="WRP2" s="38"/>
      <c r="WRQ2" s="38"/>
      <c r="WRR2" s="38"/>
      <c r="WRS2" s="38"/>
      <c r="WRT2" s="38"/>
      <c r="WRU2" s="38"/>
      <c r="WRV2" s="38"/>
      <c r="WRW2" s="38"/>
      <c r="WRX2" s="38"/>
      <c r="WRY2" s="38"/>
      <c r="WRZ2" s="38"/>
      <c r="WSA2" s="38"/>
      <c r="WSB2" s="38"/>
      <c r="WSC2" s="38"/>
      <c r="WSD2" s="38"/>
      <c r="WSE2" s="38"/>
      <c r="WSF2" s="38"/>
      <c r="WSG2" s="38"/>
      <c r="WSH2" s="38"/>
      <c r="WSI2" s="38"/>
      <c r="WSJ2" s="38"/>
      <c r="WSK2" s="38"/>
      <c r="WSL2" s="38"/>
      <c r="WSM2" s="38"/>
      <c r="WSN2" s="38"/>
      <c r="WSO2" s="38"/>
      <c r="WSP2" s="38"/>
      <c r="WSQ2" s="38"/>
      <c r="WSR2" s="38"/>
      <c r="WSS2" s="38"/>
      <c r="WST2" s="38"/>
      <c r="WSU2" s="38"/>
      <c r="WSV2" s="38"/>
      <c r="WSW2" s="38"/>
      <c r="WSX2" s="38"/>
      <c r="WSY2" s="38"/>
      <c r="WSZ2" s="38"/>
      <c r="WTA2" s="38"/>
      <c r="WTB2" s="38"/>
      <c r="WTC2" s="38"/>
      <c r="WTD2" s="38"/>
      <c r="WTE2" s="38"/>
      <c r="WTF2" s="38"/>
      <c r="WTG2" s="38"/>
      <c r="WTH2" s="38"/>
      <c r="WTI2" s="38"/>
      <c r="WTJ2" s="38"/>
      <c r="WTK2" s="38"/>
      <c r="WTL2" s="38"/>
      <c r="WTM2" s="38"/>
      <c r="WTN2" s="38"/>
      <c r="WTO2" s="38"/>
      <c r="WTP2" s="38"/>
      <c r="WTQ2" s="38"/>
      <c r="WTR2" s="38"/>
      <c r="WTS2" s="38"/>
      <c r="WTT2" s="38"/>
      <c r="WTU2" s="38"/>
      <c r="WTV2" s="38"/>
      <c r="WTW2" s="38"/>
      <c r="WTX2" s="38"/>
      <c r="WTY2" s="38"/>
      <c r="WTZ2" s="38"/>
      <c r="WUA2" s="38"/>
      <c r="WUB2" s="38"/>
      <c r="WUC2" s="38"/>
      <c r="WUD2" s="38"/>
      <c r="WUE2" s="38"/>
      <c r="WUF2" s="38"/>
      <c r="WUG2" s="38"/>
      <c r="WUH2" s="38"/>
      <c r="WUI2" s="38"/>
      <c r="WUJ2" s="38"/>
      <c r="WUK2" s="38"/>
      <c r="WUL2" s="38"/>
      <c r="WUM2" s="38"/>
      <c r="WUN2" s="38"/>
      <c r="WUO2" s="38"/>
      <c r="WUP2" s="38"/>
      <c r="WUQ2" s="38"/>
      <c r="WUR2" s="38"/>
      <c r="WUS2" s="38"/>
      <c r="WUT2" s="38"/>
      <c r="WUU2" s="38"/>
      <c r="WUV2" s="38"/>
      <c r="WUW2" s="38"/>
      <c r="WUX2" s="38"/>
      <c r="WUY2" s="38"/>
      <c r="WUZ2" s="38"/>
      <c r="WVA2" s="38"/>
      <c r="WVB2" s="38"/>
      <c r="WVC2" s="38"/>
      <c r="WVD2" s="38"/>
      <c r="WVE2" s="38"/>
      <c r="WVF2" s="38"/>
      <c r="WVG2" s="38"/>
      <c r="WVH2" s="38"/>
      <c r="WVI2" s="38"/>
      <c r="WVJ2" s="38"/>
      <c r="WVK2" s="38"/>
      <c r="WVL2" s="38"/>
      <c r="WVM2" s="38"/>
      <c r="WVN2" s="38"/>
      <c r="WVO2" s="38"/>
      <c r="WVP2" s="38"/>
      <c r="WVQ2" s="38"/>
      <c r="WVR2" s="38"/>
      <c r="WVS2" s="38"/>
      <c r="WVT2" s="38"/>
      <c r="WVU2" s="38"/>
      <c r="WVV2" s="38"/>
      <c r="WVW2" s="38"/>
      <c r="WVX2" s="38"/>
      <c r="WVY2" s="38"/>
      <c r="WVZ2" s="38"/>
      <c r="WWA2" s="38"/>
      <c r="WWB2" s="38"/>
      <c r="WWC2" s="38"/>
      <c r="WWD2" s="38"/>
      <c r="WWE2" s="38"/>
      <c r="WWF2" s="38"/>
      <c r="WWG2" s="38"/>
      <c r="WWH2" s="38"/>
      <c r="WWI2" s="38"/>
      <c r="WWJ2" s="38"/>
      <c r="WWK2" s="38"/>
      <c r="WWL2" s="38"/>
      <c r="WWM2" s="38"/>
      <c r="WWN2" s="38"/>
      <c r="WWO2" s="38"/>
      <c r="WWP2" s="38"/>
      <c r="WWQ2" s="38"/>
      <c r="WWR2" s="38"/>
      <c r="WWS2" s="38"/>
      <c r="WWT2" s="38"/>
      <c r="WWU2" s="38"/>
      <c r="WWV2" s="38"/>
      <c r="WWW2" s="38"/>
      <c r="WWX2" s="38"/>
      <c r="WWY2" s="38"/>
      <c r="WWZ2" s="38"/>
      <c r="WXA2" s="38"/>
      <c r="WXB2" s="38"/>
      <c r="WXC2" s="38"/>
      <c r="WXD2" s="38"/>
      <c r="WXE2" s="38"/>
      <c r="WXF2" s="38"/>
      <c r="WXG2" s="38"/>
      <c r="WXH2" s="38"/>
      <c r="WXI2" s="38"/>
      <c r="WXJ2" s="38"/>
      <c r="WXK2" s="38"/>
      <c r="WXL2" s="38"/>
      <c r="WXM2" s="38"/>
      <c r="WXN2" s="38"/>
      <c r="WXO2" s="38"/>
      <c r="WXP2" s="38"/>
      <c r="WXQ2" s="38"/>
      <c r="WXR2" s="38"/>
      <c r="WXS2" s="38"/>
      <c r="WXT2" s="38"/>
      <c r="WXU2" s="38"/>
      <c r="WXV2" s="38"/>
      <c r="WXW2" s="38"/>
      <c r="WXX2" s="38"/>
      <c r="WXY2" s="38"/>
      <c r="WXZ2" s="38"/>
      <c r="WYA2" s="38"/>
      <c r="WYB2" s="38"/>
      <c r="WYC2" s="38"/>
      <c r="WYD2" s="38"/>
      <c r="WYE2" s="38"/>
      <c r="WYF2" s="38"/>
      <c r="WYG2" s="38"/>
      <c r="WYH2" s="38"/>
      <c r="WYI2" s="38"/>
      <c r="WYJ2" s="38"/>
      <c r="WYK2" s="38"/>
      <c r="WYL2" s="38"/>
      <c r="WYM2" s="38"/>
      <c r="WYN2" s="38"/>
      <c r="WYO2" s="38"/>
      <c r="WYP2" s="38"/>
      <c r="WYQ2" s="38"/>
      <c r="WYR2" s="38"/>
      <c r="WYS2" s="38"/>
      <c r="WYT2" s="38"/>
      <c r="WYU2" s="38"/>
      <c r="WYV2" s="38"/>
      <c r="WYW2" s="38"/>
      <c r="WYX2" s="38"/>
      <c r="WYY2" s="38"/>
      <c r="WYZ2" s="38"/>
      <c r="WZA2" s="38"/>
      <c r="WZB2" s="38"/>
      <c r="WZC2" s="38"/>
      <c r="WZD2" s="38"/>
      <c r="WZE2" s="38"/>
      <c r="WZF2" s="38"/>
      <c r="WZG2" s="38"/>
      <c r="WZH2" s="38"/>
      <c r="WZI2" s="38"/>
      <c r="WZJ2" s="38"/>
      <c r="WZK2" s="38"/>
      <c r="WZL2" s="38"/>
      <c r="WZM2" s="38"/>
      <c r="WZN2" s="38"/>
      <c r="WZO2" s="38"/>
      <c r="WZP2" s="38"/>
      <c r="WZQ2" s="38"/>
      <c r="WZR2" s="38"/>
      <c r="WZS2" s="38"/>
      <c r="WZT2" s="38"/>
      <c r="WZU2" s="38"/>
      <c r="WZV2" s="38"/>
      <c r="WZW2" s="38"/>
      <c r="WZX2" s="38"/>
      <c r="WZY2" s="38"/>
      <c r="WZZ2" s="38"/>
      <c r="XAA2" s="38"/>
      <c r="XAB2" s="38"/>
      <c r="XAC2" s="38"/>
      <c r="XAD2" s="38"/>
      <c r="XAE2" s="38"/>
      <c r="XAF2" s="38"/>
      <c r="XAG2" s="38"/>
      <c r="XAH2" s="38"/>
      <c r="XAI2" s="38"/>
      <c r="XAJ2" s="38"/>
      <c r="XAK2" s="38"/>
      <c r="XAL2" s="38"/>
      <c r="XAM2" s="38"/>
      <c r="XAN2" s="38"/>
      <c r="XAO2" s="38"/>
      <c r="XAP2" s="38"/>
      <c r="XAQ2" s="38"/>
      <c r="XAR2" s="38"/>
      <c r="XAS2" s="38"/>
      <c r="XAT2" s="38"/>
      <c r="XAU2" s="38"/>
      <c r="XAV2" s="38"/>
      <c r="XAW2" s="38"/>
      <c r="XAX2" s="38"/>
      <c r="XAY2" s="38"/>
      <c r="XAZ2" s="38"/>
      <c r="XBA2" s="38"/>
      <c r="XBB2" s="38"/>
      <c r="XBC2" s="38"/>
      <c r="XBD2" s="38"/>
      <c r="XBE2" s="38"/>
      <c r="XBF2" s="38"/>
      <c r="XBG2" s="38"/>
      <c r="XBH2" s="38"/>
      <c r="XBI2" s="38"/>
      <c r="XBJ2" s="38"/>
      <c r="XBK2" s="38"/>
      <c r="XBL2" s="38"/>
      <c r="XBM2" s="38"/>
      <c r="XBN2" s="38"/>
      <c r="XBO2" s="38"/>
      <c r="XBP2" s="38"/>
      <c r="XBQ2" s="38"/>
      <c r="XBR2" s="38"/>
      <c r="XBS2" s="38"/>
      <c r="XBT2" s="38"/>
      <c r="XBU2" s="38"/>
      <c r="XBV2" s="38"/>
      <c r="XBW2" s="38"/>
      <c r="XBX2" s="38"/>
      <c r="XBY2" s="38"/>
      <c r="XBZ2" s="38"/>
      <c r="XCA2" s="38"/>
      <c r="XCB2" s="38"/>
      <c r="XCC2" s="38"/>
      <c r="XCD2" s="38"/>
      <c r="XCE2" s="38"/>
      <c r="XCF2" s="38"/>
      <c r="XCG2" s="38"/>
      <c r="XCH2" s="38"/>
      <c r="XCI2" s="38"/>
      <c r="XCJ2" s="38"/>
      <c r="XCK2" s="38"/>
      <c r="XCL2" s="38"/>
      <c r="XCM2" s="38"/>
      <c r="XCN2" s="38"/>
      <c r="XCO2" s="38"/>
      <c r="XCP2" s="38"/>
      <c r="XCQ2" s="38"/>
      <c r="XCR2" s="38"/>
      <c r="XCS2" s="38"/>
      <c r="XCT2" s="38"/>
      <c r="XCU2" s="38"/>
      <c r="XCV2" s="38"/>
      <c r="XCW2" s="38"/>
      <c r="XCX2" s="38"/>
      <c r="XCY2" s="38"/>
      <c r="XCZ2" s="38"/>
      <c r="XDA2" s="38"/>
      <c r="XDB2" s="38"/>
      <c r="XDC2" s="38"/>
      <c r="XDD2" s="38"/>
      <c r="XDE2" s="38"/>
      <c r="XDF2" s="38"/>
      <c r="XDG2" s="38"/>
      <c r="XDH2" s="38"/>
      <c r="XDI2" s="38"/>
      <c r="XDJ2" s="38"/>
      <c r="XDK2" s="38"/>
      <c r="XDL2" s="38"/>
      <c r="XDM2" s="38"/>
      <c r="XDN2" s="38"/>
      <c r="XDO2" s="38"/>
      <c r="XDP2" s="38"/>
      <c r="XDQ2" s="38"/>
      <c r="XDR2" s="38"/>
      <c r="XDS2" s="38"/>
      <c r="XDT2" s="38"/>
      <c r="XDU2" s="38"/>
      <c r="XDV2" s="38"/>
      <c r="XDW2" s="38"/>
      <c r="XDX2" s="38"/>
      <c r="XDY2" s="38"/>
      <c r="XDZ2" s="38"/>
      <c r="XEA2" s="38"/>
      <c r="XEB2" s="38"/>
      <c r="XEC2" s="38"/>
      <c r="XED2" s="38"/>
      <c r="XEE2" s="38"/>
      <c r="XEF2" s="38"/>
      <c r="XEG2" s="38"/>
      <c r="XEH2" s="38"/>
      <c r="XEI2" s="38"/>
      <c r="XEJ2" s="38"/>
      <c r="XEK2" s="38"/>
      <c r="XEL2" s="38"/>
      <c r="XEM2" s="38"/>
      <c r="XEN2" s="38"/>
      <c r="XEO2" s="38"/>
      <c r="XEP2" s="38"/>
      <c r="XEQ2" s="38"/>
      <c r="XER2" s="38"/>
      <c r="XES2" s="38"/>
      <c r="XET2" s="38"/>
      <c r="XEU2" s="38"/>
      <c r="XEV2" s="38"/>
      <c r="XEW2" s="38"/>
      <c r="XEX2" s="38"/>
      <c r="XEY2" s="38"/>
      <c r="XEZ2" s="38"/>
      <c r="XFA2" s="38"/>
    </row>
    <row r="3" spans="1:16381" s="173" customFormat="1" ht="135">
      <c r="A3" s="164" t="s">
        <v>6</v>
      </c>
      <c r="B3" s="164" t="s">
        <v>918</v>
      </c>
      <c r="C3" s="10" t="s">
        <v>944</v>
      </c>
      <c r="D3" s="165" t="s">
        <v>7</v>
      </c>
      <c r="E3" s="164" t="s">
        <v>920</v>
      </c>
      <c r="F3" s="164" t="s">
        <v>919</v>
      </c>
      <c r="G3" s="164"/>
      <c r="H3" s="166" t="s">
        <v>8</v>
      </c>
      <c r="I3" s="167" t="s">
        <v>921</v>
      </c>
      <c r="J3" s="172" t="s">
        <v>361</v>
      </c>
      <c r="K3" s="206" t="s">
        <v>956</v>
      </c>
      <c r="L3" s="167" t="s">
        <v>912</v>
      </c>
      <c r="M3" s="172" t="s">
        <v>361</v>
      </c>
      <c r="N3" s="168" t="s">
        <v>370</v>
      </c>
      <c r="O3" s="167" t="s">
        <v>913</v>
      </c>
      <c r="P3" s="168" t="s">
        <v>8</v>
      </c>
      <c r="Q3" s="168" t="s">
        <v>917</v>
      </c>
      <c r="R3" s="168" t="s">
        <v>364</v>
      </c>
      <c r="S3" s="172" t="s">
        <v>361</v>
      </c>
      <c r="T3" s="168" t="s">
        <v>371</v>
      </c>
      <c r="U3" s="167" t="s">
        <v>914</v>
      </c>
      <c r="V3" s="172" t="s">
        <v>704</v>
      </c>
      <c r="W3" s="168" t="s">
        <v>705</v>
      </c>
      <c r="X3" s="169" t="s">
        <v>915</v>
      </c>
      <c r="Y3" s="172" t="s">
        <v>704</v>
      </c>
      <c r="Z3" s="168" t="s">
        <v>705</v>
      </c>
      <c r="AA3" s="169" t="s">
        <v>916</v>
      </c>
      <c r="AB3" s="172" t="s">
        <v>704</v>
      </c>
      <c r="AC3" s="168" t="s">
        <v>922</v>
      </c>
      <c r="AD3" s="169" t="s">
        <v>916</v>
      </c>
      <c r="AE3" s="172" t="s">
        <v>361</v>
      </c>
      <c r="AF3" s="168" t="s">
        <v>501</v>
      </c>
      <c r="AG3" s="167" t="s">
        <v>923</v>
      </c>
      <c r="AH3" s="172" t="s">
        <v>361</v>
      </c>
      <c r="AI3" s="168" t="s">
        <v>369</v>
      </c>
      <c r="AJ3" s="167" t="s">
        <v>941</v>
      </c>
      <c r="AK3" s="172" t="s">
        <v>361</v>
      </c>
      <c r="AL3" s="168" t="s">
        <v>911</v>
      </c>
      <c r="AM3" s="167" t="s">
        <v>368</v>
      </c>
      <c r="AN3" s="166" t="s">
        <v>258</v>
      </c>
      <c r="AO3" s="167" t="s">
        <v>924</v>
      </c>
      <c r="AP3" s="164" t="s">
        <v>940</v>
      </c>
      <c r="AQ3" s="170" t="s">
        <v>943</v>
      </c>
      <c r="AR3" s="170" t="s">
        <v>959</v>
      </c>
      <c r="AS3" s="170" t="s">
        <v>228</v>
      </c>
      <c r="AT3" s="168" t="s">
        <v>385</v>
      </c>
      <c r="AU3" s="172" t="s">
        <v>361</v>
      </c>
      <c r="AV3" s="168" t="s">
        <v>373</v>
      </c>
      <c r="AW3" s="167" t="s">
        <v>374</v>
      </c>
      <c r="AX3" s="164" t="s">
        <v>8</v>
      </c>
      <c r="AY3" s="170" t="s">
        <v>266</v>
      </c>
      <c r="AZ3" s="170" t="s">
        <v>365</v>
      </c>
      <c r="BA3" s="164" t="s">
        <v>228</v>
      </c>
      <c r="BB3" s="171" t="s">
        <v>256</v>
      </c>
      <c r="BC3" s="166" t="s">
        <v>8</v>
      </c>
      <c r="BD3" s="170" t="s">
        <v>266</v>
      </c>
      <c r="BE3" s="170" t="s">
        <v>366</v>
      </c>
      <c r="BF3" s="169" t="s">
        <v>228</v>
      </c>
      <c r="BG3" s="171" t="s">
        <v>256</v>
      </c>
      <c r="BH3" s="172" t="s">
        <v>361</v>
      </c>
      <c r="BI3" s="168" t="s">
        <v>373</v>
      </c>
      <c r="BJ3" s="167" t="s">
        <v>374</v>
      </c>
      <c r="BK3" s="172" t="s">
        <v>361</v>
      </c>
      <c r="BL3" s="168" t="s">
        <v>376</v>
      </c>
      <c r="BM3" s="167" t="s">
        <v>377</v>
      </c>
      <c r="BN3" s="172" t="s">
        <v>925</v>
      </c>
      <c r="BO3" s="169" t="s">
        <v>926</v>
      </c>
      <c r="BP3" s="164" t="s">
        <v>228</v>
      </c>
      <c r="BQ3" s="169" t="s">
        <v>256</v>
      </c>
      <c r="BR3" s="167" t="s">
        <v>742</v>
      </c>
      <c r="BS3" s="172" t="s">
        <v>361</v>
      </c>
      <c r="BT3" s="168" t="s">
        <v>376</v>
      </c>
      <c r="BU3" s="167" t="s">
        <v>927</v>
      </c>
      <c r="BV3" s="164" t="s">
        <v>8</v>
      </c>
      <c r="BW3" s="164" t="s">
        <v>928</v>
      </c>
      <c r="BX3" s="164" t="s">
        <v>929</v>
      </c>
      <c r="BY3" s="164" t="s">
        <v>930</v>
      </c>
      <c r="BZ3" s="171" t="s">
        <v>256</v>
      </c>
      <c r="CA3" s="172" t="s">
        <v>931</v>
      </c>
      <c r="CB3" s="168" t="s">
        <v>380</v>
      </c>
      <c r="CC3" s="167" t="s">
        <v>932</v>
      </c>
      <c r="CD3" s="172" t="s">
        <v>931</v>
      </c>
      <c r="CE3" s="168" t="s">
        <v>381</v>
      </c>
      <c r="CF3" s="167" t="s">
        <v>933</v>
      </c>
      <c r="CG3" s="166" t="s">
        <v>939</v>
      </c>
      <c r="CH3" s="169" t="s">
        <v>934</v>
      </c>
      <c r="CI3" s="169" t="s">
        <v>935</v>
      </c>
      <c r="CJ3" s="169" t="s">
        <v>228</v>
      </c>
      <c r="CK3" s="171" t="s">
        <v>256</v>
      </c>
      <c r="CL3" s="166" t="s">
        <v>936</v>
      </c>
      <c r="CM3" s="169" t="s">
        <v>926</v>
      </c>
      <c r="CN3" s="169" t="s">
        <v>228</v>
      </c>
      <c r="CO3" s="169" t="s">
        <v>256</v>
      </c>
      <c r="CP3" s="169" t="s">
        <v>942</v>
      </c>
      <c r="CQ3" s="166" t="s">
        <v>936</v>
      </c>
      <c r="CR3" s="169" t="s">
        <v>926</v>
      </c>
      <c r="CS3" s="169" t="s">
        <v>228</v>
      </c>
      <c r="CT3" s="169" t="s">
        <v>256</v>
      </c>
      <c r="CU3" s="169" t="s">
        <v>937</v>
      </c>
      <c r="CV3" s="172" t="s">
        <v>361</v>
      </c>
      <c r="CW3" s="168" t="s">
        <v>383</v>
      </c>
      <c r="CX3" s="167" t="s">
        <v>384</v>
      </c>
      <c r="CY3" s="164" t="s">
        <v>938</v>
      </c>
      <c r="CZ3" s="169" t="s">
        <v>926</v>
      </c>
      <c r="DA3" s="164" t="s">
        <v>228</v>
      </c>
      <c r="DB3" s="171" t="s">
        <v>256</v>
      </c>
      <c r="DC3" s="166" t="s">
        <v>938</v>
      </c>
      <c r="DD3" s="169" t="s">
        <v>926</v>
      </c>
      <c r="DE3" s="169" t="s">
        <v>228</v>
      </c>
      <c r="DF3" s="171" t="s">
        <v>256</v>
      </c>
    </row>
    <row r="4" spans="1:16381">
      <c r="A4" s="1">
        <v>1</v>
      </c>
      <c r="B4" s="43" t="str">
        <f>IF(C4=$C$2, "Pass",IF(OR(AND(OR(D4="Stand-alone",D4="Feeder fund"),E4="Fail"),F4="Fail"),"Fail", "Pass"))</f>
        <v>Pass</v>
      </c>
      <c r="C4" s="43">
        <f>COUNTBLANK(Survey!B4:FO4)</f>
        <v>170</v>
      </c>
      <c r="D4" s="43">
        <f>Survey!H4</f>
        <v>0</v>
      </c>
      <c r="E4" s="43" t="str">
        <f t="shared" ref="E4" si="0">IF(COUNTIF(H4:DF4,"Fail"),"Fail","Pass")</f>
        <v>Fail</v>
      </c>
      <c r="F4" s="43" t="str">
        <f>IF(COUNTIF(H4:BC4,"Fail"),"Fail","Pass")</f>
        <v>Fail</v>
      </c>
      <c r="H4" s="48" t="str">
        <f>IF(I4=0,"Pass","Fail")</f>
        <v>Fail</v>
      </c>
      <c r="I4" s="49">
        <f>COUNTBLANK(Survey!B4:E4)+COUNTBLANK(Survey!G4:J4)+COUNTBLANK(Survey!M4)+COUNTBLANK(Survey!P4:S4)+COUNTBLANK(Survey!X4:Z4)+COUNTBLANK(Survey!AC4:AD4)</f>
        <v>18</v>
      </c>
      <c r="J4" s="48" t="str">
        <f>IF(OR(K4=TRUE, L4=TRUE),"Pass","Fail")</f>
        <v>Pass</v>
      </c>
      <c r="K4" s="61" t="b">
        <f>NOT(ISNUMBER(SEARCH("Feeder",Survey!$H4)))</f>
        <v>1</v>
      </c>
      <c r="L4" s="60" t="b">
        <f>NOT(ISBLANK(Survey!$L4))</f>
        <v>0</v>
      </c>
      <c r="M4" s="48" t="str">
        <f>IF(OR(N4=TRUE, O4=TRUE),"Pass","Fail")</f>
        <v>Pass</v>
      </c>
      <c r="N4" s="61" t="b">
        <f>NOT(ISNUMBER(SEARCH("Other",Survey!$J4)))</f>
        <v>1</v>
      </c>
      <c r="O4" s="60" t="b">
        <f>NOT(ISBLANK(Survey!$K4))</f>
        <v>0</v>
      </c>
      <c r="P4" s="48" t="str">
        <f>IF(OR(AND(Q4="Yes", R4=20),AND(Q4="No", R4=0)),"Pass","Fail")</f>
        <v>Fail</v>
      </c>
      <c r="Q4" s="50">
        <f>Survey!E4</f>
        <v>0</v>
      </c>
      <c r="R4" s="51">
        <f>LEN(Survey!F4)</f>
        <v>0</v>
      </c>
      <c r="S4" s="48" t="str">
        <f>IF(OR(T4=TRUE, U4=TRUE),"Pass","Fail")</f>
        <v>Pass</v>
      </c>
      <c r="T4" s="61" t="b">
        <f>NOT(ISNUMBER(SEARCH("Other",Survey!$M4)))</f>
        <v>1</v>
      </c>
      <c r="U4" s="60" t="b">
        <f>NOT(ISBLANK(Survey!$N4))</f>
        <v>0</v>
      </c>
      <c r="V4" s="48" t="str">
        <f>IF(OR($X4&lt;&gt;"ETF", $W4=TRUE),"Pass","Fail")</f>
        <v>Pass</v>
      </c>
      <c r="W4" s="121" t="b">
        <f>NOT(ISBLANK(Survey!$U4))</f>
        <v>0</v>
      </c>
      <c r="X4" s="122">
        <f>Survey!$J4</f>
        <v>0</v>
      </c>
      <c r="Y4" s="48" t="str">
        <f>IF(OR($AA4&lt;&gt;"ETF", $Z4=TRUE),"Pass","Fail")</f>
        <v>Pass</v>
      </c>
      <c r="Z4" s="121" t="b">
        <f>NOT(ISBLANK(Survey!$V4))</f>
        <v>0</v>
      </c>
      <c r="AA4" s="122">
        <f>Survey!$J4</f>
        <v>0</v>
      </c>
      <c r="AB4" s="48" t="str">
        <f>IF(OR($AD4&lt;&gt;"ETF", $AC4=TRUE),"Pass","Fail")</f>
        <v>Pass</v>
      </c>
      <c r="AC4" s="121" t="b">
        <f>NOT(ISBLANK(Survey!$W4))</f>
        <v>0</v>
      </c>
      <c r="AD4" s="122">
        <f>Survey!$J4</f>
        <v>0</v>
      </c>
      <c r="AE4" s="48" t="str">
        <f>IF(OR(AF4=TRUE, AG4=TRUE),"Pass","Fail")</f>
        <v>Pass</v>
      </c>
      <c r="AF4" s="61" t="b">
        <f>NOT(ISNUMBER(SEARCH("Yes",Survey!$Z4)))</f>
        <v>1</v>
      </c>
      <c r="AG4" s="60" t="b">
        <f>IF(COUNTBLANK(Survey!$AA4:$AB4)=0,TRUE, FALSE)</f>
        <v>0</v>
      </c>
      <c r="AH4" s="48" t="str">
        <f>IF(OR(AI4=TRUE, AJ4=TRUE),"Pass","Fail")</f>
        <v>Pass</v>
      </c>
      <c r="AI4" s="61" t="b">
        <f>NOT(ISNUMBER(SEARCH("Yes",Survey!$AC4)))</f>
        <v>1</v>
      </c>
      <c r="AJ4" s="60" t="b">
        <f>NOT(ISBLANK(Survey!$AE4))</f>
        <v>0</v>
      </c>
      <c r="AK4" s="48" t="str">
        <f>IF(OR(AL4=TRUE, AM4=TRUE),"Pass","Fail")</f>
        <v>Pass</v>
      </c>
      <c r="AL4" s="61" t="b">
        <f>NOT(OR(ISNUMBER(SEARCH("Other",Survey!$AE4)),ISNUMBER(SEARCH("Multiple",Survey!$AE4))))</f>
        <v>1</v>
      </c>
      <c r="AM4" s="60" t="b">
        <f>NOT(ISBLANK(Survey!$AF4))</f>
        <v>0</v>
      </c>
      <c r="AN4" s="48" t="str">
        <f>IF(AO4&gt;=10000000, "Pass", "Fail")</f>
        <v>Fail</v>
      </c>
      <c r="AO4" s="52">
        <f>(Survey!$AH4)</f>
        <v>0</v>
      </c>
      <c r="AP4" s="43" t="str">
        <f>IF(AND(AS4&gt;=0.99,AS4&lt;=1.01),"Pass","Fail")</f>
        <v>Fail</v>
      </c>
      <c r="AQ4" s="44">
        <f>ABS(Survey!$AH4)</f>
        <v>0</v>
      </c>
      <c r="AR4" s="87">
        <f>ABS(Survey!$AI4)+Survey!$AJ4-ABS(Survey!$AK4)+ABS(Survey!$AL4)-ABS(Survey!$AM4)+ABS(Survey!$AN4)-ABS(Survey!$AO4)+Survey!$AP4</f>
        <v>0</v>
      </c>
      <c r="AS4" s="53" t="str">
        <f>IF(AR4=0,"No holdings",AQ4/AR4)</f>
        <v>No holdings</v>
      </c>
      <c r="AT4" s="43">
        <f>AQ4-AR4</f>
        <v>0</v>
      </c>
      <c r="AU4" s="48" t="str">
        <f>IF(OR(AV4=TRUE, AW4=TRUE),"Pass","Fail")</f>
        <v>Pass</v>
      </c>
      <c r="AV4" s="61" t="b">
        <f>IF(ABS(Survey!$AP4)=0,TRUE,FALSE)</f>
        <v>1</v>
      </c>
      <c r="AW4" s="60" t="b">
        <f>NOT(ISBLANK(Survey!$AQ4))</f>
        <v>0</v>
      </c>
      <c r="AX4" s="43" t="str">
        <f>IF(AND(BA4&gt;=0.99,BA4&lt;=1.01),"Pass","Fail")</f>
        <v>Fail</v>
      </c>
      <c r="AY4" s="44">
        <f>ABS(Survey!$AH4)</f>
        <v>0</v>
      </c>
      <c r="AZ4" s="44" cm="1">
        <f t="array" ref="AZ4">SUM(SUMIF(Survey!AS4:BA4,{"&gt;0","&lt;0"})*{1,-1})-SUM(SUMIF(Survey!BC4:BK4,{"&gt;0","&lt;0"})*{1,-1})</f>
        <v>0</v>
      </c>
      <c r="BA4" s="53" t="str">
        <f>IF(AZ4=0,"No holdings",AY4/AZ4)</f>
        <v>No holdings</v>
      </c>
      <c r="BB4" s="43">
        <f>AY4-AZ4</f>
        <v>0</v>
      </c>
      <c r="BC4" s="48" t="str">
        <f>IF(AND(BF4&gt;=0.99,BF4&lt;=1.01),"Pass","Fail")</f>
        <v>Fail</v>
      </c>
      <c r="BD4" s="54">
        <f>ABS(Survey!$AH4)</f>
        <v>0</v>
      </c>
      <c r="BE4" s="54" cm="1">
        <f t="array" ref="BE4">SUM(SUMIF(Survey!BM4:CF4,{"&gt;0","&lt;0"})*{1,-1})-SUM(SUMIF(Survey!CH4:DA4,{"&gt;0","&lt;0"})*{1,-1})</f>
        <v>0</v>
      </c>
      <c r="BF4" s="55" t="str">
        <f>IF(BE4=0,"No holdings",BD4/BE4)</f>
        <v>No holdings</v>
      </c>
      <c r="BG4" s="56">
        <f>BD4-BE4</f>
        <v>0</v>
      </c>
      <c r="BH4" s="48" t="str">
        <f>IF(OR(BI4=TRUE, BJ4=TRUE),"Pass","Fail")</f>
        <v>Pass</v>
      </c>
      <c r="BI4" s="61" t="b">
        <f>IF(ABS(Survey!$CF4)=0,TRUE,FALSE)</f>
        <v>1</v>
      </c>
      <c r="BJ4" s="60" t="b">
        <f>NOT(ISBLANK(Survey!$CG4))</f>
        <v>0</v>
      </c>
      <c r="BK4" s="48" t="str">
        <f>IF(OR(BL4=TRUE, BM4=TRUE),"Pass","Fail")</f>
        <v>Pass</v>
      </c>
      <c r="BL4" s="61" t="b">
        <f>IF(ABS(Survey!$DA4)=0,TRUE,FALSE)</f>
        <v>1</v>
      </c>
      <c r="BM4" s="60" t="b">
        <f>NOT(ISBLANK(Survey!$DB4))</f>
        <v>0</v>
      </c>
      <c r="BN4" s="48" t="str">
        <f>IF(OR($BR4&lt;&gt;"Prospectus fund",OR(AND(BO4&gt;=0.99,BO4&lt;=1.01),AND(BO4&gt;=99,BO4&lt;=101))),"Pass","Fail")</f>
        <v>Pass</v>
      </c>
      <c r="BO4" s="44">
        <f>SUM(Survey!DD4:DG4)</f>
        <v>0</v>
      </c>
      <c r="BP4" s="43">
        <f>IF(BO4=0,0,100/BO4)</f>
        <v>0</v>
      </c>
      <c r="BQ4" s="43">
        <f>100-BO4</f>
        <v>100</v>
      </c>
      <c r="BR4" s="55">
        <f>Survey!$I4</f>
        <v>0</v>
      </c>
      <c r="BS4" s="48" t="str">
        <f>IF(OR(BT4=TRUE, BU4=TRUE),"Pass","Fail")</f>
        <v>Pass</v>
      </c>
      <c r="BT4" s="61" t="b">
        <f>IF(ABS(Survey!$DG4)=0,TRUE,FALSE)</f>
        <v>1</v>
      </c>
      <c r="BU4" s="60" t="b">
        <f>NOT(ISBLANK(Survey!$DH4))</f>
        <v>0</v>
      </c>
      <c r="BV4" s="43" t="str">
        <f>IF(BY4&lt;1,"Pass","Fail")</f>
        <v>Pass</v>
      </c>
      <c r="BW4" s="44">
        <f>ABS(Survey!CB4) + ABS(Survey!CW4)</f>
        <v>0</v>
      </c>
      <c r="BX4" s="44">
        <f>SUM(SUMIF(Survey!DJ4:DO4,{"&gt;0","&lt;0"})*{1,-1})+SUM(SUMIF(Survey!DQ4:DV4,{"&gt;0","&lt;0"})*{1,-1})</f>
        <v>0</v>
      </c>
      <c r="BY4" s="43">
        <f>IFERROR(IF(AND(BX4=0,BW4&gt;0),"No Gross Notional",BW4/BX4),0)</f>
        <v>0</v>
      </c>
      <c r="BZ4" s="43">
        <f>IF(BW4-BX4 &lt; 0, 0, BW4-BX4)</f>
        <v>0</v>
      </c>
      <c r="CA4" s="48" t="str">
        <f>IF(OR(CB4=TRUE, CC4=TRUE),"Pass","Fail")</f>
        <v>Pass</v>
      </c>
      <c r="CB4" s="61" t="b">
        <f>IF(ABS(Survey!$DO4)=0,TRUE,FALSE)</f>
        <v>1</v>
      </c>
      <c r="CC4" s="60" t="b">
        <f>NOT(ISBLANK(Survey!DP4))</f>
        <v>0</v>
      </c>
      <c r="CD4" s="48" t="str">
        <f>IF(OR(CE4=TRUE, CF4=TRUE),"Pass","Fail")</f>
        <v>Pass</v>
      </c>
      <c r="CE4" s="61" t="b">
        <f>IF(ABS(Survey!$DV4)=0,TRUE,FALSE)</f>
        <v>1</v>
      </c>
      <c r="CF4" s="60" t="b">
        <f>NOT(ISBLANK(Survey!$DW4))</f>
        <v>0</v>
      </c>
      <c r="CG4" s="48" t="str">
        <f>IF(OR(AND(CI4&gt;=0.99,CI4&lt;=1.01),AND(CI4&gt;=99,CI4&lt;=101),CH4=0),"Pass","Fail")</f>
        <v>Pass</v>
      </c>
      <c r="CH4" s="57">
        <f>$BX4</f>
        <v>0</v>
      </c>
      <c r="CI4" s="54" cm="1">
        <f t="array" ref="CI4">SUM(SUMIF(Survey!DY4:DZ4,{"&gt;0","&lt;0"})*{1,-1})</f>
        <v>0</v>
      </c>
      <c r="CJ4" s="57">
        <f>IF(CI4=0,0,100/CI4)</f>
        <v>0</v>
      </c>
      <c r="CK4" s="56">
        <f>100-CI4</f>
        <v>100</v>
      </c>
      <c r="CL4" s="48" t="str">
        <f>IF(CP4=TRUE,"Pass", IF(OR(AND(CM4&gt;=0.99,CM4&lt;=1.01),AND(CM4&gt;=99,CM4&lt;=101)),"Pass","Fail"))</f>
        <v>Fail</v>
      </c>
      <c r="CM4" s="54">
        <f>SUM(SUMIF(Survey!EP4:EQ4,{"&gt;0","&lt;0"})*{1,-1})</f>
        <v>0</v>
      </c>
      <c r="CN4" s="57">
        <f>IF(CM4=0,0,100/CM4)</f>
        <v>0</v>
      </c>
      <c r="CO4" s="57">
        <f>100-CM4</f>
        <v>100</v>
      </c>
      <c r="CP4" s="55" t="b">
        <f>IF(Survey!$J4="ETF",TRUE,IF(Survey!$J4="Closed-end",TRUE,IF(Survey!$J4="Split share corp",TRUE,FALSE)))</f>
        <v>0</v>
      </c>
      <c r="CQ4" s="48" t="str">
        <f>IF(CU4=TRUE,"Pass",IF(OR(AND(CR4&gt;=0.99,CR4&lt;=1.01),AND(CR4&gt;=99,CR4&lt;=101)),"Pass","Fail"))</f>
        <v>Fail</v>
      </c>
      <c r="CR4" s="54">
        <f>SUM(SUMIF(Survey!ES4:EW4,{"&gt;0","&lt;0"})*{1,-1})</f>
        <v>0</v>
      </c>
      <c r="CS4" s="57">
        <f>IF(CR4=0,0,100/CR4)</f>
        <v>0</v>
      </c>
      <c r="CT4" s="57">
        <f>100-CR4</f>
        <v>100</v>
      </c>
      <c r="CU4" s="55" t="b">
        <f>IF(Survey!$J4="ETF",TRUE,IF(Survey!$J4="Closed-end",TRUE,IF(Survey!$J4="Split share corp",TRUE,FALSE)))</f>
        <v>0</v>
      </c>
      <c r="CV4" s="48" t="str">
        <f>IF(OR(CW4=TRUE, CX4=TRUE),"Pass","Fail")</f>
        <v>Pass</v>
      </c>
      <c r="CW4" s="61" t="b">
        <f>IF(ABS(Survey!$EW4)=0,TRUE,FALSE)</f>
        <v>1</v>
      </c>
      <c r="CX4" s="60" t="b">
        <f>NOT(ISBLANK(Survey!$EX4))</f>
        <v>0</v>
      </c>
      <c r="CY4" s="43" t="str">
        <f>IF(OR(AND(CZ4&gt;=0.99,CZ4&lt;=1.01),AND(CZ4&gt;=99,CZ4&lt;=101)),"Pass","Fail")</f>
        <v>Fail</v>
      </c>
      <c r="CZ4" s="44">
        <f>SUM(SUMIF(Survey!EZ4:FF4,{"&gt;0","&lt;0"})*{1,-1})</f>
        <v>0</v>
      </c>
      <c r="DA4" s="43">
        <f>IF(CZ4=0,0,100/CZ4)</f>
        <v>0</v>
      </c>
      <c r="DB4" s="43">
        <f>100-CZ4</f>
        <v>100</v>
      </c>
      <c r="DC4" s="48" t="str">
        <f>IF(OR(AND(DD4&gt;=0.99,DD4&lt;=1.01),AND(DD4&gt;=99,DD4&lt;=101)),"Pass","Fail")</f>
        <v>Fail</v>
      </c>
      <c r="DD4" s="54">
        <f>SUM(SUMIF(Survey!FH4:FN4,{"&gt;0","&lt;0"})*{1,-1})</f>
        <v>0</v>
      </c>
      <c r="DE4" s="57">
        <f>IF(DD4=0,0,100/DD4)</f>
        <v>0</v>
      </c>
      <c r="DF4" s="56">
        <f>100-DD4</f>
        <v>100</v>
      </c>
    </row>
    <row r="5" spans="1:16381">
      <c r="A5" s="1">
        <v>2</v>
      </c>
      <c r="B5" s="43" t="str">
        <f t="shared" ref="B5:B68" si="1">IF(C5=$C$2, "Pass",IF(OR(AND(OR(D5="Stand-alone",D5="Feeder fund"),E5="Fail"),F5="Fail"),"Fail", "Pass"))</f>
        <v>Pass</v>
      </c>
      <c r="C5" s="43">
        <f>COUNTBLANK(Survey!B5:FO5)</f>
        <v>170</v>
      </c>
      <c r="D5" s="43">
        <f>Survey!H5</f>
        <v>0</v>
      </c>
      <c r="E5" s="43" t="str">
        <f t="shared" ref="E5:E68" si="2">IF(COUNTIF(H5:DF5,"Fail"),"Fail","Pass")</f>
        <v>Fail</v>
      </c>
      <c r="F5" s="43" t="str">
        <f t="shared" ref="F5:F68" si="3">IF(COUNTIF(H5:BC5,"Fail"),"Fail","Pass")</f>
        <v>Fail</v>
      </c>
      <c r="H5" s="48" t="str">
        <f t="shared" ref="H5:H68" si="4">IF(I5=0,"Pass","Fail")</f>
        <v>Fail</v>
      </c>
      <c r="I5" s="49">
        <f>COUNTBLANK(Survey!B5:E5)+COUNTBLANK(Survey!G5:J5)+COUNTBLANK(Survey!M5)+COUNTBLANK(Survey!P5:S5)+COUNTBLANK(Survey!X5:Z5)+COUNTBLANK(Survey!AC5:AD5)</f>
        <v>18</v>
      </c>
      <c r="J5" s="48" t="str">
        <f t="shared" ref="J5:J68" si="5">IF(OR(K5=TRUE, L5=TRUE),"Pass","Fail")</f>
        <v>Pass</v>
      </c>
      <c r="K5" s="61" t="b">
        <f>NOT(ISNUMBER(SEARCH("Feeder",Survey!$H5)))</f>
        <v>1</v>
      </c>
      <c r="L5" s="60" t="b">
        <f>NOT(ISBLANK(Survey!$L5))</f>
        <v>0</v>
      </c>
      <c r="M5" s="48" t="str">
        <f t="shared" ref="M5:M68" si="6">IF(OR(N5=TRUE, O5=TRUE),"Pass","Fail")</f>
        <v>Pass</v>
      </c>
      <c r="N5" s="61" t="b">
        <f>NOT(ISNUMBER(SEARCH("Other",Survey!$J5)))</f>
        <v>1</v>
      </c>
      <c r="O5" s="60" t="b">
        <f>NOT(ISBLANK(Survey!$K5))</f>
        <v>0</v>
      </c>
      <c r="P5" s="48" t="str">
        <f t="shared" ref="P5:P68" si="7">IF(OR(AND(Q5="Yes", R5=20),AND(Q5="No", R5=0)),"Pass","Fail")</f>
        <v>Fail</v>
      </c>
      <c r="Q5" s="50">
        <f>Survey!E5</f>
        <v>0</v>
      </c>
      <c r="R5" s="51">
        <f>LEN(Survey!F5)</f>
        <v>0</v>
      </c>
      <c r="S5" s="48" t="str">
        <f t="shared" ref="S5:S68" si="8">IF(OR(T5=TRUE, U5=TRUE),"Pass","Fail")</f>
        <v>Pass</v>
      </c>
      <c r="T5" s="61" t="b">
        <f>NOT(ISNUMBER(SEARCH("Other",Survey!$M5)))</f>
        <v>1</v>
      </c>
      <c r="U5" s="60" t="b">
        <f>NOT(ISBLANK(Survey!$N5))</f>
        <v>0</v>
      </c>
      <c r="V5" s="48" t="str">
        <f t="shared" ref="V5:V68" si="9">IF(OR($X5&lt;&gt;"ETF", $W5=TRUE),"Pass","Fail")</f>
        <v>Pass</v>
      </c>
      <c r="W5" s="121" t="b">
        <f>NOT(ISBLANK(Survey!$U5))</f>
        <v>0</v>
      </c>
      <c r="X5" s="122">
        <f>Survey!$J5</f>
        <v>0</v>
      </c>
      <c r="Y5" s="48" t="str">
        <f t="shared" ref="Y5:Y68" si="10">IF(OR($AA5&lt;&gt;"ETF", $Z5=TRUE),"Pass","Fail")</f>
        <v>Pass</v>
      </c>
      <c r="Z5" s="121" t="b">
        <f>NOT(ISBLANK(Survey!$V5))</f>
        <v>0</v>
      </c>
      <c r="AA5" s="122">
        <f>Survey!$J5</f>
        <v>0</v>
      </c>
      <c r="AB5" s="48" t="str">
        <f t="shared" ref="AB5:AB68" si="11">IF(OR($AD5&lt;&gt;"ETF", $AC5=TRUE),"Pass","Fail")</f>
        <v>Pass</v>
      </c>
      <c r="AC5" s="121" t="b">
        <f>NOT(ISBLANK(Survey!$W5))</f>
        <v>0</v>
      </c>
      <c r="AD5" s="122">
        <f>Survey!$J5</f>
        <v>0</v>
      </c>
      <c r="AE5" s="48" t="str">
        <f t="shared" ref="AE5:AE68" si="12">IF(OR(AF5=TRUE, AG5=TRUE),"Pass","Fail")</f>
        <v>Pass</v>
      </c>
      <c r="AF5" s="61" t="b">
        <f>NOT(ISNUMBER(SEARCH("Yes",Survey!$Z5)))</f>
        <v>1</v>
      </c>
      <c r="AG5" s="60" t="b">
        <f>IF(COUNTBLANK(Survey!$AA5:$AB5)=0,TRUE, FALSE)</f>
        <v>0</v>
      </c>
      <c r="AH5" s="48" t="str">
        <f t="shared" ref="AH5:AH68" si="13">IF(OR(AI5=TRUE, AJ5=TRUE),"Pass","Fail")</f>
        <v>Pass</v>
      </c>
      <c r="AI5" s="61" t="b">
        <f>NOT(ISNUMBER(SEARCH("Yes",Survey!$AC5)))</f>
        <v>1</v>
      </c>
      <c r="AJ5" s="60" t="b">
        <f>NOT(ISBLANK(Survey!$AE5))</f>
        <v>0</v>
      </c>
      <c r="AK5" s="48" t="str">
        <f t="shared" ref="AK5:AK68" si="14">IF(OR(AL5=TRUE, AM5=TRUE),"Pass","Fail")</f>
        <v>Pass</v>
      </c>
      <c r="AL5" s="61" t="b">
        <f>NOT(OR(ISNUMBER(SEARCH("Other",Survey!$AE5)),ISNUMBER(SEARCH("Multiple",Survey!$AE5))))</f>
        <v>1</v>
      </c>
      <c r="AM5" s="60" t="b">
        <f>NOT(ISBLANK(Survey!$AF5))</f>
        <v>0</v>
      </c>
      <c r="AN5" s="48" t="str">
        <f t="shared" ref="AN5:AN68" si="15">IF(AO5&gt;=10000000, "Pass", "Fail")</f>
        <v>Fail</v>
      </c>
      <c r="AO5" s="52">
        <f>(Survey!$AH5)</f>
        <v>0</v>
      </c>
      <c r="AP5" s="43" t="str">
        <f t="shared" ref="AP5:AP68" si="16">IF(AND(AS5&gt;=0.99,AS5&lt;=1.01),"Pass","Fail")</f>
        <v>Fail</v>
      </c>
      <c r="AQ5" s="44">
        <f>ABS(Survey!$AH5)</f>
        <v>0</v>
      </c>
      <c r="AR5" s="87">
        <f>ABS(Survey!$AI5)+Survey!$AJ5-ABS(Survey!$AK5)+ABS(Survey!$AL5)-ABS(Survey!$AM5)+ABS(Survey!$AN5)-ABS(Survey!$AO5)+Survey!$AP5</f>
        <v>0</v>
      </c>
      <c r="AS5" s="53" t="str">
        <f t="shared" ref="AS5:AS68" si="17">IF(AR5=0,"No holdings",AQ5/AR5)</f>
        <v>No holdings</v>
      </c>
      <c r="AT5" s="43">
        <f t="shared" ref="AT5:AT68" si="18">AQ5-AR5</f>
        <v>0</v>
      </c>
      <c r="AU5" s="48" t="str">
        <f t="shared" ref="AU5:AU68" si="19">IF(OR(AV5=TRUE, AW5=TRUE),"Pass","Fail")</f>
        <v>Pass</v>
      </c>
      <c r="AV5" s="61" t="b">
        <f>IF(ABS(Survey!$AP5)=0,TRUE,FALSE)</f>
        <v>1</v>
      </c>
      <c r="AW5" s="60" t="b">
        <f>NOT(ISBLANK(Survey!$AQ5))</f>
        <v>0</v>
      </c>
      <c r="AX5" s="43" t="str">
        <f t="shared" ref="AX5:AX68" si="20">IF(AND(BA5&gt;=0.99,BA5&lt;=1.01),"Pass","Fail")</f>
        <v>Fail</v>
      </c>
      <c r="AY5" s="44">
        <f>ABS(Survey!$AH5)</f>
        <v>0</v>
      </c>
      <c r="AZ5" s="44" cm="1">
        <f t="array" ref="AZ5">SUM(SUMIF(Survey!AS5:BA5,{"&gt;0","&lt;0"})*{1,-1})-SUM(SUMIF(Survey!BC5:BK5,{"&gt;0","&lt;0"})*{1,-1})</f>
        <v>0</v>
      </c>
      <c r="BA5" s="53" t="str">
        <f t="shared" ref="BA5:BA68" si="21">IF(AZ5=0,"No holdings",AY5/AZ5)</f>
        <v>No holdings</v>
      </c>
      <c r="BB5" s="43">
        <f t="shared" ref="BB5:BB68" si="22">AY5-AZ5</f>
        <v>0</v>
      </c>
      <c r="BC5" s="48" t="str">
        <f t="shared" ref="BC5:BC68" si="23">IF(AND(BF5&gt;=0.99,BF5&lt;=1.01),"Pass","Fail")</f>
        <v>Fail</v>
      </c>
      <c r="BD5" s="54">
        <f>ABS(Survey!$AH5)</f>
        <v>0</v>
      </c>
      <c r="BE5" s="54" cm="1">
        <f t="array" ref="BE5">SUM(SUMIF(Survey!BM5:CF5,{"&gt;0","&lt;0"})*{1,-1})-SUM(SUMIF(Survey!CH5:DA5,{"&gt;0","&lt;0"})*{1,-1})</f>
        <v>0</v>
      </c>
      <c r="BF5" s="55" t="str">
        <f t="shared" ref="BF5:BF68" si="24">IF(BE5=0,"No holdings",BD5/BE5)</f>
        <v>No holdings</v>
      </c>
      <c r="BG5" s="56">
        <f t="shared" ref="BG5:BG68" si="25">BD5-BE5</f>
        <v>0</v>
      </c>
      <c r="BH5" s="48" t="str">
        <f t="shared" ref="BH5:BH68" si="26">IF(OR(BI5=TRUE, BJ5=TRUE),"Pass","Fail")</f>
        <v>Pass</v>
      </c>
      <c r="BI5" s="61" t="b">
        <f>IF(ABS(Survey!$CF5)=0,TRUE,FALSE)</f>
        <v>1</v>
      </c>
      <c r="BJ5" s="60" t="b">
        <f>NOT(ISBLANK(Survey!$CG5))</f>
        <v>0</v>
      </c>
      <c r="BK5" s="48" t="str">
        <f t="shared" ref="BK5:BK68" si="27">IF(OR(BL5=TRUE, BM5=TRUE),"Pass","Fail")</f>
        <v>Pass</v>
      </c>
      <c r="BL5" s="61" t="b">
        <f>IF(ABS(Survey!$DA5)=0,TRUE,FALSE)</f>
        <v>1</v>
      </c>
      <c r="BM5" s="60" t="b">
        <f>NOT(ISBLANK(Survey!$DB5))</f>
        <v>0</v>
      </c>
      <c r="BN5" s="48" t="str">
        <f t="shared" ref="BN5:BN68" si="28">IF(OR($BR5&lt;&gt;"Prospectus fund",OR(AND(BO5&gt;=0.99,BO5&lt;=1.01),AND(BO5&gt;=99,BO5&lt;=101))),"Pass","Fail")</f>
        <v>Pass</v>
      </c>
      <c r="BO5" s="44">
        <f>SUM(Survey!DD5:DG5)</f>
        <v>0</v>
      </c>
      <c r="BP5" s="43">
        <f t="shared" ref="BP5:BP68" si="29">IF(BO5=0,0,100/BO5)</f>
        <v>0</v>
      </c>
      <c r="BQ5" s="43">
        <f t="shared" ref="BQ5:BQ68" si="30">100-BO5</f>
        <v>100</v>
      </c>
      <c r="BR5" s="55">
        <f>Survey!$I5</f>
        <v>0</v>
      </c>
      <c r="BS5" s="48" t="str">
        <f t="shared" ref="BS5:BS68" si="31">IF(OR(BT5=TRUE, BU5=TRUE),"Pass","Fail")</f>
        <v>Pass</v>
      </c>
      <c r="BT5" s="61" t="b">
        <f>IF(ABS(Survey!$DG5)=0,TRUE,FALSE)</f>
        <v>1</v>
      </c>
      <c r="BU5" s="60" t="b">
        <f>NOT(ISBLANK(Survey!$DH5))</f>
        <v>0</v>
      </c>
      <c r="BV5" s="43" t="str">
        <f t="shared" ref="BV5:BV68" si="32">IF(BY5&lt;1,"Pass","Fail")</f>
        <v>Pass</v>
      </c>
      <c r="BW5" s="44">
        <f>ABS(Survey!CB5) + ABS(Survey!CW5)</f>
        <v>0</v>
      </c>
      <c r="BX5" s="44">
        <f>SUM(SUMIF(Survey!DJ5:DO5,{"&gt;0","&lt;0"})*{1,-1})+SUM(SUMIF(Survey!DQ5:DV5,{"&gt;0","&lt;0"})*{1,-1})</f>
        <v>0</v>
      </c>
      <c r="BY5" s="43">
        <f t="shared" ref="BY5:BY68" si="33">IFERROR(IF(AND(BX5=0,BW5&gt;0),"No Gross Notional",BW5/BX5),0)</f>
        <v>0</v>
      </c>
      <c r="BZ5" s="43">
        <f t="shared" ref="BZ5:BZ68" si="34">IF(BW5-BX5 &lt; 0, 0, BW5-BX5)</f>
        <v>0</v>
      </c>
      <c r="CA5" s="48" t="str">
        <f t="shared" ref="CA5:CA68" si="35">IF(OR(CB5=TRUE, CC5=TRUE),"Pass","Fail")</f>
        <v>Pass</v>
      </c>
      <c r="CB5" s="61" t="b">
        <f>IF(ABS(Survey!$DO5)=0,TRUE,FALSE)</f>
        <v>1</v>
      </c>
      <c r="CC5" s="60" t="b">
        <f>NOT(ISBLANK(Survey!DP5))</f>
        <v>0</v>
      </c>
      <c r="CD5" s="48" t="str">
        <f t="shared" ref="CD5:CD68" si="36">IF(OR(CE5=TRUE, CF5=TRUE),"Pass","Fail")</f>
        <v>Pass</v>
      </c>
      <c r="CE5" s="61" t="b">
        <f>IF(ABS(Survey!$DV5)=0,TRUE,FALSE)</f>
        <v>1</v>
      </c>
      <c r="CF5" s="60" t="b">
        <f>NOT(ISBLANK(Survey!$DW5))</f>
        <v>0</v>
      </c>
      <c r="CG5" s="48" t="str">
        <f t="shared" ref="CG5:CG68" si="37">IF(OR(AND(CI5&gt;=0.99,CI5&lt;=1.01),AND(CI5&gt;=99,CI5&lt;=101),CH5=0),"Pass","Fail")</f>
        <v>Pass</v>
      </c>
      <c r="CH5" s="57">
        <f t="shared" ref="CH5:CH68" si="38">$BX5</f>
        <v>0</v>
      </c>
      <c r="CI5" s="54" cm="1">
        <f t="array" ref="CI5">SUM(SUMIF(Survey!DY5:DZ5,{"&gt;0","&lt;0"})*{1,-1})</f>
        <v>0</v>
      </c>
      <c r="CJ5" s="57">
        <f t="shared" ref="CJ5:CJ68" si="39">IF(CI5=0,0,100/CI5)</f>
        <v>0</v>
      </c>
      <c r="CK5" s="56">
        <f t="shared" ref="CK5:CK68" si="40">100-CI5</f>
        <v>100</v>
      </c>
      <c r="CL5" s="48" t="str">
        <f t="shared" ref="CL5:CL68" si="41">IF(CP5=TRUE,"Pass", IF(OR(AND(CM5&gt;=0.99,CM5&lt;=1.01),AND(CM5&gt;=99,CM5&lt;=101)),"Pass","Fail"))</f>
        <v>Fail</v>
      </c>
      <c r="CM5" s="54">
        <f>SUM(SUMIF(Survey!EP5:EQ5,{"&gt;0","&lt;0"})*{1,-1})</f>
        <v>0</v>
      </c>
      <c r="CN5" s="57">
        <f t="shared" ref="CN5:CN68" si="42">IF(CM5=0,0,100/CM5)</f>
        <v>0</v>
      </c>
      <c r="CO5" s="57">
        <f t="shared" ref="CO5:CO68" si="43">100-CM5</f>
        <v>100</v>
      </c>
      <c r="CP5" s="55" t="b">
        <f>IF(Survey!$J5="ETF",TRUE,IF(Survey!$J5="Closed-end",TRUE,IF(Survey!$J5="Split share corp",TRUE,FALSE)))</f>
        <v>0</v>
      </c>
      <c r="CQ5" s="48" t="str">
        <f t="shared" ref="CQ5:CQ68" si="44">IF(CU5=TRUE,"Pass",IF(OR(AND(CR5&gt;=0.99,CR5&lt;=1.01),AND(CR5&gt;=99,CR5&lt;=101)),"Pass","Fail"))</f>
        <v>Fail</v>
      </c>
      <c r="CR5" s="54">
        <f>SUM(SUMIF(Survey!ES5:EW5,{"&gt;0","&lt;0"})*{1,-1})</f>
        <v>0</v>
      </c>
      <c r="CS5" s="57">
        <f t="shared" ref="CS5:CS68" si="45">IF(CR5=0,0,100/CR5)</f>
        <v>0</v>
      </c>
      <c r="CT5" s="57">
        <f t="shared" ref="CT5:CT68" si="46">100-CR5</f>
        <v>100</v>
      </c>
      <c r="CU5" s="55" t="b">
        <f>IF(Survey!$J5="ETF",TRUE,IF(Survey!$J5="Closed-end",TRUE,IF(Survey!$J5="Split share corp",TRUE,FALSE)))</f>
        <v>0</v>
      </c>
      <c r="CV5" s="48" t="str">
        <f t="shared" ref="CV5:CV68" si="47">IF(OR(CW5=TRUE, CX5=TRUE),"Pass","Fail")</f>
        <v>Pass</v>
      </c>
      <c r="CW5" s="61" t="b">
        <f>IF(ABS(Survey!$EW5)=0,TRUE,FALSE)</f>
        <v>1</v>
      </c>
      <c r="CX5" s="60" t="b">
        <f>NOT(ISBLANK(Survey!$EX5))</f>
        <v>0</v>
      </c>
      <c r="CY5" s="43" t="str">
        <f t="shared" ref="CY5:CY68" si="48">IF(OR(AND(CZ5&gt;=0.99,CZ5&lt;=1.01),AND(CZ5&gt;=99,CZ5&lt;=101)),"Pass","Fail")</f>
        <v>Fail</v>
      </c>
      <c r="CZ5" s="44">
        <f>SUM(SUMIF(Survey!EZ5:FF5,{"&gt;0","&lt;0"})*{1,-1})</f>
        <v>0</v>
      </c>
      <c r="DA5" s="43">
        <f t="shared" ref="DA5:DA68" si="49">IF(CZ5=0,0,100/CZ5)</f>
        <v>0</v>
      </c>
      <c r="DB5" s="43">
        <f t="shared" ref="DB5:DB68" si="50">100-CZ5</f>
        <v>100</v>
      </c>
      <c r="DC5" s="48" t="str">
        <f t="shared" ref="DC5:DC68" si="51">IF(OR(AND(DD5&gt;=0.99,DD5&lt;=1.01),AND(DD5&gt;=99,DD5&lt;=101)),"Pass","Fail")</f>
        <v>Fail</v>
      </c>
      <c r="DD5" s="54">
        <f>SUM(SUMIF(Survey!FH5:FN5,{"&gt;0","&lt;0"})*{1,-1})</f>
        <v>0</v>
      </c>
      <c r="DE5" s="57">
        <f t="shared" ref="DE5:DE68" si="52">IF(DD5=0,0,100/DD5)</f>
        <v>0</v>
      </c>
      <c r="DF5" s="56">
        <f t="shared" ref="DF5:DF68" si="53">100-DD5</f>
        <v>100</v>
      </c>
    </row>
    <row r="6" spans="1:16381">
      <c r="A6" s="1">
        <v>3</v>
      </c>
      <c r="B6" s="43" t="str">
        <f t="shared" si="1"/>
        <v>Pass</v>
      </c>
      <c r="C6" s="43">
        <f>COUNTBLANK(Survey!B6:FO6)</f>
        <v>170</v>
      </c>
      <c r="D6" s="43">
        <f>Survey!H6</f>
        <v>0</v>
      </c>
      <c r="E6" s="43" t="str">
        <f t="shared" si="2"/>
        <v>Fail</v>
      </c>
      <c r="F6" s="43" t="str">
        <f t="shared" si="3"/>
        <v>Fail</v>
      </c>
      <c r="H6" s="48" t="str">
        <f t="shared" si="4"/>
        <v>Fail</v>
      </c>
      <c r="I6" s="49">
        <f>COUNTBLANK(Survey!B6:E6)+COUNTBLANK(Survey!G6:J6)+COUNTBLANK(Survey!M6)+COUNTBLANK(Survey!P6:S6)+COUNTBLANK(Survey!X6:Z6)+COUNTBLANK(Survey!AC6:AD6)</f>
        <v>18</v>
      </c>
      <c r="J6" s="48" t="str">
        <f t="shared" si="5"/>
        <v>Pass</v>
      </c>
      <c r="K6" s="61" t="b">
        <f>NOT(ISNUMBER(SEARCH("Feeder",Survey!$H6)))</f>
        <v>1</v>
      </c>
      <c r="L6" s="60" t="b">
        <f>NOT(ISBLANK(Survey!$L6))</f>
        <v>0</v>
      </c>
      <c r="M6" s="48" t="str">
        <f t="shared" si="6"/>
        <v>Pass</v>
      </c>
      <c r="N6" s="61" t="b">
        <f>NOT(ISNUMBER(SEARCH("Other",Survey!$J6)))</f>
        <v>1</v>
      </c>
      <c r="O6" s="60" t="b">
        <f>NOT(ISBLANK(Survey!$K6))</f>
        <v>0</v>
      </c>
      <c r="P6" s="48" t="str">
        <f t="shared" si="7"/>
        <v>Fail</v>
      </c>
      <c r="Q6" s="50">
        <f>Survey!E6</f>
        <v>0</v>
      </c>
      <c r="R6" s="51">
        <f>LEN(Survey!F6)</f>
        <v>0</v>
      </c>
      <c r="S6" s="48" t="str">
        <f t="shared" si="8"/>
        <v>Pass</v>
      </c>
      <c r="T6" s="61" t="b">
        <f>NOT(ISNUMBER(SEARCH("Other",Survey!$M6)))</f>
        <v>1</v>
      </c>
      <c r="U6" s="60" t="b">
        <f>NOT(ISBLANK(Survey!$N6))</f>
        <v>0</v>
      </c>
      <c r="V6" s="48" t="str">
        <f t="shared" si="9"/>
        <v>Pass</v>
      </c>
      <c r="W6" s="121" t="b">
        <f>NOT(ISBLANK(Survey!$U6))</f>
        <v>0</v>
      </c>
      <c r="X6" s="122">
        <f>Survey!$J6</f>
        <v>0</v>
      </c>
      <c r="Y6" s="48" t="str">
        <f t="shared" si="10"/>
        <v>Pass</v>
      </c>
      <c r="Z6" s="121" t="b">
        <f>NOT(ISBLANK(Survey!$V6))</f>
        <v>0</v>
      </c>
      <c r="AA6" s="122">
        <f>Survey!$J6</f>
        <v>0</v>
      </c>
      <c r="AB6" s="48" t="str">
        <f t="shared" si="11"/>
        <v>Pass</v>
      </c>
      <c r="AC6" s="121" t="b">
        <f>NOT(ISBLANK(Survey!$W6))</f>
        <v>0</v>
      </c>
      <c r="AD6" s="122">
        <f>Survey!$J6</f>
        <v>0</v>
      </c>
      <c r="AE6" s="48" t="str">
        <f t="shared" si="12"/>
        <v>Pass</v>
      </c>
      <c r="AF6" s="61" t="b">
        <f>NOT(ISNUMBER(SEARCH("Yes",Survey!$Z6)))</f>
        <v>1</v>
      </c>
      <c r="AG6" s="60" t="b">
        <f>IF(COUNTBLANK(Survey!$AA6:$AB6)=0,TRUE, FALSE)</f>
        <v>0</v>
      </c>
      <c r="AH6" s="48" t="str">
        <f t="shared" si="13"/>
        <v>Pass</v>
      </c>
      <c r="AI6" s="61" t="b">
        <f>NOT(ISNUMBER(SEARCH("Yes",Survey!$AC6)))</f>
        <v>1</v>
      </c>
      <c r="AJ6" s="60" t="b">
        <f>NOT(ISBLANK(Survey!$AE6))</f>
        <v>0</v>
      </c>
      <c r="AK6" s="48" t="str">
        <f t="shared" si="14"/>
        <v>Pass</v>
      </c>
      <c r="AL6" s="61" t="b">
        <f>NOT(OR(ISNUMBER(SEARCH("Other",Survey!$AE6)),ISNUMBER(SEARCH("Multiple",Survey!$AE6))))</f>
        <v>1</v>
      </c>
      <c r="AM6" s="60" t="b">
        <f>NOT(ISBLANK(Survey!$AF6))</f>
        <v>0</v>
      </c>
      <c r="AN6" s="48" t="str">
        <f t="shared" si="15"/>
        <v>Fail</v>
      </c>
      <c r="AO6" s="52">
        <f>(Survey!$AH6)</f>
        <v>0</v>
      </c>
      <c r="AP6" s="43" t="str">
        <f t="shared" si="16"/>
        <v>Fail</v>
      </c>
      <c r="AQ6" s="44">
        <f>ABS(Survey!$AH6)</f>
        <v>0</v>
      </c>
      <c r="AR6" s="87">
        <f>ABS(Survey!$AI6)+Survey!$AJ6-ABS(Survey!$AK6)+ABS(Survey!$AL6)-ABS(Survey!$AM6)+ABS(Survey!$AN6)-ABS(Survey!$AO6)+Survey!$AP6</f>
        <v>0</v>
      </c>
      <c r="AS6" s="53" t="str">
        <f t="shared" si="17"/>
        <v>No holdings</v>
      </c>
      <c r="AT6" s="43">
        <f t="shared" si="18"/>
        <v>0</v>
      </c>
      <c r="AU6" s="48" t="str">
        <f t="shared" si="19"/>
        <v>Pass</v>
      </c>
      <c r="AV6" s="61" t="b">
        <f>IF(ABS(Survey!$AP6)=0,TRUE,FALSE)</f>
        <v>1</v>
      </c>
      <c r="AW6" s="60" t="b">
        <f>NOT(ISBLANK(Survey!$AQ6))</f>
        <v>0</v>
      </c>
      <c r="AX6" s="43" t="str">
        <f t="shared" si="20"/>
        <v>Fail</v>
      </c>
      <c r="AY6" s="44">
        <f>ABS(Survey!$AH6)</f>
        <v>0</v>
      </c>
      <c r="AZ6" s="44" cm="1">
        <f t="array" ref="AZ6">SUM(SUMIF(Survey!AS6:BA6,{"&gt;0","&lt;0"})*{1,-1})-SUM(SUMIF(Survey!BC6:BK6,{"&gt;0","&lt;0"})*{1,-1})</f>
        <v>0</v>
      </c>
      <c r="BA6" s="53" t="str">
        <f t="shared" si="21"/>
        <v>No holdings</v>
      </c>
      <c r="BB6" s="43">
        <f t="shared" si="22"/>
        <v>0</v>
      </c>
      <c r="BC6" s="48" t="str">
        <f t="shared" si="23"/>
        <v>Fail</v>
      </c>
      <c r="BD6" s="54">
        <f>ABS(Survey!$AH6)</f>
        <v>0</v>
      </c>
      <c r="BE6" s="54" cm="1">
        <f t="array" ref="BE6">SUM(SUMIF(Survey!BM6:CF6,{"&gt;0","&lt;0"})*{1,-1})-SUM(SUMIF(Survey!CH6:DA6,{"&gt;0","&lt;0"})*{1,-1})</f>
        <v>0</v>
      </c>
      <c r="BF6" s="55" t="str">
        <f t="shared" si="24"/>
        <v>No holdings</v>
      </c>
      <c r="BG6" s="56">
        <f t="shared" si="25"/>
        <v>0</v>
      </c>
      <c r="BH6" s="48" t="str">
        <f t="shared" si="26"/>
        <v>Pass</v>
      </c>
      <c r="BI6" s="61" t="b">
        <f>IF(ABS(Survey!$CF6)=0,TRUE,FALSE)</f>
        <v>1</v>
      </c>
      <c r="BJ6" s="60" t="b">
        <f>NOT(ISBLANK(Survey!$CG6))</f>
        <v>0</v>
      </c>
      <c r="BK6" s="48" t="str">
        <f t="shared" si="27"/>
        <v>Pass</v>
      </c>
      <c r="BL6" s="61" t="b">
        <f>IF(ABS(Survey!$DA6)=0,TRUE,FALSE)</f>
        <v>1</v>
      </c>
      <c r="BM6" s="60" t="b">
        <f>NOT(ISBLANK(Survey!$DB6))</f>
        <v>0</v>
      </c>
      <c r="BN6" s="48" t="str">
        <f t="shared" si="28"/>
        <v>Pass</v>
      </c>
      <c r="BO6" s="44">
        <f>SUM(Survey!DD6:DG6)</f>
        <v>0</v>
      </c>
      <c r="BP6" s="43">
        <f t="shared" si="29"/>
        <v>0</v>
      </c>
      <c r="BQ6" s="43">
        <f t="shared" si="30"/>
        <v>100</v>
      </c>
      <c r="BR6" s="55">
        <f>Survey!$I6</f>
        <v>0</v>
      </c>
      <c r="BS6" s="48" t="str">
        <f t="shared" si="31"/>
        <v>Pass</v>
      </c>
      <c r="BT6" s="61" t="b">
        <f>IF(ABS(Survey!$DG6)=0,TRUE,FALSE)</f>
        <v>1</v>
      </c>
      <c r="BU6" s="60" t="b">
        <f>NOT(ISBLANK(Survey!$DH6))</f>
        <v>0</v>
      </c>
      <c r="BV6" s="43" t="str">
        <f t="shared" si="32"/>
        <v>Pass</v>
      </c>
      <c r="BW6" s="44">
        <f>ABS(Survey!CB6) + ABS(Survey!CW6)</f>
        <v>0</v>
      </c>
      <c r="BX6" s="44">
        <f>SUM(SUMIF(Survey!DJ6:DO6,{"&gt;0","&lt;0"})*{1,-1})+SUM(SUMIF(Survey!DQ6:DV6,{"&gt;0","&lt;0"})*{1,-1})</f>
        <v>0</v>
      </c>
      <c r="BY6" s="43">
        <f t="shared" si="33"/>
        <v>0</v>
      </c>
      <c r="BZ6" s="43">
        <f t="shared" si="34"/>
        <v>0</v>
      </c>
      <c r="CA6" s="48" t="str">
        <f t="shared" si="35"/>
        <v>Pass</v>
      </c>
      <c r="CB6" s="61" t="b">
        <f>IF(ABS(Survey!$DO6)=0,TRUE,FALSE)</f>
        <v>1</v>
      </c>
      <c r="CC6" s="60" t="b">
        <f>NOT(ISBLANK(Survey!DP6))</f>
        <v>0</v>
      </c>
      <c r="CD6" s="48" t="str">
        <f t="shared" si="36"/>
        <v>Pass</v>
      </c>
      <c r="CE6" s="61" t="b">
        <f>IF(ABS(Survey!$DV6)=0,TRUE,FALSE)</f>
        <v>1</v>
      </c>
      <c r="CF6" s="60" t="b">
        <f>NOT(ISBLANK(Survey!$DW6))</f>
        <v>0</v>
      </c>
      <c r="CG6" s="48" t="str">
        <f t="shared" si="37"/>
        <v>Pass</v>
      </c>
      <c r="CH6" s="57">
        <f t="shared" si="38"/>
        <v>0</v>
      </c>
      <c r="CI6" s="54" cm="1">
        <f t="array" ref="CI6">SUM(SUMIF(Survey!DY6:DZ6,{"&gt;0","&lt;0"})*{1,-1})</f>
        <v>0</v>
      </c>
      <c r="CJ6" s="57">
        <f t="shared" si="39"/>
        <v>0</v>
      </c>
      <c r="CK6" s="56">
        <f t="shared" si="40"/>
        <v>100</v>
      </c>
      <c r="CL6" s="48" t="str">
        <f t="shared" si="41"/>
        <v>Fail</v>
      </c>
      <c r="CM6" s="54">
        <f>SUM(SUMIF(Survey!EP6:EQ6,{"&gt;0","&lt;0"})*{1,-1})</f>
        <v>0</v>
      </c>
      <c r="CN6" s="57">
        <f t="shared" si="42"/>
        <v>0</v>
      </c>
      <c r="CO6" s="57">
        <f t="shared" si="43"/>
        <v>100</v>
      </c>
      <c r="CP6" s="55" t="b">
        <f>IF(Survey!$J6="ETF",TRUE,IF(Survey!$J6="Closed-end",TRUE,IF(Survey!$J6="Split share corp",TRUE,FALSE)))</f>
        <v>0</v>
      </c>
      <c r="CQ6" s="48" t="str">
        <f t="shared" si="44"/>
        <v>Fail</v>
      </c>
      <c r="CR6" s="54">
        <f>SUM(SUMIF(Survey!ES6:EW6,{"&gt;0","&lt;0"})*{1,-1})</f>
        <v>0</v>
      </c>
      <c r="CS6" s="57">
        <f t="shared" si="45"/>
        <v>0</v>
      </c>
      <c r="CT6" s="57">
        <f t="shared" si="46"/>
        <v>100</v>
      </c>
      <c r="CU6" s="55" t="b">
        <f>IF(Survey!$J6="ETF",TRUE,IF(Survey!$J6="Closed-end",TRUE,IF(Survey!$J6="Split share corp",TRUE,FALSE)))</f>
        <v>0</v>
      </c>
      <c r="CV6" s="48" t="str">
        <f t="shared" si="47"/>
        <v>Pass</v>
      </c>
      <c r="CW6" s="61" t="b">
        <f>IF(ABS(Survey!$EW6)=0,TRUE,FALSE)</f>
        <v>1</v>
      </c>
      <c r="CX6" s="60" t="b">
        <f>NOT(ISBLANK(Survey!$EX6))</f>
        <v>0</v>
      </c>
      <c r="CY6" s="43" t="str">
        <f t="shared" si="48"/>
        <v>Fail</v>
      </c>
      <c r="CZ6" s="44">
        <f>SUM(SUMIF(Survey!EZ6:FF6,{"&gt;0","&lt;0"})*{1,-1})</f>
        <v>0</v>
      </c>
      <c r="DA6" s="43">
        <f t="shared" si="49"/>
        <v>0</v>
      </c>
      <c r="DB6" s="43">
        <f t="shared" si="50"/>
        <v>100</v>
      </c>
      <c r="DC6" s="48" t="str">
        <f t="shared" si="51"/>
        <v>Fail</v>
      </c>
      <c r="DD6" s="54">
        <f>SUM(SUMIF(Survey!FH6:FN6,{"&gt;0","&lt;0"})*{1,-1})</f>
        <v>0</v>
      </c>
      <c r="DE6" s="57">
        <f t="shared" si="52"/>
        <v>0</v>
      </c>
      <c r="DF6" s="56">
        <f t="shared" si="53"/>
        <v>100</v>
      </c>
    </row>
    <row r="7" spans="1:16381">
      <c r="A7" s="1">
        <v>4</v>
      </c>
      <c r="B7" s="43" t="str">
        <f t="shared" si="1"/>
        <v>Pass</v>
      </c>
      <c r="C7" s="43">
        <f>COUNTBLANK(Survey!B7:FO7)</f>
        <v>170</v>
      </c>
      <c r="D7" s="43">
        <f>Survey!H7</f>
        <v>0</v>
      </c>
      <c r="E7" s="43" t="str">
        <f t="shared" si="2"/>
        <v>Fail</v>
      </c>
      <c r="F7" s="43" t="str">
        <f t="shared" si="3"/>
        <v>Fail</v>
      </c>
      <c r="H7" s="48" t="str">
        <f t="shared" si="4"/>
        <v>Fail</v>
      </c>
      <c r="I7" s="49">
        <f>COUNTBLANK(Survey!B7:E7)+COUNTBLANK(Survey!G7:J7)+COUNTBLANK(Survey!M7)+COUNTBLANK(Survey!P7:S7)+COUNTBLANK(Survey!X7:Z7)+COUNTBLANK(Survey!AC7:AD7)</f>
        <v>18</v>
      </c>
      <c r="J7" s="48" t="str">
        <f t="shared" si="5"/>
        <v>Pass</v>
      </c>
      <c r="K7" s="61" t="b">
        <f>NOT(ISNUMBER(SEARCH("Feeder",Survey!$H7)))</f>
        <v>1</v>
      </c>
      <c r="L7" s="60" t="b">
        <f>NOT(ISBLANK(Survey!$L7))</f>
        <v>0</v>
      </c>
      <c r="M7" s="48" t="str">
        <f t="shared" si="6"/>
        <v>Pass</v>
      </c>
      <c r="N7" s="61" t="b">
        <f>NOT(ISNUMBER(SEARCH("Other",Survey!$J7)))</f>
        <v>1</v>
      </c>
      <c r="O7" s="60" t="b">
        <f>NOT(ISBLANK(Survey!$K7))</f>
        <v>0</v>
      </c>
      <c r="P7" s="48" t="str">
        <f t="shared" si="7"/>
        <v>Fail</v>
      </c>
      <c r="Q7" s="50">
        <f>Survey!E7</f>
        <v>0</v>
      </c>
      <c r="R7" s="51">
        <f>LEN(Survey!F7)</f>
        <v>0</v>
      </c>
      <c r="S7" s="48" t="str">
        <f t="shared" si="8"/>
        <v>Pass</v>
      </c>
      <c r="T7" s="61" t="b">
        <f>NOT(ISNUMBER(SEARCH("Other",Survey!$M7)))</f>
        <v>1</v>
      </c>
      <c r="U7" s="60" t="b">
        <f>NOT(ISBLANK(Survey!$N7))</f>
        <v>0</v>
      </c>
      <c r="V7" s="48" t="str">
        <f t="shared" si="9"/>
        <v>Pass</v>
      </c>
      <c r="W7" s="121" t="b">
        <f>NOT(ISBLANK(Survey!$U7))</f>
        <v>0</v>
      </c>
      <c r="X7" s="122">
        <f>Survey!$J7</f>
        <v>0</v>
      </c>
      <c r="Y7" s="48" t="str">
        <f t="shared" si="10"/>
        <v>Pass</v>
      </c>
      <c r="Z7" s="121" t="b">
        <f>NOT(ISBLANK(Survey!$V7))</f>
        <v>0</v>
      </c>
      <c r="AA7" s="122">
        <f>Survey!$J7</f>
        <v>0</v>
      </c>
      <c r="AB7" s="48" t="str">
        <f t="shared" si="11"/>
        <v>Pass</v>
      </c>
      <c r="AC7" s="121" t="b">
        <f>NOT(ISBLANK(Survey!$W7))</f>
        <v>0</v>
      </c>
      <c r="AD7" s="122">
        <f>Survey!$J7</f>
        <v>0</v>
      </c>
      <c r="AE7" s="48" t="str">
        <f t="shared" si="12"/>
        <v>Pass</v>
      </c>
      <c r="AF7" s="61" t="b">
        <f>NOT(ISNUMBER(SEARCH("Yes",Survey!$Z7)))</f>
        <v>1</v>
      </c>
      <c r="AG7" s="60" t="b">
        <f>IF(COUNTBLANK(Survey!$AA7:$AB7)=0,TRUE, FALSE)</f>
        <v>0</v>
      </c>
      <c r="AH7" s="48" t="str">
        <f t="shared" si="13"/>
        <v>Pass</v>
      </c>
      <c r="AI7" s="61" t="b">
        <f>NOT(ISNUMBER(SEARCH("Yes",Survey!$AC7)))</f>
        <v>1</v>
      </c>
      <c r="AJ7" s="60" t="b">
        <f>NOT(ISBLANK(Survey!$AE7))</f>
        <v>0</v>
      </c>
      <c r="AK7" s="48" t="str">
        <f t="shared" si="14"/>
        <v>Pass</v>
      </c>
      <c r="AL7" s="61" t="b">
        <f>NOT(OR(ISNUMBER(SEARCH("Other",Survey!$AE7)),ISNUMBER(SEARCH("Multiple",Survey!$AE7))))</f>
        <v>1</v>
      </c>
      <c r="AM7" s="60" t="b">
        <f>NOT(ISBLANK(Survey!$AF7))</f>
        <v>0</v>
      </c>
      <c r="AN7" s="48" t="str">
        <f t="shared" si="15"/>
        <v>Fail</v>
      </c>
      <c r="AO7" s="52">
        <f>(Survey!$AH7)</f>
        <v>0</v>
      </c>
      <c r="AP7" s="43" t="str">
        <f t="shared" si="16"/>
        <v>Fail</v>
      </c>
      <c r="AQ7" s="44">
        <f>ABS(Survey!$AH7)</f>
        <v>0</v>
      </c>
      <c r="AR7" s="87">
        <f>ABS(Survey!$AI7)+Survey!$AJ7-ABS(Survey!$AK7)+ABS(Survey!$AL7)-ABS(Survey!$AM7)+ABS(Survey!$AN7)-ABS(Survey!$AO7)+Survey!$AP7</f>
        <v>0</v>
      </c>
      <c r="AS7" s="53" t="str">
        <f t="shared" si="17"/>
        <v>No holdings</v>
      </c>
      <c r="AT7" s="43">
        <f t="shared" si="18"/>
        <v>0</v>
      </c>
      <c r="AU7" s="48" t="str">
        <f t="shared" si="19"/>
        <v>Pass</v>
      </c>
      <c r="AV7" s="61" t="b">
        <f>IF(ABS(Survey!$AP7)=0,TRUE,FALSE)</f>
        <v>1</v>
      </c>
      <c r="AW7" s="60" t="b">
        <f>NOT(ISBLANK(Survey!$AQ7))</f>
        <v>0</v>
      </c>
      <c r="AX7" s="43" t="str">
        <f t="shared" si="20"/>
        <v>Fail</v>
      </c>
      <c r="AY7" s="44">
        <f>ABS(Survey!$AH7)</f>
        <v>0</v>
      </c>
      <c r="AZ7" s="44" cm="1">
        <f t="array" ref="AZ7">SUM(SUMIF(Survey!AS7:BA7,{"&gt;0","&lt;0"})*{1,-1})-SUM(SUMIF(Survey!BC7:BK7,{"&gt;0","&lt;0"})*{1,-1})</f>
        <v>0</v>
      </c>
      <c r="BA7" s="53" t="str">
        <f t="shared" si="21"/>
        <v>No holdings</v>
      </c>
      <c r="BB7" s="43">
        <f t="shared" si="22"/>
        <v>0</v>
      </c>
      <c r="BC7" s="48" t="str">
        <f t="shared" si="23"/>
        <v>Fail</v>
      </c>
      <c r="BD7" s="54">
        <f>ABS(Survey!$AH7)</f>
        <v>0</v>
      </c>
      <c r="BE7" s="54" cm="1">
        <f t="array" ref="BE7">SUM(SUMIF(Survey!BM7:CF7,{"&gt;0","&lt;0"})*{1,-1})-SUM(SUMIF(Survey!CH7:DA7,{"&gt;0","&lt;0"})*{1,-1})</f>
        <v>0</v>
      </c>
      <c r="BF7" s="55" t="str">
        <f t="shared" si="24"/>
        <v>No holdings</v>
      </c>
      <c r="BG7" s="56">
        <f t="shared" si="25"/>
        <v>0</v>
      </c>
      <c r="BH7" s="48" t="str">
        <f t="shared" si="26"/>
        <v>Pass</v>
      </c>
      <c r="BI7" s="61" t="b">
        <f>IF(ABS(Survey!$CF7)=0,TRUE,FALSE)</f>
        <v>1</v>
      </c>
      <c r="BJ7" s="60" t="b">
        <f>NOT(ISBLANK(Survey!$CG7))</f>
        <v>0</v>
      </c>
      <c r="BK7" s="48" t="str">
        <f t="shared" si="27"/>
        <v>Pass</v>
      </c>
      <c r="BL7" s="61" t="b">
        <f>IF(ABS(Survey!$DA7)=0,TRUE,FALSE)</f>
        <v>1</v>
      </c>
      <c r="BM7" s="60" t="b">
        <f>NOT(ISBLANK(Survey!$DB7))</f>
        <v>0</v>
      </c>
      <c r="BN7" s="48" t="str">
        <f t="shared" si="28"/>
        <v>Pass</v>
      </c>
      <c r="BO7" s="44">
        <f>SUM(Survey!DD7:DG7)</f>
        <v>0</v>
      </c>
      <c r="BP7" s="43">
        <f t="shared" si="29"/>
        <v>0</v>
      </c>
      <c r="BQ7" s="43">
        <f t="shared" si="30"/>
        <v>100</v>
      </c>
      <c r="BR7" s="55">
        <f>Survey!$I7</f>
        <v>0</v>
      </c>
      <c r="BS7" s="48" t="str">
        <f t="shared" si="31"/>
        <v>Pass</v>
      </c>
      <c r="BT7" s="61" t="b">
        <f>IF(ABS(Survey!$DG7)=0,TRUE,FALSE)</f>
        <v>1</v>
      </c>
      <c r="BU7" s="60" t="b">
        <f>NOT(ISBLANK(Survey!$DH7))</f>
        <v>0</v>
      </c>
      <c r="BV7" s="43" t="str">
        <f t="shared" si="32"/>
        <v>Pass</v>
      </c>
      <c r="BW7" s="44">
        <f>ABS(Survey!CB7) + ABS(Survey!CW7)</f>
        <v>0</v>
      </c>
      <c r="BX7" s="44">
        <f>SUM(SUMIF(Survey!DJ7:DO7,{"&gt;0","&lt;0"})*{1,-1})+SUM(SUMIF(Survey!DQ7:DV7,{"&gt;0","&lt;0"})*{1,-1})</f>
        <v>0</v>
      </c>
      <c r="BY7" s="43">
        <f t="shared" si="33"/>
        <v>0</v>
      </c>
      <c r="BZ7" s="43">
        <f t="shared" si="34"/>
        <v>0</v>
      </c>
      <c r="CA7" s="48" t="str">
        <f t="shared" si="35"/>
        <v>Pass</v>
      </c>
      <c r="CB7" s="61" t="b">
        <f>IF(ABS(Survey!$DO7)=0,TRUE,FALSE)</f>
        <v>1</v>
      </c>
      <c r="CC7" s="60" t="b">
        <f>NOT(ISBLANK(Survey!DP7))</f>
        <v>0</v>
      </c>
      <c r="CD7" s="48" t="str">
        <f t="shared" si="36"/>
        <v>Pass</v>
      </c>
      <c r="CE7" s="61" t="b">
        <f>IF(ABS(Survey!$DV7)=0,TRUE,FALSE)</f>
        <v>1</v>
      </c>
      <c r="CF7" s="60" t="b">
        <f>NOT(ISBLANK(Survey!$DW7))</f>
        <v>0</v>
      </c>
      <c r="CG7" s="48" t="str">
        <f t="shared" si="37"/>
        <v>Pass</v>
      </c>
      <c r="CH7" s="57">
        <f t="shared" si="38"/>
        <v>0</v>
      </c>
      <c r="CI7" s="54" cm="1">
        <f t="array" ref="CI7">SUM(SUMIF(Survey!DY7:DZ7,{"&gt;0","&lt;0"})*{1,-1})</f>
        <v>0</v>
      </c>
      <c r="CJ7" s="57">
        <f t="shared" si="39"/>
        <v>0</v>
      </c>
      <c r="CK7" s="56">
        <f t="shared" si="40"/>
        <v>100</v>
      </c>
      <c r="CL7" s="48" t="str">
        <f t="shared" si="41"/>
        <v>Fail</v>
      </c>
      <c r="CM7" s="54">
        <f>SUM(SUMIF(Survey!EP7:EQ7,{"&gt;0","&lt;0"})*{1,-1})</f>
        <v>0</v>
      </c>
      <c r="CN7" s="57">
        <f t="shared" si="42"/>
        <v>0</v>
      </c>
      <c r="CO7" s="57">
        <f t="shared" si="43"/>
        <v>100</v>
      </c>
      <c r="CP7" s="55" t="b">
        <f>IF(Survey!$J7="ETF",TRUE,IF(Survey!$J7="Closed-end",TRUE,IF(Survey!$J7="Split share corp",TRUE,FALSE)))</f>
        <v>0</v>
      </c>
      <c r="CQ7" s="48" t="str">
        <f t="shared" si="44"/>
        <v>Fail</v>
      </c>
      <c r="CR7" s="54">
        <f>SUM(SUMIF(Survey!ES7:EW7,{"&gt;0","&lt;0"})*{1,-1})</f>
        <v>0</v>
      </c>
      <c r="CS7" s="57">
        <f t="shared" si="45"/>
        <v>0</v>
      </c>
      <c r="CT7" s="57">
        <f t="shared" si="46"/>
        <v>100</v>
      </c>
      <c r="CU7" s="55" t="b">
        <f>IF(Survey!$J7="ETF",TRUE,IF(Survey!$J7="Closed-end",TRUE,IF(Survey!$J7="Split share corp",TRUE,FALSE)))</f>
        <v>0</v>
      </c>
      <c r="CV7" s="48" t="str">
        <f t="shared" si="47"/>
        <v>Pass</v>
      </c>
      <c r="CW7" s="61" t="b">
        <f>IF(ABS(Survey!$EW7)=0,TRUE,FALSE)</f>
        <v>1</v>
      </c>
      <c r="CX7" s="60" t="b">
        <f>NOT(ISBLANK(Survey!$EX7))</f>
        <v>0</v>
      </c>
      <c r="CY7" s="43" t="str">
        <f t="shared" si="48"/>
        <v>Fail</v>
      </c>
      <c r="CZ7" s="44">
        <f>SUM(SUMIF(Survey!EZ7:FF7,{"&gt;0","&lt;0"})*{1,-1})</f>
        <v>0</v>
      </c>
      <c r="DA7" s="43">
        <f t="shared" si="49"/>
        <v>0</v>
      </c>
      <c r="DB7" s="43">
        <f t="shared" si="50"/>
        <v>100</v>
      </c>
      <c r="DC7" s="48" t="str">
        <f t="shared" si="51"/>
        <v>Fail</v>
      </c>
      <c r="DD7" s="54">
        <f>SUM(SUMIF(Survey!FH7:FN7,{"&gt;0","&lt;0"})*{1,-1})</f>
        <v>0</v>
      </c>
      <c r="DE7" s="57">
        <f t="shared" si="52"/>
        <v>0</v>
      </c>
      <c r="DF7" s="56">
        <f t="shared" si="53"/>
        <v>100</v>
      </c>
    </row>
    <row r="8" spans="1:16381">
      <c r="A8" s="1">
        <v>5</v>
      </c>
      <c r="B8" s="43" t="str">
        <f t="shared" si="1"/>
        <v>Pass</v>
      </c>
      <c r="C8" s="43">
        <f>COUNTBLANK(Survey!B8:FO8)</f>
        <v>170</v>
      </c>
      <c r="D8" s="43">
        <f>Survey!H8</f>
        <v>0</v>
      </c>
      <c r="E8" s="43" t="str">
        <f t="shared" si="2"/>
        <v>Fail</v>
      </c>
      <c r="F8" s="43" t="str">
        <f t="shared" si="3"/>
        <v>Fail</v>
      </c>
      <c r="H8" s="48" t="str">
        <f t="shared" si="4"/>
        <v>Fail</v>
      </c>
      <c r="I8" s="49">
        <f>COUNTBLANK(Survey!B8:E8)+COUNTBLANK(Survey!G8:J8)+COUNTBLANK(Survey!M8)+COUNTBLANK(Survey!P8:S8)+COUNTBLANK(Survey!X8:Z8)+COUNTBLANK(Survey!AC8:AD8)</f>
        <v>18</v>
      </c>
      <c r="J8" s="48" t="str">
        <f t="shared" si="5"/>
        <v>Pass</v>
      </c>
      <c r="K8" s="61" t="b">
        <f>NOT(ISNUMBER(SEARCH("Feeder",Survey!$H8)))</f>
        <v>1</v>
      </c>
      <c r="L8" s="60" t="b">
        <f>NOT(ISBLANK(Survey!$L8))</f>
        <v>0</v>
      </c>
      <c r="M8" s="48" t="str">
        <f t="shared" si="6"/>
        <v>Pass</v>
      </c>
      <c r="N8" s="61" t="b">
        <f>NOT(ISNUMBER(SEARCH("Other",Survey!$J8)))</f>
        <v>1</v>
      </c>
      <c r="O8" s="60" t="b">
        <f>NOT(ISBLANK(Survey!$K8))</f>
        <v>0</v>
      </c>
      <c r="P8" s="48" t="str">
        <f t="shared" si="7"/>
        <v>Fail</v>
      </c>
      <c r="Q8" s="50">
        <f>Survey!E8</f>
        <v>0</v>
      </c>
      <c r="R8" s="51">
        <f>LEN(Survey!F8)</f>
        <v>0</v>
      </c>
      <c r="S8" s="48" t="str">
        <f t="shared" si="8"/>
        <v>Pass</v>
      </c>
      <c r="T8" s="61" t="b">
        <f>NOT(ISNUMBER(SEARCH("Other",Survey!$M8)))</f>
        <v>1</v>
      </c>
      <c r="U8" s="60" t="b">
        <f>NOT(ISBLANK(Survey!$N8))</f>
        <v>0</v>
      </c>
      <c r="V8" s="48" t="str">
        <f t="shared" si="9"/>
        <v>Pass</v>
      </c>
      <c r="W8" s="121" t="b">
        <f>NOT(ISBLANK(Survey!$U8))</f>
        <v>0</v>
      </c>
      <c r="X8" s="122">
        <f>Survey!$J8</f>
        <v>0</v>
      </c>
      <c r="Y8" s="48" t="str">
        <f t="shared" si="10"/>
        <v>Pass</v>
      </c>
      <c r="Z8" s="121" t="b">
        <f>NOT(ISBLANK(Survey!$V8))</f>
        <v>0</v>
      </c>
      <c r="AA8" s="122">
        <f>Survey!$J8</f>
        <v>0</v>
      </c>
      <c r="AB8" s="48" t="str">
        <f t="shared" si="11"/>
        <v>Pass</v>
      </c>
      <c r="AC8" s="121" t="b">
        <f>NOT(ISBLANK(Survey!$W8))</f>
        <v>0</v>
      </c>
      <c r="AD8" s="122">
        <f>Survey!$J8</f>
        <v>0</v>
      </c>
      <c r="AE8" s="48" t="str">
        <f t="shared" si="12"/>
        <v>Pass</v>
      </c>
      <c r="AF8" s="61" t="b">
        <f>NOT(ISNUMBER(SEARCH("Yes",Survey!$Z8)))</f>
        <v>1</v>
      </c>
      <c r="AG8" s="60" t="b">
        <f>IF(COUNTBLANK(Survey!$AA8:$AB8)=0,TRUE, FALSE)</f>
        <v>0</v>
      </c>
      <c r="AH8" s="48" t="str">
        <f t="shared" si="13"/>
        <v>Pass</v>
      </c>
      <c r="AI8" s="61" t="b">
        <f>NOT(ISNUMBER(SEARCH("Yes",Survey!$AC8)))</f>
        <v>1</v>
      </c>
      <c r="AJ8" s="60" t="b">
        <f>NOT(ISBLANK(Survey!$AE8))</f>
        <v>0</v>
      </c>
      <c r="AK8" s="48" t="str">
        <f t="shared" si="14"/>
        <v>Pass</v>
      </c>
      <c r="AL8" s="61" t="b">
        <f>NOT(OR(ISNUMBER(SEARCH("Other",Survey!$AE8)),ISNUMBER(SEARCH("Multiple",Survey!$AE8))))</f>
        <v>1</v>
      </c>
      <c r="AM8" s="60" t="b">
        <f>NOT(ISBLANK(Survey!$AF8))</f>
        <v>0</v>
      </c>
      <c r="AN8" s="48" t="str">
        <f t="shared" si="15"/>
        <v>Fail</v>
      </c>
      <c r="AO8" s="52">
        <f>(Survey!$AH8)</f>
        <v>0</v>
      </c>
      <c r="AP8" s="43" t="str">
        <f t="shared" si="16"/>
        <v>Fail</v>
      </c>
      <c r="AQ8" s="44">
        <f>ABS(Survey!$AH8)</f>
        <v>0</v>
      </c>
      <c r="AR8" s="87">
        <f>ABS(Survey!$AI8)+Survey!$AJ8-ABS(Survey!$AK8)+ABS(Survey!$AL8)-ABS(Survey!$AM8)+ABS(Survey!$AN8)-ABS(Survey!$AO8)+Survey!$AP8</f>
        <v>0</v>
      </c>
      <c r="AS8" s="53" t="str">
        <f t="shared" si="17"/>
        <v>No holdings</v>
      </c>
      <c r="AT8" s="43">
        <f t="shared" si="18"/>
        <v>0</v>
      </c>
      <c r="AU8" s="48" t="str">
        <f t="shared" si="19"/>
        <v>Pass</v>
      </c>
      <c r="AV8" s="61" t="b">
        <f>IF(ABS(Survey!$AP8)=0,TRUE,FALSE)</f>
        <v>1</v>
      </c>
      <c r="AW8" s="60" t="b">
        <f>NOT(ISBLANK(Survey!$AQ8))</f>
        <v>0</v>
      </c>
      <c r="AX8" s="43" t="str">
        <f t="shared" si="20"/>
        <v>Fail</v>
      </c>
      <c r="AY8" s="44">
        <f>ABS(Survey!$AH8)</f>
        <v>0</v>
      </c>
      <c r="AZ8" s="44" cm="1">
        <f t="array" ref="AZ8">SUM(SUMIF(Survey!AS8:BA8,{"&gt;0","&lt;0"})*{1,-1})-SUM(SUMIF(Survey!BC8:BK8,{"&gt;0","&lt;0"})*{1,-1})</f>
        <v>0</v>
      </c>
      <c r="BA8" s="53" t="str">
        <f t="shared" si="21"/>
        <v>No holdings</v>
      </c>
      <c r="BB8" s="43">
        <f t="shared" si="22"/>
        <v>0</v>
      </c>
      <c r="BC8" s="48" t="str">
        <f t="shared" si="23"/>
        <v>Fail</v>
      </c>
      <c r="BD8" s="54">
        <f>ABS(Survey!$AH8)</f>
        <v>0</v>
      </c>
      <c r="BE8" s="54" cm="1">
        <f t="array" ref="BE8">SUM(SUMIF(Survey!BM8:CF8,{"&gt;0","&lt;0"})*{1,-1})-SUM(SUMIF(Survey!CH8:DA8,{"&gt;0","&lt;0"})*{1,-1})</f>
        <v>0</v>
      </c>
      <c r="BF8" s="55" t="str">
        <f t="shared" si="24"/>
        <v>No holdings</v>
      </c>
      <c r="BG8" s="56">
        <f t="shared" si="25"/>
        <v>0</v>
      </c>
      <c r="BH8" s="48" t="str">
        <f t="shared" si="26"/>
        <v>Pass</v>
      </c>
      <c r="BI8" s="61" t="b">
        <f>IF(ABS(Survey!$CF8)=0,TRUE,FALSE)</f>
        <v>1</v>
      </c>
      <c r="BJ8" s="60" t="b">
        <f>NOT(ISBLANK(Survey!$CG8))</f>
        <v>0</v>
      </c>
      <c r="BK8" s="48" t="str">
        <f t="shared" si="27"/>
        <v>Pass</v>
      </c>
      <c r="BL8" s="61" t="b">
        <f>IF(ABS(Survey!$DA8)=0,TRUE,FALSE)</f>
        <v>1</v>
      </c>
      <c r="BM8" s="60" t="b">
        <f>NOT(ISBLANK(Survey!$DB8))</f>
        <v>0</v>
      </c>
      <c r="BN8" s="48" t="str">
        <f t="shared" si="28"/>
        <v>Pass</v>
      </c>
      <c r="BO8" s="44">
        <f>SUM(Survey!DD8:DG8)</f>
        <v>0</v>
      </c>
      <c r="BP8" s="43">
        <f t="shared" si="29"/>
        <v>0</v>
      </c>
      <c r="BQ8" s="43">
        <f t="shared" si="30"/>
        <v>100</v>
      </c>
      <c r="BR8" s="55">
        <f>Survey!$I8</f>
        <v>0</v>
      </c>
      <c r="BS8" s="48" t="str">
        <f t="shared" si="31"/>
        <v>Pass</v>
      </c>
      <c r="BT8" s="61" t="b">
        <f>IF(ABS(Survey!$DG8)=0,TRUE,FALSE)</f>
        <v>1</v>
      </c>
      <c r="BU8" s="60" t="b">
        <f>NOT(ISBLANK(Survey!$DH8))</f>
        <v>0</v>
      </c>
      <c r="BV8" s="43" t="str">
        <f t="shared" si="32"/>
        <v>Pass</v>
      </c>
      <c r="BW8" s="44">
        <f>ABS(Survey!CB8) + ABS(Survey!CW8)</f>
        <v>0</v>
      </c>
      <c r="BX8" s="44">
        <f>SUM(SUMIF(Survey!DJ8:DO8,{"&gt;0","&lt;0"})*{1,-1})+SUM(SUMIF(Survey!DQ8:DV8,{"&gt;0","&lt;0"})*{1,-1})</f>
        <v>0</v>
      </c>
      <c r="BY8" s="43">
        <f t="shared" si="33"/>
        <v>0</v>
      </c>
      <c r="BZ8" s="43">
        <f t="shared" si="34"/>
        <v>0</v>
      </c>
      <c r="CA8" s="48" t="str">
        <f t="shared" si="35"/>
        <v>Pass</v>
      </c>
      <c r="CB8" s="61" t="b">
        <f>IF(ABS(Survey!$DO8)=0,TRUE,FALSE)</f>
        <v>1</v>
      </c>
      <c r="CC8" s="60" t="b">
        <f>NOT(ISBLANK(Survey!DP8))</f>
        <v>0</v>
      </c>
      <c r="CD8" s="48" t="str">
        <f t="shared" si="36"/>
        <v>Pass</v>
      </c>
      <c r="CE8" s="61" t="b">
        <f>IF(ABS(Survey!$DV8)=0,TRUE,FALSE)</f>
        <v>1</v>
      </c>
      <c r="CF8" s="60" t="b">
        <f>NOT(ISBLANK(Survey!$DW8))</f>
        <v>0</v>
      </c>
      <c r="CG8" s="48" t="str">
        <f t="shared" si="37"/>
        <v>Pass</v>
      </c>
      <c r="CH8" s="57">
        <f t="shared" si="38"/>
        <v>0</v>
      </c>
      <c r="CI8" s="54" cm="1">
        <f t="array" ref="CI8">SUM(SUMIF(Survey!DY8:DZ8,{"&gt;0","&lt;0"})*{1,-1})</f>
        <v>0</v>
      </c>
      <c r="CJ8" s="57">
        <f t="shared" si="39"/>
        <v>0</v>
      </c>
      <c r="CK8" s="56">
        <f t="shared" si="40"/>
        <v>100</v>
      </c>
      <c r="CL8" s="48" t="str">
        <f t="shared" si="41"/>
        <v>Fail</v>
      </c>
      <c r="CM8" s="54">
        <f>SUM(SUMIF(Survey!EP8:EQ8,{"&gt;0","&lt;0"})*{1,-1})</f>
        <v>0</v>
      </c>
      <c r="CN8" s="57">
        <f t="shared" si="42"/>
        <v>0</v>
      </c>
      <c r="CO8" s="57">
        <f t="shared" si="43"/>
        <v>100</v>
      </c>
      <c r="CP8" s="55" t="b">
        <f>IF(Survey!$J8="ETF",TRUE,IF(Survey!$J8="Closed-end",TRUE,IF(Survey!$J8="Split share corp",TRUE,FALSE)))</f>
        <v>0</v>
      </c>
      <c r="CQ8" s="48" t="str">
        <f t="shared" si="44"/>
        <v>Fail</v>
      </c>
      <c r="CR8" s="54">
        <f>SUM(SUMIF(Survey!ES8:EW8,{"&gt;0","&lt;0"})*{1,-1})</f>
        <v>0</v>
      </c>
      <c r="CS8" s="57">
        <f t="shared" si="45"/>
        <v>0</v>
      </c>
      <c r="CT8" s="57">
        <f t="shared" si="46"/>
        <v>100</v>
      </c>
      <c r="CU8" s="55" t="b">
        <f>IF(Survey!$J8="ETF",TRUE,IF(Survey!$J8="Closed-end",TRUE,IF(Survey!$J8="Split share corp",TRUE,FALSE)))</f>
        <v>0</v>
      </c>
      <c r="CV8" s="48" t="str">
        <f t="shared" si="47"/>
        <v>Pass</v>
      </c>
      <c r="CW8" s="61" t="b">
        <f>IF(ABS(Survey!$EW8)=0,TRUE,FALSE)</f>
        <v>1</v>
      </c>
      <c r="CX8" s="60" t="b">
        <f>NOT(ISBLANK(Survey!$EX8))</f>
        <v>0</v>
      </c>
      <c r="CY8" s="43" t="str">
        <f t="shared" si="48"/>
        <v>Fail</v>
      </c>
      <c r="CZ8" s="44">
        <f>SUM(SUMIF(Survey!EZ8:FF8,{"&gt;0","&lt;0"})*{1,-1})</f>
        <v>0</v>
      </c>
      <c r="DA8" s="43">
        <f t="shared" si="49"/>
        <v>0</v>
      </c>
      <c r="DB8" s="43">
        <f t="shared" si="50"/>
        <v>100</v>
      </c>
      <c r="DC8" s="48" t="str">
        <f t="shared" si="51"/>
        <v>Fail</v>
      </c>
      <c r="DD8" s="54">
        <f>SUM(SUMIF(Survey!FH8:FN8,{"&gt;0","&lt;0"})*{1,-1})</f>
        <v>0</v>
      </c>
      <c r="DE8" s="57">
        <f t="shared" si="52"/>
        <v>0</v>
      </c>
      <c r="DF8" s="56">
        <f t="shared" si="53"/>
        <v>100</v>
      </c>
    </row>
    <row r="9" spans="1:16381">
      <c r="A9" s="1">
        <v>6</v>
      </c>
      <c r="B9" s="43" t="str">
        <f t="shared" si="1"/>
        <v>Pass</v>
      </c>
      <c r="C9" s="43">
        <f>COUNTBLANK(Survey!B9:FO9)</f>
        <v>170</v>
      </c>
      <c r="D9" s="43">
        <f>Survey!H9</f>
        <v>0</v>
      </c>
      <c r="E9" s="43" t="str">
        <f t="shared" si="2"/>
        <v>Fail</v>
      </c>
      <c r="F9" s="43" t="str">
        <f t="shared" si="3"/>
        <v>Fail</v>
      </c>
      <c r="H9" s="48" t="str">
        <f t="shared" si="4"/>
        <v>Fail</v>
      </c>
      <c r="I9" s="49">
        <f>COUNTBLANK(Survey!B9:E9)+COUNTBLANK(Survey!G9:J9)+COUNTBLANK(Survey!M9)+COUNTBLANK(Survey!P9:S9)+COUNTBLANK(Survey!X9:Z9)+COUNTBLANK(Survey!AC9:AD9)</f>
        <v>18</v>
      </c>
      <c r="J9" s="48" t="str">
        <f t="shared" si="5"/>
        <v>Pass</v>
      </c>
      <c r="K9" s="61" t="b">
        <f>NOT(ISNUMBER(SEARCH("Feeder",Survey!$H9)))</f>
        <v>1</v>
      </c>
      <c r="L9" s="60" t="b">
        <f>NOT(ISBLANK(Survey!$L9))</f>
        <v>0</v>
      </c>
      <c r="M9" s="48" t="str">
        <f t="shared" si="6"/>
        <v>Pass</v>
      </c>
      <c r="N9" s="61" t="b">
        <f>NOT(ISNUMBER(SEARCH("Other",Survey!$J9)))</f>
        <v>1</v>
      </c>
      <c r="O9" s="60" t="b">
        <f>NOT(ISBLANK(Survey!$K9))</f>
        <v>0</v>
      </c>
      <c r="P9" s="48" t="str">
        <f t="shared" si="7"/>
        <v>Fail</v>
      </c>
      <c r="Q9" s="50">
        <f>Survey!E9</f>
        <v>0</v>
      </c>
      <c r="R9" s="51">
        <f>LEN(Survey!F9)</f>
        <v>0</v>
      </c>
      <c r="S9" s="48" t="str">
        <f t="shared" si="8"/>
        <v>Pass</v>
      </c>
      <c r="T9" s="61" t="b">
        <f>NOT(ISNUMBER(SEARCH("Other",Survey!$M9)))</f>
        <v>1</v>
      </c>
      <c r="U9" s="60" t="b">
        <f>NOT(ISBLANK(Survey!$N9))</f>
        <v>0</v>
      </c>
      <c r="V9" s="48" t="str">
        <f t="shared" si="9"/>
        <v>Pass</v>
      </c>
      <c r="W9" s="121" t="b">
        <f>NOT(ISBLANK(Survey!$U9))</f>
        <v>0</v>
      </c>
      <c r="X9" s="122">
        <f>Survey!$J9</f>
        <v>0</v>
      </c>
      <c r="Y9" s="48" t="str">
        <f t="shared" si="10"/>
        <v>Pass</v>
      </c>
      <c r="Z9" s="121" t="b">
        <f>NOT(ISBLANK(Survey!$V9))</f>
        <v>0</v>
      </c>
      <c r="AA9" s="122">
        <f>Survey!$J9</f>
        <v>0</v>
      </c>
      <c r="AB9" s="48" t="str">
        <f t="shared" si="11"/>
        <v>Pass</v>
      </c>
      <c r="AC9" s="121" t="b">
        <f>NOT(ISBLANK(Survey!$W9))</f>
        <v>0</v>
      </c>
      <c r="AD9" s="122">
        <f>Survey!$J9</f>
        <v>0</v>
      </c>
      <c r="AE9" s="48" t="str">
        <f t="shared" si="12"/>
        <v>Pass</v>
      </c>
      <c r="AF9" s="61" t="b">
        <f>NOT(ISNUMBER(SEARCH("Yes",Survey!$Z9)))</f>
        <v>1</v>
      </c>
      <c r="AG9" s="60" t="b">
        <f>IF(COUNTBLANK(Survey!$AA9:$AB9)=0,TRUE, FALSE)</f>
        <v>0</v>
      </c>
      <c r="AH9" s="48" t="str">
        <f t="shared" si="13"/>
        <v>Pass</v>
      </c>
      <c r="AI9" s="61" t="b">
        <f>NOT(ISNUMBER(SEARCH("Yes",Survey!$AC9)))</f>
        <v>1</v>
      </c>
      <c r="AJ9" s="60" t="b">
        <f>NOT(ISBLANK(Survey!$AE9))</f>
        <v>0</v>
      </c>
      <c r="AK9" s="48" t="str">
        <f t="shared" si="14"/>
        <v>Pass</v>
      </c>
      <c r="AL9" s="61" t="b">
        <f>NOT(OR(ISNUMBER(SEARCH("Other",Survey!$AE9)),ISNUMBER(SEARCH("Multiple",Survey!$AE9))))</f>
        <v>1</v>
      </c>
      <c r="AM9" s="60" t="b">
        <f>NOT(ISBLANK(Survey!$AF9))</f>
        <v>0</v>
      </c>
      <c r="AN9" s="48" t="str">
        <f t="shared" si="15"/>
        <v>Fail</v>
      </c>
      <c r="AO9" s="52">
        <f>(Survey!$AH9)</f>
        <v>0</v>
      </c>
      <c r="AP9" s="43" t="str">
        <f t="shared" si="16"/>
        <v>Fail</v>
      </c>
      <c r="AQ9" s="44">
        <f>ABS(Survey!$AH9)</f>
        <v>0</v>
      </c>
      <c r="AR9" s="87">
        <f>ABS(Survey!$AI9)+Survey!$AJ9-ABS(Survey!$AK9)+ABS(Survey!$AL9)-ABS(Survey!$AM9)+ABS(Survey!$AN9)-ABS(Survey!$AO9)+Survey!$AP9</f>
        <v>0</v>
      </c>
      <c r="AS9" s="53" t="str">
        <f t="shared" si="17"/>
        <v>No holdings</v>
      </c>
      <c r="AT9" s="43">
        <f t="shared" si="18"/>
        <v>0</v>
      </c>
      <c r="AU9" s="48" t="str">
        <f t="shared" si="19"/>
        <v>Pass</v>
      </c>
      <c r="AV9" s="61" t="b">
        <f>IF(ABS(Survey!$AP9)=0,TRUE,FALSE)</f>
        <v>1</v>
      </c>
      <c r="AW9" s="60" t="b">
        <f>NOT(ISBLANK(Survey!$AQ9))</f>
        <v>0</v>
      </c>
      <c r="AX9" s="43" t="str">
        <f t="shared" si="20"/>
        <v>Fail</v>
      </c>
      <c r="AY9" s="44">
        <f>ABS(Survey!$AH9)</f>
        <v>0</v>
      </c>
      <c r="AZ9" s="44" cm="1">
        <f t="array" ref="AZ9">SUM(SUMIF(Survey!AS9:BA9,{"&gt;0","&lt;0"})*{1,-1})-SUM(SUMIF(Survey!BC9:BK9,{"&gt;0","&lt;0"})*{1,-1})</f>
        <v>0</v>
      </c>
      <c r="BA9" s="53" t="str">
        <f t="shared" si="21"/>
        <v>No holdings</v>
      </c>
      <c r="BB9" s="43">
        <f t="shared" si="22"/>
        <v>0</v>
      </c>
      <c r="BC9" s="48" t="str">
        <f t="shared" si="23"/>
        <v>Fail</v>
      </c>
      <c r="BD9" s="54">
        <f>ABS(Survey!$AH9)</f>
        <v>0</v>
      </c>
      <c r="BE9" s="54" cm="1">
        <f t="array" ref="BE9">SUM(SUMIF(Survey!BM9:CF9,{"&gt;0","&lt;0"})*{1,-1})-SUM(SUMIF(Survey!CH9:DA9,{"&gt;0","&lt;0"})*{1,-1})</f>
        <v>0</v>
      </c>
      <c r="BF9" s="55" t="str">
        <f t="shared" si="24"/>
        <v>No holdings</v>
      </c>
      <c r="BG9" s="56">
        <f t="shared" si="25"/>
        <v>0</v>
      </c>
      <c r="BH9" s="48" t="str">
        <f t="shared" si="26"/>
        <v>Pass</v>
      </c>
      <c r="BI9" s="61" t="b">
        <f>IF(ABS(Survey!$CF9)=0,TRUE,FALSE)</f>
        <v>1</v>
      </c>
      <c r="BJ9" s="60" t="b">
        <f>NOT(ISBLANK(Survey!$CG9))</f>
        <v>0</v>
      </c>
      <c r="BK9" s="48" t="str">
        <f t="shared" si="27"/>
        <v>Pass</v>
      </c>
      <c r="BL9" s="61" t="b">
        <f>IF(ABS(Survey!$DA9)=0,TRUE,FALSE)</f>
        <v>1</v>
      </c>
      <c r="BM9" s="60" t="b">
        <f>NOT(ISBLANK(Survey!$DB9))</f>
        <v>0</v>
      </c>
      <c r="BN9" s="48" t="str">
        <f t="shared" si="28"/>
        <v>Pass</v>
      </c>
      <c r="BO9" s="44">
        <f>SUM(Survey!DD9:DG9)</f>
        <v>0</v>
      </c>
      <c r="BP9" s="43">
        <f t="shared" si="29"/>
        <v>0</v>
      </c>
      <c r="BQ9" s="43">
        <f t="shared" si="30"/>
        <v>100</v>
      </c>
      <c r="BR9" s="55">
        <f>Survey!$I9</f>
        <v>0</v>
      </c>
      <c r="BS9" s="48" t="str">
        <f t="shared" si="31"/>
        <v>Pass</v>
      </c>
      <c r="BT9" s="61" t="b">
        <f>IF(ABS(Survey!$DG9)=0,TRUE,FALSE)</f>
        <v>1</v>
      </c>
      <c r="BU9" s="60" t="b">
        <f>NOT(ISBLANK(Survey!$DH9))</f>
        <v>0</v>
      </c>
      <c r="BV9" s="43" t="str">
        <f t="shared" si="32"/>
        <v>Pass</v>
      </c>
      <c r="BW9" s="44">
        <f>ABS(Survey!CB9) + ABS(Survey!CW9)</f>
        <v>0</v>
      </c>
      <c r="BX9" s="44">
        <f>SUM(SUMIF(Survey!DJ9:DO9,{"&gt;0","&lt;0"})*{1,-1})+SUM(SUMIF(Survey!DQ9:DV9,{"&gt;0","&lt;0"})*{1,-1})</f>
        <v>0</v>
      </c>
      <c r="BY9" s="43">
        <f t="shared" si="33"/>
        <v>0</v>
      </c>
      <c r="BZ9" s="43">
        <f t="shared" si="34"/>
        <v>0</v>
      </c>
      <c r="CA9" s="48" t="str">
        <f t="shared" si="35"/>
        <v>Pass</v>
      </c>
      <c r="CB9" s="61" t="b">
        <f>IF(ABS(Survey!$DO9)=0,TRUE,FALSE)</f>
        <v>1</v>
      </c>
      <c r="CC9" s="60" t="b">
        <f>NOT(ISBLANK(Survey!DP9))</f>
        <v>0</v>
      </c>
      <c r="CD9" s="48" t="str">
        <f t="shared" si="36"/>
        <v>Pass</v>
      </c>
      <c r="CE9" s="61" t="b">
        <f>IF(ABS(Survey!$DV9)=0,TRUE,FALSE)</f>
        <v>1</v>
      </c>
      <c r="CF9" s="60" t="b">
        <f>NOT(ISBLANK(Survey!$DW9))</f>
        <v>0</v>
      </c>
      <c r="CG9" s="48" t="str">
        <f t="shared" si="37"/>
        <v>Pass</v>
      </c>
      <c r="CH9" s="57">
        <f t="shared" si="38"/>
        <v>0</v>
      </c>
      <c r="CI9" s="54" cm="1">
        <f t="array" ref="CI9">SUM(SUMIF(Survey!DY9:DZ9,{"&gt;0","&lt;0"})*{1,-1})</f>
        <v>0</v>
      </c>
      <c r="CJ9" s="57">
        <f t="shared" si="39"/>
        <v>0</v>
      </c>
      <c r="CK9" s="56">
        <f t="shared" si="40"/>
        <v>100</v>
      </c>
      <c r="CL9" s="48" t="str">
        <f t="shared" si="41"/>
        <v>Fail</v>
      </c>
      <c r="CM9" s="54">
        <f>SUM(SUMIF(Survey!EP9:EQ9,{"&gt;0","&lt;0"})*{1,-1})</f>
        <v>0</v>
      </c>
      <c r="CN9" s="57">
        <f t="shared" si="42"/>
        <v>0</v>
      </c>
      <c r="CO9" s="57">
        <f t="shared" si="43"/>
        <v>100</v>
      </c>
      <c r="CP9" s="55" t="b">
        <f>IF(Survey!$J9="ETF",TRUE,IF(Survey!$J9="Closed-end",TRUE,IF(Survey!$J9="Split share corp",TRUE,FALSE)))</f>
        <v>0</v>
      </c>
      <c r="CQ9" s="48" t="str">
        <f t="shared" si="44"/>
        <v>Fail</v>
      </c>
      <c r="CR9" s="54">
        <f>SUM(SUMIF(Survey!ES9:EW9,{"&gt;0","&lt;0"})*{1,-1})</f>
        <v>0</v>
      </c>
      <c r="CS9" s="57">
        <f t="shared" si="45"/>
        <v>0</v>
      </c>
      <c r="CT9" s="57">
        <f t="shared" si="46"/>
        <v>100</v>
      </c>
      <c r="CU9" s="55" t="b">
        <f>IF(Survey!$J9="ETF",TRUE,IF(Survey!$J9="Closed-end",TRUE,IF(Survey!$J9="Split share corp",TRUE,FALSE)))</f>
        <v>0</v>
      </c>
      <c r="CV9" s="48" t="str">
        <f t="shared" si="47"/>
        <v>Pass</v>
      </c>
      <c r="CW9" s="61" t="b">
        <f>IF(ABS(Survey!$EW9)=0,TRUE,FALSE)</f>
        <v>1</v>
      </c>
      <c r="CX9" s="60" t="b">
        <f>NOT(ISBLANK(Survey!$EX9))</f>
        <v>0</v>
      </c>
      <c r="CY9" s="43" t="str">
        <f t="shared" si="48"/>
        <v>Fail</v>
      </c>
      <c r="CZ9" s="44">
        <f>SUM(SUMIF(Survey!EZ9:FF9,{"&gt;0","&lt;0"})*{1,-1})</f>
        <v>0</v>
      </c>
      <c r="DA9" s="43">
        <f t="shared" si="49"/>
        <v>0</v>
      </c>
      <c r="DB9" s="43">
        <f t="shared" si="50"/>
        <v>100</v>
      </c>
      <c r="DC9" s="48" t="str">
        <f t="shared" si="51"/>
        <v>Fail</v>
      </c>
      <c r="DD9" s="54">
        <f>SUM(SUMIF(Survey!FH9:FN9,{"&gt;0","&lt;0"})*{1,-1})</f>
        <v>0</v>
      </c>
      <c r="DE9" s="57">
        <f t="shared" si="52"/>
        <v>0</v>
      </c>
      <c r="DF9" s="56">
        <f t="shared" si="53"/>
        <v>100</v>
      </c>
    </row>
    <row r="10" spans="1:16381">
      <c r="A10" s="1">
        <v>7</v>
      </c>
      <c r="B10" s="43" t="str">
        <f t="shared" si="1"/>
        <v>Pass</v>
      </c>
      <c r="C10" s="43">
        <f>COUNTBLANK(Survey!B10:FO10)</f>
        <v>170</v>
      </c>
      <c r="D10" s="43">
        <f>Survey!H10</f>
        <v>0</v>
      </c>
      <c r="E10" s="43" t="str">
        <f t="shared" si="2"/>
        <v>Fail</v>
      </c>
      <c r="F10" s="43" t="str">
        <f t="shared" si="3"/>
        <v>Fail</v>
      </c>
      <c r="H10" s="48" t="str">
        <f t="shared" si="4"/>
        <v>Fail</v>
      </c>
      <c r="I10" s="49">
        <f>COUNTBLANK(Survey!B10:E10)+COUNTBLANK(Survey!G10:J10)+COUNTBLANK(Survey!M10)+COUNTBLANK(Survey!P10:S10)+COUNTBLANK(Survey!X10:Z10)+COUNTBLANK(Survey!AC10:AD10)</f>
        <v>18</v>
      </c>
      <c r="J10" s="48" t="str">
        <f t="shared" si="5"/>
        <v>Pass</v>
      </c>
      <c r="K10" s="61" t="b">
        <f>NOT(ISNUMBER(SEARCH("Feeder",Survey!$H10)))</f>
        <v>1</v>
      </c>
      <c r="L10" s="60" t="b">
        <f>NOT(ISBLANK(Survey!$L10))</f>
        <v>0</v>
      </c>
      <c r="M10" s="48" t="str">
        <f t="shared" si="6"/>
        <v>Pass</v>
      </c>
      <c r="N10" s="61" t="b">
        <f>NOT(ISNUMBER(SEARCH("Other",Survey!$J10)))</f>
        <v>1</v>
      </c>
      <c r="O10" s="60" t="b">
        <f>NOT(ISBLANK(Survey!$K10))</f>
        <v>0</v>
      </c>
      <c r="P10" s="48" t="str">
        <f t="shared" si="7"/>
        <v>Fail</v>
      </c>
      <c r="Q10" s="50">
        <f>Survey!E10</f>
        <v>0</v>
      </c>
      <c r="R10" s="51">
        <f>LEN(Survey!F10)</f>
        <v>0</v>
      </c>
      <c r="S10" s="48" t="str">
        <f t="shared" si="8"/>
        <v>Pass</v>
      </c>
      <c r="T10" s="61" t="b">
        <f>NOT(ISNUMBER(SEARCH("Other",Survey!$M10)))</f>
        <v>1</v>
      </c>
      <c r="U10" s="60" t="b">
        <f>NOT(ISBLANK(Survey!$N10))</f>
        <v>0</v>
      </c>
      <c r="V10" s="48" t="str">
        <f t="shared" si="9"/>
        <v>Pass</v>
      </c>
      <c r="W10" s="121" t="b">
        <f>NOT(ISBLANK(Survey!$U10))</f>
        <v>0</v>
      </c>
      <c r="X10" s="122">
        <f>Survey!$J10</f>
        <v>0</v>
      </c>
      <c r="Y10" s="48" t="str">
        <f t="shared" si="10"/>
        <v>Pass</v>
      </c>
      <c r="Z10" s="121" t="b">
        <f>NOT(ISBLANK(Survey!$V10))</f>
        <v>0</v>
      </c>
      <c r="AA10" s="122">
        <f>Survey!$J10</f>
        <v>0</v>
      </c>
      <c r="AB10" s="48" t="str">
        <f t="shared" si="11"/>
        <v>Pass</v>
      </c>
      <c r="AC10" s="121" t="b">
        <f>NOT(ISBLANK(Survey!$W10))</f>
        <v>0</v>
      </c>
      <c r="AD10" s="122">
        <f>Survey!$J10</f>
        <v>0</v>
      </c>
      <c r="AE10" s="48" t="str">
        <f t="shared" si="12"/>
        <v>Pass</v>
      </c>
      <c r="AF10" s="61" t="b">
        <f>NOT(ISNUMBER(SEARCH("Yes",Survey!$Z10)))</f>
        <v>1</v>
      </c>
      <c r="AG10" s="60" t="b">
        <f>IF(COUNTBLANK(Survey!$AA10:$AB10)=0,TRUE, FALSE)</f>
        <v>0</v>
      </c>
      <c r="AH10" s="48" t="str">
        <f t="shared" si="13"/>
        <v>Pass</v>
      </c>
      <c r="AI10" s="61" t="b">
        <f>NOT(ISNUMBER(SEARCH("Yes",Survey!$AC10)))</f>
        <v>1</v>
      </c>
      <c r="AJ10" s="60" t="b">
        <f>NOT(ISBLANK(Survey!$AE10))</f>
        <v>0</v>
      </c>
      <c r="AK10" s="48" t="str">
        <f t="shared" si="14"/>
        <v>Pass</v>
      </c>
      <c r="AL10" s="61" t="b">
        <f>NOT(OR(ISNUMBER(SEARCH("Other",Survey!$AE10)),ISNUMBER(SEARCH("Multiple",Survey!$AE10))))</f>
        <v>1</v>
      </c>
      <c r="AM10" s="60" t="b">
        <f>NOT(ISBLANK(Survey!$AF10))</f>
        <v>0</v>
      </c>
      <c r="AN10" s="48" t="str">
        <f t="shared" si="15"/>
        <v>Fail</v>
      </c>
      <c r="AO10" s="52">
        <f>(Survey!$AH10)</f>
        <v>0</v>
      </c>
      <c r="AP10" s="43" t="str">
        <f t="shared" si="16"/>
        <v>Fail</v>
      </c>
      <c r="AQ10" s="44">
        <f>ABS(Survey!$AH10)</f>
        <v>0</v>
      </c>
      <c r="AR10" s="87">
        <f>ABS(Survey!$AI10)+Survey!$AJ10-ABS(Survey!$AK10)+ABS(Survey!$AL10)-ABS(Survey!$AM10)+ABS(Survey!$AN10)-ABS(Survey!$AO10)+Survey!$AP10</f>
        <v>0</v>
      </c>
      <c r="AS10" s="53" t="str">
        <f t="shared" si="17"/>
        <v>No holdings</v>
      </c>
      <c r="AT10" s="43">
        <f t="shared" si="18"/>
        <v>0</v>
      </c>
      <c r="AU10" s="48" t="str">
        <f t="shared" si="19"/>
        <v>Pass</v>
      </c>
      <c r="AV10" s="61" t="b">
        <f>IF(ABS(Survey!$AP10)=0,TRUE,FALSE)</f>
        <v>1</v>
      </c>
      <c r="AW10" s="60" t="b">
        <f>NOT(ISBLANK(Survey!$AQ10))</f>
        <v>0</v>
      </c>
      <c r="AX10" s="43" t="str">
        <f t="shared" si="20"/>
        <v>Fail</v>
      </c>
      <c r="AY10" s="44">
        <f>ABS(Survey!$AH10)</f>
        <v>0</v>
      </c>
      <c r="AZ10" s="44" cm="1">
        <f t="array" ref="AZ10">SUM(SUMIF(Survey!AS10:BA10,{"&gt;0","&lt;0"})*{1,-1})-SUM(SUMIF(Survey!BC10:BK10,{"&gt;0","&lt;0"})*{1,-1})</f>
        <v>0</v>
      </c>
      <c r="BA10" s="53" t="str">
        <f t="shared" si="21"/>
        <v>No holdings</v>
      </c>
      <c r="BB10" s="43">
        <f t="shared" si="22"/>
        <v>0</v>
      </c>
      <c r="BC10" s="48" t="str">
        <f t="shared" si="23"/>
        <v>Fail</v>
      </c>
      <c r="BD10" s="54">
        <f>ABS(Survey!$AH10)</f>
        <v>0</v>
      </c>
      <c r="BE10" s="54" cm="1">
        <f t="array" ref="BE10">SUM(SUMIF(Survey!BM10:CF10,{"&gt;0","&lt;0"})*{1,-1})-SUM(SUMIF(Survey!CH10:DA10,{"&gt;0","&lt;0"})*{1,-1})</f>
        <v>0</v>
      </c>
      <c r="BF10" s="55" t="str">
        <f t="shared" si="24"/>
        <v>No holdings</v>
      </c>
      <c r="BG10" s="56">
        <f t="shared" si="25"/>
        <v>0</v>
      </c>
      <c r="BH10" s="48" t="str">
        <f t="shared" si="26"/>
        <v>Pass</v>
      </c>
      <c r="BI10" s="61" t="b">
        <f>IF(ABS(Survey!$CF10)=0,TRUE,FALSE)</f>
        <v>1</v>
      </c>
      <c r="BJ10" s="60" t="b">
        <f>NOT(ISBLANK(Survey!$CG10))</f>
        <v>0</v>
      </c>
      <c r="BK10" s="48" t="str">
        <f t="shared" si="27"/>
        <v>Pass</v>
      </c>
      <c r="BL10" s="61" t="b">
        <f>IF(ABS(Survey!$DA10)=0,TRUE,FALSE)</f>
        <v>1</v>
      </c>
      <c r="BM10" s="60" t="b">
        <f>NOT(ISBLANK(Survey!$DB10))</f>
        <v>0</v>
      </c>
      <c r="BN10" s="48" t="str">
        <f t="shared" si="28"/>
        <v>Pass</v>
      </c>
      <c r="BO10" s="44">
        <f>SUM(Survey!DD10:DG10)</f>
        <v>0</v>
      </c>
      <c r="BP10" s="43">
        <f t="shared" si="29"/>
        <v>0</v>
      </c>
      <c r="BQ10" s="43">
        <f t="shared" si="30"/>
        <v>100</v>
      </c>
      <c r="BR10" s="55">
        <f>Survey!$I10</f>
        <v>0</v>
      </c>
      <c r="BS10" s="48" t="str">
        <f t="shared" si="31"/>
        <v>Pass</v>
      </c>
      <c r="BT10" s="61" t="b">
        <f>IF(ABS(Survey!$DG10)=0,TRUE,FALSE)</f>
        <v>1</v>
      </c>
      <c r="BU10" s="60" t="b">
        <f>NOT(ISBLANK(Survey!$DH10))</f>
        <v>0</v>
      </c>
      <c r="BV10" s="43" t="str">
        <f t="shared" si="32"/>
        <v>Pass</v>
      </c>
      <c r="BW10" s="44">
        <f>ABS(Survey!CB10) + ABS(Survey!CW10)</f>
        <v>0</v>
      </c>
      <c r="BX10" s="44">
        <f>SUM(SUMIF(Survey!DJ10:DO10,{"&gt;0","&lt;0"})*{1,-1})+SUM(SUMIF(Survey!DQ10:DV10,{"&gt;0","&lt;0"})*{1,-1})</f>
        <v>0</v>
      </c>
      <c r="BY10" s="43">
        <f t="shared" si="33"/>
        <v>0</v>
      </c>
      <c r="BZ10" s="43">
        <f t="shared" si="34"/>
        <v>0</v>
      </c>
      <c r="CA10" s="48" t="str">
        <f t="shared" si="35"/>
        <v>Pass</v>
      </c>
      <c r="CB10" s="61" t="b">
        <f>IF(ABS(Survey!$DO10)=0,TRUE,FALSE)</f>
        <v>1</v>
      </c>
      <c r="CC10" s="60" t="b">
        <f>NOT(ISBLANK(Survey!DP10))</f>
        <v>0</v>
      </c>
      <c r="CD10" s="48" t="str">
        <f t="shared" si="36"/>
        <v>Pass</v>
      </c>
      <c r="CE10" s="61" t="b">
        <f>IF(ABS(Survey!$DV10)=0,TRUE,FALSE)</f>
        <v>1</v>
      </c>
      <c r="CF10" s="60" t="b">
        <f>NOT(ISBLANK(Survey!$DW10))</f>
        <v>0</v>
      </c>
      <c r="CG10" s="48" t="str">
        <f t="shared" si="37"/>
        <v>Pass</v>
      </c>
      <c r="CH10" s="57">
        <f t="shared" si="38"/>
        <v>0</v>
      </c>
      <c r="CI10" s="54" cm="1">
        <f t="array" ref="CI10">SUM(SUMIF(Survey!DY10:DZ10,{"&gt;0","&lt;0"})*{1,-1})</f>
        <v>0</v>
      </c>
      <c r="CJ10" s="57">
        <f t="shared" si="39"/>
        <v>0</v>
      </c>
      <c r="CK10" s="56">
        <f t="shared" si="40"/>
        <v>100</v>
      </c>
      <c r="CL10" s="48" t="str">
        <f t="shared" si="41"/>
        <v>Fail</v>
      </c>
      <c r="CM10" s="54">
        <f>SUM(SUMIF(Survey!EP10:EQ10,{"&gt;0","&lt;0"})*{1,-1})</f>
        <v>0</v>
      </c>
      <c r="CN10" s="57">
        <f t="shared" si="42"/>
        <v>0</v>
      </c>
      <c r="CO10" s="57">
        <f t="shared" si="43"/>
        <v>100</v>
      </c>
      <c r="CP10" s="55" t="b">
        <f>IF(Survey!$J10="ETF",TRUE,IF(Survey!$J10="Closed-end",TRUE,IF(Survey!$J10="Split share corp",TRUE,FALSE)))</f>
        <v>0</v>
      </c>
      <c r="CQ10" s="48" t="str">
        <f t="shared" si="44"/>
        <v>Fail</v>
      </c>
      <c r="CR10" s="54">
        <f>SUM(SUMIF(Survey!ES10:EW10,{"&gt;0","&lt;0"})*{1,-1})</f>
        <v>0</v>
      </c>
      <c r="CS10" s="57">
        <f t="shared" si="45"/>
        <v>0</v>
      </c>
      <c r="CT10" s="57">
        <f t="shared" si="46"/>
        <v>100</v>
      </c>
      <c r="CU10" s="55" t="b">
        <f>IF(Survey!$J10="ETF",TRUE,IF(Survey!$J10="Closed-end",TRUE,IF(Survey!$J10="Split share corp",TRUE,FALSE)))</f>
        <v>0</v>
      </c>
      <c r="CV10" s="48" t="str">
        <f t="shared" si="47"/>
        <v>Pass</v>
      </c>
      <c r="CW10" s="61" t="b">
        <f>IF(ABS(Survey!$EW10)=0,TRUE,FALSE)</f>
        <v>1</v>
      </c>
      <c r="CX10" s="60" t="b">
        <f>NOT(ISBLANK(Survey!$EX10))</f>
        <v>0</v>
      </c>
      <c r="CY10" s="43" t="str">
        <f t="shared" si="48"/>
        <v>Fail</v>
      </c>
      <c r="CZ10" s="44">
        <f>SUM(SUMIF(Survey!EZ10:FF10,{"&gt;0","&lt;0"})*{1,-1})</f>
        <v>0</v>
      </c>
      <c r="DA10" s="43">
        <f t="shared" si="49"/>
        <v>0</v>
      </c>
      <c r="DB10" s="43">
        <f t="shared" si="50"/>
        <v>100</v>
      </c>
      <c r="DC10" s="48" t="str">
        <f t="shared" si="51"/>
        <v>Fail</v>
      </c>
      <c r="DD10" s="54">
        <f>SUM(SUMIF(Survey!FH10:FN10,{"&gt;0","&lt;0"})*{1,-1})</f>
        <v>0</v>
      </c>
      <c r="DE10" s="57">
        <f t="shared" si="52"/>
        <v>0</v>
      </c>
      <c r="DF10" s="56">
        <f t="shared" si="53"/>
        <v>100</v>
      </c>
    </row>
    <row r="11" spans="1:16381">
      <c r="A11" s="1">
        <v>8</v>
      </c>
      <c r="B11" s="43" t="str">
        <f t="shared" si="1"/>
        <v>Pass</v>
      </c>
      <c r="C11" s="43">
        <f>COUNTBLANK(Survey!B11:FO11)</f>
        <v>170</v>
      </c>
      <c r="D11" s="43">
        <f>Survey!H11</f>
        <v>0</v>
      </c>
      <c r="E11" s="43" t="str">
        <f t="shared" si="2"/>
        <v>Fail</v>
      </c>
      <c r="F11" s="43" t="str">
        <f t="shared" si="3"/>
        <v>Fail</v>
      </c>
      <c r="H11" s="48" t="str">
        <f t="shared" si="4"/>
        <v>Fail</v>
      </c>
      <c r="I11" s="49">
        <f>COUNTBLANK(Survey!B11:E11)+COUNTBLANK(Survey!G11:J11)+COUNTBLANK(Survey!M11)+COUNTBLANK(Survey!P11:S11)+COUNTBLANK(Survey!X11:Z11)+COUNTBLANK(Survey!AC11:AD11)</f>
        <v>18</v>
      </c>
      <c r="J11" s="48" t="str">
        <f t="shared" si="5"/>
        <v>Pass</v>
      </c>
      <c r="K11" s="61" t="b">
        <f>NOT(ISNUMBER(SEARCH("Feeder",Survey!$H11)))</f>
        <v>1</v>
      </c>
      <c r="L11" s="60" t="b">
        <f>NOT(ISBLANK(Survey!$L11))</f>
        <v>0</v>
      </c>
      <c r="M11" s="48" t="str">
        <f t="shared" si="6"/>
        <v>Pass</v>
      </c>
      <c r="N11" s="61" t="b">
        <f>NOT(ISNUMBER(SEARCH("Other",Survey!$J11)))</f>
        <v>1</v>
      </c>
      <c r="O11" s="60" t="b">
        <f>NOT(ISBLANK(Survey!$K11))</f>
        <v>0</v>
      </c>
      <c r="P11" s="48" t="str">
        <f t="shared" si="7"/>
        <v>Fail</v>
      </c>
      <c r="Q11" s="50">
        <f>Survey!E11</f>
        <v>0</v>
      </c>
      <c r="R11" s="51">
        <f>LEN(Survey!F11)</f>
        <v>0</v>
      </c>
      <c r="S11" s="48" t="str">
        <f t="shared" si="8"/>
        <v>Pass</v>
      </c>
      <c r="T11" s="61" t="b">
        <f>NOT(ISNUMBER(SEARCH("Other",Survey!$M11)))</f>
        <v>1</v>
      </c>
      <c r="U11" s="60" t="b">
        <f>NOT(ISBLANK(Survey!$N11))</f>
        <v>0</v>
      </c>
      <c r="V11" s="48" t="str">
        <f t="shared" si="9"/>
        <v>Pass</v>
      </c>
      <c r="W11" s="121" t="b">
        <f>NOT(ISBLANK(Survey!$U11))</f>
        <v>0</v>
      </c>
      <c r="X11" s="122">
        <f>Survey!$J11</f>
        <v>0</v>
      </c>
      <c r="Y11" s="48" t="str">
        <f t="shared" si="10"/>
        <v>Pass</v>
      </c>
      <c r="Z11" s="121" t="b">
        <f>NOT(ISBLANK(Survey!$V11))</f>
        <v>0</v>
      </c>
      <c r="AA11" s="122">
        <f>Survey!$J11</f>
        <v>0</v>
      </c>
      <c r="AB11" s="48" t="str">
        <f t="shared" si="11"/>
        <v>Pass</v>
      </c>
      <c r="AC11" s="121" t="b">
        <f>NOT(ISBLANK(Survey!$W11))</f>
        <v>0</v>
      </c>
      <c r="AD11" s="122">
        <f>Survey!$J11</f>
        <v>0</v>
      </c>
      <c r="AE11" s="48" t="str">
        <f t="shared" si="12"/>
        <v>Pass</v>
      </c>
      <c r="AF11" s="61" t="b">
        <f>NOT(ISNUMBER(SEARCH("Yes",Survey!$Z11)))</f>
        <v>1</v>
      </c>
      <c r="AG11" s="60" t="b">
        <f>IF(COUNTBLANK(Survey!$AA11:$AB11)=0,TRUE, FALSE)</f>
        <v>0</v>
      </c>
      <c r="AH11" s="48" t="str">
        <f t="shared" si="13"/>
        <v>Pass</v>
      </c>
      <c r="AI11" s="61" t="b">
        <f>NOT(ISNUMBER(SEARCH("Yes",Survey!$AC11)))</f>
        <v>1</v>
      </c>
      <c r="AJ11" s="60" t="b">
        <f>NOT(ISBLANK(Survey!$AE11))</f>
        <v>0</v>
      </c>
      <c r="AK11" s="48" t="str">
        <f t="shared" si="14"/>
        <v>Pass</v>
      </c>
      <c r="AL11" s="61" t="b">
        <f>NOT(OR(ISNUMBER(SEARCH("Other",Survey!$AE11)),ISNUMBER(SEARCH("Multiple",Survey!$AE11))))</f>
        <v>1</v>
      </c>
      <c r="AM11" s="60" t="b">
        <f>NOT(ISBLANK(Survey!$AF11))</f>
        <v>0</v>
      </c>
      <c r="AN11" s="48" t="str">
        <f t="shared" si="15"/>
        <v>Fail</v>
      </c>
      <c r="AO11" s="52">
        <f>(Survey!$AH11)</f>
        <v>0</v>
      </c>
      <c r="AP11" s="43" t="str">
        <f t="shared" si="16"/>
        <v>Fail</v>
      </c>
      <c r="AQ11" s="44">
        <f>ABS(Survey!$AH11)</f>
        <v>0</v>
      </c>
      <c r="AR11" s="87">
        <f>ABS(Survey!$AI11)+Survey!$AJ11-ABS(Survey!$AK11)+ABS(Survey!$AL11)-ABS(Survey!$AM11)+ABS(Survey!$AN11)-ABS(Survey!$AO11)+Survey!$AP11</f>
        <v>0</v>
      </c>
      <c r="AS11" s="53" t="str">
        <f t="shared" si="17"/>
        <v>No holdings</v>
      </c>
      <c r="AT11" s="43">
        <f t="shared" si="18"/>
        <v>0</v>
      </c>
      <c r="AU11" s="48" t="str">
        <f t="shared" si="19"/>
        <v>Pass</v>
      </c>
      <c r="AV11" s="61" t="b">
        <f>IF(ABS(Survey!$AP11)=0,TRUE,FALSE)</f>
        <v>1</v>
      </c>
      <c r="AW11" s="60" t="b">
        <f>NOT(ISBLANK(Survey!$AQ11))</f>
        <v>0</v>
      </c>
      <c r="AX11" s="43" t="str">
        <f t="shared" si="20"/>
        <v>Fail</v>
      </c>
      <c r="AY11" s="44">
        <f>ABS(Survey!$AH11)</f>
        <v>0</v>
      </c>
      <c r="AZ11" s="44" cm="1">
        <f t="array" ref="AZ11">SUM(SUMIF(Survey!AS11:BA11,{"&gt;0","&lt;0"})*{1,-1})-SUM(SUMIF(Survey!BC11:BK11,{"&gt;0","&lt;0"})*{1,-1})</f>
        <v>0</v>
      </c>
      <c r="BA11" s="53" t="str">
        <f t="shared" si="21"/>
        <v>No holdings</v>
      </c>
      <c r="BB11" s="43">
        <f t="shared" si="22"/>
        <v>0</v>
      </c>
      <c r="BC11" s="48" t="str">
        <f t="shared" si="23"/>
        <v>Fail</v>
      </c>
      <c r="BD11" s="54">
        <f>ABS(Survey!$AH11)</f>
        <v>0</v>
      </c>
      <c r="BE11" s="54" cm="1">
        <f t="array" ref="BE11">SUM(SUMIF(Survey!BM11:CF11,{"&gt;0","&lt;0"})*{1,-1})-SUM(SUMIF(Survey!CH11:DA11,{"&gt;0","&lt;0"})*{1,-1})</f>
        <v>0</v>
      </c>
      <c r="BF11" s="55" t="str">
        <f t="shared" si="24"/>
        <v>No holdings</v>
      </c>
      <c r="BG11" s="56">
        <f t="shared" si="25"/>
        <v>0</v>
      </c>
      <c r="BH11" s="48" t="str">
        <f t="shared" si="26"/>
        <v>Pass</v>
      </c>
      <c r="BI11" s="61" t="b">
        <f>IF(ABS(Survey!$CF11)=0,TRUE,FALSE)</f>
        <v>1</v>
      </c>
      <c r="BJ11" s="60" t="b">
        <f>NOT(ISBLANK(Survey!$CG11))</f>
        <v>0</v>
      </c>
      <c r="BK11" s="48" t="str">
        <f t="shared" si="27"/>
        <v>Pass</v>
      </c>
      <c r="BL11" s="61" t="b">
        <f>IF(ABS(Survey!$DA11)=0,TRUE,FALSE)</f>
        <v>1</v>
      </c>
      <c r="BM11" s="60" t="b">
        <f>NOT(ISBLANK(Survey!$DB11))</f>
        <v>0</v>
      </c>
      <c r="BN11" s="48" t="str">
        <f t="shared" si="28"/>
        <v>Pass</v>
      </c>
      <c r="BO11" s="44">
        <f>SUM(Survey!DD11:DG11)</f>
        <v>0</v>
      </c>
      <c r="BP11" s="43">
        <f t="shared" si="29"/>
        <v>0</v>
      </c>
      <c r="BQ11" s="43">
        <f t="shared" si="30"/>
        <v>100</v>
      </c>
      <c r="BR11" s="55">
        <f>Survey!$I11</f>
        <v>0</v>
      </c>
      <c r="BS11" s="48" t="str">
        <f t="shared" si="31"/>
        <v>Pass</v>
      </c>
      <c r="BT11" s="61" t="b">
        <f>IF(ABS(Survey!$DG11)=0,TRUE,FALSE)</f>
        <v>1</v>
      </c>
      <c r="BU11" s="60" t="b">
        <f>NOT(ISBLANK(Survey!$DH11))</f>
        <v>0</v>
      </c>
      <c r="BV11" s="43" t="str">
        <f t="shared" si="32"/>
        <v>Pass</v>
      </c>
      <c r="BW11" s="44">
        <f>ABS(Survey!CB11) + ABS(Survey!CW11)</f>
        <v>0</v>
      </c>
      <c r="BX11" s="44">
        <f>SUM(SUMIF(Survey!DJ11:DO11,{"&gt;0","&lt;0"})*{1,-1})+SUM(SUMIF(Survey!DQ11:DV11,{"&gt;0","&lt;0"})*{1,-1})</f>
        <v>0</v>
      </c>
      <c r="BY11" s="43">
        <f t="shared" si="33"/>
        <v>0</v>
      </c>
      <c r="BZ11" s="43">
        <f t="shared" si="34"/>
        <v>0</v>
      </c>
      <c r="CA11" s="48" t="str">
        <f t="shared" si="35"/>
        <v>Pass</v>
      </c>
      <c r="CB11" s="61" t="b">
        <f>IF(ABS(Survey!$DO11)=0,TRUE,FALSE)</f>
        <v>1</v>
      </c>
      <c r="CC11" s="60" t="b">
        <f>NOT(ISBLANK(Survey!DP11))</f>
        <v>0</v>
      </c>
      <c r="CD11" s="48" t="str">
        <f t="shared" si="36"/>
        <v>Pass</v>
      </c>
      <c r="CE11" s="61" t="b">
        <f>IF(ABS(Survey!$DV11)=0,TRUE,FALSE)</f>
        <v>1</v>
      </c>
      <c r="CF11" s="60" t="b">
        <f>NOT(ISBLANK(Survey!$DW11))</f>
        <v>0</v>
      </c>
      <c r="CG11" s="48" t="str">
        <f t="shared" si="37"/>
        <v>Pass</v>
      </c>
      <c r="CH11" s="57">
        <f t="shared" si="38"/>
        <v>0</v>
      </c>
      <c r="CI11" s="54" cm="1">
        <f t="array" ref="CI11">SUM(SUMIF(Survey!DY11:DZ11,{"&gt;0","&lt;0"})*{1,-1})</f>
        <v>0</v>
      </c>
      <c r="CJ11" s="57">
        <f t="shared" si="39"/>
        <v>0</v>
      </c>
      <c r="CK11" s="56">
        <f t="shared" si="40"/>
        <v>100</v>
      </c>
      <c r="CL11" s="48" t="str">
        <f t="shared" si="41"/>
        <v>Fail</v>
      </c>
      <c r="CM11" s="54">
        <f>SUM(SUMIF(Survey!EP11:EQ11,{"&gt;0","&lt;0"})*{1,-1})</f>
        <v>0</v>
      </c>
      <c r="CN11" s="57">
        <f t="shared" si="42"/>
        <v>0</v>
      </c>
      <c r="CO11" s="57">
        <f t="shared" si="43"/>
        <v>100</v>
      </c>
      <c r="CP11" s="55" t="b">
        <f>IF(Survey!$J11="ETF",TRUE,IF(Survey!$J11="Closed-end",TRUE,IF(Survey!$J11="Split share corp",TRUE,FALSE)))</f>
        <v>0</v>
      </c>
      <c r="CQ11" s="48" t="str">
        <f t="shared" si="44"/>
        <v>Fail</v>
      </c>
      <c r="CR11" s="54">
        <f>SUM(SUMIF(Survey!ES11:EW11,{"&gt;0","&lt;0"})*{1,-1})</f>
        <v>0</v>
      </c>
      <c r="CS11" s="57">
        <f t="shared" si="45"/>
        <v>0</v>
      </c>
      <c r="CT11" s="57">
        <f t="shared" si="46"/>
        <v>100</v>
      </c>
      <c r="CU11" s="55" t="b">
        <f>IF(Survey!$J11="ETF",TRUE,IF(Survey!$J11="Closed-end",TRUE,IF(Survey!$J11="Split share corp",TRUE,FALSE)))</f>
        <v>0</v>
      </c>
      <c r="CV11" s="48" t="str">
        <f t="shared" si="47"/>
        <v>Pass</v>
      </c>
      <c r="CW11" s="61" t="b">
        <f>IF(ABS(Survey!$EW11)=0,TRUE,FALSE)</f>
        <v>1</v>
      </c>
      <c r="CX11" s="60" t="b">
        <f>NOT(ISBLANK(Survey!$EX11))</f>
        <v>0</v>
      </c>
      <c r="CY11" s="43" t="str">
        <f t="shared" si="48"/>
        <v>Fail</v>
      </c>
      <c r="CZ11" s="44">
        <f>SUM(SUMIF(Survey!EZ11:FF11,{"&gt;0","&lt;0"})*{1,-1})</f>
        <v>0</v>
      </c>
      <c r="DA11" s="43">
        <f t="shared" si="49"/>
        <v>0</v>
      </c>
      <c r="DB11" s="43">
        <f t="shared" si="50"/>
        <v>100</v>
      </c>
      <c r="DC11" s="48" t="str">
        <f t="shared" si="51"/>
        <v>Fail</v>
      </c>
      <c r="DD11" s="54">
        <f>SUM(SUMIF(Survey!FH11:FN11,{"&gt;0","&lt;0"})*{1,-1})</f>
        <v>0</v>
      </c>
      <c r="DE11" s="57">
        <f t="shared" si="52"/>
        <v>0</v>
      </c>
      <c r="DF11" s="56">
        <f t="shared" si="53"/>
        <v>100</v>
      </c>
    </row>
    <row r="12" spans="1:16381">
      <c r="A12" s="1">
        <v>9</v>
      </c>
      <c r="B12" s="43" t="str">
        <f t="shared" si="1"/>
        <v>Pass</v>
      </c>
      <c r="C12" s="43">
        <f>COUNTBLANK(Survey!B12:FO12)</f>
        <v>170</v>
      </c>
      <c r="D12" s="43">
        <f>Survey!H12</f>
        <v>0</v>
      </c>
      <c r="E12" s="43" t="str">
        <f t="shared" si="2"/>
        <v>Fail</v>
      </c>
      <c r="F12" s="43" t="str">
        <f>IF(COUNTIF(H12:BC12,"Fail"),"Fail","Pass")</f>
        <v>Fail</v>
      </c>
      <c r="H12" s="48" t="str">
        <f t="shared" si="4"/>
        <v>Fail</v>
      </c>
      <c r="I12" s="49">
        <f>COUNTBLANK(Survey!B12:E12)+COUNTBLANK(Survey!G12:J12)+COUNTBLANK(Survey!M12)+COUNTBLANK(Survey!P12:S12)+COUNTBLANK(Survey!X12:Z12)+COUNTBLANK(Survey!AC12:AD12)</f>
        <v>18</v>
      </c>
      <c r="J12" s="48" t="str">
        <f t="shared" si="5"/>
        <v>Pass</v>
      </c>
      <c r="K12" s="61" t="b">
        <f>NOT(ISNUMBER(SEARCH("Feeder",Survey!$H12)))</f>
        <v>1</v>
      </c>
      <c r="L12" s="60" t="b">
        <f>NOT(ISBLANK(Survey!$L12))</f>
        <v>0</v>
      </c>
      <c r="M12" s="48" t="str">
        <f t="shared" si="6"/>
        <v>Pass</v>
      </c>
      <c r="N12" s="61" t="b">
        <f>NOT(ISNUMBER(SEARCH("Other",Survey!$J12)))</f>
        <v>1</v>
      </c>
      <c r="O12" s="60" t="b">
        <f>NOT(ISBLANK(Survey!$K12))</f>
        <v>0</v>
      </c>
      <c r="P12" s="48" t="str">
        <f t="shared" si="7"/>
        <v>Fail</v>
      </c>
      <c r="Q12" s="50">
        <f>Survey!E12</f>
        <v>0</v>
      </c>
      <c r="R12" s="51">
        <f>LEN(Survey!F12)</f>
        <v>0</v>
      </c>
      <c r="S12" s="48" t="str">
        <f t="shared" si="8"/>
        <v>Pass</v>
      </c>
      <c r="T12" s="61" t="b">
        <f>NOT(ISNUMBER(SEARCH("Other",Survey!$M12)))</f>
        <v>1</v>
      </c>
      <c r="U12" s="60" t="b">
        <f>NOT(ISBLANK(Survey!$N12))</f>
        <v>0</v>
      </c>
      <c r="V12" s="48" t="str">
        <f t="shared" si="9"/>
        <v>Pass</v>
      </c>
      <c r="W12" s="121" t="b">
        <f>NOT(ISBLANK(Survey!$U12))</f>
        <v>0</v>
      </c>
      <c r="X12" s="122">
        <f>Survey!$J12</f>
        <v>0</v>
      </c>
      <c r="Y12" s="48" t="str">
        <f t="shared" si="10"/>
        <v>Pass</v>
      </c>
      <c r="Z12" s="121" t="b">
        <f>NOT(ISBLANK(Survey!$V12))</f>
        <v>0</v>
      </c>
      <c r="AA12" s="122">
        <f>Survey!$J12</f>
        <v>0</v>
      </c>
      <c r="AB12" s="48" t="str">
        <f t="shared" si="11"/>
        <v>Pass</v>
      </c>
      <c r="AC12" s="121" t="b">
        <f>NOT(ISBLANK(Survey!$W12))</f>
        <v>0</v>
      </c>
      <c r="AD12" s="122">
        <f>Survey!$J12</f>
        <v>0</v>
      </c>
      <c r="AE12" s="48" t="str">
        <f t="shared" si="12"/>
        <v>Pass</v>
      </c>
      <c r="AF12" s="61" t="b">
        <f>NOT(ISNUMBER(SEARCH("Yes",Survey!$Z12)))</f>
        <v>1</v>
      </c>
      <c r="AG12" s="60" t="b">
        <f>IF(COUNTBLANK(Survey!$AA12:$AB12)=0,TRUE, FALSE)</f>
        <v>0</v>
      </c>
      <c r="AH12" s="48" t="str">
        <f t="shared" si="13"/>
        <v>Pass</v>
      </c>
      <c r="AI12" s="61" t="b">
        <f>NOT(ISNUMBER(SEARCH("Yes",Survey!$AC12)))</f>
        <v>1</v>
      </c>
      <c r="AJ12" s="60" t="b">
        <f>NOT(ISBLANK(Survey!$AE12))</f>
        <v>0</v>
      </c>
      <c r="AK12" s="48" t="str">
        <f t="shared" si="14"/>
        <v>Pass</v>
      </c>
      <c r="AL12" s="61" t="b">
        <f>NOT(OR(ISNUMBER(SEARCH("Other",Survey!$AE12)),ISNUMBER(SEARCH("Multiple",Survey!$AE12))))</f>
        <v>1</v>
      </c>
      <c r="AM12" s="60" t="b">
        <f>NOT(ISBLANK(Survey!$AF12))</f>
        <v>0</v>
      </c>
      <c r="AN12" s="48" t="str">
        <f t="shared" si="15"/>
        <v>Fail</v>
      </c>
      <c r="AO12" s="52">
        <f>(Survey!$AH12)</f>
        <v>0</v>
      </c>
      <c r="AP12" s="43" t="str">
        <f t="shared" si="16"/>
        <v>Fail</v>
      </c>
      <c r="AQ12" s="44">
        <f>ABS(Survey!$AH12)</f>
        <v>0</v>
      </c>
      <c r="AR12" s="87">
        <f>ABS(Survey!$AI12)+Survey!$AJ12-ABS(Survey!$AK12)+ABS(Survey!$AL12)-ABS(Survey!$AM12)+ABS(Survey!$AN12)-ABS(Survey!$AO12)+Survey!$AP12</f>
        <v>0</v>
      </c>
      <c r="AS12" s="53" t="str">
        <f t="shared" si="17"/>
        <v>No holdings</v>
      </c>
      <c r="AT12" s="43">
        <f t="shared" si="18"/>
        <v>0</v>
      </c>
      <c r="AU12" s="48" t="str">
        <f t="shared" si="19"/>
        <v>Pass</v>
      </c>
      <c r="AV12" s="61" t="b">
        <f>IF(ABS(Survey!$AP12)=0,TRUE,FALSE)</f>
        <v>1</v>
      </c>
      <c r="AW12" s="60" t="b">
        <f>NOT(ISBLANK(Survey!$AQ12))</f>
        <v>0</v>
      </c>
      <c r="AX12" s="43" t="str">
        <f t="shared" si="20"/>
        <v>Fail</v>
      </c>
      <c r="AY12" s="44">
        <f>ABS(Survey!$AH12)</f>
        <v>0</v>
      </c>
      <c r="AZ12" s="44" cm="1">
        <f t="array" ref="AZ12">SUM(SUMIF(Survey!AS12:BA12,{"&gt;0","&lt;0"})*{1,-1})-SUM(SUMIF(Survey!BC12:BK12,{"&gt;0","&lt;0"})*{1,-1})</f>
        <v>0</v>
      </c>
      <c r="BA12" s="53" t="str">
        <f t="shared" si="21"/>
        <v>No holdings</v>
      </c>
      <c r="BB12" s="43">
        <f t="shared" si="22"/>
        <v>0</v>
      </c>
      <c r="BC12" s="48" t="str">
        <f t="shared" si="23"/>
        <v>Fail</v>
      </c>
      <c r="BD12" s="54">
        <f>ABS(Survey!$AH12)</f>
        <v>0</v>
      </c>
      <c r="BE12" s="54" cm="1">
        <f t="array" ref="BE12">SUM(SUMIF(Survey!BM12:CF12,{"&gt;0","&lt;0"})*{1,-1})-SUM(SUMIF(Survey!CH12:DA12,{"&gt;0","&lt;0"})*{1,-1})</f>
        <v>0</v>
      </c>
      <c r="BF12" s="55" t="str">
        <f t="shared" si="24"/>
        <v>No holdings</v>
      </c>
      <c r="BG12" s="56">
        <f t="shared" si="25"/>
        <v>0</v>
      </c>
      <c r="BH12" s="48" t="str">
        <f t="shared" si="26"/>
        <v>Pass</v>
      </c>
      <c r="BI12" s="61" t="b">
        <f>IF(ABS(Survey!$CF12)=0,TRUE,FALSE)</f>
        <v>1</v>
      </c>
      <c r="BJ12" s="60" t="b">
        <f>NOT(ISBLANK(Survey!$CG12))</f>
        <v>0</v>
      </c>
      <c r="BK12" s="48" t="str">
        <f t="shared" si="27"/>
        <v>Pass</v>
      </c>
      <c r="BL12" s="61" t="b">
        <f>IF(ABS(Survey!$DA12)=0,TRUE,FALSE)</f>
        <v>1</v>
      </c>
      <c r="BM12" s="60" t="b">
        <f>NOT(ISBLANK(Survey!$DB12))</f>
        <v>0</v>
      </c>
      <c r="BN12" s="48" t="str">
        <f t="shared" si="28"/>
        <v>Pass</v>
      </c>
      <c r="BO12" s="44">
        <f>SUM(Survey!DD12:DG12)</f>
        <v>0</v>
      </c>
      <c r="BP12" s="43">
        <f t="shared" si="29"/>
        <v>0</v>
      </c>
      <c r="BQ12" s="43">
        <f t="shared" si="30"/>
        <v>100</v>
      </c>
      <c r="BR12" s="55">
        <f>Survey!$I12</f>
        <v>0</v>
      </c>
      <c r="BS12" s="48" t="str">
        <f t="shared" si="31"/>
        <v>Pass</v>
      </c>
      <c r="BT12" s="61" t="b">
        <f>IF(ABS(Survey!$DG12)=0,TRUE,FALSE)</f>
        <v>1</v>
      </c>
      <c r="BU12" s="60" t="b">
        <f>NOT(ISBLANK(Survey!$DH12))</f>
        <v>0</v>
      </c>
      <c r="BV12" s="43" t="str">
        <f t="shared" si="32"/>
        <v>Pass</v>
      </c>
      <c r="BW12" s="44">
        <f>ABS(Survey!CB12) + ABS(Survey!CW12)</f>
        <v>0</v>
      </c>
      <c r="BX12" s="44">
        <f>SUM(SUMIF(Survey!DJ12:DO12,{"&gt;0","&lt;0"})*{1,-1})+SUM(SUMIF(Survey!DQ12:DV12,{"&gt;0","&lt;0"})*{1,-1})</f>
        <v>0</v>
      </c>
      <c r="BY12" s="43">
        <f t="shared" si="33"/>
        <v>0</v>
      </c>
      <c r="BZ12" s="43">
        <f t="shared" si="34"/>
        <v>0</v>
      </c>
      <c r="CA12" s="48" t="str">
        <f t="shared" si="35"/>
        <v>Pass</v>
      </c>
      <c r="CB12" s="61" t="b">
        <f>IF(ABS(Survey!$DO12)=0,TRUE,FALSE)</f>
        <v>1</v>
      </c>
      <c r="CC12" s="60" t="b">
        <f>NOT(ISBLANK(Survey!DP12))</f>
        <v>0</v>
      </c>
      <c r="CD12" s="48" t="str">
        <f t="shared" si="36"/>
        <v>Pass</v>
      </c>
      <c r="CE12" s="61" t="b">
        <f>IF(ABS(Survey!$DV12)=0,TRUE,FALSE)</f>
        <v>1</v>
      </c>
      <c r="CF12" s="60" t="b">
        <f>NOT(ISBLANK(Survey!$DW12))</f>
        <v>0</v>
      </c>
      <c r="CG12" s="48" t="str">
        <f t="shared" si="37"/>
        <v>Pass</v>
      </c>
      <c r="CH12" s="57">
        <f t="shared" si="38"/>
        <v>0</v>
      </c>
      <c r="CI12" s="54" cm="1">
        <f t="array" ref="CI12">SUM(SUMIF(Survey!DY12:DZ12,{"&gt;0","&lt;0"})*{1,-1})</f>
        <v>0</v>
      </c>
      <c r="CJ12" s="57">
        <f t="shared" si="39"/>
        <v>0</v>
      </c>
      <c r="CK12" s="56">
        <f t="shared" si="40"/>
        <v>100</v>
      </c>
      <c r="CL12" s="48" t="str">
        <f t="shared" si="41"/>
        <v>Fail</v>
      </c>
      <c r="CM12" s="54">
        <f>SUM(SUMIF(Survey!EP12:EQ12,{"&gt;0","&lt;0"})*{1,-1})</f>
        <v>0</v>
      </c>
      <c r="CN12" s="57">
        <f t="shared" si="42"/>
        <v>0</v>
      </c>
      <c r="CO12" s="57">
        <f t="shared" si="43"/>
        <v>100</v>
      </c>
      <c r="CP12" s="55" t="b">
        <f>IF(Survey!$J12="ETF",TRUE,IF(Survey!$J12="Closed-end",TRUE,IF(Survey!$J12="Split share corp",TRUE,FALSE)))</f>
        <v>0</v>
      </c>
      <c r="CQ12" s="48" t="str">
        <f t="shared" si="44"/>
        <v>Fail</v>
      </c>
      <c r="CR12" s="54">
        <f>SUM(SUMIF(Survey!ES12:EW12,{"&gt;0","&lt;0"})*{1,-1})</f>
        <v>0</v>
      </c>
      <c r="CS12" s="57">
        <f t="shared" si="45"/>
        <v>0</v>
      </c>
      <c r="CT12" s="57">
        <f t="shared" si="46"/>
        <v>100</v>
      </c>
      <c r="CU12" s="55" t="b">
        <f>IF(Survey!$J12="ETF",TRUE,IF(Survey!$J12="Closed-end",TRUE,IF(Survey!$J12="Split share corp",TRUE,FALSE)))</f>
        <v>0</v>
      </c>
      <c r="CV12" s="48" t="str">
        <f t="shared" si="47"/>
        <v>Pass</v>
      </c>
      <c r="CW12" s="61" t="b">
        <f>IF(ABS(Survey!$EW12)=0,TRUE,FALSE)</f>
        <v>1</v>
      </c>
      <c r="CX12" s="60" t="b">
        <f>NOT(ISBLANK(Survey!$EX12))</f>
        <v>0</v>
      </c>
      <c r="CY12" s="43" t="str">
        <f t="shared" si="48"/>
        <v>Fail</v>
      </c>
      <c r="CZ12" s="44">
        <f>SUM(SUMIF(Survey!EZ12:FF12,{"&gt;0","&lt;0"})*{1,-1})</f>
        <v>0</v>
      </c>
      <c r="DA12" s="43">
        <f t="shared" si="49"/>
        <v>0</v>
      </c>
      <c r="DB12" s="43">
        <f t="shared" si="50"/>
        <v>100</v>
      </c>
      <c r="DC12" s="48" t="str">
        <f t="shared" si="51"/>
        <v>Fail</v>
      </c>
      <c r="DD12" s="54">
        <f>SUM(SUMIF(Survey!FH12:FN12,{"&gt;0","&lt;0"})*{1,-1})</f>
        <v>0</v>
      </c>
      <c r="DE12" s="57">
        <f t="shared" si="52"/>
        <v>0</v>
      </c>
      <c r="DF12" s="56">
        <f t="shared" si="53"/>
        <v>100</v>
      </c>
    </row>
    <row r="13" spans="1:16381">
      <c r="A13" s="1">
        <v>10</v>
      </c>
      <c r="B13" s="43" t="str">
        <f t="shared" si="1"/>
        <v>Pass</v>
      </c>
      <c r="C13" s="43">
        <f>COUNTBLANK(Survey!B13:FO13)</f>
        <v>170</v>
      </c>
      <c r="D13" s="43">
        <f>Survey!H13</f>
        <v>0</v>
      </c>
      <c r="E13" s="43" t="str">
        <f t="shared" si="2"/>
        <v>Fail</v>
      </c>
      <c r="F13" s="43" t="str">
        <f t="shared" si="3"/>
        <v>Fail</v>
      </c>
      <c r="H13" s="48" t="str">
        <f t="shared" si="4"/>
        <v>Fail</v>
      </c>
      <c r="I13" s="49">
        <f>COUNTBLANK(Survey!B13:E13)+COUNTBLANK(Survey!G13:J13)+COUNTBLANK(Survey!M13)+COUNTBLANK(Survey!P13:S13)+COUNTBLANK(Survey!X13:Z13)+COUNTBLANK(Survey!AC13:AD13)</f>
        <v>18</v>
      </c>
      <c r="J13" s="48" t="str">
        <f t="shared" si="5"/>
        <v>Pass</v>
      </c>
      <c r="K13" s="61" t="b">
        <f>NOT(ISNUMBER(SEARCH("Feeder",Survey!$H13)))</f>
        <v>1</v>
      </c>
      <c r="L13" s="60" t="b">
        <f>NOT(ISBLANK(Survey!$L13))</f>
        <v>0</v>
      </c>
      <c r="M13" s="48" t="str">
        <f t="shared" si="6"/>
        <v>Pass</v>
      </c>
      <c r="N13" s="61" t="b">
        <f>NOT(ISNUMBER(SEARCH("Other",Survey!$J13)))</f>
        <v>1</v>
      </c>
      <c r="O13" s="60" t="b">
        <f>NOT(ISBLANK(Survey!$K13))</f>
        <v>0</v>
      </c>
      <c r="P13" s="48" t="str">
        <f t="shared" si="7"/>
        <v>Fail</v>
      </c>
      <c r="Q13" s="50">
        <f>Survey!E13</f>
        <v>0</v>
      </c>
      <c r="R13" s="51">
        <f>LEN(Survey!F13)</f>
        <v>0</v>
      </c>
      <c r="S13" s="48" t="str">
        <f t="shared" si="8"/>
        <v>Pass</v>
      </c>
      <c r="T13" s="61" t="b">
        <f>NOT(ISNUMBER(SEARCH("Other",Survey!$M13)))</f>
        <v>1</v>
      </c>
      <c r="U13" s="60" t="b">
        <f>NOT(ISBLANK(Survey!$N13))</f>
        <v>0</v>
      </c>
      <c r="V13" s="48" t="str">
        <f t="shared" si="9"/>
        <v>Pass</v>
      </c>
      <c r="W13" s="121" t="b">
        <f>NOT(ISBLANK(Survey!$U13))</f>
        <v>0</v>
      </c>
      <c r="X13" s="122">
        <f>Survey!$J13</f>
        <v>0</v>
      </c>
      <c r="Y13" s="48" t="str">
        <f t="shared" si="10"/>
        <v>Pass</v>
      </c>
      <c r="Z13" s="121" t="b">
        <f>NOT(ISBLANK(Survey!$V13))</f>
        <v>0</v>
      </c>
      <c r="AA13" s="122">
        <f>Survey!$J13</f>
        <v>0</v>
      </c>
      <c r="AB13" s="48" t="str">
        <f t="shared" si="11"/>
        <v>Pass</v>
      </c>
      <c r="AC13" s="121" t="b">
        <f>NOT(ISBLANK(Survey!$W13))</f>
        <v>0</v>
      </c>
      <c r="AD13" s="122">
        <f>Survey!$J13</f>
        <v>0</v>
      </c>
      <c r="AE13" s="48" t="str">
        <f t="shared" si="12"/>
        <v>Pass</v>
      </c>
      <c r="AF13" s="61" t="b">
        <f>NOT(ISNUMBER(SEARCH("Yes",Survey!$Z13)))</f>
        <v>1</v>
      </c>
      <c r="AG13" s="60" t="b">
        <f>IF(COUNTBLANK(Survey!$AA13:$AB13)=0,TRUE, FALSE)</f>
        <v>0</v>
      </c>
      <c r="AH13" s="48" t="str">
        <f t="shared" si="13"/>
        <v>Pass</v>
      </c>
      <c r="AI13" s="61" t="b">
        <f>NOT(ISNUMBER(SEARCH("Yes",Survey!$AC13)))</f>
        <v>1</v>
      </c>
      <c r="AJ13" s="60" t="b">
        <f>NOT(ISBLANK(Survey!$AE13))</f>
        <v>0</v>
      </c>
      <c r="AK13" s="48" t="str">
        <f t="shared" si="14"/>
        <v>Pass</v>
      </c>
      <c r="AL13" s="61" t="b">
        <f>NOT(OR(ISNUMBER(SEARCH("Other",Survey!$AE13)),ISNUMBER(SEARCH("Multiple",Survey!$AE13))))</f>
        <v>1</v>
      </c>
      <c r="AM13" s="60" t="b">
        <f>NOT(ISBLANK(Survey!$AF13))</f>
        <v>0</v>
      </c>
      <c r="AN13" s="48" t="str">
        <f t="shared" si="15"/>
        <v>Fail</v>
      </c>
      <c r="AO13" s="52">
        <f>(Survey!$AH13)</f>
        <v>0</v>
      </c>
      <c r="AP13" s="43" t="str">
        <f t="shared" si="16"/>
        <v>Fail</v>
      </c>
      <c r="AQ13" s="44">
        <f>ABS(Survey!$AH13)</f>
        <v>0</v>
      </c>
      <c r="AR13" s="87">
        <f>ABS(Survey!$AI13)+Survey!$AJ13-ABS(Survey!$AK13)+ABS(Survey!$AL13)-ABS(Survey!$AM13)+ABS(Survey!$AN13)-ABS(Survey!$AO13)+Survey!$AP13</f>
        <v>0</v>
      </c>
      <c r="AS13" s="53" t="str">
        <f t="shared" si="17"/>
        <v>No holdings</v>
      </c>
      <c r="AT13" s="43">
        <f t="shared" si="18"/>
        <v>0</v>
      </c>
      <c r="AU13" s="48" t="str">
        <f t="shared" si="19"/>
        <v>Pass</v>
      </c>
      <c r="AV13" s="61" t="b">
        <f>IF(ABS(Survey!$AP13)=0,TRUE,FALSE)</f>
        <v>1</v>
      </c>
      <c r="AW13" s="60" t="b">
        <f>NOT(ISBLANK(Survey!$AQ13))</f>
        <v>0</v>
      </c>
      <c r="AX13" s="43" t="str">
        <f t="shared" si="20"/>
        <v>Fail</v>
      </c>
      <c r="AY13" s="44">
        <f>ABS(Survey!$AH13)</f>
        <v>0</v>
      </c>
      <c r="AZ13" s="44" cm="1">
        <f t="array" ref="AZ13">SUM(SUMIF(Survey!AS13:BA13,{"&gt;0","&lt;0"})*{1,-1})-SUM(SUMIF(Survey!BC13:BK13,{"&gt;0","&lt;0"})*{1,-1})</f>
        <v>0</v>
      </c>
      <c r="BA13" s="53" t="str">
        <f t="shared" si="21"/>
        <v>No holdings</v>
      </c>
      <c r="BB13" s="43">
        <f t="shared" si="22"/>
        <v>0</v>
      </c>
      <c r="BC13" s="48" t="str">
        <f t="shared" si="23"/>
        <v>Fail</v>
      </c>
      <c r="BD13" s="54">
        <f>ABS(Survey!$AH13)</f>
        <v>0</v>
      </c>
      <c r="BE13" s="54" cm="1">
        <f t="array" ref="BE13">SUM(SUMIF(Survey!BM13:CF13,{"&gt;0","&lt;0"})*{1,-1})-SUM(SUMIF(Survey!CH13:DA13,{"&gt;0","&lt;0"})*{1,-1})</f>
        <v>0</v>
      </c>
      <c r="BF13" s="55" t="str">
        <f t="shared" si="24"/>
        <v>No holdings</v>
      </c>
      <c r="BG13" s="56">
        <f t="shared" si="25"/>
        <v>0</v>
      </c>
      <c r="BH13" s="48" t="str">
        <f t="shared" si="26"/>
        <v>Pass</v>
      </c>
      <c r="BI13" s="61" t="b">
        <f>IF(ABS(Survey!$CF13)=0,TRUE,FALSE)</f>
        <v>1</v>
      </c>
      <c r="BJ13" s="60" t="b">
        <f>NOT(ISBLANK(Survey!$CG13))</f>
        <v>0</v>
      </c>
      <c r="BK13" s="48" t="str">
        <f t="shared" si="27"/>
        <v>Pass</v>
      </c>
      <c r="BL13" s="61" t="b">
        <f>IF(ABS(Survey!$DA13)=0,TRUE,FALSE)</f>
        <v>1</v>
      </c>
      <c r="BM13" s="60" t="b">
        <f>NOT(ISBLANK(Survey!$DB13))</f>
        <v>0</v>
      </c>
      <c r="BN13" s="48" t="str">
        <f t="shared" si="28"/>
        <v>Pass</v>
      </c>
      <c r="BO13" s="44">
        <f>SUM(Survey!DD13:DG13)</f>
        <v>0</v>
      </c>
      <c r="BP13" s="43">
        <f t="shared" si="29"/>
        <v>0</v>
      </c>
      <c r="BQ13" s="43">
        <f t="shared" si="30"/>
        <v>100</v>
      </c>
      <c r="BR13" s="55">
        <f>Survey!$I13</f>
        <v>0</v>
      </c>
      <c r="BS13" s="48" t="str">
        <f t="shared" si="31"/>
        <v>Pass</v>
      </c>
      <c r="BT13" s="61" t="b">
        <f>IF(ABS(Survey!$DG13)=0,TRUE,FALSE)</f>
        <v>1</v>
      </c>
      <c r="BU13" s="60" t="b">
        <f>NOT(ISBLANK(Survey!$DH13))</f>
        <v>0</v>
      </c>
      <c r="BV13" s="43" t="str">
        <f t="shared" si="32"/>
        <v>Pass</v>
      </c>
      <c r="BW13" s="44">
        <f>ABS(Survey!CB13) + ABS(Survey!CW13)</f>
        <v>0</v>
      </c>
      <c r="BX13" s="44">
        <f>SUM(SUMIF(Survey!DJ13:DO13,{"&gt;0","&lt;0"})*{1,-1})+SUM(SUMIF(Survey!DQ13:DV13,{"&gt;0","&lt;0"})*{1,-1})</f>
        <v>0</v>
      </c>
      <c r="BY13" s="43">
        <f t="shared" si="33"/>
        <v>0</v>
      </c>
      <c r="BZ13" s="43">
        <f t="shared" si="34"/>
        <v>0</v>
      </c>
      <c r="CA13" s="48" t="str">
        <f t="shared" si="35"/>
        <v>Pass</v>
      </c>
      <c r="CB13" s="61" t="b">
        <f>IF(ABS(Survey!$DO13)=0,TRUE,FALSE)</f>
        <v>1</v>
      </c>
      <c r="CC13" s="60" t="b">
        <f>NOT(ISBLANK(Survey!DP13))</f>
        <v>0</v>
      </c>
      <c r="CD13" s="48" t="str">
        <f t="shared" si="36"/>
        <v>Pass</v>
      </c>
      <c r="CE13" s="61" t="b">
        <f>IF(ABS(Survey!$DV13)=0,TRUE,FALSE)</f>
        <v>1</v>
      </c>
      <c r="CF13" s="60" t="b">
        <f>NOT(ISBLANK(Survey!$DW13))</f>
        <v>0</v>
      </c>
      <c r="CG13" s="48" t="str">
        <f t="shared" si="37"/>
        <v>Pass</v>
      </c>
      <c r="CH13" s="57">
        <f t="shared" si="38"/>
        <v>0</v>
      </c>
      <c r="CI13" s="54" cm="1">
        <f t="array" ref="CI13">SUM(SUMIF(Survey!DY13:DZ13,{"&gt;0","&lt;0"})*{1,-1})</f>
        <v>0</v>
      </c>
      <c r="CJ13" s="57">
        <f t="shared" si="39"/>
        <v>0</v>
      </c>
      <c r="CK13" s="56">
        <f t="shared" si="40"/>
        <v>100</v>
      </c>
      <c r="CL13" s="48" t="str">
        <f t="shared" si="41"/>
        <v>Fail</v>
      </c>
      <c r="CM13" s="54">
        <f>SUM(SUMIF(Survey!EP13:EQ13,{"&gt;0","&lt;0"})*{1,-1})</f>
        <v>0</v>
      </c>
      <c r="CN13" s="57">
        <f t="shared" si="42"/>
        <v>0</v>
      </c>
      <c r="CO13" s="57">
        <f t="shared" si="43"/>
        <v>100</v>
      </c>
      <c r="CP13" s="55" t="b">
        <f>IF(Survey!$J13="ETF",TRUE,IF(Survey!$J13="Closed-end",TRUE,IF(Survey!$J13="Split share corp",TRUE,FALSE)))</f>
        <v>0</v>
      </c>
      <c r="CQ13" s="48" t="str">
        <f t="shared" si="44"/>
        <v>Fail</v>
      </c>
      <c r="CR13" s="54">
        <f>SUM(SUMIF(Survey!ES13:EW13,{"&gt;0","&lt;0"})*{1,-1})</f>
        <v>0</v>
      </c>
      <c r="CS13" s="57">
        <f t="shared" si="45"/>
        <v>0</v>
      </c>
      <c r="CT13" s="57">
        <f t="shared" si="46"/>
        <v>100</v>
      </c>
      <c r="CU13" s="55" t="b">
        <f>IF(Survey!$J13="ETF",TRUE,IF(Survey!$J13="Closed-end",TRUE,IF(Survey!$J13="Split share corp",TRUE,FALSE)))</f>
        <v>0</v>
      </c>
      <c r="CV13" s="48" t="str">
        <f t="shared" si="47"/>
        <v>Pass</v>
      </c>
      <c r="CW13" s="61" t="b">
        <f>IF(ABS(Survey!$EW13)=0,TRUE,FALSE)</f>
        <v>1</v>
      </c>
      <c r="CX13" s="60" t="b">
        <f>NOT(ISBLANK(Survey!$EX13))</f>
        <v>0</v>
      </c>
      <c r="CY13" s="43" t="str">
        <f t="shared" si="48"/>
        <v>Fail</v>
      </c>
      <c r="CZ13" s="44">
        <f>SUM(SUMIF(Survey!EZ13:FF13,{"&gt;0","&lt;0"})*{1,-1})</f>
        <v>0</v>
      </c>
      <c r="DA13" s="43">
        <f t="shared" si="49"/>
        <v>0</v>
      </c>
      <c r="DB13" s="43">
        <f t="shared" si="50"/>
        <v>100</v>
      </c>
      <c r="DC13" s="48" t="str">
        <f t="shared" si="51"/>
        <v>Fail</v>
      </c>
      <c r="DD13" s="54">
        <f>SUM(SUMIF(Survey!FH13:FN13,{"&gt;0","&lt;0"})*{1,-1})</f>
        <v>0</v>
      </c>
      <c r="DE13" s="57">
        <f t="shared" si="52"/>
        <v>0</v>
      </c>
      <c r="DF13" s="56">
        <f t="shared" si="53"/>
        <v>100</v>
      </c>
    </row>
    <row r="14" spans="1:16381">
      <c r="A14" s="1">
        <v>11</v>
      </c>
      <c r="B14" s="43" t="str">
        <f t="shared" si="1"/>
        <v>Pass</v>
      </c>
      <c r="C14" s="43">
        <f>COUNTBLANK(Survey!B14:FO14)</f>
        <v>170</v>
      </c>
      <c r="D14" s="43">
        <f>Survey!H14</f>
        <v>0</v>
      </c>
      <c r="E14" s="43" t="str">
        <f t="shared" si="2"/>
        <v>Fail</v>
      </c>
      <c r="F14" s="43" t="str">
        <f t="shared" si="3"/>
        <v>Fail</v>
      </c>
      <c r="H14" s="48" t="str">
        <f t="shared" si="4"/>
        <v>Fail</v>
      </c>
      <c r="I14" s="49">
        <f>COUNTBLANK(Survey!B14:E14)+COUNTBLANK(Survey!G14:J14)+COUNTBLANK(Survey!M14)+COUNTBLANK(Survey!P14:S14)+COUNTBLANK(Survey!X14:Z14)+COUNTBLANK(Survey!AC14:AD14)</f>
        <v>18</v>
      </c>
      <c r="J14" s="48" t="str">
        <f t="shared" si="5"/>
        <v>Pass</v>
      </c>
      <c r="K14" s="61" t="b">
        <f>NOT(ISNUMBER(SEARCH("Feeder",Survey!$H14)))</f>
        <v>1</v>
      </c>
      <c r="L14" s="60" t="b">
        <f>NOT(ISBLANK(Survey!$L14))</f>
        <v>0</v>
      </c>
      <c r="M14" s="48" t="str">
        <f t="shared" si="6"/>
        <v>Pass</v>
      </c>
      <c r="N14" s="61" t="b">
        <f>NOT(ISNUMBER(SEARCH("Other",Survey!$J14)))</f>
        <v>1</v>
      </c>
      <c r="O14" s="60" t="b">
        <f>NOT(ISBLANK(Survey!$K14))</f>
        <v>0</v>
      </c>
      <c r="P14" s="48" t="str">
        <f t="shared" si="7"/>
        <v>Fail</v>
      </c>
      <c r="Q14" s="50">
        <f>Survey!E14</f>
        <v>0</v>
      </c>
      <c r="R14" s="51">
        <f>LEN(Survey!F14)</f>
        <v>0</v>
      </c>
      <c r="S14" s="48" t="str">
        <f t="shared" si="8"/>
        <v>Pass</v>
      </c>
      <c r="T14" s="61" t="b">
        <f>NOT(ISNUMBER(SEARCH("Other",Survey!$M14)))</f>
        <v>1</v>
      </c>
      <c r="U14" s="60" t="b">
        <f>NOT(ISBLANK(Survey!$N14))</f>
        <v>0</v>
      </c>
      <c r="V14" s="48" t="str">
        <f t="shared" si="9"/>
        <v>Pass</v>
      </c>
      <c r="W14" s="121" t="b">
        <f>NOT(ISBLANK(Survey!$U14))</f>
        <v>0</v>
      </c>
      <c r="X14" s="122">
        <f>Survey!$J14</f>
        <v>0</v>
      </c>
      <c r="Y14" s="48" t="str">
        <f t="shared" si="10"/>
        <v>Pass</v>
      </c>
      <c r="Z14" s="121" t="b">
        <f>NOT(ISBLANK(Survey!$V14))</f>
        <v>0</v>
      </c>
      <c r="AA14" s="122">
        <f>Survey!$J14</f>
        <v>0</v>
      </c>
      <c r="AB14" s="48" t="str">
        <f t="shared" si="11"/>
        <v>Pass</v>
      </c>
      <c r="AC14" s="121" t="b">
        <f>NOT(ISBLANK(Survey!$W14))</f>
        <v>0</v>
      </c>
      <c r="AD14" s="122">
        <f>Survey!$J14</f>
        <v>0</v>
      </c>
      <c r="AE14" s="48" t="str">
        <f t="shared" si="12"/>
        <v>Pass</v>
      </c>
      <c r="AF14" s="61" t="b">
        <f>NOT(ISNUMBER(SEARCH("Yes",Survey!$Z14)))</f>
        <v>1</v>
      </c>
      <c r="AG14" s="60" t="b">
        <f>IF(COUNTBLANK(Survey!$AA14:$AB14)=0,TRUE, FALSE)</f>
        <v>0</v>
      </c>
      <c r="AH14" s="48" t="str">
        <f t="shared" si="13"/>
        <v>Pass</v>
      </c>
      <c r="AI14" s="61" t="b">
        <f>NOT(ISNUMBER(SEARCH("Yes",Survey!$AC14)))</f>
        <v>1</v>
      </c>
      <c r="AJ14" s="60" t="b">
        <f>NOT(ISBLANK(Survey!$AE14))</f>
        <v>0</v>
      </c>
      <c r="AK14" s="48" t="str">
        <f t="shared" si="14"/>
        <v>Pass</v>
      </c>
      <c r="AL14" s="61" t="b">
        <f>NOT(OR(ISNUMBER(SEARCH("Other",Survey!$AE14)),ISNUMBER(SEARCH("Multiple",Survey!$AE14))))</f>
        <v>1</v>
      </c>
      <c r="AM14" s="60" t="b">
        <f>NOT(ISBLANK(Survey!$AF14))</f>
        <v>0</v>
      </c>
      <c r="AN14" s="48" t="str">
        <f t="shared" si="15"/>
        <v>Fail</v>
      </c>
      <c r="AO14" s="52">
        <f>(Survey!$AH14)</f>
        <v>0</v>
      </c>
      <c r="AP14" s="43" t="str">
        <f t="shared" si="16"/>
        <v>Fail</v>
      </c>
      <c r="AQ14" s="44">
        <f>ABS(Survey!$AH14)</f>
        <v>0</v>
      </c>
      <c r="AR14" s="87">
        <f>ABS(Survey!$AI14)+Survey!$AJ14-ABS(Survey!$AK14)+ABS(Survey!$AL14)-ABS(Survey!$AM14)+ABS(Survey!$AN14)-ABS(Survey!$AO14)+Survey!$AP14</f>
        <v>0</v>
      </c>
      <c r="AS14" s="53" t="str">
        <f t="shared" si="17"/>
        <v>No holdings</v>
      </c>
      <c r="AT14" s="43">
        <f t="shared" si="18"/>
        <v>0</v>
      </c>
      <c r="AU14" s="48" t="str">
        <f t="shared" si="19"/>
        <v>Pass</v>
      </c>
      <c r="AV14" s="61" t="b">
        <f>IF(ABS(Survey!$AP14)=0,TRUE,FALSE)</f>
        <v>1</v>
      </c>
      <c r="AW14" s="60" t="b">
        <f>NOT(ISBLANK(Survey!$AQ14))</f>
        <v>0</v>
      </c>
      <c r="AX14" s="43" t="str">
        <f t="shared" si="20"/>
        <v>Fail</v>
      </c>
      <c r="AY14" s="44">
        <f>ABS(Survey!$AH14)</f>
        <v>0</v>
      </c>
      <c r="AZ14" s="44" cm="1">
        <f t="array" ref="AZ14">SUM(SUMIF(Survey!AS14:BA14,{"&gt;0","&lt;0"})*{1,-1})-SUM(SUMIF(Survey!BC14:BK14,{"&gt;0","&lt;0"})*{1,-1})</f>
        <v>0</v>
      </c>
      <c r="BA14" s="53" t="str">
        <f t="shared" si="21"/>
        <v>No holdings</v>
      </c>
      <c r="BB14" s="43">
        <f t="shared" si="22"/>
        <v>0</v>
      </c>
      <c r="BC14" s="48" t="str">
        <f t="shared" si="23"/>
        <v>Fail</v>
      </c>
      <c r="BD14" s="54">
        <f>ABS(Survey!$AH14)</f>
        <v>0</v>
      </c>
      <c r="BE14" s="54" cm="1">
        <f t="array" ref="BE14">SUM(SUMIF(Survey!BM14:CF14,{"&gt;0","&lt;0"})*{1,-1})-SUM(SUMIF(Survey!CH14:DA14,{"&gt;0","&lt;0"})*{1,-1})</f>
        <v>0</v>
      </c>
      <c r="BF14" s="55" t="str">
        <f t="shared" si="24"/>
        <v>No holdings</v>
      </c>
      <c r="BG14" s="56">
        <f t="shared" si="25"/>
        <v>0</v>
      </c>
      <c r="BH14" s="48" t="str">
        <f t="shared" si="26"/>
        <v>Pass</v>
      </c>
      <c r="BI14" s="61" t="b">
        <f>IF(ABS(Survey!$CF14)=0,TRUE,FALSE)</f>
        <v>1</v>
      </c>
      <c r="BJ14" s="60" t="b">
        <f>NOT(ISBLANK(Survey!$CG14))</f>
        <v>0</v>
      </c>
      <c r="BK14" s="48" t="str">
        <f t="shared" si="27"/>
        <v>Pass</v>
      </c>
      <c r="BL14" s="61" t="b">
        <f>IF(ABS(Survey!$DA14)=0,TRUE,FALSE)</f>
        <v>1</v>
      </c>
      <c r="BM14" s="60" t="b">
        <f>NOT(ISBLANK(Survey!$DB14))</f>
        <v>0</v>
      </c>
      <c r="BN14" s="48" t="str">
        <f t="shared" si="28"/>
        <v>Pass</v>
      </c>
      <c r="BO14" s="44">
        <f>SUM(Survey!DD14:DG14)</f>
        <v>0</v>
      </c>
      <c r="BP14" s="43">
        <f t="shared" si="29"/>
        <v>0</v>
      </c>
      <c r="BQ14" s="43">
        <f t="shared" si="30"/>
        <v>100</v>
      </c>
      <c r="BR14" s="55">
        <f>Survey!$I14</f>
        <v>0</v>
      </c>
      <c r="BS14" s="48" t="str">
        <f t="shared" si="31"/>
        <v>Pass</v>
      </c>
      <c r="BT14" s="61" t="b">
        <f>IF(ABS(Survey!$DG14)=0,TRUE,FALSE)</f>
        <v>1</v>
      </c>
      <c r="BU14" s="60" t="b">
        <f>NOT(ISBLANK(Survey!$DH14))</f>
        <v>0</v>
      </c>
      <c r="BV14" s="43" t="str">
        <f t="shared" si="32"/>
        <v>Pass</v>
      </c>
      <c r="BW14" s="44">
        <f>ABS(Survey!CB14) + ABS(Survey!CW14)</f>
        <v>0</v>
      </c>
      <c r="BX14" s="44">
        <f>SUM(SUMIF(Survey!DJ14:DO14,{"&gt;0","&lt;0"})*{1,-1})+SUM(SUMIF(Survey!DQ14:DV14,{"&gt;0","&lt;0"})*{1,-1})</f>
        <v>0</v>
      </c>
      <c r="BY14" s="43">
        <f t="shared" si="33"/>
        <v>0</v>
      </c>
      <c r="BZ14" s="43">
        <f t="shared" si="34"/>
        <v>0</v>
      </c>
      <c r="CA14" s="48" t="str">
        <f t="shared" si="35"/>
        <v>Pass</v>
      </c>
      <c r="CB14" s="61" t="b">
        <f>IF(ABS(Survey!$DO14)=0,TRUE,FALSE)</f>
        <v>1</v>
      </c>
      <c r="CC14" s="60" t="b">
        <f>NOT(ISBLANK(Survey!DP14))</f>
        <v>0</v>
      </c>
      <c r="CD14" s="48" t="str">
        <f t="shared" si="36"/>
        <v>Pass</v>
      </c>
      <c r="CE14" s="61" t="b">
        <f>IF(ABS(Survey!$DV14)=0,TRUE,FALSE)</f>
        <v>1</v>
      </c>
      <c r="CF14" s="60" t="b">
        <f>NOT(ISBLANK(Survey!$DW14))</f>
        <v>0</v>
      </c>
      <c r="CG14" s="48" t="str">
        <f t="shared" si="37"/>
        <v>Pass</v>
      </c>
      <c r="CH14" s="57">
        <f t="shared" si="38"/>
        <v>0</v>
      </c>
      <c r="CI14" s="54" cm="1">
        <f t="array" ref="CI14">SUM(SUMIF(Survey!DY14:DZ14,{"&gt;0","&lt;0"})*{1,-1})</f>
        <v>0</v>
      </c>
      <c r="CJ14" s="57">
        <f t="shared" si="39"/>
        <v>0</v>
      </c>
      <c r="CK14" s="56">
        <f t="shared" si="40"/>
        <v>100</v>
      </c>
      <c r="CL14" s="48" t="str">
        <f t="shared" si="41"/>
        <v>Fail</v>
      </c>
      <c r="CM14" s="54">
        <f>SUM(SUMIF(Survey!EP14:EQ14,{"&gt;0","&lt;0"})*{1,-1})</f>
        <v>0</v>
      </c>
      <c r="CN14" s="57">
        <f t="shared" si="42"/>
        <v>0</v>
      </c>
      <c r="CO14" s="57">
        <f t="shared" si="43"/>
        <v>100</v>
      </c>
      <c r="CP14" s="55" t="b">
        <f>IF(Survey!$J14="ETF",TRUE,IF(Survey!$J14="Closed-end",TRUE,IF(Survey!$J14="Split share corp",TRUE,FALSE)))</f>
        <v>0</v>
      </c>
      <c r="CQ14" s="48" t="str">
        <f t="shared" si="44"/>
        <v>Fail</v>
      </c>
      <c r="CR14" s="54">
        <f>SUM(SUMIF(Survey!ES14:EW14,{"&gt;0","&lt;0"})*{1,-1})</f>
        <v>0</v>
      </c>
      <c r="CS14" s="57">
        <f t="shared" si="45"/>
        <v>0</v>
      </c>
      <c r="CT14" s="57">
        <f t="shared" si="46"/>
        <v>100</v>
      </c>
      <c r="CU14" s="55" t="b">
        <f>IF(Survey!$J14="ETF",TRUE,IF(Survey!$J14="Closed-end",TRUE,IF(Survey!$J14="Split share corp",TRUE,FALSE)))</f>
        <v>0</v>
      </c>
      <c r="CV14" s="48" t="str">
        <f t="shared" si="47"/>
        <v>Pass</v>
      </c>
      <c r="CW14" s="61" t="b">
        <f>IF(ABS(Survey!$EW14)=0,TRUE,FALSE)</f>
        <v>1</v>
      </c>
      <c r="CX14" s="60" t="b">
        <f>NOT(ISBLANK(Survey!$EX14))</f>
        <v>0</v>
      </c>
      <c r="CY14" s="43" t="str">
        <f t="shared" si="48"/>
        <v>Fail</v>
      </c>
      <c r="CZ14" s="44">
        <f>SUM(SUMIF(Survey!EZ14:FF14,{"&gt;0","&lt;0"})*{1,-1})</f>
        <v>0</v>
      </c>
      <c r="DA14" s="43">
        <f t="shared" si="49"/>
        <v>0</v>
      </c>
      <c r="DB14" s="43">
        <f t="shared" si="50"/>
        <v>100</v>
      </c>
      <c r="DC14" s="48" t="str">
        <f t="shared" si="51"/>
        <v>Fail</v>
      </c>
      <c r="DD14" s="54">
        <f>SUM(SUMIF(Survey!FH14:FN14,{"&gt;0","&lt;0"})*{1,-1})</f>
        <v>0</v>
      </c>
      <c r="DE14" s="57">
        <f t="shared" si="52"/>
        <v>0</v>
      </c>
      <c r="DF14" s="56">
        <f t="shared" si="53"/>
        <v>100</v>
      </c>
    </row>
    <row r="15" spans="1:16381">
      <c r="A15" s="1">
        <v>12</v>
      </c>
      <c r="B15" s="43" t="str">
        <f t="shared" si="1"/>
        <v>Pass</v>
      </c>
      <c r="C15" s="43">
        <f>COUNTBLANK(Survey!B15:FO15)</f>
        <v>170</v>
      </c>
      <c r="D15" s="43">
        <f>Survey!H15</f>
        <v>0</v>
      </c>
      <c r="E15" s="43" t="str">
        <f t="shared" si="2"/>
        <v>Fail</v>
      </c>
      <c r="F15" s="43" t="str">
        <f t="shared" si="3"/>
        <v>Fail</v>
      </c>
      <c r="H15" s="48" t="str">
        <f t="shared" si="4"/>
        <v>Fail</v>
      </c>
      <c r="I15" s="49">
        <f>COUNTBLANK(Survey!B15:E15)+COUNTBLANK(Survey!G15:J15)+COUNTBLANK(Survey!M15)+COUNTBLANK(Survey!P15:S15)+COUNTBLANK(Survey!X15:Z15)+COUNTBLANK(Survey!AC15:AD15)</f>
        <v>18</v>
      </c>
      <c r="J15" s="48" t="str">
        <f t="shared" si="5"/>
        <v>Pass</v>
      </c>
      <c r="K15" s="61" t="b">
        <f>NOT(ISNUMBER(SEARCH("Feeder",Survey!$H15)))</f>
        <v>1</v>
      </c>
      <c r="L15" s="60" t="b">
        <f>NOT(ISBLANK(Survey!$L15))</f>
        <v>0</v>
      </c>
      <c r="M15" s="48" t="str">
        <f t="shared" si="6"/>
        <v>Pass</v>
      </c>
      <c r="N15" s="61" t="b">
        <f>NOT(ISNUMBER(SEARCH("Other",Survey!$J15)))</f>
        <v>1</v>
      </c>
      <c r="O15" s="60" t="b">
        <f>NOT(ISBLANK(Survey!$K15))</f>
        <v>0</v>
      </c>
      <c r="P15" s="48" t="str">
        <f t="shared" si="7"/>
        <v>Fail</v>
      </c>
      <c r="Q15" s="50">
        <f>Survey!E15</f>
        <v>0</v>
      </c>
      <c r="R15" s="51">
        <f>LEN(Survey!F15)</f>
        <v>0</v>
      </c>
      <c r="S15" s="48" t="str">
        <f t="shared" si="8"/>
        <v>Pass</v>
      </c>
      <c r="T15" s="61" t="b">
        <f>NOT(ISNUMBER(SEARCH("Other",Survey!$M15)))</f>
        <v>1</v>
      </c>
      <c r="U15" s="60" t="b">
        <f>NOT(ISBLANK(Survey!$N15))</f>
        <v>0</v>
      </c>
      <c r="V15" s="48" t="str">
        <f t="shared" si="9"/>
        <v>Pass</v>
      </c>
      <c r="W15" s="121" t="b">
        <f>NOT(ISBLANK(Survey!$U15))</f>
        <v>0</v>
      </c>
      <c r="X15" s="122">
        <f>Survey!$J15</f>
        <v>0</v>
      </c>
      <c r="Y15" s="48" t="str">
        <f t="shared" si="10"/>
        <v>Pass</v>
      </c>
      <c r="Z15" s="121" t="b">
        <f>NOT(ISBLANK(Survey!$V15))</f>
        <v>0</v>
      </c>
      <c r="AA15" s="122">
        <f>Survey!$J15</f>
        <v>0</v>
      </c>
      <c r="AB15" s="48" t="str">
        <f t="shared" si="11"/>
        <v>Pass</v>
      </c>
      <c r="AC15" s="121" t="b">
        <f>NOT(ISBLANK(Survey!$W15))</f>
        <v>0</v>
      </c>
      <c r="AD15" s="122">
        <f>Survey!$J15</f>
        <v>0</v>
      </c>
      <c r="AE15" s="48" t="str">
        <f t="shared" si="12"/>
        <v>Pass</v>
      </c>
      <c r="AF15" s="61" t="b">
        <f>NOT(ISNUMBER(SEARCH("Yes",Survey!$Z15)))</f>
        <v>1</v>
      </c>
      <c r="AG15" s="60" t="b">
        <f>IF(COUNTBLANK(Survey!$AA15:$AB15)=0,TRUE, FALSE)</f>
        <v>0</v>
      </c>
      <c r="AH15" s="48" t="str">
        <f t="shared" si="13"/>
        <v>Pass</v>
      </c>
      <c r="AI15" s="61" t="b">
        <f>NOT(ISNUMBER(SEARCH("Yes",Survey!$AC15)))</f>
        <v>1</v>
      </c>
      <c r="AJ15" s="60" t="b">
        <f>NOT(ISBLANK(Survey!$AE15))</f>
        <v>0</v>
      </c>
      <c r="AK15" s="48" t="str">
        <f t="shared" si="14"/>
        <v>Pass</v>
      </c>
      <c r="AL15" s="61" t="b">
        <f>NOT(OR(ISNUMBER(SEARCH("Other",Survey!$AE15)),ISNUMBER(SEARCH("Multiple",Survey!$AE15))))</f>
        <v>1</v>
      </c>
      <c r="AM15" s="60" t="b">
        <f>NOT(ISBLANK(Survey!$AF15))</f>
        <v>0</v>
      </c>
      <c r="AN15" s="48" t="str">
        <f t="shared" si="15"/>
        <v>Fail</v>
      </c>
      <c r="AO15" s="52">
        <f>(Survey!$AH15)</f>
        <v>0</v>
      </c>
      <c r="AP15" s="43" t="str">
        <f t="shared" si="16"/>
        <v>Fail</v>
      </c>
      <c r="AQ15" s="44">
        <f>ABS(Survey!$AH15)</f>
        <v>0</v>
      </c>
      <c r="AR15" s="87">
        <f>ABS(Survey!$AI15)+Survey!$AJ15-ABS(Survey!$AK15)+ABS(Survey!$AL15)-ABS(Survey!$AM15)+ABS(Survey!$AN15)-ABS(Survey!$AO15)+Survey!$AP15</f>
        <v>0</v>
      </c>
      <c r="AS15" s="53" t="str">
        <f t="shared" si="17"/>
        <v>No holdings</v>
      </c>
      <c r="AT15" s="43">
        <f t="shared" si="18"/>
        <v>0</v>
      </c>
      <c r="AU15" s="48" t="str">
        <f t="shared" si="19"/>
        <v>Pass</v>
      </c>
      <c r="AV15" s="61" t="b">
        <f>IF(ABS(Survey!$AP15)=0,TRUE,FALSE)</f>
        <v>1</v>
      </c>
      <c r="AW15" s="60" t="b">
        <f>NOT(ISBLANK(Survey!$AQ15))</f>
        <v>0</v>
      </c>
      <c r="AX15" s="43" t="str">
        <f t="shared" si="20"/>
        <v>Fail</v>
      </c>
      <c r="AY15" s="44">
        <f>ABS(Survey!$AH15)</f>
        <v>0</v>
      </c>
      <c r="AZ15" s="44" cm="1">
        <f t="array" ref="AZ15">SUM(SUMIF(Survey!AS15:BA15,{"&gt;0","&lt;0"})*{1,-1})-SUM(SUMIF(Survey!BC15:BK15,{"&gt;0","&lt;0"})*{1,-1})</f>
        <v>0</v>
      </c>
      <c r="BA15" s="53" t="str">
        <f t="shared" si="21"/>
        <v>No holdings</v>
      </c>
      <c r="BB15" s="43">
        <f t="shared" si="22"/>
        <v>0</v>
      </c>
      <c r="BC15" s="48" t="str">
        <f t="shared" si="23"/>
        <v>Fail</v>
      </c>
      <c r="BD15" s="54">
        <f>ABS(Survey!$AH15)</f>
        <v>0</v>
      </c>
      <c r="BE15" s="54" cm="1">
        <f t="array" ref="BE15">SUM(SUMIF(Survey!BM15:CF15,{"&gt;0","&lt;0"})*{1,-1})-SUM(SUMIF(Survey!CH15:DA15,{"&gt;0","&lt;0"})*{1,-1})</f>
        <v>0</v>
      </c>
      <c r="BF15" s="55" t="str">
        <f t="shared" si="24"/>
        <v>No holdings</v>
      </c>
      <c r="BG15" s="56">
        <f t="shared" si="25"/>
        <v>0</v>
      </c>
      <c r="BH15" s="48" t="str">
        <f t="shared" si="26"/>
        <v>Pass</v>
      </c>
      <c r="BI15" s="61" t="b">
        <f>IF(ABS(Survey!$CF15)=0,TRUE,FALSE)</f>
        <v>1</v>
      </c>
      <c r="BJ15" s="60" t="b">
        <f>NOT(ISBLANK(Survey!$CG15))</f>
        <v>0</v>
      </c>
      <c r="BK15" s="48" t="str">
        <f t="shared" si="27"/>
        <v>Pass</v>
      </c>
      <c r="BL15" s="61" t="b">
        <f>IF(ABS(Survey!$DA15)=0,TRUE,FALSE)</f>
        <v>1</v>
      </c>
      <c r="BM15" s="60" t="b">
        <f>NOT(ISBLANK(Survey!$DB15))</f>
        <v>0</v>
      </c>
      <c r="BN15" s="48" t="str">
        <f t="shared" si="28"/>
        <v>Pass</v>
      </c>
      <c r="BO15" s="44">
        <f>SUM(Survey!DD15:DG15)</f>
        <v>0</v>
      </c>
      <c r="BP15" s="43">
        <f t="shared" si="29"/>
        <v>0</v>
      </c>
      <c r="BQ15" s="43">
        <f t="shared" si="30"/>
        <v>100</v>
      </c>
      <c r="BR15" s="55">
        <f>Survey!$I15</f>
        <v>0</v>
      </c>
      <c r="BS15" s="48" t="str">
        <f t="shared" si="31"/>
        <v>Pass</v>
      </c>
      <c r="BT15" s="61" t="b">
        <f>IF(ABS(Survey!$DG15)=0,TRUE,FALSE)</f>
        <v>1</v>
      </c>
      <c r="BU15" s="60" t="b">
        <f>NOT(ISBLANK(Survey!$DH15))</f>
        <v>0</v>
      </c>
      <c r="BV15" s="43" t="str">
        <f t="shared" si="32"/>
        <v>Pass</v>
      </c>
      <c r="BW15" s="44">
        <f>ABS(Survey!CB15) + ABS(Survey!CW15)</f>
        <v>0</v>
      </c>
      <c r="BX15" s="44">
        <f>SUM(SUMIF(Survey!DJ15:DO15,{"&gt;0","&lt;0"})*{1,-1})+SUM(SUMIF(Survey!DQ15:DV15,{"&gt;0","&lt;0"})*{1,-1})</f>
        <v>0</v>
      </c>
      <c r="BY15" s="43">
        <f t="shared" si="33"/>
        <v>0</v>
      </c>
      <c r="BZ15" s="43">
        <f t="shared" si="34"/>
        <v>0</v>
      </c>
      <c r="CA15" s="48" t="str">
        <f t="shared" si="35"/>
        <v>Pass</v>
      </c>
      <c r="CB15" s="61" t="b">
        <f>IF(ABS(Survey!$DO15)=0,TRUE,FALSE)</f>
        <v>1</v>
      </c>
      <c r="CC15" s="60" t="b">
        <f>NOT(ISBLANK(Survey!DP15))</f>
        <v>0</v>
      </c>
      <c r="CD15" s="48" t="str">
        <f t="shared" si="36"/>
        <v>Pass</v>
      </c>
      <c r="CE15" s="61" t="b">
        <f>IF(ABS(Survey!$DV15)=0,TRUE,FALSE)</f>
        <v>1</v>
      </c>
      <c r="CF15" s="60" t="b">
        <f>NOT(ISBLANK(Survey!$DW15))</f>
        <v>0</v>
      </c>
      <c r="CG15" s="48" t="str">
        <f t="shared" si="37"/>
        <v>Pass</v>
      </c>
      <c r="CH15" s="57">
        <f t="shared" si="38"/>
        <v>0</v>
      </c>
      <c r="CI15" s="54" cm="1">
        <f t="array" ref="CI15">SUM(SUMIF(Survey!DY15:DZ15,{"&gt;0","&lt;0"})*{1,-1})</f>
        <v>0</v>
      </c>
      <c r="CJ15" s="57">
        <f t="shared" si="39"/>
        <v>0</v>
      </c>
      <c r="CK15" s="56">
        <f t="shared" si="40"/>
        <v>100</v>
      </c>
      <c r="CL15" s="48" t="str">
        <f t="shared" si="41"/>
        <v>Fail</v>
      </c>
      <c r="CM15" s="54">
        <f>SUM(SUMIF(Survey!EP15:EQ15,{"&gt;0","&lt;0"})*{1,-1})</f>
        <v>0</v>
      </c>
      <c r="CN15" s="57">
        <f t="shared" si="42"/>
        <v>0</v>
      </c>
      <c r="CO15" s="57">
        <f t="shared" si="43"/>
        <v>100</v>
      </c>
      <c r="CP15" s="55" t="b">
        <f>IF(Survey!$J15="ETF",TRUE,IF(Survey!$J15="Closed-end",TRUE,IF(Survey!$J15="Split share corp",TRUE,FALSE)))</f>
        <v>0</v>
      </c>
      <c r="CQ15" s="48" t="str">
        <f t="shared" si="44"/>
        <v>Fail</v>
      </c>
      <c r="CR15" s="54">
        <f>SUM(SUMIF(Survey!ES15:EW15,{"&gt;0","&lt;0"})*{1,-1})</f>
        <v>0</v>
      </c>
      <c r="CS15" s="57">
        <f t="shared" si="45"/>
        <v>0</v>
      </c>
      <c r="CT15" s="57">
        <f t="shared" si="46"/>
        <v>100</v>
      </c>
      <c r="CU15" s="55" t="b">
        <f>IF(Survey!$J15="ETF",TRUE,IF(Survey!$J15="Closed-end",TRUE,IF(Survey!$J15="Split share corp",TRUE,FALSE)))</f>
        <v>0</v>
      </c>
      <c r="CV15" s="48" t="str">
        <f t="shared" si="47"/>
        <v>Pass</v>
      </c>
      <c r="CW15" s="61" t="b">
        <f>IF(ABS(Survey!$EW15)=0,TRUE,FALSE)</f>
        <v>1</v>
      </c>
      <c r="CX15" s="60" t="b">
        <f>NOT(ISBLANK(Survey!$EX15))</f>
        <v>0</v>
      </c>
      <c r="CY15" s="43" t="str">
        <f t="shared" si="48"/>
        <v>Fail</v>
      </c>
      <c r="CZ15" s="44">
        <f>SUM(SUMIF(Survey!EZ15:FF15,{"&gt;0","&lt;0"})*{1,-1})</f>
        <v>0</v>
      </c>
      <c r="DA15" s="43">
        <f t="shared" si="49"/>
        <v>0</v>
      </c>
      <c r="DB15" s="43">
        <f t="shared" si="50"/>
        <v>100</v>
      </c>
      <c r="DC15" s="48" t="str">
        <f t="shared" si="51"/>
        <v>Fail</v>
      </c>
      <c r="DD15" s="54">
        <f>SUM(SUMIF(Survey!FH15:FN15,{"&gt;0","&lt;0"})*{1,-1})</f>
        <v>0</v>
      </c>
      <c r="DE15" s="57">
        <f t="shared" si="52"/>
        <v>0</v>
      </c>
      <c r="DF15" s="56">
        <f t="shared" si="53"/>
        <v>100</v>
      </c>
    </row>
    <row r="16" spans="1:16381">
      <c r="A16" s="1">
        <v>13</v>
      </c>
      <c r="B16" s="43" t="str">
        <f t="shared" si="1"/>
        <v>Pass</v>
      </c>
      <c r="C16" s="43">
        <f>COUNTBLANK(Survey!B16:FO16)</f>
        <v>170</v>
      </c>
      <c r="D16" s="43">
        <f>Survey!H16</f>
        <v>0</v>
      </c>
      <c r="E16" s="43" t="str">
        <f t="shared" si="2"/>
        <v>Fail</v>
      </c>
      <c r="F16" s="43" t="str">
        <f t="shared" si="3"/>
        <v>Fail</v>
      </c>
      <c r="H16" s="48" t="str">
        <f t="shared" si="4"/>
        <v>Fail</v>
      </c>
      <c r="I16" s="49">
        <f>COUNTBLANK(Survey!B16:E16)+COUNTBLANK(Survey!G16:J16)+COUNTBLANK(Survey!M16)+COUNTBLANK(Survey!P16:S16)+COUNTBLANK(Survey!X16:Z16)+COUNTBLANK(Survey!AC16:AD16)</f>
        <v>18</v>
      </c>
      <c r="J16" s="48" t="str">
        <f t="shared" si="5"/>
        <v>Pass</v>
      </c>
      <c r="K16" s="61" t="b">
        <f>NOT(ISNUMBER(SEARCH("Feeder",Survey!$H16)))</f>
        <v>1</v>
      </c>
      <c r="L16" s="60" t="b">
        <f>NOT(ISBLANK(Survey!$L16))</f>
        <v>0</v>
      </c>
      <c r="M16" s="48" t="str">
        <f t="shared" si="6"/>
        <v>Pass</v>
      </c>
      <c r="N16" s="61" t="b">
        <f>NOT(ISNUMBER(SEARCH("Other",Survey!$J16)))</f>
        <v>1</v>
      </c>
      <c r="O16" s="60" t="b">
        <f>NOT(ISBLANK(Survey!$K16))</f>
        <v>0</v>
      </c>
      <c r="P16" s="48" t="str">
        <f t="shared" si="7"/>
        <v>Fail</v>
      </c>
      <c r="Q16" s="50">
        <f>Survey!E16</f>
        <v>0</v>
      </c>
      <c r="R16" s="51">
        <f>LEN(Survey!F16)</f>
        <v>0</v>
      </c>
      <c r="S16" s="48" t="str">
        <f t="shared" si="8"/>
        <v>Pass</v>
      </c>
      <c r="T16" s="61" t="b">
        <f>NOT(ISNUMBER(SEARCH("Other",Survey!$M16)))</f>
        <v>1</v>
      </c>
      <c r="U16" s="60" t="b">
        <f>NOT(ISBLANK(Survey!$N16))</f>
        <v>0</v>
      </c>
      <c r="V16" s="48" t="str">
        <f t="shared" si="9"/>
        <v>Pass</v>
      </c>
      <c r="W16" s="121" t="b">
        <f>NOT(ISBLANK(Survey!$U16))</f>
        <v>0</v>
      </c>
      <c r="X16" s="122">
        <f>Survey!$J16</f>
        <v>0</v>
      </c>
      <c r="Y16" s="48" t="str">
        <f t="shared" si="10"/>
        <v>Pass</v>
      </c>
      <c r="Z16" s="121" t="b">
        <f>NOT(ISBLANK(Survey!$V16))</f>
        <v>0</v>
      </c>
      <c r="AA16" s="122">
        <f>Survey!$J16</f>
        <v>0</v>
      </c>
      <c r="AB16" s="48" t="str">
        <f t="shared" si="11"/>
        <v>Pass</v>
      </c>
      <c r="AC16" s="121" t="b">
        <f>NOT(ISBLANK(Survey!$W16))</f>
        <v>0</v>
      </c>
      <c r="AD16" s="122">
        <f>Survey!$J16</f>
        <v>0</v>
      </c>
      <c r="AE16" s="48" t="str">
        <f t="shared" si="12"/>
        <v>Pass</v>
      </c>
      <c r="AF16" s="61" t="b">
        <f>NOT(ISNUMBER(SEARCH("Yes",Survey!$Z16)))</f>
        <v>1</v>
      </c>
      <c r="AG16" s="60" t="b">
        <f>IF(COUNTBLANK(Survey!$AA16:$AB16)=0,TRUE, FALSE)</f>
        <v>0</v>
      </c>
      <c r="AH16" s="48" t="str">
        <f t="shared" si="13"/>
        <v>Pass</v>
      </c>
      <c r="AI16" s="61" t="b">
        <f>NOT(ISNUMBER(SEARCH("Yes",Survey!$AC16)))</f>
        <v>1</v>
      </c>
      <c r="AJ16" s="60" t="b">
        <f>NOT(ISBLANK(Survey!$AE16))</f>
        <v>0</v>
      </c>
      <c r="AK16" s="48" t="str">
        <f t="shared" si="14"/>
        <v>Pass</v>
      </c>
      <c r="AL16" s="61" t="b">
        <f>NOT(OR(ISNUMBER(SEARCH("Other",Survey!$AE16)),ISNUMBER(SEARCH("Multiple",Survey!$AE16))))</f>
        <v>1</v>
      </c>
      <c r="AM16" s="60" t="b">
        <f>NOT(ISBLANK(Survey!$AF16))</f>
        <v>0</v>
      </c>
      <c r="AN16" s="48" t="str">
        <f t="shared" si="15"/>
        <v>Fail</v>
      </c>
      <c r="AO16" s="52">
        <f>(Survey!$AH16)</f>
        <v>0</v>
      </c>
      <c r="AP16" s="43" t="str">
        <f t="shared" si="16"/>
        <v>Fail</v>
      </c>
      <c r="AQ16" s="44">
        <f>ABS(Survey!$AH16)</f>
        <v>0</v>
      </c>
      <c r="AR16" s="87">
        <f>ABS(Survey!$AI16)+Survey!$AJ16-ABS(Survey!$AK16)+ABS(Survey!$AL16)-ABS(Survey!$AM16)+ABS(Survey!$AN16)-ABS(Survey!$AO16)+Survey!$AP16</f>
        <v>0</v>
      </c>
      <c r="AS16" s="53" t="str">
        <f t="shared" si="17"/>
        <v>No holdings</v>
      </c>
      <c r="AT16" s="43">
        <f t="shared" si="18"/>
        <v>0</v>
      </c>
      <c r="AU16" s="48" t="str">
        <f t="shared" si="19"/>
        <v>Pass</v>
      </c>
      <c r="AV16" s="61" t="b">
        <f>IF(ABS(Survey!$AP16)=0,TRUE,FALSE)</f>
        <v>1</v>
      </c>
      <c r="AW16" s="60" t="b">
        <f>NOT(ISBLANK(Survey!$AQ16))</f>
        <v>0</v>
      </c>
      <c r="AX16" s="43" t="str">
        <f t="shared" si="20"/>
        <v>Fail</v>
      </c>
      <c r="AY16" s="44">
        <f>ABS(Survey!$AH16)</f>
        <v>0</v>
      </c>
      <c r="AZ16" s="44" cm="1">
        <f t="array" ref="AZ16">SUM(SUMIF(Survey!AS16:BA16,{"&gt;0","&lt;0"})*{1,-1})-SUM(SUMIF(Survey!BC16:BK16,{"&gt;0","&lt;0"})*{1,-1})</f>
        <v>0</v>
      </c>
      <c r="BA16" s="53" t="str">
        <f t="shared" si="21"/>
        <v>No holdings</v>
      </c>
      <c r="BB16" s="43">
        <f t="shared" si="22"/>
        <v>0</v>
      </c>
      <c r="BC16" s="48" t="str">
        <f t="shared" si="23"/>
        <v>Fail</v>
      </c>
      <c r="BD16" s="54">
        <f>ABS(Survey!$AH16)</f>
        <v>0</v>
      </c>
      <c r="BE16" s="54" cm="1">
        <f t="array" ref="BE16">SUM(SUMIF(Survey!BM16:CF16,{"&gt;0","&lt;0"})*{1,-1})-SUM(SUMIF(Survey!CH16:DA16,{"&gt;0","&lt;0"})*{1,-1})</f>
        <v>0</v>
      </c>
      <c r="BF16" s="55" t="str">
        <f t="shared" si="24"/>
        <v>No holdings</v>
      </c>
      <c r="BG16" s="56">
        <f t="shared" si="25"/>
        <v>0</v>
      </c>
      <c r="BH16" s="48" t="str">
        <f t="shared" si="26"/>
        <v>Pass</v>
      </c>
      <c r="BI16" s="61" t="b">
        <f>IF(ABS(Survey!$CF16)=0,TRUE,FALSE)</f>
        <v>1</v>
      </c>
      <c r="BJ16" s="60" t="b">
        <f>NOT(ISBLANK(Survey!$CG16))</f>
        <v>0</v>
      </c>
      <c r="BK16" s="48" t="str">
        <f t="shared" si="27"/>
        <v>Pass</v>
      </c>
      <c r="BL16" s="61" t="b">
        <f>IF(ABS(Survey!$DA16)=0,TRUE,FALSE)</f>
        <v>1</v>
      </c>
      <c r="BM16" s="60" t="b">
        <f>NOT(ISBLANK(Survey!$DB16))</f>
        <v>0</v>
      </c>
      <c r="BN16" s="48" t="str">
        <f t="shared" si="28"/>
        <v>Pass</v>
      </c>
      <c r="BO16" s="44">
        <f>SUM(Survey!DD16:DG16)</f>
        <v>0</v>
      </c>
      <c r="BP16" s="43">
        <f t="shared" si="29"/>
        <v>0</v>
      </c>
      <c r="BQ16" s="43">
        <f t="shared" si="30"/>
        <v>100</v>
      </c>
      <c r="BR16" s="55">
        <f>Survey!$I16</f>
        <v>0</v>
      </c>
      <c r="BS16" s="48" t="str">
        <f t="shared" si="31"/>
        <v>Pass</v>
      </c>
      <c r="BT16" s="61" t="b">
        <f>IF(ABS(Survey!$DG16)=0,TRUE,FALSE)</f>
        <v>1</v>
      </c>
      <c r="BU16" s="60" t="b">
        <f>NOT(ISBLANK(Survey!$DH16))</f>
        <v>0</v>
      </c>
      <c r="BV16" s="43" t="str">
        <f t="shared" si="32"/>
        <v>Pass</v>
      </c>
      <c r="BW16" s="44">
        <f>ABS(Survey!CB16) + ABS(Survey!CW16)</f>
        <v>0</v>
      </c>
      <c r="BX16" s="44">
        <f>SUM(SUMIF(Survey!DJ16:DO16,{"&gt;0","&lt;0"})*{1,-1})+SUM(SUMIF(Survey!DQ16:DV16,{"&gt;0","&lt;0"})*{1,-1})</f>
        <v>0</v>
      </c>
      <c r="BY16" s="43">
        <f t="shared" si="33"/>
        <v>0</v>
      </c>
      <c r="BZ16" s="43">
        <f t="shared" si="34"/>
        <v>0</v>
      </c>
      <c r="CA16" s="48" t="str">
        <f t="shared" si="35"/>
        <v>Pass</v>
      </c>
      <c r="CB16" s="61" t="b">
        <f>IF(ABS(Survey!$DO16)=0,TRUE,FALSE)</f>
        <v>1</v>
      </c>
      <c r="CC16" s="60" t="b">
        <f>NOT(ISBLANK(Survey!DP16))</f>
        <v>0</v>
      </c>
      <c r="CD16" s="48" t="str">
        <f t="shared" si="36"/>
        <v>Pass</v>
      </c>
      <c r="CE16" s="61" t="b">
        <f>IF(ABS(Survey!$DV16)=0,TRUE,FALSE)</f>
        <v>1</v>
      </c>
      <c r="CF16" s="60" t="b">
        <f>NOT(ISBLANK(Survey!$DW16))</f>
        <v>0</v>
      </c>
      <c r="CG16" s="48" t="str">
        <f t="shared" si="37"/>
        <v>Pass</v>
      </c>
      <c r="CH16" s="57">
        <f t="shared" si="38"/>
        <v>0</v>
      </c>
      <c r="CI16" s="54" cm="1">
        <f t="array" ref="CI16">SUM(SUMIF(Survey!DY16:DZ16,{"&gt;0","&lt;0"})*{1,-1})</f>
        <v>0</v>
      </c>
      <c r="CJ16" s="57">
        <f t="shared" si="39"/>
        <v>0</v>
      </c>
      <c r="CK16" s="56">
        <f t="shared" si="40"/>
        <v>100</v>
      </c>
      <c r="CL16" s="48" t="str">
        <f t="shared" si="41"/>
        <v>Fail</v>
      </c>
      <c r="CM16" s="54">
        <f>SUM(SUMIF(Survey!EP16:EQ16,{"&gt;0","&lt;0"})*{1,-1})</f>
        <v>0</v>
      </c>
      <c r="CN16" s="57">
        <f t="shared" si="42"/>
        <v>0</v>
      </c>
      <c r="CO16" s="57">
        <f t="shared" si="43"/>
        <v>100</v>
      </c>
      <c r="CP16" s="55" t="b">
        <f>IF(Survey!$J16="ETF",TRUE,IF(Survey!$J16="Closed-end",TRUE,IF(Survey!$J16="Split share corp",TRUE,FALSE)))</f>
        <v>0</v>
      </c>
      <c r="CQ16" s="48" t="str">
        <f t="shared" si="44"/>
        <v>Fail</v>
      </c>
      <c r="CR16" s="54">
        <f>SUM(SUMIF(Survey!ES16:EW16,{"&gt;0","&lt;0"})*{1,-1})</f>
        <v>0</v>
      </c>
      <c r="CS16" s="57">
        <f t="shared" si="45"/>
        <v>0</v>
      </c>
      <c r="CT16" s="57">
        <f t="shared" si="46"/>
        <v>100</v>
      </c>
      <c r="CU16" s="55" t="b">
        <f>IF(Survey!$J16="ETF",TRUE,IF(Survey!$J16="Closed-end",TRUE,IF(Survey!$J16="Split share corp",TRUE,FALSE)))</f>
        <v>0</v>
      </c>
      <c r="CV16" s="48" t="str">
        <f t="shared" si="47"/>
        <v>Pass</v>
      </c>
      <c r="CW16" s="61" t="b">
        <f>IF(ABS(Survey!$EW16)=0,TRUE,FALSE)</f>
        <v>1</v>
      </c>
      <c r="CX16" s="60" t="b">
        <f>NOT(ISBLANK(Survey!$EX16))</f>
        <v>0</v>
      </c>
      <c r="CY16" s="43" t="str">
        <f t="shared" si="48"/>
        <v>Fail</v>
      </c>
      <c r="CZ16" s="44">
        <f>SUM(SUMIF(Survey!EZ16:FF16,{"&gt;0","&lt;0"})*{1,-1})</f>
        <v>0</v>
      </c>
      <c r="DA16" s="43">
        <f t="shared" si="49"/>
        <v>0</v>
      </c>
      <c r="DB16" s="43">
        <f t="shared" si="50"/>
        <v>100</v>
      </c>
      <c r="DC16" s="48" t="str">
        <f t="shared" si="51"/>
        <v>Fail</v>
      </c>
      <c r="DD16" s="54">
        <f>SUM(SUMIF(Survey!FH16:FN16,{"&gt;0","&lt;0"})*{1,-1})</f>
        <v>0</v>
      </c>
      <c r="DE16" s="57">
        <f t="shared" si="52"/>
        <v>0</v>
      </c>
      <c r="DF16" s="56">
        <f t="shared" si="53"/>
        <v>100</v>
      </c>
    </row>
    <row r="17" spans="1:110">
      <c r="A17" s="1">
        <v>14</v>
      </c>
      <c r="B17" s="43" t="str">
        <f t="shared" si="1"/>
        <v>Pass</v>
      </c>
      <c r="C17" s="43">
        <f>COUNTBLANK(Survey!B17:FO17)</f>
        <v>170</v>
      </c>
      <c r="D17" s="43">
        <f>Survey!H17</f>
        <v>0</v>
      </c>
      <c r="E17" s="43" t="str">
        <f t="shared" si="2"/>
        <v>Fail</v>
      </c>
      <c r="F17" s="43" t="str">
        <f t="shared" si="3"/>
        <v>Fail</v>
      </c>
      <c r="H17" s="48" t="str">
        <f t="shared" si="4"/>
        <v>Fail</v>
      </c>
      <c r="I17" s="49">
        <f>COUNTBLANK(Survey!B17:E17)+COUNTBLANK(Survey!G17:J17)+COUNTBLANK(Survey!M17)+COUNTBLANK(Survey!P17:S17)+COUNTBLANK(Survey!X17:Z17)+COUNTBLANK(Survey!AC17:AD17)</f>
        <v>18</v>
      </c>
      <c r="J17" s="48" t="str">
        <f t="shared" si="5"/>
        <v>Pass</v>
      </c>
      <c r="K17" s="61" t="b">
        <f>NOT(ISNUMBER(SEARCH("Feeder",Survey!$H17)))</f>
        <v>1</v>
      </c>
      <c r="L17" s="60" t="b">
        <f>NOT(ISBLANK(Survey!$L17))</f>
        <v>0</v>
      </c>
      <c r="M17" s="48" t="str">
        <f t="shared" si="6"/>
        <v>Pass</v>
      </c>
      <c r="N17" s="61" t="b">
        <f>NOT(ISNUMBER(SEARCH("Other",Survey!$J17)))</f>
        <v>1</v>
      </c>
      <c r="O17" s="60" t="b">
        <f>NOT(ISBLANK(Survey!$K17))</f>
        <v>0</v>
      </c>
      <c r="P17" s="48" t="str">
        <f t="shared" si="7"/>
        <v>Fail</v>
      </c>
      <c r="Q17" s="50">
        <f>Survey!E17</f>
        <v>0</v>
      </c>
      <c r="R17" s="51">
        <f>LEN(Survey!F17)</f>
        <v>0</v>
      </c>
      <c r="S17" s="48" t="str">
        <f t="shared" si="8"/>
        <v>Pass</v>
      </c>
      <c r="T17" s="61" t="b">
        <f>NOT(ISNUMBER(SEARCH("Other",Survey!$M17)))</f>
        <v>1</v>
      </c>
      <c r="U17" s="60" t="b">
        <f>NOT(ISBLANK(Survey!$N17))</f>
        <v>0</v>
      </c>
      <c r="V17" s="48" t="str">
        <f t="shared" si="9"/>
        <v>Pass</v>
      </c>
      <c r="W17" s="121" t="b">
        <f>NOT(ISBLANK(Survey!$U17))</f>
        <v>0</v>
      </c>
      <c r="X17" s="122">
        <f>Survey!$J17</f>
        <v>0</v>
      </c>
      <c r="Y17" s="48" t="str">
        <f t="shared" si="10"/>
        <v>Pass</v>
      </c>
      <c r="Z17" s="121" t="b">
        <f>NOT(ISBLANK(Survey!$V17))</f>
        <v>0</v>
      </c>
      <c r="AA17" s="122">
        <f>Survey!$J17</f>
        <v>0</v>
      </c>
      <c r="AB17" s="48" t="str">
        <f t="shared" si="11"/>
        <v>Pass</v>
      </c>
      <c r="AC17" s="121" t="b">
        <f>NOT(ISBLANK(Survey!$W17))</f>
        <v>0</v>
      </c>
      <c r="AD17" s="122">
        <f>Survey!$J17</f>
        <v>0</v>
      </c>
      <c r="AE17" s="48" t="str">
        <f t="shared" si="12"/>
        <v>Pass</v>
      </c>
      <c r="AF17" s="61" t="b">
        <f>NOT(ISNUMBER(SEARCH("Yes",Survey!$Z17)))</f>
        <v>1</v>
      </c>
      <c r="AG17" s="60" t="b">
        <f>IF(COUNTBLANK(Survey!$AA17:$AB17)=0,TRUE, FALSE)</f>
        <v>0</v>
      </c>
      <c r="AH17" s="48" t="str">
        <f t="shared" si="13"/>
        <v>Pass</v>
      </c>
      <c r="AI17" s="61" t="b">
        <f>NOT(ISNUMBER(SEARCH("Yes",Survey!$AC17)))</f>
        <v>1</v>
      </c>
      <c r="AJ17" s="60" t="b">
        <f>NOT(ISBLANK(Survey!$AE17))</f>
        <v>0</v>
      </c>
      <c r="AK17" s="48" t="str">
        <f t="shared" si="14"/>
        <v>Pass</v>
      </c>
      <c r="AL17" s="61" t="b">
        <f>NOT(OR(ISNUMBER(SEARCH("Other",Survey!$AE17)),ISNUMBER(SEARCH("Multiple",Survey!$AE17))))</f>
        <v>1</v>
      </c>
      <c r="AM17" s="60" t="b">
        <f>NOT(ISBLANK(Survey!$AF17))</f>
        <v>0</v>
      </c>
      <c r="AN17" s="48" t="str">
        <f t="shared" si="15"/>
        <v>Fail</v>
      </c>
      <c r="AO17" s="52">
        <f>(Survey!$AH17)</f>
        <v>0</v>
      </c>
      <c r="AP17" s="43" t="str">
        <f t="shared" si="16"/>
        <v>Fail</v>
      </c>
      <c r="AQ17" s="44">
        <f>ABS(Survey!$AH17)</f>
        <v>0</v>
      </c>
      <c r="AR17" s="87">
        <f>ABS(Survey!$AI17)+Survey!$AJ17-ABS(Survey!$AK17)+ABS(Survey!$AL17)-ABS(Survey!$AM17)+ABS(Survey!$AN17)-ABS(Survey!$AO17)+Survey!$AP17</f>
        <v>0</v>
      </c>
      <c r="AS17" s="53" t="str">
        <f t="shared" si="17"/>
        <v>No holdings</v>
      </c>
      <c r="AT17" s="43">
        <f t="shared" si="18"/>
        <v>0</v>
      </c>
      <c r="AU17" s="48" t="str">
        <f t="shared" si="19"/>
        <v>Pass</v>
      </c>
      <c r="AV17" s="61" t="b">
        <f>IF(ABS(Survey!$AP17)=0,TRUE,FALSE)</f>
        <v>1</v>
      </c>
      <c r="AW17" s="60" t="b">
        <f>NOT(ISBLANK(Survey!$AQ17))</f>
        <v>0</v>
      </c>
      <c r="AX17" s="43" t="str">
        <f t="shared" si="20"/>
        <v>Fail</v>
      </c>
      <c r="AY17" s="44">
        <f>ABS(Survey!$AH17)</f>
        <v>0</v>
      </c>
      <c r="AZ17" s="44" cm="1">
        <f t="array" ref="AZ17">SUM(SUMIF(Survey!AS17:BA17,{"&gt;0","&lt;0"})*{1,-1})-SUM(SUMIF(Survey!BC17:BK17,{"&gt;0","&lt;0"})*{1,-1})</f>
        <v>0</v>
      </c>
      <c r="BA17" s="53" t="str">
        <f t="shared" si="21"/>
        <v>No holdings</v>
      </c>
      <c r="BB17" s="43">
        <f t="shared" si="22"/>
        <v>0</v>
      </c>
      <c r="BC17" s="48" t="str">
        <f t="shared" si="23"/>
        <v>Fail</v>
      </c>
      <c r="BD17" s="54">
        <f>ABS(Survey!$AH17)</f>
        <v>0</v>
      </c>
      <c r="BE17" s="54" cm="1">
        <f t="array" ref="BE17">SUM(SUMIF(Survey!BM17:CF17,{"&gt;0","&lt;0"})*{1,-1})-SUM(SUMIF(Survey!CH17:DA17,{"&gt;0","&lt;0"})*{1,-1})</f>
        <v>0</v>
      </c>
      <c r="BF17" s="55" t="str">
        <f t="shared" si="24"/>
        <v>No holdings</v>
      </c>
      <c r="BG17" s="56">
        <f t="shared" si="25"/>
        <v>0</v>
      </c>
      <c r="BH17" s="48" t="str">
        <f t="shared" si="26"/>
        <v>Pass</v>
      </c>
      <c r="BI17" s="61" t="b">
        <f>IF(ABS(Survey!$CF17)=0,TRUE,FALSE)</f>
        <v>1</v>
      </c>
      <c r="BJ17" s="60" t="b">
        <f>NOT(ISBLANK(Survey!$CG17))</f>
        <v>0</v>
      </c>
      <c r="BK17" s="48" t="str">
        <f t="shared" si="27"/>
        <v>Pass</v>
      </c>
      <c r="BL17" s="61" t="b">
        <f>IF(ABS(Survey!$DA17)=0,TRUE,FALSE)</f>
        <v>1</v>
      </c>
      <c r="BM17" s="60" t="b">
        <f>NOT(ISBLANK(Survey!$DB17))</f>
        <v>0</v>
      </c>
      <c r="BN17" s="48" t="str">
        <f t="shared" si="28"/>
        <v>Pass</v>
      </c>
      <c r="BO17" s="44">
        <f>SUM(Survey!DD17:DG17)</f>
        <v>0</v>
      </c>
      <c r="BP17" s="43">
        <f t="shared" si="29"/>
        <v>0</v>
      </c>
      <c r="BQ17" s="43">
        <f t="shared" si="30"/>
        <v>100</v>
      </c>
      <c r="BR17" s="55">
        <f>Survey!$I17</f>
        <v>0</v>
      </c>
      <c r="BS17" s="48" t="str">
        <f t="shared" si="31"/>
        <v>Pass</v>
      </c>
      <c r="BT17" s="61" t="b">
        <f>IF(ABS(Survey!$DG17)=0,TRUE,FALSE)</f>
        <v>1</v>
      </c>
      <c r="BU17" s="60" t="b">
        <f>NOT(ISBLANK(Survey!$DH17))</f>
        <v>0</v>
      </c>
      <c r="BV17" s="43" t="str">
        <f t="shared" si="32"/>
        <v>Pass</v>
      </c>
      <c r="BW17" s="44">
        <f>ABS(Survey!CB17) + ABS(Survey!CW17)</f>
        <v>0</v>
      </c>
      <c r="BX17" s="44">
        <f>SUM(SUMIF(Survey!DJ17:DO17,{"&gt;0","&lt;0"})*{1,-1})+SUM(SUMIF(Survey!DQ17:DV17,{"&gt;0","&lt;0"})*{1,-1})</f>
        <v>0</v>
      </c>
      <c r="BY17" s="43">
        <f t="shared" si="33"/>
        <v>0</v>
      </c>
      <c r="BZ17" s="43">
        <f t="shared" si="34"/>
        <v>0</v>
      </c>
      <c r="CA17" s="48" t="str">
        <f t="shared" si="35"/>
        <v>Pass</v>
      </c>
      <c r="CB17" s="61" t="b">
        <f>IF(ABS(Survey!$DO17)=0,TRUE,FALSE)</f>
        <v>1</v>
      </c>
      <c r="CC17" s="60" t="b">
        <f>NOT(ISBLANK(Survey!DP17))</f>
        <v>0</v>
      </c>
      <c r="CD17" s="48" t="str">
        <f t="shared" si="36"/>
        <v>Pass</v>
      </c>
      <c r="CE17" s="61" t="b">
        <f>IF(ABS(Survey!$DV17)=0,TRUE,FALSE)</f>
        <v>1</v>
      </c>
      <c r="CF17" s="60" t="b">
        <f>NOT(ISBLANK(Survey!$DW17))</f>
        <v>0</v>
      </c>
      <c r="CG17" s="48" t="str">
        <f t="shared" si="37"/>
        <v>Pass</v>
      </c>
      <c r="CH17" s="57">
        <f t="shared" si="38"/>
        <v>0</v>
      </c>
      <c r="CI17" s="54" cm="1">
        <f t="array" ref="CI17">SUM(SUMIF(Survey!DY17:DZ17,{"&gt;0","&lt;0"})*{1,-1})</f>
        <v>0</v>
      </c>
      <c r="CJ17" s="57">
        <f t="shared" si="39"/>
        <v>0</v>
      </c>
      <c r="CK17" s="56">
        <f t="shared" si="40"/>
        <v>100</v>
      </c>
      <c r="CL17" s="48" t="str">
        <f t="shared" si="41"/>
        <v>Fail</v>
      </c>
      <c r="CM17" s="54">
        <f>SUM(SUMIF(Survey!EP17:EQ17,{"&gt;0","&lt;0"})*{1,-1})</f>
        <v>0</v>
      </c>
      <c r="CN17" s="57">
        <f t="shared" si="42"/>
        <v>0</v>
      </c>
      <c r="CO17" s="57">
        <f t="shared" si="43"/>
        <v>100</v>
      </c>
      <c r="CP17" s="55" t="b">
        <f>IF(Survey!$J17="ETF",TRUE,IF(Survey!$J17="Closed-end",TRUE,IF(Survey!$J17="Split share corp",TRUE,FALSE)))</f>
        <v>0</v>
      </c>
      <c r="CQ17" s="48" t="str">
        <f t="shared" si="44"/>
        <v>Fail</v>
      </c>
      <c r="CR17" s="54">
        <f>SUM(SUMIF(Survey!ES17:EW17,{"&gt;0","&lt;0"})*{1,-1})</f>
        <v>0</v>
      </c>
      <c r="CS17" s="57">
        <f t="shared" si="45"/>
        <v>0</v>
      </c>
      <c r="CT17" s="57">
        <f t="shared" si="46"/>
        <v>100</v>
      </c>
      <c r="CU17" s="55" t="b">
        <f>IF(Survey!$J17="ETF",TRUE,IF(Survey!$J17="Closed-end",TRUE,IF(Survey!$J17="Split share corp",TRUE,FALSE)))</f>
        <v>0</v>
      </c>
      <c r="CV17" s="48" t="str">
        <f t="shared" si="47"/>
        <v>Pass</v>
      </c>
      <c r="CW17" s="61" t="b">
        <f>IF(ABS(Survey!$EW17)=0,TRUE,FALSE)</f>
        <v>1</v>
      </c>
      <c r="CX17" s="60" t="b">
        <f>NOT(ISBLANK(Survey!$EX17))</f>
        <v>0</v>
      </c>
      <c r="CY17" s="43" t="str">
        <f t="shared" si="48"/>
        <v>Fail</v>
      </c>
      <c r="CZ17" s="44">
        <f>SUM(SUMIF(Survey!EZ17:FF17,{"&gt;0","&lt;0"})*{1,-1})</f>
        <v>0</v>
      </c>
      <c r="DA17" s="43">
        <f t="shared" si="49"/>
        <v>0</v>
      </c>
      <c r="DB17" s="43">
        <f t="shared" si="50"/>
        <v>100</v>
      </c>
      <c r="DC17" s="48" t="str">
        <f t="shared" si="51"/>
        <v>Fail</v>
      </c>
      <c r="DD17" s="54">
        <f>SUM(SUMIF(Survey!FH17:FN17,{"&gt;0","&lt;0"})*{1,-1})</f>
        <v>0</v>
      </c>
      <c r="DE17" s="57">
        <f t="shared" si="52"/>
        <v>0</v>
      </c>
      <c r="DF17" s="56">
        <f t="shared" si="53"/>
        <v>100</v>
      </c>
    </row>
    <row r="18" spans="1:110">
      <c r="A18" s="1">
        <v>15</v>
      </c>
      <c r="B18" s="43" t="str">
        <f t="shared" si="1"/>
        <v>Pass</v>
      </c>
      <c r="C18" s="43">
        <f>COUNTBLANK(Survey!B18:FO18)</f>
        <v>170</v>
      </c>
      <c r="D18" s="43">
        <f>Survey!H18</f>
        <v>0</v>
      </c>
      <c r="E18" s="43" t="str">
        <f t="shared" si="2"/>
        <v>Fail</v>
      </c>
      <c r="F18" s="43" t="str">
        <f t="shared" si="3"/>
        <v>Fail</v>
      </c>
      <c r="H18" s="48" t="str">
        <f t="shared" si="4"/>
        <v>Fail</v>
      </c>
      <c r="I18" s="49">
        <f>COUNTBLANK(Survey!B18:E18)+COUNTBLANK(Survey!G18:J18)+COUNTBLANK(Survey!M18)+COUNTBLANK(Survey!P18:S18)+COUNTBLANK(Survey!X18:Z18)+COUNTBLANK(Survey!AC18:AD18)</f>
        <v>18</v>
      </c>
      <c r="J18" s="48" t="str">
        <f t="shared" si="5"/>
        <v>Pass</v>
      </c>
      <c r="K18" s="61" t="b">
        <f>NOT(ISNUMBER(SEARCH("Feeder",Survey!$H18)))</f>
        <v>1</v>
      </c>
      <c r="L18" s="60" t="b">
        <f>NOT(ISBLANK(Survey!$L18))</f>
        <v>0</v>
      </c>
      <c r="M18" s="48" t="str">
        <f t="shared" si="6"/>
        <v>Pass</v>
      </c>
      <c r="N18" s="61" t="b">
        <f>NOT(ISNUMBER(SEARCH("Other",Survey!$J18)))</f>
        <v>1</v>
      </c>
      <c r="O18" s="60" t="b">
        <f>NOT(ISBLANK(Survey!$K18))</f>
        <v>0</v>
      </c>
      <c r="P18" s="48" t="str">
        <f t="shared" si="7"/>
        <v>Fail</v>
      </c>
      <c r="Q18" s="50">
        <f>Survey!E18</f>
        <v>0</v>
      </c>
      <c r="R18" s="51">
        <f>LEN(Survey!F18)</f>
        <v>0</v>
      </c>
      <c r="S18" s="48" t="str">
        <f t="shared" si="8"/>
        <v>Pass</v>
      </c>
      <c r="T18" s="61" t="b">
        <f>NOT(ISNUMBER(SEARCH("Other",Survey!$M18)))</f>
        <v>1</v>
      </c>
      <c r="U18" s="60" t="b">
        <f>NOT(ISBLANK(Survey!$N18))</f>
        <v>0</v>
      </c>
      <c r="V18" s="48" t="str">
        <f t="shared" si="9"/>
        <v>Pass</v>
      </c>
      <c r="W18" s="121" t="b">
        <f>NOT(ISBLANK(Survey!$U18))</f>
        <v>0</v>
      </c>
      <c r="X18" s="122">
        <f>Survey!$J18</f>
        <v>0</v>
      </c>
      <c r="Y18" s="48" t="str">
        <f t="shared" si="10"/>
        <v>Pass</v>
      </c>
      <c r="Z18" s="121" t="b">
        <f>NOT(ISBLANK(Survey!$V18))</f>
        <v>0</v>
      </c>
      <c r="AA18" s="122">
        <f>Survey!$J18</f>
        <v>0</v>
      </c>
      <c r="AB18" s="48" t="str">
        <f t="shared" si="11"/>
        <v>Pass</v>
      </c>
      <c r="AC18" s="121" t="b">
        <f>NOT(ISBLANK(Survey!$W18))</f>
        <v>0</v>
      </c>
      <c r="AD18" s="122">
        <f>Survey!$J18</f>
        <v>0</v>
      </c>
      <c r="AE18" s="48" t="str">
        <f t="shared" si="12"/>
        <v>Pass</v>
      </c>
      <c r="AF18" s="61" t="b">
        <f>NOT(ISNUMBER(SEARCH("Yes",Survey!$Z18)))</f>
        <v>1</v>
      </c>
      <c r="AG18" s="60" t="b">
        <f>IF(COUNTBLANK(Survey!$AA18:$AB18)=0,TRUE, FALSE)</f>
        <v>0</v>
      </c>
      <c r="AH18" s="48" t="str">
        <f t="shared" si="13"/>
        <v>Pass</v>
      </c>
      <c r="AI18" s="61" t="b">
        <f>NOT(ISNUMBER(SEARCH("Yes",Survey!$AC18)))</f>
        <v>1</v>
      </c>
      <c r="AJ18" s="60" t="b">
        <f>NOT(ISBLANK(Survey!$AE18))</f>
        <v>0</v>
      </c>
      <c r="AK18" s="48" t="str">
        <f t="shared" si="14"/>
        <v>Pass</v>
      </c>
      <c r="AL18" s="61" t="b">
        <f>NOT(OR(ISNUMBER(SEARCH("Other",Survey!$AE18)),ISNUMBER(SEARCH("Multiple",Survey!$AE18))))</f>
        <v>1</v>
      </c>
      <c r="AM18" s="60" t="b">
        <f>NOT(ISBLANK(Survey!$AF18))</f>
        <v>0</v>
      </c>
      <c r="AN18" s="48" t="str">
        <f t="shared" si="15"/>
        <v>Fail</v>
      </c>
      <c r="AO18" s="52">
        <f>(Survey!$AH18)</f>
        <v>0</v>
      </c>
      <c r="AP18" s="43" t="str">
        <f t="shared" si="16"/>
        <v>Fail</v>
      </c>
      <c r="AQ18" s="44">
        <f>ABS(Survey!$AH18)</f>
        <v>0</v>
      </c>
      <c r="AR18" s="87">
        <f>ABS(Survey!$AI18)+Survey!$AJ18-ABS(Survey!$AK18)+ABS(Survey!$AL18)-ABS(Survey!$AM18)+ABS(Survey!$AN18)-ABS(Survey!$AO18)+Survey!$AP18</f>
        <v>0</v>
      </c>
      <c r="AS18" s="53" t="str">
        <f t="shared" si="17"/>
        <v>No holdings</v>
      </c>
      <c r="AT18" s="43">
        <f t="shared" si="18"/>
        <v>0</v>
      </c>
      <c r="AU18" s="48" t="str">
        <f t="shared" si="19"/>
        <v>Pass</v>
      </c>
      <c r="AV18" s="61" t="b">
        <f>IF(ABS(Survey!$AP18)=0,TRUE,FALSE)</f>
        <v>1</v>
      </c>
      <c r="AW18" s="60" t="b">
        <f>NOT(ISBLANK(Survey!$AQ18))</f>
        <v>0</v>
      </c>
      <c r="AX18" s="43" t="str">
        <f t="shared" si="20"/>
        <v>Fail</v>
      </c>
      <c r="AY18" s="44">
        <f>ABS(Survey!$AH18)</f>
        <v>0</v>
      </c>
      <c r="AZ18" s="44" cm="1">
        <f t="array" ref="AZ18">SUM(SUMIF(Survey!AS18:BA18,{"&gt;0","&lt;0"})*{1,-1})-SUM(SUMIF(Survey!BC18:BK18,{"&gt;0","&lt;0"})*{1,-1})</f>
        <v>0</v>
      </c>
      <c r="BA18" s="53" t="str">
        <f t="shared" si="21"/>
        <v>No holdings</v>
      </c>
      <c r="BB18" s="43">
        <f t="shared" si="22"/>
        <v>0</v>
      </c>
      <c r="BC18" s="48" t="str">
        <f t="shared" si="23"/>
        <v>Fail</v>
      </c>
      <c r="BD18" s="54">
        <f>ABS(Survey!$AH18)</f>
        <v>0</v>
      </c>
      <c r="BE18" s="54" cm="1">
        <f t="array" ref="BE18">SUM(SUMIF(Survey!BM18:CF18,{"&gt;0","&lt;0"})*{1,-1})-SUM(SUMIF(Survey!CH18:DA18,{"&gt;0","&lt;0"})*{1,-1})</f>
        <v>0</v>
      </c>
      <c r="BF18" s="55" t="str">
        <f t="shared" si="24"/>
        <v>No holdings</v>
      </c>
      <c r="BG18" s="56">
        <f t="shared" si="25"/>
        <v>0</v>
      </c>
      <c r="BH18" s="48" t="str">
        <f t="shared" si="26"/>
        <v>Pass</v>
      </c>
      <c r="BI18" s="61" t="b">
        <f>IF(ABS(Survey!$CF18)=0,TRUE,FALSE)</f>
        <v>1</v>
      </c>
      <c r="BJ18" s="60" t="b">
        <f>NOT(ISBLANK(Survey!$CG18))</f>
        <v>0</v>
      </c>
      <c r="BK18" s="48" t="str">
        <f t="shared" si="27"/>
        <v>Pass</v>
      </c>
      <c r="BL18" s="61" t="b">
        <f>IF(ABS(Survey!$DA18)=0,TRUE,FALSE)</f>
        <v>1</v>
      </c>
      <c r="BM18" s="60" t="b">
        <f>NOT(ISBLANK(Survey!$DB18))</f>
        <v>0</v>
      </c>
      <c r="BN18" s="48" t="str">
        <f t="shared" si="28"/>
        <v>Pass</v>
      </c>
      <c r="BO18" s="44">
        <f>SUM(Survey!DD18:DG18)</f>
        <v>0</v>
      </c>
      <c r="BP18" s="43">
        <f t="shared" si="29"/>
        <v>0</v>
      </c>
      <c r="BQ18" s="43">
        <f t="shared" si="30"/>
        <v>100</v>
      </c>
      <c r="BR18" s="55">
        <f>Survey!$I18</f>
        <v>0</v>
      </c>
      <c r="BS18" s="48" t="str">
        <f t="shared" si="31"/>
        <v>Pass</v>
      </c>
      <c r="BT18" s="61" t="b">
        <f>IF(ABS(Survey!$DG18)=0,TRUE,FALSE)</f>
        <v>1</v>
      </c>
      <c r="BU18" s="60" t="b">
        <f>NOT(ISBLANK(Survey!$DH18))</f>
        <v>0</v>
      </c>
      <c r="BV18" s="43" t="str">
        <f t="shared" si="32"/>
        <v>Pass</v>
      </c>
      <c r="BW18" s="44">
        <f>ABS(Survey!CB18) + ABS(Survey!CW18)</f>
        <v>0</v>
      </c>
      <c r="BX18" s="44">
        <f>SUM(SUMIF(Survey!DJ18:DO18,{"&gt;0","&lt;0"})*{1,-1})+SUM(SUMIF(Survey!DQ18:DV18,{"&gt;0","&lt;0"})*{1,-1})</f>
        <v>0</v>
      </c>
      <c r="BY18" s="43">
        <f t="shared" si="33"/>
        <v>0</v>
      </c>
      <c r="BZ18" s="43">
        <f t="shared" si="34"/>
        <v>0</v>
      </c>
      <c r="CA18" s="48" t="str">
        <f t="shared" si="35"/>
        <v>Pass</v>
      </c>
      <c r="CB18" s="61" t="b">
        <f>IF(ABS(Survey!$DO18)=0,TRUE,FALSE)</f>
        <v>1</v>
      </c>
      <c r="CC18" s="60" t="b">
        <f>NOT(ISBLANK(Survey!DP18))</f>
        <v>0</v>
      </c>
      <c r="CD18" s="48" t="str">
        <f t="shared" si="36"/>
        <v>Pass</v>
      </c>
      <c r="CE18" s="61" t="b">
        <f>IF(ABS(Survey!$DV18)=0,TRUE,FALSE)</f>
        <v>1</v>
      </c>
      <c r="CF18" s="60" t="b">
        <f>NOT(ISBLANK(Survey!$DW18))</f>
        <v>0</v>
      </c>
      <c r="CG18" s="48" t="str">
        <f t="shared" si="37"/>
        <v>Pass</v>
      </c>
      <c r="CH18" s="57">
        <f t="shared" si="38"/>
        <v>0</v>
      </c>
      <c r="CI18" s="54" cm="1">
        <f t="array" ref="CI18">SUM(SUMIF(Survey!DY18:DZ18,{"&gt;0","&lt;0"})*{1,-1})</f>
        <v>0</v>
      </c>
      <c r="CJ18" s="57">
        <f t="shared" si="39"/>
        <v>0</v>
      </c>
      <c r="CK18" s="56">
        <f t="shared" si="40"/>
        <v>100</v>
      </c>
      <c r="CL18" s="48" t="str">
        <f t="shared" si="41"/>
        <v>Fail</v>
      </c>
      <c r="CM18" s="54">
        <f>SUM(SUMIF(Survey!EP18:EQ18,{"&gt;0","&lt;0"})*{1,-1})</f>
        <v>0</v>
      </c>
      <c r="CN18" s="57">
        <f t="shared" si="42"/>
        <v>0</v>
      </c>
      <c r="CO18" s="57">
        <f t="shared" si="43"/>
        <v>100</v>
      </c>
      <c r="CP18" s="55" t="b">
        <f>IF(Survey!$J18="ETF",TRUE,IF(Survey!$J18="Closed-end",TRUE,IF(Survey!$J18="Split share corp",TRUE,FALSE)))</f>
        <v>0</v>
      </c>
      <c r="CQ18" s="48" t="str">
        <f t="shared" si="44"/>
        <v>Fail</v>
      </c>
      <c r="CR18" s="54">
        <f>SUM(SUMIF(Survey!ES18:EW18,{"&gt;0","&lt;0"})*{1,-1})</f>
        <v>0</v>
      </c>
      <c r="CS18" s="57">
        <f t="shared" si="45"/>
        <v>0</v>
      </c>
      <c r="CT18" s="57">
        <f t="shared" si="46"/>
        <v>100</v>
      </c>
      <c r="CU18" s="55" t="b">
        <f>IF(Survey!$J18="ETF",TRUE,IF(Survey!$J18="Closed-end",TRUE,IF(Survey!$J18="Split share corp",TRUE,FALSE)))</f>
        <v>0</v>
      </c>
      <c r="CV18" s="48" t="str">
        <f t="shared" si="47"/>
        <v>Pass</v>
      </c>
      <c r="CW18" s="61" t="b">
        <f>IF(ABS(Survey!$EW18)=0,TRUE,FALSE)</f>
        <v>1</v>
      </c>
      <c r="CX18" s="60" t="b">
        <f>NOT(ISBLANK(Survey!$EX18))</f>
        <v>0</v>
      </c>
      <c r="CY18" s="43" t="str">
        <f t="shared" si="48"/>
        <v>Fail</v>
      </c>
      <c r="CZ18" s="44">
        <f>SUM(SUMIF(Survey!EZ18:FF18,{"&gt;0","&lt;0"})*{1,-1})</f>
        <v>0</v>
      </c>
      <c r="DA18" s="43">
        <f t="shared" si="49"/>
        <v>0</v>
      </c>
      <c r="DB18" s="43">
        <f t="shared" si="50"/>
        <v>100</v>
      </c>
      <c r="DC18" s="48" t="str">
        <f t="shared" si="51"/>
        <v>Fail</v>
      </c>
      <c r="DD18" s="54">
        <f>SUM(SUMIF(Survey!FH18:FN18,{"&gt;0","&lt;0"})*{1,-1})</f>
        <v>0</v>
      </c>
      <c r="DE18" s="57">
        <f t="shared" si="52"/>
        <v>0</v>
      </c>
      <c r="DF18" s="56">
        <f t="shared" si="53"/>
        <v>100</v>
      </c>
    </row>
    <row r="19" spans="1:110">
      <c r="A19" s="1">
        <v>16</v>
      </c>
      <c r="B19" s="43" t="str">
        <f t="shared" si="1"/>
        <v>Pass</v>
      </c>
      <c r="C19" s="43">
        <f>COUNTBLANK(Survey!B19:FO19)</f>
        <v>170</v>
      </c>
      <c r="D19" s="43">
        <f>Survey!H19</f>
        <v>0</v>
      </c>
      <c r="E19" s="43" t="str">
        <f t="shared" si="2"/>
        <v>Fail</v>
      </c>
      <c r="F19" s="43" t="str">
        <f t="shared" si="3"/>
        <v>Fail</v>
      </c>
      <c r="H19" s="48" t="str">
        <f t="shared" si="4"/>
        <v>Fail</v>
      </c>
      <c r="I19" s="49">
        <f>COUNTBLANK(Survey!B19:E19)+COUNTBLANK(Survey!G19:J19)+COUNTBLANK(Survey!M19)+COUNTBLANK(Survey!P19:S19)+COUNTBLANK(Survey!X19:Z19)+COUNTBLANK(Survey!AC19:AD19)</f>
        <v>18</v>
      </c>
      <c r="J19" s="48" t="str">
        <f t="shared" si="5"/>
        <v>Pass</v>
      </c>
      <c r="K19" s="61" t="b">
        <f>NOT(ISNUMBER(SEARCH("Feeder",Survey!$H19)))</f>
        <v>1</v>
      </c>
      <c r="L19" s="60" t="b">
        <f>NOT(ISBLANK(Survey!$L19))</f>
        <v>0</v>
      </c>
      <c r="M19" s="48" t="str">
        <f t="shared" si="6"/>
        <v>Pass</v>
      </c>
      <c r="N19" s="61" t="b">
        <f>NOT(ISNUMBER(SEARCH("Other",Survey!$J19)))</f>
        <v>1</v>
      </c>
      <c r="O19" s="60" t="b">
        <f>NOT(ISBLANK(Survey!$K19))</f>
        <v>0</v>
      </c>
      <c r="P19" s="48" t="str">
        <f t="shared" si="7"/>
        <v>Fail</v>
      </c>
      <c r="Q19" s="50">
        <f>Survey!E19</f>
        <v>0</v>
      </c>
      <c r="R19" s="51">
        <f>LEN(Survey!F19)</f>
        <v>0</v>
      </c>
      <c r="S19" s="48" t="str">
        <f t="shared" si="8"/>
        <v>Pass</v>
      </c>
      <c r="T19" s="61" t="b">
        <f>NOT(ISNUMBER(SEARCH("Other",Survey!$M19)))</f>
        <v>1</v>
      </c>
      <c r="U19" s="60" t="b">
        <f>NOT(ISBLANK(Survey!$N19))</f>
        <v>0</v>
      </c>
      <c r="V19" s="48" t="str">
        <f t="shared" si="9"/>
        <v>Pass</v>
      </c>
      <c r="W19" s="121" t="b">
        <f>NOT(ISBLANK(Survey!$U19))</f>
        <v>0</v>
      </c>
      <c r="X19" s="122">
        <f>Survey!$J19</f>
        <v>0</v>
      </c>
      <c r="Y19" s="48" t="str">
        <f t="shared" si="10"/>
        <v>Pass</v>
      </c>
      <c r="Z19" s="121" t="b">
        <f>NOT(ISBLANK(Survey!$V19))</f>
        <v>0</v>
      </c>
      <c r="AA19" s="122">
        <f>Survey!$J19</f>
        <v>0</v>
      </c>
      <c r="AB19" s="48" t="str">
        <f t="shared" si="11"/>
        <v>Pass</v>
      </c>
      <c r="AC19" s="121" t="b">
        <f>NOT(ISBLANK(Survey!$W19))</f>
        <v>0</v>
      </c>
      <c r="AD19" s="122">
        <f>Survey!$J19</f>
        <v>0</v>
      </c>
      <c r="AE19" s="48" t="str">
        <f t="shared" si="12"/>
        <v>Pass</v>
      </c>
      <c r="AF19" s="61" t="b">
        <f>NOT(ISNUMBER(SEARCH("Yes",Survey!$Z19)))</f>
        <v>1</v>
      </c>
      <c r="AG19" s="60" t="b">
        <f>IF(COUNTBLANK(Survey!$AA19:$AB19)=0,TRUE, FALSE)</f>
        <v>0</v>
      </c>
      <c r="AH19" s="48" t="str">
        <f t="shared" si="13"/>
        <v>Pass</v>
      </c>
      <c r="AI19" s="61" t="b">
        <f>NOT(ISNUMBER(SEARCH("Yes",Survey!$AC19)))</f>
        <v>1</v>
      </c>
      <c r="AJ19" s="60" t="b">
        <f>NOT(ISBLANK(Survey!$AE19))</f>
        <v>0</v>
      </c>
      <c r="AK19" s="48" t="str">
        <f t="shared" si="14"/>
        <v>Pass</v>
      </c>
      <c r="AL19" s="61" t="b">
        <f>NOT(OR(ISNUMBER(SEARCH("Other",Survey!$AE19)),ISNUMBER(SEARCH("Multiple",Survey!$AE19))))</f>
        <v>1</v>
      </c>
      <c r="AM19" s="60" t="b">
        <f>NOT(ISBLANK(Survey!$AF19))</f>
        <v>0</v>
      </c>
      <c r="AN19" s="48" t="str">
        <f t="shared" si="15"/>
        <v>Fail</v>
      </c>
      <c r="AO19" s="52">
        <f>(Survey!$AH19)</f>
        <v>0</v>
      </c>
      <c r="AP19" s="43" t="str">
        <f t="shared" si="16"/>
        <v>Fail</v>
      </c>
      <c r="AQ19" s="44">
        <f>ABS(Survey!$AH19)</f>
        <v>0</v>
      </c>
      <c r="AR19" s="87">
        <f>ABS(Survey!$AI19)+Survey!$AJ19-ABS(Survey!$AK19)+ABS(Survey!$AL19)-ABS(Survey!$AM19)+ABS(Survey!$AN19)-ABS(Survey!$AO19)+Survey!$AP19</f>
        <v>0</v>
      </c>
      <c r="AS19" s="53" t="str">
        <f t="shared" si="17"/>
        <v>No holdings</v>
      </c>
      <c r="AT19" s="43">
        <f t="shared" si="18"/>
        <v>0</v>
      </c>
      <c r="AU19" s="48" t="str">
        <f t="shared" si="19"/>
        <v>Pass</v>
      </c>
      <c r="AV19" s="61" t="b">
        <f>IF(ABS(Survey!$AP19)=0,TRUE,FALSE)</f>
        <v>1</v>
      </c>
      <c r="AW19" s="60" t="b">
        <f>NOT(ISBLANK(Survey!$AQ19))</f>
        <v>0</v>
      </c>
      <c r="AX19" s="43" t="str">
        <f t="shared" si="20"/>
        <v>Fail</v>
      </c>
      <c r="AY19" s="44">
        <f>ABS(Survey!$AH19)</f>
        <v>0</v>
      </c>
      <c r="AZ19" s="44" cm="1">
        <f t="array" ref="AZ19">SUM(SUMIF(Survey!AS19:BA19,{"&gt;0","&lt;0"})*{1,-1})-SUM(SUMIF(Survey!BC19:BK19,{"&gt;0","&lt;0"})*{1,-1})</f>
        <v>0</v>
      </c>
      <c r="BA19" s="53" t="str">
        <f t="shared" si="21"/>
        <v>No holdings</v>
      </c>
      <c r="BB19" s="43">
        <f t="shared" si="22"/>
        <v>0</v>
      </c>
      <c r="BC19" s="48" t="str">
        <f t="shared" si="23"/>
        <v>Fail</v>
      </c>
      <c r="BD19" s="54">
        <f>ABS(Survey!$AH19)</f>
        <v>0</v>
      </c>
      <c r="BE19" s="54" cm="1">
        <f t="array" ref="BE19">SUM(SUMIF(Survey!BM19:CF19,{"&gt;0","&lt;0"})*{1,-1})-SUM(SUMIF(Survey!CH19:DA19,{"&gt;0","&lt;0"})*{1,-1})</f>
        <v>0</v>
      </c>
      <c r="BF19" s="55" t="str">
        <f t="shared" si="24"/>
        <v>No holdings</v>
      </c>
      <c r="BG19" s="56">
        <f t="shared" si="25"/>
        <v>0</v>
      </c>
      <c r="BH19" s="48" t="str">
        <f t="shared" si="26"/>
        <v>Pass</v>
      </c>
      <c r="BI19" s="61" t="b">
        <f>IF(ABS(Survey!$CF19)=0,TRUE,FALSE)</f>
        <v>1</v>
      </c>
      <c r="BJ19" s="60" t="b">
        <f>NOT(ISBLANK(Survey!$CG19))</f>
        <v>0</v>
      </c>
      <c r="BK19" s="48" t="str">
        <f t="shared" si="27"/>
        <v>Pass</v>
      </c>
      <c r="BL19" s="61" t="b">
        <f>IF(ABS(Survey!$DA19)=0,TRUE,FALSE)</f>
        <v>1</v>
      </c>
      <c r="BM19" s="60" t="b">
        <f>NOT(ISBLANK(Survey!$DB19))</f>
        <v>0</v>
      </c>
      <c r="BN19" s="48" t="str">
        <f t="shared" si="28"/>
        <v>Pass</v>
      </c>
      <c r="BO19" s="44">
        <f>SUM(Survey!DD19:DG19)</f>
        <v>0</v>
      </c>
      <c r="BP19" s="43">
        <f t="shared" si="29"/>
        <v>0</v>
      </c>
      <c r="BQ19" s="43">
        <f t="shared" si="30"/>
        <v>100</v>
      </c>
      <c r="BR19" s="55">
        <f>Survey!$I19</f>
        <v>0</v>
      </c>
      <c r="BS19" s="48" t="str">
        <f t="shared" si="31"/>
        <v>Pass</v>
      </c>
      <c r="BT19" s="61" t="b">
        <f>IF(ABS(Survey!$DG19)=0,TRUE,FALSE)</f>
        <v>1</v>
      </c>
      <c r="BU19" s="60" t="b">
        <f>NOT(ISBLANK(Survey!$DH19))</f>
        <v>0</v>
      </c>
      <c r="BV19" s="43" t="str">
        <f t="shared" si="32"/>
        <v>Pass</v>
      </c>
      <c r="BW19" s="44">
        <f>ABS(Survey!CB19) + ABS(Survey!CW19)</f>
        <v>0</v>
      </c>
      <c r="BX19" s="44">
        <f>SUM(SUMIF(Survey!DJ19:DO19,{"&gt;0","&lt;0"})*{1,-1})+SUM(SUMIF(Survey!DQ19:DV19,{"&gt;0","&lt;0"})*{1,-1})</f>
        <v>0</v>
      </c>
      <c r="BY19" s="43">
        <f t="shared" si="33"/>
        <v>0</v>
      </c>
      <c r="BZ19" s="43">
        <f t="shared" si="34"/>
        <v>0</v>
      </c>
      <c r="CA19" s="48" t="str">
        <f t="shared" si="35"/>
        <v>Pass</v>
      </c>
      <c r="CB19" s="61" t="b">
        <f>IF(ABS(Survey!$DO19)=0,TRUE,FALSE)</f>
        <v>1</v>
      </c>
      <c r="CC19" s="60" t="b">
        <f>NOT(ISBLANK(Survey!DP19))</f>
        <v>0</v>
      </c>
      <c r="CD19" s="48" t="str">
        <f t="shared" si="36"/>
        <v>Pass</v>
      </c>
      <c r="CE19" s="61" t="b">
        <f>IF(ABS(Survey!$DV19)=0,TRUE,FALSE)</f>
        <v>1</v>
      </c>
      <c r="CF19" s="60" t="b">
        <f>NOT(ISBLANK(Survey!$DW19))</f>
        <v>0</v>
      </c>
      <c r="CG19" s="48" t="str">
        <f t="shared" si="37"/>
        <v>Pass</v>
      </c>
      <c r="CH19" s="57">
        <f t="shared" si="38"/>
        <v>0</v>
      </c>
      <c r="CI19" s="54" cm="1">
        <f t="array" ref="CI19">SUM(SUMIF(Survey!DY19:DZ19,{"&gt;0","&lt;0"})*{1,-1})</f>
        <v>0</v>
      </c>
      <c r="CJ19" s="57">
        <f t="shared" si="39"/>
        <v>0</v>
      </c>
      <c r="CK19" s="56">
        <f t="shared" si="40"/>
        <v>100</v>
      </c>
      <c r="CL19" s="48" t="str">
        <f t="shared" si="41"/>
        <v>Fail</v>
      </c>
      <c r="CM19" s="54">
        <f>SUM(SUMIF(Survey!EP19:EQ19,{"&gt;0","&lt;0"})*{1,-1})</f>
        <v>0</v>
      </c>
      <c r="CN19" s="57">
        <f t="shared" si="42"/>
        <v>0</v>
      </c>
      <c r="CO19" s="57">
        <f t="shared" si="43"/>
        <v>100</v>
      </c>
      <c r="CP19" s="55" t="b">
        <f>IF(Survey!$J19="ETF",TRUE,IF(Survey!$J19="Closed-end",TRUE,IF(Survey!$J19="Split share corp",TRUE,FALSE)))</f>
        <v>0</v>
      </c>
      <c r="CQ19" s="48" t="str">
        <f t="shared" si="44"/>
        <v>Fail</v>
      </c>
      <c r="CR19" s="54">
        <f>SUM(SUMIF(Survey!ES19:EW19,{"&gt;0","&lt;0"})*{1,-1})</f>
        <v>0</v>
      </c>
      <c r="CS19" s="57">
        <f t="shared" si="45"/>
        <v>0</v>
      </c>
      <c r="CT19" s="57">
        <f t="shared" si="46"/>
        <v>100</v>
      </c>
      <c r="CU19" s="55" t="b">
        <f>IF(Survey!$J19="ETF",TRUE,IF(Survey!$J19="Closed-end",TRUE,IF(Survey!$J19="Split share corp",TRUE,FALSE)))</f>
        <v>0</v>
      </c>
      <c r="CV19" s="48" t="str">
        <f t="shared" si="47"/>
        <v>Pass</v>
      </c>
      <c r="CW19" s="61" t="b">
        <f>IF(ABS(Survey!$EW19)=0,TRUE,FALSE)</f>
        <v>1</v>
      </c>
      <c r="CX19" s="60" t="b">
        <f>NOT(ISBLANK(Survey!$EX19))</f>
        <v>0</v>
      </c>
      <c r="CY19" s="43" t="str">
        <f t="shared" si="48"/>
        <v>Fail</v>
      </c>
      <c r="CZ19" s="44">
        <f>SUM(SUMIF(Survey!EZ19:FF19,{"&gt;0","&lt;0"})*{1,-1})</f>
        <v>0</v>
      </c>
      <c r="DA19" s="43">
        <f t="shared" si="49"/>
        <v>0</v>
      </c>
      <c r="DB19" s="43">
        <f t="shared" si="50"/>
        <v>100</v>
      </c>
      <c r="DC19" s="48" t="str">
        <f t="shared" si="51"/>
        <v>Fail</v>
      </c>
      <c r="DD19" s="54">
        <f>SUM(SUMIF(Survey!FH19:FN19,{"&gt;0","&lt;0"})*{1,-1})</f>
        <v>0</v>
      </c>
      <c r="DE19" s="57">
        <f t="shared" si="52"/>
        <v>0</v>
      </c>
      <c r="DF19" s="56">
        <f t="shared" si="53"/>
        <v>100</v>
      </c>
    </row>
    <row r="20" spans="1:110">
      <c r="A20" s="1">
        <v>17</v>
      </c>
      <c r="B20" s="43" t="str">
        <f t="shared" si="1"/>
        <v>Pass</v>
      </c>
      <c r="C20" s="43">
        <f>COUNTBLANK(Survey!B20:FO20)</f>
        <v>170</v>
      </c>
      <c r="D20" s="43">
        <f>Survey!H20</f>
        <v>0</v>
      </c>
      <c r="E20" s="43" t="str">
        <f t="shared" si="2"/>
        <v>Fail</v>
      </c>
      <c r="F20" s="43" t="str">
        <f t="shared" si="3"/>
        <v>Fail</v>
      </c>
      <c r="H20" s="48" t="str">
        <f t="shared" si="4"/>
        <v>Fail</v>
      </c>
      <c r="I20" s="49">
        <f>COUNTBLANK(Survey!B20:E20)+COUNTBLANK(Survey!G20:J20)+COUNTBLANK(Survey!M20)+COUNTBLANK(Survey!P20:S20)+COUNTBLANK(Survey!X20:Z20)+COUNTBLANK(Survey!AC20:AD20)</f>
        <v>18</v>
      </c>
      <c r="J20" s="48" t="str">
        <f t="shared" si="5"/>
        <v>Pass</v>
      </c>
      <c r="K20" s="61" t="b">
        <f>NOT(ISNUMBER(SEARCH("Feeder",Survey!$H20)))</f>
        <v>1</v>
      </c>
      <c r="L20" s="60" t="b">
        <f>NOT(ISBLANK(Survey!$L20))</f>
        <v>0</v>
      </c>
      <c r="M20" s="48" t="str">
        <f t="shared" si="6"/>
        <v>Pass</v>
      </c>
      <c r="N20" s="61" t="b">
        <f>NOT(ISNUMBER(SEARCH("Other",Survey!$J20)))</f>
        <v>1</v>
      </c>
      <c r="O20" s="60" t="b">
        <f>NOT(ISBLANK(Survey!$K20))</f>
        <v>0</v>
      </c>
      <c r="P20" s="48" t="str">
        <f t="shared" si="7"/>
        <v>Fail</v>
      </c>
      <c r="Q20" s="50">
        <f>Survey!E20</f>
        <v>0</v>
      </c>
      <c r="R20" s="51">
        <f>LEN(Survey!F20)</f>
        <v>0</v>
      </c>
      <c r="S20" s="48" t="str">
        <f t="shared" si="8"/>
        <v>Pass</v>
      </c>
      <c r="T20" s="61" t="b">
        <f>NOT(ISNUMBER(SEARCH("Other",Survey!$M20)))</f>
        <v>1</v>
      </c>
      <c r="U20" s="60" t="b">
        <f>NOT(ISBLANK(Survey!$N20))</f>
        <v>0</v>
      </c>
      <c r="V20" s="48" t="str">
        <f t="shared" si="9"/>
        <v>Pass</v>
      </c>
      <c r="W20" s="121" t="b">
        <f>NOT(ISBLANK(Survey!$U20))</f>
        <v>0</v>
      </c>
      <c r="X20" s="122">
        <f>Survey!$J20</f>
        <v>0</v>
      </c>
      <c r="Y20" s="48" t="str">
        <f t="shared" si="10"/>
        <v>Pass</v>
      </c>
      <c r="Z20" s="121" t="b">
        <f>NOT(ISBLANK(Survey!$V20))</f>
        <v>0</v>
      </c>
      <c r="AA20" s="122">
        <f>Survey!$J20</f>
        <v>0</v>
      </c>
      <c r="AB20" s="48" t="str">
        <f t="shared" si="11"/>
        <v>Pass</v>
      </c>
      <c r="AC20" s="121" t="b">
        <f>NOT(ISBLANK(Survey!$W20))</f>
        <v>0</v>
      </c>
      <c r="AD20" s="122">
        <f>Survey!$J20</f>
        <v>0</v>
      </c>
      <c r="AE20" s="48" t="str">
        <f t="shared" si="12"/>
        <v>Pass</v>
      </c>
      <c r="AF20" s="61" t="b">
        <f>NOT(ISNUMBER(SEARCH("Yes",Survey!$Z20)))</f>
        <v>1</v>
      </c>
      <c r="AG20" s="60" t="b">
        <f>IF(COUNTBLANK(Survey!$AA20:$AB20)=0,TRUE, FALSE)</f>
        <v>0</v>
      </c>
      <c r="AH20" s="48" t="str">
        <f t="shared" si="13"/>
        <v>Pass</v>
      </c>
      <c r="AI20" s="61" t="b">
        <f>NOT(ISNUMBER(SEARCH("Yes",Survey!$AC20)))</f>
        <v>1</v>
      </c>
      <c r="AJ20" s="60" t="b">
        <f>NOT(ISBLANK(Survey!$AE20))</f>
        <v>0</v>
      </c>
      <c r="AK20" s="48" t="str">
        <f t="shared" si="14"/>
        <v>Pass</v>
      </c>
      <c r="AL20" s="61" t="b">
        <f>NOT(OR(ISNUMBER(SEARCH("Other",Survey!$AE20)),ISNUMBER(SEARCH("Multiple",Survey!$AE20))))</f>
        <v>1</v>
      </c>
      <c r="AM20" s="60" t="b">
        <f>NOT(ISBLANK(Survey!$AF20))</f>
        <v>0</v>
      </c>
      <c r="AN20" s="48" t="str">
        <f t="shared" si="15"/>
        <v>Fail</v>
      </c>
      <c r="AO20" s="52">
        <f>(Survey!$AH20)</f>
        <v>0</v>
      </c>
      <c r="AP20" s="43" t="str">
        <f t="shared" si="16"/>
        <v>Fail</v>
      </c>
      <c r="AQ20" s="44">
        <f>ABS(Survey!$AH20)</f>
        <v>0</v>
      </c>
      <c r="AR20" s="87">
        <f>ABS(Survey!$AI20)+Survey!$AJ20-ABS(Survey!$AK20)+ABS(Survey!$AL20)-ABS(Survey!$AM20)+ABS(Survey!$AN20)-ABS(Survey!$AO20)+Survey!$AP20</f>
        <v>0</v>
      </c>
      <c r="AS20" s="53" t="str">
        <f t="shared" si="17"/>
        <v>No holdings</v>
      </c>
      <c r="AT20" s="43">
        <f t="shared" si="18"/>
        <v>0</v>
      </c>
      <c r="AU20" s="48" t="str">
        <f t="shared" si="19"/>
        <v>Pass</v>
      </c>
      <c r="AV20" s="61" t="b">
        <f>IF(ABS(Survey!$AP20)=0,TRUE,FALSE)</f>
        <v>1</v>
      </c>
      <c r="AW20" s="60" t="b">
        <f>NOT(ISBLANK(Survey!$AQ20))</f>
        <v>0</v>
      </c>
      <c r="AX20" s="43" t="str">
        <f t="shared" si="20"/>
        <v>Fail</v>
      </c>
      <c r="AY20" s="44">
        <f>ABS(Survey!$AH20)</f>
        <v>0</v>
      </c>
      <c r="AZ20" s="44" cm="1">
        <f t="array" ref="AZ20">SUM(SUMIF(Survey!AS20:BA20,{"&gt;0","&lt;0"})*{1,-1})-SUM(SUMIF(Survey!BC20:BK20,{"&gt;0","&lt;0"})*{1,-1})</f>
        <v>0</v>
      </c>
      <c r="BA20" s="53" t="str">
        <f t="shared" si="21"/>
        <v>No holdings</v>
      </c>
      <c r="BB20" s="43">
        <f t="shared" si="22"/>
        <v>0</v>
      </c>
      <c r="BC20" s="48" t="str">
        <f t="shared" si="23"/>
        <v>Fail</v>
      </c>
      <c r="BD20" s="54">
        <f>ABS(Survey!$AH20)</f>
        <v>0</v>
      </c>
      <c r="BE20" s="54" cm="1">
        <f t="array" ref="BE20">SUM(SUMIF(Survey!BM20:CF20,{"&gt;0","&lt;0"})*{1,-1})-SUM(SUMIF(Survey!CH20:DA20,{"&gt;0","&lt;0"})*{1,-1})</f>
        <v>0</v>
      </c>
      <c r="BF20" s="55" t="str">
        <f t="shared" si="24"/>
        <v>No holdings</v>
      </c>
      <c r="BG20" s="56">
        <f t="shared" si="25"/>
        <v>0</v>
      </c>
      <c r="BH20" s="48" t="str">
        <f t="shared" si="26"/>
        <v>Pass</v>
      </c>
      <c r="BI20" s="61" t="b">
        <f>IF(ABS(Survey!$CF20)=0,TRUE,FALSE)</f>
        <v>1</v>
      </c>
      <c r="BJ20" s="60" t="b">
        <f>NOT(ISBLANK(Survey!$CG20))</f>
        <v>0</v>
      </c>
      <c r="BK20" s="48" t="str">
        <f t="shared" si="27"/>
        <v>Pass</v>
      </c>
      <c r="BL20" s="61" t="b">
        <f>IF(ABS(Survey!$DA20)=0,TRUE,FALSE)</f>
        <v>1</v>
      </c>
      <c r="BM20" s="60" t="b">
        <f>NOT(ISBLANK(Survey!$DB20))</f>
        <v>0</v>
      </c>
      <c r="BN20" s="48" t="str">
        <f t="shared" si="28"/>
        <v>Pass</v>
      </c>
      <c r="BO20" s="44">
        <f>SUM(Survey!DD20:DG20)</f>
        <v>0</v>
      </c>
      <c r="BP20" s="43">
        <f t="shared" si="29"/>
        <v>0</v>
      </c>
      <c r="BQ20" s="43">
        <f t="shared" si="30"/>
        <v>100</v>
      </c>
      <c r="BR20" s="55">
        <f>Survey!$I20</f>
        <v>0</v>
      </c>
      <c r="BS20" s="48" t="str">
        <f t="shared" si="31"/>
        <v>Pass</v>
      </c>
      <c r="BT20" s="61" t="b">
        <f>IF(ABS(Survey!$DG20)=0,TRUE,FALSE)</f>
        <v>1</v>
      </c>
      <c r="BU20" s="60" t="b">
        <f>NOT(ISBLANK(Survey!$DH20))</f>
        <v>0</v>
      </c>
      <c r="BV20" s="43" t="str">
        <f t="shared" si="32"/>
        <v>Pass</v>
      </c>
      <c r="BW20" s="44">
        <f>ABS(Survey!CB20) + ABS(Survey!CW20)</f>
        <v>0</v>
      </c>
      <c r="BX20" s="44">
        <f>SUM(SUMIF(Survey!DJ20:DO20,{"&gt;0","&lt;0"})*{1,-1})+SUM(SUMIF(Survey!DQ20:DV20,{"&gt;0","&lt;0"})*{1,-1})</f>
        <v>0</v>
      </c>
      <c r="BY20" s="43">
        <f t="shared" si="33"/>
        <v>0</v>
      </c>
      <c r="BZ20" s="43">
        <f t="shared" si="34"/>
        <v>0</v>
      </c>
      <c r="CA20" s="48" t="str">
        <f t="shared" si="35"/>
        <v>Pass</v>
      </c>
      <c r="CB20" s="61" t="b">
        <f>IF(ABS(Survey!$DO20)=0,TRUE,FALSE)</f>
        <v>1</v>
      </c>
      <c r="CC20" s="60" t="b">
        <f>NOT(ISBLANK(Survey!DP20))</f>
        <v>0</v>
      </c>
      <c r="CD20" s="48" t="str">
        <f t="shared" si="36"/>
        <v>Pass</v>
      </c>
      <c r="CE20" s="61" t="b">
        <f>IF(ABS(Survey!$DV20)=0,TRUE,FALSE)</f>
        <v>1</v>
      </c>
      <c r="CF20" s="60" t="b">
        <f>NOT(ISBLANK(Survey!$DW20))</f>
        <v>0</v>
      </c>
      <c r="CG20" s="48" t="str">
        <f t="shared" si="37"/>
        <v>Pass</v>
      </c>
      <c r="CH20" s="57">
        <f t="shared" si="38"/>
        <v>0</v>
      </c>
      <c r="CI20" s="54" cm="1">
        <f t="array" ref="CI20">SUM(SUMIF(Survey!DY20:DZ20,{"&gt;0","&lt;0"})*{1,-1})</f>
        <v>0</v>
      </c>
      <c r="CJ20" s="57">
        <f t="shared" si="39"/>
        <v>0</v>
      </c>
      <c r="CK20" s="56">
        <f t="shared" si="40"/>
        <v>100</v>
      </c>
      <c r="CL20" s="48" t="str">
        <f t="shared" si="41"/>
        <v>Fail</v>
      </c>
      <c r="CM20" s="54">
        <f>SUM(SUMIF(Survey!EP20:EQ20,{"&gt;0","&lt;0"})*{1,-1})</f>
        <v>0</v>
      </c>
      <c r="CN20" s="57">
        <f t="shared" si="42"/>
        <v>0</v>
      </c>
      <c r="CO20" s="57">
        <f t="shared" si="43"/>
        <v>100</v>
      </c>
      <c r="CP20" s="55" t="b">
        <f>IF(Survey!$J20="ETF",TRUE,IF(Survey!$J20="Closed-end",TRUE,IF(Survey!$J20="Split share corp",TRUE,FALSE)))</f>
        <v>0</v>
      </c>
      <c r="CQ20" s="48" t="str">
        <f t="shared" si="44"/>
        <v>Fail</v>
      </c>
      <c r="CR20" s="54">
        <f>SUM(SUMIF(Survey!ES20:EW20,{"&gt;0","&lt;0"})*{1,-1})</f>
        <v>0</v>
      </c>
      <c r="CS20" s="57">
        <f t="shared" si="45"/>
        <v>0</v>
      </c>
      <c r="CT20" s="57">
        <f t="shared" si="46"/>
        <v>100</v>
      </c>
      <c r="CU20" s="55" t="b">
        <f>IF(Survey!$J20="ETF",TRUE,IF(Survey!$J20="Closed-end",TRUE,IF(Survey!$J20="Split share corp",TRUE,FALSE)))</f>
        <v>0</v>
      </c>
      <c r="CV20" s="48" t="str">
        <f t="shared" si="47"/>
        <v>Pass</v>
      </c>
      <c r="CW20" s="61" t="b">
        <f>IF(ABS(Survey!$EW20)=0,TRUE,FALSE)</f>
        <v>1</v>
      </c>
      <c r="CX20" s="60" t="b">
        <f>NOT(ISBLANK(Survey!$EX20))</f>
        <v>0</v>
      </c>
      <c r="CY20" s="43" t="str">
        <f t="shared" si="48"/>
        <v>Fail</v>
      </c>
      <c r="CZ20" s="44">
        <f>SUM(SUMIF(Survey!EZ20:FF20,{"&gt;0","&lt;0"})*{1,-1})</f>
        <v>0</v>
      </c>
      <c r="DA20" s="43">
        <f t="shared" si="49"/>
        <v>0</v>
      </c>
      <c r="DB20" s="43">
        <f t="shared" si="50"/>
        <v>100</v>
      </c>
      <c r="DC20" s="48" t="str">
        <f t="shared" si="51"/>
        <v>Fail</v>
      </c>
      <c r="DD20" s="54">
        <f>SUM(SUMIF(Survey!FH20:FN20,{"&gt;0","&lt;0"})*{1,-1})</f>
        <v>0</v>
      </c>
      <c r="DE20" s="57">
        <f t="shared" si="52"/>
        <v>0</v>
      </c>
      <c r="DF20" s="56">
        <f t="shared" si="53"/>
        <v>100</v>
      </c>
    </row>
    <row r="21" spans="1:110">
      <c r="A21" s="1">
        <v>18</v>
      </c>
      <c r="B21" s="43" t="str">
        <f t="shared" si="1"/>
        <v>Pass</v>
      </c>
      <c r="C21" s="43">
        <f>COUNTBLANK(Survey!B21:FO21)</f>
        <v>170</v>
      </c>
      <c r="D21" s="43">
        <f>Survey!H21</f>
        <v>0</v>
      </c>
      <c r="E21" s="43" t="str">
        <f t="shared" si="2"/>
        <v>Fail</v>
      </c>
      <c r="F21" s="43" t="str">
        <f t="shared" si="3"/>
        <v>Fail</v>
      </c>
      <c r="H21" s="48" t="str">
        <f t="shared" si="4"/>
        <v>Fail</v>
      </c>
      <c r="I21" s="49">
        <f>COUNTBLANK(Survey!B21:E21)+COUNTBLANK(Survey!G21:J21)+COUNTBLANK(Survey!M21)+COUNTBLANK(Survey!P21:S21)+COUNTBLANK(Survey!X21:Z21)+COUNTBLANK(Survey!AC21:AD21)</f>
        <v>18</v>
      </c>
      <c r="J21" s="48" t="str">
        <f t="shared" si="5"/>
        <v>Pass</v>
      </c>
      <c r="K21" s="61" t="b">
        <f>NOT(ISNUMBER(SEARCH("Feeder",Survey!$H21)))</f>
        <v>1</v>
      </c>
      <c r="L21" s="60" t="b">
        <f>NOT(ISBLANK(Survey!$L21))</f>
        <v>0</v>
      </c>
      <c r="M21" s="48" t="str">
        <f t="shared" si="6"/>
        <v>Pass</v>
      </c>
      <c r="N21" s="61" t="b">
        <f>NOT(ISNUMBER(SEARCH("Other",Survey!$J21)))</f>
        <v>1</v>
      </c>
      <c r="O21" s="60" t="b">
        <f>NOT(ISBLANK(Survey!$K21))</f>
        <v>0</v>
      </c>
      <c r="P21" s="48" t="str">
        <f t="shared" si="7"/>
        <v>Fail</v>
      </c>
      <c r="Q21" s="50">
        <f>Survey!E21</f>
        <v>0</v>
      </c>
      <c r="R21" s="51">
        <f>LEN(Survey!F21)</f>
        <v>0</v>
      </c>
      <c r="S21" s="48" t="str">
        <f t="shared" si="8"/>
        <v>Pass</v>
      </c>
      <c r="T21" s="61" t="b">
        <f>NOT(ISNUMBER(SEARCH("Other",Survey!$M21)))</f>
        <v>1</v>
      </c>
      <c r="U21" s="60" t="b">
        <f>NOT(ISBLANK(Survey!$N21))</f>
        <v>0</v>
      </c>
      <c r="V21" s="48" t="str">
        <f t="shared" si="9"/>
        <v>Pass</v>
      </c>
      <c r="W21" s="121" t="b">
        <f>NOT(ISBLANK(Survey!$U21))</f>
        <v>0</v>
      </c>
      <c r="X21" s="122">
        <f>Survey!$J21</f>
        <v>0</v>
      </c>
      <c r="Y21" s="48" t="str">
        <f t="shared" si="10"/>
        <v>Pass</v>
      </c>
      <c r="Z21" s="121" t="b">
        <f>NOT(ISBLANK(Survey!$V21))</f>
        <v>0</v>
      </c>
      <c r="AA21" s="122">
        <f>Survey!$J21</f>
        <v>0</v>
      </c>
      <c r="AB21" s="48" t="str">
        <f t="shared" si="11"/>
        <v>Pass</v>
      </c>
      <c r="AC21" s="121" t="b">
        <f>NOT(ISBLANK(Survey!$W21))</f>
        <v>0</v>
      </c>
      <c r="AD21" s="122">
        <f>Survey!$J21</f>
        <v>0</v>
      </c>
      <c r="AE21" s="48" t="str">
        <f t="shared" si="12"/>
        <v>Pass</v>
      </c>
      <c r="AF21" s="61" t="b">
        <f>NOT(ISNUMBER(SEARCH("Yes",Survey!$Z21)))</f>
        <v>1</v>
      </c>
      <c r="AG21" s="60" t="b">
        <f>IF(COUNTBLANK(Survey!$AA21:$AB21)=0,TRUE, FALSE)</f>
        <v>0</v>
      </c>
      <c r="AH21" s="48" t="str">
        <f t="shared" si="13"/>
        <v>Pass</v>
      </c>
      <c r="AI21" s="61" t="b">
        <f>NOT(ISNUMBER(SEARCH("Yes",Survey!$AC21)))</f>
        <v>1</v>
      </c>
      <c r="AJ21" s="60" t="b">
        <f>NOT(ISBLANK(Survey!$AE21))</f>
        <v>0</v>
      </c>
      <c r="AK21" s="48" t="str">
        <f t="shared" si="14"/>
        <v>Pass</v>
      </c>
      <c r="AL21" s="61" t="b">
        <f>NOT(OR(ISNUMBER(SEARCH("Other",Survey!$AE21)),ISNUMBER(SEARCH("Multiple",Survey!$AE21))))</f>
        <v>1</v>
      </c>
      <c r="AM21" s="60" t="b">
        <f>NOT(ISBLANK(Survey!$AF21))</f>
        <v>0</v>
      </c>
      <c r="AN21" s="48" t="str">
        <f t="shared" si="15"/>
        <v>Fail</v>
      </c>
      <c r="AO21" s="52">
        <f>(Survey!$AH21)</f>
        <v>0</v>
      </c>
      <c r="AP21" s="43" t="str">
        <f t="shared" si="16"/>
        <v>Fail</v>
      </c>
      <c r="AQ21" s="44">
        <f>ABS(Survey!$AH21)</f>
        <v>0</v>
      </c>
      <c r="AR21" s="87">
        <f>ABS(Survey!$AI21)+Survey!$AJ21-ABS(Survey!$AK21)+ABS(Survey!$AL21)-ABS(Survey!$AM21)+ABS(Survey!$AN21)-ABS(Survey!$AO21)+Survey!$AP21</f>
        <v>0</v>
      </c>
      <c r="AS21" s="53" t="str">
        <f t="shared" si="17"/>
        <v>No holdings</v>
      </c>
      <c r="AT21" s="43">
        <f t="shared" si="18"/>
        <v>0</v>
      </c>
      <c r="AU21" s="48" t="str">
        <f t="shared" si="19"/>
        <v>Pass</v>
      </c>
      <c r="AV21" s="61" t="b">
        <f>IF(ABS(Survey!$AP21)=0,TRUE,FALSE)</f>
        <v>1</v>
      </c>
      <c r="AW21" s="60" t="b">
        <f>NOT(ISBLANK(Survey!$AQ21))</f>
        <v>0</v>
      </c>
      <c r="AX21" s="43" t="str">
        <f t="shared" si="20"/>
        <v>Fail</v>
      </c>
      <c r="AY21" s="44">
        <f>ABS(Survey!$AH21)</f>
        <v>0</v>
      </c>
      <c r="AZ21" s="44" cm="1">
        <f t="array" ref="AZ21">SUM(SUMIF(Survey!AS21:BA21,{"&gt;0","&lt;0"})*{1,-1})-SUM(SUMIF(Survey!BC21:BK21,{"&gt;0","&lt;0"})*{1,-1})</f>
        <v>0</v>
      </c>
      <c r="BA21" s="53" t="str">
        <f t="shared" si="21"/>
        <v>No holdings</v>
      </c>
      <c r="BB21" s="43">
        <f t="shared" si="22"/>
        <v>0</v>
      </c>
      <c r="BC21" s="48" t="str">
        <f t="shared" si="23"/>
        <v>Fail</v>
      </c>
      <c r="BD21" s="54">
        <f>ABS(Survey!$AH21)</f>
        <v>0</v>
      </c>
      <c r="BE21" s="54" cm="1">
        <f t="array" ref="BE21">SUM(SUMIF(Survey!BM21:CF21,{"&gt;0","&lt;0"})*{1,-1})-SUM(SUMIF(Survey!CH21:DA21,{"&gt;0","&lt;0"})*{1,-1})</f>
        <v>0</v>
      </c>
      <c r="BF21" s="55" t="str">
        <f t="shared" si="24"/>
        <v>No holdings</v>
      </c>
      <c r="BG21" s="56">
        <f t="shared" si="25"/>
        <v>0</v>
      </c>
      <c r="BH21" s="48" t="str">
        <f t="shared" si="26"/>
        <v>Pass</v>
      </c>
      <c r="BI21" s="61" t="b">
        <f>IF(ABS(Survey!$CF21)=0,TRUE,FALSE)</f>
        <v>1</v>
      </c>
      <c r="BJ21" s="60" t="b">
        <f>NOT(ISBLANK(Survey!$CG21))</f>
        <v>0</v>
      </c>
      <c r="BK21" s="48" t="str">
        <f t="shared" si="27"/>
        <v>Pass</v>
      </c>
      <c r="BL21" s="61" t="b">
        <f>IF(ABS(Survey!$DA21)=0,TRUE,FALSE)</f>
        <v>1</v>
      </c>
      <c r="BM21" s="60" t="b">
        <f>NOT(ISBLANK(Survey!$DB21))</f>
        <v>0</v>
      </c>
      <c r="BN21" s="48" t="str">
        <f t="shared" si="28"/>
        <v>Pass</v>
      </c>
      <c r="BO21" s="44">
        <f>SUM(Survey!DD21:DG21)</f>
        <v>0</v>
      </c>
      <c r="BP21" s="43">
        <f t="shared" si="29"/>
        <v>0</v>
      </c>
      <c r="BQ21" s="43">
        <f t="shared" si="30"/>
        <v>100</v>
      </c>
      <c r="BR21" s="55">
        <f>Survey!$I21</f>
        <v>0</v>
      </c>
      <c r="BS21" s="48" t="str">
        <f t="shared" si="31"/>
        <v>Pass</v>
      </c>
      <c r="BT21" s="61" t="b">
        <f>IF(ABS(Survey!$DG21)=0,TRUE,FALSE)</f>
        <v>1</v>
      </c>
      <c r="BU21" s="60" t="b">
        <f>NOT(ISBLANK(Survey!$DH21))</f>
        <v>0</v>
      </c>
      <c r="BV21" s="43" t="str">
        <f t="shared" si="32"/>
        <v>Pass</v>
      </c>
      <c r="BW21" s="44">
        <f>ABS(Survey!CB21) + ABS(Survey!CW21)</f>
        <v>0</v>
      </c>
      <c r="BX21" s="44">
        <f>SUM(SUMIF(Survey!DJ21:DO21,{"&gt;0","&lt;0"})*{1,-1})+SUM(SUMIF(Survey!DQ21:DV21,{"&gt;0","&lt;0"})*{1,-1})</f>
        <v>0</v>
      </c>
      <c r="BY21" s="43">
        <f t="shared" si="33"/>
        <v>0</v>
      </c>
      <c r="BZ21" s="43">
        <f t="shared" si="34"/>
        <v>0</v>
      </c>
      <c r="CA21" s="48" t="str">
        <f t="shared" si="35"/>
        <v>Pass</v>
      </c>
      <c r="CB21" s="61" t="b">
        <f>IF(ABS(Survey!$DO21)=0,TRUE,FALSE)</f>
        <v>1</v>
      </c>
      <c r="CC21" s="60" t="b">
        <f>NOT(ISBLANK(Survey!DP21))</f>
        <v>0</v>
      </c>
      <c r="CD21" s="48" t="str">
        <f t="shared" si="36"/>
        <v>Pass</v>
      </c>
      <c r="CE21" s="61" t="b">
        <f>IF(ABS(Survey!$DV21)=0,TRUE,FALSE)</f>
        <v>1</v>
      </c>
      <c r="CF21" s="60" t="b">
        <f>NOT(ISBLANK(Survey!$DW21))</f>
        <v>0</v>
      </c>
      <c r="CG21" s="48" t="str">
        <f t="shared" si="37"/>
        <v>Pass</v>
      </c>
      <c r="CH21" s="57">
        <f t="shared" si="38"/>
        <v>0</v>
      </c>
      <c r="CI21" s="54" cm="1">
        <f t="array" ref="CI21">SUM(SUMIF(Survey!DY21:DZ21,{"&gt;0","&lt;0"})*{1,-1})</f>
        <v>0</v>
      </c>
      <c r="CJ21" s="57">
        <f t="shared" si="39"/>
        <v>0</v>
      </c>
      <c r="CK21" s="56">
        <f t="shared" si="40"/>
        <v>100</v>
      </c>
      <c r="CL21" s="48" t="str">
        <f t="shared" si="41"/>
        <v>Fail</v>
      </c>
      <c r="CM21" s="54">
        <f>SUM(SUMIF(Survey!EP21:EQ21,{"&gt;0","&lt;0"})*{1,-1})</f>
        <v>0</v>
      </c>
      <c r="CN21" s="57">
        <f t="shared" si="42"/>
        <v>0</v>
      </c>
      <c r="CO21" s="57">
        <f t="shared" si="43"/>
        <v>100</v>
      </c>
      <c r="CP21" s="55" t="b">
        <f>IF(Survey!$J21="ETF",TRUE,IF(Survey!$J21="Closed-end",TRUE,IF(Survey!$J21="Split share corp",TRUE,FALSE)))</f>
        <v>0</v>
      </c>
      <c r="CQ21" s="48" t="str">
        <f t="shared" si="44"/>
        <v>Fail</v>
      </c>
      <c r="CR21" s="54">
        <f>SUM(SUMIF(Survey!ES21:EW21,{"&gt;0","&lt;0"})*{1,-1})</f>
        <v>0</v>
      </c>
      <c r="CS21" s="57">
        <f t="shared" si="45"/>
        <v>0</v>
      </c>
      <c r="CT21" s="57">
        <f t="shared" si="46"/>
        <v>100</v>
      </c>
      <c r="CU21" s="55" t="b">
        <f>IF(Survey!$J21="ETF",TRUE,IF(Survey!$J21="Closed-end",TRUE,IF(Survey!$J21="Split share corp",TRUE,FALSE)))</f>
        <v>0</v>
      </c>
      <c r="CV21" s="48" t="str">
        <f t="shared" si="47"/>
        <v>Pass</v>
      </c>
      <c r="CW21" s="61" t="b">
        <f>IF(ABS(Survey!$EW21)=0,TRUE,FALSE)</f>
        <v>1</v>
      </c>
      <c r="CX21" s="60" t="b">
        <f>NOT(ISBLANK(Survey!$EX21))</f>
        <v>0</v>
      </c>
      <c r="CY21" s="43" t="str">
        <f t="shared" si="48"/>
        <v>Fail</v>
      </c>
      <c r="CZ21" s="44">
        <f>SUM(SUMIF(Survey!EZ21:FF21,{"&gt;0","&lt;0"})*{1,-1})</f>
        <v>0</v>
      </c>
      <c r="DA21" s="43">
        <f t="shared" si="49"/>
        <v>0</v>
      </c>
      <c r="DB21" s="43">
        <f t="shared" si="50"/>
        <v>100</v>
      </c>
      <c r="DC21" s="48" t="str">
        <f t="shared" si="51"/>
        <v>Fail</v>
      </c>
      <c r="DD21" s="54">
        <f>SUM(SUMIF(Survey!FH21:FN21,{"&gt;0","&lt;0"})*{1,-1})</f>
        <v>0</v>
      </c>
      <c r="DE21" s="57">
        <f t="shared" si="52"/>
        <v>0</v>
      </c>
      <c r="DF21" s="56">
        <f t="shared" si="53"/>
        <v>100</v>
      </c>
    </row>
    <row r="22" spans="1:110">
      <c r="A22" s="1">
        <v>19</v>
      </c>
      <c r="B22" s="43" t="str">
        <f t="shared" si="1"/>
        <v>Pass</v>
      </c>
      <c r="C22" s="43">
        <f>COUNTBLANK(Survey!B22:FO22)</f>
        <v>170</v>
      </c>
      <c r="D22" s="43">
        <f>Survey!H22</f>
        <v>0</v>
      </c>
      <c r="E22" s="43" t="str">
        <f t="shared" si="2"/>
        <v>Fail</v>
      </c>
      <c r="F22" s="43" t="str">
        <f t="shared" si="3"/>
        <v>Fail</v>
      </c>
      <c r="H22" s="48" t="str">
        <f t="shared" si="4"/>
        <v>Fail</v>
      </c>
      <c r="I22" s="49">
        <f>COUNTBLANK(Survey!B22:E22)+COUNTBLANK(Survey!G22:J22)+COUNTBLANK(Survey!M22)+COUNTBLANK(Survey!P22:S22)+COUNTBLANK(Survey!X22:Z22)+COUNTBLANK(Survey!AC22:AD22)</f>
        <v>18</v>
      </c>
      <c r="J22" s="48" t="str">
        <f t="shared" si="5"/>
        <v>Pass</v>
      </c>
      <c r="K22" s="61" t="b">
        <f>NOT(ISNUMBER(SEARCH("Feeder",Survey!$H22)))</f>
        <v>1</v>
      </c>
      <c r="L22" s="60" t="b">
        <f>NOT(ISBLANK(Survey!$L22))</f>
        <v>0</v>
      </c>
      <c r="M22" s="48" t="str">
        <f t="shared" si="6"/>
        <v>Pass</v>
      </c>
      <c r="N22" s="61" t="b">
        <f>NOT(ISNUMBER(SEARCH("Other",Survey!$J22)))</f>
        <v>1</v>
      </c>
      <c r="O22" s="60" t="b">
        <f>NOT(ISBLANK(Survey!$K22))</f>
        <v>0</v>
      </c>
      <c r="P22" s="48" t="str">
        <f t="shared" si="7"/>
        <v>Fail</v>
      </c>
      <c r="Q22" s="50">
        <f>Survey!E22</f>
        <v>0</v>
      </c>
      <c r="R22" s="51">
        <f>LEN(Survey!F22)</f>
        <v>0</v>
      </c>
      <c r="S22" s="48" t="str">
        <f t="shared" si="8"/>
        <v>Pass</v>
      </c>
      <c r="T22" s="61" t="b">
        <f>NOT(ISNUMBER(SEARCH("Other",Survey!$M22)))</f>
        <v>1</v>
      </c>
      <c r="U22" s="60" t="b">
        <f>NOT(ISBLANK(Survey!$N22))</f>
        <v>0</v>
      </c>
      <c r="V22" s="48" t="str">
        <f t="shared" si="9"/>
        <v>Pass</v>
      </c>
      <c r="W22" s="121" t="b">
        <f>NOT(ISBLANK(Survey!$U22))</f>
        <v>0</v>
      </c>
      <c r="X22" s="122">
        <f>Survey!$J22</f>
        <v>0</v>
      </c>
      <c r="Y22" s="48" t="str">
        <f t="shared" si="10"/>
        <v>Pass</v>
      </c>
      <c r="Z22" s="121" t="b">
        <f>NOT(ISBLANK(Survey!$V22))</f>
        <v>0</v>
      </c>
      <c r="AA22" s="122">
        <f>Survey!$J22</f>
        <v>0</v>
      </c>
      <c r="AB22" s="48" t="str">
        <f t="shared" si="11"/>
        <v>Pass</v>
      </c>
      <c r="AC22" s="121" t="b">
        <f>NOT(ISBLANK(Survey!$W22))</f>
        <v>0</v>
      </c>
      <c r="AD22" s="122">
        <f>Survey!$J22</f>
        <v>0</v>
      </c>
      <c r="AE22" s="48" t="str">
        <f t="shared" si="12"/>
        <v>Pass</v>
      </c>
      <c r="AF22" s="61" t="b">
        <f>NOT(ISNUMBER(SEARCH("Yes",Survey!$Z22)))</f>
        <v>1</v>
      </c>
      <c r="AG22" s="60" t="b">
        <f>IF(COUNTBLANK(Survey!$AA22:$AB22)=0,TRUE, FALSE)</f>
        <v>0</v>
      </c>
      <c r="AH22" s="48" t="str">
        <f t="shared" si="13"/>
        <v>Pass</v>
      </c>
      <c r="AI22" s="61" t="b">
        <f>NOT(ISNUMBER(SEARCH("Yes",Survey!$AC22)))</f>
        <v>1</v>
      </c>
      <c r="AJ22" s="60" t="b">
        <f>NOT(ISBLANK(Survey!$AE22))</f>
        <v>0</v>
      </c>
      <c r="AK22" s="48" t="str">
        <f t="shared" si="14"/>
        <v>Pass</v>
      </c>
      <c r="AL22" s="61" t="b">
        <f>NOT(OR(ISNUMBER(SEARCH("Other",Survey!$AE22)),ISNUMBER(SEARCH("Multiple",Survey!$AE22))))</f>
        <v>1</v>
      </c>
      <c r="AM22" s="60" t="b">
        <f>NOT(ISBLANK(Survey!$AF22))</f>
        <v>0</v>
      </c>
      <c r="AN22" s="48" t="str">
        <f t="shared" si="15"/>
        <v>Fail</v>
      </c>
      <c r="AO22" s="52">
        <f>(Survey!$AH22)</f>
        <v>0</v>
      </c>
      <c r="AP22" s="43" t="str">
        <f t="shared" si="16"/>
        <v>Fail</v>
      </c>
      <c r="AQ22" s="44">
        <f>ABS(Survey!$AH22)</f>
        <v>0</v>
      </c>
      <c r="AR22" s="87">
        <f>ABS(Survey!$AI22)+Survey!$AJ22-ABS(Survey!$AK22)+ABS(Survey!$AL22)-ABS(Survey!$AM22)+ABS(Survey!$AN22)-ABS(Survey!$AO22)+Survey!$AP22</f>
        <v>0</v>
      </c>
      <c r="AS22" s="53" t="str">
        <f t="shared" si="17"/>
        <v>No holdings</v>
      </c>
      <c r="AT22" s="43">
        <f t="shared" si="18"/>
        <v>0</v>
      </c>
      <c r="AU22" s="48" t="str">
        <f t="shared" si="19"/>
        <v>Pass</v>
      </c>
      <c r="AV22" s="61" t="b">
        <f>IF(ABS(Survey!$AP22)=0,TRUE,FALSE)</f>
        <v>1</v>
      </c>
      <c r="AW22" s="60" t="b">
        <f>NOT(ISBLANK(Survey!$AQ22))</f>
        <v>0</v>
      </c>
      <c r="AX22" s="43" t="str">
        <f t="shared" si="20"/>
        <v>Fail</v>
      </c>
      <c r="AY22" s="44">
        <f>ABS(Survey!$AH22)</f>
        <v>0</v>
      </c>
      <c r="AZ22" s="44" cm="1">
        <f t="array" ref="AZ22">SUM(SUMIF(Survey!AS22:BA22,{"&gt;0","&lt;0"})*{1,-1})-SUM(SUMIF(Survey!BC22:BK22,{"&gt;0","&lt;0"})*{1,-1})</f>
        <v>0</v>
      </c>
      <c r="BA22" s="53" t="str">
        <f t="shared" si="21"/>
        <v>No holdings</v>
      </c>
      <c r="BB22" s="43">
        <f t="shared" si="22"/>
        <v>0</v>
      </c>
      <c r="BC22" s="48" t="str">
        <f t="shared" si="23"/>
        <v>Fail</v>
      </c>
      <c r="BD22" s="54">
        <f>ABS(Survey!$AH22)</f>
        <v>0</v>
      </c>
      <c r="BE22" s="54" cm="1">
        <f t="array" ref="BE22">SUM(SUMIF(Survey!BM22:CF22,{"&gt;0","&lt;0"})*{1,-1})-SUM(SUMIF(Survey!CH22:DA22,{"&gt;0","&lt;0"})*{1,-1})</f>
        <v>0</v>
      </c>
      <c r="BF22" s="55" t="str">
        <f t="shared" si="24"/>
        <v>No holdings</v>
      </c>
      <c r="BG22" s="56">
        <f t="shared" si="25"/>
        <v>0</v>
      </c>
      <c r="BH22" s="48" t="str">
        <f t="shared" si="26"/>
        <v>Pass</v>
      </c>
      <c r="BI22" s="61" t="b">
        <f>IF(ABS(Survey!$CF22)=0,TRUE,FALSE)</f>
        <v>1</v>
      </c>
      <c r="BJ22" s="60" t="b">
        <f>NOT(ISBLANK(Survey!$CG22))</f>
        <v>0</v>
      </c>
      <c r="BK22" s="48" t="str">
        <f t="shared" si="27"/>
        <v>Pass</v>
      </c>
      <c r="BL22" s="61" t="b">
        <f>IF(ABS(Survey!$DA22)=0,TRUE,FALSE)</f>
        <v>1</v>
      </c>
      <c r="BM22" s="60" t="b">
        <f>NOT(ISBLANK(Survey!$DB22))</f>
        <v>0</v>
      </c>
      <c r="BN22" s="48" t="str">
        <f t="shared" si="28"/>
        <v>Pass</v>
      </c>
      <c r="BO22" s="44">
        <f>SUM(Survey!DD22:DG22)</f>
        <v>0</v>
      </c>
      <c r="BP22" s="43">
        <f t="shared" si="29"/>
        <v>0</v>
      </c>
      <c r="BQ22" s="43">
        <f t="shared" si="30"/>
        <v>100</v>
      </c>
      <c r="BR22" s="55">
        <f>Survey!$I22</f>
        <v>0</v>
      </c>
      <c r="BS22" s="48" t="str">
        <f t="shared" si="31"/>
        <v>Pass</v>
      </c>
      <c r="BT22" s="61" t="b">
        <f>IF(ABS(Survey!$DG22)=0,TRUE,FALSE)</f>
        <v>1</v>
      </c>
      <c r="BU22" s="60" t="b">
        <f>NOT(ISBLANK(Survey!$DH22))</f>
        <v>0</v>
      </c>
      <c r="BV22" s="43" t="str">
        <f t="shared" si="32"/>
        <v>Pass</v>
      </c>
      <c r="BW22" s="44">
        <f>ABS(Survey!CB22) + ABS(Survey!CW22)</f>
        <v>0</v>
      </c>
      <c r="BX22" s="44">
        <f>SUM(SUMIF(Survey!DJ22:DO22,{"&gt;0","&lt;0"})*{1,-1})+SUM(SUMIF(Survey!DQ22:DV22,{"&gt;0","&lt;0"})*{1,-1})</f>
        <v>0</v>
      </c>
      <c r="BY22" s="43">
        <f t="shared" si="33"/>
        <v>0</v>
      </c>
      <c r="BZ22" s="43">
        <f t="shared" si="34"/>
        <v>0</v>
      </c>
      <c r="CA22" s="48" t="str">
        <f t="shared" si="35"/>
        <v>Pass</v>
      </c>
      <c r="CB22" s="61" t="b">
        <f>IF(ABS(Survey!$DO22)=0,TRUE,FALSE)</f>
        <v>1</v>
      </c>
      <c r="CC22" s="60" t="b">
        <f>NOT(ISBLANK(Survey!DP22))</f>
        <v>0</v>
      </c>
      <c r="CD22" s="48" t="str">
        <f t="shared" si="36"/>
        <v>Pass</v>
      </c>
      <c r="CE22" s="61" t="b">
        <f>IF(ABS(Survey!$DV22)=0,TRUE,FALSE)</f>
        <v>1</v>
      </c>
      <c r="CF22" s="60" t="b">
        <f>NOT(ISBLANK(Survey!$DW22))</f>
        <v>0</v>
      </c>
      <c r="CG22" s="48" t="str">
        <f t="shared" si="37"/>
        <v>Pass</v>
      </c>
      <c r="CH22" s="57">
        <f t="shared" si="38"/>
        <v>0</v>
      </c>
      <c r="CI22" s="54" cm="1">
        <f t="array" ref="CI22">SUM(SUMIF(Survey!DY22:DZ22,{"&gt;0","&lt;0"})*{1,-1})</f>
        <v>0</v>
      </c>
      <c r="CJ22" s="57">
        <f t="shared" si="39"/>
        <v>0</v>
      </c>
      <c r="CK22" s="56">
        <f t="shared" si="40"/>
        <v>100</v>
      </c>
      <c r="CL22" s="48" t="str">
        <f t="shared" si="41"/>
        <v>Fail</v>
      </c>
      <c r="CM22" s="54">
        <f>SUM(SUMIF(Survey!EP22:EQ22,{"&gt;0","&lt;0"})*{1,-1})</f>
        <v>0</v>
      </c>
      <c r="CN22" s="57">
        <f t="shared" si="42"/>
        <v>0</v>
      </c>
      <c r="CO22" s="57">
        <f t="shared" si="43"/>
        <v>100</v>
      </c>
      <c r="CP22" s="55" t="b">
        <f>IF(Survey!$J22="ETF",TRUE,IF(Survey!$J22="Closed-end",TRUE,IF(Survey!$J22="Split share corp",TRUE,FALSE)))</f>
        <v>0</v>
      </c>
      <c r="CQ22" s="48" t="str">
        <f t="shared" si="44"/>
        <v>Fail</v>
      </c>
      <c r="CR22" s="54">
        <f>SUM(SUMIF(Survey!ES22:EW22,{"&gt;0","&lt;0"})*{1,-1})</f>
        <v>0</v>
      </c>
      <c r="CS22" s="57">
        <f t="shared" si="45"/>
        <v>0</v>
      </c>
      <c r="CT22" s="57">
        <f t="shared" si="46"/>
        <v>100</v>
      </c>
      <c r="CU22" s="55" t="b">
        <f>IF(Survey!$J22="ETF",TRUE,IF(Survey!$J22="Closed-end",TRUE,IF(Survey!$J22="Split share corp",TRUE,FALSE)))</f>
        <v>0</v>
      </c>
      <c r="CV22" s="48" t="str">
        <f t="shared" si="47"/>
        <v>Pass</v>
      </c>
      <c r="CW22" s="61" t="b">
        <f>IF(ABS(Survey!$EW22)=0,TRUE,FALSE)</f>
        <v>1</v>
      </c>
      <c r="CX22" s="60" t="b">
        <f>NOT(ISBLANK(Survey!$EX22))</f>
        <v>0</v>
      </c>
      <c r="CY22" s="43" t="str">
        <f t="shared" si="48"/>
        <v>Fail</v>
      </c>
      <c r="CZ22" s="44">
        <f>SUM(SUMIF(Survey!EZ22:FF22,{"&gt;0","&lt;0"})*{1,-1})</f>
        <v>0</v>
      </c>
      <c r="DA22" s="43">
        <f t="shared" si="49"/>
        <v>0</v>
      </c>
      <c r="DB22" s="43">
        <f t="shared" si="50"/>
        <v>100</v>
      </c>
      <c r="DC22" s="48" t="str">
        <f t="shared" si="51"/>
        <v>Fail</v>
      </c>
      <c r="DD22" s="54">
        <f>SUM(SUMIF(Survey!FH22:FN22,{"&gt;0","&lt;0"})*{1,-1})</f>
        <v>0</v>
      </c>
      <c r="DE22" s="57">
        <f t="shared" si="52"/>
        <v>0</v>
      </c>
      <c r="DF22" s="56">
        <f t="shared" si="53"/>
        <v>100</v>
      </c>
    </row>
    <row r="23" spans="1:110">
      <c r="A23" s="1">
        <v>20</v>
      </c>
      <c r="B23" s="43" t="str">
        <f t="shared" si="1"/>
        <v>Pass</v>
      </c>
      <c r="C23" s="43">
        <f>COUNTBLANK(Survey!B23:FO23)</f>
        <v>170</v>
      </c>
      <c r="D23" s="43">
        <f>Survey!H23</f>
        <v>0</v>
      </c>
      <c r="E23" s="43" t="str">
        <f t="shared" si="2"/>
        <v>Fail</v>
      </c>
      <c r="F23" s="43" t="str">
        <f t="shared" si="3"/>
        <v>Fail</v>
      </c>
      <c r="H23" s="48" t="str">
        <f t="shared" si="4"/>
        <v>Fail</v>
      </c>
      <c r="I23" s="49">
        <f>COUNTBLANK(Survey!B23:E23)+COUNTBLANK(Survey!G23:J23)+COUNTBLANK(Survey!M23)+COUNTBLANK(Survey!P23:S23)+COUNTBLANK(Survey!X23:Z23)+COUNTBLANK(Survey!AC23:AD23)</f>
        <v>18</v>
      </c>
      <c r="J23" s="48" t="str">
        <f t="shared" si="5"/>
        <v>Pass</v>
      </c>
      <c r="K23" s="61" t="b">
        <f>NOT(ISNUMBER(SEARCH("Feeder",Survey!$H23)))</f>
        <v>1</v>
      </c>
      <c r="L23" s="60" t="b">
        <f>NOT(ISBLANK(Survey!$L23))</f>
        <v>0</v>
      </c>
      <c r="M23" s="48" t="str">
        <f t="shared" si="6"/>
        <v>Pass</v>
      </c>
      <c r="N23" s="61" t="b">
        <f>NOT(ISNUMBER(SEARCH("Other",Survey!$J23)))</f>
        <v>1</v>
      </c>
      <c r="O23" s="60" t="b">
        <f>NOT(ISBLANK(Survey!$K23))</f>
        <v>0</v>
      </c>
      <c r="P23" s="48" t="str">
        <f t="shared" si="7"/>
        <v>Fail</v>
      </c>
      <c r="Q23" s="50">
        <f>Survey!E23</f>
        <v>0</v>
      </c>
      <c r="R23" s="51">
        <f>LEN(Survey!F23)</f>
        <v>0</v>
      </c>
      <c r="S23" s="48" t="str">
        <f t="shared" si="8"/>
        <v>Pass</v>
      </c>
      <c r="T23" s="61" t="b">
        <f>NOT(ISNUMBER(SEARCH("Other",Survey!$M23)))</f>
        <v>1</v>
      </c>
      <c r="U23" s="60" t="b">
        <f>NOT(ISBLANK(Survey!$N23))</f>
        <v>0</v>
      </c>
      <c r="V23" s="48" t="str">
        <f t="shared" si="9"/>
        <v>Pass</v>
      </c>
      <c r="W23" s="121" t="b">
        <f>NOT(ISBLANK(Survey!$U23))</f>
        <v>0</v>
      </c>
      <c r="X23" s="122">
        <f>Survey!$J23</f>
        <v>0</v>
      </c>
      <c r="Y23" s="48" t="str">
        <f t="shared" si="10"/>
        <v>Pass</v>
      </c>
      <c r="Z23" s="121" t="b">
        <f>NOT(ISBLANK(Survey!$V23))</f>
        <v>0</v>
      </c>
      <c r="AA23" s="122">
        <f>Survey!$J23</f>
        <v>0</v>
      </c>
      <c r="AB23" s="48" t="str">
        <f t="shared" si="11"/>
        <v>Pass</v>
      </c>
      <c r="AC23" s="121" t="b">
        <f>NOT(ISBLANK(Survey!$W23))</f>
        <v>0</v>
      </c>
      <c r="AD23" s="122">
        <f>Survey!$J23</f>
        <v>0</v>
      </c>
      <c r="AE23" s="48" t="str">
        <f t="shared" si="12"/>
        <v>Pass</v>
      </c>
      <c r="AF23" s="61" t="b">
        <f>NOT(ISNUMBER(SEARCH("Yes",Survey!$Z23)))</f>
        <v>1</v>
      </c>
      <c r="AG23" s="60" t="b">
        <f>IF(COUNTBLANK(Survey!$AA23:$AB23)=0,TRUE, FALSE)</f>
        <v>0</v>
      </c>
      <c r="AH23" s="48" t="str">
        <f t="shared" si="13"/>
        <v>Pass</v>
      </c>
      <c r="AI23" s="61" t="b">
        <f>NOT(ISNUMBER(SEARCH("Yes",Survey!$AC23)))</f>
        <v>1</v>
      </c>
      <c r="AJ23" s="60" t="b">
        <f>NOT(ISBLANK(Survey!$AE23))</f>
        <v>0</v>
      </c>
      <c r="AK23" s="48" t="str">
        <f t="shared" si="14"/>
        <v>Pass</v>
      </c>
      <c r="AL23" s="61" t="b">
        <f>NOT(OR(ISNUMBER(SEARCH("Other",Survey!$AE23)),ISNUMBER(SEARCH("Multiple",Survey!$AE23))))</f>
        <v>1</v>
      </c>
      <c r="AM23" s="60" t="b">
        <f>NOT(ISBLANK(Survey!$AF23))</f>
        <v>0</v>
      </c>
      <c r="AN23" s="48" t="str">
        <f t="shared" si="15"/>
        <v>Fail</v>
      </c>
      <c r="AO23" s="52">
        <f>(Survey!$AH23)</f>
        <v>0</v>
      </c>
      <c r="AP23" s="43" t="str">
        <f t="shared" si="16"/>
        <v>Fail</v>
      </c>
      <c r="AQ23" s="44">
        <f>ABS(Survey!$AH23)</f>
        <v>0</v>
      </c>
      <c r="AR23" s="87">
        <f>ABS(Survey!$AI23)+Survey!$AJ23-ABS(Survey!$AK23)+ABS(Survey!$AL23)-ABS(Survey!$AM23)+ABS(Survey!$AN23)-ABS(Survey!$AO23)+Survey!$AP23</f>
        <v>0</v>
      </c>
      <c r="AS23" s="53" t="str">
        <f t="shared" si="17"/>
        <v>No holdings</v>
      </c>
      <c r="AT23" s="43">
        <f t="shared" si="18"/>
        <v>0</v>
      </c>
      <c r="AU23" s="48" t="str">
        <f t="shared" si="19"/>
        <v>Pass</v>
      </c>
      <c r="AV23" s="61" t="b">
        <f>IF(ABS(Survey!$AP23)=0,TRUE,FALSE)</f>
        <v>1</v>
      </c>
      <c r="AW23" s="60" t="b">
        <f>NOT(ISBLANK(Survey!$AQ23))</f>
        <v>0</v>
      </c>
      <c r="AX23" s="43" t="str">
        <f t="shared" si="20"/>
        <v>Fail</v>
      </c>
      <c r="AY23" s="44">
        <f>ABS(Survey!$AH23)</f>
        <v>0</v>
      </c>
      <c r="AZ23" s="44" cm="1">
        <f t="array" ref="AZ23">SUM(SUMIF(Survey!AS23:BA23,{"&gt;0","&lt;0"})*{1,-1})-SUM(SUMIF(Survey!BC23:BK23,{"&gt;0","&lt;0"})*{1,-1})</f>
        <v>0</v>
      </c>
      <c r="BA23" s="53" t="str">
        <f t="shared" si="21"/>
        <v>No holdings</v>
      </c>
      <c r="BB23" s="43">
        <f t="shared" si="22"/>
        <v>0</v>
      </c>
      <c r="BC23" s="48" t="str">
        <f t="shared" si="23"/>
        <v>Fail</v>
      </c>
      <c r="BD23" s="54">
        <f>ABS(Survey!$AH23)</f>
        <v>0</v>
      </c>
      <c r="BE23" s="54" cm="1">
        <f t="array" ref="BE23">SUM(SUMIF(Survey!BM23:CF23,{"&gt;0","&lt;0"})*{1,-1})-SUM(SUMIF(Survey!CH23:DA23,{"&gt;0","&lt;0"})*{1,-1})</f>
        <v>0</v>
      </c>
      <c r="BF23" s="55" t="str">
        <f t="shared" si="24"/>
        <v>No holdings</v>
      </c>
      <c r="BG23" s="56">
        <f t="shared" si="25"/>
        <v>0</v>
      </c>
      <c r="BH23" s="48" t="str">
        <f t="shared" si="26"/>
        <v>Pass</v>
      </c>
      <c r="BI23" s="61" t="b">
        <f>IF(ABS(Survey!$CF23)=0,TRUE,FALSE)</f>
        <v>1</v>
      </c>
      <c r="BJ23" s="60" t="b">
        <f>NOT(ISBLANK(Survey!$CG23))</f>
        <v>0</v>
      </c>
      <c r="BK23" s="48" t="str">
        <f t="shared" si="27"/>
        <v>Pass</v>
      </c>
      <c r="BL23" s="61" t="b">
        <f>IF(ABS(Survey!$DA23)=0,TRUE,FALSE)</f>
        <v>1</v>
      </c>
      <c r="BM23" s="60" t="b">
        <f>NOT(ISBLANK(Survey!$DB23))</f>
        <v>0</v>
      </c>
      <c r="BN23" s="48" t="str">
        <f t="shared" si="28"/>
        <v>Pass</v>
      </c>
      <c r="BO23" s="44">
        <f>SUM(Survey!DD23:DG23)</f>
        <v>0</v>
      </c>
      <c r="BP23" s="43">
        <f t="shared" si="29"/>
        <v>0</v>
      </c>
      <c r="BQ23" s="43">
        <f t="shared" si="30"/>
        <v>100</v>
      </c>
      <c r="BR23" s="55">
        <f>Survey!$I23</f>
        <v>0</v>
      </c>
      <c r="BS23" s="48" t="str">
        <f t="shared" si="31"/>
        <v>Pass</v>
      </c>
      <c r="BT23" s="61" t="b">
        <f>IF(ABS(Survey!$DG23)=0,TRUE,FALSE)</f>
        <v>1</v>
      </c>
      <c r="BU23" s="60" t="b">
        <f>NOT(ISBLANK(Survey!$DH23))</f>
        <v>0</v>
      </c>
      <c r="BV23" s="43" t="str">
        <f t="shared" si="32"/>
        <v>Pass</v>
      </c>
      <c r="BW23" s="44">
        <f>ABS(Survey!CB23) + ABS(Survey!CW23)</f>
        <v>0</v>
      </c>
      <c r="BX23" s="44">
        <f>SUM(SUMIF(Survey!DJ23:DO23,{"&gt;0","&lt;0"})*{1,-1})+SUM(SUMIF(Survey!DQ23:DV23,{"&gt;0","&lt;0"})*{1,-1})</f>
        <v>0</v>
      </c>
      <c r="BY23" s="43">
        <f t="shared" si="33"/>
        <v>0</v>
      </c>
      <c r="BZ23" s="43">
        <f t="shared" si="34"/>
        <v>0</v>
      </c>
      <c r="CA23" s="48" t="str">
        <f t="shared" si="35"/>
        <v>Pass</v>
      </c>
      <c r="CB23" s="61" t="b">
        <f>IF(ABS(Survey!$DO23)=0,TRUE,FALSE)</f>
        <v>1</v>
      </c>
      <c r="CC23" s="60" t="b">
        <f>NOT(ISBLANK(Survey!DP23))</f>
        <v>0</v>
      </c>
      <c r="CD23" s="48" t="str">
        <f t="shared" si="36"/>
        <v>Pass</v>
      </c>
      <c r="CE23" s="61" t="b">
        <f>IF(ABS(Survey!$DV23)=0,TRUE,FALSE)</f>
        <v>1</v>
      </c>
      <c r="CF23" s="60" t="b">
        <f>NOT(ISBLANK(Survey!$DW23))</f>
        <v>0</v>
      </c>
      <c r="CG23" s="48" t="str">
        <f t="shared" si="37"/>
        <v>Pass</v>
      </c>
      <c r="CH23" s="57">
        <f t="shared" si="38"/>
        <v>0</v>
      </c>
      <c r="CI23" s="54" cm="1">
        <f t="array" ref="CI23">SUM(SUMIF(Survey!DY23:DZ23,{"&gt;0","&lt;0"})*{1,-1})</f>
        <v>0</v>
      </c>
      <c r="CJ23" s="57">
        <f t="shared" si="39"/>
        <v>0</v>
      </c>
      <c r="CK23" s="56">
        <f t="shared" si="40"/>
        <v>100</v>
      </c>
      <c r="CL23" s="48" t="str">
        <f t="shared" si="41"/>
        <v>Fail</v>
      </c>
      <c r="CM23" s="54">
        <f>SUM(SUMIF(Survey!EP23:EQ23,{"&gt;0","&lt;0"})*{1,-1})</f>
        <v>0</v>
      </c>
      <c r="CN23" s="57">
        <f t="shared" si="42"/>
        <v>0</v>
      </c>
      <c r="CO23" s="57">
        <f t="shared" si="43"/>
        <v>100</v>
      </c>
      <c r="CP23" s="55" t="b">
        <f>IF(Survey!$J23="ETF",TRUE,IF(Survey!$J23="Closed-end",TRUE,IF(Survey!$J23="Split share corp",TRUE,FALSE)))</f>
        <v>0</v>
      </c>
      <c r="CQ23" s="48" t="str">
        <f t="shared" si="44"/>
        <v>Fail</v>
      </c>
      <c r="CR23" s="54">
        <f>SUM(SUMIF(Survey!ES23:EW23,{"&gt;0","&lt;0"})*{1,-1})</f>
        <v>0</v>
      </c>
      <c r="CS23" s="57">
        <f t="shared" si="45"/>
        <v>0</v>
      </c>
      <c r="CT23" s="57">
        <f t="shared" si="46"/>
        <v>100</v>
      </c>
      <c r="CU23" s="55" t="b">
        <f>IF(Survey!$J23="ETF",TRUE,IF(Survey!$J23="Closed-end",TRUE,IF(Survey!$J23="Split share corp",TRUE,FALSE)))</f>
        <v>0</v>
      </c>
      <c r="CV23" s="48" t="str">
        <f t="shared" si="47"/>
        <v>Pass</v>
      </c>
      <c r="CW23" s="61" t="b">
        <f>IF(ABS(Survey!$EW23)=0,TRUE,FALSE)</f>
        <v>1</v>
      </c>
      <c r="CX23" s="60" t="b">
        <f>NOT(ISBLANK(Survey!$EX23))</f>
        <v>0</v>
      </c>
      <c r="CY23" s="43" t="str">
        <f t="shared" si="48"/>
        <v>Fail</v>
      </c>
      <c r="CZ23" s="44">
        <f>SUM(SUMIF(Survey!EZ23:FF23,{"&gt;0","&lt;0"})*{1,-1})</f>
        <v>0</v>
      </c>
      <c r="DA23" s="43">
        <f t="shared" si="49"/>
        <v>0</v>
      </c>
      <c r="DB23" s="43">
        <f t="shared" si="50"/>
        <v>100</v>
      </c>
      <c r="DC23" s="48" t="str">
        <f t="shared" si="51"/>
        <v>Fail</v>
      </c>
      <c r="DD23" s="54">
        <f>SUM(SUMIF(Survey!FH23:FN23,{"&gt;0","&lt;0"})*{1,-1})</f>
        <v>0</v>
      </c>
      <c r="DE23" s="57">
        <f t="shared" si="52"/>
        <v>0</v>
      </c>
      <c r="DF23" s="56">
        <f t="shared" si="53"/>
        <v>100</v>
      </c>
    </row>
    <row r="24" spans="1:110">
      <c r="A24" s="1">
        <v>21</v>
      </c>
      <c r="B24" s="43" t="str">
        <f t="shared" si="1"/>
        <v>Pass</v>
      </c>
      <c r="C24" s="43">
        <f>COUNTBLANK(Survey!B24:FO24)</f>
        <v>170</v>
      </c>
      <c r="D24" s="43">
        <f>Survey!H24</f>
        <v>0</v>
      </c>
      <c r="E24" s="43" t="str">
        <f t="shared" si="2"/>
        <v>Fail</v>
      </c>
      <c r="F24" s="43" t="str">
        <f t="shared" si="3"/>
        <v>Fail</v>
      </c>
      <c r="H24" s="48" t="str">
        <f t="shared" si="4"/>
        <v>Fail</v>
      </c>
      <c r="I24" s="49">
        <f>COUNTBLANK(Survey!B24:E24)+COUNTBLANK(Survey!G24:J24)+COUNTBLANK(Survey!M24)+COUNTBLANK(Survey!P24:S24)+COUNTBLANK(Survey!X24:Z24)+COUNTBLANK(Survey!AC24:AD24)</f>
        <v>18</v>
      </c>
      <c r="J24" s="48" t="str">
        <f t="shared" si="5"/>
        <v>Pass</v>
      </c>
      <c r="K24" s="61" t="b">
        <f>NOT(ISNUMBER(SEARCH("Feeder",Survey!$H24)))</f>
        <v>1</v>
      </c>
      <c r="L24" s="60" t="b">
        <f>NOT(ISBLANK(Survey!$L24))</f>
        <v>0</v>
      </c>
      <c r="M24" s="48" t="str">
        <f t="shared" si="6"/>
        <v>Pass</v>
      </c>
      <c r="N24" s="61" t="b">
        <f>NOT(ISNUMBER(SEARCH("Other",Survey!$J24)))</f>
        <v>1</v>
      </c>
      <c r="O24" s="60" t="b">
        <f>NOT(ISBLANK(Survey!$K24))</f>
        <v>0</v>
      </c>
      <c r="P24" s="48" t="str">
        <f t="shared" si="7"/>
        <v>Fail</v>
      </c>
      <c r="Q24" s="50">
        <f>Survey!E24</f>
        <v>0</v>
      </c>
      <c r="R24" s="51">
        <f>LEN(Survey!F24)</f>
        <v>0</v>
      </c>
      <c r="S24" s="48" t="str">
        <f t="shared" si="8"/>
        <v>Pass</v>
      </c>
      <c r="T24" s="61" t="b">
        <f>NOT(ISNUMBER(SEARCH("Other",Survey!$M24)))</f>
        <v>1</v>
      </c>
      <c r="U24" s="60" t="b">
        <f>NOT(ISBLANK(Survey!$N24))</f>
        <v>0</v>
      </c>
      <c r="V24" s="48" t="str">
        <f t="shared" si="9"/>
        <v>Pass</v>
      </c>
      <c r="W24" s="121" t="b">
        <f>NOT(ISBLANK(Survey!$U24))</f>
        <v>0</v>
      </c>
      <c r="X24" s="122">
        <f>Survey!$J24</f>
        <v>0</v>
      </c>
      <c r="Y24" s="48" t="str">
        <f t="shared" si="10"/>
        <v>Pass</v>
      </c>
      <c r="Z24" s="121" t="b">
        <f>NOT(ISBLANK(Survey!$V24))</f>
        <v>0</v>
      </c>
      <c r="AA24" s="122">
        <f>Survey!$J24</f>
        <v>0</v>
      </c>
      <c r="AB24" s="48" t="str">
        <f t="shared" si="11"/>
        <v>Pass</v>
      </c>
      <c r="AC24" s="121" t="b">
        <f>NOT(ISBLANK(Survey!$W24))</f>
        <v>0</v>
      </c>
      <c r="AD24" s="122">
        <f>Survey!$J24</f>
        <v>0</v>
      </c>
      <c r="AE24" s="48" t="str">
        <f t="shared" si="12"/>
        <v>Pass</v>
      </c>
      <c r="AF24" s="61" t="b">
        <f>NOT(ISNUMBER(SEARCH("Yes",Survey!$Z24)))</f>
        <v>1</v>
      </c>
      <c r="AG24" s="60" t="b">
        <f>IF(COUNTBLANK(Survey!$AA24:$AB24)=0,TRUE, FALSE)</f>
        <v>0</v>
      </c>
      <c r="AH24" s="48" t="str">
        <f t="shared" si="13"/>
        <v>Pass</v>
      </c>
      <c r="AI24" s="61" t="b">
        <f>NOT(ISNUMBER(SEARCH("Yes",Survey!$AC24)))</f>
        <v>1</v>
      </c>
      <c r="AJ24" s="60" t="b">
        <f>NOT(ISBLANK(Survey!$AE24))</f>
        <v>0</v>
      </c>
      <c r="AK24" s="48" t="str">
        <f t="shared" si="14"/>
        <v>Pass</v>
      </c>
      <c r="AL24" s="61" t="b">
        <f>NOT(OR(ISNUMBER(SEARCH("Other",Survey!$AE24)),ISNUMBER(SEARCH("Multiple",Survey!$AE24))))</f>
        <v>1</v>
      </c>
      <c r="AM24" s="60" t="b">
        <f>NOT(ISBLANK(Survey!$AF24))</f>
        <v>0</v>
      </c>
      <c r="AN24" s="48" t="str">
        <f t="shared" si="15"/>
        <v>Fail</v>
      </c>
      <c r="AO24" s="52">
        <f>(Survey!$AH24)</f>
        <v>0</v>
      </c>
      <c r="AP24" s="43" t="str">
        <f t="shared" si="16"/>
        <v>Fail</v>
      </c>
      <c r="AQ24" s="44">
        <f>ABS(Survey!$AH24)</f>
        <v>0</v>
      </c>
      <c r="AR24" s="87">
        <f>ABS(Survey!$AI24)+Survey!$AJ24-ABS(Survey!$AK24)+ABS(Survey!$AL24)-ABS(Survey!$AM24)+ABS(Survey!$AN24)-ABS(Survey!$AO24)+Survey!$AP24</f>
        <v>0</v>
      </c>
      <c r="AS24" s="53" t="str">
        <f t="shared" si="17"/>
        <v>No holdings</v>
      </c>
      <c r="AT24" s="43">
        <f t="shared" si="18"/>
        <v>0</v>
      </c>
      <c r="AU24" s="48" t="str">
        <f t="shared" si="19"/>
        <v>Pass</v>
      </c>
      <c r="AV24" s="61" t="b">
        <f>IF(ABS(Survey!$AP24)=0,TRUE,FALSE)</f>
        <v>1</v>
      </c>
      <c r="AW24" s="60" t="b">
        <f>NOT(ISBLANK(Survey!$AQ24))</f>
        <v>0</v>
      </c>
      <c r="AX24" s="43" t="str">
        <f t="shared" si="20"/>
        <v>Fail</v>
      </c>
      <c r="AY24" s="44">
        <f>ABS(Survey!$AH24)</f>
        <v>0</v>
      </c>
      <c r="AZ24" s="44" cm="1">
        <f t="array" ref="AZ24">SUM(SUMIF(Survey!AS24:BA24,{"&gt;0","&lt;0"})*{1,-1})-SUM(SUMIF(Survey!BC24:BK24,{"&gt;0","&lt;0"})*{1,-1})</f>
        <v>0</v>
      </c>
      <c r="BA24" s="53" t="str">
        <f t="shared" si="21"/>
        <v>No holdings</v>
      </c>
      <c r="BB24" s="43">
        <f t="shared" si="22"/>
        <v>0</v>
      </c>
      <c r="BC24" s="48" t="str">
        <f t="shared" si="23"/>
        <v>Fail</v>
      </c>
      <c r="BD24" s="54">
        <f>ABS(Survey!$AH24)</f>
        <v>0</v>
      </c>
      <c r="BE24" s="54" cm="1">
        <f t="array" ref="BE24">SUM(SUMIF(Survey!BM24:CF24,{"&gt;0","&lt;0"})*{1,-1})-SUM(SUMIF(Survey!CH24:DA24,{"&gt;0","&lt;0"})*{1,-1})</f>
        <v>0</v>
      </c>
      <c r="BF24" s="55" t="str">
        <f t="shared" si="24"/>
        <v>No holdings</v>
      </c>
      <c r="BG24" s="56">
        <f t="shared" si="25"/>
        <v>0</v>
      </c>
      <c r="BH24" s="48" t="str">
        <f t="shared" si="26"/>
        <v>Pass</v>
      </c>
      <c r="BI24" s="61" t="b">
        <f>IF(ABS(Survey!$CF24)=0,TRUE,FALSE)</f>
        <v>1</v>
      </c>
      <c r="BJ24" s="60" t="b">
        <f>NOT(ISBLANK(Survey!$CG24))</f>
        <v>0</v>
      </c>
      <c r="BK24" s="48" t="str">
        <f t="shared" si="27"/>
        <v>Pass</v>
      </c>
      <c r="BL24" s="61" t="b">
        <f>IF(ABS(Survey!$DA24)=0,TRUE,FALSE)</f>
        <v>1</v>
      </c>
      <c r="BM24" s="60" t="b">
        <f>NOT(ISBLANK(Survey!$DB24))</f>
        <v>0</v>
      </c>
      <c r="BN24" s="48" t="str">
        <f t="shared" si="28"/>
        <v>Pass</v>
      </c>
      <c r="BO24" s="44">
        <f>SUM(Survey!DD24:DG24)</f>
        <v>0</v>
      </c>
      <c r="BP24" s="43">
        <f t="shared" si="29"/>
        <v>0</v>
      </c>
      <c r="BQ24" s="43">
        <f t="shared" si="30"/>
        <v>100</v>
      </c>
      <c r="BR24" s="55">
        <f>Survey!$I24</f>
        <v>0</v>
      </c>
      <c r="BS24" s="48" t="str">
        <f t="shared" si="31"/>
        <v>Pass</v>
      </c>
      <c r="BT24" s="61" t="b">
        <f>IF(ABS(Survey!$DG24)=0,TRUE,FALSE)</f>
        <v>1</v>
      </c>
      <c r="BU24" s="60" t="b">
        <f>NOT(ISBLANK(Survey!$DH24))</f>
        <v>0</v>
      </c>
      <c r="BV24" s="43" t="str">
        <f t="shared" si="32"/>
        <v>Pass</v>
      </c>
      <c r="BW24" s="44">
        <f>ABS(Survey!CB24) + ABS(Survey!CW24)</f>
        <v>0</v>
      </c>
      <c r="BX24" s="44">
        <f>SUM(SUMIF(Survey!DJ24:DO24,{"&gt;0","&lt;0"})*{1,-1})+SUM(SUMIF(Survey!DQ24:DV24,{"&gt;0","&lt;0"})*{1,-1})</f>
        <v>0</v>
      </c>
      <c r="BY24" s="43">
        <f t="shared" si="33"/>
        <v>0</v>
      </c>
      <c r="BZ24" s="43">
        <f t="shared" si="34"/>
        <v>0</v>
      </c>
      <c r="CA24" s="48" t="str">
        <f t="shared" si="35"/>
        <v>Pass</v>
      </c>
      <c r="CB24" s="61" t="b">
        <f>IF(ABS(Survey!$DO24)=0,TRUE,FALSE)</f>
        <v>1</v>
      </c>
      <c r="CC24" s="60" t="b">
        <f>NOT(ISBLANK(Survey!DP24))</f>
        <v>0</v>
      </c>
      <c r="CD24" s="48" t="str">
        <f t="shared" si="36"/>
        <v>Pass</v>
      </c>
      <c r="CE24" s="61" t="b">
        <f>IF(ABS(Survey!$DV24)=0,TRUE,FALSE)</f>
        <v>1</v>
      </c>
      <c r="CF24" s="60" t="b">
        <f>NOT(ISBLANK(Survey!$DW24))</f>
        <v>0</v>
      </c>
      <c r="CG24" s="48" t="str">
        <f t="shared" si="37"/>
        <v>Pass</v>
      </c>
      <c r="CH24" s="57">
        <f t="shared" si="38"/>
        <v>0</v>
      </c>
      <c r="CI24" s="54" cm="1">
        <f t="array" ref="CI24">SUM(SUMIF(Survey!DY24:DZ24,{"&gt;0","&lt;0"})*{1,-1})</f>
        <v>0</v>
      </c>
      <c r="CJ24" s="57">
        <f t="shared" si="39"/>
        <v>0</v>
      </c>
      <c r="CK24" s="56">
        <f t="shared" si="40"/>
        <v>100</v>
      </c>
      <c r="CL24" s="48" t="str">
        <f t="shared" si="41"/>
        <v>Fail</v>
      </c>
      <c r="CM24" s="54">
        <f>SUM(SUMIF(Survey!EP24:EQ24,{"&gt;0","&lt;0"})*{1,-1})</f>
        <v>0</v>
      </c>
      <c r="CN24" s="57">
        <f t="shared" si="42"/>
        <v>0</v>
      </c>
      <c r="CO24" s="57">
        <f t="shared" si="43"/>
        <v>100</v>
      </c>
      <c r="CP24" s="55" t="b">
        <f>IF(Survey!$J24="ETF",TRUE,IF(Survey!$J24="Closed-end",TRUE,IF(Survey!$J24="Split share corp",TRUE,FALSE)))</f>
        <v>0</v>
      </c>
      <c r="CQ24" s="48" t="str">
        <f t="shared" si="44"/>
        <v>Fail</v>
      </c>
      <c r="CR24" s="54">
        <f>SUM(SUMIF(Survey!ES24:EW24,{"&gt;0","&lt;0"})*{1,-1})</f>
        <v>0</v>
      </c>
      <c r="CS24" s="57">
        <f t="shared" si="45"/>
        <v>0</v>
      </c>
      <c r="CT24" s="57">
        <f t="shared" si="46"/>
        <v>100</v>
      </c>
      <c r="CU24" s="55" t="b">
        <f>IF(Survey!$J24="ETF",TRUE,IF(Survey!$J24="Closed-end",TRUE,IF(Survey!$J24="Split share corp",TRUE,FALSE)))</f>
        <v>0</v>
      </c>
      <c r="CV24" s="48" t="str">
        <f t="shared" si="47"/>
        <v>Pass</v>
      </c>
      <c r="CW24" s="61" t="b">
        <f>IF(ABS(Survey!$EW24)=0,TRUE,FALSE)</f>
        <v>1</v>
      </c>
      <c r="CX24" s="60" t="b">
        <f>NOT(ISBLANK(Survey!$EX24))</f>
        <v>0</v>
      </c>
      <c r="CY24" s="43" t="str">
        <f t="shared" si="48"/>
        <v>Fail</v>
      </c>
      <c r="CZ24" s="44">
        <f>SUM(SUMIF(Survey!EZ24:FF24,{"&gt;0","&lt;0"})*{1,-1})</f>
        <v>0</v>
      </c>
      <c r="DA24" s="43">
        <f t="shared" si="49"/>
        <v>0</v>
      </c>
      <c r="DB24" s="43">
        <f t="shared" si="50"/>
        <v>100</v>
      </c>
      <c r="DC24" s="48" t="str">
        <f t="shared" si="51"/>
        <v>Fail</v>
      </c>
      <c r="DD24" s="54">
        <f>SUM(SUMIF(Survey!FH24:FN24,{"&gt;0","&lt;0"})*{1,-1})</f>
        <v>0</v>
      </c>
      <c r="DE24" s="57">
        <f t="shared" si="52"/>
        <v>0</v>
      </c>
      <c r="DF24" s="56">
        <f t="shared" si="53"/>
        <v>100</v>
      </c>
    </row>
    <row r="25" spans="1:110">
      <c r="A25" s="1">
        <v>22</v>
      </c>
      <c r="B25" s="43" t="str">
        <f t="shared" si="1"/>
        <v>Pass</v>
      </c>
      <c r="C25" s="43">
        <f>COUNTBLANK(Survey!B25:FO25)</f>
        <v>170</v>
      </c>
      <c r="D25" s="43">
        <f>Survey!H25</f>
        <v>0</v>
      </c>
      <c r="E25" s="43" t="str">
        <f t="shared" si="2"/>
        <v>Fail</v>
      </c>
      <c r="F25" s="43" t="str">
        <f t="shared" si="3"/>
        <v>Fail</v>
      </c>
      <c r="H25" s="48" t="str">
        <f t="shared" si="4"/>
        <v>Fail</v>
      </c>
      <c r="I25" s="49">
        <f>COUNTBLANK(Survey!B25:E25)+COUNTBLANK(Survey!G25:J25)+COUNTBLANK(Survey!M25)+COUNTBLANK(Survey!P25:S25)+COUNTBLANK(Survey!X25:Z25)+COUNTBLANK(Survey!AC25:AD25)</f>
        <v>18</v>
      </c>
      <c r="J25" s="48" t="str">
        <f t="shared" si="5"/>
        <v>Pass</v>
      </c>
      <c r="K25" s="61" t="b">
        <f>NOT(ISNUMBER(SEARCH("Feeder",Survey!$H25)))</f>
        <v>1</v>
      </c>
      <c r="L25" s="60" t="b">
        <f>NOT(ISBLANK(Survey!$L25))</f>
        <v>0</v>
      </c>
      <c r="M25" s="48" t="str">
        <f t="shared" si="6"/>
        <v>Pass</v>
      </c>
      <c r="N25" s="61" t="b">
        <f>NOT(ISNUMBER(SEARCH("Other",Survey!$J25)))</f>
        <v>1</v>
      </c>
      <c r="O25" s="60" t="b">
        <f>NOT(ISBLANK(Survey!$K25))</f>
        <v>0</v>
      </c>
      <c r="P25" s="48" t="str">
        <f t="shared" si="7"/>
        <v>Fail</v>
      </c>
      <c r="Q25" s="50">
        <f>Survey!E25</f>
        <v>0</v>
      </c>
      <c r="R25" s="51">
        <f>LEN(Survey!F25)</f>
        <v>0</v>
      </c>
      <c r="S25" s="48" t="str">
        <f t="shared" si="8"/>
        <v>Pass</v>
      </c>
      <c r="T25" s="61" t="b">
        <f>NOT(ISNUMBER(SEARCH("Other",Survey!$M25)))</f>
        <v>1</v>
      </c>
      <c r="U25" s="60" t="b">
        <f>NOT(ISBLANK(Survey!$N25))</f>
        <v>0</v>
      </c>
      <c r="V25" s="48" t="str">
        <f t="shared" si="9"/>
        <v>Pass</v>
      </c>
      <c r="W25" s="121" t="b">
        <f>NOT(ISBLANK(Survey!$U25))</f>
        <v>0</v>
      </c>
      <c r="X25" s="122">
        <f>Survey!$J25</f>
        <v>0</v>
      </c>
      <c r="Y25" s="48" t="str">
        <f t="shared" si="10"/>
        <v>Pass</v>
      </c>
      <c r="Z25" s="121" t="b">
        <f>NOT(ISBLANK(Survey!$V25))</f>
        <v>0</v>
      </c>
      <c r="AA25" s="122">
        <f>Survey!$J25</f>
        <v>0</v>
      </c>
      <c r="AB25" s="48" t="str">
        <f t="shared" si="11"/>
        <v>Pass</v>
      </c>
      <c r="AC25" s="121" t="b">
        <f>NOT(ISBLANK(Survey!$W25))</f>
        <v>0</v>
      </c>
      <c r="AD25" s="122">
        <f>Survey!$J25</f>
        <v>0</v>
      </c>
      <c r="AE25" s="48" t="str">
        <f t="shared" si="12"/>
        <v>Pass</v>
      </c>
      <c r="AF25" s="61" t="b">
        <f>NOT(ISNUMBER(SEARCH("Yes",Survey!$Z25)))</f>
        <v>1</v>
      </c>
      <c r="AG25" s="60" t="b">
        <f>IF(COUNTBLANK(Survey!$AA25:$AB25)=0,TRUE, FALSE)</f>
        <v>0</v>
      </c>
      <c r="AH25" s="48" t="str">
        <f t="shared" si="13"/>
        <v>Pass</v>
      </c>
      <c r="AI25" s="61" t="b">
        <f>NOT(ISNUMBER(SEARCH("Yes",Survey!$AC25)))</f>
        <v>1</v>
      </c>
      <c r="AJ25" s="60" t="b">
        <f>NOT(ISBLANK(Survey!$AE25))</f>
        <v>0</v>
      </c>
      <c r="AK25" s="48" t="str">
        <f t="shared" si="14"/>
        <v>Pass</v>
      </c>
      <c r="AL25" s="61" t="b">
        <f>NOT(OR(ISNUMBER(SEARCH("Other",Survey!$AE25)),ISNUMBER(SEARCH("Multiple",Survey!$AE25))))</f>
        <v>1</v>
      </c>
      <c r="AM25" s="60" t="b">
        <f>NOT(ISBLANK(Survey!$AF25))</f>
        <v>0</v>
      </c>
      <c r="AN25" s="48" t="str">
        <f t="shared" si="15"/>
        <v>Fail</v>
      </c>
      <c r="AO25" s="52">
        <f>(Survey!$AH25)</f>
        <v>0</v>
      </c>
      <c r="AP25" s="43" t="str">
        <f t="shared" si="16"/>
        <v>Fail</v>
      </c>
      <c r="AQ25" s="44">
        <f>ABS(Survey!$AH25)</f>
        <v>0</v>
      </c>
      <c r="AR25" s="87">
        <f>ABS(Survey!$AI25)+Survey!$AJ25-ABS(Survey!$AK25)+ABS(Survey!$AL25)-ABS(Survey!$AM25)+ABS(Survey!$AN25)-ABS(Survey!$AO25)+Survey!$AP25</f>
        <v>0</v>
      </c>
      <c r="AS25" s="53" t="str">
        <f t="shared" si="17"/>
        <v>No holdings</v>
      </c>
      <c r="AT25" s="43">
        <f t="shared" si="18"/>
        <v>0</v>
      </c>
      <c r="AU25" s="48" t="str">
        <f t="shared" si="19"/>
        <v>Pass</v>
      </c>
      <c r="AV25" s="61" t="b">
        <f>IF(ABS(Survey!$AP25)=0,TRUE,FALSE)</f>
        <v>1</v>
      </c>
      <c r="AW25" s="60" t="b">
        <f>NOT(ISBLANK(Survey!$AQ25))</f>
        <v>0</v>
      </c>
      <c r="AX25" s="43" t="str">
        <f t="shared" si="20"/>
        <v>Fail</v>
      </c>
      <c r="AY25" s="44">
        <f>ABS(Survey!$AH25)</f>
        <v>0</v>
      </c>
      <c r="AZ25" s="44" cm="1">
        <f t="array" ref="AZ25">SUM(SUMIF(Survey!AS25:BA25,{"&gt;0","&lt;0"})*{1,-1})-SUM(SUMIF(Survey!BC25:BK25,{"&gt;0","&lt;0"})*{1,-1})</f>
        <v>0</v>
      </c>
      <c r="BA25" s="53" t="str">
        <f t="shared" si="21"/>
        <v>No holdings</v>
      </c>
      <c r="BB25" s="43">
        <f t="shared" si="22"/>
        <v>0</v>
      </c>
      <c r="BC25" s="48" t="str">
        <f t="shared" si="23"/>
        <v>Fail</v>
      </c>
      <c r="BD25" s="54">
        <f>ABS(Survey!$AH25)</f>
        <v>0</v>
      </c>
      <c r="BE25" s="54" cm="1">
        <f t="array" ref="BE25">SUM(SUMIF(Survey!BM25:CF25,{"&gt;0","&lt;0"})*{1,-1})-SUM(SUMIF(Survey!CH25:DA25,{"&gt;0","&lt;0"})*{1,-1})</f>
        <v>0</v>
      </c>
      <c r="BF25" s="55" t="str">
        <f t="shared" si="24"/>
        <v>No holdings</v>
      </c>
      <c r="BG25" s="56">
        <f t="shared" si="25"/>
        <v>0</v>
      </c>
      <c r="BH25" s="48" t="str">
        <f t="shared" si="26"/>
        <v>Pass</v>
      </c>
      <c r="BI25" s="61" t="b">
        <f>IF(ABS(Survey!$CF25)=0,TRUE,FALSE)</f>
        <v>1</v>
      </c>
      <c r="BJ25" s="60" t="b">
        <f>NOT(ISBLANK(Survey!$CG25))</f>
        <v>0</v>
      </c>
      <c r="BK25" s="48" t="str">
        <f t="shared" si="27"/>
        <v>Pass</v>
      </c>
      <c r="BL25" s="61" t="b">
        <f>IF(ABS(Survey!$DA25)=0,TRUE,FALSE)</f>
        <v>1</v>
      </c>
      <c r="BM25" s="60" t="b">
        <f>NOT(ISBLANK(Survey!$DB25))</f>
        <v>0</v>
      </c>
      <c r="BN25" s="48" t="str">
        <f t="shared" si="28"/>
        <v>Pass</v>
      </c>
      <c r="BO25" s="44">
        <f>SUM(Survey!DD25:DG25)</f>
        <v>0</v>
      </c>
      <c r="BP25" s="43">
        <f t="shared" si="29"/>
        <v>0</v>
      </c>
      <c r="BQ25" s="43">
        <f t="shared" si="30"/>
        <v>100</v>
      </c>
      <c r="BR25" s="55">
        <f>Survey!$I25</f>
        <v>0</v>
      </c>
      <c r="BS25" s="48" t="str">
        <f t="shared" si="31"/>
        <v>Pass</v>
      </c>
      <c r="BT25" s="61" t="b">
        <f>IF(ABS(Survey!$DG25)=0,TRUE,FALSE)</f>
        <v>1</v>
      </c>
      <c r="BU25" s="60" t="b">
        <f>NOT(ISBLANK(Survey!$DH25))</f>
        <v>0</v>
      </c>
      <c r="BV25" s="43" t="str">
        <f t="shared" si="32"/>
        <v>Pass</v>
      </c>
      <c r="BW25" s="44">
        <f>ABS(Survey!CB25) + ABS(Survey!CW25)</f>
        <v>0</v>
      </c>
      <c r="BX25" s="44">
        <f>SUM(SUMIF(Survey!DJ25:DO25,{"&gt;0","&lt;0"})*{1,-1})+SUM(SUMIF(Survey!DQ25:DV25,{"&gt;0","&lt;0"})*{1,-1})</f>
        <v>0</v>
      </c>
      <c r="BY25" s="43">
        <f t="shared" si="33"/>
        <v>0</v>
      </c>
      <c r="BZ25" s="43">
        <f t="shared" si="34"/>
        <v>0</v>
      </c>
      <c r="CA25" s="48" t="str">
        <f t="shared" si="35"/>
        <v>Pass</v>
      </c>
      <c r="CB25" s="61" t="b">
        <f>IF(ABS(Survey!$DO25)=0,TRUE,FALSE)</f>
        <v>1</v>
      </c>
      <c r="CC25" s="60" t="b">
        <f>NOT(ISBLANK(Survey!DP25))</f>
        <v>0</v>
      </c>
      <c r="CD25" s="48" t="str">
        <f t="shared" si="36"/>
        <v>Pass</v>
      </c>
      <c r="CE25" s="61" t="b">
        <f>IF(ABS(Survey!$DV25)=0,TRUE,FALSE)</f>
        <v>1</v>
      </c>
      <c r="CF25" s="60" t="b">
        <f>NOT(ISBLANK(Survey!$DW25))</f>
        <v>0</v>
      </c>
      <c r="CG25" s="48" t="str">
        <f t="shared" si="37"/>
        <v>Pass</v>
      </c>
      <c r="CH25" s="57">
        <f t="shared" si="38"/>
        <v>0</v>
      </c>
      <c r="CI25" s="54" cm="1">
        <f t="array" ref="CI25">SUM(SUMIF(Survey!DY25:DZ25,{"&gt;0","&lt;0"})*{1,-1})</f>
        <v>0</v>
      </c>
      <c r="CJ25" s="57">
        <f t="shared" si="39"/>
        <v>0</v>
      </c>
      <c r="CK25" s="56">
        <f t="shared" si="40"/>
        <v>100</v>
      </c>
      <c r="CL25" s="48" t="str">
        <f t="shared" si="41"/>
        <v>Fail</v>
      </c>
      <c r="CM25" s="54">
        <f>SUM(SUMIF(Survey!EP25:EQ25,{"&gt;0","&lt;0"})*{1,-1})</f>
        <v>0</v>
      </c>
      <c r="CN25" s="57">
        <f t="shared" si="42"/>
        <v>0</v>
      </c>
      <c r="CO25" s="57">
        <f t="shared" si="43"/>
        <v>100</v>
      </c>
      <c r="CP25" s="55" t="b">
        <f>IF(Survey!$J25="ETF",TRUE,IF(Survey!$J25="Closed-end",TRUE,IF(Survey!$J25="Split share corp",TRUE,FALSE)))</f>
        <v>0</v>
      </c>
      <c r="CQ25" s="48" t="str">
        <f t="shared" si="44"/>
        <v>Fail</v>
      </c>
      <c r="CR25" s="54">
        <f>SUM(SUMIF(Survey!ES25:EW25,{"&gt;0","&lt;0"})*{1,-1})</f>
        <v>0</v>
      </c>
      <c r="CS25" s="57">
        <f t="shared" si="45"/>
        <v>0</v>
      </c>
      <c r="CT25" s="57">
        <f t="shared" si="46"/>
        <v>100</v>
      </c>
      <c r="CU25" s="55" t="b">
        <f>IF(Survey!$J25="ETF",TRUE,IF(Survey!$J25="Closed-end",TRUE,IF(Survey!$J25="Split share corp",TRUE,FALSE)))</f>
        <v>0</v>
      </c>
      <c r="CV25" s="48" t="str">
        <f t="shared" si="47"/>
        <v>Pass</v>
      </c>
      <c r="CW25" s="61" t="b">
        <f>IF(ABS(Survey!$EW25)=0,TRUE,FALSE)</f>
        <v>1</v>
      </c>
      <c r="CX25" s="60" t="b">
        <f>NOT(ISBLANK(Survey!$EX25))</f>
        <v>0</v>
      </c>
      <c r="CY25" s="43" t="str">
        <f t="shared" si="48"/>
        <v>Fail</v>
      </c>
      <c r="CZ25" s="44">
        <f>SUM(SUMIF(Survey!EZ25:FF25,{"&gt;0","&lt;0"})*{1,-1})</f>
        <v>0</v>
      </c>
      <c r="DA25" s="43">
        <f t="shared" si="49"/>
        <v>0</v>
      </c>
      <c r="DB25" s="43">
        <f t="shared" si="50"/>
        <v>100</v>
      </c>
      <c r="DC25" s="48" t="str">
        <f t="shared" si="51"/>
        <v>Fail</v>
      </c>
      <c r="DD25" s="54">
        <f>SUM(SUMIF(Survey!FH25:FN25,{"&gt;0","&lt;0"})*{1,-1})</f>
        <v>0</v>
      </c>
      <c r="DE25" s="57">
        <f t="shared" si="52"/>
        <v>0</v>
      </c>
      <c r="DF25" s="56">
        <f t="shared" si="53"/>
        <v>100</v>
      </c>
    </row>
    <row r="26" spans="1:110">
      <c r="A26" s="1">
        <v>23</v>
      </c>
      <c r="B26" s="43" t="str">
        <f t="shared" si="1"/>
        <v>Pass</v>
      </c>
      <c r="C26" s="43">
        <f>COUNTBLANK(Survey!B26:FO26)</f>
        <v>170</v>
      </c>
      <c r="D26" s="43">
        <f>Survey!H26</f>
        <v>0</v>
      </c>
      <c r="E26" s="43" t="str">
        <f t="shared" si="2"/>
        <v>Fail</v>
      </c>
      <c r="F26" s="43" t="str">
        <f t="shared" si="3"/>
        <v>Fail</v>
      </c>
      <c r="H26" s="48" t="str">
        <f t="shared" si="4"/>
        <v>Fail</v>
      </c>
      <c r="I26" s="49">
        <f>COUNTBLANK(Survey!B26:E26)+COUNTBLANK(Survey!G26:J26)+COUNTBLANK(Survey!M26)+COUNTBLANK(Survey!P26:S26)+COUNTBLANK(Survey!X26:Z26)+COUNTBLANK(Survey!AC26:AD26)</f>
        <v>18</v>
      </c>
      <c r="J26" s="48" t="str">
        <f t="shared" si="5"/>
        <v>Pass</v>
      </c>
      <c r="K26" s="61" t="b">
        <f>NOT(ISNUMBER(SEARCH("Feeder",Survey!$H26)))</f>
        <v>1</v>
      </c>
      <c r="L26" s="60" t="b">
        <f>NOT(ISBLANK(Survey!$L26))</f>
        <v>0</v>
      </c>
      <c r="M26" s="48" t="str">
        <f t="shared" si="6"/>
        <v>Pass</v>
      </c>
      <c r="N26" s="61" t="b">
        <f>NOT(ISNUMBER(SEARCH("Other",Survey!$J26)))</f>
        <v>1</v>
      </c>
      <c r="O26" s="60" t="b">
        <f>NOT(ISBLANK(Survey!$K26))</f>
        <v>0</v>
      </c>
      <c r="P26" s="48" t="str">
        <f t="shared" si="7"/>
        <v>Fail</v>
      </c>
      <c r="Q26" s="50">
        <f>Survey!E26</f>
        <v>0</v>
      </c>
      <c r="R26" s="51">
        <f>LEN(Survey!F26)</f>
        <v>0</v>
      </c>
      <c r="S26" s="48" t="str">
        <f t="shared" si="8"/>
        <v>Pass</v>
      </c>
      <c r="T26" s="61" t="b">
        <f>NOT(ISNUMBER(SEARCH("Other",Survey!$M26)))</f>
        <v>1</v>
      </c>
      <c r="U26" s="60" t="b">
        <f>NOT(ISBLANK(Survey!$N26))</f>
        <v>0</v>
      </c>
      <c r="V26" s="48" t="str">
        <f t="shared" si="9"/>
        <v>Pass</v>
      </c>
      <c r="W26" s="121" t="b">
        <f>NOT(ISBLANK(Survey!$U26))</f>
        <v>0</v>
      </c>
      <c r="X26" s="122">
        <f>Survey!$J26</f>
        <v>0</v>
      </c>
      <c r="Y26" s="48" t="str">
        <f t="shared" si="10"/>
        <v>Pass</v>
      </c>
      <c r="Z26" s="121" t="b">
        <f>NOT(ISBLANK(Survey!$V26))</f>
        <v>0</v>
      </c>
      <c r="AA26" s="122">
        <f>Survey!$J26</f>
        <v>0</v>
      </c>
      <c r="AB26" s="48" t="str">
        <f t="shared" si="11"/>
        <v>Pass</v>
      </c>
      <c r="AC26" s="121" t="b">
        <f>NOT(ISBLANK(Survey!$W26))</f>
        <v>0</v>
      </c>
      <c r="AD26" s="122">
        <f>Survey!$J26</f>
        <v>0</v>
      </c>
      <c r="AE26" s="48" t="str">
        <f t="shared" si="12"/>
        <v>Pass</v>
      </c>
      <c r="AF26" s="61" t="b">
        <f>NOT(ISNUMBER(SEARCH("Yes",Survey!$Z26)))</f>
        <v>1</v>
      </c>
      <c r="AG26" s="60" t="b">
        <f>IF(COUNTBLANK(Survey!$AA26:$AB26)=0,TRUE, FALSE)</f>
        <v>0</v>
      </c>
      <c r="AH26" s="48" t="str">
        <f t="shared" si="13"/>
        <v>Pass</v>
      </c>
      <c r="AI26" s="61" t="b">
        <f>NOT(ISNUMBER(SEARCH("Yes",Survey!$AC26)))</f>
        <v>1</v>
      </c>
      <c r="AJ26" s="60" t="b">
        <f>NOT(ISBLANK(Survey!$AE26))</f>
        <v>0</v>
      </c>
      <c r="AK26" s="48" t="str">
        <f t="shared" si="14"/>
        <v>Pass</v>
      </c>
      <c r="AL26" s="61" t="b">
        <f>NOT(OR(ISNUMBER(SEARCH("Other",Survey!$AE26)),ISNUMBER(SEARCH("Multiple",Survey!$AE26))))</f>
        <v>1</v>
      </c>
      <c r="AM26" s="60" t="b">
        <f>NOT(ISBLANK(Survey!$AF26))</f>
        <v>0</v>
      </c>
      <c r="AN26" s="48" t="str">
        <f t="shared" si="15"/>
        <v>Fail</v>
      </c>
      <c r="AO26" s="52">
        <f>(Survey!$AH26)</f>
        <v>0</v>
      </c>
      <c r="AP26" s="43" t="str">
        <f t="shared" si="16"/>
        <v>Fail</v>
      </c>
      <c r="AQ26" s="44">
        <f>ABS(Survey!$AH26)</f>
        <v>0</v>
      </c>
      <c r="AR26" s="87">
        <f>ABS(Survey!$AI26)+Survey!$AJ26-ABS(Survey!$AK26)+ABS(Survey!$AL26)-ABS(Survey!$AM26)+ABS(Survey!$AN26)-ABS(Survey!$AO26)+Survey!$AP26</f>
        <v>0</v>
      </c>
      <c r="AS26" s="53" t="str">
        <f t="shared" si="17"/>
        <v>No holdings</v>
      </c>
      <c r="AT26" s="43">
        <f t="shared" si="18"/>
        <v>0</v>
      </c>
      <c r="AU26" s="48" t="str">
        <f t="shared" si="19"/>
        <v>Pass</v>
      </c>
      <c r="AV26" s="61" t="b">
        <f>IF(ABS(Survey!$AP26)=0,TRUE,FALSE)</f>
        <v>1</v>
      </c>
      <c r="AW26" s="60" t="b">
        <f>NOT(ISBLANK(Survey!$AQ26))</f>
        <v>0</v>
      </c>
      <c r="AX26" s="43" t="str">
        <f t="shared" si="20"/>
        <v>Fail</v>
      </c>
      <c r="AY26" s="44">
        <f>ABS(Survey!$AH26)</f>
        <v>0</v>
      </c>
      <c r="AZ26" s="44" cm="1">
        <f t="array" ref="AZ26">SUM(SUMIF(Survey!AS26:BA26,{"&gt;0","&lt;0"})*{1,-1})-SUM(SUMIF(Survey!BC26:BK26,{"&gt;0","&lt;0"})*{1,-1})</f>
        <v>0</v>
      </c>
      <c r="BA26" s="53" t="str">
        <f t="shared" si="21"/>
        <v>No holdings</v>
      </c>
      <c r="BB26" s="43">
        <f t="shared" si="22"/>
        <v>0</v>
      </c>
      <c r="BC26" s="48" t="str">
        <f t="shared" si="23"/>
        <v>Fail</v>
      </c>
      <c r="BD26" s="54">
        <f>ABS(Survey!$AH26)</f>
        <v>0</v>
      </c>
      <c r="BE26" s="54" cm="1">
        <f t="array" ref="BE26">SUM(SUMIF(Survey!BM26:CF26,{"&gt;0","&lt;0"})*{1,-1})-SUM(SUMIF(Survey!CH26:DA26,{"&gt;0","&lt;0"})*{1,-1})</f>
        <v>0</v>
      </c>
      <c r="BF26" s="55" t="str">
        <f t="shared" si="24"/>
        <v>No holdings</v>
      </c>
      <c r="BG26" s="56">
        <f t="shared" si="25"/>
        <v>0</v>
      </c>
      <c r="BH26" s="48" t="str">
        <f t="shared" si="26"/>
        <v>Pass</v>
      </c>
      <c r="BI26" s="61" t="b">
        <f>IF(ABS(Survey!$CF26)=0,TRUE,FALSE)</f>
        <v>1</v>
      </c>
      <c r="BJ26" s="60" t="b">
        <f>NOT(ISBLANK(Survey!$CG26))</f>
        <v>0</v>
      </c>
      <c r="BK26" s="48" t="str">
        <f t="shared" si="27"/>
        <v>Pass</v>
      </c>
      <c r="BL26" s="61" t="b">
        <f>IF(ABS(Survey!$DA26)=0,TRUE,FALSE)</f>
        <v>1</v>
      </c>
      <c r="BM26" s="60" t="b">
        <f>NOT(ISBLANK(Survey!$DB26))</f>
        <v>0</v>
      </c>
      <c r="BN26" s="48" t="str">
        <f t="shared" si="28"/>
        <v>Pass</v>
      </c>
      <c r="BO26" s="44">
        <f>SUM(Survey!DD26:DG26)</f>
        <v>0</v>
      </c>
      <c r="BP26" s="43">
        <f t="shared" si="29"/>
        <v>0</v>
      </c>
      <c r="BQ26" s="43">
        <f t="shared" si="30"/>
        <v>100</v>
      </c>
      <c r="BR26" s="55">
        <f>Survey!$I26</f>
        <v>0</v>
      </c>
      <c r="BS26" s="48" t="str">
        <f t="shared" si="31"/>
        <v>Pass</v>
      </c>
      <c r="BT26" s="61" t="b">
        <f>IF(ABS(Survey!$DG26)=0,TRUE,FALSE)</f>
        <v>1</v>
      </c>
      <c r="BU26" s="60" t="b">
        <f>NOT(ISBLANK(Survey!$DH26))</f>
        <v>0</v>
      </c>
      <c r="BV26" s="43" t="str">
        <f t="shared" si="32"/>
        <v>Pass</v>
      </c>
      <c r="BW26" s="44">
        <f>ABS(Survey!CB26) + ABS(Survey!CW26)</f>
        <v>0</v>
      </c>
      <c r="BX26" s="44">
        <f>SUM(SUMIF(Survey!DJ26:DO26,{"&gt;0","&lt;0"})*{1,-1})+SUM(SUMIF(Survey!DQ26:DV26,{"&gt;0","&lt;0"})*{1,-1})</f>
        <v>0</v>
      </c>
      <c r="BY26" s="43">
        <f t="shared" si="33"/>
        <v>0</v>
      </c>
      <c r="BZ26" s="43">
        <f t="shared" si="34"/>
        <v>0</v>
      </c>
      <c r="CA26" s="48" t="str">
        <f t="shared" si="35"/>
        <v>Pass</v>
      </c>
      <c r="CB26" s="61" t="b">
        <f>IF(ABS(Survey!$DO26)=0,TRUE,FALSE)</f>
        <v>1</v>
      </c>
      <c r="CC26" s="60" t="b">
        <f>NOT(ISBLANK(Survey!DP26))</f>
        <v>0</v>
      </c>
      <c r="CD26" s="48" t="str">
        <f t="shared" si="36"/>
        <v>Pass</v>
      </c>
      <c r="CE26" s="61" t="b">
        <f>IF(ABS(Survey!$DV26)=0,TRUE,FALSE)</f>
        <v>1</v>
      </c>
      <c r="CF26" s="60" t="b">
        <f>NOT(ISBLANK(Survey!$DW26))</f>
        <v>0</v>
      </c>
      <c r="CG26" s="48" t="str">
        <f t="shared" si="37"/>
        <v>Pass</v>
      </c>
      <c r="CH26" s="57">
        <f t="shared" si="38"/>
        <v>0</v>
      </c>
      <c r="CI26" s="54" cm="1">
        <f t="array" ref="CI26">SUM(SUMIF(Survey!DY26:DZ26,{"&gt;0","&lt;0"})*{1,-1})</f>
        <v>0</v>
      </c>
      <c r="CJ26" s="57">
        <f t="shared" si="39"/>
        <v>0</v>
      </c>
      <c r="CK26" s="56">
        <f t="shared" si="40"/>
        <v>100</v>
      </c>
      <c r="CL26" s="48" t="str">
        <f t="shared" si="41"/>
        <v>Fail</v>
      </c>
      <c r="CM26" s="54">
        <f>SUM(SUMIF(Survey!EP26:EQ26,{"&gt;0","&lt;0"})*{1,-1})</f>
        <v>0</v>
      </c>
      <c r="CN26" s="57">
        <f t="shared" si="42"/>
        <v>0</v>
      </c>
      <c r="CO26" s="57">
        <f t="shared" si="43"/>
        <v>100</v>
      </c>
      <c r="CP26" s="55" t="b">
        <f>IF(Survey!$J26="ETF",TRUE,IF(Survey!$J26="Closed-end",TRUE,IF(Survey!$J26="Split share corp",TRUE,FALSE)))</f>
        <v>0</v>
      </c>
      <c r="CQ26" s="48" t="str">
        <f t="shared" si="44"/>
        <v>Fail</v>
      </c>
      <c r="CR26" s="54">
        <f>SUM(SUMIF(Survey!ES26:EW26,{"&gt;0","&lt;0"})*{1,-1})</f>
        <v>0</v>
      </c>
      <c r="CS26" s="57">
        <f t="shared" si="45"/>
        <v>0</v>
      </c>
      <c r="CT26" s="57">
        <f t="shared" si="46"/>
        <v>100</v>
      </c>
      <c r="CU26" s="55" t="b">
        <f>IF(Survey!$J26="ETF",TRUE,IF(Survey!$J26="Closed-end",TRUE,IF(Survey!$J26="Split share corp",TRUE,FALSE)))</f>
        <v>0</v>
      </c>
      <c r="CV26" s="48" t="str">
        <f t="shared" si="47"/>
        <v>Pass</v>
      </c>
      <c r="CW26" s="61" t="b">
        <f>IF(ABS(Survey!$EW26)=0,TRUE,FALSE)</f>
        <v>1</v>
      </c>
      <c r="CX26" s="60" t="b">
        <f>NOT(ISBLANK(Survey!$EX26))</f>
        <v>0</v>
      </c>
      <c r="CY26" s="43" t="str">
        <f t="shared" si="48"/>
        <v>Fail</v>
      </c>
      <c r="CZ26" s="44">
        <f>SUM(SUMIF(Survey!EZ26:FF26,{"&gt;0","&lt;0"})*{1,-1})</f>
        <v>0</v>
      </c>
      <c r="DA26" s="43">
        <f t="shared" si="49"/>
        <v>0</v>
      </c>
      <c r="DB26" s="43">
        <f t="shared" si="50"/>
        <v>100</v>
      </c>
      <c r="DC26" s="48" t="str">
        <f t="shared" si="51"/>
        <v>Fail</v>
      </c>
      <c r="DD26" s="54">
        <f>SUM(SUMIF(Survey!FH26:FN26,{"&gt;0","&lt;0"})*{1,-1})</f>
        <v>0</v>
      </c>
      <c r="DE26" s="57">
        <f t="shared" si="52"/>
        <v>0</v>
      </c>
      <c r="DF26" s="56">
        <f t="shared" si="53"/>
        <v>100</v>
      </c>
    </row>
    <row r="27" spans="1:110">
      <c r="A27" s="1">
        <v>24</v>
      </c>
      <c r="B27" s="43" t="str">
        <f t="shared" si="1"/>
        <v>Pass</v>
      </c>
      <c r="C27" s="43">
        <f>COUNTBLANK(Survey!B27:FO27)</f>
        <v>170</v>
      </c>
      <c r="D27" s="43">
        <f>Survey!H27</f>
        <v>0</v>
      </c>
      <c r="E27" s="43" t="str">
        <f t="shared" si="2"/>
        <v>Fail</v>
      </c>
      <c r="F27" s="43" t="str">
        <f t="shared" si="3"/>
        <v>Fail</v>
      </c>
      <c r="H27" s="48" t="str">
        <f t="shared" si="4"/>
        <v>Fail</v>
      </c>
      <c r="I27" s="49">
        <f>COUNTBLANK(Survey!B27:E27)+COUNTBLANK(Survey!G27:J27)+COUNTBLANK(Survey!M27)+COUNTBLANK(Survey!P27:S27)+COUNTBLANK(Survey!X27:Z27)+COUNTBLANK(Survey!AC27:AD27)</f>
        <v>18</v>
      </c>
      <c r="J27" s="48" t="str">
        <f t="shared" si="5"/>
        <v>Pass</v>
      </c>
      <c r="K27" s="61" t="b">
        <f>NOT(ISNUMBER(SEARCH("Feeder",Survey!$H27)))</f>
        <v>1</v>
      </c>
      <c r="L27" s="60" t="b">
        <f>NOT(ISBLANK(Survey!$L27))</f>
        <v>0</v>
      </c>
      <c r="M27" s="48" t="str">
        <f t="shared" si="6"/>
        <v>Pass</v>
      </c>
      <c r="N27" s="61" t="b">
        <f>NOT(ISNUMBER(SEARCH("Other",Survey!$J27)))</f>
        <v>1</v>
      </c>
      <c r="O27" s="60" t="b">
        <f>NOT(ISBLANK(Survey!$K27))</f>
        <v>0</v>
      </c>
      <c r="P27" s="48" t="str">
        <f t="shared" si="7"/>
        <v>Fail</v>
      </c>
      <c r="Q27" s="50">
        <f>Survey!E27</f>
        <v>0</v>
      </c>
      <c r="R27" s="51">
        <f>LEN(Survey!F27)</f>
        <v>0</v>
      </c>
      <c r="S27" s="48" t="str">
        <f t="shared" si="8"/>
        <v>Pass</v>
      </c>
      <c r="T27" s="61" t="b">
        <f>NOT(ISNUMBER(SEARCH("Other",Survey!$M27)))</f>
        <v>1</v>
      </c>
      <c r="U27" s="60" t="b">
        <f>NOT(ISBLANK(Survey!$N27))</f>
        <v>0</v>
      </c>
      <c r="V27" s="48" t="str">
        <f t="shared" si="9"/>
        <v>Pass</v>
      </c>
      <c r="W27" s="121" t="b">
        <f>NOT(ISBLANK(Survey!$U27))</f>
        <v>0</v>
      </c>
      <c r="X27" s="122">
        <f>Survey!$J27</f>
        <v>0</v>
      </c>
      <c r="Y27" s="48" t="str">
        <f t="shared" si="10"/>
        <v>Pass</v>
      </c>
      <c r="Z27" s="121" t="b">
        <f>NOT(ISBLANK(Survey!$V27))</f>
        <v>0</v>
      </c>
      <c r="AA27" s="122">
        <f>Survey!$J27</f>
        <v>0</v>
      </c>
      <c r="AB27" s="48" t="str">
        <f t="shared" si="11"/>
        <v>Pass</v>
      </c>
      <c r="AC27" s="121" t="b">
        <f>NOT(ISBLANK(Survey!$W27))</f>
        <v>0</v>
      </c>
      <c r="AD27" s="122">
        <f>Survey!$J27</f>
        <v>0</v>
      </c>
      <c r="AE27" s="48" t="str">
        <f t="shared" si="12"/>
        <v>Pass</v>
      </c>
      <c r="AF27" s="61" t="b">
        <f>NOT(ISNUMBER(SEARCH("Yes",Survey!$Z27)))</f>
        <v>1</v>
      </c>
      <c r="AG27" s="60" t="b">
        <f>IF(COUNTBLANK(Survey!$AA27:$AB27)=0,TRUE, FALSE)</f>
        <v>0</v>
      </c>
      <c r="AH27" s="48" t="str">
        <f t="shared" si="13"/>
        <v>Pass</v>
      </c>
      <c r="AI27" s="61" t="b">
        <f>NOT(ISNUMBER(SEARCH("Yes",Survey!$AC27)))</f>
        <v>1</v>
      </c>
      <c r="AJ27" s="60" t="b">
        <f>NOT(ISBLANK(Survey!$AE27))</f>
        <v>0</v>
      </c>
      <c r="AK27" s="48" t="str">
        <f t="shared" si="14"/>
        <v>Pass</v>
      </c>
      <c r="AL27" s="61" t="b">
        <f>NOT(OR(ISNUMBER(SEARCH("Other",Survey!$AE27)),ISNUMBER(SEARCH("Multiple",Survey!$AE27))))</f>
        <v>1</v>
      </c>
      <c r="AM27" s="60" t="b">
        <f>NOT(ISBLANK(Survey!$AF27))</f>
        <v>0</v>
      </c>
      <c r="AN27" s="48" t="str">
        <f t="shared" si="15"/>
        <v>Fail</v>
      </c>
      <c r="AO27" s="52">
        <f>(Survey!$AH27)</f>
        <v>0</v>
      </c>
      <c r="AP27" s="43" t="str">
        <f t="shared" si="16"/>
        <v>Fail</v>
      </c>
      <c r="AQ27" s="44">
        <f>ABS(Survey!$AH27)</f>
        <v>0</v>
      </c>
      <c r="AR27" s="87">
        <f>ABS(Survey!$AI27)+Survey!$AJ27-ABS(Survey!$AK27)+ABS(Survey!$AL27)-ABS(Survey!$AM27)+ABS(Survey!$AN27)-ABS(Survey!$AO27)+Survey!$AP27</f>
        <v>0</v>
      </c>
      <c r="AS27" s="53" t="str">
        <f t="shared" si="17"/>
        <v>No holdings</v>
      </c>
      <c r="AT27" s="43">
        <f t="shared" si="18"/>
        <v>0</v>
      </c>
      <c r="AU27" s="48" t="str">
        <f t="shared" si="19"/>
        <v>Pass</v>
      </c>
      <c r="AV27" s="61" t="b">
        <f>IF(ABS(Survey!$AP27)=0,TRUE,FALSE)</f>
        <v>1</v>
      </c>
      <c r="AW27" s="60" t="b">
        <f>NOT(ISBLANK(Survey!$AQ27))</f>
        <v>0</v>
      </c>
      <c r="AX27" s="43" t="str">
        <f t="shared" si="20"/>
        <v>Fail</v>
      </c>
      <c r="AY27" s="44">
        <f>ABS(Survey!$AH27)</f>
        <v>0</v>
      </c>
      <c r="AZ27" s="44" cm="1">
        <f t="array" ref="AZ27">SUM(SUMIF(Survey!AS27:BA27,{"&gt;0","&lt;0"})*{1,-1})-SUM(SUMIF(Survey!BC27:BK27,{"&gt;0","&lt;0"})*{1,-1})</f>
        <v>0</v>
      </c>
      <c r="BA27" s="53" t="str">
        <f t="shared" si="21"/>
        <v>No holdings</v>
      </c>
      <c r="BB27" s="43">
        <f t="shared" si="22"/>
        <v>0</v>
      </c>
      <c r="BC27" s="48" t="str">
        <f t="shared" si="23"/>
        <v>Fail</v>
      </c>
      <c r="BD27" s="54">
        <f>ABS(Survey!$AH27)</f>
        <v>0</v>
      </c>
      <c r="BE27" s="54" cm="1">
        <f t="array" ref="BE27">SUM(SUMIF(Survey!BM27:CF27,{"&gt;0","&lt;0"})*{1,-1})-SUM(SUMIF(Survey!CH27:DA27,{"&gt;0","&lt;0"})*{1,-1})</f>
        <v>0</v>
      </c>
      <c r="BF27" s="55" t="str">
        <f t="shared" si="24"/>
        <v>No holdings</v>
      </c>
      <c r="BG27" s="56">
        <f t="shared" si="25"/>
        <v>0</v>
      </c>
      <c r="BH27" s="48" t="str">
        <f t="shared" si="26"/>
        <v>Pass</v>
      </c>
      <c r="BI27" s="61" t="b">
        <f>IF(ABS(Survey!$CF27)=0,TRUE,FALSE)</f>
        <v>1</v>
      </c>
      <c r="BJ27" s="60" t="b">
        <f>NOT(ISBLANK(Survey!$CG27))</f>
        <v>0</v>
      </c>
      <c r="BK27" s="48" t="str">
        <f t="shared" si="27"/>
        <v>Pass</v>
      </c>
      <c r="BL27" s="61" t="b">
        <f>IF(ABS(Survey!$DA27)=0,TRUE,FALSE)</f>
        <v>1</v>
      </c>
      <c r="BM27" s="60" t="b">
        <f>NOT(ISBLANK(Survey!$DB27))</f>
        <v>0</v>
      </c>
      <c r="BN27" s="48" t="str">
        <f t="shared" si="28"/>
        <v>Pass</v>
      </c>
      <c r="BO27" s="44">
        <f>SUM(Survey!DD27:DG27)</f>
        <v>0</v>
      </c>
      <c r="BP27" s="43">
        <f t="shared" si="29"/>
        <v>0</v>
      </c>
      <c r="BQ27" s="43">
        <f t="shared" si="30"/>
        <v>100</v>
      </c>
      <c r="BR27" s="55">
        <f>Survey!$I27</f>
        <v>0</v>
      </c>
      <c r="BS27" s="48" t="str">
        <f t="shared" si="31"/>
        <v>Pass</v>
      </c>
      <c r="BT27" s="61" t="b">
        <f>IF(ABS(Survey!$DG27)=0,TRUE,FALSE)</f>
        <v>1</v>
      </c>
      <c r="BU27" s="60" t="b">
        <f>NOT(ISBLANK(Survey!$DH27))</f>
        <v>0</v>
      </c>
      <c r="BV27" s="43" t="str">
        <f t="shared" si="32"/>
        <v>Pass</v>
      </c>
      <c r="BW27" s="44">
        <f>ABS(Survey!CB27) + ABS(Survey!CW27)</f>
        <v>0</v>
      </c>
      <c r="BX27" s="44">
        <f>SUM(SUMIF(Survey!DJ27:DO27,{"&gt;0","&lt;0"})*{1,-1})+SUM(SUMIF(Survey!DQ27:DV27,{"&gt;0","&lt;0"})*{1,-1})</f>
        <v>0</v>
      </c>
      <c r="BY27" s="43">
        <f t="shared" si="33"/>
        <v>0</v>
      </c>
      <c r="BZ27" s="43">
        <f t="shared" si="34"/>
        <v>0</v>
      </c>
      <c r="CA27" s="48" t="str">
        <f t="shared" si="35"/>
        <v>Pass</v>
      </c>
      <c r="CB27" s="61" t="b">
        <f>IF(ABS(Survey!$DO27)=0,TRUE,FALSE)</f>
        <v>1</v>
      </c>
      <c r="CC27" s="60" t="b">
        <f>NOT(ISBLANK(Survey!DP27))</f>
        <v>0</v>
      </c>
      <c r="CD27" s="48" t="str">
        <f t="shared" si="36"/>
        <v>Pass</v>
      </c>
      <c r="CE27" s="61" t="b">
        <f>IF(ABS(Survey!$DV27)=0,TRUE,FALSE)</f>
        <v>1</v>
      </c>
      <c r="CF27" s="60" t="b">
        <f>NOT(ISBLANK(Survey!$DW27))</f>
        <v>0</v>
      </c>
      <c r="CG27" s="48" t="str">
        <f t="shared" si="37"/>
        <v>Pass</v>
      </c>
      <c r="CH27" s="57">
        <f t="shared" si="38"/>
        <v>0</v>
      </c>
      <c r="CI27" s="54" cm="1">
        <f t="array" ref="CI27">SUM(SUMIF(Survey!DY27:DZ27,{"&gt;0","&lt;0"})*{1,-1})</f>
        <v>0</v>
      </c>
      <c r="CJ27" s="57">
        <f t="shared" si="39"/>
        <v>0</v>
      </c>
      <c r="CK27" s="56">
        <f t="shared" si="40"/>
        <v>100</v>
      </c>
      <c r="CL27" s="48" t="str">
        <f t="shared" si="41"/>
        <v>Fail</v>
      </c>
      <c r="CM27" s="54">
        <f>SUM(SUMIF(Survey!EP27:EQ27,{"&gt;0","&lt;0"})*{1,-1})</f>
        <v>0</v>
      </c>
      <c r="CN27" s="57">
        <f t="shared" si="42"/>
        <v>0</v>
      </c>
      <c r="CO27" s="57">
        <f t="shared" si="43"/>
        <v>100</v>
      </c>
      <c r="CP27" s="55" t="b">
        <f>IF(Survey!$J27="ETF",TRUE,IF(Survey!$J27="Closed-end",TRUE,IF(Survey!$J27="Split share corp",TRUE,FALSE)))</f>
        <v>0</v>
      </c>
      <c r="CQ27" s="48" t="str">
        <f t="shared" si="44"/>
        <v>Fail</v>
      </c>
      <c r="CR27" s="54">
        <f>SUM(SUMIF(Survey!ES27:EW27,{"&gt;0","&lt;0"})*{1,-1})</f>
        <v>0</v>
      </c>
      <c r="CS27" s="57">
        <f t="shared" si="45"/>
        <v>0</v>
      </c>
      <c r="CT27" s="57">
        <f t="shared" si="46"/>
        <v>100</v>
      </c>
      <c r="CU27" s="55" t="b">
        <f>IF(Survey!$J27="ETF",TRUE,IF(Survey!$J27="Closed-end",TRUE,IF(Survey!$J27="Split share corp",TRUE,FALSE)))</f>
        <v>0</v>
      </c>
      <c r="CV27" s="48" t="str">
        <f t="shared" si="47"/>
        <v>Pass</v>
      </c>
      <c r="CW27" s="61" t="b">
        <f>IF(ABS(Survey!$EW27)=0,TRUE,FALSE)</f>
        <v>1</v>
      </c>
      <c r="CX27" s="60" t="b">
        <f>NOT(ISBLANK(Survey!$EX27))</f>
        <v>0</v>
      </c>
      <c r="CY27" s="43" t="str">
        <f t="shared" si="48"/>
        <v>Fail</v>
      </c>
      <c r="CZ27" s="44">
        <f>SUM(SUMIF(Survey!EZ27:FF27,{"&gt;0","&lt;0"})*{1,-1})</f>
        <v>0</v>
      </c>
      <c r="DA27" s="43">
        <f t="shared" si="49"/>
        <v>0</v>
      </c>
      <c r="DB27" s="43">
        <f t="shared" si="50"/>
        <v>100</v>
      </c>
      <c r="DC27" s="48" t="str">
        <f t="shared" si="51"/>
        <v>Fail</v>
      </c>
      <c r="DD27" s="54">
        <f>SUM(SUMIF(Survey!FH27:FN27,{"&gt;0","&lt;0"})*{1,-1})</f>
        <v>0</v>
      </c>
      <c r="DE27" s="57">
        <f t="shared" si="52"/>
        <v>0</v>
      </c>
      <c r="DF27" s="56">
        <f t="shared" si="53"/>
        <v>100</v>
      </c>
    </row>
    <row r="28" spans="1:110">
      <c r="A28" s="1">
        <v>25</v>
      </c>
      <c r="B28" s="43" t="str">
        <f t="shared" si="1"/>
        <v>Pass</v>
      </c>
      <c r="C28" s="43">
        <f>COUNTBLANK(Survey!B28:FO28)</f>
        <v>170</v>
      </c>
      <c r="D28" s="43">
        <f>Survey!H28</f>
        <v>0</v>
      </c>
      <c r="E28" s="43" t="str">
        <f t="shared" si="2"/>
        <v>Fail</v>
      </c>
      <c r="F28" s="43" t="str">
        <f t="shared" si="3"/>
        <v>Fail</v>
      </c>
      <c r="H28" s="48" t="str">
        <f t="shared" si="4"/>
        <v>Fail</v>
      </c>
      <c r="I28" s="49">
        <f>COUNTBLANK(Survey!B28:E28)+COUNTBLANK(Survey!G28:J28)+COUNTBLANK(Survey!M28)+COUNTBLANK(Survey!P28:S28)+COUNTBLANK(Survey!X28:Z28)+COUNTBLANK(Survey!AC28:AD28)</f>
        <v>18</v>
      </c>
      <c r="J28" s="48" t="str">
        <f t="shared" si="5"/>
        <v>Pass</v>
      </c>
      <c r="K28" s="61" t="b">
        <f>NOT(ISNUMBER(SEARCH("Feeder",Survey!$H28)))</f>
        <v>1</v>
      </c>
      <c r="L28" s="60" t="b">
        <f>NOT(ISBLANK(Survey!$L28))</f>
        <v>0</v>
      </c>
      <c r="M28" s="48" t="str">
        <f t="shared" si="6"/>
        <v>Pass</v>
      </c>
      <c r="N28" s="61" t="b">
        <f>NOT(ISNUMBER(SEARCH("Other",Survey!$J28)))</f>
        <v>1</v>
      </c>
      <c r="O28" s="60" t="b">
        <f>NOT(ISBLANK(Survey!$K28))</f>
        <v>0</v>
      </c>
      <c r="P28" s="48" t="str">
        <f t="shared" si="7"/>
        <v>Fail</v>
      </c>
      <c r="Q28" s="50">
        <f>Survey!E28</f>
        <v>0</v>
      </c>
      <c r="R28" s="51">
        <f>LEN(Survey!F28)</f>
        <v>0</v>
      </c>
      <c r="S28" s="48" t="str">
        <f t="shared" si="8"/>
        <v>Pass</v>
      </c>
      <c r="T28" s="61" t="b">
        <f>NOT(ISNUMBER(SEARCH("Other",Survey!$M28)))</f>
        <v>1</v>
      </c>
      <c r="U28" s="60" t="b">
        <f>NOT(ISBLANK(Survey!$N28))</f>
        <v>0</v>
      </c>
      <c r="V28" s="48" t="str">
        <f t="shared" si="9"/>
        <v>Pass</v>
      </c>
      <c r="W28" s="121" t="b">
        <f>NOT(ISBLANK(Survey!$U28))</f>
        <v>0</v>
      </c>
      <c r="X28" s="122">
        <f>Survey!$J28</f>
        <v>0</v>
      </c>
      <c r="Y28" s="48" t="str">
        <f t="shared" si="10"/>
        <v>Pass</v>
      </c>
      <c r="Z28" s="121" t="b">
        <f>NOT(ISBLANK(Survey!$V28))</f>
        <v>0</v>
      </c>
      <c r="AA28" s="122">
        <f>Survey!$J28</f>
        <v>0</v>
      </c>
      <c r="AB28" s="48" t="str">
        <f t="shared" si="11"/>
        <v>Pass</v>
      </c>
      <c r="AC28" s="121" t="b">
        <f>NOT(ISBLANK(Survey!$W28))</f>
        <v>0</v>
      </c>
      <c r="AD28" s="122">
        <f>Survey!$J28</f>
        <v>0</v>
      </c>
      <c r="AE28" s="48" t="str">
        <f t="shared" si="12"/>
        <v>Pass</v>
      </c>
      <c r="AF28" s="61" t="b">
        <f>NOT(ISNUMBER(SEARCH("Yes",Survey!$Z28)))</f>
        <v>1</v>
      </c>
      <c r="AG28" s="60" t="b">
        <f>IF(COUNTBLANK(Survey!$AA28:$AB28)=0,TRUE, FALSE)</f>
        <v>0</v>
      </c>
      <c r="AH28" s="48" t="str">
        <f t="shared" si="13"/>
        <v>Pass</v>
      </c>
      <c r="AI28" s="61" t="b">
        <f>NOT(ISNUMBER(SEARCH("Yes",Survey!$AC28)))</f>
        <v>1</v>
      </c>
      <c r="AJ28" s="60" t="b">
        <f>NOT(ISBLANK(Survey!$AE28))</f>
        <v>0</v>
      </c>
      <c r="AK28" s="48" t="str">
        <f t="shared" si="14"/>
        <v>Pass</v>
      </c>
      <c r="AL28" s="61" t="b">
        <f>NOT(OR(ISNUMBER(SEARCH("Other",Survey!$AE28)),ISNUMBER(SEARCH("Multiple",Survey!$AE28))))</f>
        <v>1</v>
      </c>
      <c r="AM28" s="60" t="b">
        <f>NOT(ISBLANK(Survey!$AF28))</f>
        <v>0</v>
      </c>
      <c r="AN28" s="48" t="str">
        <f t="shared" si="15"/>
        <v>Fail</v>
      </c>
      <c r="AO28" s="52">
        <f>(Survey!$AH28)</f>
        <v>0</v>
      </c>
      <c r="AP28" s="43" t="str">
        <f t="shared" si="16"/>
        <v>Fail</v>
      </c>
      <c r="AQ28" s="44">
        <f>ABS(Survey!$AH28)</f>
        <v>0</v>
      </c>
      <c r="AR28" s="87">
        <f>ABS(Survey!$AI28)+Survey!$AJ28-ABS(Survey!$AK28)+ABS(Survey!$AL28)-ABS(Survey!$AM28)+ABS(Survey!$AN28)-ABS(Survey!$AO28)+Survey!$AP28</f>
        <v>0</v>
      </c>
      <c r="AS28" s="53" t="str">
        <f t="shared" si="17"/>
        <v>No holdings</v>
      </c>
      <c r="AT28" s="43">
        <f t="shared" si="18"/>
        <v>0</v>
      </c>
      <c r="AU28" s="48" t="str">
        <f t="shared" si="19"/>
        <v>Pass</v>
      </c>
      <c r="AV28" s="61" t="b">
        <f>IF(ABS(Survey!$AP28)=0,TRUE,FALSE)</f>
        <v>1</v>
      </c>
      <c r="AW28" s="60" t="b">
        <f>NOT(ISBLANK(Survey!$AQ28))</f>
        <v>0</v>
      </c>
      <c r="AX28" s="43" t="str">
        <f t="shared" si="20"/>
        <v>Fail</v>
      </c>
      <c r="AY28" s="44">
        <f>ABS(Survey!$AH28)</f>
        <v>0</v>
      </c>
      <c r="AZ28" s="44" cm="1">
        <f t="array" ref="AZ28">SUM(SUMIF(Survey!AS28:BA28,{"&gt;0","&lt;0"})*{1,-1})-SUM(SUMIF(Survey!BC28:BK28,{"&gt;0","&lt;0"})*{1,-1})</f>
        <v>0</v>
      </c>
      <c r="BA28" s="53" t="str">
        <f t="shared" si="21"/>
        <v>No holdings</v>
      </c>
      <c r="BB28" s="43">
        <f t="shared" si="22"/>
        <v>0</v>
      </c>
      <c r="BC28" s="48" t="str">
        <f t="shared" si="23"/>
        <v>Fail</v>
      </c>
      <c r="BD28" s="54">
        <f>ABS(Survey!$AH28)</f>
        <v>0</v>
      </c>
      <c r="BE28" s="54" cm="1">
        <f t="array" ref="BE28">SUM(SUMIF(Survey!BM28:CF28,{"&gt;0","&lt;0"})*{1,-1})-SUM(SUMIF(Survey!CH28:DA28,{"&gt;0","&lt;0"})*{1,-1})</f>
        <v>0</v>
      </c>
      <c r="BF28" s="55" t="str">
        <f t="shared" si="24"/>
        <v>No holdings</v>
      </c>
      <c r="BG28" s="56">
        <f t="shared" si="25"/>
        <v>0</v>
      </c>
      <c r="BH28" s="48" t="str">
        <f t="shared" si="26"/>
        <v>Pass</v>
      </c>
      <c r="BI28" s="61" t="b">
        <f>IF(ABS(Survey!$CF28)=0,TRUE,FALSE)</f>
        <v>1</v>
      </c>
      <c r="BJ28" s="60" t="b">
        <f>NOT(ISBLANK(Survey!$CG28))</f>
        <v>0</v>
      </c>
      <c r="BK28" s="48" t="str">
        <f t="shared" si="27"/>
        <v>Pass</v>
      </c>
      <c r="BL28" s="61" t="b">
        <f>IF(ABS(Survey!$DA28)=0,TRUE,FALSE)</f>
        <v>1</v>
      </c>
      <c r="BM28" s="60" t="b">
        <f>NOT(ISBLANK(Survey!$DB28))</f>
        <v>0</v>
      </c>
      <c r="BN28" s="48" t="str">
        <f t="shared" si="28"/>
        <v>Pass</v>
      </c>
      <c r="BO28" s="44">
        <f>SUM(Survey!DD28:DG28)</f>
        <v>0</v>
      </c>
      <c r="BP28" s="43">
        <f t="shared" si="29"/>
        <v>0</v>
      </c>
      <c r="BQ28" s="43">
        <f t="shared" si="30"/>
        <v>100</v>
      </c>
      <c r="BR28" s="55">
        <f>Survey!$I28</f>
        <v>0</v>
      </c>
      <c r="BS28" s="48" t="str">
        <f t="shared" si="31"/>
        <v>Pass</v>
      </c>
      <c r="BT28" s="61" t="b">
        <f>IF(ABS(Survey!$DG28)=0,TRUE,FALSE)</f>
        <v>1</v>
      </c>
      <c r="BU28" s="60" t="b">
        <f>NOT(ISBLANK(Survey!$DH28))</f>
        <v>0</v>
      </c>
      <c r="BV28" s="43" t="str">
        <f t="shared" si="32"/>
        <v>Pass</v>
      </c>
      <c r="BW28" s="44">
        <f>ABS(Survey!CB28) + ABS(Survey!CW28)</f>
        <v>0</v>
      </c>
      <c r="BX28" s="44">
        <f>SUM(SUMIF(Survey!DJ28:DO28,{"&gt;0","&lt;0"})*{1,-1})+SUM(SUMIF(Survey!DQ28:DV28,{"&gt;0","&lt;0"})*{1,-1})</f>
        <v>0</v>
      </c>
      <c r="BY28" s="43">
        <f t="shared" si="33"/>
        <v>0</v>
      </c>
      <c r="BZ28" s="43">
        <f t="shared" si="34"/>
        <v>0</v>
      </c>
      <c r="CA28" s="48" t="str">
        <f t="shared" si="35"/>
        <v>Pass</v>
      </c>
      <c r="CB28" s="61" t="b">
        <f>IF(ABS(Survey!$DO28)=0,TRUE,FALSE)</f>
        <v>1</v>
      </c>
      <c r="CC28" s="60" t="b">
        <f>NOT(ISBLANK(Survey!DP28))</f>
        <v>0</v>
      </c>
      <c r="CD28" s="48" t="str">
        <f t="shared" si="36"/>
        <v>Pass</v>
      </c>
      <c r="CE28" s="61" t="b">
        <f>IF(ABS(Survey!$DV28)=0,TRUE,FALSE)</f>
        <v>1</v>
      </c>
      <c r="CF28" s="60" t="b">
        <f>NOT(ISBLANK(Survey!$DW28))</f>
        <v>0</v>
      </c>
      <c r="CG28" s="48" t="str">
        <f t="shared" si="37"/>
        <v>Pass</v>
      </c>
      <c r="CH28" s="57">
        <f t="shared" si="38"/>
        <v>0</v>
      </c>
      <c r="CI28" s="54" cm="1">
        <f t="array" ref="CI28">SUM(SUMIF(Survey!DY28:DZ28,{"&gt;0","&lt;0"})*{1,-1})</f>
        <v>0</v>
      </c>
      <c r="CJ28" s="57">
        <f t="shared" si="39"/>
        <v>0</v>
      </c>
      <c r="CK28" s="56">
        <f t="shared" si="40"/>
        <v>100</v>
      </c>
      <c r="CL28" s="48" t="str">
        <f t="shared" si="41"/>
        <v>Fail</v>
      </c>
      <c r="CM28" s="54">
        <f>SUM(SUMIF(Survey!EP28:EQ28,{"&gt;0","&lt;0"})*{1,-1})</f>
        <v>0</v>
      </c>
      <c r="CN28" s="57">
        <f t="shared" si="42"/>
        <v>0</v>
      </c>
      <c r="CO28" s="57">
        <f t="shared" si="43"/>
        <v>100</v>
      </c>
      <c r="CP28" s="55" t="b">
        <f>IF(Survey!$J28="ETF",TRUE,IF(Survey!$J28="Closed-end",TRUE,IF(Survey!$J28="Split share corp",TRUE,FALSE)))</f>
        <v>0</v>
      </c>
      <c r="CQ28" s="48" t="str">
        <f t="shared" si="44"/>
        <v>Fail</v>
      </c>
      <c r="CR28" s="54">
        <f>SUM(SUMIF(Survey!ES28:EW28,{"&gt;0","&lt;0"})*{1,-1})</f>
        <v>0</v>
      </c>
      <c r="CS28" s="57">
        <f t="shared" si="45"/>
        <v>0</v>
      </c>
      <c r="CT28" s="57">
        <f t="shared" si="46"/>
        <v>100</v>
      </c>
      <c r="CU28" s="55" t="b">
        <f>IF(Survey!$J28="ETF",TRUE,IF(Survey!$J28="Closed-end",TRUE,IF(Survey!$J28="Split share corp",TRUE,FALSE)))</f>
        <v>0</v>
      </c>
      <c r="CV28" s="48" t="str">
        <f t="shared" si="47"/>
        <v>Pass</v>
      </c>
      <c r="CW28" s="61" t="b">
        <f>IF(ABS(Survey!$EW28)=0,TRUE,FALSE)</f>
        <v>1</v>
      </c>
      <c r="CX28" s="60" t="b">
        <f>NOT(ISBLANK(Survey!$EX28))</f>
        <v>0</v>
      </c>
      <c r="CY28" s="43" t="str">
        <f t="shared" si="48"/>
        <v>Fail</v>
      </c>
      <c r="CZ28" s="44">
        <f>SUM(SUMIF(Survey!EZ28:FF28,{"&gt;0","&lt;0"})*{1,-1})</f>
        <v>0</v>
      </c>
      <c r="DA28" s="43">
        <f t="shared" si="49"/>
        <v>0</v>
      </c>
      <c r="DB28" s="43">
        <f t="shared" si="50"/>
        <v>100</v>
      </c>
      <c r="DC28" s="48" t="str">
        <f t="shared" si="51"/>
        <v>Fail</v>
      </c>
      <c r="DD28" s="54">
        <f>SUM(SUMIF(Survey!FH28:FN28,{"&gt;0","&lt;0"})*{1,-1})</f>
        <v>0</v>
      </c>
      <c r="DE28" s="57">
        <f t="shared" si="52"/>
        <v>0</v>
      </c>
      <c r="DF28" s="56">
        <f t="shared" si="53"/>
        <v>100</v>
      </c>
    </row>
    <row r="29" spans="1:110">
      <c r="A29" s="1">
        <v>26</v>
      </c>
      <c r="B29" s="43" t="str">
        <f t="shared" si="1"/>
        <v>Pass</v>
      </c>
      <c r="C29" s="43">
        <f>COUNTBLANK(Survey!B29:FO29)</f>
        <v>170</v>
      </c>
      <c r="D29" s="43">
        <f>Survey!H29</f>
        <v>0</v>
      </c>
      <c r="E29" s="43" t="str">
        <f t="shared" si="2"/>
        <v>Fail</v>
      </c>
      <c r="F29" s="43" t="str">
        <f t="shared" si="3"/>
        <v>Fail</v>
      </c>
      <c r="H29" s="48" t="str">
        <f t="shared" si="4"/>
        <v>Fail</v>
      </c>
      <c r="I29" s="49">
        <f>COUNTBLANK(Survey!B29:E29)+COUNTBLANK(Survey!G29:J29)+COUNTBLANK(Survey!M29)+COUNTBLANK(Survey!P29:S29)+COUNTBLANK(Survey!X29:Z29)+COUNTBLANK(Survey!AC29:AD29)</f>
        <v>18</v>
      </c>
      <c r="J29" s="48" t="str">
        <f t="shared" si="5"/>
        <v>Pass</v>
      </c>
      <c r="K29" s="61" t="b">
        <f>NOT(ISNUMBER(SEARCH("Feeder",Survey!$H29)))</f>
        <v>1</v>
      </c>
      <c r="L29" s="60" t="b">
        <f>NOT(ISBLANK(Survey!$L29))</f>
        <v>0</v>
      </c>
      <c r="M29" s="48" t="str">
        <f t="shared" si="6"/>
        <v>Pass</v>
      </c>
      <c r="N29" s="61" t="b">
        <f>NOT(ISNUMBER(SEARCH("Other",Survey!$J29)))</f>
        <v>1</v>
      </c>
      <c r="O29" s="60" t="b">
        <f>NOT(ISBLANK(Survey!$K29))</f>
        <v>0</v>
      </c>
      <c r="P29" s="48" t="str">
        <f t="shared" si="7"/>
        <v>Fail</v>
      </c>
      <c r="Q29" s="50">
        <f>Survey!E29</f>
        <v>0</v>
      </c>
      <c r="R29" s="51">
        <f>LEN(Survey!F29)</f>
        <v>0</v>
      </c>
      <c r="S29" s="48" t="str">
        <f t="shared" si="8"/>
        <v>Pass</v>
      </c>
      <c r="T29" s="61" t="b">
        <f>NOT(ISNUMBER(SEARCH("Other",Survey!$M29)))</f>
        <v>1</v>
      </c>
      <c r="U29" s="60" t="b">
        <f>NOT(ISBLANK(Survey!$N29))</f>
        <v>0</v>
      </c>
      <c r="V29" s="48" t="str">
        <f t="shared" si="9"/>
        <v>Pass</v>
      </c>
      <c r="W29" s="121" t="b">
        <f>NOT(ISBLANK(Survey!$U29))</f>
        <v>0</v>
      </c>
      <c r="X29" s="122">
        <f>Survey!$J29</f>
        <v>0</v>
      </c>
      <c r="Y29" s="48" t="str">
        <f t="shared" si="10"/>
        <v>Pass</v>
      </c>
      <c r="Z29" s="121" t="b">
        <f>NOT(ISBLANK(Survey!$V29))</f>
        <v>0</v>
      </c>
      <c r="AA29" s="122">
        <f>Survey!$J29</f>
        <v>0</v>
      </c>
      <c r="AB29" s="48" t="str">
        <f t="shared" si="11"/>
        <v>Pass</v>
      </c>
      <c r="AC29" s="121" t="b">
        <f>NOT(ISBLANK(Survey!$W29))</f>
        <v>0</v>
      </c>
      <c r="AD29" s="122">
        <f>Survey!$J29</f>
        <v>0</v>
      </c>
      <c r="AE29" s="48" t="str">
        <f t="shared" si="12"/>
        <v>Pass</v>
      </c>
      <c r="AF29" s="61" t="b">
        <f>NOT(ISNUMBER(SEARCH("Yes",Survey!$Z29)))</f>
        <v>1</v>
      </c>
      <c r="AG29" s="60" t="b">
        <f>IF(COUNTBLANK(Survey!$AA29:$AB29)=0,TRUE, FALSE)</f>
        <v>0</v>
      </c>
      <c r="AH29" s="48" t="str">
        <f t="shared" si="13"/>
        <v>Pass</v>
      </c>
      <c r="AI29" s="61" t="b">
        <f>NOT(ISNUMBER(SEARCH("Yes",Survey!$AC29)))</f>
        <v>1</v>
      </c>
      <c r="AJ29" s="60" t="b">
        <f>NOT(ISBLANK(Survey!$AE29))</f>
        <v>0</v>
      </c>
      <c r="AK29" s="48" t="str">
        <f t="shared" si="14"/>
        <v>Pass</v>
      </c>
      <c r="AL29" s="61" t="b">
        <f>NOT(OR(ISNUMBER(SEARCH("Other",Survey!$AE29)),ISNUMBER(SEARCH("Multiple",Survey!$AE29))))</f>
        <v>1</v>
      </c>
      <c r="AM29" s="60" t="b">
        <f>NOT(ISBLANK(Survey!$AF29))</f>
        <v>0</v>
      </c>
      <c r="AN29" s="48" t="str">
        <f t="shared" si="15"/>
        <v>Fail</v>
      </c>
      <c r="AO29" s="52">
        <f>(Survey!$AH29)</f>
        <v>0</v>
      </c>
      <c r="AP29" s="43" t="str">
        <f t="shared" si="16"/>
        <v>Fail</v>
      </c>
      <c r="AQ29" s="44">
        <f>ABS(Survey!$AH29)</f>
        <v>0</v>
      </c>
      <c r="AR29" s="87">
        <f>ABS(Survey!$AI29)+Survey!$AJ29-ABS(Survey!$AK29)+ABS(Survey!$AL29)-ABS(Survey!$AM29)+ABS(Survey!$AN29)-ABS(Survey!$AO29)+Survey!$AP29</f>
        <v>0</v>
      </c>
      <c r="AS29" s="53" t="str">
        <f t="shared" si="17"/>
        <v>No holdings</v>
      </c>
      <c r="AT29" s="43">
        <f t="shared" si="18"/>
        <v>0</v>
      </c>
      <c r="AU29" s="48" t="str">
        <f t="shared" si="19"/>
        <v>Pass</v>
      </c>
      <c r="AV29" s="61" t="b">
        <f>IF(ABS(Survey!$AP29)=0,TRUE,FALSE)</f>
        <v>1</v>
      </c>
      <c r="AW29" s="60" t="b">
        <f>NOT(ISBLANK(Survey!$AQ29))</f>
        <v>0</v>
      </c>
      <c r="AX29" s="43" t="str">
        <f t="shared" si="20"/>
        <v>Fail</v>
      </c>
      <c r="AY29" s="44">
        <f>ABS(Survey!$AH29)</f>
        <v>0</v>
      </c>
      <c r="AZ29" s="44" cm="1">
        <f t="array" ref="AZ29">SUM(SUMIF(Survey!AS29:BA29,{"&gt;0","&lt;0"})*{1,-1})-SUM(SUMIF(Survey!BC29:BK29,{"&gt;0","&lt;0"})*{1,-1})</f>
        <v>0</v>
      </c>
      <c r="BA29" s="53" t="str">
        <f t="shared" si="21"/>
        <v>No holdings</v>
      </c>
      <c r="BB29" s="43">
        <f t="shared" si="22"/>
        <v>0</v>
      </c>
      <c r="BC29" s="48" t="str">
        <f t="shared" si="23"/>
        <v>Fail</v>
      </c>
      <c r="BD29" s="54">
        <f>ABS(Survey!$AH29)</f>
        <v>0</v>
      </c>
      <c r="BE29" s="54" cm="1">
        <f t="array" ref="BE29">SUM(SUMIF(Survey!BM29:CF29,{"&gt;0","&lt;0"})*{1,-1})-SUM(SUMIF(Survey!CH29:DA29,{"&gt;0","&lt;0"})*{1,-1})</f>
        <v>0</v>
      </c>
      <c r="BF29" s="55" t="str">
        <f t="shared" si="24"/>
        <v>No holdings</v>
      </c>
      <c r="BG29" s="56">
        <f t="shared" si="25"/>
        <v>0</v>
      </c>
      <c r="BH29" s="48" t="str">
        <f t="shared" si="26"/>
        <v>Pass</v>
      </c>
      <c r="BI29" s="61" t="b">
        <f>IF(ABS(Survey!$CF29)=0,TRUE,FALSE)</f>
        <v>1</v>
      </c>
      <c r="BJ29" s="60" t="b">
        <f>NOT(ISBLANK(Survey!$CG29))</f>
        <v>0</v>
      </c>
      <c r="BK29" s="48" t="str">
        <f t="shared" si="27"/>
        <v>Pass</v>
      </c>
      <c r="BL29" s="61" t="b">
        <f>IF(ABS(Survey!$DA29)=0,TRUE,FALSE)</f>
        <v>1</v>
      </c>
      <c r="BM29" s="60" t="b">
        <f>NOT(ISBLANK(Survey!$DB29))</f>
        <v>0</v>
      </c>
      <c r="BN29" s="48" t="str">
        <f t="shared" si="28"/>
        <v>Pass</v>
      </c>
      <c r="BO29" s="44">
        <f>SUM(Survey!DD29:DG29)</f>
        <v>0</v>
      </c>
      <c r="BP29" s="43">
        <f t="shared" si="29"/>
        <v>0</v>
      </c>
      <c r="BQ29" s="43">
        <f t="shared" si="30"/>
        <v>100</v>
      </c>
      <c r="BR29" s="55">
        <f>Survey!$I29</f>
        <v>0</v>
      </c>
      <c r="BS29" s="48" t="str">
        <f t="shared" si="31"/>
        <v>Pass</v>
      </c>
      <c r="BT29" s="61" t="b">
        <f>IF(ABS(Survey!$DG29)=0,TRUE,FALSE)</f>
        <v>1</v>
      </c>
      <c r="BU29" s="60" t="b">
        <f>NOT(ISBLANK(Survey!$DH29))</f>
        <v>0</v>
      </c>
      <c r="BV29" s="43" t="str">
        <f t="shared" si="32"/>
        <v>Pass</v>
      </c>
      <c r="BW29" s="44">
        <f>ABS(Survey!CB29) + ABS(Survey!CW29)</f>
        <v>0</v>
      </c>
      <c r="BX29" s="44">
        <f>SUM(SUMIF(Survey!DJ29:DO29,{"&gt;0","&lt;0"})*{1,-1})+SUM(SUMIF(Survey!DQ29:DV29,{"&gt;0","&lt;0"})*{1,-1})</f>
        <v>0</v>
      </c>
      <c r="BY29" s="43">
        <f t="shared" si="33"/>
        <v>0</v>
      </c>
      <c r="BZ29" s="43">
        <f t="shared" si="34"/>
        <v>0</v>
      </c>
      <c r="CA29" s="48" t="str">
        <f t="shared" si="35"/>
        <v>Pass</v>
      </c>
      <c r="CB29" s="61" t="b">
        <f>IF(ABS(Survey!$DO29)=0,TRUE,FALSE)</f>
        <v>1</v>
      </c>
      <c r="CC29" s="60" t="b">
        <f>NOT(ISBLANK(Survey!DP29))</f>
        <v>0</v>
      </c>
      <c r="CD29" s="48" t="str">
        <f t="shared" si="36"/>
        <v>Pass</v>
      </c>
      <c r="CE29" s="61" t="b">
        <f>IF(ABS(Survey!$DV29)=0,TRUE,FALSE)</f>
        <v>1</v>
      </c>
      <c r="CF29" s="60" t="b">
        <f>NOT(ISBLANK(Survey!$DW29))</f>
        <v>0</v>
      </c>
      <c r="CG29" s="48" t="str">
        <f t="shared" si="37"/>
        <v>Pass</v>
      </c>
      <c r="CH29" s="57">
        <f t="shared" si="38"/>
        <v>0</v>
      </c>
      <c r="CI29" s="54" cm="1">
        <f t="array" ref="CI29">SUM(SUMIF(Survey!DY29:DZ29,{"&gt;0","&lt;0"})*{1,-1})</f>
        <v>0</v>
      </c>
      <c r="CJ29" s="57">
        <f t="shared" si="39"/>
        <v>0</v>
      </c>
      <c r="CK29" s="56">
        <f t="shared" si="40"/>
        <v>100</v>
      </c>
      <c r="CL29" s="48" t="str">
        <f t="shared" si="41"/>
        <v>Fail</v>
      </c>
      <c r="CM29" s="54">
        <f>SUM(SUMIF(Survey!EP29:EQ29,{"&gt;0","&lt;0"})*{1,-1})</f>
        <v>0</v>
      </c>
      <c r="CN29" s="57">
        <f t="shared" si="42"/>
        <v>0</v>
      </c>
      <c r="CO29" s="57">
        <f t="shared" si="43"/>
        <v>100</v>
      </c>
      <c r="CP29" s="55" t="b">
        <f>IF(Survey!$J29="ETF",TRUE,IF(Survey!$J29="Closed-end",TRUE,IF(Survey!$J29="Split share corp",TRUE,FALSE)))</f>
        <v>0</v>
      </c>
      <c r="CQ29" s="48" t="str">
        <f t="shared" si="44"/>
        <v>Fail</v>
      </c>
      <c r="CR29" s="54">
        <f>SUM(SUMIF(Survey!ES29:EW29,{"&gt;0","&lt;0"})*{1,-1})</f>
        <v>0</v>
      </c>
      <c r="CS29" s="57">
        <f t="shared" si="45"/>
        <v>0</v>
      </c>
      <c r="CT29" s="57">
        <f t="shared" si="46"/>
        <v>100</v>
      </c>
      <c r="CU29" s="55" t="b">
        <f>IF(Survey!$J29="ETF",TRUE,IF(Survey!$J29="Closed-end",TRUE,IF(Survey!$J29="Split share corp",TRUE,FALSE)))</f>
        <v>0</v>
      </c>
      <c r="CV29" s="48" t="str">
        <f t="shared" si="47"/>
        <v>Pass</v>
      </c>
      <c r="CW29" s="61" t="b">
        <f>IF(ABS(Survey!$EW29)=0,TRUE,FALSE)</f>
        <v>1</v>
      </c>
      <c r="CX29" s="60" t="b">
        <f>NOT(ISBLANK(Survey!$EX29))</f>
        <v>0</v>
      </c>
      <c r="CY29" s="43" t="str">
        <f t="shared" si="48"/>
        <v>Fail</v>
      </c>
      <c r="CZ29" s="44">
        <f>SUM(SUMIF(Survey!EZ29:FF29,{"&gt;0","&lt;0"})*{1,-1})</f>
        <v>0</v>
      </c>
      <c r="DA29" s="43">
        <f t="shared" si="49"/>
        <v>0</v>
      </c>
      <c r="DB29" s="43">
        <f t="shared" si="50"/>
        <v>100</v>
      </c>
      <c r="DC29" s="48" t="str">
        <f t="shared" si="51"/>
        <v>Fail</v>
      </c>
      <c r="DD29" s="54">
        <f>SUM(SUMIF(Survey!FH29:FN29,{"&gt;0","&lt;0"})*{1,-1})</f>
        <v>0</v>
      </c>
      <c r="DE29" s="57">
        <f t="shared" si="52"/>
        <v>0</v>
      </c>
      <c r="DF29" s="56">
        <f t="shared" si="53"/>
        <v>100</v>
      </c>
    </row>
    <row r="30" spans="1:110">
      <c r="A30" s="1">
        <v>27</v>
      </c>
      <c r="B30" s="43" t="str">
        <f t="shared" si="1"/>
        <v>Pass</v>
      </c>
      <c r="C30" s="43">
        <f>COUNTBLANK(Survey!B30:FO30)</f>
        <v>170</v>
      </c>
      <c r="D30" s="43">
        <f>Survey!H30</f>
        <v>0</v>
      </c>
      <c r="E30" s="43" t="str">
        <f t="shared" si="2"/>
        <v>Fail</v>
      </c>
      <c r="F30" s="43" t="str">
        <f t="shared" si="3"/>
        <v>Fail</v>
      </c>
      <c r="H30" s="48" t="str">
        <f t="shared" si="4"/>
        <v>Fail</v>
      </c>
      <c r="I30" s="49">
        <f>COUNTBLANK(Survey!B30:E30)+COUNTBLANK(Survey!G30:J30)+COUNTBLANK(Survey!M30)+COUNTBLANK(Survey!P30:S30)+COUNTBLANK(Survey!X30:Z30)+COUNTBLANK(Survey!AC30:AD30)</f>
        <v>18</v>
      </c>
      <c r="J30" s="48" t="str">
        <f t="shared" si="5"/>
        <v>Pass</v>
      </c>
      <c r="K30" s="61" t="b">
        <f>NOT(ISNUMBER(SEARCH("Feeder",Survey!$H30)))</f>
        <v>1</v>
      </c>
      <c r="L30" s="60" t="b">
        <f>NOT(ISBLANK(Survey!$L30))</f>
        <v>0</v>
      </c>
      <c r="M30" s="48" t="str">
        <f t="shared" si="6"/>
        <v>Pass</v>
      </c>
      <c r="N30" s="61" t="b">
        <f>NOT(ISNUMBER(SEARCH("Other",Survey!$J30)))</f>
        <v>1</v>
      </c>
      <c r="O30" s="60" t="b">
        <f>NOT(ISBLANK(Survey!$K30))</f>
        <v>0</v>
      </c>
      <c r="P30" s="48" t="str">
        <f t="shared" si="7"/>
        <v>Fail</v>
      </c>
      <c r="Q30" s="50">
        <f>Survey!E30</f>
        <v>0</v>
      </c>
      <c r="R30" s="51">
        <f>LEN(Survey!F30)</f>
        <v>0</v>
      </c>
      <c r="S30" s="48" t="str">
        <f t="shared" si="8"/>
        <v>Pass</v>
      </c>
      <c r="T30" s="61" t="b">
        <f>NOT(ISNUMBER(SEARCH("Other",Survey!$M30)))</f>
        <v>1</v>
      </c>
      <c r="U30" s="60" t="b">
        <f>NOT(ISBLANK(Survey!$N30))</f>
        <v>0</v>
      </c>
      <c r="V30" s="48" t="str">
        <f t="shared" si="9"/>
        <v>Pass</v>
      </c>
      <c r="W30" s="121" t="b">
        <f>NOT(ISBLANK(Survey!$U30))</f>
        <v>0</v>
      </c>
      <c r="X30" s="122">
        <f>Survey!$J30</f>
        <v>0</v>
      </c>
      <c r="Y30" s="48" t="str">
        <f t="shared" si="10"/>
        <v>Pass</v>
      </c>
      <c r="Z30" s="121" t="b">
        <f>NOT(ISBLANK(Survey!$V30))</f>
        <v>0</v>
      </c>
      <c r="AA30" s="122">
        <f>Survey!$J30</f>
        <v>0</v>
      </c>
      <c r="AB30" s="48" t="str">
        <f t="shared" si="11"/>
        <v>Pass</v>
      </c>
      <c r="AC30" s="121" t="b">
        <f>NOT(ISBLANK(Survey!$W30))</f>
        <v>0</v>
      </c>
      <c r="AD30" s="122">
        <f>Survey!$J30</f>
        <v>0</v>
      </c>
      <c r="AE30" s="48" t="str">
        <f t="shared" si="12"/>
        <v>Pass</v>
      </c>
      <c r="AF30" s="61" t="b">
        <f>NOT(ISNUMBER(SEARCH("Yes",Survey!$Z30)))</f>
        <v>1</v>
      </c>
      <c r="AG30" s="60" t="b">
        <f>IF(COUNTBLANK(Survey!$AA30:$AB30)=0,TRUE, FALSE)</f>
        <v>0</v>
      </c>
      <c r="AH30" s="48" t="str">
        <f t="shared" si="13"/>
        <v>Pass</v>
      </c>
      <c r="AI30" s="61" t="b">
        <f>NOT(ISNUMBER(SEARCH("Yes",Survey!$AC30)))</f>
        <v>1</v>
      </c>
      <c r="AJ30" s="60" t="b">
        <f>NOT(ISBLANK(Survey!$AE30))</f>
        <v>0</v>
      </c>
      <c r="AK30" s="48" t="str">
        <f t="shared" si="14"/>
        <v>Pass</v>
      </c>
      <c r="AL30" s="61" t="b">
        <f>NOT(OR(ISNUMBER(SEARCH("Other",Survey!$AE30)),ISNUMBER(SEARCH("Multiple",Survey!$AE30))))</f>
        <v>1</v>
      </c>
      <c r="AM30" s="60" t="b">
        <f>NOT(ISBLANK(Survey!$AF30))</f>
        <v>0</v>
      </c>
      <c r="AN30" s="48" t="str">
        <f t="shared" si="15"/>
        <v>Fail</v>
      </c>
      <c r="AO30" s="52">
        <f>(Survey!$AH30)</f>
        <v>0</v>
      </c>
      <c r="AP30" s="43" t="str">
        <f t="shared" si="16"/>
        <v>Fail</v>
      </c>
      <c r="AQ30" s="44">
        <f>ABS(Survey!$AH30)</f>
        <v>0</v>
      </c>
      <c r="AR30" s="87">
        <f>ABS(Survey!$AI30)+Survey!$AJ30-ABS(Survey!$AK30)+ABS(Survey!$AL30)-ABS(Survey!$AM30)+ABS(Survey!$AN30)-ABS(Survey!$AO30)+Survey!$AP30</f>
        <v>0</v>
      </c>
      <c r="AS30" s="53" t="str">
        <f t="shared" si="17"/>
        <v>No holdings</v>
      </c>
      <c r="AT30" s="43">
        <f t="shared" si="18"/>
        <v>0</v>
      </c>
      <c r="AU30" s="48" t="str">
        <f t="shared" si="19"/>
        <v>Pass</v>
      </c>
      <c r="AV30" s="61" t="b">
        <f>IF(ABS(Survey!$AP30)=0,TRUE,FALSE)</f>
        <v>1</v>
      </c>
      <c r="AW30" s="60" t="b">
        <f>NOT(ISBLANK(Survey!$AQ30))</f>
        <v>0</v>
      </c>
      <c r="AX30" s="43" t="str">
        <f t="shared" si="20"/>
        <v>Fail</v>
      </c>
      <c r="AY30" s="44">
        <f>ABS(Survey!$AH30)</f>
        <v>0</v>
      </c>
      <c r="AZ30" s="44" cm="1">
        <f t="array" ref="AZ30">SUM(SUMIF(Survey!AS30:BA30,{"&gt;0","&lt;0"})*{1,-1})-SUM(SUMIF(Survey!BC30:BK30,{"&gt;0","&lt;0"})*{1,-1})</f>
        <v>0</v>
      </c>
      <c r="BA30" s="53" t="str">
        <f t="shared" si="21"/>
        <v>No holdings</v>
      </c>
      <c r="BB30" s="43">
        <f t="shared" si="22"/>
        <v>0</v>
      </c>
      <c r="BC30" s="48" t="str">
        <f t="shared" si="23"/>
        <v>Fail</v>
      </c>
      <c r="BD30" s="54">
        <f>ABS(Survey!$AH30)</f>
        <v>0</v>
      </c>
      <c r="BE30" s="54" cm="1">
        <f t="array" ref="BE30">SUM(SUMIF(Survey!BM30:CF30,{"&gt;0","&lt;0"})*{1,-1})-SUM(SUMIF(Survey!CH30:DA30,{"&gt;0","&lt;0"})*{1,-1})</f>
        <v>0</v>
      </c>
      <c r="BF30" s="55" t="str">
        <f t="shared" si="24"/>
        <v>No holdings</v>
      </c>
      <c r="BG30" s="56">
        <f t="shared" si="25"/>
        <v>0</v>
      </c>
      <c r="BH30" s="48" t="str">
        <f t="shared" si="26"/>
        <v>Pass</v>
      </c>
      <c r="BI30" s="61" t="b">
        <f>IF(ABS(Survey!$CF30)=0,TRUE,FALSE)</f>
        <v>1</v>
      </c>
      <c r="BJ30" s="60" t="b">
        <f>NOT(ISBLANK(Survey!$CG30))</f>
        <v>0</v>
      </c>
      <c r="BK30" s="48" t="str">
        <f t="shared" si="27"/>
        <v>Pass</v>
      </c>
      <c r="BL30" s="61" t="b">
        <f>IF(ABS(Survey!$DA30)=0,TRUE,FALSE)</f>
        <v>1</v>
      </c>
      <c r="BM30" s="60" t="b">
        <f>NOT(ISBLANK(Survey!$DB30))</f>
        <v>0</v>
      </c>
      <c r="BN30" s="48" t="str">
        <f t="shared" si="28"/>
        <v>Pass</v>
      </c>
      <c r="BO30" s="44">
        <f>SUM(Survey!DD30:DG30)</f>
        <v>0</v>
      </c>
      <c r="BP30" s="43">
        <f t="shared" si="29"/>
        <v>0</v>
      </c>
      <c r="BQ30" s="43">
        <f t="shared" si="30"/>
        <v>100</v>
      </c>
      <c r="BR30" s="55">
        <f>Survey!$I30</f>
        <v>0</v>
      </c>
      <c r="BS30" s="48" t="str">
        <f t="shared" si="31"/>
        <v>Pass</v>
      </c>
      <c r="BT30" s="61" t="b">
        <f>IF(ABS(Survey!$DG30)=0,TRUE,FALSE)</f>
        <v>1</v>
      </c>
      <c r="BU30" s="60" t="b">
        <f>NOT(ISBLANK(Survey!$DH30))</f>
        <v>0</v>
      </c>
      <c r="BV30" s="43" t="str">
        <f t="shared" si="32"/>
        <v>Pass</v>
      </c>
      <c r="BW30" s="44">
        <f>ABS(Survey!CB30) + ABS(Survey!CW30)</f>
        <v>0</v>
      </c>
      <c r="BX30" s="44">
        <f>SUM(SUMIF(Survey!DJ30:DO30,{"&gt;0","&lt;0"})*{1,-1})+SUM(SUMIF(Survey!DQ30:DV30,{"&gt;0","&lt;0"})*{1,-1})</f>
        <v>0</v>
      </c>
      <c r="BY30" s="43">
        <f t="shared" si="33"/>
        <v>0</v>
      </c>
      <c r="BZ30" s="43">
        <f t="shared" si="34"/>
        <v>0</v>
      </c>
      <c r="CA30" s="48" t="str">
        <f t="shared" si="35"/>
        <v>Pass</v>
      </c>
      <c r="CB30" s="61" t="b">
        <f>IF(ABS(Survey!$DO30)=0,TRUE,FALSE)</f>
        <v>1</v>
      </c>
      <c r="CC30" s="60" t="b">
        <f>NOT(ISBLANK(Survey!DP30))</f>
        <v>0</v>
      </c>
      <c r="CD30" s="48" t="str">
        <f t="shared" si="36"/>
        <v>Pass</v>
      </c>
      <c r="CE30" s="61" t="b">
        <f>IF(ABS(Survey!$DV30)=0,TRUE,FALSE)</f>
        <v>1</v>
      </c>
      <c r="CF30" s="60" t="b">
        <f>NOT(ISBLANK(Survey!$DW30))</f>
        <v>0</v>
      </c>
      <c r="CG30" s="48" t="str">
        <f t="shared" si="37"/>
        <v>Pass</v>
      </c>
      <c r="CH30" s="57">
        <f t="shared" si="38"/>
        <v>0</v>
      </c>
      <c r="CI30" s="54" cm="1">
        <f t="array" ref="CI30">SUM(SUMIF(Survey!DY30:DZ30,{"&gt;0","&lt;0"})*{1,-1})</f>
        <v>0</v>
      </c>
      <c r="CJ30" s="57">
        <f t="shared" si="39"/>
        <v>0</v>
      </c>
      <c r="CK30" s="56">
        <f t="shared" si="40"/>
        <v>100</v>
      </c>
      <c r="CL30" s="48" t="str">
        <f t="shared" si="41"/>
        <v>Fail</v>
      </c>
      <c r="CM30" s="54">
        <f>SUM(SUMIF(Survey!EP30:EQ30,{"&gt;0","&lt;0"})*{1,-1})</f>
        <v>0</v>
      </c>
      <c r="CN30" s="57">
        <f t="shared" si="42"/>
        <v>0</v>
      </c>
      <c r="CO30" s="57">
        <f t="shared" si="43"/>
        <v>100</v>
      </c>
      <c r="CP30" s="55" t="b">
        <f>IF(Survey!$J30="ETF",TRUE,IF(Survey!$J30="Closed-end",TRUE,IF(Survey!$J30="Split share corp",TRUE,FALSE)))</f>
        <v>0</v>
      </c>
      <c r="CQ30" s="48" t="str">
        <f t="shared" si="44"/>
        <v>Fail</v>
      </c>
      <c r="CR30" s="54">
        <f>SUM(SUMIF(Survey!ES30:EW30,{"&gt;0","&lt;0"})*{1,-1})</f>
        <v>0</v>
      </c>
      <c r="CS30" s="57">
        <f t="shared" si="45"/>
        <v>0</v>
      </c>
      <c r="CT30" s="57">
        <f t="shared" si="46"/>
        <v>100</v>
      </c>
      <c r="CU30" s="55" t="b">
        <f>IF(Survey!$J30="ETF",TRUE,IF(Survey!$J30="Closed-end",TRUE,IF(Survey!$J30="Split share corp",TRUE,FALSE)))</f>
        <v>0</v>
      </c>
      <c r="CV30" s="48" t="str">
        <f t="shared" si="47"/>
        <v>Pass</v>
      </c>
      <c r="CW30" s="61" t="b">
        <f>IF(ABS(Survey!$EW30)=0,TRUE,FALSE)</f>
        <v>1</v>
      </c>
      <c r="CX30" s="60" t="b">
        <f>NOT(ISBLANK(Survey!$EX30))</f>
        <v>0</v>
      </c>
      <c r="CY30" s="43" t="str">
        <f t="shared" si="48"/>
        <v>Fail</v>
      </c>
      <c r="CZ30" s="44">
        <f>SUM(SUMIF(Survey!EZ30:FF30,{"&gt;0","&lt;0"})*{1,-1})</f>
        <v>0</v>
      </c>
      <c r="DA30" s="43">
        <f t="shared" si="49"/>
        <v>0</v>
      </c>
      <c r="DB30" s="43">
        <f t="shared" si="50"/>
        <v>100</v>
      </c>
      <c r="DC30" s="48" t="str">
        <f t="shared" si="51"/>
        <v>Fail</v>
      </c>
      <c r="DD30" s="54">
        <f>SUM(SUMIF(Survey!FH30:FN30,{"&gt;0","&lt;0"})*{1,-1})</f>
        <v>0</v>
      </c>
      <c r="DE30" s="57">
        <f t="shared" si="52"/>
        <v>0</v>
      </c>
      <c r="DF30" s="56">
        <f t="shared" si="53"/>
        <v>100</v>
      </c>
    </row>
    <row r="31" spans="1:110">
      <c r="A31" s="1">
        <v>28</v>
      </c>
      <c r="B31" s="43" t="str">
        <f t="shared" si="1"/>
        <v>Pass</v>
      </c>
      <c r="C31" s="43">
        <f>COUNTBLANK(Survey!B31:FO31)</f>
        <v>170</v>
      </c>
      <c r="D31" s="43">
        <f>Survey!H31</f>
        <v>0</v>
      </c>
      <c r="E31" s="43" t="str">
        <f t="shared" si="2"/>
        <v>Fail</v>
      </c>
      <c r="F31" s="43" t="str">
        <f t="shared" si="3"/>
        <v>Fail</v>
      </c>
      <c r="H31" s="48" t="str">
        <f t="shared" si="4"/>
        <v>Fail</v>
      </c>
      <c r="I31" s="49">
        <f>COUNTBLANK(Survey!B31:E31)+COUNTBLANK(Survey!G31:J31)+COUNTBLANK(Survey!M31)+COUNTBLANK(Survey!P31:S31)+COUNTBLANK(Survey!X31:Z31)+COUNTBLANK(Survey!AC31:AD31)</f>
        <v>18</v>
      </c>
      <c r="J31" s="48" t="str">
        <f t="shared" si="5"/>
        <v>Pass</v>
      </c>
      <c r="K31" s="61" t="b">
        <f>NOT(ISNUMBER(SEARCH("Feeder",Survey!$H31)))</f>
        <v>1</v>
      </c>
      <c r="L31" s="60" t="b">
        <f>NOT(ISBLANK(Survey!$L31))</f>
        <v>0</v>
      </c>
      <c r="M31" s="48" t="str">
        <f t="shared" si="6"/>
        <v>Pass</v>
      </c>
      <c r="N31" s="61" t="b">
        <f>NOT(ISNUMBER(SEARCH("Other",Survey!$J31)))</f>
        <v>1</v>
      </c>
      <c r="O31" s="60" t="b">
        <f>NOT(ISBLANK(Survey!$K31))</f>
        <v>0</v>
      </c>
      <c r="P31" s="48" t="str">
        <f t="shared" si="7"/>
        <v>Fail</v>
      </c>
      <c r="Q31" s="50">
        <f>Survey!E31</f>
        <v>0</v>
      </c>
      <c r="R31" s="51">
        <f>LEN(Survey!F31)</f>
        <v>0</v>
      </c>
      <c r="S31" s="48" t="str">
        <f t="shared" si="8"/>
        <v>Pass</v>
      </c>
      <c r="T31" s="61" t="b">
        <f>NOT(ISNUMBER(SEARCH("Other",Survey!$M31)))</f>
        <v>1</v>
      </c>
      <c r="U31" s="60" t="b">
        <f>NOT(ISBLANK(Survey!$N31))</f>
        <v>0</v>
      </c>
      <c r="V31" s="48" t="str">
        <f t="shared" si="9"/>
        <v>Pass</v>
      </c>
      <c r="W31" s="121" t="b">
        <f>NOT(ISBLANK(Survey!$U31))</f>
        <v>0</v>
      </c>
      <c r="X31" s="122">
        <f>Survey!$J31</f>
        <v>0</v>
      </c>
      <c r="Y31" s="48" t="str">
        <f t="shared" si="10"/>
        <v>Pass</v>
      </c>
      <c r="Z31" s="121" t="b">
        <f>NOT(ISBLANK(Survey!$V31))</f>
        <v>0</v>
      </c>
      <c r="AA31" s="122">
        <f>Survey!$J31</f>
        <v>0</v>
      </c>
      <c r="AB31" s="48" t="str">
        <f t="shared" si="11"/>
        <v>Pass</v>
      </c>
      <c r="AC31" s="121" t="b">
        <f>NOT(ISBLANK(Survey!$W31))</f>
        <v>0</v>
      </c>
      <c r="AD31" s="122">
        <f>Survey!$J31</f>
        <v>0</v>
      </c>
      <c r="AE31" s="48" t="str">
        <f t="shared" si="12"/>
        <v>Pass</v>
      </c>
      <c r="AF31" s="61" t="b">
        <f>NOT(ISNUMBER(SEARCH("Yes",Survey!$Z31)))</f>
        <v>1</v>
      </c>
      <c r="AG31" s="60" t="b">
        <f>IF(COUNTBLANK(Survey!$AA31:$AB31)=0,TRUE, FALSE)</f>
        <v>0</v>
      </c>
      <c r="AH31" s="48" t="str">
        <f t="shared" si="13"/>
        <v>Pass</v>
      </c>
      <c r="AI31" s="61" t="b">
        <f>NOT(ISNUMBER(SEARCH("Yes",Survey!$AC31)))</f>
        <v>1</v>
      </c>
      <c r="AJ31" s="60" t="b">
        <f>NOT(ISBLANK(Survey!$AE31))</f>
        <v>0</v>
      </c>
      <c r="AK31" s="48" t="str">
        <f t="shared" si="14"/>
        <v>Pass</v>
      </c>
      <c r="AL31" s="61" t="b">
        <f>NOT(OR(ISNUMBER(SEARCH("Other",Survey!$AE31)),ISNUMBER(SEARCH("Multiple",Survey!$AE31))))</f>
        <v>1</v>
      </c>
      <c r="AM31" s="60" t="b">
        <f>NOT(ISBLANK(Survey!$AF31))</f>
        <v>0</v>
      </c>
      <c r="AN31" s="48" t="str">
        <f t="shared" si="15"/>
        <v>Fail</v>
      </c>
      <c r="AO31" s="52">
        <f>(Survey!$AH31)</f>
        <v>0</v>
      </c>
      <c r="AP31" s="43" t="str">
        <f t="shared" si="16"/>
        <v>Fail</v>
      </c>
      <c r="AQ31" s="44">
        <f>ABS(Survey!$AH31)</f>
        <v>0</v>
      </c>
      <c r="AR31" s="87">
        <f>ABS(Survey!$AI31)+Survey!$AJ31-ABS(Survey!$AK31)+ABS(Survey!$AL31)-ABS(Survey!$AM31)+ABS(Survey!$AN31)-ABS(Survey!$AO31)+Survey!$AP31</f>
        <v>0</v>
      </c>
      <c r="AS31" s="53" t="str">
        <f t="shared" si="17"/>
        <v>No holdings</v>
      </c>
      <c r="AT31" s="43">
        <f t="shared" si="18"/>
        <v>0</v>
      </c>
      <c r="AU31" s="48" t="str">
        <f t="shared" si="19"/>
        <v>Pass</v>
      </c>
      <c r="AV31" s="61" t="b">
        <f>IF(ABS(Survey!$AP31)=0,TRUE,FALSE)</f>
        <v>1</v>
      </c>
      <c r="AW31" s="60" t="b">
        <f>NOT(ISBLANK(Survey!$AQ31))</f>
        <v>0</v>
      </c>
      <c r="AX31" s="43" t="str">
        <f t="shared" si="20"/>
        <v>Fail</v>
      </c>
      <c r="AY31" s="44">
        <f>ABS(Survey!$AH31)</f>
        <v>0</v>
      </c>
      <c r="AZ31" s="44" cm="1">
        <f t="array" ref="AZ31">SUM(SUMIF(Survey!AS31:BA31,{"&gt;0","&lt;0"})*{1,-1})-SUM(SUMIF(Survey!BC31:BK31,{"&gt;0","&lt;0"})*{1,-1})</f>
        <v>0</v>
      </c>
      <c r="BA31" s="53" t="str">
        <f t="shared" si="21"/>
        <v>No holdings</v>
      </c>
      <c r="BB31" s="43">
        <f t="shared" si="22"/>
        <v>0</v>
      </c>
      <c r="BC31" s="48" t="str">
        <f t="shared" si="23"/>
        <v>Fail</v>
      </c>
      <c r="BD31" s="54">
        <f>ABS(Survey!$AH31)</f>
        <v>0</v>
      </c>
      <c r="BE31" s="54" cm="1">
        <f t="array" ref="BE31">SUM(SUMIF(Survey!BM31:CF31,{"&gt;0","&lt;0"})*{1,-1})-SUM(SUMIF(Survey!CH31:DA31,{"&gt;0","&lt;0"})*{1,-1})</f>
        <v>0</v>
      </c>
      <c r="BF31" s="55" t="str">
        <f t="shared" si="24"/>
        <v>No holdings</v>
      </c>
      <c r="BG31" s="56">
        <f t="shared" si="25"/>
        <v>0</v>
      </c>
      <c r="BH31" s="48" t="str">
        <f t="shared" si="26"/>
        <v>Pass</v>
      </c>
      <c r="BI31" s="61" t="b">
        <f>IF(ABS(Survey!$CF31)=0,TRUE,FALSE)</f>
        <v>1</v>
      </c>
      <c r="BJ31" s="60" t="b">
        <f>NOT(ISBLANK(Survey!$CG31))</f>
        <v>0</v>
      </c>
      <c r="BK31" s="48" t="str">
        <f t="shared" si="27"/>
        <v>Pass</v>
      </c>
      <c r="BL31" s="61" t="b">
        <f>IF(ABS(Survey!$DA31)=0,TRUE,FALSE)</f>
        <v>1</v>
      </c>
      <c r="BM31" s="60" t="b">
        <f>NOT(ISBLANK(Survey!$DB31))</f>
        <v>0</v>
      </c>
      <c r="BN31" s="48" t="str">
        <f t="shared" si="28"/>
        <v>Pass</v>
      </c>
      <c r="BO31" s="44">
        <f>SUM(Survey!DD31:DG31)</f>
        <v>0</v>
      </c>
      <c r="BP31" s="43">
        <f t="shared" si="29"/>
        <v>0</v>
      </c>
      <c r="BQ31" s="43">
        <f t="shared" si="30"/>
        <v>100</v>
      </c>
      <c r="BR31" s="55">
        <f>Survey!$I31</f>
        <v>0</v>
      </c>
      <c r="BS31" s="48" t="str">
        <f t="shared" si="31"/>
        <v>Pass</v>
      </c>
      <c r="BT31" s="61" t="b">
        <f>IF(ABS(Survey!$DG31)=0,TRUE,FALSE)</f>
        <v>1</v>
      </c>
      <c r="BU31" s="60" t="b">
        <f>NOT(ISBLANK(Survey!$DH31))</f>
        <v>0</v>
      </c>
      <c r="BV31" s="43" t="str">
        <f t="shared" si="32"/>
        <v>Pass</v>
      </c>
      <c r="BW31" s="44">
        <f>ABS(Survey!CB31) + ABS(Survey!CW31)</f>
        <v>0</v>
      </c>
      <c r="BX31" s="44">
        <f>SUM(SUMIF(Survey!DJ31:DO31,{"&gt;0","&lt;0"})*{1,-1})+SUM(SUMIF(Survey!DQ31:DV31,{"&gt;0","&lt;0"})*{1,-1})</f>
        <v>0</v>
      </c>
      <c r="BY31" s="43">
        <f t="shared" si="33"/>
        <v>0</v>
      </c>
      <c r="BZ31" s="43">
        <f t="shared" si="34"/>
        <v>0</v>
      </c>
      <c r="CA31" s="48" t="str">
        <f t="shared" si="35"/>
        <v>Pass</v>
      </c>
      <c r="CB31" s="61" t="b">
        <f>IF(ABS(Survey!$DO31)=0,TRUE,FALSE)</f>
        <v>1</v>
      </c>
      <c r="CC31" s="60" t="b">
        <f>NOT(ISBLANK(Survey!DP31))</f>
        <v>0</v>
      </c>
      <c r="CD31" s="48" t="str">
        <f t="shared" si="36"/>
        <v>Pass</v>
      </c>
      <c r="CE31" s="61" t="b">
        <f>IF(ABS(Survey!$DV31)=0,TRUE,FALSE)</f>
        <v>1</v>
      </c>
      <c r="CF31" s="60" t="b">
        <f>NOT(ISBLANK(Survey!$DW31))</f>
        <v>0</v>
      </c>
      <c r="CG31" s="48" t="str">
        <f t="shared" si="37"/>
        <v>Pass</v>
      </c>
      <c r="CH31" s="57">
        <f t="shared" si="38"/>
        <v>0</v>
      </c>
      <c r="CI31" s="54" cm="1">
        <f t="array" ref="CI31">SUM(SUMIF(Survey!DY31:DZ31,{"&gt;0","&lt;0"})*{1,-1})</f>
        <v>0</v>
      </c>
      <c r="CJ31" s="57">
        <f t="shared" si="39"/>
        <v>0</v>
      </c>
      <c r="CK31" s="56">
        <f t="shared" si="40"/>
        <v>100</v>
      </c>
      <c r="CL31" s="48" t="str">
        <f t="shared" si="41"/>
        <v>Fail</v>
      </c>
      <c r="CM31" s="54">
        <f>SUM(SUMIF(Survey!EP31:EQ31,{"&gt;0","&lt;0"})*{1,-1})</f>
        <v>0</v>
      </c>
      <c r="CN31" s="57">
        <f t="shared" si="42"/>
        <v>0</v>
      </c>
      <c r="CO31" s="57">
        <f t="shared" si="43"/>
        <v>100</v>
      </c>
      <c r="CP31" s="55" t="b">
        <f>IF(Survey!$J31="ETF",TRUE,IF(Survey!$J31="Closed-end",TRUE,IF(Survey!$J31="Split share corp",TRUE,FALSE)))</f>
        <v>0</v>
      </c>
      <c r="CQ31" s="48" t="str">
        <f t="shared" si="44"/>
        <v>Fail</v>
      </c>
      <c r="CR31" s="54">
        <f>SUM(SUMIF(Survey!ES31:EW31,{"&gt;0","&lt;0"})*{1,-1})</f>
        <v>0</v>
      </c>
      <c r="CS31" s="57">
        <f t="shared" si="45"/>
        <v>0</v>
      </c>
      <c r="CT31" s="57">
        <f t="shared" si="46"/>
        <v>100</v>
      </c>
      <c r="CU31" s="55" t="b">
        <f>IF(Survey!$J31="ETF",TRUE,IF(Survey!$J31="Closed-end",TRUE,IF(Survey!$J31="Split share corp",TRUE,FALSE)))</f>
        <v>0</v>
      </c>
      <c r="CV31" s="48" t="str">
        <f t="shared" si="47"/>
        <v>Pass</v>
      </c>
      <c r="CW31" s="61" t="b">
        <f>IF(ABS(Survey!$EW31)=0,TRUE,FALSE)</f>
        <v>1</v>
      </c>
      <c r="CX31" s="60" t="b">
        <f>NOT(ISBLANK(Survey!$EX31))</f>
        <v>0</v>
      </c>
      <c r="CY31" s="43" t="str">
        <f t="shared" si="48"/>
        <v>Fail</v>
      </c>
      <c r="CZ31" s="44">
        <f>SUM(SUMIF(Survey!EZ31:FF31,{"&gt;0","&lt;0"})*{1,-1})</f>
        <v>0</v>
      </c>
      <c r="DA31" s="43">
        <f t="shared" si="49"/>
        <v>0</v>
      </c>
      <c r="DB31" s="43">
        <f t="shared" si="50"/>
        <v>100</v>
      </c>
      <c r="DC31" s="48" t="str">
        <f t="shared" si="51"/>
        <v>Fail</v>
      </c>
      <c r="DD31" s="54">
        <f>SUM(SUMIF(Survey!FH31:FN31,{"&gt;0","&lt;0"})*{1,-1})</f>
        <v>0</v>
      </c>
      <c r="DE31" s="57">
        <f t="shared" si="52"/>
        <v>0</v>
      </c>
      <c r="DF31" s="56">
        <f t="shared" si="53"/>
        <v>100</v>
      </c>
    </row>
    <row r="32" spans="1:110">
      <c r="A32" s="1">
        <v>29</v>
      </c>
      <c r="B32" s="43" t="str">
        <f t="shared" si="1"/>
        <v>Pass</v>
      </c>
      <c r="C32" s="43">
        <f>COUNTBLANK(Survey!B32:FO32)</f>
        <v>170</v>
      </c>
      <c r="D32" s="43">
        <f>Survey!H32</f>
        <v>0</v>
      </c>
      <c r="E32" s="43" t="str">
        <f t="shared" si="2"/>
        <v>Fail</v>
      </c>
      <c r="F32" s="43" t="str">
        <f t="shared" si="3"/>
        <v>Fail</v>
      </c>
      <c r="H32" s="48" t="str">
        <f t="shared" si="4"/>
        <v>Fail</v>
      </c>
      <c r="I32" s="49">
        <f>COUNTBLANK(Survey!B32:E32)+COUNTBLANK(Survey!G32:J32)+COUNTBLANK(Survey!M32)+COUNTBLANK(Survey!P32:S32)+COUNTBLANK(Survey!X32:Z32)+COUNTBLANK(Survey!AC32:AD32)</f>
        <v>18</v>
      </c>
      <c r="J32" s="48" t="str">
        <f t="shared" si="5"/>
        <v>Pass</v>
      </c>
      <c r="K32" s="61" t="b">
        <f>NOT(ISNUMBER(SEARCH("Feeder",Survey!$H32)))</f>
        <v>1</v>
      </c>
      <c r="L32" s="60" t="b">
        <f>NOT(ISBLANK(Survey!$L32))</f>
        <v>0</v>
      </c>
      <c r="M32" s="48" t="str">
        <f t="shared" si="6"/>
        <v>Pass</v>
      </c>
      <c r="N32" s="61" t="b">
        <f>NOT(ISNUMBER(SEARCH("Other",Survey!$J32)))</f>
        <v>1</v>
      </c>
      <c r="O32" s="60" t="b">
        <f>NOT(ISBLANK(Survey!$K32))</f>
        <v>0</v>
      </c>
      <c r="P32" s="48" t="str">
        <f t="shared" si="7"/>
        <v>Fail</v>
      </c>
      <c r="Q32" s="50">
        <f>Survey!E32</f>
        <v>0</v>
      </c>
      <c r="R32" s="51">
        <f>LEN(Survey!F32)</f>
        <v>0</v>
      </c>
      <c r="S32" s="48" t="str">
        <f t="shared" si="8"/>
        <v>Pass</v>
      </c>
      <c r="T32" s="61" t="b">
        <f>NOT(ISNUMBER(SEARCH("Other",Survey!$M32)))</f>
        <v>1</v>
      </c>
      <c r="U32" s="60" t="b">
        <f>NOT(ISBLANK(Survey!$N32))</f>
        <v>0</v>
      </c>
      <c r="V32" s="48" t="str">
        <f t="shared" si="9"/>
        <v>Pass</v>
      </c>
      <c r="W32" s="121" t="b">
        <f>NOT(ISBLANK(Survey!$U32))</f>
        <v>0</v>
      </c>
      <c r="X32" s="122">
        <f>Survey!$J32</f>
        <v>0</v>
      </c>
      <c r="Y32" s="48" t="str">
        <f t="shared" si="10"/>
        <v>Pass</v>
      </c>
      <c r="Z32" s="121" t="b">
        <f>NOT(ISBLANK(Survey!$V32))</f>
        <v>0</v>
      </c>
      <c r="AA32" s="122">
        <f>Survey!$J32</f>
        <v>0</v>
      </c>
      <c r="AB32" s="48" t="str">
        <f t="shared" si="11"/>
        <v>Pass</v>
      </c>
      <c r="AC32" s="121" t="b">
        <f>NOT(ISBLANK(Survey!$W32))</f>
        <v>0</v>
      </c>
      <c r="AD32" s="122">
        <f>Survey!$J32</f>
        <v>0</v>
      </c>
      <c r="AE32" s="48" t="str">
        <f t="shared" si="12"/>
        <v>Pass</v>
      </c>
      <c r="AF32" s="61" t="b">
        <f>NOT(ISNUMBER(SEARCH("Yes",Survey!$Z32)))</f>
        <v>1</v>
      </c>
      <c r="AG32" s="60" t="b">
        <f>IF(COUNTBLANK(Survey!$AA32:$AB32)=0,TRUE, FALSE)</f>
        <v>0</v>
      </c>
      <c r="AH32" s="48" t="str">
        <f t="shared" si="13"/>
        <v>Pass</v>
      </c>
      <c r="AI32" s="61" t="b">
        <f>NOT(ISNUMBER(SEARCH("Yes",Survey!$AC32)))</f>
        <v>1</v>
      </c>
      <c r="AJ32" s="60" t="b">
        <f>NOT(ISBLANK(Survey!$AE32))</f>
        <v>0</v>
      </c>
      <c r="AK32" s="48" t="str">
        <f t="shared" si="14"/>
        <v>Pass</v>
      </c>
      <c r="AL32" s="61" t="b">
        <f>NOT(OR(ISNUMBER(SEARCH("Other",Survey!$AE32)),ISNUMBER(SEARCH("Multiple",Survey!$AE32))))</f>
        <v>1</v>
      </c>
      <c r="AM32" s="60" t="b">
        <f>NOT(ISBLANK(Survey!$AF32))</f>
        <v>0</v>
      </c>
      <c r="AN32" s="48" t="str">
        <f t="shared" si="15"/>
        <v>Fail</v>
      </c>
      <c r="AO32" s="52">
        <f>(Survey!$AH32)</f>
        <v>0</v>
      </c>
      <c r="AP32" s="43" t="str">
        <f t="shared" si="16"/>
        <v>Fail</v>
      </c>
      <c r="AQ32" s="44">
        <f>ABS(Survey!$AH32)</f>
        <v>0</v>
      </c>
      <c r="AR32" s="87">
        <f>ABS(Survey!$AI32)+Survey!$AJ32-ABS(Survey!$AK32)+ABS(Survey!$AL32)-ABS(Survey!$AM32)+ABS(Survey!$AN32)-ABS(Survey!$AO32)+Survey!$AP32</f>
        <v>0</v>
      </c>
      <c r="AS32" s="53" t="str">
        <f t="shared" si="17"/>
        <v>No holdings</v>
      </c>
      <c r="AT32" s="43">
        <f t="shared" si="18"/>
        <v>0</v>
      </c>
      <c r="AU32" s="48" t="str">
        <f t="shared" si="19"/>
        <v>Pass</v>
      </c>
      <c r="AV32" s="61" t="b">
        <f>IF(ABS(Survey!$AP32)=0,TRUE,FALSE)</f>
        <v>1</v>
      </c>
      <c r="AW32" s="60" t="b">
        <f>NOT(ISBLANK(Survey!$AQ32))</f>
        <v>0</v>
      </c>
      <c r="AX32" s="43" t="str">
        <f t="shared" si="20"/>
        <v>Fail</v>
      </c>
      <c r="AY32" s="44">
        <f>ABS(Survey!$AH32)</f>
        <v>0</v>
      </c>
      <c r="AZ32" s="44" cm="1">
        <f t="array" ref="AZ32">SUM(SUMIF(Survey!AS32:BA32,{"&gt;0","&lt;0"})*{1,-1})-SUM(SUMIF(Survey!BC32:BK32,{"&gt;0","&lt;0"})*{1,-1})</f>
        <v>0</v>
      </c>
      <c r="BA32" s="53" t="str">
        <f t="shared" si="21"/>
        <v>No holdings</v>
      </c>
      <c r="BB32" s="43">
        <f t="shared" si="22"/>
        <v>0</v>
      </c>
      <c r="BC32" s="48" t="str">
        <f t="shared" si="23"/>
        <v>Fail</v>
      </c>
      <c r="BD32" s="54">
        <f>ABS(Survey!$AH32)</f>
        <v>0</v>
      </c>
      <c r="BE32" s="54" cm="1">
        <f t="array" ref="BE32">SUM(SUMIF(Survey!BM32:CF32,{"&gt;0","&lt;0"})*{1,-1})-SUM(SUMIF(Survey!CH32:DA32,{"&gt;0","&lt;0"})*{1,-1})</f>
        <v>0</v>
      </c>
      <c r="BF32" s="55" t="str">
        <f t="shared" si="24"/>
        <v>No holdings</v>
      </c>
      <c r="BG32" s="56">
        <f t="shared" si="25"/>
        <v>0</v>
      </c>
      <c r="BH32" s="48" t="str">
        <f t="shared" si="26"/>
        <v>Pass</v>
      </c>
      <c r="BI32" s="61" t="b">
        <f>IF(ABS(Survey!$CF32)=0,TRUE,FALSE)</f>
        <v>1</v>
      </c>
      <c r="BJ32" s="60" t="b">
        <f>NOT(ISBLANK(Survey!$CG32))</f>
        <v>0</v>
      </c>
      <c r="BK32" s="48" t="str">
        <f t="shared" si="27"/>
        <v>Pass</v>
      </c>
      <c r="BL32" s="61" t="b">
        <f>IF(ABS(Survey!$DA32)=0,TRUE,FALSE)</f>
        <v>1</v>
      </c>
      <c r="BM32" s="60" t="b">
        <f>NOT(ISBLANK(Survey!$DB32))</f>
        <v>0</v>
      </c>
      <c r="BN32" s="48" t="str">
        <f t="shared" si="28"/>
        <v>Pass</v>
      </c>
      <c r="BO32" s="44">
        <f>SUM(Survey!DD32:DG32)</f>
        <v>0</v>
      </c>
      <c r="BP32" s="43">
        <f t="shared" si="29"/>
        <v>0</v>
      </c>
      <c r="BQ32" s="43">
        <f t="shared" si="30"/>
        <v>100</v>
      </c>
      <c r="BR32" s="55">
        <f>Survey!$I32</f>
        <v>0</v>
      </c>
      <c r="BS32" s="48" t="str">
        <f t="shared" si="31"/>
        <v>Pass</v>
      </c>
      <c r="BT32" s="61" t="b">
        <f>IF(ABS(Survey!$DG32)=0,TRUE,FALSE)</f>
        <v>1</v>
      </c>
      <c r="BU32" s="60" t="b">
        <f>NOT(ISBLANK(Survey!$DH32))</f>
        <v>0</v>
      </c>
      <c r="BV32" s="43" t="str">
        <f t="shared" si="32"/>
        <v>Pass</v>
      </c>
      <c r="BW32" s="44">
        <f>ABS(Survey!CB32) + ABS(Survey!CW32)</f>
        <v>0</v>
      </c>
      <c r="BX32" s="44">
        <f>SUM(SUMIF(Survey!DJ32:DO32,{"&gt;0","&lt;0"})*{1,-1})+SUM(SUMIF(Survey!DQ32:DV32,{"&gt;0","&lt;0"})*{1,-1})</f>
        <v>0</v>
      </c>
      <c r="BY32" s="43">
        <f t="shared" si="33"/>
        <v>0</v>
      </c>
      <c r="BZ32" s="43">
        <f t="shared" si="34"/>
        <v>0</v>
      </c>
      <c r="CA32" s="48" t="str">
        <f t="shared" si="35"/>
        <v>Pass</v>
      </c>
      <c r="CB32" s="61" t="b">
        <f>IF(ABS(Survey!$DO32)=0,TRUE,FALSE)</f>
        <v>1</v>
      </c>
      <c r="CC32" s="60" t="b">
        <f>NOT(ISBLANK(Survey!DP32))</f>
        <v>0</v>
      </c>
      <c r="CD32" s="48" t="str">
        <f t="shared" si="36"/>
        <v>Pass</v>
      </c>
      <c r="CE32" s="61" t="b">
        <f>IF(ABS(Survey!$DV32)=0,TRUE,FALSE)</f>
        <v>1</v>
      </c>
      <c r="CF32" s="60" t="b">
        <f>NOT(ISBLANK(Survey!$DW32))</f>
        <v>0</v>
      </c>
      <c r="CG32" s="48" t="str">
        <f t="shared" si="37"/>
        <v>Pass</v>
      </c>
      <c r="CH32" s="57">
        <f t="shared" si="38"/>
        <v>0</v>
      </c>
      <c r="CI32" s="54" cm="1">
        <f t="array" ref="CI32">SUM(SUMIF(Survey!DY32:DZ32,{"&gt;0","&lt;0"})*{1,-1})</f>
        <v>0</v>
      </c>
      <c r="CJ32" s="57">
        <f t="shared" si="39"/>
        <v>0</v>
      </c>
      <c r="CK32" s="56">
        <f t="shared" si="40"/>
        <v>100</v>
      </c>
      <c r="CL32" s="48" t="str">
        <f t="shared" si="41"/>
        <v>Fail</v>
      </c>
      <c r="CM32" s="54">
        <f>SUM(SUMIF(Survey!EP32:EQ32,{"&gt;0","&lt;0"})*{1,-1})</f>
        <v>0</v>
      </c>
      <c r="CN32" s="57">
        <f t="shared" si="42"/>
        <v>0</v>
      </c>
      <c r="CO32" s="57">
        <f t="shared" si="43"/>
        <v>100</v>
      </c>
      <c r="CP32" s="55" t="b">
        <f>IF(Survey!$J32="ETF",TRUE,IF(Survey!$J32="Closed-end",TRUE,IF(Survey!$J32="Split share corp",TRUE,FALSE)))</f>
        <v>0</v>
      </c>
      <c r="CQ32" s="48" t="str">
        <f t="shared" si="44"/>
        <v>Fail</v>
      </c>
      <c r="CR32" s="54">
        <f>SUM(SUMIF(Survey!ES32:EW32,{"&gt;0","&lt;0"})*{1,-1})</f>
        <v>0</v>
      </c>
      <c r="CS32" s="57">
        <f t="shared" si="45"/>
        <v>0</v>
      </c>
      <c r="CT32" s="57">
        <f t="shared" si="46"/>
        <v>100</v>
      </c>
      <c r="CU32" s="55" t="b">
        <f>IF(Survey!$J32="ETF",TRUE,IF(Survey!$J32="Closed-end",TRUE,IF(Survey!$J32="Split share corp",TRUE,FALSE)))</f>
        <v>0</v>
      </c>
      <c r="CV32" s="48" t="str">
        <f t="shared" si="47"/>
        <v>Pass</v>
      </c>
      <c r="CW32" s="61" t="b">
        <f>IF(ABS(Survey!$EW32)=0,TRUE,FALSE)</f>
        <v>1</v>
      </c>
      <c r="CX32" s="60" t="b">
        <f>NOT(ISBLANK(Survey!$EX32))</f>
        <v>0</v>
      </c>
      <c r="CY32" s="43" t="str">
        <f t="shared" si="48"/>
        <v>Fail</v>
      </c>
      <c r="CZ32" s="44">
        <f>SUM(SUMIF(Survey!EZ32:FF32,{"&gt;0","&lt;0"})*{1,-1})</f>
        <v>0</v>
      </c>
      <c r="DA32" s="43">
        <f t="shared" si="49"/>
        <v>0</v>
      </c>
      <c r="DB32" s="43">
        <f t="shared" si="50"/>
        <v>100</v>
      </c>
      <c r="DC32" s="48" t="str">
        <f t="shared" si="51"/>
        <v>Fail</v>
      </c>
      <c r="DD32" s="54">
        <f>SUM(SUMIF(Survey!FH32:FN32,{"&gt;0","&lt;0"})*{1,-1})</f>
        <v>0</v>
      </c>
      <c r="DE32" s="57">
        <f t="shared" si="52"/>
        <v>0</v>
      </c>
      <c r="DF32" s="56">
        <f t="shared" si="53"/>
        <v>100</v>
      </c>
    </row>
    <row r="33" spans="1:110">
      <c r="A33" s="1">
        <v>30</v>
      </c>
      <c r="B33" s="43" t="str">
        <f t="shared" si="1"/>
        <v>Pass</v>
      </c>
      <c r="C33" s="43">
        <f>COUNTBLANK(Survey!B33:FO33)</f>
        <v>170</v>
      </c>
      <c r="D33" s="43">
        <f>Survey!H33</f>
        <v>0</v>
      </c>
      <c r="E33" s="43" t="str">
        <f t="shared" si="2"/>
        <v>Fail</v>
      </c>
      <c r="F33" s="43" t="str">
        <f t="shared" si="3"/>
        <v>Fail</v>
      </c>
      <c r="H33" s="48" t="str">
        <f t="shared" si="4"/>
        <v>Fail</v>
      </c>
      <c r="I33" s="49">
        <f>COUNTBLANK(Survey!B33:E33)+COUNTBLANK(Survey!G33:J33)+COUNTBLANK(Survey!M33)+COUNTBLANK(Survey!P33:S33)+COUNTBLANK(Survey!X33:Z33)+COUNTBLANK(Survey!AC33:AD33)</f>
        <v>18</v>
      </c>
      <c r="J33" s="48" t="str">
        <f t="shared" si="5"/>
        <v>Pass</v>
      </c>
      <c r="K33" s="61" t="b">
        <f>NOT(ISNUMBER(SEARCH("Feeder",Survey!$H33)))</f>
        <v>1</v>
      </c>
      <c r="L33" s="60" t="b">
        <f>NOT(ISBLANK(Survey!$L33))</f>
        <v>0</v>
      </c>
      <c r="M33" s="48" t="str">
        <f t="shared" si="6"/>
        <v>Pass</v>
      </c>
      <c r="N33" s="61" t="b">
        <f>NOT(ISNUMBER(SEARCH("Other",Survey!$J33)))</f>
        <v>1</v>
      </c>
      <c r="O33" s="60" t="b">
        <f>NOT(ISBLANK(Survey!$K33))</f>
        <v>0</v>
      </c>
      <c r="P33" s="48" t="str">
        <f t="shared" si="7"/>
        <v>Fail</v>
      </c>
      <c r="Q33" s="50">
        <f>Survey!E33</f>
        <v>0</v>
      </c>
      <c r="R33" s="51">
        <f>LEN(Survey!F33)</f>
        <v>0</v>
      </c>
      <c r="S33" s="48" t="str">
        <f t="shared" si="8"/>
        <v>Pass</v>
      </c>
      <c r="T33" s="61" t="b">
        <f>NOT(ISNUMBER(SEARCH("Other",Survey!$M33)))</f>
        <v>1</v>
      </c>
      <c r="U33" s="60" t="b">
        <f>NOT(ISBLANK(Survey!$N33))</f>
        <v>0</v>
      </c>
      <c r="V33" s="48" t="str">
        <f t="shared" si="9"/>
        <v>Pass</v>
      </c>
      <c r="W33" s="121" t="b">
        <f>NOT(ISBLANK(Survey!$U33))</f>
        <v>0</v>
      </c>
      <c r="X33" s="122">
        <f>Survey!$J33</f>
        <v>0</v>
      </c>
      <c r="Y33" s="48" t="str">
        <f t="shared" si="10"/>
        <v>Pass</v>
      </c>
      <c r="Z33" s="121" t="b">
        <f>NOT(ISBLANK(Survey!$V33))</f>
        <v>0</v>
      </c>
      <c r="AA33" s="122">
        <f>Survey!$J33</f>
        <v>0</v>
      </c>
      <c r="AB33" s="48" t="str">
        <f t="shared" si="11"/>
        <v>Pass</v>
      </c>
      <c r="AC33" s="121" t="b">
        <f>NOT(ISBLANK(Survey!$W33))</f>
        <v>0</v>
      </c>
      <c r="AD33" s="122">
        <f>Survey!$J33</f>
        <v>0</v>
      </c>
      <c r="AE33" s="48" t="str">
        <f t="shared" si="12"/>
        <v>Pass</v>
      </c>
      <c r="AF33" s="61" t="b">
        <f>NOT(ISNUMBER(SEARCH("Yes",Survey!$Z33)))</f>
        <v>1</v>
      </c>
      <c r="AG33" s="60" t="b">
        <f>IF(COUNTBLANK(Survey!$AA33:$AB33)=0,TRUE, FALSE)</f>
        <v>0</v>
      </c>
      <c r="AH33" s="48" t="str">
        <f t="shared" si="13"/>
        <v>Pass</v>
      </c>
      <c r="AI33" s="61" t="b">
        <f>NOT(ISNUMBER(SEARCH("Yes",Survey!$AC33)))</f>
        <v>1</v>
      </c>
      <c r="AJ33" s="60" t="b">
        <f>NOT(ISBLANK(Survey!$AE33))</f>
        <v>0</v>
      </c>
      <c r="AK33" s="48" t="str">
        <f t="shared" si="14"/>
        <v>Pass</v>
      </c>
      <c r="AL33" s="61" t="b">
        <f>NOT(OR(ISNUMBER(SEARCH("Other",Survey!$AE33)),ISNUMBER(SEARCH("Multiple",Survey!$AE33))))</f>
        <v>1</v>
      </c>
      <c r="AM33" s="60" t="b">
        <f>NOT(ISBLANK(Survey!$AF33))</f>
        <v>0</v>
      </c>
      <c r="AN33" s="48" t="str">
        <f t="shared" si="15"/>
        <v>Fail</v>
      </c>
      <c r="AO33" s="52">
        <f>(Survey!$AH33)</f>
        <v>0</v>
      </c>
      <c r="AP33" s="43" t="str">
        <f t="shared" si="16"/>
        <v>Fail</v>
      </c>
      <c r="AQ33" s="44">
        <f>ABS(Survey!$AH33)</f>
        <v>0</v>
      </c>
      <c r="AR33" s="87">
        <f>ABS(Survey!$AI33)+Survey!$AJ33-ABS(Survey!$AK33)+ABS(Survey!$AL33)-ABS(Survey!$AM33)+ABS(Survey!$AN33)-ABS(Survey!$AO33)+Survey!$AP33</f>
        <v>0</v>
      </c>
      <c r="AS33" s="53" t="str">
        <f t="shared" si="17"/>
        <v>No holdings</v>
      </c>
      <c r="AT33" s="43">
        <f t="shared" si="18"/>
        <v>0</v>
      </c>
      <c r="AU33" s="48" t="str">
        <f t="shared" si="19"/>
        <v>Pass</v>
      </c>
      <c r="AV33" s="61" t="b">
        <f>IF(ABS(Survey!$AP33)=0,TRUE,FALSE)</f>
        <v>1</v>
      </c>
      <c r="AW33" s="60" t="b">
        <f>NOT(ISBLANK(Survey!$AQ33))</f>
        <v>0</v>
      </c>
      <c r="AX33" s="43" t="str">
        <f t="shared" si="20"/>
        <v>Fail</v>
      </c>
      <c r="AY33" s="44">
        <f>ABS(Survey!$AH33)</f>
        <v>0</v>
      </c>
      <c r="AZ33" s="44" cm="1">
        <f t="array" ref="AZ33">SUM(SUMIF(Survey!AS33:BA33,{"&gt;0","&lt;0"})*{1,-1})-SUM(SUMIF(Survey!BC33:BK33,{"&gt;0","&lt;0"})*{1,-1})</f>
        <v>0</v>
      </c>
      <c r="BA33" s="53" t="str">
        <f t="shared" si="21"/>
        <v>No holdings</v>
      </c>
      <c r="BB33" s="43">
        <f t="shared" si="22"/>
        <v>0</v>
      </c>
      <c r="BC33" s="48" t="str">
        <f t="shared" si="23"/>
        <v>Fail</v>
      </c>
      <c r="BD33" s="54">
        <f>ABS(Survey!$AH33)</f>
        <v>0</v>
      </c>
      <c r="BE33" s="54" cm="1">
        <f t="array" ref="BE33">SUM(SUMIF(Survey!BM33:CF33,{"&gt;0","&lt;0"})*{1,-1})-SUM(SUMIF(Survey!CH33:DA33,{"&gt;0","&lt;0"})*{1,-1})</f>
        <v>0</v>
      </c>
      <c r="BF33" s="55" t="str">
        <f t="shared" si="24"/>
        <v>No holdings</v>
      </c>
      <c r="BG33" s="56">
        <f t="shared" si="25"/>
        <v>0</v>
      </c>
      <c r="BH33" s="48" t="str">
        <f t="shared" si="26"/>
        <v>Pass</v>
      </c>
      <c r="BI33" s="61" t="b">
        <f>IF(ABS(Survey!$CF33)=0,TRUE,FALSE)</f>
        <v>1</v>
      </c>
      <c r="BJ33" s="60" t="b">
        <f>NOT(ISBLANK(Survey!$CG33))</f>
        <v>0</v>
      </c>
      <c r="BK33" s="48" t="str">
        <f t="shared" si="27"/>
        <v>Pass</v>
      </c>
      <c r="BL33" s="61" t="b">
        <f>IF(ABS(Survey!$DA33)=0,TRUE,FALSE)</f>
        <v>1</v>
      </c>
      <c r="BM33" s="60" t="b">
        <f>NOT(ISBLANK(Survey!$DB33))</f>
        <v>0</v>
      </c>
      <c r="BN33" s="48" t="str">
        <f t="shared" si="28"/>
        <v>Pass</v>
      </c>
      <c r="BO33" s="44">
        <f>SUM(Survey!DD33:DG33)</f>
        <v>0</v>
      </c>
      <c r="BP33" s="43">
        <f t="shared" si="29"/>
        <v>0</v>
      </c>
      <c r="BQ33" s="43">
        <f t="shared" si="30"/>
        <v>100</v>
      </c>
      <c r="BR33" s="55">
        <f>Survey!$I33</f>
        <v>0</v>
      </c>
      <c r="BS33" s="48" t="str">
        <f t="shared" si="31"/>
        <v>Pass</v>
      </c>
      <c r="BT33" s="61" t="b">
        <f>IF(ABS(Survey!$DG33)=0,TRUE,FALSE)</f>
        <v>1</v>
      </c>
      <c r="BU33" s="60" t="b">
        <f>NOT(ISBLANK(Survey!$DH33))</f>
        <v>0</v>
      </c>
      <c r="BV33" s="43" t="str">
        <f t="shared" si="32"/>
        <v>Pass</v>
      </c>
      <c r="BW33" s="44">
        <f>ABS(Survey!CB33) + ABS(Survey!CW33)</f>
        <v>0</v>
      </c>
      <c r="BX33" s="44">
        <f>SUM(SUMIF(Survey!DJ33:DO33,{"&gt;0","&lt;0"})*{1,-1})+SUM(SUMIF(Survey!DQ33:DV33,{"&gt;0","&lt;0"})*{1,-1})</f>
        <v>0</v>
      </c>
      <c r="BY33" s="43">
        <f t="shared" si="33"/>
        <v>0</v>
      </c>
      <c r="BZ33" s="43">
        <f t="shared" si="34"/>
        <v>0</v>
      </c>
      <c r="CA33" s="48" t="str">
        <f t="shared" si="35"/>
        <v>Pass</v>
      </c>
      <c r="CB33" s="61" t="b">
        <f>IF(ABS(Survey!$DO33)=0,TRUE,FALSE)</f>
        <v>1</v>
      </c>
      <c r="CC33" s="60" t="b">
        <f>NOT(ISBLANK(Survey!DP33))</f>
        <v>0</v>
      </c>
      <c r="CD33" s="48" t="str">
        <f t="shared" si="36"/>
        <v>Pass</v>
      </c>
      <c r="CE33" s="61" t="b">
        <f>IF(ABS(Survey!$DV33)=0,TRUE,FALSE)</f>
        <v>1</v>
      </c>
      <c r="CF33" s="60" t="b">
        <f>NOT(ISBLANK(Survey!$DW33))</f>
        <v>0</v>
      </c>
      <c r="CG33" s="48" t="str">
        <f t="shared" si="37"/>
        <v>Pass</v>
      </c>
      <c r="CH33" s="57">
        <f t="shared" si="38"/>
        <v>0</v>
      </c>
      <c r="CI33" s="54" cm="1">
        <f t="array" ref="CI33">SUM(SUMIF(Survey!DY33:DZ33,{"&gt;0","&lt;0"})*{1,-1})</f>
        <v>0</v>
      </c>
      <c r="CJ33" s="57">
        <f t="shared" si="39"/>
        <v>0</v>
      </c>
      <c r="CK33" s="56">
        <f t="shared" si="40"/>
        <v>100</v>
      </c>
      <c r="CL33" s="48" t="str">
        <f t="shared" si="41"/>
        <v>Fail</v>
      </c>
      <c r="CM33" s="54">
        <f>SUM(SUMIF(Survey!EP33:EQ33,{"&gt;0","&lt;0"})*{1,-1})</f>
        <v>0</v>
      </c>
      <c r="CN33" s="57">
        <f t="shared" si="42"/>
        <v>0</v>
      </c>
      <c r="CO33" s="57">
        <f t="shared" si="43"/>
        <v>100</v>
      </c>
      <c r="CP33" s="55" t="b">
        <f>IF(Survey!$J33="ETF",TRUE,IF(Survey!$J33="Closed-end",TRUE,IF(Survey!$J33="Split share corp",TRUE,FALSE)))</f>
        <v>0</v>
      </c>
      <c r="CQ33" s="48" t="str">
        <f t="shared" si="44"/>
        <v>Fail</v>
      </c>
      <c r="CR33" s="54">
        <f>SUM(SUMIF(Survey!ES33:EW33,{"&gt;0","&lt;0"})*{1,-1})</f>
        <v>0</v>
      </c>
      <c r="CS33" s="57">
        <f t="shared" si="45"/>
        <v>0</v>
      </c>
      <c r="CT33" s="57">
        <f t="shared" si="46"/>
        <v>100</v>
      </c>
      <c r="CU33" s="55" t="b">
        <f>IF(Survey!$J33="ETF",TRUE,IF(Survey!$J33="Closed-end",TRUE,IF(Survey!$J33="Split share corp",TRUE,FALSE)))</f>
        <v>0</v>
      </c>
      <c r="CV33" s="48" t="str">
        <f t="shared" si="47"/>
        <v>Pass</v>
      </c>
      <c r="CW33" s="61" t="b">
        <f>IF(ABS(Survey!$EW33)=0,TRUE,FALSE)</f>
        <v>1</v>
      </c>
      <c r="CX33" s="60" t="b">
        <f>NOT(ISBLANK(Survey!$EX33))</f>
        <v>0</v>
      </c>
      <c r="CY33" s="43" t="str">
        <f t="shared" si="48"/>
        <v>Fail</v>
      </c>
      <c r="CZ33" s="44">
        <f>SUM(SUMIF(Survey!EZ33:FF33,{"&gt;0","&lt;0"})*{1,-1})</f>
        <v>0</v>
      </c>
      <c r="DA33" s="43">
        <f t="shared" si="49"/>
        <v>0</v>
      </c>
      <c r="DB33" s="43">
        <f t="shared" si="50"/>
        <v>100</v>
      </c>
      <c r="DC33" s="48" t="str">
        <f t="shared" si="51"/>
        <v>Fail</v>
      </c>
      <c r="DD33" s="54">
        <f>SUM(SUMIF(Survey!FH33:FN33,{"&gt;0","&lt;0"})*{1,-1})</f>
        <v>0</v>
      </c>
      <c r="DE33" s="57">
        <f t="shared" si="52"/>
        <v>0</v>
      </c>
      <c r="DF33" s="56">
        <f t="shared" si="53"/>
        <v>100</v>
      </c>
    </row>
    <row r="34" spans="1:110">
      <c r="A34" s="1">
        <v>31</v>
      </c>
      <c r="B34" s="43" t="str">
        <f t="shared" si="1"/>
        <v>Pass</v>
      </c>
      <c r="C34" s="43">
        <f>COUNTBLANK(Survey!B34:FO34)</f>
        <v>170</v>
      </c>
      <c r="D34" s="43">
        <f>Survey!H34</f>
        <v>0</v>
      </c>
      <c r="E34" s="43" t="str">
        <f t="shared" si="2"/>
        <v>Fail</v>
      </c>
      <c r="F34" s="43" t="str">
        <f t="shared" si="3"/>
        <v>Fail</v>
      </c>
      <c r="H34" s="48" t="str">
        <f t="shared" si="4"/>
        <v>Fail</v>
      </c>
      <c r="I34" s="49">
        <f>COUNTBLANK(Survey!B34:E34)+COUNTBLANK(Survey!G34:J34)+COUNTBLANK(Survey!M34)+COUNTBLANK(Survey!P34:S34)+COUNTBLANK(Survey!X34:Z34)+COUNTBLANK(Survey!AC34:AD34)</f>
        <v>18</v>
      </c>
      <c r="J34" s="48" t="str">
        <f t="shared" si="5"/>
        <v>Pass</v>
      </c>
      <c r="K34" s="61" t="b">
        <f>NOT(ISNUMBER(SEARCH("Feeder",Survey!$H34)))</f>
        <v>1</v>
      </c>
      <c r="L34" s="60" t="b">
        <f>NOT(ISBLANK(Survey!$L34))</f>
        <v>0</v>
      </c>
      <c r="M34" s="48" t="str">
        <f t="shared" si="6"/>
        <v>Pass</v>
      </c>
      <c r="N34" s="61" t="b">
        <f>NOT(ISNUMBER(SEARCH("Other",Survey!$J34)))</f>
        <v>1</v>
      </c>
      <c r="O34" s="60" t="b">
        <f>NOT(ISBLANK(Survey!$K34))</f>
        <v>0</v>
      </c>
      <c r="P34" s="48" t="str">
        <f t="shared" si="7"/>
        <v>Fail</v>
      </c>
      <c r="Q34" s="50">
        <f>Survey!E34</f>
        <v>0</v>
      </c>
      <c r="R34" s="51">
        <f>LEN(Survey!F34)</f>
        <v>0</v>
      </c>
      <c r="S34" s="48" t="str">
        <f t="shared" si="8"/>
        <v>Pass</v>
      </c>
      <c r="T34" s="61" t="b">
        <f>NOT(ISNUMBER(SEARCH("Other",Survey!$M34)))</f>
        <v>1</v>
      </c>
      <c r="U34" s="60" t="b">
        <f>NOT(ISBLANK(Survey!$N34))</f>
        <v>0</v>
      </c>
      <c r="V34" s="48" t="str">
        <f t="shared" si="9"/>
        <v>Pass</v>
      </c>
      <c r="W34" s="121" t="b">
        <f>NOT(ISBLANK(Survey!$U34))</f>
        <v>0</v>
      </c>
      <c r="X34" s="122">
        <f>Survey!$J34</f>
        <v>0</v>
      </c>
      <c r="Y34" s="48" t="str">
        <f t="shared" si="10"/>
        <v>Pass</v>
      </c>
      <c r="Z34" s="121" t="b">
        <f>NOT(ISBLANK(Survey!$V34))</f>
        <v>0</v>
      </c>
      <c r="AA34" s="122">
        <f>Survey!$J34</f>
        <v>0</v>
      </c>
      <c r="AB34" s="48" t="str">
        <f t="shared" si="11"/>
        <v>Pass</v>
      </c>
      <c r="AC34" s="121" t="b">
        <f>NOT(ISBLANK(Survey!$W34))</f>
        <v>0</v>
      </c>
      <c r="AD34" s="122">
        <f>Survey!$J34</f>
        <v>0</v>
      </c>
      <c r="AE34" s="48" t="str">
        <f t="shared" si="12"/>
        <v>Pass</v>
      </c>
      <c r="AF34" s="61" t="b">
        <f>NOT(ISNUMBER(SEARCH("Yes",Survey!$Z34)))</f>
        <v>1</v>
      </c>
      <c r="AG34" s="60" t="b">
        <f>IF(COUNTBLANK(Survey!$AA34:$AB34)=0,TRUE, FALSE)</f>
        <v>0</v>
      </c>
      <c r="AH34" s="48" t="str">
        <f t="shared" si="13"/>
        <v>Pass</v>
      </c>
      <c r="AI34" s="61" t="b">
        <f>NOT(ISNUMBER(SEARCH("Yes",Survey!$AC34)))</f>
        <v>1</v>
      </c>
      <c r="AJ34" s="60" t="b">
        <f>NOT(ISBLANK(Survey!$AE34))</f>
        <v>0</v>
      </c>
      <c r="AK34" s="48" t="str">
        <f t="shared" si="14"/>
        <v>Pass</v>
      </c>
      <c r="AL34" s="61" t="b">
        <f>NOT(OR(ISNUMBER(SEARCH("Other",Survey!$AE34)),ISNUMBER(SEARCH("Multiple",Survey!$AE34))))</f>
        <v>1</v>
      </c>
      <c r="AM34" s="60" t="b">
        <f>NOT(ISBLANK(Survey!$AF34))</f>
        <v>0</v>
      </c>
      <c r="AN34" s="48" t="str">
        <f t="shared" si="15"/>
        <v>Fail</v>
      </c>
      <c r="AO34" s="52">
        <f>(Survey!$AH34)</f>
        <v>0</v>
      </c>
      <c r="AP34" s="43" t="str">
        <f t="shared" si="16"/>
        <v>Fail</v>
      </c>
      <c r="AQ34" s="44">
        <f>ABS(Survey!$AH34)</f>
        <v>0</v>
      </c>
      <c r="AR34" s="87">
        <f>ABS(Survey!$AI34)+Survey!$AJ34-ABS(Survey!$AK34)+ABS(Survey!$AL34)-ABS(Survey!$AM34)+ABS(Survey!$AN34)-ABS(Survey!$AO34)+Survey!$AP34</f>
        <v>0</v>
      </c>
      <c r="AS34" s="53" t="str">
        <f t="shared" si="17"/>
        <v>No holdings</v>
      </c>
      <c r="AT34" s="43">
        <f t="shared" si="18"/>
        <v>0</v>
      </c>
      <c r="AU34" s="48" t="str">
        <f t="shared" si="19"/>
        <v>Pass</v>
      </c>
      <c r="AV34" s="61" t="b">
        <f>IF(ABS(Survey!$AP34)=0,TRUE,FALSE)</f>
        <v>1</v>
      </c>
      <c r="AW34" s="60" t="b">
        <f>NOT(ISBLANK(Survey!$AQ34))</f>
        <v>0</v>
      </c>
      <c r="AX34" s="43" t="str">
        <f t="shared" si="20"/>
        <v>Fail</v>
      </c>
      <c r="AY34" s="44">
        <f>ABS(Survey!$AH34)</f>
        <v>0</v>
      </c>
      <c r="AZ34" s="44" cm="1">
        <f t="array" ref="AZ34">SUM(SUMIF(Survey!AS34:BA34,{"&gt;0","&lt;0"})*{1,-1})-SUM(SUMIF(Survey!BC34:BK34,{"&gt;0","&lt;0"})*{1,-1})</f>
        <v>0</v>
      </c>
      <c r="BA34" s="53" t="str">
        <f t="shared" si="21"/>
        <v>No holdings</v>
      </c>
      <c r="BB34" s="43">
        <f t="shared" si="22"/>
        <v>0</v>
      </c>
      <c r="BC34" s="48" t="str">
        <f t="shared" si="23"/>
        <v>Fail</v>
      </c>
      <c r="BD34" s="54">
        <f>ABS(Survey!$AH34)</f>
        <v>0</v>
      </c>
      <c r="BE34" s="54" cm="1">
        <f t="array" ref="BE34">SUM(SUMIF(Survey!BM34:CF34,{"&gt;0","&lt;0"})*{1,-1})-SUM(SUMIF(Survey!CH34:DA34,{"&gt;0","&lt;0"})*{1,-1})</f>
        <v>0</v>
      </c>
      <c r="BF34" s="55" t="str">
        <f t="shared" si="24"/>
        <v>No holdings</v>
      </c>
      <c r="BG34" s="56">
        <f t="shared" si="25"/>
        <v>0</v>
      </c>
      <c r="BH34" s="48" t="str">
        <f t="shared" si="26"/>
        <v>Pass</v>
      </c>
      <c r="BI34" s="61" t="b">
        <f>IF(ABS(Survey!$CF34)=0,TRUE,FALSE)</f>
        <v>1</v>
      </c>
      <c r="BJ34" s="60" t="b">
        <f>NOT(ISBLANK(Survey!$CG34))</f>
        <v>0</v>
      </c>
      <c r="BK34" s="48" t="str">
        <f t="shared" si="27"/>
        <v>Pass</v>
      </c>
      <c r="BL34" s="61" t="b">
        <f>IF(ABS(Survey!$DA34)=0,TRUE,FALSE)</f>
        <v>1</v>
      </c>
      <c r="BM34" s="60" t="b">
        <f>NOT(ISBLANK(Survey!$DB34))</f>
        <v>0</v>
      </c>
      <c r="BN34" s="48" t="str">
        <f t="shared" si="28"/>
        <v>Pass</v>
      </c>
      <c r="BO34" s="44">
        <f>SUM(Survey!DD34:DG34)</f>
        <v>0</v>
      </c>
      <c r="BP34" s="43">
        <f t="shared" si="29"/>
        <v>0</v>
      </c>
      <c r="BQ34" s="43">
        <f t="shared" si="30"/>
        <v>100</v>
      </c>
      <c r="BR34" s="55">
        <f>Survey!$I34</f>
        <v>0</v>
      </c>
      <c r="BS34" s="48" t="str">
        <f t="shared" si="31"/>
        <v>Pass</v>
      </c>
      <c r="BT34" s="61" t="b">
        <f>IF(ABS(Survey!$DG34)=0,TRUE,FALSE)</f>
        <v>1</v>
      </c>
      <c r="BU34" s="60" t="b">
        <f>NOT(ISBLANK(Survey!$DH34))</f>
        <v>0</v>
      </c>
      <c r="BV34" s="43" t="str">
        <f t="shared" si="32"/>
        <v>Pass</v>
      </c>
      <c r="BW34" s="44">
        <f>ABS(Survey!CB34) + ABS(Survey!CW34)</f>
        <v>0</v>
      </c>
      <c r="BX34" s="44">
        <f>SUM(SUMIF(Survey!DJ34:DO34,{"&gt;0","&lt;0"})*{1,-1})+SUM(SUMIF(Survey!DQ34:DV34,{"&gt;0","&lt;0"})*{1,-1})</f>
        <v>0</v>
      </c>
      <c r="BY34" s="43">
        <f t="shared" si="33"/>
        <v>0</v>
      </c>
      <c r="BZ34" s="43">
        <f t="shared" si="34"/>
        <v>0</v>
      </c>
      <c r="CA34" s="48" t="str">
        <f t="shared" si="35"/>
        <v>Pass</v>
      </c>
      <c r="CB34" s="61" t="b">
        <f>IF(ABS(Survey!$DO34)=0,TRUE,FALSE)</f>
        <v>1</v>
      </c>
      <c r="CC34" s="60" t="b">
        <f>NOT(ISBLANK(Survey!DP34))</f>
        <v>0</v>
      </c>
      <c r="CD34" s="48" t="str">
        <f t="shared" si="36"/>
        <v>Pass</v>
      </c>
      <c r="CE34" s="61" t="b">
        <f>IF(ABS(Survey!$DV34)=0,TRUE,FALSE)</f>
        <v>1</v>
      </c>
      <c r="CF34" s="60" t="b">
        <f>NOT(ISBLANK(Survey!$DW34))</f>
        <v>0</v>
      </c>
      <c r="CG34" s="48" t="str">
        <f t="shared" si="37"/>
        <v>Pass</v>
      </c>
      <c r="CH34" s="57">
        <f t="shared" si="38"/>
        <v>0</v>
      </c>
      <c r="CI34" s="54" cm="1">
        <f t="array" ref="CI34">SUM(SUMIF(Survey!DY34:DZ34,{"&gt;0","&lt;0"})*{1,-1})</f>
        <v>0</v>
      </c>
      <c r="CJ34" s="57">
        <f t="shared" si="39"/>
        <v>0</v>
      </c>
      <c r="CK34" s="56">
        <f t="shared" si="40"/>
        <v>100</v>
      </c>
      <c r="CL34" s="48" t="str">
        <f t="shared" si="41"/>
        <v>Fail</v>
      </c>
      <c r="CM34" s="54">
        <f>SUM(SUMIF(Survey!EP34:EQ34,{"&gt;0","&lt;0"})*{1,-1})</f>
        <v>0</v>
      </c>
      <c r="CN34" s="57">
        <f t="shared" si="42"/>
        <v>0</v>
      </c>
      <c r="CO34" s="57">
        <f t="shared" si="43"/>
        <v>100</v>
      </c>
      <c r="CP34" s="55" t="b">
        <f>IF(Survey!$J34="ETF",TRUE,IF(Survey!$J34="Closed-end",TRUE,IF(Survey!$J34="Split share corp",TRUE,FALSE)))</f>
        <v>0</v>
      </c>
      <c r="CQ34" s="48" t="str">
        <f t="shared" si="44"/>
        <v>Fail</v>
      </c>
      <c r="CR34" s="54">
        <f>SUM(SUMIF(Survey!ES34:EW34,{"&gt;0","&lt;0"})*{1,-1})</f>
        <v>0</v>
      </c>
      <c r="CS34" s="57">
        <f t="shared" si="45"/>
        <v>0</v>
      </c>
      <c r="CT34" s="57">
        <f t="shared" si="46"/>
        <v>100</v>
      </c>
      <c r="CU34" s="55" t="b">
        <f>IF(Survey!$J34="ETF",TRUE,IF(Survey!$J34="Closed-end",TRUE,IF(Survey!$J34="Split share corp",TRUE,FALSE)))</f>
        <v>0</v>
      </c>
      <c r="CV34" s="48" t="str">
        <f t="shared" si="47"/>
        <v>Pass</v>
      </c>
      <c r="CW34" s="61" t="b">
        <f>IF(ABS(Survey!$EW34)=0,TRUE,FALSE)</f>
        <v>1</v>
      </c>
      <c r="CX34" s="60" t="b">
        <f>NOT(ISBLANK(Survey!$EX34))</f>
        <v>0</v>
      </c>
      <c r="CY34" s="43" t="str">
        <f t="shared" si="48"/>
        <v>Fail</v>
      </c>
      <c r="CZ34" s="44">
        <f>SUM(SUMIF(Survey!EZ34:FF34,{"&gt;0","&lt;0"})*{1,-1})</f>
        <v>0</v>
      </c>
      <c r="DA34" s="43">
        <f t="shared" si="49"/>
        <v>0</v>
      </c>
      <c r="DB34" s="43">
        <f t="shared" si="50"/>
        <v>100</v>
      </c>
      <c r="DC34" s="48" t="str">
        <f t="shared" si="51"/>
        <v>Fail</v>
      </c>
      <c r="DD34" s="54">
        <f>SUM(SUMIF(Survey!FH34:FN34,{"&gt;0","&lt;0"})*{1,-1})</f>
        <v>0</v>
      </c>
      <c r="DE34" s="57">
        <f t="shared" si="52"/>
        <v>0</v>
      </c>
      <c r="DF34" s="56">
        <f t="shared" si="53"/>
        <v>100</v>
      </c>
    </row>
    <row r="35" spans="1:110">
      <c r="A35" s="1">
        <v>32</v>
      </c>
      <c r="B35" s="43" t="str">
        <f t="shared" si="1"/>
        <v>Pass</v>
      </c>
      <c r="C35" s="43">
        <f>COUNTBLANK(Survey!B35:FO35)</f>
        <v>170</v>
      </c>
      <c r="D35" s="43">
        <f>Survey!H35</f>
        <v>0</v>
      </c>
      <c r="E35" s="43" t="str">
        <f t="shared" si="2"/>
        <v>Fail</v>
      </c>
      <c r="F35" s="43" t="str">
        <f t="shared" si="3"/>
        <v>Fail</v>
      </c>
      <c r="H35" s="48" t="str">
        <f t="shared" si="4"/>
        <v>Fail</v>
      </c>
      <c r="I35" s="49">
        <f>COUNTBLANK(Survey!B35:E35)+COUNTBLANK(Survey!G35:J35)+COUNTBLANK(Survey!M35)+COUNTBLANK(Survey!P35:S35)+COUNTBLANK(Survey!X35:Z35)+COUNTBLANK(Survey!AC35:AD35)</f>
        <v>18</v>
      </c>
      <c r="J35" s="48" t="str">
        <f t="shared" si="5"/>
        <v>Pass</v>
      </c>
      <c r="K35" s="61" t="b">
        <f>NOT(ISNUMBER(SEARCH("Feeder",Survey!$H35)))</f>
        <v>1</v>
      </c>
      <c r="L35" s="60" t="b">
        <f>NOT(ISBLANK(Survey!$L35))</f>
        <v>0</v>
      </c>
      <c r="M35" s="48" t="str">
        <f t="shared" si="6"/>
        <v>Pass</v>
      </c>
      <c r="N35" s="61" t="b">
        <f>NOT(ISNUMBER(SEARCH("Other",Survey!$J35)))</f>
        <v>1</v>
      </c>
      <c r="O35" s="60" t="b">
        <f>NOT(ISBLANK(Survey!$K35))</f>
        <v>0</v>
      </c>
      <c r="P35" s="48" t="str">
        <f t="shared" si="7"/>
        <v>Fail</v>
      </c>
      <c r="Q35" s="50">
        <f>Survey!E35</f>
        <v>0</v>
      </c>
      <c r="R35" s="51">
        <f>LEN(Survey!F35)</f>
        <v>0</v>
      </c>
      <c r="S35" s="48" t="str">
        <f t="shared" si="8"/>
        <v>Pass</v>
      </c>
      <c r="T35" s="61" t="b">
        <f>NOT(ISNUMBER(SEARCH("Other",Survey!$M35)))</f>
        <v>1</v>
      </c>
      <c r="U35" s="60" t="b">
        <f>NOT(ISBLANK(Survey!$N35))</f>
        <v>0</v>
      </c>
      <c r="V35" s="48" t="str">
        <f t="shared" si="9"/>
        <v>Pass</v>
      </c>
      <c r="W35" s="121" t="b">
        <f>NOT(ISBLANK(Survey!$U35))</f>
        <v>0</v>
      </c>
      <c r="X35" s="122">
        <f>Survey!$J35</f>
        <v>0</v>
      </c>
      <c r="Y35" s="48" t="str">
        <f t="shared" si="10"/>
        <v>Pass</v>
      </c>
      <c r="Z35" s="121" t="b">
        <f>NOT(ISBLANK(Survey!$V35))</f>
        <v>0</v>
      </c>
      <c r="AA35" s="122">
        <f>Survey!$J35</f>
        <v>0</v>
      </c>
      <c r="AB35" s="48" t="str">
        <f t="shared" si="11"/>
        <v>Pass</v>
      </c>
      <c r="AC35" s="121" t="b">
        <f>NOT(ISBLANK(Survey!$W35))</f>
        <v>0</v>
      </c>
      <c r="AD35" s="122">
        <f>Survey!$J35</f>
        <v>0</v>
      </c>
      <c r="AE35" s="48" t="str">
        <f t="shared" si="12"/>
        <v>Pass</v>
      </c>
      <c r="AF35" s="61" t="b">
        <f>NOT(ISNUMBER(SEARCH("Yes",Survey!$Z35)))</f>
        <v>1</v>
      </c>
      <c r="AG35" s="60" t="b">
        <f>IF(COUNTBLANK(Survey!$AA35:$AB35)=0,TRUE, FALSE)</f>
        <v>0</v>
      </c>
      <c r="AH35" s="48" t="str">
        <f t="shared" si="13"/>
        <v>Pass</v>
      </c>
      <c r="AI35" s="61" t="b">
        <f>NOT(ISNUMBER(SEARCH("Yes",Survey!$AC35)))</f>
        <v>1</v>
      </c>
      <c r="AJ35" s="60" t="b">
        <f>NOT(ISBLANK(Survey!$AE35))</f>
        <v>0</v>
      </c>
      <c r="AK35" s="48" t="str">
        <f t="shared" si="14"/>
        <v>Pass</v>
      </c>
      <c r="AL35" s="61" t="b">
        <f>NOT(OR(ISNUMBER(SEARCH("Other",Survey!$AE35)),ISNUMBER(SEARCH("Multiple",Survey!$AE35))))</f>
        <v>1</v>
      </c>
      <c r="AM35" s="60" t="b">
        <f>NOT(ISBLANK(Survey!$AF35))</f>
        <v>0</v>
      </c>
      <c r="AN35" s="48" t="str">
        <f t="shared" si="15"/>
        <v>Fail</v>
      </c>
      <c r="AO35" s="52">
        <f>(Survey!$AH35)</f>
        <v>0</v>
      </c>
      <c r="AP35" s="43" t="str">
        <f t="shared" si="16"/>
        <v>Fail</v>
      </c>
      <c r="AQ35" s="44">
        <f>ABS(Survey!$AH35)</f>
        <v>0</v>
      </c>
      <c r="AR35" s="87">
        <f>ABS(Survey!$AI35)+Survey!$AJ35-ABS(Survey!$AK35)+ABS(Survey!$AL35)-ABS(Survey!$AM35)+ABS(Survey!$AN35)-ABS(Survey!$AO35)+Survey!$AP35</f>
        <v>0</v>
      </c>
      <c r="AS35" s="53" t="str">
        <f t="shared" si="17"/>
        <v>No holdings</v>
      </c>
      <c r="AT35" s="43">
        <f t="shared" si="18"/>
        <v>0</v>
      </c>
      <c r="AU35" s="48" t="str">
        <f t="shared" si="19"/>
        <v>Pass</v>
      </c>
      <c r="AV35" s="61" t="b">
        <f>IF(ABS(Survey!$AP35)=0,TRUE,FALSE)</f>
        <v>1</v>
      </c>
      <c r="AW35" s="60" t="b">
        <f>NOT(ISBLANK(Survey!$AQ35))</f>
        <v>0</v>
      </c>
      <c r="AX35" s="43" t="str">
        <f t="shared" si="20"/>
        <v>Fail</v>
      </c>
      <c r="AY35" s="44">
        <f>ABS(Survey!$AH35)</f>
        <v>0</v>
      </c>
      <c r="AZ35" s="44" cm="1">
        <f t="array" ref="AZ35">SUM(SUMIF(Survey!AS35:BA35,{"&gt;0","&lt;0"})*{1,-1})-SUM(SUMIF(Survey!BC35:BK35,{"&gt;0","&lt;0"})*{1,-1})</f>
        <v>0</v>
      </c>
      <c r="BA35" s="53" t="str">
        <f t="shared" si="21"/>
        <v>No holdings</v>
      </c>
      <c r="BB35" s="43">
        <f t="shared" si="22"/>
        <v>0</v>
      </c>
      <c r="BC35" s="48" t="str">
        <f t="shared" si="23"/>
        <v>Fail</v>
      </c>
      <c r="BD35" s="54">
        <f>ABS(Survey!$AH35)</f>
        <v>0</v>
      </c>
      <c r="BE35" s="54" cm="1">
        <f t="array" ref="BE35">SUM(SUMIF(Survey!BM35:CF35,{"&gt;0","&lt;0"})*{1,-1})-SUM(SUMIF(Survey!CH35:DA35,{"&gt;0","&lt;0"})*{1,-1})</f>
        <v>0</v>
      </c>
      <c r="BF35" s="55" t="str">
        <f t="shared" si="24"/>
        <v>No holdings</v>
      </c>
      <c r="BG35" s="56">
        <f t="shared" si="25"/>
        <v>0</v>
      </c>
      <c r="BH35" s="48" t="str">
        <f t="shared" si="26"/>
        <v>Pass</v>
      </c>
      <c r="BI35" s="61" t="b">
        <f>IF(ABS(Survey!$CF35)=0,TRUE,FALSE)</f>
        <v>1</v>
      </c>
      <c r="BJ35" s="60" t="b">
        <f>NOT(ISBLANK(Survey!$CG35))</f>
        <v>0</v>
      </c>
      <c r="BK35" s="48" t="str">
        <f t="shared" si="27"/>
        <v>Pass</v>
      </c>
      <c r="BL35" s="61" t="b">
        <f>IF(ABS(Survey!$DA35)=0,TRUE,FALSE)</f>
        <v>1</v>
      </c>
      <c r="BM35" s="60" t="b">
        <f>NOT(ISBLANK(Survey!$DB35))</f>
        <v>0</v>
      </c>
      <c r="BN35" s="48" t="str">
        <f t="shared" si="28"/>
        <v>Pass</v>
      </c>
      <c r="BO35" s="44">
        <f>SUM(Survey!DD35:DG35)</f>
        <v>0</v>
      </c>
      <c r="BP35" s="43">
        <f t="shared" si="29"/>
        <v>0</v>
      </c>
      <c r="BQ35" s="43">
        <f t="shared" si="30"/>
        <v>100</v>
      </c>
      <c r="BR35" s="55">
        <f>Survey!$I35</f>
        <v>0</v>
      </c>
      <c r="BS35" s="48" t="str">
        <f t="shared" si="31"/>
        <v>Pass</v>
      </c>
      <c r="BT35" s="61" t="b">
        <f>IF(ABS(Survey!$DG35)=0,TRUE,FALSE)</f>
        <v>1</v>
      </c>
      <c r="BU35" s="60" t="b">
        <f>NOT(ISBLANK(Survey!$DH35))</f>
        <v>0</v>
      </c>
      <c r="BV35" s="43" t="str">
        <f t="shared" si="32"/>
        <v>Pass</v>
      </c>
      <c r="BW35" s="44">
        <f>ABS(Survey!CB35) + ABS(Survey!CW35)</f>
        <v>0</v>
      </c>
      <c r="BX35" s="44">
        <f>SUM(SUMIF(Survey!DJ35:DO35,{"&gt;0","&lt;0"})*{1,-1})+SUM(SUMIF(Survey!DQ35:DV35,{"&gt;0","&lt;0"})*{1,-1})</f>
        <v>0</v>
      </c>
      <c r="BY35" s="43">
        <f t="shared" si="33"/>
        <v>0</v>
      </c>
      <c r="BZ35" s="43">
        <f t="shared" si="34"/>
        <v>0</v>
      </c>
      <c r="CA35" s="48" t="str">
        <f t="shared" si="35"/>
        <v>Pass</v>
      </c>
      <c r="CB35" s="61" t="b">
        <f>IF(ABS(Survey!$DO35)=0,TRUE,FALSE)</f>
        <v>1</v>
      </c>
      <c r="CC35" s="60" t="b">
        <f>NOT(ISBLANK(Survey!DP35))</f>
        <v>0</v>
      </c>
      <c r="CD35" s="48" t="str">
        <f t="shared" si="36"/>
        <v>Pass</v>
      </c>
      <c r="CE35" s="61" t="b">
        <f>IF(ABS(Survey!$DV35)=0,TRUE,FALSE)</f>
        <v>1</v>
      </c>
      <c r="CF35" s="60" t="b">
        <f>NOT(ISBLANK(Survey!$DW35))</f>
        <v>0</v>
      </c>
      <c r="CG35" s="48" t="str">
        <f t="shared" si="37"/>
        <v>Pass</v>
      </c>
      <c r="CH35" s="57">
        <f t="shared" si="38"/>
        <v>0</v>
      </c>
      <c r="CI35" s="54" cm="1">
        <f t="array" ref="CI35">SUM(SUMIF(Survey!DY35:DZ35,{"&gt;0","&lt;0"})*{1,-1})</f>
        <v>0</v>
      </c>
      <c r="CJ35" s="57">
        <f t="shared" si="39"/>
        <v>0</v>
      </c>
      <c r="CK35" s="56">
        <f t="shared" si="40"/>
        <v>100</v>
      </c>
      <c r="CL35" s="48" t="str">
        <f t="shared" si="41"/>
        <v>Fail</v>
      </c>
      <c r="CM35" s="54">
        <f>SUM(SUMIF(Survey!EP35:EQ35,{"&gt;0","&lt;0"})*{1,-1})</f>
        <v>0</v>
      </c>
      <c r="CN35" s="57">
        <f t="shared" si="42"/>
        <v>0</v>
      </c>
      <c r="CO35" s="57">
        <f t="shared" si="43"/>
        <v>100</v>
      </c>
      <c r="CP35" s="55" t="b">
        <f>IF(Survey!$J35="ETF",TRUE,IF(Survey!$J35="Closed-end",TRUE,IF(Survey!$J35="Split share corp",TRUE,FALSE)))</f>
        <v>0</v>
      </c>
      <c r="CQ35" s="48" t="str">
        <f t="shared" si="44"/>
        <v>Fail</v>
      </c>
      <c r="CR35" s="54">
        <f>SUM(SUMIF(Survey!ES35:EW35,{"&gt;0","&lt;0"})*{1,-1})</f>
        <v>0</v>
      </c>
      <c r="CS35" s="57">
        <f t="shared" si="45"/>
        <v>0</v>
      </c>
      <c r="CT35" s="57">
        <f t="shared" si="46"/>
        <v>100</v>
      </c>
      <c r="CU35" s="55" t="b">
        <f>IF(Survey!$J35="ETF",TRUE,IF(Survey!$J35="Closed-end",TRUE,IF(Survey!$J35="Split share corp",TRUE,FALSE)))</f>
        <v>0</v>
      </c>
      <c r="CV35" s="48" t="str">
        <f t="shared" si="47"/>
        <v>Pass</v>
      </c>
      <c r="CW35" s="61" t="b">
        <f>IF(ABS(Survey!$EW35)=0,TRUE,FALSE)</f>
        <v>1</v>
      </c>
      <c r="CX35" s="60" t="b">
        <f>NOT(ISBLANK(Survey!$EX35))</f>
        <v>0</v>
      </c>
      <c r="CY35" s="43" t="str">
        <f t="shared" si="48"/>
        <v>Fail</v>
      </c>
      <c r="CZ35" s="44">
        <f>SUM(SUMIF(Survey!EZ35:FF35,{"&gt;0","&lt;0"})*{1,-1})</f>
        <v>0</v>
      </c>
      <c r="DA35" s="43">
        <f t="shared" si="49"/>
        <v>0</v>
      </c>
      <c r="DB35" s="43">
        <f t="shared" si="50"/>
        <v>100</v>
      </c>
      <c r="DC35" s="48" t="str">
        <f t="shared" si="51"/>
        <v>Fail</v>
      </c>
      <c r="DD35" s="54">
        <f>SUM(SUMIF(Survey!FH35:FN35,{"&gt;0","&lt;0"})*{1,-1})</f>
        <v>0</v>
      </c>
      <c r="DE35" s="57">
        <f t="shared" si="52"/>
        <v>0</v>
      </c>
      <c r="DF35" s="56">
        <f t="shared" si="53"/>
        <v>100</v>
      </c>
    </row>
    <row r="36" spans="1:110">
      <c r="A36" s="1">
        <v>33</v>
      </c>
      <c r="B36" s="43" t="str">
        <f t="shared" si="1"/>
        <v>Pass</v>
      </c>
      <c r="C36" s="43">
        <f>COUNTBLANK(Survey!B36:FO36)</f>
        <v>170</v>
      </c>
      <c r="D36" s="43">
        <f>Survey!H36</f>
        <v>0</v>
      </c>
      <c r="E36" s="43" t="str">
        <f t="shared" si="2"/>
        <v>Fail</v>
      </c>
      <c r="F36" s="43" t="str">
        <f t="shared" si="3"/>
        <v>Fail</v>
      </c>
      <c r="H36" s="48" t="str">
        <f t="shared" si="4"/>
        <v>Fail</v>
      </c>
      <c r="I36" s="49">
        <f>COUNTBLANK(Survey!B36:E36)+COUNTBLANK(Survey!G36:J36)+COUNTBLANK(Survey!M36)+COUNTBLANK(Survey!P36:S36)+COUNTBLANK(Survey!X36:Z36)+COUNTBLANK(Survey!AC36:AD36)</f>
        <v>18</v>
      </c>
      <c r="J36" s="48" t="str">
        <f t="shared" si="5"/>
        <v>Pass</v>
      </c>
      <c r="K36" s="61" t="b">
        <f>NOT(ISNUMBER(SEARCH("Feeder",Survey!$H36)))</f>
        <v>1</v>
      </c>
      <c r="L36" s="60" t="b">
        <f>NOT(ISBLANK(Survey!$L36))</f>
        <v>0</v>
      </c>
      <c r="M36" s="48" t="str">
        <f t="shared" si="6"/>
        <v>Pass</v>
      </c>
      <c r="N36" s="61" t="b">
        <f>NOT(ISNUMBER(SEARCH("Other",Survey!$J36)))</f>
        <v>1</v>
      </c>
      <c r="O36" s="60" t="b">
        <f>NOT(ISBLANK(Survey!$K36))</f>
        <v>0</v>
      </c>
      <c r="P36" s="48" t="str">
        <f t="shared" si="7"/>
        <v>Fail</v>
      </c>
      <c r="Q36" s="50">
        <f>Survey!E36</f>
        <v>0</v>
      </c>
      <c r="R36" s="51">
        <f>LEN(Survey!F36)</f>
        <v>0</v>
      </c>
      <c r="S36" s="48" t="str">
        <f t="shared" si="8"/>
        <v>Pass</v>
      </c>
      <c r="T36" s="61" t="b">
        <f>NOT(ISNUMBER(SEARCH("Other",Survey!$M36)))</f>
        <v>1</v>
      </c>
      <c r="U36" s="60" t="b">
        <f>NOT(ISBLANK(Survey!$N36))</f>
        <v>0</v>
      </c>
      <c r="V36" s="48" t="str">
        <f t="shared" si="9"/>
        <v>Pass</v>
      </c>
      <c r="W36" s="121" t="b">
        <f>NOT(ISBLANK(Survey!$U36))</f>
        <v>0</v>
      </c>
      <c r="X36" s="122">
        <f>Survey!$J36</f>
        <v>0</v>
      </c>
      <c r="Y36" s="48" t="str">
        <f t="shared" si="10"/>
        <v>Pass</v>
      </c>
      <c r="Z36" s="121" t="b">
        <f>NOT(ISBLANK(Survey!$V36))</f>
        <v>0</v>
      </c>
      <c r="AA36" s="122">
        <f>Survey!$J36</f>
        <v>0</v>
      </c>
      <c r="AB36" s="48" t="str">
        <f t="shared" si="11"/>
        <v>Pass</v>
      </c>
      <c r="AC36" s="121" t="b">
        <f>NOT(ISBLANK(Survey!$W36))</f>
        <v>0</v>
      </c>
      <c r="AD36" s="122">
        <f>Survey!$J36</f>
        <v>0</v>
      </c>
      <c r="AE36" s="48" t="str">
        <f t="shared" si="12"/>
        <v>Pass</v>
      </c>
      <c r="AF36" s="61" t="b">
        <f>NOT(ISNUMBER(SEARCH("Yes",Survey!$Z36)))</f>
        <v>1</v>
      </c>
      <c r="AG36" s="60" t="b">
        <f>IF(COUNTBLANK(Survey!$AA36:$AB36)=0,TRUE, FALSE)</f>
        <v>0</v>
      </c>
      <c r="AH36" s="48" t="str">
        <f t="shared" si="13"/>
        <v>Pass</v>
      </c>
      <c r="AI36" s="61" t="b">
        <f>NOT(ISNUMBER(SEARCH("Yes",Survey!$AC36)))</f>
        <v>1</v>
      </c>
      <c r="AJ36" s="60" t="b">
        <f>NOT(ISBLANK(Survey!$AE36))</f>
        <v>0</v>
      </c>
      <c r="AK36" s="48" t="str">
        <f t="shared" si="14"/>
        <v>Pass</v>
      </c>
      <c r="AL36" s="61" t="b">
        <f>NOT(OR(ISNUMBER(SEARCH("Other",Survey!$AE36)),ISNUMBER(SEARCH("Multiple",Survey!$AE36))))</f>
        <v>1</v>
      </c>
      <c r="AM36" s="60" t="b">
        <f>NOT(ISBLANK(Survey!$AF36))</f>
        <v>0</v>
      </c>
      <c r="AN36" s="48" t="str">
        <f t="shared" si="15"/>
        <v>Fail</v>
      </c>
      <c r="AO36" s="52">
        <f>(Survey!$AH36)</f>
        <v>0</v>
      </c>
      <c r="AP36" s="43" t="str">
        <f t="shared" si="16"/>
        <v>Fail</v>
      </c>
      <c r="AQ36" s="44">
        <f>ABS(Survey!$AH36)</f>
        <v>0</v>
      </c>
      <c r="AR36" s="87">
        <f>ABS(Survey!$AI36)+Survey!$AJ36-ABS(Survey!$AK36)+ABS(Survey!$AL36)-ABS(Survey!$AM36)+ABS(Survey!$AN36)-ABS(Survey!$AO36)+Survey!$AP36</f>
        <v>0</v>
      </c>
      <c r="AS36" s="53" t="str">
        <f t="shared" si="17"/>
        <v>No holdings</v>
      </c>
      <c r="AT36" s="43">
        <f t="shared" si="18"/>
        <v>0</v>
      </c>
      <c r="AU36" s="48" t="str">
        <f t="shared" si="19"/>
        <v>Pass</v>
      </c>
      <c r="AV36" s="61" t="b">
        <f>IF(ABS(Survey!$AP36)=0,TRUE,FALSE)</f>
        <v>1</v>
      </c>
      <c r="AW36" s="60" t="b">
        <f>NOT(ISBLANK(Survey!$AQ36))</f>
        <v>0</v>
      </c>
      <c r="AX36" s="43" t="str">
        <f t="shared" si="20"/>
        <v>Fail</v>
      </c>
      <c r="AY36" s="44">
        <f>ABS(Survey!$AH36)</f>
        <v>0</v>
      </c>
      <c r="AZ36" s="44" cm="1">
        <f t="array" ref="AZ36">SUM(SUMIF(Survey!AS36:BA36,{"&gt;0","&lt;0"})*{1,-1})-SUM(SUMIF(Survey!BC36:BK36,{"&gt;0","&lt;0"})*{1,-1})</f>
        <v>0</v>
      </c>
      <c r="BA36" s="53" t="str">
        <f t="shared" si="21"/>
        <v>No holdings</v>
      </c>
      <c r="BB36" s="43">
        <f t="shared" si="22"/>
        <v>0</v>
      </c>
      <c r="BC36" s="48" t="str">
        <f t="shared" si="23"/>
        <v>Fail</v>
      </c>
      <c r="BD36" s="54">
        <f>ABS(Survey!$AH36)</f>
        <v>0</v>
      </c>
      <c r="BE36" s="54" cm="1">
        <f t="array" ref="BE36">SUM(SUMIF(Survey!BM36:CF36,{"&gt;0","&lt;0"})*{1,-1})-SUM(SUMIF(Survey!CH36:DA36,{"&gt;0","&lt;0"})*{1,-1})</f>
        <v>0</v>
      </c>
      <c r="BF36" s="55" t="str">
        <f t="shared" si="24"/>
        <v>No holdings</v>
      </c>
      <c r="BG36" s="56">
        <f t="shared" si="25"/>
        <v>0</v>
      </c>
      <c r="BH36" s="48" t="str">
        <f t="shared" si="26"/>
        <v>Pass</v>
      </c>
      <c r="BI36" s="61" t="b">
        <f>IF(ABS(Survey!$CF36)=0,TRUE,FALSE)</f>
        <v>1</v>
      </c>
      <c r="BJ36" s="60" t="b">
        <f>NOT(ISBLANK(Survey!$CG36))</f>
        <v>0</v>
      </c>
      <c r="BK36" s="48" t="str">
        <f t="shared" si="27"/>
        <v>Pass</v>
      </c>
      <c r="BL36" s="61" t="b">
        <f>IF(ABS(Survey!$DA36)=0,TRUE,FALSE)</f>
        <v>1</v>
      </c>
      <c r="BM36" s="60" t="b">
        <f>NOT(ISBLANK(Survey!$DB36))</f>
        <v>0</v>
      </c>
      <c r="BN36" s="48" t="str">
        <f t="shared" si="28"/>
        <v>Pass</v>
      </c>
      <c r="BO36" s="44">
        <f>SUM(Survey!DD36:DG36)</f>
        <v>0</v>
      </c>
      <c r="BP36" s="43">
        <f t="shared" si="29"/>
        <v>0</v>
      </c>
      <c r="BQ36" s="43">
        <f t="shared" si="30"/>
        <v>100</v>
      </c>
      <c r="BR36" s="55">
        <f>Survey!$I36</f>
        <v>0</v>
      </c>
      <c r="BS36" s="48" t="str">
        <f t="shared" si="31"/>
        <v>Pass</v>
      </c>
      <c r="BT36" s="61" t="b">
        <f>IF(ABS(Survey!$DG36)=0,TRUE,FALSE)</f>
        <v>1</v>
      </c>
      <c r="BU36" s="60" t="b">
        <f>NOT(ISBLANK(Survey!$DH36))</f>
        <v>0</v>
      </c>
      <c r="BV36" s="43" t="str">
        <f t="shared" si="32"/>
        <v>Pass</v>
      </c>
      <c r="BW36" s="44">
        <f>ABS(Survey!CB36) + ABS(Survey!CW36)</f>
        <v>0</v>
      </c>
      <c r="BX36" s="44">
        <f>SUM(SUMIF(Survey!DJ36:DO36,{"&gt;0","&lt;0"})*{1,-1})+SUM(SUMIF(Survey!DQ36:DV36,{"&gt;0","&lt;0"})*{1,-1})</f>
        <v>0</v>
      </c>
      <c r="BY36" s="43">
        <f t="shared" si="33"/>
        <v>0</v>
      </c>
      <c r="BZ36" s="43">
        <f t="shared" si="34"/>
        <v>0</v>
      </c>
      <c r="CA36" s="48" t="str">
        <f t="shared" si="35"/>
        <v>Pass</v>
      </c>
      <c r="CB36" s="61" t="b">
        <f>IF(ABS(Survey!$DO36)=0,TRUE,FALSE)</f>
        <v>1</v>
      </c>
      <c r="CC36" s="60" t="b">
        <f>NOT(ISBLANK(Survey!DP36))</f>
        <v>0</v>
      </c>
      <c r="CD36" s="48" t="str">
        <f t="shared" si="36"/>
        <v>Pass</v>
      </c>
      <c r="CE36" s="61" t="b">
        <f>IF(ABS(Survey!$DV36)=0,TRUE,FALSE)</f>
        <v>1</v>
      </c>
      <c r="CF36" s="60" t="b">
        <f>NOT(ISBLANK(Survey!$DW36))</f>
        <v>0</v>
      </c>
      <c r="CG36" s="48" t="str">
        <f t="shared" si="37"/>
        <v>Pass</v>
      </c>
      <c r="CH36" s="57">
        <f t="shared" si="38"/>
        <v>0</v>
      </c>
      <c r="CI36" s="54" cm="1">
        <f t="array" ref="CI36">SUM(SUMIF(Survey!DY36:DZ36,{"&gt;0","&lt;0"})*{1,-1})</f>
        <v>0</v>
      </c>
      <c r="CJ36" s="57">
        <f t="shared" si="39"/>
        <v>0</v>
      </c>
      <c r="CK36" s="56">
        <f t="shared" si="40"/>
        <v>100</v>
      </c>
      <c r="CL36" s="48" t="str">
        <f t="shared" si="41"/>
        <v>Fail</v>
      </c>
      <c r="CM36" s="54">
        <f>SUM(SUMIF(Survey!EP36:EQ36,{"&gt;0","&lt;0"})*{1,-1})</f>
        <v>0</v>
      </c>
      <c r="CN36" s="57">
        <f t="shared" si="42"/>
        <v>0</v>
      </c>
      <c r="CO36" s="57">
        <f t="shared" si="43"/>
        <v>100</v>
      </c>
      <c r="CP36" s="55" t="b">
        <f>IF(Survey!$J36="ETF",TRUE,IF(Survey!$J36="Closed-end",TRUE,IF(Survey!$J36="Split share corp",TRUE,FALSE)))</f>
        <v>0</v>
      </c>
      <c r="CQ36" s="48" t="str">
        <f t="shared" si="44"/>
        <v>Fail</v>
      </c>
      <c r="CR36" s="54">
        <f>SUM(SUMIF(Survey!ES36:EW36,{"&gt;0","&lt;0"})*{1,-1})</f>
        <v>0</v>
      </c>
      <c r="CS36" s="57">
        <f t="shared" si="45"/>
        <v>0</v>
      </c>
      <c r="CT36" s="57">
        <f t="shared" si="46"/>
        <v>100</v>
      </c>
      <c r="CU36" s="55" t="b">
        <f>IF(Survey!$J36="ETF",TRUE,IF(Survey!$J36="Closed-end",TRUE,IF(Survey!$J36="Split share corp",TRUE,FALSE)))</f>
        <v>0</v>
      </c>
      <c r="CV36" s="48" t="str">
        <f t="shared" si="47"/>
        <v>Pass</v>
      </c>
      <c r="CW36" s="61" t="b">
        <f>IF(ABS(Survey!$EW36)=0,TRUE,FALSE)</f>
        <v>1</v>
      </c>
      <c r="CX36" s="60" t="b">
        <f>NOT(ISBLANK(Survey!$EX36))</f>
        <v>0</v>
      </c>
      <c r="CY36" s="43" t="str">
        <f t="shared" si="48"/>
        <v>Fail</v>
      </c>
      <c r="CZ36" s="44">
        <f>SUM(SUMIF(Survey!EZ36:FF36,{"&gt;0","&lt;0"})*{1,-1})</f>
        <v>0</v>
      </c>
      <c r="DA36" s="43">
        <f t="shared" si="49"/>
        <v>0</v>
      </c>
      <c r="DB36" s="43">
        <f t="shared" si="50"/>
        <v>100</v>
      </c>
      <c r="DC36" s="48" t="str">
        <f t="shared" si="51"/>
        <v>Fail</v>
      </c>
      <c r="DD36" s="54">
        <f>SUM(SUMIF(Survey!FH36:FN36,{"&gt;0","&lt;0"})*{1,-1})</f>
        <v>0</v>
      </c>
      <c r="DE36" s="57">
        <f t="shared" si="52"/>
        <v>0</v>
      </c>
      <c r="DF36" s="56">
        <f t="shared" si="53"/>
        <v>100</v>
      </c>
    </row>
    <row r="37" spans="1:110">
      <c r="A37" s="1">
        <v>34</v>
      </c>
      <c r="B37" s="43" t="str">
        <f t="shared" si="1"/>
        <v>Pass</v>
      </c>
      <c r="C37" s="43">
        <f>COUNTBLANK(Survey!B37:FO37)</f>
        <v>170</v>
      </c>
      <c r="D37" s="43">
        <f>Survey!H37</f>
        <v>0</v>
      </c>
      <c r="E37" s="43" t="str">
        <f t="shared" si="2"/>
        <v>Fail</v>
      </c>
      <c r="F37" s="43" t="str">
        <f t="shared" si="3"/>
        <v>Fail</v>
      </c>
      <c r="H37" s="48" t="str">
        <f t="shared" si="4"/>
        <v>Fail</v>
      </c>
      <c r="I37" s="49">
        <f>COUNTBLANK(Survey!B37:E37)+COUNTBLANK(Survey!G37:J37)+COUNTBLANK(Survey!M37)+COUNTBLANK(Survey!P37:S37)+COUNTBLANK(Survey!X37:Z37)+COUNTBLANK(Survey!AC37:AD37)</f>
        <v>18</v>
      </c>
      <c r="J37" s="48" t="str">
        <f t="shared" si="5"/>
        <v>Pass</v>
      </c>
      <c r="K37" s="61" t="b">
        <f>NOT(ISNUMBER(SEARCH("Feeder",Survey!$H37)))</f>
        <v>1</v>
      </c>
      <c r="L37" s="60" t="b">
        <f>NOT(ISBLANK(Survey!$L37))</f>
        <v>0</v>
      </c>
      <c r="M37" s="48" t="str">
        <f t="shared" si="6"/>
        <v>Pass</v>
      </c>
      <c r="N37" s="61" t="b">
        <f>NOT(ISNUMBER(SEARCH("Other",Survey!$J37)))</f>
        <v>1</v>
      </c>
      <c r="O37" s="60" t="b">
        <f>NOT(ISBLANK(Survey!$K37))</f>
        <v>0</v>
      </c>
      <c r="P37" s="48" t="str">
        <f t="shared" si="7"/>
        <v>Fail</v>
      </c>
      <c r="Q37" s="50">
        <f>Survey!E37</f>
        <v>0</v>
      </c>
      <c r="R37" s="51">
        <f>LEN(Survey!F37)</f>
        <v>0</v>
      </c>
      <c r="S37" s="48" t="str">
        <f t="shared" si="8"/>
        <v>Pass</v>
      </c>
      <c r="T37" s="61" t="b">
        <f>NOT(ISNUMBER(SEARCH("Other",Survey!$M37)))</f>
        <v>1</v>
      </c>
      <c r="U37" s="60" t="b">
        <f>NOT(ISBLANK(Survey!$N37))</f>
        <v>0</v>
      </c>
      <c r="V37" s="48" t="str">
        <f t="shared" si="9"/>
        <v>Pass</v>
      </c>
      <c r="W37" s="121" t="b">
        <f>NOT(ISBLANK(Survey!$U37))</f>
        <v>0</v>
      </c>
      <c r="X37" s="122">
        <f>Survey!$J37</f>
        <v>0</v>
      </c>
      <c r="Y37" s="48" t="str">
        <f t="shared" si="10"/>
        <v>Pass</v>
      </c>
      <c r="Z37" s="121" t="b">
        <f>NOT(ISBLANK(Survey!$V37))</f>
        <v>0</v>
      </c>
      <c r="AA37" s="122">
        <f>Survey!$J37</f>
        <v>0</v>
      </c>
      <c r="AB37" s="48" t="str">
        <f t="shared" si="11"/>
        <v>Pass</v>
      </c>
      <c r="AC37" s="121" t="b">
        <f>NOT(ISBLANK(Survey!$W37))</f>
        <v>0</v>
      </c>
      <c r="AD37" s="122">
        <f>Survey!$J37</f>
        <v>0</v>
      </c>
      <c r="AE37" s="48" t="str">
        <f t="shared" si="12"/>
        <v>Pass</v>
      </c>
      <c r="AF37" s="61" t="b">
        <f>NOT(ISNUMBER(SEARCH("Yes",Survey!$Z37)))</f>
        <v>1</v>
      </c>
      <c r="AG37" s="60" t="b">
        <f>IF(COUNTBLANK(Survey!$AA37:$AB37)=0,TRUE, FALSE)</f>
        <v>0</v>
      </c>
      <c r="AH37" s="48" t="str">
        <f t="shared" si="13"/>
        <v>Pass</v>
      </c>
      <c r="AI37" s="61" t="b">
        <f>NOT(ISNUMBER(SEARCH("Yes",Survey!$AC37)))</f>
        <v>1</v>
      </c>
      <c r="AJ37" s="60" t="b">
        <f>NOT(ISBLANK(Survey!$AE37))</f>
        <v>0</v>
      </c>
      <c r="AK37" s="48" t="str">
        <f t="shared" si="14"/>
        <v>Pass</v>
      </c>
      <c r="AL37" s="61" t="b">
        <f>NOT(OR(ISNUMBER(SEARCH("Other",Survey!$AE37)),ISNUMBER(SEARCH("Multiple",Survey!$AE37))))</f>
        <v>1</v>
      </c>
      <c r="AM37" s="60" t="b">
        <f>NOT(ISBLANK(Survey!$AF37))</f>
        <v>0</v>
      </c>
      <c r="AN37" s="48" t="str">
        <f t="shared" si="15"/>
        <v>Fail</v>
      </c>
      <c r="AO37" s="52">
        <f>(Survey!$AH37)</f>
        <v>0</v>
      </c>
      <c r="AP37" s="43" t="str">
        <f t="shared" si="16"/>
        <v>Fail</v>
      </c>
      <c r="AQ37" s="44">
        <f>ABS(Survey!$AH37)</f>
        <v>0</v>
      </c>
      <c r="AR37" s="87">
        <f>ABS(Survey!$AI37)+Survey!$AJ37-ABS(Survey!$AK37)+ABS(Survey!$AL37)-ABS(Survey!$AM37)+ABS(Survey!$AN37)-ABS(Survey!$AO37)+Survey!$AP37</f>
        <v>0</v>
      </c>
      <c r="AS37" s="53" t="str">
        <f t="shared" si="17"/>
        <v>No holdings</v>
      </c>
      <c r="AT37" s="43">
        <f t="shared" si="18"/>
        <v>0</v>
      </c>
      <c r="AU37" s="48" t="str">
        <f t="shared" si="19"/>
        <v>Pass</v>
      </c>
      <c r="AV37" s="61" t="b">
        <f>IF(ABS(Survey!$AP37)=0,TRUE,FALSE)</f>
        <v>1</v>
      </c>
      <c r="AW37" s="60" t="b">
        <f>NOT(ISBLANK(Survey!$AQ37))</f>
        <v>0</v>
      </c>
      <c r="AX37" s="43" t="str">
        <f t="shared" si="20"/>
        <v>Fail</v>
      </c>
      <c r="AY37" s="44">
        <f>ABS(Survey!$AH37)</f>
        <v>0</v>
      </c>
      <c r="AZ37" s="44" cm="1">
        <f t="array" ref="AZ37">SUM(SUMIF(Survey!AS37:BA37,{"&gt;0","&lt;0"})*{1,-1})-SUM(SUMIF(Survey!BC37:BK37,{"&gt;0","&lt;0"})*{1,-1})</f>
        <v>0</v>
      </c>
      <c r="BA37" s="53" t="str">
        <f t="shared" si="21"/>
        <v>No holdings</v>
      </c>
      <c r="BB37" s="43">
        <f t="shared" si="22"/>
        <v>0</v>
      </c>
      <c r="BC37" s="48" t="str">
        <f t="shared" si="23"/>
        <v>Fail</v>
      </c>
      <c r="BD37" s="54">
        <f>ABS(Survey!$AH37)</f>
        <v>0</v>
      </c>
      <c r="BE37" s="54" cm="1">
        <f t="array" ref="BE37">SUM(SUMIF(Survey!BM37:CF37,{"&gt;0","&lt;0"})*{1,-1})-SUM(SUMIF(Survey!CH37:DA37,{"&gt;0","&lt;0"})*{1,-1})</f>
        <v>0</v>
      </c>
      <c r="BF37" s="55" t="str">
        <f t="shared" si="24"/>
        <v>No holdings</v>
      </c>
      <c r="BG37" s="56">
        <f t="shared" si="25"/>
        <v>0</v>
      </c>
      <c r="BH37" s="48" t="str">
        <f t="shared" si="26"/>
        <v>Pass</v>
      </c>
      <c r="BI37" s="61" t="b">
        <f>IF(ABS(Survey!$CF37)=0,TRUE,FALSE)</f>
        <v>1</v>
      </c>
      <c r="BJ37" s="60" t="b">
        <f>NOT(ISBLANK(Survey!$CG37))</f>
        <v>0</v>
      </c>
      <c r="BK37" s="48" t="str">
        <f t="shared" si="27"/>
        <v>Pass</v>
      </c>
      <c r="BL37" s="61" t="b">
        <f>IF(ABS(Survey!$DA37)=0,TRUE,FALSE)</f>
        <v>1</v>
      </c>
      <c r="BM37" s="60" t="b">
        <f>NOT(ISBLANK(Survey!$DB37))</f>
        <v>0</v>
      </c>
      <c r="BN37" s="48" t="str">
        <f t="shared" si="28"/>
        <v>Pass</v>
      </c>
      <c r="BO37" s="44">
        <f>SUM(Survey!DD37:DG37)</f>
        <v>0</v>
      </c>
      <c r="BP37" s="43">
        <f t="shared" si="29"/>
        <v>0</v>
      </c>
      <c r="BQ37" s="43">
        <f t="shared" si="30"/>
        <v>100</v>
      </c>
      <c r="BR37" s="55">
        <f>Survey!$I37</f>
        <v>0</v>
      </c>
      <c r="BS37" s="48" t="str">
        <f t="shared" si="31"/>
        <v>Pass</v>
      </c>
      <c r="BT37" s="61" t="b">
        <f>IF(ABS(Survey!$DG37)=0,TRUE,FALSE)</f>
        <v>1</v>
      </c>
      <c r="BU37" s="60" t="b">
        <f>NOT(ISBLANK(Survey!$DH37))</f>
        <v>0</v>
      </c>
      <c r="BV37" s="43" t="str">
        <f t="shared" si="32"/>
        <v>Pass</v>
      </c>
      <c r="BW37" s="44">
        <f>ABS(Survey!CB37) + ABS(Survey!CW37)</f>
        <v>0</v>
      </c>
      <c r="BX37" s="44">
        <f>SUM(SUMIF(Survey!DJ37:DO37,{"&gt;0","&lt;0"})*{1,-1})+SUM(SUMIF(Survey!DQ37:DV37,{"&gt;0","&lt;0"})*{1,-1})</f>
        <v>0</v>
      </c>
      <c r="BY37" s="43">
        <f t="shared" si="33"/>
        <v>0</v>
      </c>
      <c r="BZ37" s="43">
        <f t="shared" si="34"/>
        <v>0</v>
      </c>
      <c r="CA37" s="48" t="str">
        <f t="shared" si="35"/>
        <v>Pass</v>
      </c>
      <c r="CB37" s="61" t="b">
        <f>IF(ABS(Survey!$DO37)=0,TRUE,FALSE)</f>
        <v>1</v>
      </c>
      <c r="CC37" s="60" t="b">
        <f>NOT(ISBLANK(Survey!DP37))</f>
        <v>0</v>
      </c>
      <c r="CD37" s="48" t="str">
        <f t="shared" si="36"/>
        <v>Pass</v>
      </c>
      <c r="CE37" s="61" t="b">
        <f>IF(ABS(Survey!$DV37)=0,TRUE,FALSE)</f>
        <v>1</v>
      </c>
      <c r="CF37" s="60" t="b">
        <f>NOT(ISBLANK(Survey!$DW37))</f>
        <v>0</v>
      </c>
      <c r="CG37" s="48" t="str">
        <f t="shared" si="37"/>
        <v>Pass</v>
      </c>
      <c r="CH37" s="57">
        <f t="shared" si="38"/>
        <v>0</v>
      </c>
      <c r="CI37" s="54" cm="1">
        <f t="array" ref="CI37">SUM(SUMIF(Survey!DY37:DZ37,{"&gt;0","&lt;0"})*{1,-1})</f>
        <v>0</v>
      </c>
      <c r="CJ37" s="57">
        <f t="shared" si="39"/>
        <v>0</v>
      </c>
      <c r="CK37" s="56">
        <f t="shared" si="40"/>
        <v>100</v>
      </c>
      <c r="CL37" s="48" t="str">
        <f t="shared" si="41"/>
        <v>Fail</v>
      </c>
      <c r="CM37" s="54">
        <f>SUM(SUMIF(Survey!EP37:EQ37,{"&gt;0","&lt;0"})*{1,-1})</f>
        <v>0</v>
      </c>
      <c r="CN37" s="57">
        <f t="shared" si="42"/>
        <v>0</v>
      </c>
      <c r="CO37" s="57">
        <f t="shared" si="43"/>
        <v>100</v>
      </c>
      <c r="CP37" s="55" t="b">
        <f>IF(Survey!$J37="ETF",TRUE,IF(Survey!$J37="Closed-end",TRUE,IF(Survey!$J37="Split share corp",TRUE,FALSE)))</f>
        <v>0</v>
      </c>
      <c r="CQ37" s="48" t="str">
        <f t="shared" si="44"/>
        <v>Fail</v>
      </c>
      <c r="CR37" s="54">
        <f>SUM(SUMIF(Survey!ES37:EW37,{"&gt;0","&lt;0"})*{1,-1})</f>
        <v>0</v>
      </c>
      <c r="CS37" s="57">
        <f t="shared" si="45"/>
        <v>0</v>
      </c>
      <c r="CT37" s="57">
        <f t="shared" si="46"/>
        <v>100</v>
      </c>
      <c r="CU37" s="55" t="b">
        <f>IF(Survey!$J37="ETF",TRUE,IF(Survey!$J37="Closed-end",TRUE,IF(Survey!$J37="Split share corp",TRUE,FALSE)))</f>
        <v>0</v>
      </c>
      <c r="CV37" s="48" t="str">
        <f t="shared" si="47"/>
        <v>Pass</v>
      </c>
      <c r="CW37" s="61" t="b">
        <f>IF(ABS(Survey!$EW37)=0,TRUE,FALSE)</f>
        <v>1</v>
      </c>
      <c r="CX37" s="60" t="b">
        <f>NOT(ISBLANK(Survey!$EX37))</f>
        <v>0</v>
      </c>
      <c r="CY37" s="43" t="str">
        <f t="shared" si="48"/>
        <v>Fail</v>
      </c>
      <c r="CZ37" s="44">
        <f>SUM(SUMIF(Survey!EZ37:FF37,{"&gt;0","&lt;0"})*{1,-1})</f>
        <v>0</v>
      </c>
      <c r="DA37" s="43">
        <f t="shared" si="49"/>
        <v>0</v>
      </c>
      <c r="DB37" s="43">
        <f t="shared" si="50"/>
        <v>100</v>
      </c>
      <c r="DC37" s="48" t="str">
        <f t="shared" si="51"/>
        <v>Fail</v>
      </c>
      <c r="DD37" s="54">
        <f>SUM(SUMIF(Survey!FH37:FN37,{"&gt;0","&lt;0"})*{1,-1})</f>
        <v>0</v>
      </c>
      <c r="DE37" s="57">
        <f t="shared" si="52"/>
        <v>0</v>
      </c>
      <c r="DF37" s="56">
        <f t="shared" si="53"/>
        <v>100</v>
      </c>
    </row>
    <row r="38" spans="1:110">
      <c r="A38" s="1">
        <v>35</v>
      </c>
      <c r="B38" s="43" t="str">
        <f t="shared" si="1"/>
        <v>Pass</v>
      </c>
      <c r="C38" s="43">
        <f>COUNTBLANK(Survey!B38:FO38)</f>
        <v>170</v>
      </c>
      <c r="D38" s="43">
        <f>Survey!H38</f>
        <v>0</v>
      </c>
      <c r="E38" s="43" t="str">
        <f t="shared" si="2"/>
        <v>Fail</v>
      </c>
      <c r="F38" s="43" t="str">
        <f t="shared" si="3"/>
        <v>Fail</v>
      </c>
      <c r="H38" s="48" t="str">
        <f t="shared" si="4"/>
        <v>Fail</v>
      </c>
      <c r="I38" s="49">
        <f>COUNTBLANK(Survey!B38:E38)+COUNTBLANK(Survey!G38:J38)+COUNTBLANK(Survey!M38)+COUNTBLANK(Survey!P38:S38)+COUNTBLANK(Survey!X38:Z38)+COUNTBLANK(Survey!AC38:AD38)</f>
        <v>18</v>
      </c>
      <c r="J38" s="48" t="str">
        <f t="shared" si="5"/>
        <v>Pass</v>
      </c>
      <c r="K38" s="61" t="b">
        <f>NOT(ISNUMBER(SEARCH("Feeder",Survey!$H38)))</f>
        <v>1</v>
      </c>
      <c r="L38" s="60" t="b">
        <f>NOT(ISBLANK(Survey!$L38))</f>
        <v>0</v>
      </c>
      <c r="M38" s="48" t="str">
        <f t="shared" si="6"/>
        <v>Pass</v>
      </c>
      <c r="N38" s="61" t="b">
        <f>NOT(ISNUMBER(SEARCH("Other",Survey!$J38)))</f>
        <v>1</v>
      </c>
      <c r="O38" s="60" t="b">
        <f>NOT(ISBLANK(Survey!$K38))</f>
        <v>0</v>
      </c>
      <c r="P38" s="48" t="str">
        <f t="shared" si="7"/>
        <v>Fail</v>
      </c>
      <c r="Q38" s="50">
        <f>Survey!E38</f>
        <v>0</v>
      </c>
      <c r="R38" s="51">
        <f>LEN(Survey!F38)</f>
        <v>0</v>
      </c>
      <c r="S38" s="48" t="str">
        <f t="shared" si="8"/>
        <v>Pass</v>
      </c>
      <c r="T38" s="61" t="b">
        <f>NOT(ISNUMBER(SEARCH("Other",Survey!$M38)))</f>
        <v>1</v>
      </c>
      <c r="U38" s="60" t="b">
        <f>NOT(ISBLANK(Survey!$N38))</f>
        <v>0</v>
      </c>
      <c r="V38" s="48" t="str">
        <f t="shared" si="9"/>
        <v>Pass</v>
      </c>
      <c r="W38" s="121" t="b">
        <f>NOT(ISBLANK(Survey!$U38))</f>
        <v>0</v>
      </c>
      <c r="X38" s="122">
        <f>Survey!$J38</f>
        <v>0</v>
      </c>
      <c r="Y38" s="48" t="str">
        <f t="shared" si="10"/>
        <v>Pass</v>
      </c>
      <c r="Z38" s="121" t="b">
        <f>NOT(ISBLANK(Survey!$V38))</f>
        <v>0</v>
      </c>
      <c r="AA38" s="122">
        <f>Survey!$J38</f>
        <v>0</v>
      </c>
      <c r="AB38" s="48" t="str">
        <f t="shared" si="11"/>
        <v>Pass</v>
      </c>
      <c r="AC38" s="121" t="b">
        <f>NOT(ISBLANK(Survey!$W38))</f>
        <v>0</v>
      </c>
      <c r="AD38" s="122">
        <f>Survey!$J38</f>
        <v>0</v>
      </c>
      <c r="AE38" s="48" t="str">
        <f t="shared" si="12"/>
        <v>Pass</v>
      </c>
      <c r="AF38" s="61" t="b">
        <f>NOT(ISNUMBER(SEARCH("Yes",Survey!$Z38)))</f>
        <v>1</v>
      </c>
      <c r="AG38" s="60" t="b">
        <f>IF(COUNTBLANK(Survey!$AA38:$AB38)=0,TRUE, FALSE)</f>
        <v>0</v>
      </c>
      <c r="AH38" s="48" t="str">
        <f t="shared" si="13"/>
        <v>Pass</v>
      </c>
      <c r="AI38" s="61" t="b">
        <f>NOT(ISNUMBER(SEARCH("Yes",Survey!$AC38)))</f>
        <v>1</v>
      </c>
      <c r="AJ38" s="60" t="b">
        <f>NOT(ISBLANK(Survey!$AE38))</f>
        <v>0</v>
      </c>
      <c r="AK38" s="48" t="str">
        <f t="shared" si="14"/>
        <v>Pass</v>
      </c>
      <c r="AL38" s="61" t="b">
        <f>NOT(OR(ISNUMBER(SEARCH("Other",Survey!$AE38)),ISNUMBER(SEARCH("Multiple",Survey!$AE38))))</f>
        <v>1</v>
      </c>
      <c r="AM38" s="60" t="b">
        <f>NOT(ISBLANK(Survey!$AF38))</f>
        <v>0</v>
      </c>
      <c r="AN38" s="48" t="str">
        <f t="shared" si="15"/>
        <v>Fail</v>
      </c>
      <c r="AO38" s="52">
        <f>(Survey!$AH38)</f>
        <v>0</v>
      </c>
      <c r="AP38" s="43" t="str">
        <f t="shared" si="16"/>
        <v>Fail</v>
      </c>
      <c r="AQ38" s="44">
        <f>ABS(Survey!$AH38)</f>
        <v>0</v>
      </c>
      <c r="AR38" s="87">
        <f>ABS(Survey!$AI38)+Survey!$AJ38-ABS(Survey!$AK38)+ABS(Survey!$AL38)-ABS(Survey!$AM38)+ABS(Survey!$AN38)-ABS(Survey!$AO38)+Survey!$AP38</f>
        <v>0</v>
      </c>
      <c r="AS38" s="53" t="str">
        <f t="shared" si="17"/>
        <v>No holdings</v>
      </c>
      <c r="AT38" s="43">
        <f t="shared" si="18"/>
        <v>0</v>
      </c>
      <c r="AU38" s="48" t="str">
        <f t="shared" si="19"/>
        <v>Pass</v>
      </c>
      <c r="AV38" s="61" t="b">
        <f>IF(ABS(Survey!$AP38)=0,TRUE,FALSE)</f>
        <v>1</v>
      </c>
      <c r="AW38" s="60" t="b">
        <f>NOT(ISBLANK(Survey!$AQ38))</f>
        <v>0</v>
      </c>
      <c r="AX38" s="43" t="str">
        <f t="shared" si="20"/>
        <v>Fail</v>
      </c>
      <c r="AY38" s="44">
        <f>ABS(Survey!$AH38)</f>
        <v>0</v>
      </c>
      <c r="AZ38" s="44" cm="1">
        <f t="array" ref="AZ38">SUM(SUMIF(Survey!AS38:BA38,{"&gt;0","&lt;0"})*{1,-1})-SUM(SUMIF(Survey!BC38:BK38,{"&gt;0","&lt;0"})*{1,-1})</f>
        <v>0</v>
      </c>
      <c r="BA38" s="53" t="str">
        <f t="shared" si="21"/>
        <v>No holdings</v>
      </c>
      <c r="BB38" s="43">
        <f t="shared" si="22"/>
        <v>0</v>
      </c>
      <c r="BC38" s="48" t="str">
        <f t="shared" si="23"/>
        <v>Fail</v>
      </c>
      <c r="BD38" s="54">
        <f>ABS(Survey!$AH38)</f>
        <v>0</v>
      </c>
      <c r="BE38" s="54" cm="1">
        <f t="array" ref="BE38">SUM(SUMIF(Survey!BM38:CF38,{"&gt;0","&lt;0"})*{1,-1})-SUM(SUMIF(Survey!CH38:DA38,{"&gt;0","&lt;0"})*{1,-1})</f>
        <v>0</v>
      </c>
      <c r="BF38" s="55" t="str">
        <f t="shared" si="24"/>
        <v>No holdings</v>
      </c>
      <c r="BG38" s="56">
        <f t="shared" si="25"/>
        <v>0</v>
      </c>
      <c r="BH38" s="48" t="str">
        <f t="shared" si="26"/>
        <v>Pass</v>
      </c>
      <c r="BI38" s="61" t="b">
        <f>IF(ABS(Survey!$CF38)=0,TRUE,FALSE)</f>
        <v>1</v>
      </c>
      <c r="BJ38" s="60" t="b">
        <f>NOT(ISBLANK(Survey!$CG38))</f>
        <v>0</v>
      </c>
      <c r="BK38" s="48" t="str">
        <f t="shared" si="27"/>
        <v>Pass</v>
      </c>
      <c r="BL38" s="61" t="b">
        <f>IF(ABS(Survey!$DA38)=0,TRUE,FALSE)</f>
        <v>1</v>
      </c>
      <c r="BM38" s="60" t="b">
        <f>NOT(ISBLANK(Survey!$DB38))</f>
        <v>0</v>
      </c>
      <c r="BN38" s="48" t="str">
        <f t="shared" si="28"/>
        <v>Pass</v>
      </c>
      <c r="BO38" s="44">
        <f>SUM(Survey!DD38:DG38)</f>
        <v>0</v>
      </c>
      <c r="BP38" s="43">
        <f t="shared" si="29"/>
        <v>0</v>
      </c>
      <c r="BQ38" s="43">
        <f t="shared" si="30"/>
        <v>100</v>
      </c>
      <c r="BR38" s="55">
        <f>Survey!$I38</f>
        <v>0</v>
      </c>
      <c r="BS38" s="48" t="str">
        <f t="shared" si="31"/>
        <v>Pass</v>
      </c>
      <c r="BT38" s="61" t="b">
        <f>IF(ABS(Survey!$DG38)=0,TRUE,FALSE)</f>
        <v>1</v>
      </c>
      <c r="BU38" s="60" t="b">
        <f>NOT(ISBLANK(Survey!$DH38))</f>
        <v>0</v>
      </c>
      <c r="BV38" s="43" t="str">
        <f t="shared" si="32"/>
        <v>Pass</v>
      </c>
      <c r="BW38" s="44">
        <f>ABS(Survey!CB38) + ABS(Survey!CW38)</f>
        <v>0</v>
      </c>
      <c r="BX38" s="44">
        <f>SUM(SUMIF(Survey!DJ38:DO38,{"&gt;0","&lt;0"})*{1,-1})+SUM(SUMIF(Survey!DQ38:DV38,{"&gt;0","&lt;0"})*{1,-1})</f>
        <v>0</v>
      </c>
      <c r="BY38" s="43">
        <f t="shared" si="33"/>
        <v>0</v>
      </c>
      <c r="BZ38" s="43">
        <f t="shared" si="34"/>
        <v>0</v>
      </c>
      <c r="CA38" s="48" t="str">
        <f t="shared" si="35"/>
        <v>Pass</v>
      </c>
      <c r="CB38" s="61" t="b">
        <f>IF(ABS(Survey!$DO38)=0,TRUE,FALSE)</f>
        <v>1</v>
      </c>
      <c r="CC38" s="60" t="b">
        <f>NOT(ISBLANK(Survey!DP38))</f>
        <v>0</v>
      </c>
      <c r="CD38" s="48" t="str">
        <f t="shared" si="36"/>
        <v>Pass</v>
      </c>
      <c r="CE38" s="61" t="b">
        <f>IF(ABS(Survey!$DV38)=0,TRUE,FALSE)</f>
        <v>1</v>
      </c>
      <c r="CF38" s="60" t="b">
        <f>NOT(ISBLANK(Survey!$DW38))</f>
        <v>0</v>
      </c>
      <c r="CG38" s="48" t="str">
        <f t="shared" si="37"/>
        <v>Pass</v>
      </c>
      <c r="CH38" s="57">
        <f t="shared" si="38"/>
        <v>0</v>
      </c>
      <c r="CI38" s="54" cm="1">
        <f t="array" ref="CI38">SUM(SUMIF(Survey!DY38:DZ38,{"&gt;0","&lt;0"})*{1,-1})</f>
        <v>0</v>
      </c>
      <c r="CJ38" s="57">
        <f t="shared" si="39"/>
        <v>0</v>
      </c>
      <c r="CK38" s="56">
        <f t="shared" si="40"/>
        <v>100</v>
      </c>
      <c r="CL38" s="48" t="str">
        <f t="shared" si="41"/>
        <v>Fail</v>
      </c>
      <c r="CM38" s="54">
        <f>SUM(SUMIF(Survey!EP38:EQ38,{"&gt;0","&lt;0"})*{1,-1})</f>
        <v>0</v>
      </c>
      <c r="CN38" s="57">
        <f t="shared" si="42"/>
        <v>0</v>
      </c>
      <c r="CO38" s="57">
        <f t="shared" si="43"/>
        <v>100</v>
      </c>
      <c r="CP38" s="55" t="b">
        <f>IF(Survey!$J38="ETF",TRUE,IF(Survey!$J38="Closed-end",TRUE,IF(Survey!$J38="Split share corp",TRUE,FALSE)))</f>
        <v>0</v>
      </c>
      <c r="CQ38" s="48" t="str">
        <f t="shared" si="44"/>
        <v>Fail</v>
      </c>
      <c r="CR38" s="54">
        <f>SUM(SUMIF(Survey!ES38:EW38,{"&gt;0","&lt;0"})*{1,-1})</f>
        <v>0</v>
      </c>
      <c r="CS38" s="57">
        <f t="shared" si="45"/>
        <v>0</v>
      </c>
      <c r="CT38" s="57">
        <f t="shared" si="46"/>
        <v>100</v>
      </c>
      <c r="CU38" s="55" t="b">
        <f>IF(Survey!$J38="ETF",TRUE,IF(Survey!$J38="Closed-end",TRUE,IF(Survey!$J38="Split share corp",TRUE,FALSE)))</f>
        <v>0</v>
      </c>
      <c r="CV38" s="48" t="str">
        <f t="shared" si="47"/>
        <v>Pass</v>
      </c>
      <c r="CW38" s="61" t="b">
        <f>IF(ABS(Survey!$EW38)=0,TRUE,FALSE)</f>
        <v>1</v>
      </c>
      <c r="CX38" s="60" t="b">
        <f>NOT(ISBLANK(Survey!$EX38))</f>
        <v>0</v>
      </c>
      <c r="CY38" s="43" t="str">
        <f t="shared" si="48"/>
        <v>Fail</v>
      </c>
      <c r="CZ38" s="44">
        <f>SUM(SUMIF(Survey!EZ38:FF38,{"&gt;0","&lt;0"})*{1,-1})</f>
        <v>0</v>
      </c>
      <c r="DA38" s="43">
        <f t="shared" si="49"/>
        <v>0</v>
      </c>
      <c r="DB38" s="43">
        <f t="shared" si="50"/>
        <v>100</v>
      </c>
      <c r="DC38" s="48" t="str">
        <f t="shared" si="51"/>
        <v>Fail</v>
      </c>
      <c r="DD38" s="54">
        <f>SUM(SUMIF(Survey!FH38:FN38,{"&gt;0","&lt;0"})*{1,-1})</f>
        <v>0</v>
      </c>
      <c r="DE38" s="57">
        <f t="shared" si="52"/>
        <v>0</v>
      </c>
      <c r="DF38" s="56">
        <f t="shared" si="53"/>
        <v>100</v>
      </c>
    </row>
    <row r="39" spans="1:110">
      <c r="A39" s="1">
        <v>36</v>
      </c>
      <c r="B39" s="43" t="str">
        <f t="shared" si="1"/>
        <v>Pass</v>
      </c>
      <c r="C39" s="43">
        <f>COUNTBLANK(Survey!B39:FO39)</f>
        <v>170</v>
      </c>
      <c r="D39" s="43">
        <f>Survey!H39</f>
        <v>0</v>
      </c>
      <c r="E39" s="43" t="str">
        <f t="shared" si="2"/>
        <v>Fail</v>
      </c>
      <c r="F39" s="43" t="str">
        <f t="shared" si="3"/>
        <v>Fail</v>
      </c>
      <c r="H39" s="48" t="str">
        <f t="shared" si="4"/>
        <v>Fail</v>
      </c>
      <c r="I39" s="49">
        <f>COUNTBLANK(Survey!B39:E39)+COUNTBLANK(Survey!G39:J39)+COUNTBLANK(Survey!M39)+COUNTBLANK(Survey!P39:S39)+COUNTBLANK(Survey!X39:Z39)+COUNTBLANK(Survey!AC39:AD39)</f>
        <v>18</v>
      </c>
      <c r="J39" s="48" t="str">
        <f t="shared" si="5"/>
        <v>Pass</v>
      </c>
      <c r="K39" s="61" t="b">
        <f>NOT(ISNUMBER(SEARCH("Feeder",Survey!$H39)))</f>
        <v>1</v>
      </c>
      <c r="L39" s="60" t="b">
        <f>NOT(ISBLANK(Survey!$L39))</f>
        <v>0</v>
      </c>
      <c r="M39" s="48" t="str">
        <f t="shared" si="6"/>
        <v>Pass</v>
      </c>
      <c r="N39" s="61" t="b">
        <f>NOT(ISNUMBER(SEARCH("Other",Survey!$J39)))</f>
        <v>1</v>
      </c>
      <c r="O39" s="60" t="b">
        <f>NOT(ISBLANK(Survey!$K39))</f>
        <v>0</v>
      </c>
      <c r="P39" s="48" t="str">
        <f t="shared" si="7"/>
        <v>Fail</v>
      </c>
      <c r="Q39" s="50">
        <f>Survey!E39</f>
        <v>0</v>
      </c>
      <c r="R39" s="51">
        <f>LEN(Survey!F39)</f>
        <v>0</v>
      </c>
      <c r="S39" s="48" t="str">
        <f t="shared" si="8"/>
        <v>Pass</v>
      </c>
      <c r="T39" s="61" t="b">
        <f>NOT(ISNUMBER(SEARCH("Other",Survey!$M39)))</f>
        <v>1</v>
      </c>
      <c r="U39" s="60" t="b">
        <f>NOT(ISBLANK(Survey!$N39))</f>
        <v>0</v>
      </c>
      <c r="V39" s="48" t="str">
        <f t="shared" si="9"/>
        <v>Pass</v>
      </c>
      <c r="W39" s="121" t="b">
        <f>NOT(ISBLANK(Survey!$U39))</f>
        <v>0</v>
      </c>
      <c r="X39" s="122">
        <f>Survey!$J39</f>
        <v>0</v>
      </c>
      <c r="Y39" s="48" t="str">
        <f t="shared" si="10"/>
        <v>Pass</v>
      </c>
      <c r="Z39" s="121" t="b">
        <f>NOT(ISBLANK(Survey!$V39))</f>
        <v>0</v>
      </c>
      <c r="AA39" s="122">
        <f>Survey!$J39</f>
        <v>0</v>
      </c>
      <c r="AB39" s="48" t="str">
        <f t="shared" si="11"/>
        <v>Pass</v>
      </c>
      <c r="AC39" s="121" t="b">
        <f>NOT(ISBLANK(Survey!$W39))</f>
        <v>0</v>
      </c>
      <c r="AD39" s="122">
        <f>Survey!$J39</f>
        <v>0</v>
      </c>
      <c r="AE39" s="48" t="str">
        <f t="shared" si="12"/>
        <v>Pass</v>
      </c>
      <c r="AF39" s="61" t="b">
        <f>NOT(ISNUMBER(SEARCH("Yes",Survey!$Z39)))</f>
        <v>1</v>
      </c>
      <c r="AG39" s="60" t="b">
        <f>IF(COUNTBLANK(Survey!$AA39:$AB39)=0,TRUE, FALSE)</f>
        <v>0</v>
      </c>
      <c r="AH39" s="48" t="str">
        <f t="shared" si="13"/>
        <v>Pass</v>
      </c>
      <c r="AI39" s="61" t="b">
        <f>NOT(ISNUMBER(SEARCH("Yes",Survey!$AC39)))</f>
        <v>1</v>
      </c>
      <c r="AJ39" s="60" t="b">
        <f>NOT(ISBLANK(Survey!$AE39))</f>
        <v>0</v>
      </c>
      <c r="AK39" s="48" t="str">
        <f t="shared" si="14"/>
        <v>Pass</v>
      </c>
      <c r="AL39" s="61" t="b">
        <f>NOT(OR(ISNUMBER(SEARCH("Other",Survey!$AE39)),ISNUMBER(SEARCH("Multiple",Survey!$AE39))))</f>
        <v>1</v>
      </c>
      <c r="AM39" s="60" t="b">
        <f>NOT(ISBLANK(Survey!$AF39))</f>
        <v>0</v>
      </c>
      <c r="AN39" s="48" t="str">
        <f t="shared" si="15"/>
        <v>Fail</v>
      </c>
      <c r="AO39" s="52">
        <f>(Survey!$AH39)</f>
        <v>0</v>
      </c>
      <c r="AP39" s="43" t="str">
        <f t="shared" si="16"/>
        <v>Fail</v>
      </c>
      <c r="AQ39" s="44">
        <f>ABS(Survey!$AH39)</f>
        <v>0</v>
      </c>
      <c r="AR39" s="87">
        <f>ABS(Survey!$AI39)+Survey!$AJ39-ABS(Survey!$AK39)+ABS(Survey!$AL39)-ABS(Survey!$AM39)+ABS(Survey!$AN39)-ABS(Survey!$AO39)+Survey!$AP39</f>
        <v>0</v>
      </c>
      <c r="AS39" s="53" t="str">
        <f t="shared" si="17"/>
        <v>No holdings</v>
      </c>
      <c r="AT39" s="43">
        <f t="shared" si="18"/>
        <v>0</v>
      </c>
      <c r="AU39" s="48" t="str">
        <f t="shared" si="19"/>
        <v>Pass</v>
      </c>
      <c r="AV39" s="61" t="b">
        <f>IF(ABS(Survey!$AP39)=0,TRUE,FALSE)</f>
        <v>1</v>
      </c>
      <c r="AW39" s="60" t="b">
        <f>NOT(ISBLANK(Survey!$AQ39))</f>
        <v>0</v>
      </c>
      <c r="AX39" s="43" t="str">
        <f t="shared" si="20"/>
        <v>Fail</v>
      </c>
      <c r="AY39" s="44">
        <f>ABS(Survey!$AH39)</f>
        <v>0</v>
      </c>
      <c r="AZ39" s="44" cm="1">
        <f t="array" ref="AZ39">SUM(SUMIF(Survey!AS39:BA39,{"&gt;0","&lt;0"})*{1,-1})-SUM(SUMIF(Survey!BC39:BK39,{"&gt;0","&lt;0"})*{1,-1})</f>
        <v>0</v>
      </c>
      <c r="BA39" s="53" t="str">
        <f t="shared" si="21"/>
        <v>No holdings</v>
      </c>
      <c r="BB39" s="43">
        <f t="shared" si="22"/>
        <v>0</v>
      </c>
      <c r="BC39" s="48" t="str">
        <f t="shared" si="23"/>
        <v>Fail</v>
      </c>
      <c r="BD39" s="54">
        <f>ABS(Survey!$AH39)</f>
        <v>0</v>
      </c>
      <c r="BE39" s="54" cm="1">
        <f t="array" ref="BE39">SUM(SUMIF(Survey!BM39:CF39,{"&gt;0","&lt;0"})*{1,-1})-SUM(SUMIF(Survey!CH39:DA39,{"&gt;0","&lt;0"})*{1,-1})</f>
        <v>0</v>
      </c>
      <c r="BF39" s="55" t="str">
        <f t="shared" si="24"/>
        <v>No holdings</v>
      </c>
      <c r="BG39" s="56">
        <f t="shared" si="25"/>
        <v>0</v>
      </c>
      <c r="BH39" s="48" t="str">
        <f t="shared" si="26"/>
        <v>Pass</v>
      </c>
      <c r="BI39" s="61" t="b">
        <f>IF(ABS(Survey!$CF39)=0,TRUE,FALSE)</f>
        <v>1</v>
      </c>
      <c r="BJ39" s="60" t="b">
        <f>NOT(ISBLANK(Survey!$CG39))</f>
        <v>0</v>
      </c>
      <c r="BK39" s="48" t="str">
        <f t="shared" si="27"/>
        <v>Pass</v>
      </c>
      <c r="BL39" s="61" t="b">
        <f>IF(ABS(Survey!$DA39)=0,TRUE,FALSE)</f>
        <v>1</v>
      </c>
      <c r="BM39" s="60" t="b">
        <f>NOT(ISBLANK(Survey!$DB39))</f>
        <v>0</v>
      </c>
      <c r="BN39" s="48" t="str">
        <f t="shared" si="28"/>
        <v>Pass</v>
      </c>
      <c r="BO39" s="44">
        <f>SUM(Survey!DD39:DG39)</f>
        <v>0</v>
      </c>
      <c r="BP39" s="43">
        <f t="shared" si="29"/>
        <v>0</v>
      </c>
      <c r="BQ39" s="43">
        <f t="shared" si="30"/>
        <v>100</v>
      </c>
      <c r="BR39" s="55">
        <f>Survey!$I39</f>
        <v>0</v>
      </c>
      <c r="BS39" s="48" t="str">
        <f t="shared" si="31"/>
        <v>Pass</v>
      </c>
      <c r="BT39" s="61" t="b">
        <f>IF(ABS(Survey!$DG39)=0,TRUE,FALSE)</f>
        <v>1</v>
      </c>
      <c r="BU39" s="60" t="b">
        <f>NOT(ISBLANK(Survey!$DH39))</f>
        <v>0</v>
      </c>
      <c r="BV39" s="43" t="str">
        <f t="shared" si="32"/>
        <v>Pass</v>
      </c>
      <c r="BW39" s="44">
        <f>ABS(Survey!CB39) + ABS(Survey!CW39)</f>
        <v>0</v>
      </c>
      <c r="BX39" s="44">
        <f>SUM(SUMIF(Survey!DJ39:DO39,{"&gt;0","&lt;0"})*{1,-1})+SUM(SUMIF(Survey!DQ39:DV39,{"&gt;0","&lt;0"})*{1,-1})</f>
        <v>0</v>
      </c>
      <c r="BY39" s="43">
        <f t="shared" si="33"/>
        <v>0</v>
      </c>
      <c r="BZ39" s="43">
        <f t="shared" si="34"/>
        <v>0</v>
      </c>
      <c r="CA39" s="48" t="str">
        <f t="shared" si="35"/>
        <v>Pass</v>
      </c>
      <c r="CB39" s="61" t="b">
        <f>IF(ABS(Survey!$DO39)=0,TRUE,FALSE)</f>
        <v>1</v>
      </c>
      <c r="CC39" s="60" t="b">
        <f>NOT(ISBLANK(Survey!DP39))</f>
        <v>0</v>
      </c>
      <c r="CD39" s="48" t="str">
        <f t="shared" si="36"/>
        <v>Pass</v>
      </c>
      <c r="CE39" s="61" t="b">
        <f>IF(ABS(Survey!$DV39)=0,TRUE,FALSE)</f>
        <v>1</v>
      </c>
      <c r="CF39" s="60" t="b">
        <f>NOT(ISBLANK(Survey!$DW39))</f>
        <v>0</v>
      </c>
      <c r="CG39" s="48" t="str">
        <f t="shared" si="37"/>
        <v>Pass</v>
      </c>
      <c r="CH39" s="57">
        <f t="shared" si="38"/>
        <v>0</v>
      </c>
      <c r="CI39" s="54" cm="1">
        <f t="array" ref="CI39">SUM(SUMIF(Survey!DY39:DZ39,{"&gt;0","&lt;0"})*{1,-1})</f>
        <v>0</v>
      </c>
      <c r="CJ39" s="57">
        <f t="shared" si="39"/>
        <v>0</v>
      </c>
      <c r="CK39" s="56">
        <f t="shared" si="40"/>
        <v>100</v>
      </c>
      <c r="CL39" s="48" t="str">
        <f t="shared" si="41"/>
        <v>Fail</v>
      </c>
      <c r="CM39" s="54">
        <f>SUM(SUMIF(Survey!EP39:EQ39,{"&gt;0","&lt;0"})*{1,-1})</f>
        <v>0</v>
      </c>
      <c r="CN39" s="57">
        <f t="shared" si="42"/>
        <v>0</v>
      </c>
      <c r="CO39" s="57">
        <f t="shared" si="43"/>
        <v>100</v>
      </c>
      <c r="CP39" s="55" t="b">
        <f>IF(Survey!$J39="ETF",TRUE,IF(Survey!$J39="Closed-end",TRUE,IF(Survey!$J39="Split share corp",TRUE,FALSE)))</f>
        <v>0</v>
      </c>
      <c r="CQ39" s="48" t="str">
        <f t="shared" si="44"/>
        <v>Fail</v>
      </c>
      <c r="CR39" s="54">
        <f>SUM(SUMIF(Survey!ES39:EW39,{"&gt;0","&lt;0"})*{1,-1})</f>
        <v>0</v>
      </c>
      <c r="CS39" s="57">
        <f t="shared" si="45"/>
        <v>0</v>
      </c>
      <c r="CT39" s="57">
        <f t="shared" si="46"/>
        <v>100</v>
      </c>
      <c r="CU39" s="55" t="b">
        <f>IF(Survey!$J39="ETF",TRUE,IF(Survey!$J39="Closed-end",TRUE,IF(Survey!$J39="Split share corp",TRUE,FALSE)))</f>
        <v>0</v>
      </c>
      <c r="CV39" s="48" t="str">
        <f t="shared" si="47"/>
        <v>Pass</v>
      </c>
      <c r="CW39" s="61" t="b">
        <f>IF(ABS(Survey!$EW39)=0,TRUE,FALSE)</f>
        <v>1</v>
      </c>
      <c r="CX39" s="60" t="b">
        <f>NOT(ISBLANK(Survey!$EX39))</f>
        <v>0</v>
      </c>
      <c r="CY39" s="43" t="str">
        <f t="shared" si="48"/>
        <v>Fail</v>
      </c>
      <c r="CZ39" s="44">
        <f>SUM(SUMIF(Survey!EZ39:FF39,{"&gt;0","&lt;0"})*{1,-1})</f>
        <v>0</v>
      </c>
      <c r="DA39" s="43">
        <f t="shared" si="49"/>
        <v>0</v>
      </c>
      <c r="DB39" s="43">
        <f t="shared" si="50"/>
        <v>100</v>
      </c>
      <c r="DC39" s="48" t="str">
        <f t="shared" si="51"/>
        <v>Fail</v>
      </c>
      <c r="DD39" s="54">
        <f>SUM(SUMIF(Survey!FH39:FN39,{"&gt;0","&lt;0"})*{1,-1})</f>
        <v>0</v>
      </c>
      <c r="DE39" s="57">
        <f t="shared" si="52"/>
        <v>0</v>
      </c>
      <c r="DF39" s="56">
        <f t="shared" si="53"/>
        <v>100</v>
      </c>
    </row>
    <row r="40" spans="1:110">
      <c r="A40" s="1">
        <v>37</v>
      </c>
      <c r="B40" s="43" t="str">
        <f t="shared" si="1"/>
        <v>Pass</v>
      </c>
      <c r="C40" s="43">
        <f>COUNTBLANK(Survey!B40:FO40)</f>
        <v>170</v>
      </c>
      <c r="D40" s="43">
        <f>Survey!H40</f>
        <v>0</v>
      </c>
      <c r="E40" s="43" t="str">
        <f t="shared" si="2"/>
        <v>Fail</v>
      </c>
      <c r="F40" s="43" t="str">
        <f t="shared" si="3"/>
        <v>Fail</v>
      </c>
      <c r="H40" s="48" t="str">
        <f t="shared" si="4"/>
        <v>Fail</v>
      </c>
      <c r="I40" s="49">
        <f>COUNTBLANK(Survey!B40:E40)+COUNTBLANK(Survey!G40:J40)+COUNTBLANK(Survey!M40)+COUNTBLANK(Survey!P40:S40)+COUNTBLANK(Survey!X40:Z40)+COUNTBLANK(Survey!AC40:AD40)</f>
        <v>18</v>
      </c>
      <c r="J40" s="48" t="str">
        <f t="shared" si="5"/>
        <v>Pass</v>
      </c>
      <c r="K40" s="61" t="b">
        <f>NOT(ISNUMBER(SEARCH("Feeder",Survey!$H40)))</f>
        <v>1</v>
      </c>
      <c r="L40" s="60" t="b">
        <f>NOT(ISBLANK(Survey!$L40))</f>
        <v>0</v>
      </c>
      <c r="M40" s="48" t="str">
        <f t="shared" si="6"/>
        <v>Pass</v>
      </c>
      <c r="N40" s="61" t="b">
        <f>NOT(ISNUMBER(SEARCH("Other",Survey!$J40)))</f>
        <v>1</v>
      </c>
      <c r="O40" s="60" t="b">
        <f>NOT(ISBLANK(Survey!$K40))</f>
        <v>0</v>
      </c>
      <c r="P40" s="48" t="str">
        <f t="shared" si="7"/>
        <v>Fail</v>
      </c>
      <c r="Q40" s="50">
        <f>Survey!E40</f>
        <v>0</v>
      </c>
      <c r="R40" s="51">
        <f>LEN(Survey!F40)</f>
        <v>0</v>
      </c>
      <c r="S40" s="48" t="str">
        <f t="shared" si="8"/>
        <v>Pass</v>
      </c>
      <c r="T40" s="61" t="b">
        <f>NOT(ISNUMBER(SEARCH("Other",Survey!$M40)))</f>
        <v>1</v>
      </c>
      <c r="U40" s="60" t="b">
        <f>NOT(ISBLANK(Survey!$N40))</f>
        <v>0</v>
      </c>
      <c r="V40" s="48" t="str">
        <f t="shared" si="9"/>
        <v>Pass</v>
      </c>
      <c r="W40" s="121" t="b">
        <f>NOT(ISBLANK(Survey!$U40))</f>
        <v>0</v>
      </c>
      <c r="X40" s="122">
        <f>Survey!$J40</f>
        <v>0</v>
      </c>
      <c r="Y40" s="48" t="str">
        <f t="shared" si="10"/>
        <v>Pass</v>
      </c>
      <c r="Z40" s="121" t="b">
        <f>NOT(ISBLANK(Survey!$V40))</f>
        <v>0</v>
      </c>
      <c r="AA40" s="122">
        <f>Survey!$J40</f>
        <v>0</v>
      </c>
      <c r="AB40" s="48" t="str">
        <f t="shared" si="11"/>
        <v>Pass</v>
      </c>
      <c r="AC40" s="121" t="b">
        <f>NOT(ISBLANK(Survey!$W40))</f>
        <v>0</v>
      </c>
      <c r="AD40" s="122">
        <f>Survey!$J40</f>
        <v>0</v>
      </c>
      <c r="AE40" s="48" t="str">
        <f t="shared" si="12"/>
        <v>Pass</v>
      </c>
      <c r="AF40" s="61" t="b">
        <f>NOT(ISNUMBER(SEARCH("Yes",Survey!$Z40)))</f>
        <v>1</v>
      </c>
      <c r="AG40" s="60" t="b">
        <f>IF(COUNTBLANK(Survey!$AA40:$AB40)=0,TRUE, FALSE)</f>
        <v>0</v>
      </c>
      <c r="AH40" s="48" t="str">
        <f t="shared" si="13"/>
        <v>Pass</v>
      </c>
      <c r="AI40" s="61" t="b">
        <f>NOT(ISNUMBER(SEARCH("Yes",Survey!$AC40)))</f>
        <v>1</v>
      </c>
      <c r="AJ40" s="60" t="b">
        <f>NOT(ISBLANK(Survey!$AE40))</f>
        <v>0</v>
      </c>
      <c r="AK40" s="48" t="str">
        <f t="shared" si="14"/>
        <v>Pass</v>
      </c>
      <c r="AL40" s="61" t="b">
        <f>NOT(OR(ISNUMBER(SEARCH("Other",Survey!$AE40)),ISNUMBER(SEARCH("Multiple",Survey!$AE40))))</f>
        <v>1</v>
      </c>
      <c r="AM40" s="60" t="b">
        <f>NOT(ISBLANK(Survey!$AF40))</f>
        <v>0</v>
      </c>
      <c r="AN40" s="48" t="str">
        <f t="shared" si="15"/>
        <v>Fail</v>
      </c>
      <c r="AO40" s="52">
        <f>(Survey!$AH40)</f>
        <v>0</v>
      </c>
      <c r="AP40" s="43" t="str">
        <f t="shared" si="16"/>
        <v>Fail</v>
      </c>
      <c r="AQ40" s="44">
        <f>ABS(Survey!$AH40)</f>
        <v>0</v>
      </c>
      <c r="AR40" s="87">
        <f>ABS(Survey!$AI40)+Survey!$AJ40-ABS(Survey!$AK40)+ABS(Survey!$AL40)-ABS(Survey!$AM40)+ABS(Survey!$AN40)-ABS(Survey!$AO40)+Survey!$AP40</f>
        <v>0</v>
      </c>
      <c r="AS40" s="53" t="str">
        <f t="shared" si="17"/>
        <v>No holdings</v>
      </c>
      <c r="AT40" s="43">
        <f t="shared" si="18"/>
        <v>0</v>
      </c>
      <c r="AU40" s="48" t="str">
        <f t="shared" si="19"/>
        <v>Pass</v>
      </c>
      <c r="AV40" s="61" t="b">
        <f>IF(ABS(Survey!$AP40)=0,TRUE,FALSE)</f>
        <v>1</v>
      </c>
      <c r="AW40" s="60" t="b">
        <f>NOT(ISBLANK(Survey!$AQ40))</f>
        <v>0</v>
      </c>
      <c r="AX40" s="43" t="str">
        <f t="shared" si="20"/>
        <v>Fail</v>
      </c>
      <c r="AY40" s="44">
        <f>ABS(Survey!$AH40)</f>
        <v>0</v>
      </c>
      <c r="AZ40" s="44" cm="1">
        <f t="array" ref="AZ40">SUM(SUMIF(Survey!AS40:BA40,{"&gt;0","&lt;0"})*{1,-1})-SUM(SUMIF(Survey!BC40:BK40,{"&gt;0","&lt;0"})*{1,-1})</f>
        <v>0</v>
      </c>
      <c r="BA40" s="53" t="str">
        <f t="shared" si="21"/>
        <v>No holdings</v>
      </c>
      <c r="BB40" s="43">
        <f t="shared" si="22"/>
        <v>0</v>
      </c>
      <c r="BC40" s="48" t="str">
        <f t="shared" si="23"/>
        <v>Fail</v>
      </c>
      <c r="BD40" s="54">
        <f>ABS(Survey!$AH40)</f>
        <v>0</v>
      </c>
      <c r="BE40" s="54" cm="1">
        <f t="array" ref="BE40">SUM(SUMIF(Survey!BM40:CF40,{"&gt;0","&lt;0"})*{1,-1})-SUM(SUMIF(Survey!CH40:DA40,{"&gt;0","&lt;0"})*{1,-1})</f>
        <v>0</v>
      </c>
      <c r="BF40" s="55" t="str">
        <f t="shared" si="24"/>
        <v>No holdings</v>
      </c>
      <c r="BG40" s="56">
        <f t="shared" si="25"/>
        <v>0</v>
      </c>
      <c r="BH40" s="48" t="str">
        <f t="shared" si="26"/>
        <v>Pass</v>
      </c>
      <c r="BI40" s="61" t="b">
        <f>IF(ABS(Survey!$CF40)=0,TRUE,FALSE)</f>
        <v>1</v>
      </c>
      <c r="BJ40" s="60" t="b">
        <f>NOT(ISBLANK(Survey!$CG40))</f>
        <v>0</v>
      </c>
      <c r="BK40" s="48" t="str">
        <f t="shared" si="27"/>
        <v>Pass</v>
      </c>
      <c r="BL40" s="61" t="b">
        <f>IF(ABS(Survey!$DA40)=0,TRUE,FALSE)</f>
        <v>1</v>
      </c>
      <c r="BM40" s="60" t="b">
        <f>NOT(ISBLANK(Survey!$DB40))</f>
        <v>0</v>
      </c>
      <c r="BN40" s="48" t="str">
        <f t="shared" si="28"/>
        <v>Pass</v>
      </c>
      <c r="BO40" s="44">
        <f>SUM(Survey!DD40:DG40)</f>
        <v>0</v>
      </c>
      <c r="BP40" s="43">
        <f t="shared" si="29"/>
        <v>0</v>
      </c>
      <c r="BQ40" s="43">
        <f t="shared" si="30"/>
        <v>100</v>
      </c>
      <c r="BR40" s="55">
        <f>Survey!$I40</f>
        <v>0</v>
      </c>
      <c r="BS40" s="48" t="str">
        <f t="shared" si="31"/>
        <v>Pass</v>
      </c>
      <c r="BT40" s="61" t="b">
        <f>IF(ABS(Survey!$DG40)=0,TRUE,FALSE)</f>
        <v>1</v>
      </c>
      <c r="BU40" s="60" t="b">
        <f>NOT(ISBLANK(Survey!$DH40))</f>
        <v>0</v>
      </c>
      <c r="BV40" s="43" t="str">
        <f t="shared" si="32"/>
        <v>Pass</v>
      </c>
      <c r="BW40" s="44">
        <f>ABS(Survey!CB40) + ABS(Survey!CW40)</f>
        <v>0</v>
      </c>
      <c r="BX40" s="44">
        <f>SUM(SUMIF(Survey!DJ40:DO40,{"&gt;0","&lt;0"})*{1,-1})+SUM(SUMIF(Survey!DQ40:DV40,{"&gt;0","&lt;0"})*{1,-1})</f>
        <v>0</v>
      </c>
      <c r="BY40" s="43">
        <f t="shared" si="33"/>
        <v>0</v>
      </c>
      <c r="BZ40" s="43">
        <f t="shared" si="34"/>
        <v>0</v>
      </c>
      <c r="CA40" s="48" t="str">
        <f t="shared" si="35"/>
        <v>Pass</v>
      </c>
      <c r="CB40" s="61" t="b">
        <f>IF(ABS(Survey!$DO40)=0,TRUE,FALSE)</f>
        <v>1</v>
      </c>
      <c r="CC40" s="60" t="b">
        <f>NOT(ISBLANK(Survey!DP40))</f>
        <v>0</v>
      </c>
      <c r="CD40" s="48" t="str">
        <f t="shared" si="36"/>
        <v>Pass</v>
      </c>
      <c r="CE40" s="61" t="b">
        <f>IF(ABS(Survey!$DV40)=0,TRUE,FALSE)</f>
        <v>1</v>
      </c>
      <c r="CF40" s="60" t="b">
        <f>NOT(ISBLANK(Survey!$DW40))</f>
        <v>0</v>
      </c>
      <c r="CG40" s="48" t="str">
        <f t="shared" si="37"/>
        <v>Pass</v>
      </c>
      <c r="CH40" s="57">
        <f t="shared" si="38"/>
        <v>0</v>
      </c>
      <c r="CI40" s="54" cm="1">
        <f t="array" ref="CI40">SUM(SUMIF(Survey!DY40:DZ40,{"&gt;0","&lt;0"})*{1,-1})</f>
        <v>0</v>
      </c>
      <c r="CJ40" s="57">
        <f t="shared" si="39"/>
        <v>0</v>
      </c>
      <c r="CK40" s="56">
        <f t="shared" si="40"/>
        <v>100</v>
      </c>
      <c r="CL40" s="48" t="str">
        <f t="shared" si="41"/>
        <v>Fail</v>
      </c>
      <c r="CM40" s="54">
        <f>SUM(SUMIF(Survey!EP40:EQ40,{"&gt;0","&lt;0"})*{1,-1})</f>
        <v>0</v>
      </c>
      <c r="CN40" s="57">
        <f t="shared" si="42"/>
        <v>0</v>
      </c>
      <c r="CO40" s="57">
        <f t="shared" si="43"/>
        <v>100</v>
      </c>
      <c r="CP40" s="55" t="b">
        <f>IF(Survey!$J40="ETF",TRUE,IF(Survey!$J40="Closed-end",TRUE,IF(Survey!$J40="Split share corp",TRUE,FALSE)))</f>
        <v>0</v>
      </c>
      <c r="CQ40" s="48" t="str">
        <f t="shared" si="44"/>
        <v>Fail</v>
      </c>
      <c r="CR40" s="54">
        <f>SUM(SUMIF(Survey!ES40:EW40,{"&gt;0","&lt;0"})*{1,-1})</f>
        <v>0</v>
      </c>
      <c r="CS40" s="57">
        <f t="shared" si="45"/>
        <v>0</v>
      </c>
      <c r="CT40" s="57">
        <f t="shared" si="46"/>
        <v>100</v>
      </c>
      <c r="CU40" s="55" t="b">
        <f>IF(Survey!$J40="ETF",TRUE,IF(Survey!$J40="Closed-end",TRUE,IF(Survey!$J40="Split share corp",TRUE,FALSE)))</f>
        <v>0</v>
      </c>
      <c r="CV40" s="48" t="str">
        <f t="shared" si="47"/>
        <v>Pass</v>
      </c>
      <c r="CW40" s="61" t="b">
        <f>IF(ABS(Survey!$EW40)=0,TRUE,FALSE)</f>
        <v>1</v>
      </c>
      <c r="CX40" s="60" t="b">
        <f>NOT(ISBLANK(Survey!$EX40))</f>
        <v>0</v>
      </c>
      <c r="CY40" s="43" t="str">
        <f t="shared" si="48"/>
        <v>Fail</v>
      </c>
      <c r="CZ40" s="44">
        <f>SUM(SUMIF(Survey!EZ40:FF40,{"&gt;0","&lt;0"})*{1,-1})</f>
        <v>0</v>
      </c>
      <c r="DA40" s="43">
        <f t="shared" si="49"/>
        <v>0</v>
      </c>
      <c r="DB40" s="43">
        <f t="shared" si="50"/>
        <v>100</v>
      </c>
      <c r="DC40" s="48" t="str">
        <f t="shared" si="51"/>
        <v>Fail</v>
      </c>
      <c r="DD40" s="54">
        <f>SUM(SUMIF(Survey!FH40:FN40,{"&gt;0","&lt;0"})*{1,-1})</f>
        <v>0</v>
      </c>
      <c r="DE40" s="57">
        <f t="shared" si="52"/>
        <v>0</v>
      </c>
      <c r="DF40" s="56">
        <f t="shared" si="53"/>
        <v>100</v>
      </c>
    </row>
    <row r="41" spans="1:110">
      <c r="A41" s="1">
        <v>38</v>
      </c>
      <c r="B41" s="43" t="str">
        <f t="shared" si="1"/>
        <v>Pass</v>
      </c>
      <c r="C41" s="43">
        <f>COUNTBLANK(Survey!B41:FO41)</f>
        <v>170</v>
      </c>
      <c r="D41" s="43">
        <f>Survey!H41</f>
        <v>0</v>
      </c>
      <c r="E41" s="43" t="str">
        <f t="shared" si="2"/>
        <v>Fail</v>
      </c>
      <c r="F41" s="43" t="str">
        <f t="shared" si="3"/>
        <v>Fail</v>
      </c>
      <c r="H41" s="48" t="str">
        <f t="shared" si="4"/>
        <v>Fail</v>
      </c>
      <c r="I41" s="49">
        <f>COUNTBLANK(Survey!B41:E41)+COUNTBLANK(Survey!G41:J41)+COUNTBLANK(Survey!M41)+COUNTBLANK(Survey!P41:S41)+COUNTBLANK(Survey!X41:Z41)+COUNTBLANK(Survey!AC41:AD41)</f>
        <v>18</v>
      </c>
      <c r="J41" s="48" t="str">
        <f t="shared" si="5"/>
        <v>Pass</v>
      </c>
      <c r="K41" s="61" t="b">
        <f>NOT(ISNUMBER(SEARCH("Feeder",Survey!$H41)))</f>
        <v>1</v>
      </c>
      <c r="L41" s="60" t="b">
        <f>NOT(ISBLANK(Survey!$L41))</f>
        <v>0</v>
      </c>
      <c r="M41" s="48" t="str">
        <f t="shared" si="6"/>
        <v>Pass</v>
      </c>
      <c r="N41" s="61" t="b">
        <f>NOT(ISNUMBER(SEARCH("Other",Survey!$J41)))</f>
        <v>1</v>
      </c>
      <c r="O41" s="60" t="b">
        <f>NOT(ISBLANK(Survey!$K41))</f>
        <v>0</v>
      </c>
      <c r="P41" s="48" t="str">
        <f t="shared" si="7"/>
        <v>Fail</v>
      </c>
      <c r="Q41" s="50">
        <f>Survey!E41</f>
        <v>0</v>
      </c>
      <c r="R41" s="51">
        <f>LEN(Survey!F41)</f>
        <v>0</v>
      </c>
      <c r="S41" s="48" t="str">
        <f t="shared" si="8"/>
        <v>Pass</v>
      </c>
      <c r="T41" s="61" t="b">
        <f>NOT(ISNUMBER(SEARCH("Other",Survey!$M41)))</f>
        <v>1</v>
      </c>
      <c r="U41" s="60" t="b">
        <f>NOT(ISBLANK(Survey!$N41))</f>
        <v>0</v>
      </c>
      <c r="V41" s="48" t="str">
        <f t="shared" si="9"/>
        <v>Pass</v>
      </c>
      <c r="W41" s="121" t="b">
        <f>NOT(ISBLANK(Survey!$U41))</f>
        <v>0</v>
      </c>
      <c r="X41" s="122">
        <f>Survey!$J41</f>
        <v>0</v>
      </c>
      <c r="Y41" s="48" t="str">
        <f t="shared" si="10"/>
        <v>Pass</v>
      </c>
      <c r="Z41" s="121" t="b">
        <f>NOT(ISBLANK(Survey!$V41))</f>
        <v>0</v>
      </c>
      <c r="AA41" s="122">
        <f>Survey!$J41</f>
        <v>0</v>
      </c>
      <c r="AB41" s="48" t="str">
        <f t="shared" si="11"/>
        <v>Pass</v>
      </c>
      <c r="AC41" s="121" t="b">
        <f>NOT(ISBLANK(Survey!$W41))</f>
        <v>0</v>
      </c>
      <c r="AD41" s="122">
        <f>Survey!$J41</f>
        <v>0</v>
      </c>
      <c r="AE41" s="48" t="str">
        <f t="shared" si="12"/>
        <v>Pass</v>
      </c>
      <c r="AF41" s="61" t="b">
        <f>NOT(ISNUMBER(SEARCH("Yes",Survey!$Z41)))</f>
        <v>1</v>
      </c>
      <c r="AG41" s="60" t="b">
        <f>IF(COUNTBLANK(Survey!$AA41:$AB41)=0,TRUE, FALSE)</f>
        <v>0</v>
      </c>
      <c r="AH41" s="48" t="str">
        <f t="shared" si="13"/>
        <v>Pass</v>
      </c>
      <c r="AI41" s="61" t="b">
        <f>NOT(ISNUMBER(SEARCH("Yes",Survey!$AC41)))</f>
        <v>1</v>
      </c>
      <c r="AJ41" s="60" t="b">
        <f>NOT(ISBLANK(Survey!$AE41))</f>
        <v>0</v>
      </c>
      <c r="AK41" s="48" t="str">
        <f t="shared" si="14"/>
        <v>Pass</v>
      </c>
      <c r="AL41" s="61" t="b">
        <f>NOT(OR(ISNUMBER(SEARCH("Other",Survey!$AE41)),ISNUMBER(SEARCH("Multiple",Survey!$AE41))))</f>
        <v>1</v>
      </c>
      <c r="AM41" s="60" t="b">
        <f>NOT(ISBLANK(Survey!$AF41))</f>
        <v>0</v>
      </c>
      <c r="AN41" s="48" t="str">
        <f t="shared" si="15"/>
        <v>Fail</v>
      </c>
      <c r="AO41" s="52">
        <f>(Survey!$AH41)</f>
        <v>0</v>
      </c>
      <c r="AP41" s="43" t="str">
        <f t="shared" si="16"/>
        <v>Fail</v>
      </c>
      <c r="AQ41" s="44">
        <f>ABS(Survey!$AH41)</f>
        <v>0</v>
      </c>
      <c r="AR41" s="87">
        <f>ABS(Survey!$AI41)+Survey!$AJ41-ABS(Survey!$AK41)+ABS(Survey!$AL41)-ABS(Survey!$AM41)+ABS(Survey!$AN41)-ABS(Survey!$AO41)+Survey!$AP41</f>
        <v>0</v>
      </c>
      <c r="AS41" s="53" t="str">
        <f t="shared" si="17"/>
        <v>No holdings</v>
      </c>
      <c r="AT41" s="43">
        <f t="shared" si="18"/>
        <v>0</v>
      </c>
      <c r="AU41" s="48" t="str">
        <f t="shared" si="19"/>
        <v>Pass</v>
      </c>
      <c r="AV41" s="61" t="b">
        <f>IF(ABS(Survey!$AP41)=0,TRUE,FALSE)</f>
        <v>1</v>
      </c>
      <c r="AW41" s="60" t="b">
        <f>NOT(ISBLANK(Survey!$AQ41))</f>
        <v>0</v>
      </c>
      <c r="AX41" s="43" t="str">
        <f t="shared" si="20"/>
        <v>Fail</v>
      </c>
      <c r="AY41" s="44">
        <f>ABS(Survey!$AH41)</f>
        <v>0</v>
      </c>
      <c r="AZ41" s="44" cm="1">
        <f t="array" ref="AZ41">SUM(SUMIF(Survey!AS41:BA41,{"&gt;0","&lt;0"})*{1,-1})-SUM(SUMIF(Survey!BC41:BK41,{"&gt;0","&lt;0"})*{1,-1})</f>
        <v>0</v>
      </c>
      <c r="BA41" s="53" t="str">
        <f t="shared" si="21"/>
        <v>No holdings</v>
      </c>
      <c r="BB41" s="43">
        <f t="shared" si="22"/>
        <v>0</v>
      </c>
      <c r="BC41" s="48" t="str">
        <f t="shared" si="23"/>
        <v>Fail</v>
      </c>
      <c r="BD41" s="54">
        <f>ABS(Survey!$AH41)</f>
        <v>0</v>
      </c>
      <c r="BE41" s="54" cm="1">
        <f t="array" ref="BE41">SUM(SUMIF(Survey!BM41:CF41,{"&gt;0","&lt;0"})*{1,-1})-SUM(SUMIF(Survey!CH41:DA41,{"&gt;0","&lt;0"})*{1,-1})</f>
        <v>0</v>
      </c>
      <c r="BF41" s="55" t="str">
        <f t="shared" si="24"/>
        <v>No holdings</v>
      </c>
      <c r="BG41" s="56">
        <f t="shared" si="25"/>
        <v>0</v>
      </c>
      <c r="BH41" s="48" t="str">
        <f t="shared" si="26"/>
        <v>Pass</v>
      </c>
      <c r="BI41" s="61" t="b">
        <f>IF(ABS(Survey!$CF41)=0,TRUE,FALSE)</f>
        <v>1</v>
      </c>
      <c r="BJ41" s="60" t="b">
        <f>NOT(ISBLANK(Survey!$CG41))</f>
        <v>0</v>
      </c>
      <c r="BK41" s="48" t="str">
        <f t="shared" si="27"/>
        <v>Pass</v>
      </c>
      <c r="BL41" s="61" t="b">
        <f>IF(ABS(Survey!$DA41)=0,TRUE,FALSE)</f>
        <v>1</v>
      </c>
      <c r="BM41" s="60" t="b">
        <f>NOT(ISBLANK(Survey!$DB41))</f>
        <v>0</v>
      </c>
      <c r="BN41" s="48" t="str">
        <f t="shared" si="28"/>
        <v>Pass</v>
      </c>
      <c r="BO41" s="44">
        <f>SUM(Survey!DD41:DG41)</f>
        <v>0</v>
      </c>
      <c r="BP41" s="43">
        <f t="shared" si="29"/>
        <v>0</v>
      </c>
      <c r="BQ41" s="43">
        <f t="shared" si="30"/>
        <v>100</v>
      </c>
      <c r="BR41" s="55">
        <f>Survey!$I41</f>
        <v>0</v>
      </c>
      <c r="BS41" s="48" t="str">
        <f t="shared" si="31"/>
        <v>Pass</v>
      </c>
      <c r="BT41" s="61" t="b">
        <f>IF(ABS(Survey!$DG41)=0,TRUE,FALSE)</f>
        <v>1</v>
      </c>
      <c r="BU41" s="60" t="b">
        <f>NOT(ISBLANK(Survey!$DH41))</f>
        <v>0</v>
      </c>
      <c r="BV41" s="43" t="str">
        <f t="shared" si="32"/>
        <v>Pass</v>
      </c>
      <c r="BW41" s="44">
        <f>ABS(Survey!CB41) + ABS(Survey!CW41)</f>
        <v>0</v>
      </c>
      <c r="BX41" s="44">
        <f>SUM(SUMIF(Survey!DJ41:DO41,{"&gt;0","&lt;0"})*{1,-1})+SUM(SUMIF(Survey!DQ41:DV41,{"&gt;0","&lt;0"})*{1,-1})</f>
        <v>0</v>
      </c>
      <c r="BY41" s="43">
        <f t="shared" si="33"/>
        <v>0</v>
      </c>
      <c r="BZ41" s="43">
        <f t="shared" si="34"/>
        <v>0</v>
      </c>
      <c r="CA41" s="48" t="str">
        <f t="shared" si="35"/>
        <v>Pass</v>
      </c>
      <c r="CB41" s="61" t="b">
        <f>IF(ABS(Survey!$DO41)=0,TRUE,FALSE)</f>
        <v>1</v>
      </c>
      <c r="CC41" s="60" t="b">
        <f>NOT(ISBLANK(Survey!DP41))</f>
        <v>0</v>
      </c>
      <c r="CD41" s="48" t="str">
        <f t="shared" si="36"/>
        <v>Pass</v>
      </c>
      <c r="CE41" s="61" t="b">
        <f>IF(ABS(Survey!$DV41)=0,TRUE,FALSE)</f>
        <v>1</v>
      </c>
      <c r="CF41" s="60" t="b">
        <f>NOT(ISBLANK(Survey!$DW41))</f>
        <v>0</v>
      </c>
      <c r="CG41" s="48" t="str">
        <f t="shared" si="37"/>
        <v>Pass</v>
      </c>
      <c r="CH41" s="57">
        <f t="shared" si="38"/>
        <v>0</v>
      </c>
      <c r="CI41" s="54" cm="1">
        <f t="array" ref="CI41">SUM(SUMIF(Survey!DY41:DZ41,{"&gt;0","&lt;0"})*{1,-1})</f>
        <v>0</v>
      </c>
      <c r="CJ41" s="57">
        <f t="shared" si="39"/>
        <v>0</v>
      </c>
      <c r="CK41" s="56">
        <f t="shared" si="40"/>
        <v>100</v>
      </c>
      <c r="CL41" s="48" t="str">
        <f t="shared" si="41"/>
        <v>Fail</v>
      </c>
      <c r="CM41" s="54">
        <f>SUM(SUMIF(Survey!EP41:EQ41,{"&gt;0","&lt;0"})*{1,-1})</f>
        <v>0</v>
      </c>
      <c r="CN41" s="57">
        <f t="shared" si="42"/>
        <v>0</v>
      </c>
      <c r="CO41" s="57">
        <f t="shared" si="43"/>
        <v>100</v>
      </c>
      <c r="CP41" s="55" t="b">
        <f>IF(Survey!$J41="ETF",TRUE,IF(Survey!$J41="Closed-end",TRUE,IF(Survey!$J41="Split share corp",TRUE,FALSE)))</f>
        <v>0</v>
      </c>
      <c r="CQ41" s="48" t="str">
        <f t="shared" si="44"/>
        <v>Fail</v>
      </c>
      <c r="CR41" s="54">
        <f>SUM(SUMIF(Survey!ES41:EW41,{"&gt;0","&lt;0"})*{1,-1})</f>
        <v>0</v>
      </c>
      <c r="CS41" s="57">
        <f t="shared" si="45"/>
        <v>0</v>
      </c>
      <c r="CT41" s="57">
        <f t="shared" si="46"/>
        <v>100</v>
      </c>
      <c r="CU41" s="55" t="b">
        <f>IF(Survey!$J41="ETF",TRUE,IF(Survey!$J41="Closed-end",TRUE,IF(Survey!$J41="Split share corp",TRUE,FALSE)))</f>
        <v>0</v>
      </c>
      <c r="CV41" s="48" t="str">
        <f t="shared" si="47"/>
        <v>Pass</v>
      </c>
      <c r="CW41" s="61" t="b">
        <f>IF(ABS(Survey!$EW41)=0,TRUE,FALSE)</f>
        <v>1</v>
      </c>
      <c r="CX41" s="60" t="b">
        <f>NOT(ISBLANK(Survey!$EX41))</f>
        <v>0</v>
      </c>
      <c r="CY41" s="43" t="str">
        <f t="shared" si="48"/>
        <v>Fail</v>
      </c>
      <c r="CZ41" s="44">
        <f>SUM(SUMIF(Survey!EZ41:FF41,{"&gt;0","&lt;0"})*{1,-1})</f>
        <v>0</v>
      </c>
      <c r="DA41" s="43">
        <f t="shared" si="49"/>
        <v>0</v>
      </c>
      <c r="DB41" s="43">
        <f t="shared" si="50"/>
        <v>100</v>
      </c>
      <c r="DC41" s="48" t="str">
        <f t="shared" si="51"/>
        <v>Fail</v>
      </c>
      <c r="DD41" s="54">
        <f>SUM(SUMIF(Survey!FH41:FN41,{"&gt;0","&lt;0"})*{1,-1})</f>
        <v>0</v>
      </c>
      <c r="DE41" s="57">
        <f t="shared" si="52"/>
        <v>0</v>
      </c>
      <c r="DF41" s="56">
        <f t="shared" si="53"/>
        <v>100</v>
      </c>
    </row>
    <row r="42" spans="1:110">
      <c r="A42" s="1">
        <v>39</v>
      </c>
      <c r="B42" s="43" t="str">
        <f t="shared" si="1"/>
        <v>Pass</v>
      </c>
      <c r="C42" s="43">
        <f>COUNTBLANK(Survey!B42:FO42)</f>
        <v>170</v>
      </c>
      <c r="D42" s="43">
        <f>Survey!H42</f>
        <v>0</v>
      </c>
      <c r="E42" s="43" t="str">
        <f t="shared" si="2"/>
        <v>Fail</v>
      </c>
      <c r="F42" s="43" t="str">
        <f t="shared" si="3"/>
        <v>Fail</v>
      </c>
      <c r="H42" s="48" t="str">
        <f t="shared" si="4"/>
        <v>Fail</v>
      </c>
      <c r="I42" s="49">
        <f>COUNTBLANK(Survey!B42:E42)+COUNTBLANK(Survey!G42:J42)+COUNTBLANK(Survey!M42)+COUNTBLANK(Survey!P42:S42)+COUNTBLANK(Survey!X42:Z42)+COUNTBLANK(Survey!AC42:AD42)</f>
        <v>18</v>
      </c>
      <c r="J42" s="48" t="str">
        <f t="shared" si="5"/>
        <v>Pass</v>
      </c>
      <c r="K42" s="61" t="b">
        <f>NOT(ISNUMBER(SEARCH("Feeder",Survey!$H42)))</f>
        <v>1</v>
      </c>
      <c r="L42" s="60" t="b">
        <f>NOT(ISBLANK(Survey!$L42))</f>
        <v>0</v>
      </c>
      <c r="M42" s="48" t="str">
        <f t="shared" si="6"/>
        <v>Pass</v>
      </c>
      <c r="N42" s="61" t="b">
        <f>NOT(ISNUMBER(SEARCH("Other",Survey!$J42)))</f>
        <v>1</v>
      </c>
      <c r="O42" s="60" t="b">
        <f>NOT(ISBLANK(Survey!$K42))</f>
        <v>0</v>
      </c>
      <c r="P42" s="48" t="str">
        <f t="shared" si="7"/>
        <v>Fail</v>
      </c>
      <c r="Q42" s="50">
        <f>Survey!E42</f>
        <v>0</v>
      </c>
      <c r="R42" s="51">
        <f>LEN(Survey!F42)</f>
        <v>0</v>
      </c>
      <c r="S42" s="48" t="str">
        <f t="shared" si="8"/>
        <v>Pass</v>
      </c>
      <c r="T42" s="61" t="b">
        <f>NOT(ISNUMBER(SEARCH("Other",Survey!$M42)))</f>
        <v>1</v>
      </c>
      <c r="U42" s="60" t="b">
        <f>NOT(ISBLANK(Survey!$N42))</f>
        <v>0</v>
      </c>
      <c r="V42" s="48" t="str">
        <f t="shared" si="9"/>
        <v>Pass</v>
      </c>
      <c r="W42" s="121" t="b">
        <f>NOT(ISBLANK(Survey!$U42))</f>
        <v>0</v>
      </c>
      <c r="X42" s="122">
        <f>Survey!$J42</f>
        <v>0</v>
      </c>
      <c r="Y42" s="48" t="str">
        <f t="shared" si="10"/>
        <v>Pass</v>
      </c>
      <c r="Z42" s="121" t="b">
        <f>NOT(ISBLANK(Survey!$V42))</f>
        <v>0</v>
      </c>
      <c r="AA42" s="122">
        <f>Survey!$J42</f>
        <v>0</v>
      </c>
      <c r="AB42" s="48" t="str">
        <f t="shared" si="11"/>
        <v>Pass</v>
      </c>
      <c r="AC42" s="121" t="b">
        <f>NOT(ISBLANK(Survey!$W42))</f>
        <v>0</v>
      </c>
      <c r="AD42" s="122">
        <f>Survey!$J42</f>
        <v>0</v>
      </c>
      <c r="AE42" s="48" t="str">
        <f t="shared" si="12"/>
        <v>Pass</v>
      </c>
      <c r="AF42" s="61" t="b">
        <f>NOT(ISNUMBER(SEARCH("Yes",Survey!$Z42)))</f>
        <v>1</v>
      </c>
      <c r="AG42" s="60" t="b">
        <f>IF(COUNTBLANK(Survey!$AA42:$AB42)=0,TRUE, FALSE)</f>
        <v>0</v>
      </c>
      <c r="AH42" s="48" t="str">
        <f t="shared" si="13"/>
        <v>Pass</v>
      </c>
      <c r="AI42" s="61" t="b">
        <f>NOT(ISNUMBER(SEARCH("Yes",Survey!$AC42)))</f>
        <v>1</v>
      </c>
      <c r="AJ42" s="60" t="b">
        <f>NOT(ISBLANK(Survey!$AE42))</f>
        <v>0</v>
      </c>
      <c r="AK42" s="48" t="str">
        <f t="shared" si="14"/>
        <v>Pass</v>
      </c>
      <c r="AL42" s="61" t="b">
        <f>NOT(OR(ISNUMBER(SEARCH("Other",Survey!$AE42)),ISNUMBER(SEARCH("Multiple",Survey!$AE42))))</f>
        <v>1</v>
      </c>
      <c r="AM42" s="60" t="b">
        <f>NOT(ISBLANK(Survey!$AF42))</f>
        <v>0</v>
      </c>
      <c r="AN42" s="48" t="str">
        <f t="shared" si="15"/>
        <v>Fail</v>
      </c>
      <c r="AO42" s="52">
        <f>(Survey!$AH42)</f>
        <v>0</v>
      </c>
      <c r="AP42" s="43" t="str">
        <f t="shared" si="16"/>
        <v>Fail</v>
      </c>
      <c r="AQ42" s="44">
        <f>ABS(Survey!$AH42)</f>
        <v>0</v>
      </c>
      <c r="AR42" s="87">
        <f>ABS(Survey!$AI42)+Survey!$AJ42-ABS(Survey!$AK42)+ABS(Survey!$AL42)-ABS(Survey!$AM42)+ABS(Survey!$AN42)-ABS(Survey!$AO42)+Survey!$AP42</f>
        <v>0</v>
      </c>
      <c r="AS42" s="53" t="str">
        <f t="shared" si="17"/>
        <v>No holdings</v>
      </c>
      <c r="AT42" s="43">
        <f t="shared" si="18"/>
        <v>0</v>
      </c>
      <c r="AU42" s="48" t="str">
        <f t="shared" si="19"/>
        <v>Pass</v>
      </c>
      <c r="AV42" s="61" t="b">
        <f>IF(ABS(Survey!$AP42)=0,TRUE,FALSE)</f>
        <v>1</v>
      </c>
      <c r="AW42" s="60" t="b">
        <f>NOT(ISBLANK(Survey!$AQ42))</f>
        <v>0</v>
      </c>
      <c r="AX42" s="43" t="str">
        <f t="shared" si="20"/>
        <v>Fail</v>
      </c>
      <c r="AY42" s="44">
        <f>ABS(Survey!$AH42)</f>
        <v>0</v>
      </c>
      <c r="AZ42" s="44" cm="1">
        <f t="array" ref="AZ42">SUM(SUMIF(Survey!AS42:BA42,{"&gt;0","&lt;0"})*{1,-1})-SUM(SUMIF(Survey!BC42:BK42,{"&gt;0","&lt;0"})*{1,-1})</f>
        <v>0</v>
      </c>
      <c r="BA42" s="53" t="str">
        <f t="shared" si="21"/>
        <v>No holdings</v>
      </c>
      <c r="BB42" s="43">
        <f t="shared" si="22"/>
        <v>0</v>
      </c>
      <c r="BC42" s="48" t="str">
        <f t="shared" si="23"/>
        <v>Fail</v>
      </c>
      <c r="BD42" s="54">
        <f>ABS(Survey!$AH42)</f>
        <v>0</v>
      </c>
      <c r="BE42" s="54" cm="1">
        <f t="array" ref="BE42">SUM(SUMIF(Survey!BM42:CF42,{"&gt;0","&lt;0"})*{1,-1})-SUM(SUMIF(Survey!CH42:DA42,{"&gt;0","&lt;0"})*{1,-1})</f>
        <v>0</v>
      </c>
      <c r="BF42" s="55" t="str">
        <f t="shared" si="24"/>
        <v>No holdings</v>
      </c>
      <c r="BG42" s="56">
        <f t="shared" si="25"/>
        <v>0</v>
      </c>
      <c r="BH42" s="48" t="str">
        <f t="shared" si="26"/>
        <v>Pass</v>
      </c>
      <c r="BI42" s="61" t="b">
        <f>IF(ABS(Survey!$CF42)=0,TRUE,FALSE)</f>
        <v>1</v>
      </c>
      <c r="BJ42" s="60" t="b">
        <f>NOT(ISBLANK(Survey!$CG42))</f>
        <v>0</v>
      </c>
      <c r="BK42" s="48" t="str">
        <f t="shared" si="27"/>
        <v>Pass</v>
      </c>
      <c r="BL42" s="61" t="b">
        <f>IF(ABS(Survey!$DA42)=0,TRUE,FALSE)</f>
        <v>1</v>
      </c>
      <c r="BM42" s="60" t="b">
        <f>NOT(ISBLANK(Survey!$DB42))</f>
        <v>0</v>
      </c>
      <c r="BN42" s="48" t="str">
        <f t="shared" si="28"/>
        <v>Pass</v>
      </c>
      <c r="BO42" s="44">
        <f>SUM(Survey!DD42:DG42)</f>
        <v>0</v>
      </c>
      <c r="BP42" s="43">
        <f t="shared" si="29"/>
        <v>0</v>
      </c>
      <c r="BQ42" s="43">
        <f t="shared" si="30"/>
        <v>100</v>
      </c>
      <c r="BR42" s="55">
        <f>Survey!$I42</f>
        <v>0</v>
      </c>
      <c r="BS42" s="48" t="str">
        <f t="shared" si="31"/>
        <v>Pass</v>
      </c>
      <c r="BT42" s="61" t="b">
        <f>IF(ABS(Survey!$DG42)=0,TRUE,FALSE)</f>
        <v>1</v>
      </c>
      <c r="BU42" s="60" t="b">
        <f>NOT(ISBLANK(Survey!$DH42))</f>
        <v>0</v>
      </c>
      <c r="BV42" s="43" t="str">
        <f t="shared" si="32"/>
        <v>Pass</v>
      </c>
      <c r="BW42" s="44">
        <f>ABS(Survey!CB42) + ABS(Survey!CW42)</f>
        <v>0</v>
      </c>
      <c r="BX42" s="44">
        <f>SUM(SUMIF(Survey!DJ42:DO42,{"&gt;0","&lt;0"})*{1,-1})+SUM(SUMIF(Survey!DQ42:DV42,{"&gt;0","&lt;0"})*{1,-1})</f>
        <v>0</v>
      </c>
      <c r="BY42" s="43">
        <f t="shared" si="33"/>
        <v>0</v>
      </c>
      <c r="BZ42" s="43">
        <f t="shared" si="34"/>
        <v>0</v>
      </c>
      <c r="CA42" s="48" t="str">
        <f t="shared" si="35"/>
        <v>Pass</v>
      </c>
      <c r="CB42" s="61" t="b">
        <f>IF(ABS(Survey!$DO42)=0,TRUE,FALSE)</f>
        <v>1</v>
      </c>
      <c r="CC42" s="60" t="b">
        <f>NOT(ISBLANK(Survey!DP42))</f>
        <v>0</v>
      </c>
      <c r="CD42" s="48" t="str">
        <f t="shared" si="36"/>
        <v>Pass</v>
      </c>
      <c r="CE42" s="61" t="b">
        <f>IF(ABS(Survey!$DV42)=0,TRUE,FALSE)</f>
        <v>1</v>
      </c>
      <c r="CF42" s="60" t="b">
        <f>NOT(ISBLANK(Survey!$DW42))</f>
        <v>0</v>
      </c>
      <c r="CG42" s="48" t="str">
        <f t="shared" si="37"/>
        <v>Pass</v>
      </c>
      <c r="CH42" s="57">
        <f t="shared" si="38"/>
        <v>0</v>
      </c>
      <c r="CI42" s="54" cm="1">
        <f t="array" ref="CI42">SUM(SUMIF(Survey!DY42:DZ42,{"&gt;0","&lt;0"})*{1,-1})</f>
        <v>0</v>
      </c>
      <c r="CJ42" s="57">
        <f t="shared" si="39"/>
        <v>0</v>
      </c>
      <c r="CK42" s="56">
        <f t="shared" si="40"/>
        <v>100</v>
      </c>
      <c r="CL42" s="48" t="str">
        <f t="shared" si="41"/>
        <v>Fail</v>
      </c>
      <c r="CM42" s="54">
        <f>SUM(SUMIF(Survey!EP42:EQ42,{"&gt;0","&lt;0"})*{1,-1})</f>
        <v>0</v>
      </c>
      <c r="CN42" s="57">
        <f t="shared" si="42"/>
        <v>0</v>
      </c>
      <c r="CO42" s="57">
        <f t="shared" si="43"/>
        <v>100</v>
      </c>
      <c r="CP42" s="55" t="b">
        <f>IF(Survey!$J42="ETF",TRUE,IF(Survey!$J42="Closed-end",TRUE,IF(Survey!$J42="Split share corp",TRUE,FALSE)))</f>
        <v>0</v>
      </c>
      <c r="CQ42" s="48" t="str">
        <f t="shared" si="44"/>
        <v>Fail</v>
      </c>
      <c r="CR42" s="54">
        <f>SUM(SUMIF(Survey!ES42:EW42,{"&gt;0","&lt;0"})*{1,-1})</f>
        <v>0</v>
      </c>
      <c r="CS42" s="57">
        <f t="shared" si="45"/>
        <v>0</v>
      </c>
      <c r="CT42" s="57">
        <f t="shared" si="46"/>
        <v>100</v>
      </c>
      <c r="CU42" s="55" t="b">
        <f>IF(Survey!$J42="ETF",TRUE,IF(Survey!$J42="Closed-end",TRUE,IF(Survey!$J42="Split share corp",TRUE,FALSE)))</f>
        <v>0</v>
      </c>
      <c r="CV42" s="48" t="str">
        <f t="shared" si="47"/>
        <v>Pass</v>
      </c>
      <c r="CW42" s="61" t="b">
        <f>IF(ABS(Survey!$EW42)=0,TRUE,FALSE)</f>
        <v>1</v>
      </c>
      <c r="CX42" s="60" t="b">
        <f>NOT(ISBLANK(Survey!$EX42))</f>
        <v>0</v>
      </c>
      <c r="CY42" s="43" t="str">
        <f t="shared" si="48"/>
        <v>Fail</v>
      </c>
      <c r="CZ42" s="44">
        <f>SUM(SUMIF(Survey!EZ42:FF42,{"&gt;0","&lt;0"})*{1,-1})</f>
        <v>0</v>
      </c>
      <c r="DA42" s="43">
        <f t="shared" si="49"/>
        <v>0</v>
      </c>
      <c r="DB42" s="43">
        <f t="shared" si="50"/>
        <v>100</v>
      </c>
      <c r="DC42" s="48" t="str">
        <f t="shared" si="51"/>
        <v>Fail</v>
      </c>
      <c r="DD42" s="54">
        <f>SUM(SUMIF(Survey!FH42:FN42,{"&gt;0","&lt;0"})*{1,-1})</f>
        <v>0</v>
      </c>
      <c r="DE42" s="57">
        <f t="shared" si="52"/>
        <v>0</v>
      </c>
      <c r="DF42" s="56">
        <f t="shared" si="53"/>
        <v>100</v>
      </c>
    </row>
    <row r="43" spans="1:110">
      <c r="A43" s="1">
        <v>40</v>
      </c>
      <c r="B43" s="43" t="str">
        <f t="shared" si="1"/>
        <v>Pass</v>
      </c>
      <c r="C43" s="43">
        <f>COUNTBLANK(Survey!B43:FO43)</f>
        <v>170</v>
      </c>
      <c r="D43" s="43">
        <f>Survey!H43</f>
        <v>0</v>
      </c>
      <c r="E43" s="43" t="str">
        <f t="shared" si="2"/>
        <v>Fail</v>
      </c>
      <c r="F43" s="43" t="str">
        <f t="shared" si="3"/>
        <v>Fail</v>
      </c>
      <c r="H43" s="48" t="str">
        <f t="shared" si="4"/>
        <v>Fail</v>
      </c>
      <c r="I43" s="49">
        <f>COUNTBLANK(Survey!B43:E43)+COUNTBLANK(Survey!G43:J43)+COUNTBLANK(Survey!M43)+COUNTBLANK(Survey!P43:S43)+COUNTBLANK(Survey!X43:Z43)+COUNTBLANK(Survey!AC43:AD43)</f>
        <v>18</v>
      </c>
      <c r="J43" s="48" t="str">
        <f t="shared" si="5"/>
        <v>Pass</v>
      </c>
      <c r="K43" s="61" t="b">
        <f>NOT(ISNUMBER(SEARCH("Feeder",Survey!$H43)))</f>
        <v>1</v>
      </c>
      <c r="L43" s="60" t="b">
        <f>NOT(ISBLANK(Survey!$L43))</f>
        <v>0</v>
      </c>
      <c r="M43" s="48" t="str">
        <f t="shared" si="6"/>
        <v>Pass</v>
      </c>
      <c r="N43" s="61" t="b">
        <f>NOT(ISNUMBER(SEARCH("Other",Survey!$J43)))</f>
        <v>1</v>
      </c>
      <c r="O43" s="60" t="b">
        <f>NOT(ISBLANK(Survey!$K43))</f>
        <v>0</v>
      </c>
      <c r="P43" s="48" t="str">
        <f t="shared" si="7"/>
        <v>Fail</v>
      </c>
      <c r="Q43" s="50">
        <f>Survey!E43</f>
        <v>0</v>
      </c>
      <c r="R43" s="51">
        <f>LEN(Survey!F43)</f>
        <v>0</v>
      </c>
      <c r="S43" s="48" t="str">
        <f t="shared" si="8"/>
        <v>Pass</v>
      </c>
      <c r="T43" s="61" t="b">
        <f>NOT(ISNUMBER(SEARCH("Other",Survey!$M43)))</f>
        <v>1</v>
      </c>
      <c r="U43" s="60" t="b">
        <f>NOT(ISBLANK(Survey!$N43))</f>
        <v>0</v>
      </c>
      <c r="V43" s="48" t="str">
        <f t="shared" si="9"/>
        <v>Pass</v>
      </c>
      <c r="W43" s="121" t="b">
        <f>NOT(ISBLANK(Survey!$U43))</f>
        <v>0</v>
      </c>
      <c r="X43" s="122">
        <f>Survey!$J43</f>
        <v>0</v>
      </c>
      <c r="Y43" s="48" t="str">
        <f t="shared" si="10"/>
        <v>Pass</v>
      </c>
      <c r="Z43" s="121" t="b">
        <f>NOT(ISBLANK(Survey!$V43))</f>
        <v>0</v>
      </c>
      <c r="AA43" s="122">
        <f>Survey!$J43</f>
        <v>0</v>
      </c>
      <c r="AB43" s="48" t="str">
        <f t="shared" si="11"/>
        <v>Pass</v>
      </c>
      <c r="AC43" s="121" t="b">
        <f>NOT(ISBLANK(Survey!$W43))</f>
        <v>0</v>
      </c>
      <c r="AD43" s="122">
        <f>Survey!$J43</f>
        <v>0</v>
      </c>
      <c r="AE43" s="48" t="str">
        <f t="shared" si="12"/>
        <v>Pass</v>
      </c>
      <c r="AF43" s="61" t="b">
        <f>NOT(ISNUMBER(SEARCH("Yes",Survey!$Z43)))</f>
        <v>1</v>
      </c>
      <c r="AG43" s="60" t="b">
        <f>IF(COUNTBLANK(Survey!$AA43:$AB43)=0,TRUE, FALSE)</f>
        <v>0</v>
      </c>
      <c r="AH43" s="48" t="str">
        <f t="shared" si="13"/>
        <v>Pass</v>
      </c>
      <c r="AI43" s="61" t="b">
        <f>NOT(ISNUMBER(SEARCH("Yes",Survey!$AC43)))</f>
        <v>1</v>
      </c>
      <c r="AJ43" s="60" t="b">
        <f>NOT(ISBLANK(Survey!$AE43))</f>
        <v>0</v>
      </c>
      <c r="AK43" s="48" t="str">
        <f t="shared" si="14"/>
        <v>Pass</v>
      </c>
      <c r="AL43" s="61" t="b">
        <f>NOT(OR(ISNUMBER(SEARCH("Other",Survey!$AE43)),ISNUMBER(SEARCH("Multiple",Survey!$AE43))))</f>
        <v>1</v>
      </c>
      <c r="AM43" s="60" t="b">
        <f>NOT(ISBLANK(Survey!$AF43))</f>
        <v>0</v>
      </c>
      <c r="AN43" s="48" t="str">
        <f t="shared" si="15"/>
        <v>Fail</v>
      </c>
      <c r="AO43" s="52">
        <f>(Survey!$AH43)</f>
        <v>0</v>
      </c>
      <c r="AP43" s="43" t="str">
        <f t="shared" si="16"/>
        <v>Fail</v>
      </c>
      <c r="AQ43" s="44">
        <f>ABS(Survey!$AH43)</f>
        <v>0</v>
      </c>
      <c r="AR43" s="87">
        <f>ABS(Survey!$AI43)+Survey!$AJ43-ABS(Survey!$AK43)+ABS(Survey!$AL43)-ABS(Survey!$AM43)+ABS(Survey!$AN43)-ABS(Survey!$AO43)+Survey!$AP43</f>
        <v>0</v>
      </c>
      <c r="AS43" s="53" t="str">
        <f t="shared" si="17"/>
        <v>No holdings</v>
      </c>
      <c r="AT43" s="43">
        <f t="shared" si="18"/>
        <v>0</v>
      </c>
      <c r="AU43" s="48" t="str">
        <f t="shared" si="19"/>
        <v>Pass</v>
      </c>
      <c r="AV43" s="61" t="b">
        <f>IF(ABS(Survey!$AP43)=0,TRUE,FALSE)</f>
        <v>1</v>
      </c>
      <c r="AW43" s="60" t="b">
        <f>NOT(ISBLANK(Survey!$AQ43))</f>
        <v>0</v>
      </c>
      <c r="AX43" s="43" t="str">
        <f t="shared" si="20"/>
        <v>Fail</v>
      </c>
      <c r="AY43" s="44">
        <f>ABS(Survey!$AH43)</f>
        <v>0</v>
      </c>
      <c r="AZ43" s="44" cm="1">
        <f t="array" ref="AZ43">SUM(SUMIF(Survey!AS43:BA43,{"&gt;0","&lt;0"})*{1,-1})-SUM(SUMIF(Survey!BC43:BK43,{"&gt;0","&lt;0"})*{1,-1})</f>
        <v>0</v>
      </c>
      <c r="BA43" s="53" t="str">
        <f t="shared" si="21"/>
        <v>No holdings</v>
      </c>
      <c r="BB43" s="43">
        <f t="shared" si="22"/>
        <v>0</v>
      </c>
      <c r="BC43" s="48" t="str">
        <f t="shared" si="23"/>
        <v>Fail</v>
      </c>
      <c r="BD43" s="54">
        <f>ABS(Survey!$AH43)</f>
        <v>0</v>
      </c>
      <c r="BE43" s="54" cm="1">
        <f t="array" ref="BE43">SUM(SUMIF(Survey!BM43:CF43,{"&gt;0","&lt;0"})*{1,-1})-SUM(SUMIF(Survey!CH43:DA43,{"&gt;0","&lt;0"})*{1,-1})</f>
        <v>0</v>
      </c>
      <c r="BF43" s="55" t="str">
        <f t="shared" si="24"/>
        <v>No holdings</v>
      </c>
      <c r="BG43" s="56">
        <f t="shared" si="25"/>
        <v>0</v>
      </c>
      <c r="BH43" s="48" t="str">
        <f t="shared" si="26"/>
        <v>Pass</v>
      </c>
      <c r="BI43" s="61" t="b">
        <f>IF(ABS(Survey!$CF43)=0,TRUE,FALSE)</f>
        <v>1</v>
      </c>
      <c r="BJ43" s="60" t="b">
        <f>NOT(ISBLANK(Survey!$CG43))</f>
        <v>0</v>
      </c>
      <c r="BK43" s="48" t="str">
        <f t="shared" si="27"/>
        <v>Pass</v>
      </c>
      <c r="BL43" s="61" t="b">
        <f>IF(ABS(Survey!$DA43)=0,TRUE,FALSE)</f>
        <v>1</v>
      </c>
      <c r="BM43" s="60" t="b">
        <f>NOT(ISBLANK(Survey!$DB43))</f>
        <v>0</v>
      </c>
      <c r="BN43" s="48" t="str">
        <f t="shared" si="28"/>
        <v>Pass</v>
      </c>
      <c r="BO43" s="44">
        <f>SUM(Survey!DD43:DG43)</f>
        <v>0</v>
      </c>
      <c r="BP43" s="43">
        <f t="shared" si="29"/>
        <v>0</v>
      </c>
      <c r="BQ43" s="43">
        <f t="shared" si="30"/>
        <v>100</v>
      </c>
      <c r="BR43" s="55">
        <f>Survey!$I43</f>
        <v>0</v>
      </c>
      <c r="BS43" s="48" t="str">
        <f t="shared" si="31"/>
        <v>Pass</v>
      </c>
      <c r="BT43" s="61" t="b">
        <f>IF(ABS(Survey!$DG43)=0,TRUE,FALSE)</f>
        <v>1</v>
      </c>
      <c r="BU43" s="60" t="b">
        <f>NOT(ISBLANK(Survey!$DH43))</f>
        <v>0</v>
      </c>
      <c r="BV43" s="43" t="str">
        <f t="shared" si="32"/>
        <v>Pass</v>
      </c>
      <c r="BW43" s="44">
        <f>ABS(Survey!CB43) + ABS(Survey!CW43)</f>
        <v>0</v>
      </c>
      <c r="BX43" s="44">
        <f>SUM(SUMIF(Survey!DJ43:DO43,{"&gt;0","&lt;0"})*{1,-1})+SUM(SUMIF(Survey!DQ43:DV43,{"&gt;0","&lt;0"})*{1,-1})</f>
        <v>0</v>
      </c>
      <c r="BY43" s="43">
        <f t="shared" si="33"/>
        <v>0</v>
      </c>
      <c r="BZ43" s="43">
        <f t="shared" si="34"/>
        <v>0</v>
      </c>
      <c r="CA43" s="48" t="str">
        <f t="shared" si="35"/>
        <v>Pass</v>
      </c>
      <c r="CB43" s="61" t="b">
        <f>IF(ABS(Survey!$DO43)=0,TRUE,FALSE)</f>
        <v>1</v>
      </c>
      <c r="CC43" s="60" t="b">
        <f>NOT(ISBLANK(Survey!DP43))</f>
        <v>0</v>
      </c>
      <c r="CD43" s="48" t="str">
        <f t="shared" si="36"/>
        <v>Pass</v>
      </c>
      <c r="CE43" s="61" t="b">
        <f>IF(ABS(Survey!$DV43)=0,TRUE,FALSE)</f>
        <v>1</v>
      </c>
      <c r="CF43" s="60" t="b">
        <f>NOT(ISBLANK(Survey!$DW43))</f>
        <v>0</v>
      </c>
      <c r="CG43" s="48" t="str">
        <f t="shared" si="37"/>
        <v>Pass</v>
      </c>
      <c r="CH43" s="57">
        <f t="shared" si="38"/>
        <v>0</v>
      </c>
      <c r="CI43" s="54" cm="1">
        <f t="array" ref="CI43">SUM(SUMIF(Survey!DY43:DZ43,{"&gt;0","&lt;0"})*{1,-1})</f>
        <v>0</v>
      </c>
      <c r="CJ43" s="57">
        <f t="shared" si="39"/>
        <v>0</v>
      </c>
      <c r="CK43" s="56">
        <f t="shared" si="40"/>
        <v>100</v>
      </c>
      <c r="CL43" s="48" t="str">
        <f t="shared" si="41"/>
        <v>Fail</v>
      </c>
      <c r="CM43" s="54">
        <f>SUM(SUMIF(Survey!EP43:EQ43,{"&gt;0","&lt;0"})*{1,-1})</f>
        <v>0</v>
      </c>
      <c r="CN43" s="57">
        <f t="shared" si="42"/>
        <v>0</v>
      </c>
      <c r="CO43" s="57">
        <f t="shared" si="43"/>
        <v>100</v>
      </c>
      <c r="CP43" s="55" t="b">
        <f>IF(Survey!$J43="ETF",TRUE,IF(Survey!$J43="Closed-end",TRUE,IF(Survey!$J43="Split share corp",TRUE,FALSE)))</f>
        <v>0</v>
      </c>
      <c r="CQ43" s="48" t="str">
        <f t="shared" si="44"/>
        <v>Fail</v>
      </c>
      <c r="CR43" s="54">
        <f>SUM(SUMIF(Survey!ES43:EW43,{"&gt;0","&lt;0"})*{1,-1})</f>
        <v>0</v>
      </c>
      <c r="CS43" s="57">
        <f t="shared" si="45"/>
        <v>0</v>
      </c>
      <c r="CT43" s="57">
        <f t="shared" si="46"/>
        <v>100</v>
      </c>
      <c r="CU43" s="55" t="b">
        <f>IF(Survey!$J43="ETF",TRUE,IF(Survey!$J43="Closed-end",TRUE,IF(Survey!$J43="Split share corp",TRUE,FALSE)))</f>
        <v>0</v>
      </c>
      <c r="CV43" s="48" t="str">
        <f t="shared" si="47"/>
        <v>Pass</v>
      </c>
      <c r="CW43" s="61" t="b">
        <f>IF(ABS(Survey!$EW43)=0,TRUE,FALSE)</f>
        <v>1</v>
      </c>
      <c r="CX43" s="60" t="b">
        <f>NOT(ISBLANK(Survey!$EX43))</f>
        <v>0</v>
      </c>
      <c r="CY43" s="43" t="str">
        <f t="shared" si="48"/>
        <v>Fail</v>
      </c>
      <c r="CZ43" s="44">
        <f>SUM(SUMIF(Survey!EZ43:FF43,{"&gt;0","&lt;0"})*{1,-1})</f>
        <v>0</v>
      </c>
      <c r="DA43" s="43">
        <f t="shared" si="49"/>
        <v>0</v>
      </c>
      <c r="DB43" s="43">
        <f t="shared" si="50"/>
        <v>100</v>
      </c>
      <c r="DC43" s="48" t="str">
        <f t="shared" si="51"/>
        <v>Fail</v>
      </c>
      <c r="DD43" s="54">
        <f>SUM(SUMIF(Survey!FH43:FN43,{"&gt;0","&lt;0"})*{1,-1})</f>
        <v>0</v>
      </c>
      <c r="DE43" s="57">
        <f t="shared" si="52"/>
        <v>0</v>
      </c>
      <c r="DF43" s="56">
        <f t="shared" si="53"/>
        <v>100</v>
      </c>
    </row>
    <row r="44" spans="1:110">
      <c r="A44" s="1">
        <v>41</v>
      </c>
      <c r="B44" s="43" t="str">
        <f t="shared" si="1"/>
        <v>Pass</v>
      </c>
      <c r="C44" s="43">
        <f>COUNTBLANK(Survey!B44:FO44)</f>
        <v>170</v>
      </c>
      <c r="D44" s="43">
        <f>Survey!H44</f>
        <v>0</v>
      </c>
      <c r="E44" s="43" t="str">
        <f t="shared" si="2"/>
        <v>Fail</v>
      </c>
      <c r="F44" s="43" t="str">
        <f t="shared" si="3"/>
        <v>Fail</v>
      </c>
      <c r="H44" s="48" t="str">
        <f t="shared" si="4"/>
        <v>Fail</v>
      </c>
      <c r="I44" s="49">
        <f>COUNTBLANK(Survey!B44:E44)+COUNTBLANK(Survey!G44:J44)+COUNTBLANK(Survey!M44)+COUNTBLANK(Survey!P44:S44)+COUNTBLANK(Survey!X44:Z44)+COUNTBLANK(Survey!AC44:AD44)</f>
        <v>18</v>
      </c>
      <c r="J44" s="48" t="str">
        <f t="shared" si="5"/>
        <v>Pass</v>
      </c>
      <c r="K44" s="61" t="b">
        <f>NOT(ISNUMBER(SEARCH("Feeder",Survey!$H44)))</f>
        <v>1</v>
      </c>
      <c r="L44" s="60" t="b">
        <f>NOT(ISBLANK(Survey!$L44))</f>
        <v>0</v>
      </c>
      <c r="M44" s="48" t="str">
        <f t="shared" si="6"/>
        <v>Pass</v>
      </c>
      <c r="N44" s="61" t="b">
        <f>NOT(ISNUMBER(SEARCH("Other",Survey!$J44)))</f>
        <v>1</v>
      </c>
      <c r="O44" s="60" t="b">
        <f>NOT(ISBLANK(Survey!$K44))</f>
        <v>0</v>
      </c>
      <c r="P44" s="48" t="str">
        <f t="shared" si="7"/>
        <v>Fail</v>
      </c>
      <c r="Q44" s="50">
        <f>Survey!E44</f>
        <v>0</v>
      </c>
      <c r="R44" s="51">
        <f>LEN(Survey!F44)</f>
        <v>0</v>
      </c>
      <c r="S44" s="48" t="str">
        <f t="shared" si="8"/>
        <v>Pass</v>
      </c>
      <c r="T44" s="61" t="b">
        <f>NOT(ISNUMBER(SEARCH("Other",Survey!$M44)))</f>
        <v>1</v>
      </c>
      <c r="U44" s="60" t="b">
        <f>NOT(ISBLANK(Survey!$N44))</f>
        <v>0</v>
      </c>
      <c r="V44" s="48" t="str">
        <f t="shared" si="9"/>
        <v>Pass</v>
      </c>
      <c r="W44" s="121" t="b">
        <f>NOT(ISBLANK(Survey!$U44))</f>
        <v>0</v>
      </c>
      <c r="X44" s="122">
        <f>Survey!$J44</f>
        <v>0</v>
      </c>
      <c r="Y44" s="48" t="str">
        <f t="shared" si="10"/>
        <v>Pass</v>
      </c>
      <c r="Z44" s="121" t="b">
        <f>NOT(ISBLANK(Survey!$V44))</f>
        <v>0</v>
      </c>
      <c r="AA44" s="122">
        <f>Survey!$J44</f>
        <v>0</v>
      </c>
      <c r="AB44" s="48" t="str">
        <f t="shared" si="11"/>
        <v>Pass</v>
      </c>
      <c r="AC44" s="121" t="b">
        <f>NOT(ISBLANK(Survey!$W44))</f>
        <v>0</v>
      </c>
      <c r="AD44" s="122">
        <f>Survey!$J44</f>
        <v>0</v>
      </c>
      <c r="AE44" s="48" t="str">
        <f t="shared" si="12"/>
        <v>Pass</v>
      </c>
      <c r="AF44" s="61" t="b">
        <f>NOT(ISNUMBER(SEARCH("Yes",Survey!$Z44)))</f>
        <v>1</v>
      </c>
      <c r="AG44" s="60" t="b">
        <f>IF(COUNTBLANK(Survey!$AA44:$AB44)=0,TRUE, FALSE)</f>
        <v>0</v>
      </c>
      <c r="AH44" s="48" t="str">
        <f t="shared" si="13"/>
        <v>Pass</v>
      </c>
      <c r="AI44" s="61" t="b">
        <f>NOT(ISNUMBER(SEARCH("Yes",Survey!$AC44)))</f>
        <v>1</v>
      </c>
      <c r="AJ44" s="60" t="b">
        <f>NOT(ISBLANK(Survey!$AE44))</f>
        <v>0</v>
      </c>
      <c r="AK44" s="48" t="str">
        <f t="shared" si="14"/>
        <v>Pass</v>
      </c>
      <c r="AL44" s="61" t="b">
        <f>NOT(OR(ISNUMBER(SEARCH("Other",Survey!$AE44)),ISNUMBER(SEARCH("Multiple",Survey!$AE44))))</f>
        <v>1</v>
      </c>
      <c r="AM44" s="60" t="b">
        <f>NOT(ISBLANK(Survey!$AF44))</f>
        <v>0</v>
      </c>
      <c r="AN44" s="48" t="str">
        <f t="shared" si="15"/>
        <v>Fail</v>
      </c>
      <c r="AO44" s="52">
        <f>(Survey!$AH44)</f>
        <v>0</v>
      </c>
      <c r="AP44" s="43" t="str">
        <f t="shared" si="16"/>
        <v>Fail</v>
      </c>
      <c r="AQ44" s="44">
        <f>ABS(Survey!$AH44)</f>
        <v>0</v>
      </c>
      <c r="AR44" s="87">
        <f>ABS(Survey!$AI44)+Survey!$AJ44-ABS(Survey!$AK44)+ABS(Survey!$AL44)-ABS(Survey!$AM44)+ABS(Survey!$AN44)-ABS(Survey!$AO44)+Survey!$AP44</f>
        <v>0</v>
      </c>
      <c r="AS44" s="53" t="str">
        <f t="shared" si="17"/>
        <v>No holdings</v>
      </c>
      <c r="AT44" s="43">
        <f t="shared" si="18"/>
        <v>0</v>
      </c>
      <c r="AU44" s="48" t="str">
        <f t="shared" si="19"/>
        <v>Pass</v>
      </c>
      <c r="AV44" s="61" t="b">
        <f>IF(ABS(Survey!$AP44)=0,TRUE,FALSE)</f>
        <v>1</v>
      </c>
      <c r="AW44" s="60" t="b">
        <f>NOT(ISBLANK(Survey!$AQ44))</f>
        <v>0</v>
      </c>
      <c r="AX44" s="43" t="str">
        <f t="shared" si="20"/>
        <v>Fail</v>
      </c>
      <c r="AY44" s="44">
        <f>ABS(Survey!$AH44)</f>
        <v>0</v>
      </c>
      <c r="AZ44" s="44" cm="1">
        <f t="array" ref="AZ44">SUM(SUMIF(Survey!AS44:BA44,{"&gt;0","&lt;0"})*{1,-1})-SUM(SUMIF(Survey!BC44:BK44,{"&gt;0","&lt;0"})*{1,-1})</f>
        <v>0</v>
      </c>
      <c r="BA44" s="53" t="str">
        <f t="shared" si="21"/>
        <v>No holdings</v>
      </c>
      <c r="BB44" s="43">
        <f t="shared" si="22"/>
        <v>0</v>
      </c>
      <c r="BC44" s="48" t="str">
        <f t="shared" si="23"/>
        <v>Fail</v>
      </c>
      <c r="BD44" s="54">
        <f>ABS(Survey!$AH44)</f>
        <v>0</v>
      </c>
      <c r="BE44" s="54" cm="1">
        <f t="array" ref="BE44">SUM(SUMIF(Survey!BM44:CF44,{"&gt;0","&lt;0"})*{1,-1})-SUM(SUMIF(Survey!CH44:DA44,{"&gt;0","&lt;0"})*{1,-1})</f>
        <v>0</v>
      </c>
      <c r="BF44" s="55" t="str">
        <f t="shared" si="24"/>
        <v>No holdings</v>
      </c>
      <c r="BG44" s="56">
        <f t="shared" si="25"/>
        <v>0</v>
      </c>
      <c r="BH44" s="48" t="str">
        <f t="shared" si="26"/>
        <v>Pass</v>
      </c>
      <c r="BI44" s="61" t="b">
        <f>IF(ABS(Survey!$CF44)=0,TRUE,FALSE)</f>
        <v>1</v>
      </c>
      <c r="BJ44" s="60" t="b">
        <f>NOT(ISBLANK(Survey!$CG44))</f>
        <v>0</v>
      </c>
      <c r="BK44" s="48" t="str">
        <f t="shared" si="27"/>
        <v>Pass</v>
      </c>
      <c r="BL44" s="61" t="b">
        <f>IF(ABS(Survey!$DA44)=0,TRUE,FALSE)</f>
        <v>1</v>
      </c>
      <c r="BM44" s="60" t="b">
        <f>NOT(ISBLANK(Survey!$DB44))</f>
        <v>0</v>
      </c>
      <c r="BN44" s="48" t="str">
        <f t="shared" si="28"/>
        <v>Pass</v>
      </c>
      <c r="BO44" s="44">
        <f>SUM(Survey!DD44:DG44)</f>
        <v>0</v>
      </c>
      <c r="BP44" s="43">
        <f t="shared" si="29"/>
        <v>0</v>
      </c>
      <c r="BQ44" s="43">
        <f t="shared" si="30"/>
        <v>100</v>
      </c>
      <c r="BR44" s="55">
        <f>Survey!$I44</f>
        <v>0</v>
      </c>
      <c r="BS44" s="48" t="str">
        <f t="shared" si="31"/>
        <v>Pass</v>
      </c>
      <c r="BT44" s="61" t="b">
        <f>IF(ABS(Survey!$DG44)=0,TRUE,FALSE)</f>
        <v>1</v>
      </c>
      <c r="BU44" s="60" t="b">
        <f>NOT(ISBLANK(Survey!$DH44))</f>
        <v>0</v>
      </c>
      <c r="BV44" s="43" t="str">
        <f t="shared" si="32"/>
        <v>Pass</v>
      </c>
      <c r="BW44" s="44">
        <f>ABS(Survey!CB44) + ABS(Survey!CW44)</f>
        <v>0</v>
      </c>
      <c r="BX44" s="44">
        <f>SUM(SUMIF(Survey!DJ44:DO44,{"&gt;0","&lt;0"})*{1,-1})+SUM(SUMIF(Survey!DQ44:DV44,{"&gt;0","&lt;0"})*{1,-1})</f>
        <v>0</v>
      </c>
      <c r="BY44" s="43">
        <f t="shared" si="33"/>
        <v>0</v>
      </c>
      <c r="BZ44" s="43">
        <f t="shared" si="34"/>
        <v>0</v>
      </c>
      <c r="CA44" s="48" t="str">
        <f t="shared" si="35"/>
        <v>Pass</v>
      </c>
      <c r="CB44" s="61" t="b">
        <f>IF(ABS(Survey!$DO44)=0,TRUE,FALSE)</f>
        <v>1</v>
      </c>
      <c r="CC44" s="60" t="b">
        <f>NOT(ISBLANK(Survey!DP44))</f>
        <v>0</v>
      </c>
      <c r="CD44" s="48" t="str">
        <f t="shared" si="36"/>
        <v>Pass</v>
      </c>
      <c r="CE44" s="61" t="b">
        <f>IF(ABS(Survey!$DV44)=0,TRUE,FALSE)</f>
        <v>1</v>
      </c>
      <c r="CF44" s="60" t="b">
        <f>NOT(ISBLANK(Survey!$DW44))</f>
        <v>0</v>
      </c>
      <c r="CG44" s="48" t="str">
        <f t="shared" si="37"/>
        <v>Pass</v>
      </c>
      <c r="CH44" s="57">
        <f t="shared" si="38"/>
        <v>0</v>
      </c>
      <c r="CI44" s="54" cm="1">
        <f t="array" ref="CI44">SUM(SUMIF(Survey!DY44:DZ44,{"&gt;0","&lt;0"})*{1,-1})</f>
        <v>0</v>
      </c>
      <c r="CJ44" s="57">
        <f t="shared" si="39"/>
        <v>0</v>
      </c>
      <c r="CK44" s="56">
        <f t="shared" si="40"/>
        <v>100</v>
      </c>
      <c r="CL44" s="48" t="str">
        <f t="shared" si="41"/>
        <v>Fail</v>
      </c>
      <c r="CM44" s="54">
        <f>SUM(SUMIF(Survey!EP44:EQ44,{"&gt;0","&lt;0"})*{1,-1})</f>
        <v>0</v>
      </c>
      <c r="CN44" s="57">
        <f t="shared" si="42"/>
        <v>0</v>
      </c>
      <c r="CO44" s="57">
        <f t="shared" si="43"/>
        <v>100</v>
      </c>
      <c r="CP44" s="55" t="b">
        <f>IF(Survey!$J44="ETF",TRUE,IF(Survey!$J44="Closed-end",TRUE,IF(Survey!$J44="Split share corp",TRUE,FALSE)))</f>
        <v>0</v>
      </c>
      <c r="CQ44" s="48" t="str">
        <f t="shared" si="44"/>
        <v>Fail</v>
      </c>
      <c r="CR44" s="54">
        <f>SUM(SUMIF(Survey!ES44:EW44,{"&gt;0","&lt;0"})*{1,-1})</f>
        <v>0</v>
      </c>
      <c r="CS44" s="57">
        <f t="shared" si="45"/>
        <v>0</v>
      </c>
      <c r="CT44" s="57">
        <f t="shared" si="46"/>
        <v>100</v>
      </c>
      <c r="CU44" s="55" t="b">
        <f>IF(Survey!$J44="ETF",TRUE,IF(Survey!$J44="Closed-end",TRUE,IF(Survey!$J44="Split share corp",TRUE,FALSE)))</f>
        <v>0</v>
      </c>
      <c r="CV44" s="48" t="str">
        <f t="shared" si="47"/>
        <v>Pass</v>
      </c>
      <c r="CW44" s="61" t="b">
        <f>IF(ABS(Survey!$EW44)=0,TRUE,FALSE)</f>
        <v>1</v>
      </c>
      <c r="CX44" s="60" t="b">
        <f>NOT(ISBLANK(Survey!$EX44))</f>
        <v>0</v>
      </c>
      <c r="CY44" s="43" t="str">
        <f t="shared" si="48"/>
        <v>Fail</v>
      </c>
      <c r="CZ44" s="44">
        <f>SUM(SUMIF(Survey!EZ44:FF44,{"&gt;0","&lt;0"})*{1,-1})</f>
        <v>0</v>
      </c>
      <c r="DA44" s="43">
        <f t="shared" si="49"/>
        <v>0</v>
      </c>
      <c r="DB44" s="43">
        <f t="shared" si="50"/>
        <v>100</v>
      </c>
      <c r="DC44" s="48" t="str">
        <f t="shared" si="51"/>
        <v>Fail</v>
      </c>
      <c r="DD44" s="54">
        <f>SUM(SUMIF(Survey!FH44:FN44,{"&gt;0","&lt;0"})*{1,-1})</f>
        <v>0</v>
      </c>
      <c r="DE44" s="57">
        <f t="shared" si="52"/>
        <v>0</v>
      </c>
      <c r="DF44" s="56">
        <f t="shared" si="53"/>
        <v>100</v>
      </c>
    </row>
    <row r="45" spans="1:110">
      <c r="A45" s="1">
        <v>42</v>
      </c>
      <c r="B45" s="43" t="str">
        <f t="shared" si="1"/>
        <v>Pass</v>
      </c>
      <c r="C45" s="43">
        <f>COUNTBLANK(Survey!B45:FO45)</f>
        <v>170</v>
      </c>
      <c r="D45" s="43">
        <f>Survey!H45</f>
        <v>0</v>
      </c>
      <c r="E45" s="43" t="str">
        <f t="shared" si="2"/>
        <v>Fail</v>
      </c>
      <c r="F45" s="43" t="str">
        <f t="shared" si="3"/>
        <v>Fail</v>
      </c>
      <c r="H45" s="48" t="str">
        <f t="shared" si="4"/>
        <v>Fail</v>
      </c>
      <c r="I45" s="49">
        <f>COUNTBLANK(Survey!B45:E45)+COUNTBLANK(Survey!G45:J45)+COUNTBLANK(Survey!M45)+COUNTBLANK(Survey!P45:S45)+COUNTBLANK(Survey!X45:Z45)+COUNTBLANK(Survey!AC45:AD45)</f>
        <v>18</v>
      </c>
      <c r="J45" s="48" t="str">
        <f t="shared" si="5"/>
        <v>Pass</v>
      </c>
      <c r="K45" s="61" t="b">
        <f>NOT(ISNUMBER(SEARCH("Feeder",Survey!$H45)))</f>
        <v>1</v>
      </c>
      <c r="L45" s="60" t="b">
        <f>NOT(ISBLANK(Survey!$L45))</f>
        <v>0</v>
      </c>
      <c r="M45" s="48" t="str">
        <f t="shared" si="6"/>
        <v>Pass</v>
      </c>
      <c r="N45" s="61" t="b">
        <f>NOT(ISNUMBER(SEARCH("Other",Survey!$J45)))</f>
        <v>1</v>
      </c>
      <c r="O45" s="60" t="b">
        <f>NOT(ISBLANK(Survey!$K45))</f>
        <v>0</v>
      </c>
      <c r="P45" s="48" t="str">
        <f t="shared" si="7"/>
        <v>Fail</v>
      </c>
      <c r="Q45" s="50">
        <f>Survey!E45</f>
        <v>0</v>
      </c>
      <c r="R45" s="51">
        <f>LEN(Survey!F45)</f>
        <v>0</v>
      </c>
      <c r="S45" s="48" t="str">
        <f t="shared" si="8"/>
        <v>Pass</v>
      </c>
      <c r="T45" s="61" t="b">
        <f>NOT(ISNUMBER(SEARCH("Other",Survey!$M45)))</f>
        <v>1</v>
      </c>
      <c r="U45" s="60" t="b">
        <f>NOT(ISBLANK(Survey!$N45))</f>
        <v>0</v>
      </c>
      <c r="V45" s="48" t="str">
        <f t="shared" si="9"/>
        <v>Pass</v>
      </c>
      <c r="W45" s="121" t="b">
        <f>NOT(ISBLANK(Survey!$U45))</f>
        <v>0</v>
      </c>
      <c r="X45" s="122">
        <f>Survey!$J45</f>
        <v>0</v>
      </c>
      <c r="Y45" s="48" t="str">
        <f t="shared" si="10"/>
        <v>Pass</v>
      </c>
      <c r="Z45" s="121" t="b">
        <f>NOT(ISBLANK(Survey!$V45))</f>
        <v>0</v>
      </c>
      <c r="AA45" s="122">
        <f>Survey!$J45</f>
        <v>0</v>
      </c>
      <c r="AB45" s="48" t="str">
        <f t="shared" si="11"/>
        <v>Pass</v>
      </c>
      <c r="AC45" s="121" t="b">
        <f>NOT(ISBLANK(Survey!$W45))</f>
        <v>0</v>
      </c>
      <c r="AD45" s="122">
        <f>Survey!$J45</f>
        <v>0</v>
      </c>
      <c r="AE45" s="48" t="str">
        <f t="shared" si="12"/>
        <v>Pass</v>
      </c>
      <c r="AF45" s="61" t="b">
        <f>NOT(ISNUMBER(SEARCH("Yes",Survey!$Z45)))</f>
        <v>1</v>
      </c>
      <c r="AG45" s="60" t="b">
        <f>IF(COUNTBLANK(Survey!$AA45:$AB45)=0,TRUE, FALSE)</f>
        <v>0</v>
      </c>
      <c r="AH45" s="48" t="str">
        <f t="shared" si="13"/>
        <v>Pass</v>
      </c>
      <c r="AI45" s="61" t="b">
        <f>NOT(ISNUMBER(SEARCH("Yes",Survey!$AC45)))</f>
        <v>1</v>
      </c>
      <c r="AJ45" s="60" t="b">
        <f>NOT(ISBLANK(Survey!$AE45))</f>
        <v>0</v>
      </c>
      <c r="AK45" s="48" t="str">
        <f t="shared" si="14"/>
        <v>Pass</v>
      </c>
      <c r="AL45" s="61" t="b">
        <f>NOT(OR(ISNUMBER(SEARCH("Other",Survey!$AE45)),ISNUMBER(SEARCH("Multiple",Survey!$AE45))))</f>
        <v>1</v>
      </c>
      <c r="AM45" s="60" t="b">
        <f>NOT(ISBLANK(Survey!$AF45))</f>
        <v>0</v>
      </c>
      <c r="AN45" s="48" t="str">
        <f t="shared" si="15"/>
        <v>Fail</v>
      </c>
      <c r="AO45" s="52">
        <f>(Survey!$AH45)</f>
        <v>0</v>
      </c>
      <c r="AP45" s="43" t="str">
        <f t="shared" si="16"/>
        <v>Fail</v>
      </c>
      <c r="AQ45" s="44">
        <f>ABS(Survey!$AH45)</f>
        <v>0</v>
      </c>
      <c r="AR45" s="87">
        <f>ABS(Survey!$AI45)+Survey!$AJ45-ABS(Survey!$AK45)+ABS(Survey!$AL45)-ABS(Survey!$AM45)+ABS(Survey!$AN45)-ABS(Survey!$AO45)+Survey!$AP45</f>
        <v>0</v>
      </c>
      <c r="AS45" s="53" t="str">
        <f t="shared" si="17"/>
        <v>No holdings</v>
      </c>
      <c r="AT45" s="43">
        <f t="shared" si="18"/>
        <v>0</v>
      </c>
      <c r="AU45" s="48" t="str">
        <f t="shared" si="19"/>
        <v>Pass</v>
      </c>
      <c r="AV45" s="61" t="b">
        <f>IF(ABS(Survey!$AP45)=0,TRUE,FALSE)</f>
        <v>1</v>
      </c>
      <c r="AW45" s="60" t="b">
        <f>NOT(ISBLANK(Survey!$AQ45))</f>
        <v>0</v>
      </c>
      <c r="AX45" s="43" t="str">
        <f t="shared" si="20"/>
        <v>Fail</v>
      </c>
      <c r="AY45" s="44">
        <f>ABS(Survey!$AH45)</f>
        <v>0</v>
      </c>
      <c r="AZ45" s="44" cm="1">
        <f t="array" ref="AZ45">SUM(SUMIF(Survey!AS45:BA45,{"&gt;0","&lt;0"})*{1,-1})-SUM(SUMIF(Survey!BC45:BK45,{"&gt;0","&lt;0"})*{1,-1})</f>
        <v>0</v>
      </c>
      <c r="BA45" s="53" t="str">
        <f t="shared" si="21"/>
        <v>No holdings</v>
      </c>
      <c r="BB45" s="43">
        <f t="shared" si="22"/>
        <v>0</v>
      </c>
      <c r="BC45" s="48" t="str">
        <f t="shared" si="23"/>
        <v>Fail</v>
      </c>
      <c r="BD45" s="54">
        <f>ABS(Survey!$AH45)</f>
        <v>0</v>
      </c>
      <c r="BE45" s="54" cm="1">
        <f t="array" ref="BE45">SUM(SUMIF(Survey!BM45:CF45,{"&gt;0","&lt;0"})*{1,-1})-SUM(SUMIF(Survey!CH45:DA45,{"&gt;0","&lt;0"})*{1,-1})</f>
        <v>0</v>
      </c>
      <c r="BF45" s="55" t="str">
        <f t="shared" si="24"/>
        <v>No holdings</v>
      </c>
      <c r="BG45" s="56">
        <f t="shared" si="25"/>
        <v>0</v>
      </c>
      <c r="BH45" s="48" t="str">
        <f t="shared" si="26"/>
        <v>Pass</v>
      </c>
      <c r="BI45" s="61" t="b">
        <f>IF(ABS(Survey!$CF45)=0,TRUE,FALSE)</f>
        <v>1</v>
      </c>
      <c r="BJ45" s="60" t="b">
        <f>NOT(ISBLANK(Survey!$CG45))</f>
        <v>0</v>
      </c>
      <c r="BK45" s="48" t="str">
        <f t="shared" si="27"/>
        <v>Pass</v>
      </c>
      <c r="BL45" s="61" t="b">
        <f>IF(ABS(Survey!$DA45)=0,TRUE,FALSE)</f>
        <v>1</v>
      </c>
      <c r="BM45" s="60" t="b">
        <f>NOT(ISBLANK(Survey!$DB45))</f>
        <v>0</v>
      </c>
      <c r="BN45" s="48" t="str">
        <f t="shared" si="28"/>
        <v>Pass</v>
      </c>
      <c r="BO45" s="44">
        <f>SUM(Survey!DD45:DG45)</f>
        <v>0</v>
      </c>
      <c r="BP45" s="43">
        <f t="shared" si="29"/>
        <v>0</v>
      </c>
      <c r="BQ45" s="43">
        <f t="shared" si="30"/>
        <v>100</v>
      </c>
      <c r="BR45" s="55">
        <f>Survey!$I45</f>
        <v>0</v>
      </c>
      <c r="BS45" s="48" t="str">
        <f t="shared" si="31"/>
        <v>Pass</v>
      </c>
      <c r="BT45" s="61" t="b">
        <f>IF(ABS(Survey!$DG45)=0,TRUE,FALSE)</f>
        <v>1</v>
      </c>
      <c r="BU45" s="60" t="b">
        <f>NOT(ISBLANK(Survey!$DH45))</f>
        <v>0</v>
      </c>
      <c r="BV45" s="43" t="str">
        <f t="shared" si="32"/>
        <v>Pass</v>
      </c>
      <c r="BW45" s="44">
        <f>ABS(Survey!CB45) + ABS(Survey!CW45)</f>
        <v>0</v>
      </c>
      <c r="BX45" s="44">
        <f>SUM(SUMIF(Survey!DJ45:DO45,{"&gt;0","&lt;0"})*{1,-1})+SUM(SUMIF(Survey!DQ45:DV45,{"&gt;0","&lt;0"})*{1,-1})</f>
        <v>0</v>
      </c>
      <c r="BY45" s="43">
        <f t="shared" si="33"/>
        <v>0</v>
      </c>
      <c r="BZ45" s="43">
        <f t="shared" si="34"/>
        <v>0</v>
      </c>
      <c r="CA45" s="48" t="str">
        <f t="shared" si="35"/>
        <v>Pass</v>
      </c>
      <c r="CB45" s="61" t="b">
        <f>IF(ABS(Survey!$DO45)=0,TRUE,FALSE)</f>
        <v>1</v>
      </c>
      <c r="CC45" s="60" t="b">
        <f>NOT(ISBLANK(Survey!DP45))</f>
        <v>0</v>
      </c>
      <c r="CD45" s="48" t="str">
        <f t="shared" si="36"/>
        <v>Pass</v>
      </c>
      <c r="CE45" s="61" t="b">
        <f>IF(ABS(Survey!$DV45)=0,TRUE,FALSE)</f>
        <v>1</v>
      </c>
      <c r="CF45" s="60" t="b">
        <f>NOT(ISBLANK(Survey!$DW45))</f>
        <v>0</v>
      </c>
      <c r="CG45" s="48" t="str">
        <f t="shared" si="37"/>
        <v>Pass</v>
      </c>
      <c r="CH45" s="57">
        <f t="shared" si="38"/>
        <v>0</v>
      </c>
      <c r="CI45" s="54" cm="1">
        <f t="array" ref="CI45">SUM(SUMIF(Survey!DY45:DZ45,{"&gt;0","&lt;0"})*{1,-1})</f>
        <v>0</v>
      </c>
      <c r="CJ45" s="57">
        <f t="shared" si="39"/>
        <v>0</v>
      </c>
      <c r="CK45" s="56">
        <f t="shared" si="40"/>
        <v>100</v>
      </c>
      <c r="CL45" s="48" t="str">
        <f t="shared" si="41"/>
        <v>Fail</v>
      </c>
      <c r="CM45" s="54">
        <f>SUM(SUMIF(Survey!EP45:EQ45,{"&gt;0","&lt;0"})*{1,-1})</f>
        <v>0</v>
      </c>
      <c r="CN45" s="57">
        <f t="shared" si="42"/>
        <v>0</v>
      </c>
      <c r="CO45" s="57">
        <f t="shared" si="43"/>
        <v>100</v>
      </c>
      <c r="CP45" s="55" t="b">
        <f>IF(Survey!$J45="ETF",TRUE,IF(Survey!$J45="Closed-end",TRUE,IF(Survey!$J45="Split share corp",TRUE,FALSE)))</f>
        <v>0</v>
      </c>
      <c r="CQ45" s="48" t="str">
        <f t="shared" si="44"/>
        <v>Fail</v>
      </c>
      <c r="CR45" s="54">
        <f>SUM(SUMIF(Survey!ES45:EW45,{"&gt;0","&lt;0"})*{1,-1})</f>
        <v>0</v>
      </c>
      <c r="CS45" s="57">
        <f t="shared" si="45"/>
        <v>0</v>
      </c>
      <c r="CT45" s="57">
        <f t="shared" si="46"/>
        <v>100</v>
      </c>
      <c r="CU45" s="55" t="b">
        <f>IF(Survey!$J45="ETF",TRUE,IF(Survey!$J45="Closed-end",TRUE,IF(Survey!$J45="Split share corp",TRUE,FALSE)))</f>
        <v>0</v>
      </c>
      <c r="CV45" s="48" t="str">
        <f t="shared" si="47"/>
        <v>Pass</v>
      </c>
      <c r="CW45" s="61" t="b">
        <f>IF(ABS(Survey!$EW45)=0,TRUE,FALSE)</f>
        <v>1</v>
      </c>
      <c r="CX45" s="60" t="b">
        <f>NOT(ISBLANK(Survey!$EX45))</f>
        <v>0</v>
      </c>
      <c r="CY45" s="43" t="str">
        <f t="shared" si="48"/>
        <v>Fail</v>
      </c>
      <c r="CZ45" s="44">
        <f>SUM(SUMIF(Survey!EZ45:FF45,{"&gt;0","&lt;0"})*{1,-1})</f>
        <v>0</v>
      </c>
      <c r="DA45" s="43">
        <f t="shared" si="49"/>
        <v>0</v>
      </c>
      <c r="DB45" s="43">
        <f t="shared" si="50"/>
        <v>100</v>
      </c>
      <c r="DC45" s="48" t="str">
        <f t="shared" si="51"/>
        <v>Fail</v>
      </c>
      <c r="DD45" s="54">
        <f>SUM(SUMIF(Survey!FH45:FN45,{"&gt;0","&lt;0"})*{1,-1})</f>
        <v>0</v>
      </c>
      <c r="DE45" s="57">
        <f t="shared" si="52"/>
        <v>0</v>
      </c>
      <c r="DF45" s="56">
        <f t="shared" si="53"/>
        <v>100</v>
      </c>
    </row>
    <row r="46" spans="1:110">
      <c r="A46" s="1">
        <v>43</v>
      </c>
      <c r="B46" s="43" t="str">
        <f t="shared" si="1"/>
        <v>Pass</v>
      </c>
      <c r="C46" s="43">
        <f>COUNTBLANK(Survey!B46:FO46)</f>
        <v>170</v>
      </c>
      <c r="D46" s="43">
        <f>Survey!H46</f>
        <v>0</v>
      </c>
      <c r="E46" s="43" t="str">
        <f t="shared" si="2"/>
        <v>Fail</v>
      </c>
      <c r="F46" s="43" t="str">
        <f t="shared" si="3"/>
        <v>Fail</v>
      </c>
      <c r="H46" s="48" t="str">
        <f t="shared" si="4"/>
        <v>Fail</v>
      </c>
      <c r="I46" s="49">
        <f>COUNTBLANK(Survey!B46:E46)+COUNTBLANK(Survey!G46:J46)+COUNTBLANK(Survey!M46)+COUNTBLANK(Survey!P46:S46)+COUNTBLANK(Survey!X46:Z46)+COUNTBLANK(Survey!AC46:AD46)</f>
        <v>18</v>
      </c>
      <c r="J46" s="48" t="str">
        <f t="shared" si="5"/>
        <v>Pass</v>
      </c>
      <c r="K46" s="61" t="b">
        <f>NOT(ISNUMBER(SEARCH("Feeder",Survey!$H46)))</f>
        <v>1</v>
      </c>
      <c r="L46" s="60" t="b">
        <f>NOT(ISBLANK(Survey!$L46))</f>
        <v>0</v>
      </c>
      <c r="M46" s="48" t="str">
        <f t="shared" si="6"/>
        <v>Pass</v>
      </c>
      <c r="N46" s="61" t="b">
        <f>NOT(ISNUMBER(SEARCH("Other",Survey!$J46)))</f>
        <v>1</v>
      </c>
      <c r="O46" s="60" t="b">
        <f>NOT(ISBLANK(Survey!$K46))</f>
        <v>0</v>
      </c>
      <c r="P46" s="48" t="str">
        <f t="shared" si="7"/>
        <v>Fail</v>
      </c>
      <c r="Q46" s="50">
        <f>Survey!E46</f>
        <v>0</v>
      </c>
      <c r="R46" s="51">
        <f>LEN(Survey!F46)</f>
        <v>0</v>
      </c>
      <c r="S46" s="48" t="str">
        <f t="shared" si="8"/>
        <v>Pass</v>
      </c>
      <c r="T46" s="61" t="b">
        <f>NOT(ISNUMBER(SEARCH("Other",Survey!$M46)))</f>
        <v>1</v>
      </c>
      <c r="U46" s="60" t="b">
        <f>NOT(ISBLANK(Survey!$N46))</f>
        <v>0</v>
      </c>
      <c r="V46" s="48" t="str">
        <f t="shared" si="9"/>
        <v>Pass</v>
      </c>
      <c r="W46" s="121" t="b">
        <f>NOT(ISBLANK(Survey!$U46))</f>
        <v>0</v>
      </c>
      <c r="X46" s="122">
        <f>Survey!$J46</f>
        <v>0</v>
      </c>
      <c r="Y46" s="48" t="str">
        <f t="shared" si="10"/>
        <v>Pass</v>
      </c>
      <c r="Z46" s="121" t="b">
        <f>NOT(ISBLANK(Survey!$V46))</f>
        <v>0</v>
      </c>
      <c r="AA46" s="122">
        <f>Survey!$J46</f>
        <v>0</v>
      </c>
      <c r="AB46" s="48" t="str">
        <f t="shared" si="11"/>
        <v>Pass</v>
      </c>
      <c r="AC46" s="121" t="b">
        <f>NOT(ISBLANK(Survey!$W46))</f>
        <v>0</v>
      </c>
      <c r="AD46" s="122">
        <f>Survey!$J46</f>
        <v>0</v>
      </c>
      <c r="AE46" s="48" t="str">
        <f t="shared" si="12"/>
        <v>Pass</v>
      </c>
      <c r="AF46" s="61" t="b">
        <f>NOT(ISNUMBER(SEARCH("Yes",Survey!$Z46)))</f>
        <v>1</v>
      </c>
      <c r="AG46" s="60" t="b">
        <f>IF(COUNTBLANK(Survey!$AA46:$AB46)=0,TRUE, FALSE)</f>
        <v>0</v>
      </c>
      <c r="AH46" s="48" t="str">
        <f t="shared" si="13"/>
        <v>Pass</v>
      </c>
      <c r="AI46" s="61" t="b">
        <f>NOT(ISNUMBER(SEARCH("Yes",Survey!$AC46)))</f>
        <v>1</v>
      </c>
      <c r="AJ46" s="60" t="b">
        <f>NOT(ISBLANK(Survey!$AE46))</f>
        <v>0</v>
      </c>
      <c r="AK46" s="48" t="str">
        <f t="shared" si="14"/>
        <v>Pass</v>
      </c>
      <c r="AL46" s="61" t="b">
        <f>NOT(OR(ISNUMBER(SEARCH("Other",Survey!$AE46)),ISNUMBER(SEARCH("Multiple",Survey!$AE46))))</f>
        <v>1</v>
      </c>
      <c r="AM46" s="60" t="b">
        <f>NOT(ISBLANK(Survey!$AF46))</f>
        <v>0</v>
      </c>
      <c r="AN46" s="48" t="str">
        <f t="shared" si="15"/>
        <v>Fail</v>
      </c>
      <c r="AO46" s="52">
        <f>(Survey!$AH46)</f>
        <v>0</v>
      </c>
      <c r="AP46" s="43" t="str">
        <f t="shared" si="16"/>
        <v>Fail</v>
      </c>
      <c r="AQ46" s="44">
        <f>ABS(Survey!$AH46)</f>
        <v>0</v>
      </c>
      <c r="AR46" s="87">
        <f>ABS(Survey!$AI46)+Survey!$AJ46-ABS(Survey!$AK46)+ABS(Survey!$AL46)-ABS(Survey!$AM46)+ABS(Survey!$AN46)-ABS(Survey!$AO46)+Survey!$AP46</f>
        <v>0</v>
      </c>
      <c r="AS46" s="53" t="str">
        <f t="shared" si="17"/>
        <v>No holdings</v>
      </c>
      <c r="AT46" s="43">
        <f t="shared" si="18"/>
        <v>0</v>
      </c>
      <c r="AU46" s="48" t="str">
        <f t="shared" si="19"/>
        <v>Pass</v>
      </c>
      <c r="AV46" s="61" t="b">
        <f>IF(ABS(Survey!$AP46)=0,TRUE,FALSE)</f>
        <v>1</v>
      </c>
      <c r="AW46" s="60" t="b">
        <f>NOT(ISBLANK(Survey!$AQ46))</f>
        <v>0</v>
      </c>
      <c r="AX46" s="43" t="str">
        <f t="shared" si="20"/>
        <v>Fail</v>
      </c>
      <c r="AY46" s="44">
        <f>ABS(Survey!$AH46)</f>
        <v>0</v>
      </c>
      <c r="AZ46" s="44" cm="1">
        <f t="array" ref="AZ46">SUM(SUMIF(Survey!AS46:BA46,{"&gt;0","&lt;0"})*{1,-1})-SUM(SUMIF(Survey!BC46:BK46,{"&gt;0","&lt;0"})*{1,-1})</f>
        <v>0</v>
      </c>
      <c r="BA46" s="53" t="str">
        <f t="shared" si="21"/>
        <v>No holdings</v>
      </c>
      <c r="BB46" s="43">
        <f t="shared" si="22"/>
        <v>0</v>
      </c>
      <c r="BC46" s="48" t="str">
        <f t="shared" si="23"/>
        <v>Fail</v>
      </c>
      <c r="BD46" s="54">
        <f>ABS(Survey!$AH46)</f>
        <v>0</v>
      </c>
      <c r="BE46" s="54" cm="1">
        <f t="array" ref="BE46">SUM(SUMIF(Survey!BM46:CF46,{"&gt;0","&lt;0"})*{1,-1})-SUM(SUMIF(Survey!CH46:DA46,{"&gt;0","&lt;0"})*{1,-1})</f>
        <v>0</v>
      </c>
      <c r="BF46" s="55" t="str">
        <f t="shared" si="24"/>
        <v>No holdings</v>
      </c>
      <c r="BG46" s="56">
        <f t="shared" si="25"/>
        <v>0</v>
      </c>
      <c r="BH46" s="48" t="str">
        <f t="shared" si="26"/>
        <v>Pass</v>
      </c>
      <c r="BI46" s="61" t="b">
        <f>IF(ABS(Survey!$CF46)=0,TRUE,FALSE)</f>
        <v>1</v>
      </c>
      <c r="BJ46" s="60" t="b">
        <f>NOT(ISBLANK(Survey!$CG46))</f>
        <v>0</v>
      </c>
      <c r="BK46" s="48" t="str">
        <f t="shared" si="27"/>
        <v>Pass</v>
      </c>
      <c r="BL46" s="61" t="b">
        <f>IF(ABS(Survey!$DA46)=0,TRUE,FALSE)</f>
        <v>1</v>
      </c>
      <c r="BM46" s="60" t="b">
        <f>NOT(ISBLANK(Survey!$DB46))</f>
        <v>0</v>
      </c>
      <c r="BN46" s="48" t="str">
        <f t="shared" si="28"/>
        <v>Pass</v>
      </c>
      <c r="BO46" s="44">
        <f>SUM(Survey!DD46:DG46)</f>
        <v>0</v>
      </c>
      <c r="BP46" s="43">
        <f t="shared" si="29"/>
        <v>0</v>
      </c>
      <c r="BQ46" s="43">
        <f t="shared" si="30"/>
        <v>100</v>
      </c>
      <c r="BR46" s="55">
        <f>Survey!$I46</f>
        <v>0</v>
      </c>
      <c r="BS46" s="48" t="str">
        <f t="shared" si="31"/>
        <v>Pass</v>
      </c>
      <c r="BT46" s="61" t="b">
        <f>IF(ABS(Survey!$DG46)=0,TRUE,FALSE)</f>
        <v>1</v>
      </c>
      <c r="BU46" s="60" t="b">
        <f>NOT(ISBLANK(Survey!$DH46))</f>
        <v>0</v>
      </c>
      <c r="BV46" s="43" t="str">
        <f t="shared" si="32"/>
        <v>Pass</v>
      </c>
      <c r="BW46" s="44">
        <f>ABS(Survey!CB46) + ABS(Survey!CW46)</f>
        <v>0</v>
      </c>
      <c r="BX46" s="44">
        <f>SUM(SUMIF(Survey!DJ46:DO46,{"&gt;0","&lt;0"})*{1,-1})+SUM(SUMIF(Survey!DQ46:DV46,{"&gt;0","&lt;0"})*{1,-1})</f>
        <v>0</v>
      </c>
      <c r="BY46" s="43">
        <f t="shared" si="33"/>
        <v>0</v>
      </c>
      <c r="BZ46" s="43">
        <f t="shared" si="34"/>
        <v>0</v>
      </c>
      <c r="CA46" s="48" t="str">
        <f t="shared" si="35"/>
        <v>Pass</v>
      </c>
      <c r="CB46" s="61" t="b">
        <f>IF(ABS(Survey!$DO46)=0,TRUE,FALSE)</f>
        <v>1</v>
      </c>
      <c r="CC46" s="60" t="b">
        <f>NOT(ISBLANK(Survey!DP46))</f>
        <v>0</v>
      </c>
      <c r="CD46" s="48" t="str">
        <f t="shared" si="36"/>
        <v>Pass</v>
      </c>
      <c r="CE46" s="61" t="b">
        <f>IF(ABS(Survey!$DV46)=0,TRUE,FALSE)</f>
        <v>1</v>
      </c>
      <c r="CF46" s="60" t="b">
        <f>NOT(ISBLANK(Survey!$DW46))</f>
        <v>0</v>
      </c>
      <c r="CG46" s="48" t="str">
        <f t="shared" si="37"/>
        <v>Pass</v>
      </c>
      <c r="CH46" s="57">
        <f t="shared" si="38"/>
        <v>0</v>
      </c>
      <c r="CI46" s="54" cm="1">
        <f t="array" ref="CI46">SUM(SUMIF(Survey!DY46:DZ46,{"&gt;0","&lt;0"})*{1,-1})</f>
        <v>0</v>
      </c>
      <c r="CJ46" s="57">
        <f t="shared" si="39"/>
        <v>0</v>
      </c>
      <c r="CK46" s="56">
        <f t="shared" si="40"/>
        <v>100</v>
      </c>
      <c r="CL46" s="48" t="str">
        <f t="shared" si="41"/>
        <v>Fail</v>
      </c>
      <c r="CM46" s="54">
        <f>SUM(SUMIF(Survey!EP46:EQ46,{"&gt;0","&lt;0"})*{1,-1})</f>
        <v>0</v>
      </c>
      <c r="CN46" s="57">
        <f t="shared" si="42"/>
        <v>0</v>
      </c>
      <c r="CO46" s="57">
        <f t="shared" si="43"/>
        <v>100</v>
      </c>
      <c r="CP46" s="55" t="b">
        <f>IF(Survey!$J46="ETF",TRUE,IF(Survey!$J46="Closed-end",TRUE,IF(Survey!$J46="Split share corp",TRUE,FALSE)))</f>
        <v>0</v>
      </c>
      <c r="CQ46" s="48" t="str">
        <f t="shared" si="44"/>
        <v>Fail</v>
      </c>
      <c r="CR46" s="54">
        <f>SUM(SUMIF(Survey!ES46:EW46,{"&gt;0","&lt;0"})*{1,-1})</f>
        <v>0</v>
      </c>
      <c r="CS46" s="57">
        <f t="shared" si="45"/>
        <v>0</v>
      </c>
      <c r="CT46" s="57">
        <f t="shared" si="46"/>
        <v>100</v>
      </c>
      <c r="CU46" s="55" t="b">
        <f>IF(Survey!$J46="ETF",TRUE,IF(Survey!$J46="Closed-end",TRUE,IF(Survey!$J46="Split share corp",TRUE,FALSE)))</f>
        <v>0</v>
      </c>
      <c r="CV46" s="48" t="str">
        <f t="shared" si="47"/>
        <v>Pass</v>
      </c>
      <c r="CW46" s="61" t="b">
        <f>IF(ABS(Survey!$EW46)=0,TRUE,FALSE)</f>
        <v>1</v>
      </c>
      <c r="CX46" s="60" t="b">
        <f>NOT(ISBLANK(Survey!$EX46))</f>
        <v>0</v>
      </c>
      <c r="CY46" s="43" t="str">
        <f t="shared" si="48"/>
        <v>Fail</v>
      </c>
      <c r="CZ46" s="44">
        <f>SUM(SUMIF(Survey!EZ46:FF46,{"&gt;0","&lt;0"})*{1,-1})</f>
        <v>0</v>
      </c>
      <c r="DA46" s="43">
        <f t="shared" si="49"/>
        <v>0</v>
      </c>
      <c r="DB46" s="43">
        <f t="shared" si="50"/>
        <v>100</v>
      </c>
      <c r="DC46" s="48" t="str">
        <f t="shared" si="51"/>
        <v>Fail</v>
      </c>
      <c r="DD46" s="54">
        <f>SUM(SUMIF(Survey!FH46:FN46,{"&gt;0","&lt;0"})*{1,-1})</f>
        <v>0</v>
      </c>
      <c r="DE46" s="57">
        <f t="shared" si="52"/>
        <v>0</v>
      </c>
      <c r="DF46" s="56">
        <f t="shared" si="53"/>
        <v>100</v>
      </c>
    </row>
    <row r="47" spans="1:110">
      <c r="A47" s="1">
        <v>44</v>
      </c>
      <c r="B47" s="43" t="str">
        <f t="shared" si="1"/>
        <v>Pass</v>
      </c>
      <c r="C47" s="43">
        <f>COUNTBLANK(Survey!B47:FO47)</f>
        <v>170</v>
      </c>
      <c r="D47" s="43">
        <f>Survey!H47</f>
        <v>0</v>
      </c>
      <c r="E47" s="43" t="str">
        <f t="shared" si="2"/>
        <v>Fail</v>
      </c>
      <c r="F47" s="43" t="str">
        <f t="shared" si="3"/>
        <v>Fail</v>
      </c>
      <c r="H47" s="48" t="str">
        <f t="shared" si="4"/>
        <v>Fail</v>
      </c>
      <c r="I47" s="49">
        <f>COUNTBLANK(Survey!B47:E47)+COUNTBLANK(Survey!G47:J47)+COUNTBLANK(Survey!M47)+COUNTBLANK(Survey!P47:S47)+COUNTBLANK(Survey!X47:Z47)+COUNTBLANK(Survey!AC47:AD47)</f>
        <v>18</v>
      </c>
      <c r="J47" s="48" t="str">
        <f t="shared" si="5"/>
        <v>Pass</v>
      </c>
      <c r="K47" s="61" t="b">
        <f>NOT(ISNUMBER(SEARCH("Feeder",Survey!$H47)))</f>
        <v>1</v>
      </c>
      <c r="L47" s="60" t="b">
        <f>NOT(ISBLANK(Survey!$L47))</f>
        <v>0</v>
      </c>
      <c r="M47" s="48" t="str">
        <f t="shared" si="6"/>
        <v>Pass</v>
      </c>
      <c r="N47" s="61" t="b">
        <f>NOT(ISNUMBER(SEARCH("Other",Survey!$J47)))</f>
        <v>1</v>
      </c>
      <c r="O47" s="60" t="b">
        <f>NOT(ISBLANK(Survey!$K47))</f>
        <v>0</v>
      </c>
      <c r="P47" s="48" t="str">
        <f t="shared" si="7"/>
        <v>Fail</v>
      </c>
      <c r="Q47" s="50">
        <f>Survey!E47</f>
        <v>0</v>
      </c>
      <c r="R47" s="51">
        <f>LEN(Survey!F47)</f>
        <v>0</v>
      </c>
      <c r="S47" s="48" t="str">
        <f t="shared" si="8"/>
        <v>Pass</v>
      </c>
      <c r="T47" s="61" t="b">
        <f>NOT(ISNUMBER(SEARCH("Other",Survey!$M47)))</f>
        <v>1</v>
      </c>
      <c r="U47" s="60" t="b">
        <f>NOT(ISBLANK(Survey!$N47))</f>
        <v>0</v>
      </c>
      <c r="V47" s="48" t="str">
        <f t="shared" si="9"/>
        <v>Pass</v>
      </c>
      <c r="W47" s="121" t="b">
        <f>NOT(ISBLANK(Survey!$U47))</f>
        <v>0</v>
      </c>
      <c r="X47" s="122">
        <f>Survey!$J47</f>
        <v>0</v>
      </c>
      <c r="Y47" s="48" t="str">
        <f t="shared" si="10"/>
        <v>Pass</v>
      </c>
      <c r="Z47" s="121" t="b">
        <f>NOT(ISBLANK(Survey!$V47))</f>
        <v>0</v>
      </c>
      <c r="AA47" s="122">
        <f>Survey!$J47</f>
        <v>0</v>
      </c>
      <c r="AB47" s="48" t="str">
        <f t="shared" si="11"/>
        <v>Pass</v>
      </c>
      <c r="AC47" s="121" t="b">
        <f>NOT(ISBLANK(Survey!$W47))</f>
        <v>0</v>
      </c>
      <c r="AD47" s="122">
        <f>Survey!$J47</f>
        <v>0</v>
      </c>
      <c r="AE47" s="48" t="str">
        <f t="shared" si="12"/>
        <v>Pass</v>
      </c>
      <c r="AF47" s="61" t="b">
        <f>NOT(ISNUMBER(SEARCH("Yes",Survey!$Z47)))</f>
        <v>1</v>
      </c>
      <c r="AG47" s="60" t="b">
        <f>IF(COUNTBLANK(Survey!$AA47:$AB47)=0,TRUE, FALSE)</f>
        <v>0</v>
      </c>
      <c r="AH47" s="48" t="str">
        <f t="shared" si="13"/>
        <v>Pass</v>
      </c>
      <c r="AI47" s="61" t="b">
        <f>NOT(ISNUMBER(SEARCH("Yes",Survey!$AC47)))</f>
        <v>1</v>
      </c>
      <c r="AJ47" s="60" t="b">
        <f>NOT(ISBLANK(Survey!$AE47))</f>
        <v>0</v>
      </c>
      <c r="AK47" s="48" t="str">
        <f t="shared" si="14"/>
        <v>Pass</v>
      </c>
      <c r="AL47" s="61" t="b">
        <f>NOT(OR(ISNUMBER(SEARCH("Other",Survey!$AE47)),ISNUMBER(SEARCH("Multiple",Survey!$AE47))))</f>
        <v>1</v>
      </c>
      <c r="AM47" s="60" t="b">
        <f>NOT(ISBLANK(Survey!$AF47))</f>
        <v>0</v>
      </c>
      <c r="AN47" s="48" t="str">
        <f t="shared" si="15"/>
        <v>Fail</v>
      </c>
      <c r="AO47" s="52">
        <f>(Survey!$AH47)</f>
        <v>0</v>
      </c>
      <c r="AP47" s="43" t="str">
        <f t="shared" si="16"/>
        <v>Fail</v>
      </c>
      <c r="AQ47" s="44">
        <f>ABS(Survey!$AH47)</f>
        <v>0</v>
      </c>
      <c r="AR47" s="87">
        <f>ABS(Survey!$AI47)+Survey!$AJ47-ABS(Survey!$AK47)+ABS(Survey!$AL47)-ABS(Survey!$AM47)+ABS(Survey!$AN47)-ABS(Survey!$AO47)+Survey!$AP47</f>
        <v>0</v>
      </c>
      <c r="AS47" s="53" t="str">
        <f t="shared" si="17"/>
        <v>No holdings</v>
      </c>
      <c r="AT47" s="43">
        <f t="shared" si="18"/>
        <v>0</v>
      </c>
      <c r="AU47" s="48" t="str">
        <f t="shared" si="19"/>
        <v>Pass</v>
      </c>
      <c r="AV47" s="61" t="b">
        <f>IF(ABS(Survey!$AP47)=0,TRUE,FALSE)</f>
        <v>1</v>
      </c>
      <c r="AW47" s="60" t="b">
        <f>NOT(ISBLANK(Survey!$AQ47))</f>
        <v>0</v>
      </c>
      <c r="AX47" s="43" t="str">
        <f t="shared" si="20"/>
        <v>Fail</v>
      </c>
      <c r="AY47" s="44">
        <f>ABS(Survey!$AH47)</f>
        <v>0</v>
      </c>
      <c r="AZ47" s="44" cm="1">
        <f t="array" ref="AZ47">SUM(SUMIF(Survey!AS47:BA47,{"&gt;0","&lt;0"})*{1,-1})-SUM(SUMIF(Survey!BC47:BK47,{"&gt;0","&lt;0"})*{1,-1})</f>
        <v>0</v>
      </c>
      <c r="BA47" s="53" t="str">
        <f t="shared" si="21"/>
        <v>No holdings</v>
      </c>
      <c r="BB47" s="43">
        <f t="shared" si="22"/>
        <v>0</v>
      </c>
      <c r="BC47" s="48" t="str">
        <f t="shared" si="23"/>
        <v>Fail</v>
      </c>
      <c r="BD47" s="54">
        <f>ABS(Survey!$AH47)</f>
        <v>0</v>
      </c>
      <c r="BE47" s="54" cm="1">
        <f t="array" ref="BE47">SUM(SUMIF(Survey!BM47:CF47,{"&gt;0","&lt;0"})*{1,-1})-SUM(SUMIF(Survey!CH47:DA47,{"&gt;0","&lt;0"})*{1,-1})</f>
        <v>0</v>
      </c>
      <c r="BF47" s="55" t="str">
        <f t="shared" si="24"/>
        <v>No holdings</v>
      </c>
      <c r="BG47" s="56">
        <f t="shared" si="25"/>
        <v>0</v>
      </c>
      <c r="BH47" s="48" t="str">
        <f t="shared" si="26"/>
        <v>Pass</v>
      </c>
      <c r="BI47" s="61" t="b">
        <f>IF(ABS(Survey!$CF47)=0,TRUE,FALSE)</f>
        <v>1</v>
      </c>
      <c r="BJ47" s="60" t="b">
        <f>NOT(ISBLANK(Survey!$CG47))</f>
        <v>0</v>
      </c>
      <c r="BK47" s="48" t="str">
        <f t="shared" si="27"/>
        <v>Pass</v>
      </c>
      <c r="BL47" s="61" t="b">
        <f>IF(ABS(Survey!$DA47)=0,TRUE,FALSE)</f>
        <v>1</v>
      </c>
      <c r="BM47" s="60" t="b">
        <f>NOT(ISBLANK(Survey!$DB47))</f>
        <v>0</v>
      </c>
      <c r="BN47" s="48" t="str">
        <f t="shared" si="28"/>
        <v>Pass</v>
      </c>
      <c r="BO47" s="44">
        <f>SUM(Survey!DD47:DG47)</f>
        <v>0</v>
      </c>
      <c r="BP47" s="43">
        <f t="shared" si="29"/>
        <v>0</v>
      </c>
      <c r="BQ47" s="43">
        <f t="shared" si="30"/>
        <v>100</v>
      </c>
      <c r="BR47" s="55">
        <f>Survey!$I47</f>
        <v>0</v>
      </c>
      <c r="BS47" s="48" t="str">
        <f t="shared" si="31"/>
        <v>Pass</v>
      </c>
      <c r="BT47" s="61" t="b">
        <f>IF(ABS(Survey!$DG47)=0,TRUE,FALSE)</f>
        <v>1</v>
      </c>
      <c r="BU47" s="60" t="b">
        <f>NOT(ISBLANK(Survey!$DH47))</f>
        <v>0</v>
      </c>
      <c r="BV47" s="43" t="str">
        <f t="shared" si="32"/>
        <v>Pass</v>
      </c>
      <c r="BW47" s="44">
        <f>ABS(Survey!CB47) + ABS(Survey!CW47)</f>
        <v>0</v>
      </c>
      <c r="BX47" s="44">
        <f>SUM(SUMIF(Survey!DJ47:DO47,{"&gt;0","&lt;0"})*{1,-1})+SUM(SUMIF(Survey!DQ47:DV47,{"&gt;0","&lt;0"})*{1,-1})</f>
        <v>0</v>
      </c>
      <c r="BY47" s="43">
        <f t="shared" si="33"/>
        <v>0</v>
      </c>
      <c r="BZ47" s="43">
        <f t="shared" si="34"/>
        <v>0</v>
      </c>
      <c r="CA47" s="48" t="str">
        <f t="shared" si="35"/>
        <v>Pass</v>
      </c>
      <c r="CB47" s="61" t="b">
        <f>IF(ABS(Survey!$DO47)=0,TRUE,FALSE)</f>
        <v>1</v>
      </c>
      <c r="CC47" s="60" t="b">
        <f>NOT(ISBLANK(Survey!DP47))</f>
        <v>0</v>
      </c>
      <c r="CD47" s="48" t="str">
        <f t="shared" si="36"/>
        <v>Pass</v>
      </c>
      <c r="CE47" s="61" t="b">
        <f>IF(ABS(Survey!$DV47)=0,TRUE,FALSE)</f>
        <v>1</v>
      </c>
      <c r="CF47" s="60" t="b">
        <f>NOT(ISBLANK(Survey!$DW47))</f>
        <v>0</v>
      </c>
      <c r="CG47" s="48" t="str">
        <f t="shared" si="37"/>
        <v>Pass</v>
      </c>
      <c r="CH47" s="57">
        <f t="shared" si="38"/>
        <v>0</v>
      </c>
      <c r="CI47" s="54" cm="1">
        <f t="array" ref="CI47">SUM(SUMIF(Survey!DY47:DZ47,{"&gt;0","&lt;0"})*{1,-1})</f>
        <v>0</v>
      </c>
      <c r="CJ47" s="57">
        <f t="shared" si="39"/>
        <v>0</v>
      </c>
      <c r="CK47" s="56">
        <f t="shared" si="40"/>
        <v>100</v>
      </c>
      <c r="CL47" s="48" t="str">
        <f t="shared" si="41"/>
        <v>Fail</v>
      </c>
      <c r="CM47" s="54">
        <f>SUM(SUMIF(Survey!EP47:EQ47,{"&gt;0","&lt;0"})*{1,-1})</f>
        <v>0</v>
      </c>
      <c r="CN47" s="57">
        <f t="shared" si="42"/>
        <v>0</v>
      </c>
      <c r="CO47" s="57">
        <f t="shared" si="43"/>
        <v>100</v>
      </c>
      <c r="CP47" s="55" t="b">
        <f>IF(Survey!$J47="ETF",TRUE,IF(Survey!$J47="Closed-end",TRUE,IF(Survey!$J47="Split share corp",TRUE,FALSE)))</f>
        <v>0</v>
      </c>
      <c r="CQ47" s="48" t="str">
        <f t="shared" si="44"/>
        <v>Fail</v>
      </c>
      <c r="CR47" s="54">
        <f>SUM(SUMIF(Survey!ES47:EW47,{"&gt;0","&lt;0"})*{1,-1})</f>
        <v>0</v>
      </c>
      <c r="CS47" s="57">
        <f t="shared" si="45"/>
        <v>0</v>
      </c>
      <c r="CT47" s="57">
        <f t="shared" si="46"/>
        <v>100</v>
      </c>
      <c r="CU47" s="55" t="b">
        <f>IF(Survey!$J47="ETF",TRUE,IF(Survey!$J47="Closed-end",TRUE,IF(Survey!$J47="Split share corp",TRUE,FALSE)))</f>
        <v>0</v>
      </c>
      <c r="CV47" s="48" t="str">
        <f t="shared" si="47"/>
        <v>Pass</v>
      </c>
      <c r="CW47" s="61" t="b">
        <f>IF(ABS(Survey!$EW47)=0,TRUE,FALSE)</f>
        <v>1</v>
      </c>
      <c r="CX47" s="60" t="b">
        <f>NOT(ISBLANK(Survey!$EX47))</f>
        <v>0</v>
      </c>
      <c r="CY47" s="43" t="str">
        <f t="shared" si="48"/>
        <v>Fail</v>
      </c>
      <c r="CZ47" s="44">
        <f>SUM(SUMIF(Survey!EZ47:FF47,{"&gt;0","&lt;0"})*{1,-1})</f>
        <v>0</v>
      </c>
      <c r="DA47" s="43">
        <f t="shared" si="49"/>
        <v>0</v>
      </c>
      <c r="DB47" s="43">
        <f t="shared" si="50"/>
        <v>100</v>
      </c>
      <c r="DC47" s="48" t="str">
        <f t="shared" si="51"/>
        <v>Fail</v>
      </c>
      <c r="DD47" s="54">
        <f>SUM(SUMIF(Survey!FH47:FN47,{"&gt;0","&lt;0"})*{1,-1})</f>
        <v>0</v>
      </c>
      <c r="DE47" s="57">
        <f t="shared" si="52"/>
        <v>0</v>
      </c>
      <c r="DF47" s="56">
        <f t="shared" si="53"/>
        <v>100</v>
      </c>
    </row>
    <row r="48" spans="1:110">
      <c r="A48" s="1">
        <v>45</v>
      </c>
      <c r="B48" s="43" t="str">
        <f t="shared" si="1"/>
        <v>Pass</v>
      </c>
      <c r="C48" s="43">
        <f>COUNTBLANK(Survey!B48:FO48)</f>
        <v>170</v>
      </c>
      <c r="D48" s="43">
        <f>Survey!H48</f>
        <v>0</v>
      </c>
      <c r="E48" s="43" t="str">
        <f t="shared" si="2"/>
        <v>Fail</v>
      </c>
      <c r="F48" s="43" t="str">
        <f t="shared" si="3"/>
        <v>Fail</v>
      </c>
      <c r="H48" s="48" t="str">
        <f t="shared" si="4"/>
        <v>Fail</v>
      </c>
      <c r="I48" s="49">
        <f>COUNTBLANK(Survey!B48:E48)+COUNTBLANK(Survey!G48:J48)+COUNTBLANK(Survey!M48)+COUNTBLANK(Survey!P48:S48)+COUNTBLANK(Survey!X48:Z48)+COUNTBLANK(Survey!AC48:AD48)</f>
        <v>18</v>
      </c>
      <c r="J48" s="48" t="str">
        <f t="shared" si="5"/>
        <v>Pass</v>
      </c>
      <c r="K48" s="61" t="b">
        <f>NOT(ISNUMBER(SEARCH("Feeder",Survey!$H48)))</f>
        <v>1</v>
      </c>
      <c r="L48" s="60" t="b">
        <f>NOT(ISBLANK(Survey!$L48))</f>
        <v>0</v>
      </c>
      <c r="M48" s="48" t="str">
        <f t="shared" si="6"/>
        <v>Pass</v>
      </c>
      <c r="N48" s="61" t="b">
        <f>NOT(ISNUMBER(SEARCH("Other",Survey!$J48)))</f>
        <v>1</v>
      </c>
      <c r="O48" s="60" t="b">
        <f>NOT(ISBLANK(Survey!$K48))</f>
        <v>0</v>
      </c>
      <c r="P48" s="48" t="str">
        <f t="shared" si="7"/>
        <v>Fail</v>
      </c>
      <c r="Q48" s="50">
        <f>Survey!E48</f>
        <v>0</v>
      </c>
      <c r="R48" s="51">
        <f>LEN(Survey!F48)</f>
        <v>0</v>
      </c>
      <c r="S48" s="48" t="str">
        <f t="shared" si="8"/>
        <v>Pass</v>
      </c>
      <c r="T48" s="61" t="b">
        <f>NOT(ISNUMBER(SEARCH("Other",Survey!$M48)))</f>
        <v>1</v>
      </c>
      <c r="U48" s="60" t="b">
        <f>NOT(ISBLANK(Survey!$N48))</f>
        <v>0</v>
      </c>
      <c r="V48" s="48" t="str">
        <f t="shared" si="9"/>
        <v>Pass</v>
      </c>
      <c r="W48" s="121" t="b">
        <f>NOT(ISBLANK(Survey!$U48))</f>
        <v>0</v>
      </c>
      <c r="X48" s="122">
        <f>Survey!$J48</f>
        <v>0</v>
      </c>
      <c r="Y48" s="48" t="str">
        <f t="shared" si="10"/>
        <v>Pass</v>
      </c>
      <c r="Z48" s="121" t="b">
        <f>NOT(ISBLANK(Survey!$V48))</f>
        <v>0</v>
      </c>
      <c r="AA48" s="122">
        <f>Survey!$J48</f>
        <v>0</v>
      </c>
      <c r="AB48" s="48" t="str">
        <f t="shared" si="11"/>
        <v>Pass</v>
      </c>
      <c r="AC48" s="121" t="b">
        <f>NOT(ISBLANK(Survey!$W48))</f>
        <v>0</v>
      </c>
      <c r="AD48" s="122">
        <f>Survey!$J48</f>
        <v>0</v>
      </c>
      <c r="AE48" s="48" t="str">
        <f t="shared" si="12"/>
        <v>Pass</v>
      </c>
      <c r="AF48" s="61" t="b">
        <f>NOT(ISNUMBER(SEARCH("Yes",Survey!$Z48)))</f>
        <v>1</v>
      </c>
      <c r="AG48" s="60" t="b">
        <f>IF(COUNTBLANK(Survey!$AA48:$AB48)=0,TRUE, FALSE)</f>
        <v>0</v>
      </c>
      <c r="AH48" s="48" t="str">
        <f t="shared" si="13"/>
        <v>Pass</v>
      </c>
      <c r="AI48" s="61" t="b">
        <f>NOT(ISNUMBER(SEARCH("Yes",Survey!$AC48)))</f>
        <v>1</v>
      </c>
      <c r="AJ48" s="60" t="b">
        <f>NOT(ISBLANK(Survey!$AE48))</f>
        <v>0</v>
      </c>
      <c r="AK48" s="48" t="str">
        <f t="shared" si="14"/>
        <v>Pass</v>
      </c>
      <c r="AL48" s="61" t="b">
        <f>NOT(OR(ISNUMBER(SEARCH("Other",Survey!$AE48)),ISNUMBER(SEARCH("Multiple",Survey!$AE48))))</f>
        <v>1</v>
      </c>
      <c r="AM48" s="60" t="b">
        <f>NOT(ISBLANK(Survey!$AF48))</f>
        <v>0</v>
      </c>
      <c r="AN48" s="48" t="str">
        <f t="shared" si="15"/>
        <v>Fail</v>
      </c>
      <c r="AO48" s="52">
        <f>(Survey!$AH48)</f>
        <v>0</v>
      </c>
      <c r="AP48" s="43" t="str">
        <f t="shared" si="16"/>
        <v>Fail</v>
      </c>
      <c r="AQ48" s="44">
        <f>ABS(Survey!$AH48)</f>
        <v>0</v>
      </c>
      <c r="AR48" s="87">
        <f>ABS(Survey!$AI48)+Survey!$AJ48-ABS(Survey!$AK48)+ABS(Survey!$AL48)-ABS(Survey!$AM48)+ABS(Survey!$AN48)-ABS(Survey!$AO48)+Survey!$AP48</f>
        <v>0</v>
      </c>
      <c r="AS48" s="53" t="str">
        <f t="shared" si="17"/>
        <v>No holdings</v>
      </c>
      <c r="AT48" s="43">
        <f t="shared" si="18"/>
        <v>0</v>
      </c>
      <c r="AU48" s="48" t="str">
        <f t="shared" si="19"/>
        <v>Pass</v>
      </c>
      <c r="AV48" s="61" t="b">
        <f>IF(ABS(Survey!$AP48)=0,TRUE,FALSE)</f>
        <v>1</v>
      </c>
      <c r="AW48" s="60" t="b">
        <f>NOT(ISBLANK(Survey!$AQ48))</f>
        <v>0</v>
      </c>
      <c r="AX48" s="43" t="str">
        <f t="shared" si="20"/>
        <v>Fail</v>
      </c>
      <c r="AY48" s="44">
        <f>ABS(Survey!$AH48)</f>
        <v>0</v>
      </c>
      <c r="AZ48" s="44" cm="1">
        <f t="array" ref="AZ48">SUM(SUMIF(Survey!AS48:BA48,{"&gt;0","&lt;0"})*{1,-1})-SUM(SUMIF(Survey!BC48:BK48,{"&gt;0","&lt;0"})*{1,-1})</f>
        <v>0</v>
      </c>
      <c r="BA48" s="53" t="str">
        <f t="shared" si="21"/>
        <v>No holdings</v>
      </c>
      <c r="BB48" s="43">
        <f t="shared" si="22"/>
        <v>0</v>
      </c>
      <c r="BC48" s="48" t="str">
        <f t="shared" si="23"/>
        <v>Fail</v>
      </c>
      <c r="BD48" s="54">
        <f>ABS(Survey!$AH48)</f>
        <v>0</v>
      </c>
      <c r="BE48" s="54" cm="1">
        <f t="array" ref="BE48">SUM(SUMIF(Survey!BM48:CF48,{"&gt;0","&lt;0"})*{1,-1})-SUM(SUMIF(Survey!CH48:DA48,{"&gt;0","&lt;0"})*{1,-1})</f>
        <v>0</v>
      </c>
      <c r="BF48" s="55" t="str">
        <f t="shared" si="24"/>
        <v>No holdings</v>
      </c>
      <c r="BG48" s="56">
        <f t="shared" si="25"/>
        <v>0</v>
      </c>
      <c r="BH48" s="48" t="str">
        <f t="shared" si="26"/>
        <v>Pass</v>
      </c>
      <c r="BI48" s="61" t="b">
        <f>IF(ABS(Survey!$CF48)=0,TRUE,FALSE)</f>
        <v>1</v>
      </c>
      <c r="BJ48" s="60" t="b">
        <f>NOT(ISBLANK(Survey!$CG48))</f>
        <v>0</v>
      </c>
      <c r="BK48" s="48" t="str">
        <f t="shared" si="27"/>
        <v>Pass</v>
      </c>
      <c r="BL48" s="61" t="b">
        <f>IF(ABS(Survey!$DA48)=0,TRUE,FALSE)</f>
        <v>1</v>
      </c>
      <c r="BM48" s="60" t="b">
        <f>NOT(ISBLANK(Survey!$DB48))</f>
        <v>0</v>
      </c>
      <c r="BN48" s="48" t="str">
        <f t="shared" si="28"/>
        <v>Pass</v>
      </c>
      <c r="BO48" s="44">
        <f>SUM(Survey!DD48:DG48)</f>
        <v>0</v>
      </c>
      <c r="BP48" s="43">
        <f t="shared" si="29"/>
        <v>0</v>
      </c>
      <c r="BQ48" s="43">
        <f t="shared" si="30"/>
        <v>100</v>
      </c>
      <c r="BR48" s="55">
        <f>Survey!$I48</f>
        <v>0</v>
      </c>
      <c r="BS48" s="48" t="str">
        <f t="shared" si="31"/>
        <v>Pass</v>
      </c>
      <c r="BT48" s="61" t="b">
        <f>IF(ABS(Survey!$DG48)=0,TRUE,FALSE)</f>
        <v>1</v>
      </c>
      <c r="BU48" s="60" t="b">
        <f>NOT(ISBLANK(Survey!$DH48))</f>
        <v>0</v>
      </c>
      <c r="BV48" s="43" t="str">
        <f t="shared" si="32"/>
        <v>Pass</v>
      </c>
      <c r="BW48" s="44">
        <f>ABS(Survey!CB48) + ABS(Survey!CW48)</f>
        <v>0</v>
      </c>
      <c r="BX48" s="44">
        <f>SUM(SUMIF(Survey!DJ48:DO48,{"&gt;0","&lt;0"})*{1,-1})+SUM(SUMIF(Survey!DQ48:DV48,{"&gt;0","&lt;0"})*{1,-1})</f>
        <v>0</v>
      </c>
      <c r="BY48" s="43">
        <f t="shared" si="33"/>
        <v>0</v>
      </c>
      <c r="BZ48" s="43">
        <f t="shared" si="34"/>
        <v>0</v>
      </c>
      <c r="CA48" s="48" t="str">
        <f t="shared" si="35"/>
        <v>Pass</v>
      </c>
      <c r="CB48" s="61" t="b">
        <f>IF(ABS(Survey!$DO48)=0,TRUE,FALSE)</f>
        <v>1</v>
      </c>
      <c r="CC48" s="60" t="b">
        <f>NOT(ISBLANK(Survey!DP48))</f>
        <v>0</v>
      </c>
      <c r="CD48" s="48" t="str">
        <f t="shared" si="36"/>
        <v>Pass</v>
      </c>
      <c r="CE48" s="61" t="b">
        <f>IF(ABS(Survey!$DV48)=0,TRUE,FALSE)</f>
        <v>1</v>
      </c>
      <c r="CF48" s="60" t="b">
        <f>NOT(ISBLANK(Survey!$DW48))</f>
        <v>0</v>
      </c>
      <c r="CG48" s="48" t="str">
        <f t="shared" si="37"/>
        <v>Pass</v>
      </c>
      <c r="CH48" s="57">
        <f t="shared" si="38"/>
        <v>0</v>
      </c>
      <c r="CI48" s="54" cm="1">
        <f t="array" ref="CI48">SUM(SUMIF(Survey!DY48:DZ48,{"&gt;0","&lt;0"})*{1,-1})</f>
        <v>0</v>
      </c>
      <c r="CJ48" s="57">
        <f t="shared" si="39"/>
        <v>0</v>
      </c>
      <c r="CK48" s="56">
        <f t="shared" si="40"/>
        <v>100</v>
      </c>
      <c r="CL48" s="48" t="str">
        <f t="shared" si="41"/>
        <v>Fail</v>
      </c>
      <c r="CM48" s="54">
        <f>SUM(SUMIF(Survey!EP48:EQ48,{"&gt;0","&lt;0"})*{1,-1})</f>
        <v>0</v>
      </c>
      <c r="CN48" s="57">
        <f t="shared" si="42"/>
        <v>0</v>
      </c>
      <c r="CO48" s="57">
        <f t="shared" si="43"/>
        <v>100</v>
      </c>
      <c r="CP48" s="55" t="b">
        <f>IF(Survey!$J48="ETF",TRUE,IF(Survey!$J48="Closed-end",TRUE,IF(Survey!$J48="Split share corp",TRUE,FALSE)))</f>
        <v>0</v>
      </c>
      <c r="CQ48" s="48" t="str">
        <f t="shared" si="44"/>
        <v>Fail</v>
      </c>
      <c r="CR48" s="54">
        <f>SUM(SUMIF(Survey!ES48:EW48,{"&gt;0","&lt;0"})*{1,-1})</f>
        <v>0</v>
      </c>
      <c r="CS48" s="57">
        <f t="shared" si="45"/>
        <v>0</v>
      </c>
      <c r="CT48" s="57">
        <f t="shared" si="46"/>
        <v>100</v>
      </c>
      <c r="CU48" s="55" t="b">
        <f>IF(Survey!$J48="ETF",TRUE,IF(Survey!$J48="Closed-end",TRUE,IF(Survey!$J48="Split share corp",TRUE,FALSE)))</f>
        <v>0</v>
      </c>
      <c r="CV48" s="48" t="str">
        <f t="shared" si="47"/>
        <v>Pass</v>
      </c>
      <c r="CW48" s="61" t="b">
        <f>IF(ABS(Survey!$EW48)=0,TRUE,FALSE)</f>
        <v>1</v>
      </c>
      <c r="CX48" s="60" t="b">
        <f>NOT(ISBLANK(Survey!$EX48))</f>
        <v>0</v>
      </c>
      <c r="CY48" s="43" t="str">
        <f t="shared" si="48"/>
        <v>Fail</v>
      </c>
      <c r="CZ48" s="44">
        <f>SUM(SUMIF(Survey!EZ48:FF48,{"&gt;0","&lt;0"})*{1,-1})</f>
        <v>0</v>
      </c>
      <c r="DA48" s="43">
        <f t="shared" si="49"/>
        <v>0</v>
      </c>
      <c r="DB48" s="43">
        <f t="shared" si="50"/>
        <v>100</v>
      </c>
      <c r="DC48" s="48" t="str">
        <f t="shared" si="51"/>
        <v>Fail</v>
      </c>
      <c r="DD48" s="54">
        <f>SUM(SUMIF(Survey!FH48:FN48,{"&gt;0","&lt;0"})*{1,-1})</f>
        <v>0</v>
      </c>
      <c r="DE48" s="57">
        <f t="shared" si="52"/>
        <v>0</v>
      </c>
      <c r="DF48" s="56">
        <f t="shared" si="53"/>
        <v>100</v>
      </c>
    </row>
    <row r="49" spans="1:110">
      <c r="A49" s="1">
        <v>46</v>
      </c>
      <c r="B49" s="43" t="str">
        <f t="shared" si="1"/>
        <v>Pass</v>
      </c>
      <c r="C49" s="43">
        <f>COUNTBLANK(Survey!B49:FO49)</f>
        <v>170</v>
      </c>
      <c r="D49" s="43">
        <f>Survey!H49</f>
        <v>0</v>
      </c>
      <c r="E49" s="43" t="str">
        <f t="shared" si="2"/>
        <v>Fail</v>
      </c>
      <c r="F49" s="43" t="str">
        <f t="shared" si="3"/>
        <v>Fail</v>
      </c>
      <c r="H49" s="48" t="str">
        <f t="shared" si="4"/>
        <v>Fail</v>
      </c>
      <c r="I49" s="49">
        <f>COUNTBLANK(Survey!B49:E49)+COUNTBLANK(Survey!G49:J49)+COUNTBLANK(Survey!M49)+COUNTBLANK(Survey!P49:S49)+COUNTBLANK(Survey!X49:Z49)+COUNTBLANK(Survey!AC49:AD49)</f>
        <v>18</v>
      </c>
      <c r="J49" s="48" t="str">
        <f t="shared" si="5"/>
        <v>Pass</v>
      </c>
      <c r="K49" s="61" t="b">
        <f>NOT(ISNUMBER(SEARCH("Feeder",Survey!$H49)))</f>
        <v>1</v>
      </c>
      <c r="L49" s="60" t="b">
        <f>NOT(ISBLANK(Survey!$L49))</f>
        <v>0</v>
      </c>
      <c r="M49" s="48" t="str">
        <f t="shared" si="6"/>
        <v>Pass</v>
      </c>
      <c r="N49" s="61" t="b">
        <f>NOT(ISNUMBER(SEARCH("Other",Survey!$J49)))</f>
        <v>1</v>
      </c>
      <c r="O49" s="60" t="b">
        <f>NOT(ISBLANK(Survey!$K49))</f>
        <v>0</v>
      </c>
      <c r="P49" s="48" t="str">
        <f t="shared" si="7"/>
        <v>Fail</v>
      </c>
      <c r="Q49" s="50">
        <f>Survey!E49</f>
        <v>0</v>
      </c>
      <c r="R49" s="51">
        <f>LEN(Survey!F49)</f>
        <v>0</v>
      </c>
      <c r="S49" s="48" t="str">
        <f t="shared" si="8"/>
        <v>Pass</v>
      </c>
      <c r="T49" s="61" t="b">
        <f>NOT(ISNUMBER(SEARCH("Other",Survey!$M49)))</f>
        <v>1</v>
      </c>
      <c r="U49" s="60" t="b">
        <f>NOT(ISBLANK(Survey!$N49))</f>
        <v>0</v>
      </c>
      <c r="V49" s="48" t="str">
        <f t="shared" si="9"/>
        <v>Pass</v>
      </c>
      <c r="W49" s="121" t="b">
        <f>NOT(ISBLANK(Survey!$U49))</f>
        <v>0</v>
      </c>
      <c r="X49" s="122">
        <f>Survey!$J49</f>
        <v>0</v>
      </c>
      <c r="Y49" s="48" t="str">
        <f t="shared" si="10"/>
        <v>Pass</v>
      </c>
      <c r="Z49" s="121" t="b">
        <f>NOT(ISBLANK(Survey!$V49))</f>
        <v>0</v>
      </c>
      <c r="AA49" s="122">
        <f>Survey!$J49</f>
        <v>0</v>
      </c>
      <c r="AB49" s="48" t="str">
        <f t="shared" si="11"/>
        <v>Pass</v>
      </c>
      <c r="AC49" s="121" t="b">
        <f>NOT(ISBLANK(Survey!$W49))</f>
        <v>0</v>
      </c>
      <c r="AD49" s="122">
        <f>Survey!$J49</f>
        <v>0</v>
      </c>
      <c r="AE49" s="48" t="str">
        <f t="shared" si="12"/>
        <v>Pass</v>
      </c>
      <c r="AF49" s="61" t="b">
        <f>NOT(ISNUMBER(SEARCH("Yes",Survey!$Z49)))</f>
        <v>1</v>
      </c>
      <c r="AG49" s="60" t="b">
        <f>IF(COUNTBLANK(Survey!$AA49:$AB49)=0,TRUE, FALSE)</f>
        <v>0</v>
      </c>
      <c r="AH49" s="48" t="str">
        <f t="shared" si="13"/>
        <v>Pass</v>
      </c>
      <c r="AI49" s="61" t="b">
        <f>NOT(ISNUMBER(SEARCH("Yes",Survey!$AC49)))</f>
        <v>1</v>
      </c>
      <c r="AJ49" s="60" t="b">
        <f>NOT(ISBLANK(Survey!$AE49))</f>
        <v>0</v>
      </c>
      <c r="AK49" s="48" t="str">
        <f t="shared" si="14"/>
        <v>Pass</v>
      </c>
      <c r="AL49" s="61" t="b">
        <f>NOT(OR(ISNUMBER(SEARCH("Other",Survey!$AE49)),ISNUMBER(SEARCH("Multiple",Survey!$AE49))))</f>
        <v>1</v>
      </c>
      <c r="AM49" s="60" t="b">
        <f>NOT(ISBLANK(Survey!$AF49))</f>
        <v>0</v>
      </c>
      <c r="AN49" s="48" t="str">
        <f t="shared" si="15"/>
        <v>Fail</v>
      </c>
      <c r="AO49" s="52">
        <f>(Survey!$AH49)</f>
        <v>0</v>
      </c>
      <c r="AP49" s="43" t="str">
        <f t="shared" si="16"/>
        <v>Fail</v>
      </c>
      <c r="AQ49" s="44">
        <f>ABS(Survey!$AH49)</f>
        <v>0</v>
      </c>
      <c r="AR49" s="87">
        <f>ABS(Survey!$AI49)+Survey!$AJ49-ABS(Survey!$AK49)+ABS(Survey!$AL49)-ABS(Survey!$AM49)+ABS(Survey!$AN49)-ABS(Survey!$AO49)+Survey!$AP49</f>
        <v>0</v>
      </c>
      <c r="AS49" s="53" t="str">
        <f t="shared" si="17"/>
        <v>No holdings</v>
      </c>
      <c r="AT49" s="43">
        <f t="shared" si="18"/>
        <v>0</v>
      </c>
      <c r="AU49" s="48" t="str">
        <f t="shared" si="19"/>
        <v>Pass</v>
      </c>
      <c r="AV49" s="61" t="b">
        <f>IF(ABS(Survey!$AP49)=0,TRUE,FALSE)</f>
        <v>1</v>
      </c>
      <c r="AW49" s="60" t="b">
        <f>NOT(ISBLANK(Survey!$AQ49))</f>
        <v>0</v>
      </c>
      <c r="AX49" s="43" t="str">
        <f t="shared" si="20"/>
        <v>Fail</v>
      </c>
      <c r="AY49" s="44">
        <f>ABS(Survey!$AH49)</f>
        <v>0</v>
      </c>
      <c r="AZ49" s="44" cm="1">
        <f t="array" ref="AZ49">SUM(SUMIF(Survey!AS49:BA49,{"&gt;0","&lt;0"})*{1,-1})-SUM(SUMIF(Survey!BC49:BK49,{"&gt;0","&lt;0"})*{1,-1})</f>
        <v>0</v>
      </c>
      <c r="BA49" s="53" t="str">
        <f t="shared" si="21"/>
        <v>No holdings</v>
      </c>
      <c r="BB49" s="43">
        <f t="shared" si="22"/>
        <v>0</v>
      </c>
      <c r="BC49" s="48" t="str">
        <f t="shared" si="23"/>
        <v>Fail</v>
      </c>
      <c r="BD49" s="54">
        <f>ABS(Survey!$AH49)</f>
        <v>0</v>
      </c>
      <c r="BE49" s="54" cm="1">
        <f t="array" ref="BE49">SUM(SUMIF(Survey!BM49:CF49,{"&gt;0","&lt;0"})*{1,-1})-SUM(SUMIF(Survey!CH49:DA49,{"&gt;0","&lt;0"})*{1,-1})</f>
        <v>0</v>
      </c>
      <c r="BF49" s="55" t="str">
        <f t="shared" si="24"/>
        <v>No holdings</v>
      </c>
      <c r="BG49" s="56">
        <f t="shared" si="25"/>
        <v>0</v>
      </c>
      <c r="BH49" s="48" t="str">
        <f t="shared" si="26"/>
        <v>Pass</v>
      </c>
      <c r="BI49" s="61" t="b">
        <f>IF(ABS(Survey!$CF49)=0,TRUE,FALSE)</f>
        <v>1</v>
      </c>
      <c r="BJ49" s="60" t="b">
        <f>NOT(ISBLANK(Survey!$CG49))</f>
        <v>0</v>
      </c>
      <c r="BK49" s="48" t="str">
        <f t="shared" si="27"/>
        <v>Pass</v>
      </c>
      <c r="BL49" s="61" t="b">
        <f>IF(ABS(Survey!$DA49)=0,TRUE,FALSE)</f>
        <v>1</v>
      </c>
      <c r="BM49" s="60" t="b">
        <f>NOT(ISBLANK(Survey!$DB49))</f>
        <v>0</v>
      </c>
      <c r="BN49" s="48" t="str">
        <f t="shared" si="28"/>
        <v>Pass</v>
      </c>
      <c r="BO49" s="44">
        <f>SUM(Survey!DD49:DG49)</f>
        <v>0</v>
      </c>
      <c r="BP49" s="43">
        <f t="shared" si="29"/>
        <v>0</v>
      </c>
      <c r="BQ49" s="43">
        <f t="shared" si="30"/>
        <v>100</v>
      </c>
      <c r="BR49" s="55">
        <f>Survey!$I49</f>
        <v>0</v>
      </c>
      <c r="BS49" s="48" t="str">
        <f t="shared" si="31"/>
        <v>Pass</v>
      </c>
      <c r="BT49" s="61" t="b">
        <f>IF(ABS(Survey!$DG49)=0,TRUE,FALSE)</f>
        <v>1</v>
      </c>
      <c r="BU49" s="60" t="b">
        <f>NOT(ISBLANK(Survey!$DH49))</f>
        <v>0</v>
      </c>
      <c r="BV49" s="43" t="str">
        <f t="shared" si="32"/>
        <v>Pass</v>
      </c>
      <c r="BW49" s="44">
        <f>ABS(Survey!CB49) + ABS(Survey!CW49)</f>
        <v>0</v>
      </c>
      <c r="BX49" s="44">
        <f>SUM(SUMIF(Survey!DJ49:DO49,{"&gt;0","&lt;0"})*{1,-1})+SUM(SUMIF(Survey!DQ49:DV49,{"&gt;0","&lt;0"})*{1,-1})</f>
        <v>0</v>
      </c>
      <c r="BY49" s="43">
        <f t="shared" si="33"/>
        <v>0</v>
      </c>
      <c r="BZ49" s="43">
        <f t="shared" si="34"/>
        <v>0</v>
      </c>
      <c r="CA49" s="48" t="str">
        <f t="shared" si="35"/>
        <v>Pass</v>
      </c>
      <c r="CB49" s="61" t="b">
        <f>IF(ABS(Survey!$DO49)=0,TRUE,FALSE)</f>
        <v>1</v>
      </c>
      <c r="CC49" s="60" t="b">
        <f>NOT(ISBLANK(Survey!DP49))</f>
        <v>0</v>
      </c>
      <c r="CD49" s="48" t="str">
        <f t="shared" si="36"/>
        <v>Pass</v>
      </c>
      <c r="CE49" s="61" t="b">
        <f>IF(ABS(Survey!$DV49)=0,TRUE,FALSE)</f>
        <v>1</v>
      </c>
      <c r="CF49" s="60" t="b">
        <f>NOT(ISBLANK(Survey!$DW49))</f>
        <v>0</v>
      </c>
      <c r="CG49" s="48" t="str">
        <f t="shared" si="37"/>
        <v>Pass</v>
      </c>
      <c r="CH49" s="57">
        <f t="shared" si="38"/>
        <v>0</v>
      </c>
      <c r="CI49" s="54" cm="1">
        <f t="array" ref="CI49">SUM(SUMIF(Survey!DY49:DZ49,{"&gt;0","&lt;0"})*{1,-1})</f>
        <v>0</v>
      </c>
      <c r="CJ49" s="57">
        <f t="shared" si="39"/>
        <v>0</v>
      </c>
      <c r="CK49" s="56">
        <f t="shared" si="40"/>
        <v>100</v>
      </c>
      <c r="CL49" s="48" t="str">
        <f t="shared" si="41"/>
        <v>Fail</v>
      </c>
      <c r="CM49" s="54">
        <f>SUM(SUMIF(Survey!EP49:EQ49,{"&gt;0","&lt;0"})*{1,-1})</f>
        <v>0</v>
      </c>
      <c r="CN49" s="57">
        <f t="shared" si="42"/>
        <v>0</v>
      </c>
      <c r="CO49" s="57">
        <f t="shared" si="43"/>
        <v>100</v>
      </c>
      <c r="CP49" s="55" t="b">
        <f>IF(Survey!$J49="ETF",TRUE,IF(Survey!$J49="Closed-end",TRUE,IF(Survey!$J49="Split share corp",TRUE,FALSE)))</f>
        <v>0</v>
      </c>
      <c r="CQ49" s="48" t="str">
        <f t="shared" si="44"/>
        <v>Fail</v>
      </c>
      <c r="CR49" s="54">
        <f>SUM(SUMIF(Survey!ES49:EW49,{"&gt;0","&lt;0"})*{1,-1})</f>
        <v>0</v>
      </c>
      <c r="CS49" s="57">
        <f t="shared" si="45"/>
        <v>0</v>
      </c>
      <c r="CT49" s="57">
        <f t="shared" si="46"/>
        <v>100</v>
      </c>
      <c r="CU49" s="55" t="b">
        <f>IF(Survey!$J49="ETF",TRUE,IF(Survey!$J49="Closed-end",TRUE,IF(Survey!$J49="Split share corp",TRUE,FALSE)))</f>
        <v>0</v>
      </c>
      <c r="CV49" s="48" t="str">
        <f t="shared" si="47"/>
        <v>Pass</v>
      </c>
      <c r="CW49" s="61" t="b">
        <f>IF(ABS(Survey!$EW49)=0,TRUE,FALSE)</f>
        <v>1</v>
      </c>
      <c r="CX49" s="60" t="b">
        <f>NOT(ISBLANK(Survey!$EX49))</f>
        <v>0</v>
      </c>
      <c r="CY49" s="43" t="str">
        <f t="shared" si="48"/>
        <v>Fail</v>
      </c>
      <c r="CZ49" s="44">
        <f>SUM(SUMIF(Survey!EZ49:FF49,{"&gt;0","&lt;0"})*{1,-1})</f>
        <v>0</v>
      </c>
      <c r="DA49" s="43">
        <f t="shared" si="49"/>
        <v>0</v>
      </c>
      <c r="DB49" s="43">
        <f t="shared" si="50"/>
        <v>100</v>
      </c>
      <c r="DC49" s="48" t="str">
        <f t="shared" si="51"/>
        <v>Fail</v>
      </c>
      <c r="DD49" s="54">
        <f>SUM(SUMIF(Survey!FH49:FN49,{"&gt;0","&lt;0"})*{1,-1})</f>
        <v>0</v>
      </c>
      <c r="DE49" s="57">
        <f t="shared" si="52"/>
        <v>0</v>
      </c>
      <c r="DF49" s="56">
        <f t="shared" si="53"/>
        <v>100</v>
      </c>
    </row>
    <row r="50" spans="1:110">
      <c r="A50" s="1">
        <v>47</v>
      </c>
      <c r="B50" s="43" t="str">
        <f t="shared" si="1"/>
        <v>Pass</v>
      </c>
      <c r="C50" s="43">
        <f>COUNTBLANK(Survey!B50:FO50)</f>
        <v>170</v>
      </c>
      <c r="D50" s="43">
        <f>Survey!H50</f>
        <v>0</v>
      </c>
      <c r="E50" s="43" t="str">
        <f t="shared" si="2"/>
        <v>Fail</v>
      </c>
      <c r="F50" s="43" t="str">
        <f t="shared" si="3"/>
        <v>Fail</v>
      </c>
      <c r="H50" s="48" t="str">
        <f t="shared" si="4"/>
        <v>Fail</v>
      </c>
      <c r="I50" s="49">
        <f>COUNTBLANK(Survey!B50:E50)+COUNTBLANK(Survey!G50:J50)+COUNTBLANK(Survey!M50)+COUNTBLANK(Survey!P50:S50)+COUNTBLANK(Survey!X50:Z50)+COUNTBLANK(Survey!AC50:AD50)</f>
        <v>18</v>
      </c>
      <c r="J50" s="48" t="str">
        <f t="shared" si="5"/>
        <v>Pass</v>
      </c>
      <c r="K50" s="61" t="b">
        <f>NOT(ISNUMBER(SEARCH("Feeder",Survey!$H50)))</f>
        <v>1</v>
      </c>
      <c r="L50" s="60" t="b">
        <f>NOT(ISBLANK(Survey!$L50))</f>
        <v>0</v>
      </c>
      <c r="M50" s="48" t="str">
        <f t="shared" si="6"/>
        <v>Pass</v>
      </c>
      <c r="N50" s="61" t="b">
        <f>NOT(ISNUMBER(SEARCH("Other",Survey!$J50)))</f>
        <v>1</v>
      </c>
      <c r="O50" s="60" t="b">
        <f>NOT(ISBLANK(Survey!$K50))</f>
        <v>0</v>
      </c>
      <c r="P50" s="48" t="str">
        <f t="shared" si="7"/>
        <v>Fail</v>
      </c>
      <c r="Q50" s="50">
        <f>Survey!E50</f>
        <v>0</v>
      </c>
      <c r="R50" s="51">
        <f>LEN(Survey!F50)</f>
        <v>0</v>
      </c>
      <c r="S50" s="48" t="str">
        <f t="shared" si="8"/>
        <v>Pass</v>
      </c>
      <c r="T50" s="61" t="b">
        <f>NOT(ISNUMBER(SEARCH("Other",Survey!$M50)))</f>
        <v>1</v>
      </c>
      <c r="U50" s="60" t="b">
        <f>NOT(ISBLANK(Survey!$N50))</f>
        <v>0</v>
      </c>
      <c r="V50" s="48" t="str">
        <f t="shared" si="9"/>
        <v>Pass</v>
      </c>
      <c r="W50" s="121" t="b">
        <f>NOT(ISBLANK(Survey!$U50))</f>
        <v>0</v>
      </c>
      <c r="X50" s="122">
        <f>Survey!$J50</f>
        <v>0</v>
      </c>
      <c r="Y50" s="48" t="str">
        <f t="shared" si="10"/>
        <v>Pass</v>
      </c>
      <c r="Z50" s="121" t="b">
        <f>NOT(ISBLANK(Survey!$V50))</f>
        <v>0</v>
      </c>
      <c r="AA50" s="122">
        <f>Survey!$J50</f>
        <v>0</v>
      </c>
      <c r="AB50" s="48" t="str">
        <f t="shared" si="11"/>
        <v>Pass</v>
      </c>
      <c r="AC50" s="121" t="b">
        <f>NOT(ISBLANK(Survey!$W50))</f>
        <v>0</v>
      </c>
      <c r="AD50" s="122">
        <f>Survey!$J50</f>
        <v>0</v>
      </c>
      <c r="AE50" s="48" t="str">
        <f t="shared" si="12"/>
        <v>Pass</v>
      </c>
      <c r="AF50" s="61" t="b">
        <f>NOT(ISNUMBER(SEARCH("Yes",Survey!$Z50)))</f>
        <v>1</v>
      </c>
      <c r="AG50" s="60" t="b">
        <f>IF(COUNTBLANK(Survey!$AA50:$AB50)=0,TRUE, FALSE)</f>
        <v>0</v>
      </c>
      <c r="AH50" s="48" t="str">
        <f t="shared" si="13"/>
        <v>Pass</v>
      </c>
      <c r="AI50" s="61" t="b">
        <f>NOT(ISNUMBER(SEARCH("Yes",Survey!$AC50)))</f>
        <v>1</v>
      </c>
      <c r="AJ50" s="60" t="b">
        <f>NOT(ISBLANK(Survey!$AE50))</f>
        <v>0</v>
      </c>
      <c r="AK50" s="48" t="str">
        <f t="shared" si="14"/>
        <v>Pass</v>
      </c>
      <c r="AL50" s="61" t="b">
        <f>NOT(OR(ISNUMBER(SEARCH("Other",Survey!$AE50)),ISNUMBER(SEARCH("Multiple",Survey!$AE50))))</f>
        <v>1</v>
      </c>
      <c r="AM50" s="60" t="b">
        <f>NOT(ISBLANK(Survey!$AF50))</f>
        <v>0</v>
      </c>
      <c r="AN50" s="48" t="str">
        <f t="shared" si="15"/>
        <v>Fail</v>
      </c>
      <c r="AO50" s="52">
        <f>(Survey!$AH50)</f>
        <v>0</v>
      </c>
      <c r="AP50" s="43" t="str">
        <f t="shared" si="16"/>
        <v>Fail</v>
      </c>
      <c r="AQ50" s="44">
        <f>ABS(Survey!$AH50)</f>
        <v>0</v>
      </c>
      <c r="AR50" s="87">
        <f>ABS(Survey!$AI50)+Survey!$AJ50-ABS(Survey!$AK50)+ABS(Survey!$AL50)-ABS(Survey!$AM50)+ABS(Survey!$AN50)-ABS(Survey!$AO50)+Survey!$AP50</f>
        <v>0</v>
      </c>
      <c r="AS50" s="53" t="str">
        <f t="shared" si="17"/>
        <v>No holdings</v>
      </c>
      <c r="AT50" s="43">
        <f t="shared" si="18"/>
        <v>0</v>
      </c>
      <c r="AU50" s="48" t="str">
        <f t="shared" si="19"/>
        <v>Pass</v>
      </c>
      <c r="AV50" s="61" t="b">
        <f>IF(ABS(Survey!$AP50)=0,TRUE,FALSE)</f>
        <v>1</v>
      </c>
      <c r="AW50" s="60" t="b">
        <f>NOT(ISBLANK(Survey!$AQ50))</f>
        <v>0</v>
      </c>
      <c r="AX50" s="43" t="str">
        <f t="shared" si="20"/>
        <v>Fail</v>
      </c>
      <c r="AY50" s="44">
        <f>ABS(Survey!$AH50)</f>
        <v>0</v>
      </c>
      <c r="AZ50" s="44" cm="1">
        <f t="array" ref="AZ50">SUM(SUMIF(Survey!AS50:BA50,{"&gt;0","&lt;0"})*{1,-1})-SUM(SUMIF(Survey!BC50:BK50,{"&gt;0","&lt;0"})*{1,-1})</f>
        <v>0</v>
      </c>
      <c r="BA50" s="53" t="str">
        <f t="shared" si="21"/>
        <v>No holdings</v>
      </c>
      <c r="BB50" s="43">
        <f t="shared" si="22"/>
        <v>0</v>
      </c>
      <c r="BC50" s="48" t="str">
        <f t="shared" si="23"/>
        <v>Fail</v>
      </c>
      <c r="BD50" s="54">
        <f>ABS(Survey!$AH50)</f>
        <v>0</v>
      </c>
      <c r="BE50" s="54" cm="1">
        <f t="array" ref="BE50">SUM(SUMIF(Survey!BM50:CF50,{"&gt;0","&lt;0"})*{1,-1})-SUM(SUMIF(Survey!CH50:DA50,{"&gt;0","&lt;0"})*{1,-1})</f>
        <v>0</v>
      </c>
      <c r="BF50" s="55" t="str">
        <f t="shared" si="24"/>
        <v>No holdings</v>
      </c>
      <c r="BG50" s="56">
        <f t="shared" si="25"/>
        <v>0</v>
      </c>
      <c r="BH50" s="48" t="str">
        <f t="shared" si="26"/>
        <v>Pass</v>
      </c>
      <c r="BI50" s="61" t="b">
        <f>IF(ABS(Survey!$CF50)=0,TRUE,FALSE)</f>
        <v>1</v>
      </c>
      <c r="BJ50" s="60" t="b">
        <f>NOT(ISBLANK(Survey!$CG50))</f>
        <v>0</v>
      </c>
      <c r="BK50" s="48" t="str">
        <f t="shared" si="27"/>
        <v>Pass</v>
      </c>
      <c r="BL50" s="61" t="b">
        <f>IF(ABS(Survey!$DA50)=0,TRUE,FALSE)</f>
        <v>1</v>
      </c>
      <c r="BM50" s="60" t="b">
        <f>NOT(ISBLANK(Survey!$DB50))</f>
        <v>0</v>
      </c>
      <c r="BN50" s="48" t="str">
        <f t="shared" si="28"/>
        <v>Pass</v>
      </c>
      <c r="BO50" s="44">
        <f>SUM(Survey!DD50:DG50)</f>
        <v>0</v>
      </c>
      <c r="BP50" s="43">
        <f t="shared" si="29"/>
        <v>0</v>
      </c>
      <c r="BQ50" s="43">
        <f t="shared" si="30"/>
        <v>100</v>
      </c>
      <c r="BR50" s="55">
        <f>Survey!$I50</f>
        <v>0</v>
      </c>
      <c r="BS50" s="48" t="str">
        <f t="shared" si="31"/>
        <v>Pass</v>
      </c>
      <c r="BT50" s="61" t="b">
        <f>IF(ABS(Survey!$DG50)=0,TRUE,FALSE)</f>
        <v>1</v>
      </c>
      <c r="BU50" s="60" t="b">
        <f>NOT(ISBLANK(Survey!$DH50))</f>
        <v>0</v>
      </c>
      <c r="BV50" s="43" t="str">
        <f t="shared" si="32"/>
        <v>Pass</v>
      </c>
      <c r="BW50" s="44">
        <f>ABS(Survey!CB50) + ABS(Survey!CW50)</f>
        <v>0</v>
      </c>
      <c r="BX50" s="44">
        <f>SUM(SUMIF(Survey!DJ50:DO50,{"&gt;0","&lt;0"})*{1,-1})+SUM(SUMIF(Survey!DQ50:DV50,{"&gt;0","&lt;0"})*{1,-1})</f>
        <v>0</v>
      </c>
      <c r="BY50" s="43">
        <f t="shared" si="33"/>
        <v>0</v>
      </c>
      <c r="BZ50" s="43">
        <f t="shared" si="34"/>
        <v>0</v>
      </c>
      <c r="CA50" s="48" t="str">
        <f t="shared" si="35"/>
        <v>Pass</v>
      </c>
      <c r="CB50" s="61" t="b">
        <f>IF(ABS(Survey!$DO50)=0,TRUE,FALSE)</f>
        <v>1</v>
      </c>
      <c r="CC50" s="60" t="b">
        <f>NOT(ISBLANK(Survey!DP50))</f>
        <v>0</v>
      </c>
      <c r="CD50" s="48" t="str">
        <f t="shared" si="36"/>
        <v>Pass</v>
      </c>
      <c r="CE50" s="61" t="b">
        <f>IF(ABS(Survey!$DV50)=0,TRUE,FALSE)</f>
        <v>1</v>
      </c>
      <c r="CF50" s="60" t="b">
        <f>NOT(ISBLANK(Survey!$DW50))</f>
        <v>0</v>
      </c>
      <c r="CG50" s="48" t="str">
        <f t="shared" si="37"/>
        <v>Pass</v>
      </c>
      <c r="CH50" s="57">
        <f t="shared" si="38"/>
        <v>0</v>
      </c>
      <c r="CI50" s="54" cm="1">
        <f t="array" ref="CI50">SUM(SUMIF(Survey!DY50:DZ50,{"&gt;0","&lt;0"})*{1,-1})</f>
        <v>0</v>
      </c>
      <c r="CJ50" s="57">
        <f t="shared" si="39"/>
        <v>0</v>
      </c>
      <c r="CK50" s="56">
        <f t="shared" si="40"/>
        <v>100</v>
      </c>
      <c r="CL50" s="48" t="str">
        <f t="shared" si="41"/>
        <v>Fail</v>
      </c>
      <c r="CM50" s="54">
        <f>SUM(SUMIF(Survey!EP50:EQ50,{"&gt;0","&lt;0"})*{1,-1})</f>
        <v>0</v>
      </c>
      <c r="CN50" s="57">
        <f t="shared" si="42"/>
        <v>0</v>
      </c>
      <c r="CO50" s="57">
        <f t="shared" si="43"/>
        <v>100</v>
      </c>
      <c r="CP50" s="55" t="b">
        <f>IF(Survey!$J50="ETF",TRUE,IF(Survey!$J50="Closed-end",TRUE,IF(Survey!$J50="Split share corp",TRUE,FALSE)))</f>
        <v>0</v>
      </c>
      <c r="CQ50" s="48" t="str">
        <f t="shared" si="44"/>
        <v>Fail</v>
      </c>
      <c r="CR50" s="54">
        <f>SUM(SUMIF(Survey!ES50:EW50,{"&gt;0","&lt;0"})*{1,-1})</f>
        <v>0</v>
      </c>
      <c r="CS50" s="57">
        <f t="shared" si="45"/>
        <v>0</v>
      </c>
      <c r="CT50" s="57">
        <f t="shared" si="46"/>
        <v>100</v>
      </c>
      <c r="CU50" s="55" t="b">
        <f>IF(Survey!$J50="ETF",TRUE,IF(Survey!$J50="Closed-end",TRUE,IF(Survey!$J50="Split share corp",TRUE,FALSE)))</f>
        <v>0</v>
      </c>
      <c r="CV50" s="48" t="str">
        <f t="shared" si="47"/>
        <v>Pass</v>
      </c>
      <c r="CW50" s="61" t="b">
        <f>IF(ABS(Survey!$EW50)=0,TRUE,FALSE)</f>
        <v>1</v>
      </c>
      <c r="CX50" s="60" t="b">
        <f>NOT(ISBLANK(Survey!$EX50))</f>
        <v>0</v>
      </c>
      <c r="CY50" s="43" t="str">
        <f t="shared" si="48"/>
        <v>Fail</v>
      </c>
      <c r="CZ50" s="44">
        <f>SUM(SUMIF(Survey!EZ50:FF50,{"&gt;0","&lt;0"})*{1,-1})</f>
        <v>0</v>
      </c>
      <c r="DA50" s="43">
        <f t="shared" si="49"/>
        <v>0</v>
      </c>
      <c r="DB50" s="43">
        <f t="shared" si="50"/>
        <v>100</v>
      </c>
      <c r="DC50" s="48" t="str">
        <f t="shared" si="51"/>
        <v>Fail</v>
      </c>
      <c r="DD50" s="54">
        <f>SUM(SUMIF(Survey!FH50:FN50,{"&gt;0","&lt;0"})*{1,-1})</f>
        <v>0</v>
      </c>
      <c r="DE50" s="57">
        <f t="shared" si="52"/>
        <v>0</v>
      </c>
      <c r="DF50" s="56">
        <f t="shared" si="53"/>
        <v>100</v>
      </c>
    </row>
    <row r="51" spans="1:110">
      <c r="A51" s="1">
        <v>48</v>
      </c>
      <c r="B51" s="43" t="str">
        <f t="shared" si="1"/>
        <v>Pass</v>
      </c>
      <c r="C51" s="43">
        <f>COUNTBLANK(Survey!B51:FO51)</f>
        <v>170</v>
      </c>
      <c r="D51" s="43">
        <f>Survey!H51</f>
        <v>0</v>
      </c>
      <c r="E51" s="43" t="str">
        <f t="shared" si="2"/>
        <v>Fail</v>
      </c>
      <c r="F51" s="43" t="str">
        <f t="shared" si="3"/>
        <v>Fail</v>
      </c>
      <c r="H51" s="48" t="str">
        <f t="shared" si="4"/>
        <v>Fail</v>
      </c>
      <c r="I51" s="49">
        <f>COUNTBLANK(Survey!B51:E51)+COUNTBLANK(Survey!G51:J51)+COUNTBLANK(Survey!M51)+COUNTBLANK(Survey!P51:S51)+COUNTBLANK(Survey!X51:Z51)+COUNTBLANK(Survey!AC51:AD51)</f>
        <v>18</v>
      </c>
      <c r="J51" s="48" t="str">
        <f t="shared" si="5"/>
        <v>Pass</v>
      </c>
      <c r="K51" s="61" t="b">
        <f>NOT(ISNUMBER(SEARCH("Feeder",Survey!$H51)))</f>
        <v>1</v>
      </c>
      <c r="L51" s="60" t="b">
        <f>NOT(ISBLANK(Survey!$L51))</f>
        <v>0</v>
      </c>
      <c r="M51" s="48" t="str">
        <f t="shared" si="6"/>
        <v>Pass</v>
      </c>
      <c r="N51" s="61" t="b">
        <f>NOT(ISNUMBER(SEARCH("Other",Survey!$J51)))</f>
        <v>1</v>
      </c>
      <c r="O51" s="60" t="b">
        <f>NOT(ISBLANK(Survey!$K51))</f>
        <v>0</v>
      </c>
      <c r="P51" s="48" t="str">
        <f t="shared" si="7"/>
        <v>Fail</v>
      </c>
      <c r="Q51" s="50">
        <f>Survey!E51</f>
        <v>0</v>
      </c>
      <c r="R51" s="51">
        <f>LEN(Survey!F51)</f>
        <v>0</v>
      </c>
      <c r="S51" s="48" t="str">
        <f t="shared" si="8"/>
        <v>Pass</v>
      </c>
      <c r="T51" s="61" t="b">
        <f>NOT(ISNUMBER(SEARCH("Other",Survey!$M51)))</f>
        <v>1</v>
      </c>
      <c r="U51" s="60" t="b">
        <f>NOT(ISBLANK(Survey!$N51))</f>
        <v>0</v>
      </c>
      <c r="V51" s="48" t="str">
        <f t="shared" si="9"/>
        <v>Pass</v>
      </c>
      <c r="W51" s="121" t="b">
        <f>NOT(ISBLANK(Survey!$U51))</f>
        <v>0</v>
      </c>
      <c r="X51" s="122">
        <f>Survey!$J51</f>
        <v>0</v>
      </c>
      <c r="Y51" s="48" t="str">
        <f t="shared" si="10"/>
        <v>Pass</v>
      </c>
      <c r="Z51" s="121" t="b">
        <f>NOT(ISBLANK(Survey!$V51))</f>
        <v>0</v>
      </c>
      <c r="AA51" s="122">
        <f>Survey!$J51</f>
        <v>0</v>
      </c>
      <c r="AB51" s="48" t="str">
        <f t="shared" si="11"/>
        <v>Pass</v>
      </c>
      <c r="AC51" s="121" t="b">
        <f>NOT(ISBLANK(Survey!$W51))</f>
        <v>0</v>
      </c>
      <c r="AD51" s="122">
        <f>Survey!$J51</f>
        <v>0</v>
      </c>
      <c r="AE51" s="48" t="str">
        <f t="shared" si="12"/>
        <v>Pass</v>
      </c>
      <c r="AF51" s="61" t="b">
        <f>NOT(ISNUMBER(SEARCH("Yes",Survey!$Z51)))</f>
        <v>1</v>
      </c>
      <c r="AG51" s="60" t="b">
        <f>IF(COUNTBLANK(Survey!$AA51:$AB51)=0,TRUE, FALSE)</f>
        <v>0</v>
      </c>
      <c r="AH51" s="48" t="str">
        <f t="shared" si="13"/>
        <v>Pass</v>
      </c>
      <c r="AI51" s="61" t="b">
        <f>NOT(ISNUMBER(SEARCH("Yes",Survey!$AC51)))</f>
        <v>1</v>
      </c>
      <c r="AJ51" s="60" t="b">
        <f>NOT(ISBLANK(Survey!$AE51))</f>
        <v>0</v>
      </c>
      <c r="AK51" s="48" t="str">
        <f t="shared" si="14"/>
        <v>Pass</v>
      </c>
      <c r="AL51" s="61" t="b">
        <f>NOT(OR(ISNUMBER(SEARCH("Other",Survey!$AE51)),ISNUMBER(SEARCH("Multiple",Survey!$AE51))))</f>
        <v>1</v>
      </c>
      <c r="AM51" s="60" t="b">
        <f>NOT(ISBLANK(Survey!$AF51))</f>
        <v>0</v>
      </c>
      <c r="AN51" s="48" t="str">
        <f t="shared" si="15"/>
        <v>Fail</v>
      </c>
      <c r="AO51" s="52">
        <f>(Survey!$AH51)</f>
        <v>0</v>
      </c>
      <c r="AP51" s="43" t="str">
        <f t="shared" si="16"/>
        <v>Fail</v>
      </c>
      <c r="AQ51" s="44">
        <f>ABS(Survey!$AH51)</f>
        <v>0</v>
      </c>
      <c r="AR51" s="87">
        <f>ABS(Survey!$AI51)+Survey!$AJ51-ABS(Survey!$AK51)+ABS(Survey!$AL51)-ABS(Survey!$AM51)+ABS(Survey!$AN51)-ABS(Survey!$AO51)+Survey!$AP51</f>
        <v>0</v>
      </c>
      <c r="AS51" s="53" t="str">
        <f t="shared" si="17"/>
        <v>No holdings</v>
      </c>
      <c r="AT51" s="43">
        <f t="shared" si="18"/>
        <v>0</v>
      </c>
      <c r="AU51" s="48" t="str">
        <f t="shared" si="19"/>
        <v>Pass</v>
      </c>
      <c r="AV51" s="61" t="b">
        <f>IF(ABS(Survey!$AP51)=0,TRUE,FALSE)</f>
        <v>1</v>
      </c>
      <c r="AW51" s="60" t="b">
        <f>NOT(ISBLANK(Survey!$AQ51))</f>
        <v>0</v>
      </c>
      <c r="AX51" s="43" t="str">
        <f t="shared" si="20"/>
        <v>Fail</v>
      </c>
      <c r="AY51" s="44">
        <f>ABS(Survey!$AH51)</f>
        <v>0</v>
      </c>
      <c r="AZ51" s="44" cm="1">
        <f t="array" ref="AZ51">SUM(SUMIF(Survey!AS51:BA51,{"&gt;0","&lt;0"})*{1,-1})-SUM(SUMIF(Survey!BC51:BK51,{"&gt;0","&lt;0"})*{1,-1})</f>
        <v>0</v>
      </c>
      <c r="BA51" s="53" t="str">
        <f t="shared" si="21"/>
        <v>No holdings</v>
      </c>
      <c r="BB51" s="43">
        <f t="shared" si="22"/>
        <v>0</v>
      </c>
      <c r="BC51" s="48" t="str">
        <f t="shared" si="23"/>
        <v>Fail</v>
      </c>
      <c r="BD51" s="54">
        <f>ABS(Survey!$AH51)</f>
        <v>0</v>
      </c>
      <c r="BE51" s="54" cm="1">
        <f t="array" ref="BE51">SUM(SUMIF(Survey!BM51:CF51,{"&gt;0","&lt;0"})*{1,-1})-SUM(SUMIF(Survey!CH51:DA51,{"&gt;0","&lt;0"})*{1,-1})</f>
        <v>0</v>
      </c>
      <c r="BF51" s="55" t="str">
        <f t="shared" si="24"/>
        <v>No holdings</v>
      </c>
      <c r="BG51" s="56">
        <f t="shared" si="25"/>
        <v>0</v>
      </c>
      <c r="BH51" s="48" t="str">
        <f t="shared" si="26"/>
        <v>Pass</v>
      </c>
      <c r="BI51" s="61" t="b">
        <f>IF(ABS(Survey!$CF51)=0,TRUE,FALSE)</f>
        <v>1</v>
      </c>
      <c r="BJ51" s="60" t="b">
        <f>NOT(ISBLANK(Survey!$CG51))</f>
        <v>0</v>
      </c>
      <c r="BK51" s="48" t="str">
        <f t="shared" si="27"/>
        <v>Pass</v>
      </c>
      <c r="BL51" s="61" t="b">
        <f>IF(ABS(Survey!$DA51)=0,TRUE,FALSE)</f>
        <v>1</v>
      </c>
      <c r="BM51" s="60" t="b">
        <f>NOT(ISBLANK(Survey!$DB51))</f>
        <v>0</v>
      </c>
      <c r="BN51" s="48" t="str">
        <f t="shared" si="28"/>
        <v>Pass</v>
      </c>
      <c r="BO51" s="44">
        <f>SUM(Survey!DD51:DG51)</f>
        <v>0</v>
      </c>
      <c r="BP51" s="43">
        <f t="shared" si="29"/>
        <v>0</v>
      </c>
      <c r="BQ51" s="43">
        <f t="shared" si="30"/>
        <v>100</v>
      </c>
      <c r="BR51" s="55">
        <f>Survey!$I51</f>
        <v>0</v>
      </c>
      <c r="BS51" s="48" t="str">
        <f t="shared" si="31"/>
        <v>Pass</v>
      </c>
      <c r="BT51" s="61" t="b">
        <f>IF(ABS(Survey!$DG51)=0,TRUE,FALSE)</f>
        <v>1</v>
      </c>
      <c r="BU51" s="60" t="b">
        <f>NOT(ISBLANK(Survey!$DH51))</f>
        <v>0</v>
      </c>
      <c r="BV51" s="43" t="str">
        <f t="shared" si="32"/>
        <v>Pass</v>
      </c>
      <c r="BW51" s="44">
        <f>ABS(Survey!CB51) + ABS(Survey!CW51)</f>
        <v>0</v>
      </c>
      <c r="BX51" s="44">
        <f>SUM(SUMIF(Survey!DJ51:DO51,{"&gt;0","&lt;0"})*{1,-1})+SUM(SUMIF(Survey!DQ51:DV51,{"&gt;0","&lt;0"})*{1,-1})</f>
        <v>0</v>
      </c>
      <c r="BY51" s="43">
        <f t="shared" si="33"/>
        <v>0</v>
      </c>
      <c r="BZ51" s="43">
        <f t="shared" si="34"/>
        <v>0</v>
      </c>
      <c r="CA51" s="48" t="str">
        <f t="shared" si="35"/>
        <v>Pass</v>
      </c>
      <c r="CB51" s="61" t="b">
        <f>IF(ABS(Survey!$DO51)=0,TRUE,FALSE)</f>
        <v>1</v>
      </c>
      <c r="CC51" s="60" t="b">
        <f>NOT(ISBLANK(Survey!DP51))</f>
        <v>0</v>
      </c>
      <c r="CD51" s="48" t="str">
        <f t="shared" si="36"/>
        <v>Pass</v>
      </c>
      <c r="CE51" s="61" t="b">
        <f>IF(ABS(Survey!$DV51)=0,TRUE,FALSE)</f>
        <v>1</v>
      </c>
      <c r="CF51" s="60" t="b">
        <f>NOT(ISBLANK(Survey!$DW51))</f>
        <v>0</v>
      </c>
      <c r="CG51" s="48" t="str">
        <f t="shared" si="37"/>
        <v>Pass</v>
      </c>
      <c r="CH51" s="57">
        <f t="shared" si="38"/>
        <v>0</v>
      </c>
      <c r="CI51" s="54" cm="1">
        <f t="array" ref="CI51">SUM(SUMIF(Survey!DY51:DZ51,{"&gt;0","&lt;0"})*{1,-1})</f>
        <v>0</v>
      </c>
      <c r="CJ51" s="57">
        <f t="shared" si="39"/>
        <v>0</v>
      </c>
      <c r="CK51" s="56">
        <f t="shared" si="40"/>
        <v>100</v>
      </c>
      <c r="CL51" s="48" t="str">
        <f t="shared" si="41"/>
        <v>Fail</v>
      </c>
      <c r="CM51" s="54">
        <f>SUM(SUMIF(Survey!EP51:EQ51,{"&gt;0","&lt;0"})*{1,-1})</f>
        <v>0</v>
      </c>
      <c r="CN51" s="57">
        <f t="shared" si="42"/>
        <v>0</v>
      </c>
      <c r="CO51" s="57">
        <f t="shared" si="43"/>
        <v>100</v>
      </c>
      <c r="CP51" s="55" t="b">
        <f>IF(Survey!$J51="ETF",TRUE,IF(Survey!$J51="Closed-end",TRUE,IF(Survey!$J51="Split share corp",TRUE,FALSE)))</f>
        <v>0</v>
      </c>
      <c r="CQ51" s="48" t="str">
        <f t="shared" si="44"/>
        <v>Fail</v>
      </c>
      <c r="CR51" s="54">
        <f>SUM(SUMIF(Survey!ES51:EW51,{"&gt;0","&lt;0"})*{1,-1})</f>
        <v>0</v>
      </c>
      <c r="CS51" s="57">
        <f t="shared" si="45"/>
        <v>0</v>
      </c>
      <c r="CT51" s="57">
        <f t="shared" si="46"/>
        <v>100</v>
      </c>
      <c r="CU51" s="55" t="b">
        <f>IF(Survey!$J51="ETF",TRUE,IF(Survey!$J51="Closed-end",TRUE,IF(Survey!$J51="Split share corp",TRUE,FALSE)))</f>
        <v>0</v>
      </c>
      <c r="CV51" s="48" t="str">
        <f t="shared" si="47"/>
        <v>Pass</v>
      </c>
      <c r="CW51" s="61" t="b">
        <f>IF(ABS(Survey!$EW51)=0,TRUE,FALSE)</f>
        <v>1</v>
      </c>
      <c r="CX51" s="60" t="b">
        <f>NOT(ISBLANK(Survey!$EX51))</f>
        <v>0</v>
      </c>
      <c r="CY51" s="43" t="str">
        <f t="shared" si="48"/>
        <v>Fail</v>
      </c>
      <c r="CZ51" s="44">
        <f>SUM(SUMIF(Survey!EZ51:FF51,{"&gt;0","&lt;0"})*{1,-1})</f>
        <v>0</v>
      </c>
      <c r="DA51" s="43">
        <f t="shared" si="49"/>
        <v>0</v>
      </c>
      <c r="DB51" s="43">
        <f t="shared" si="50"/>
        <v>100</v>
      </c>
      <c r="DC51" s="48" t="str">
        <f t="shared" si="51"/>
        <v>Fail</v>
      </c>
      <c r="DD51" s="54">
        <f>SUM(SUMIF(Survey!FH51:FN51,{"&gt;0","&lt;0"})*{1,-1})</f>
        <v>0</v>
      </c>
      <c r="DE51" s="57">
        <f t="shared" si="52"/>
        <v>0</v>
      </c>
      <c r="DF51" s="56">
        <f t="shared" si="53"/>
        <v>100</v>
      </c>
    </row>
    <row r="52" spans="1:110">
      <c r="A52" s="1">
        <v>49</v>
      </c>
      <c r="B52" s="43" t="str">
        <f t="shared" si="1"/>
        <v>Pass</v>
      </c>
      <c r="C52" s="43">
        <f>COUNTBLANK(Survey!B52:FO52)</f>
        <v>170</v>
      </c>
      <c r="D52" s="43">
        <f>Survey!H52</f>
        <v>0</v>
      </c>
      <c r="E52" s="43" t="str">
        <f t="shared" si="2"/>
        <v>Fail</v>
      </c>
      <c r="F52" s="43" t="str">
        <f t="shared" si="3"/>
        <v>Fail</v>
      </c>
      <c r="H52" s="48" t="str">
        <f t="shared" si="4"/>
        <v>Fail</v>
      </c>
      <c r="I52" s="49">
        <f>COUNTBLANK(Survey!B52:E52)+COUNTBLANK(Survey!G52:J52)+COUNTBLANK(Survey!M52)+COUNTBLANK(Survey!P52:S52)+COUNTBLANK(Survey!X52:Z52)+COUNTBLANK(Survey!AC52:AD52)</f>
        <v>18</v>
      </c>
      <c r="J52" s="48" t="str">
        <f t="shared" si="5"/>
        <v>Pass</v>
      </c>
      <c r="K52" s="61" t="b">
        <f>NOT(ISNUMBER(SEARCH("Feeder",Survey!$H52)))</f>
        <v>1</v>
      </c>
      <c r="L52" s="60" t="b">
        <f>NOT(ISBLANK(Survey!$L52))</f>
        <v>0</v>
      </c>
      <c r="M52" s="48" t="str">
        <f t="shared" si="6"/>
        <v>Pass</v>
      </c>
      <c r="N52" s="61" t="b">
        <f>NOT(ISNUMBER(SEARCH("Other",Survey!$J52)))</f>
        <v>1</v>
      </c>
      <c r="O52" s="60" t="b">
        <f>NOT(ISBLANK(Survey!$K52))</f>
        <v>0</v>
      </c>
      <c r="P52" s="48" t="str">
        <f t="shared" si="7"/>
        <v>Fail</v>
      </c>
      <c r="Q52" s="50">
        <f>Survey!E52</f>
        <v>0</v>
      </c>
      <c r="R52" s="51">
        <f>LEN(Survey!F52)</f>
        <v>0</v>
      </c>
      <c r="S52" s="48" t="str">
        <f t="shared" si="8"/>
        <v>Pass</v>
      </c>
      <c r="T52" s="61" t="b">
        <f>NOT(ISNUMBER(SEARCH("Other",Survey!$M52)))</f>
        <v>1</v>
      </c>
      <c r="U52" s="60" t="b">
        <f>NOT(ISBLANK(Survey!$N52))</f>
        <v>0</v>
      </c>
      <c r="V52" s="48" t="str">
        <f t="shared" si="9"/>
        <v>Pass</v>
      </c>
      <c r="W52" s="121" t="b">
        <f>NOT(ISBLANK(Survey!$U52))</f>
        <v>0</v>
      </c>
      <c r="X52" s="122">
        <f>Survey!$J52</f>
        <v>0</v>
      </c>
      <c r="Y52" s="48" t="str">
        <f t="shared" si="10"/>
        <v>Pass</v>
      </c>
      <c r="Z52" s="121" t="b">
        <f>NOT(ISBLANK(Survey!$V52))</f>
        <v>0</v>
      </c>
      <c r="AA52" s="122">
        <f>Survey!$J52</f>
        <v>0</v>
      </c>
      <c r="AB52" s="48" t="str">
        <f t="shared" si="11"/>
        <v>Pass</v>
      </c>
      <c r="AC52" s="121" t="b">
        <f>NOT(ISBLANK(Survey!$W52))</f>
        <v>0</v>
      </c>
      <c r="AD52" s="122">
        <f>Survey!$J52</f>
        <v>0</v>
      </c>
      <c r="AE52" s="48" t="str">
        <f t="shared" si="12"/>
        <v>Pass</v>
      </c>
      <c r="AF52" s="61" t="b">
        <f>NOT(ISNUMBER(SEARCH("Yes",Survey!$Z52)))</f>
        <v>1</v>
      </c>
      <c r="AG52" s="60" t="b">
        <f>IF(COUNTBLANK(Survey!$AA52:$AB52)=0,TRUE, FALSE)</f>
        <v>0</v>
      </c>
      <c r="AH52" s="48" t="str">
        <f t="shared" si="13"/>
        <v>Pass</v>
      </c>
      <c r="AI52" s="61" t="b">
        <f>NOT(ISNUMBER(SEARCH("Yes",Survey!$AC52)))</f>
        <v>1</v>
      </c>
      <c r="AJ52" s="60" t="b">
        <f>NOT(ISBLANK(Survey!$AE52))</f>
        <v>0</v>
      </c>
      <c r="AK52" s="48" t="str">
        <f t="shared" si="14"/>
        <v>Pass</v>
      </c>
      <c r="AL52" s="61" t="b">
        <f>NOT(OR(ISNUMBER(SEARCH("Other",Survey!$AE52)),ISNUMBER(SEARCH("Multiple",Survey!$AE52))))</f>
        <v>1</v>
      </c>
      <c r="AM52" s="60" t="b">
        <f>NOT(ISBLANK(Survey!$AF52))</f>
        <v>0</v>
      </c>
      <c r="AN52" s="48" t="str">
        <f t="shared" si="15"/>
        <v>Fail</v>
      </c>
      <c r="AO52" s="52">
        <f>(Survey!$AH52)</f>
        <v>0</v>
      </c>
      <c r="AP52" s="43" t="str">
        <f t="shared" si="16"/>
        <v>Fail</v>
      </c>
      <c r="AQ52" s="44">
        <f>ABS(Survey!$AH52)</f>
        <v>0</v>
      </c>
      <c r="AR52" s="87">
        <f>ABS(Survey!$AI52)+Survey!$AJ52-ABS(Survey!$AK52)+ABS(Survey!$AL52)-ABS(Survey!$AM52)+ABS(Survey!$AN52)-ABS(Survey!$AO52)+Survey!$AP52</f>
        <v>0</v>
      </c>
      <c r="AS52" s="53" t="str">
        <f t="shared" si="17"/>
        <v>No holdings</v>
      </c>
      <c r="AT52" s="43">
        <f t="shared" si="18"/>
        <v>0</v>
      </c>
      <c r="AU52" s="48" t="str">
        <f t="shared" si="19"/>
        <v>Pass</v>
      </c>
      <c r="AV52" s="61" t="b">
        <f>IF(ABS(Survey!$AP52)=0,TRUE,FALSE)</f>
        <v>1</v>
      </c>
      <c r="AW52" s="60" t="b">
        <f>NOT(ISBLANK(Survey!$AQ52))</f>
        <v>0</v>
      </c>
      <c r="AX52" s="43" t="str">
        <f t="shared" si="20"/>
        <v>Fail</v>
      </c>
      <c r="AY52" s="44">
        <f>ABS(Survey!$AH52)</f>
        <v>0</v>
      </c>
      <c r="AZ52" s="44" cm="1">
        <f t="array" ref="AZ52">SUM(SUMIF(Survey!AS52:BA52,{"&gt;0","&lt;0"})*{1,-1})-SUM(SUMIF(Survey!BC52:BK52,{"&gt;0","&lt;0"})*{1,-1})</f>
        <v>0</v>
      </c>
      <c r="BA52" s="53" t="str">
        <f t="shared" si="21"/>
        <v>No holdings</v>
      </c>
      <c r="BB52" s="43">
        <f t="shared" si="22"/>
        <v>0</v>
      </c>
      <c r="BC52" s="48" t="str">
        <f t="shared" si="23"/>
        <v>Fail</v>
      </c>
      <c r="BD52" s="54">
        <f>ABS(Survey!$AH52)</f>
        <v>0</v>
      </c>
      <c r="BE52" s="54" cm="1">
        <f t="array" ref="BE52">SUM(SUMIF(Survey!BM52:CF52,{"&gt;0","&lt;0"})*{1,-1})-SUM(SUMIF(Survey!CH52:DA52,{"&gt;0","&lt;0"})*{1,-1})</f>
        <v>0</v>
      </c>
      <c r="BF52" s="55" t="str">
        <f t="shared" si="24"/>
        <v>No holdings</v>
      </c>
      <c r="BG52" s="56">
        <f t="shared" si="25"/>
        <v>0</v>
      </c>
      <c r="BH52" s="48" t="str">
        <f t="shared" si="26"/>
        <v>Pass</v>
      </c>
      <c r="BI52" s="61" t="b">
        <f>IF(ABS(Survey!$CF52)=0,TRUE,FALSE)</f>
        <v>1</v>
      </c>
      <c r="BJ52" s="60" t="b">
        <f>NOT(ISBLANK(Survey!$CG52))</f>
        <v>0</v>
      </c>
      <c r="BK52" s="48" t="str">
        <f t="shared" si="27"/>
        <v>Pass</v>
      </c>
      <c r="BL52" s="61" t="b">
        <f>IF(ABS(Survey!$DA52)=0,TRUE,FALSE)</f>
        <v>1</v>
      </c>
      <c r="BM52" s="60" t="b">
        <f>NOT(ISBLANK(Survey!$DB52))</f>
        <v>0</v>
      </c>
      <c r="BN52" s="48" t="str">
        <f t="shared" si="28"/>
        <v>Pass</v>
      </c>
      <c r="BO52" s="44">
        <f>SUM(Survey!DD52:DG52)</f>
        <v>0</v>
      </c>
      <c r="BP52" s="43">
        <f t="shared" si="29"/>
        <v>0</v>
      </c>
      <c r="BQ52" s="43">
        <f t="shared" si="30"/>
        <v>100</v>
      </c>
      <c r="BR52" s="55">
        <f>Survey!$I52</f>
        <v>0</v>
      </c>
      <c r="BS52" s="48" t="str">
        <f t="shared" si="31"/>
        <v>Pass</v>
      </c>
      <c r="BT52" s="61" t="b">
        <f>IF(ABS(Survey!$DG52)=0,TRUE,FALSE)</f>
        <v>1</v>
      </c>
      <c r="BU52" s="60" t="b">
        <f>NOT(ISBLANK(Survey!$DH52))</f>
        <v>0</v>
      </c>
      <c r="BV52" s="43" t="str">
        <f t="shared" si="32"/>
        <v>Pass</v>
      </c>
      <c r="BW52" s="44">
        <f>ABS(Survey!CB52) + ABS(Survey!CW52)</f>
        <v>0</v>
      </c>
      <c r="BX52" s="44">
        <f>SUM(SUMIF(Survey!DJ52:DO52,{"&gt;0","&lt;0"})*{1,-1})+SUM(SUMIF(Survey!DQ52:DV52,{"&gt;0","&lt;0"})*{1,-1})</f>
        <v>0</v>
      </c>
      <c r="BY52" s="43">
        <f t="shared" si="33"/>
        <v>0</v>
      </c>
      <c r="BZ52" s="43">
        <f t="shared" si="34"/>
        <v>0</v>
      </c>
      <c r="CA52" s="48" t="str">
        <f t="shared" si="35"/>
        <v>Pass</v>
      </c>
      <c r="CB52" s="61" t="b">
        <f>IF(ABS(Survey!$DO52)=0,TRUE,FALSE)</f>
        <v>1</v>
      </c>
      <c r="CC52" s="60" t="b">
        <f>NOT(ISBLANK(Survey!DP52))</f>
        <v>0</v>
      </c>
      <c r="CD52" s="48" t="str">
        <f t="shared" si="36"/>
        <v>Pass</v>
      </c>
      <c r="CE52" s="61" t="b">
        <f>IF(ABS(Survey!$DV52)=0,TRUE,FALSE)</f>
        <v>1</v>
      </c>
      <c r="CF52" s="60" t="b">
        <f>NOT(ISBLANK(Survey!$DW52))</f>
        <v>0</v>
      </c>
      <c r="CG52" s="48" t="str">
        <f t="shared" si="37"/>
        <v>Pass</v>
      </c>
      <c r="CH52" s="57">
        <f t="shared" si="38"/>
        <v>0</v>
      </c>
      <c r="CI52" s="54" cm="1">
        <f t="array" ref="CI52">SUM(SUMIF(Survey!DY52:DZ52,{"&gt;0","&lt;0"})*{1,-1})</f>
        <v>0</v>
      </c>
      <c r="CJ52" s="57">
        <f t="shared" si="39"/>
        <v>0</v>
      </c>
      <c r="CK52" s="56">
        <f t="shared" si="40"/>
        <v>100</v>
      </c>
      <c r="CL52" s="48" t="str">
        <f t="shared" si="41"/>
        <v>Fail</v>
      </c>
      <c r="CM52" s="54">
        <f>SUM(SUMIF(Survey!EP52:EQ52,{"&gt;0","&lt;0"})*{1,-1})</f>
        <v>0</v>
      </c>
      <c r="CN52" s="57">
        <f t="shared" si="42"/>
        <v>0</v>
      </c>
      <c r="CO52" s="57">
        <f t="shared" si="43"/>
        <v>100</v>
      </c>
      <c r="CP52" s="55" t="b">
        <f>IF(Survey!$J52="ETF",TRUE,IF(Survey!$J52="Closed-end",TRUE,IF(Survey!$J52="Split share corp",TRUE,FALSE)))</f>
        <v>0</v>
      </c>
      <c r="CQ52" s="48" t="str">
        <f t="shared" si="44"/>
        <v>Fail</v>
      </c>
      <c r="CR52" s="54">
        <f>SUM(SUMIF(Survey!ES52:EW52,{"&gt;0","&lt;0"})*{1,-1})</f>
        <v>0</v>
      </c>
      <c r="CS52" s="57">
        <f t="shared" si="45"/>
        <v>0</v>
      </c>
      <c r="CT52" s="57">
        <f t="shared" si="46"/>
        <v>100</v>
      </c>
      <c r="CU52" s="55" t="b">
        <f>IF(Survey!$J52="ETF",TRUE,IF(Survey!$J52="Closed-end",TRUE,IF(Survey!$J52="Split share corp",TRUE,FALSE)))</f>
        <v>0</v>
      </c>
      <c r="CV52" s="48" t="str">
        <f t="shared" si="47"/>
        <v>Pass</v>
      </c>
      <c r="CW52" s="61" t="b">
        <f>IF(ABS(Survey!$EW52)=0,TRUE,FALSE)</f>
        <v>1</v>
      </c>
      <c r="CX52" s="60" t="b">
        <f>NOT(ISBLANK(Survey!$EX52))</f>
        <v>0</v>
      </c>
      <c r="CY52" s="43" t="str">
        <f t="shared" si="48"/>
        <v>Fail</v>
      </c>
      <c r="CZ52" s="44">
        <f>SUM(SUMIF(Survey!EZ52:FF52,{"&gt;0","&lt;0"})*{1,-1})</f>
        <v>0</v>
      </c>
      <c r="DA52" s="43">
        <f t="shared" si="49"/>
        <v>0</v>
      </c>
      <c r="DB52" s="43">
        <f t="shared" si="50"/>
        <v>100</v>
      </c>
      <c r="DC52" s="48" t="str">
        <f t="shared" si="51"/>
        <v>Fail</v>
      </c>
      <c r="DD52" s="54">
        <f>SUM(SUMIF(Survey!FH52:FN52,{"&gt;0","&lt;0"})*{1,-1})</f>
        <v>0</v>
      </c>
      <c r="DE52" s="57">
        <f t="shared" si="52"/>
        <v>0</v>
      </c>
      <c r="DF52" s="56">
        <f t="shared" si="53"/>
        <v>100</v>
      </c>
    </row>
    <row r="53" spans="1:110">
      <c r="A53" s="1">
        <v>50</v>
      </c>
      <c r="B53" s="43" t="str">
        <f t="shared" si="1"/>
        <v>Pass</v>
      </c>
      <c r="C53" s="43">
        <f>COUNTBLANK(Survey!B53:FO53)</f>
        <v>170</v>
      </c>
      <c r="D53" s="43">
        <f>Survey!H53</f>
        <v>0</v>
      </c>
      <c r="E53" s="43" t="str">
        <f t="shared" si="2"/>
        <v>Fail</v>
      </c>
      <c r="F53" s="43" t="str">
        <f t="shared" si="3"/>
        <v>Fail</v>
      </c>
      <c r="H53" s="48" t="str">
        <f t="shared" si="4"/>
        <v>Fail</v>
      </c>
      <c r="I53" s="49">
        <f>COUNTBLANK(Survey!B53:E53)+COUNTBLANK(Survey!G53:J53)+COUNTBLANK(Survey!M53)+COUNTBLANK(Survey!P53:S53)+COUNTBLANK(Survey!X53:Z53)+COUNTBLANK(Survey!AC53:AD53)</f>
        <v>18</v>
      </c>
      <c r="J53" s="48" t="str">
        <f t="shared" si="5"/>
        <v>Pass</v>
      </c>
      <c r="K53" s="61" t="b">
        <f>NOT(ISNUMBER(SEARCH("Feeder",Survey!$H53)))</f>
        <v>1</v>
      </c>
      <c r="L53" s="60" t="b">
        <f>NOT(ISBLANK(Survey!$L53))</f>
        <v>0</v>
      </c>
      <c r="M53" s="48" t="str">
        <f t="shared" si="6"/>
        <v>Pass</v>
      </c>
      <c r="N53" s="61" t="b">
        <f>NOT(ISNUMBER(SEARCH("Other",Survey!$J53)))</f>
        <v>1</v>
      </c>
      <c r="O53" s="60" t="b">
        <f>NOT(ISBLANK(Survey!$K53))</f>
        <v>0</v>
      </c>
      <c r="P53" s="48" t="str">
        <f t="shared" si="7"/>
        <v>Fail</v>
      </c>
      <c r="Q53" s="50">
        <f>Survey!E53</f>
        <v>0</v>
      </c>
      <c r="R53" s="51">
        <f>LEN(Survey!F53)</f>
        <v>0</v>
      </c>
      <c r="S53" s="48" t="str">
        <f t="shared" si="8"/>
        <v>Pass</v>
      </c>
      <c r="T53" s="61" t="b">
        <f>NOT(ISNUMBER(SEARCH("Other",Survey!$M53)))</f>
        <v>1</v>
      </c>
      <c r="U53" s="60" t="b">
        <f>NOT(ISBLANK(Survey!$N53))</f>
        <v>0</v>
      </c>
      <c r="V53" s="48" t="str">
        <f t="shared" si="9"/>
        <v>Pass</v>
      </c>
      <c r="W53" s="121" t="b">
        <f>NOT(ISBLANK(Survey!$U53))</f>
        <v>0</v>
      </c>
      <c r="X53" s="122">
        <f>Survey!$J53</f>
        <v>0</v>
      </c>
      <c r="Y53" s="48" t="str">
        <f t="shared" si="10"/>
        <v>Pass</v>
      </c>
      <c r="Z53" s="121" t="b">
        <f>NOT(ISBLANK(Survey!$V53))</f>
        <v>0</v>
      </c>
      <c r="AA53" s="122">
        <f>Survey!$J53</f>
        <v>0</v>
      </c>
      <c r="AB53" s="48" t="str">
        <f t="shared" si="11"/>
        <v>Pass</v>
      </c>
      <c r="AC53" s="121" t="b">
        <f>NOT(ISBLANK(Survey!$W53))</f>
        <v>0</v>
      </c>
      <c r="AD53" s="122">
        <f>Survey!$J53</f>
        <v>0</v>
      </c>
      <c r="AE53" s="48" t="str">
        <f t="shared" si="12"/>
        <v>Pass</v>
      </c>
      <c r="AF53" s="61" t="b">
        <f>NOT(ISNUMBER(SEARCH("Yes",Survey!$Z53)))</f>
        <v>1</v>
      </c>
      <c r="AG53" s="60" t="b">
        <f>IF(COUNTBLANK(Survey!$AA53:$AB53)=0,TRUE, FALSE)</f>
        <v>0</v>
      </c>
      <c r="AH53" s="48" t="str">
        <f t="shared" si="13"/>
        <v>Pass</v>
      </c>
      <c r="AI53" s="61" t="b">
        <f>NOT(ISNUMBER(SEARCH("Yes",Survey!$AC53)))</f>
        <v>1</v>
      </c>
      <c r="AJ53" s="60" t="b">
        <f>NOT(ISBLANK(Survey!$AE53))</f>
        <v>0</v>
      </c>
      <c r="AK53" s="48" t="str">
        <f t="shared" si="14"/>
        <v>Pass</v>
      </c>
      <c r="AL53" s="61" t="b">
        <f>NOT(OR(ISNUMBER(SEARCH("Other",Survey!$AE53)),ISNUMBER(SEARCH("Multiple",Survey!$AE53))))</f>
        <v>1</v>
      </c>
      <c r="AM53" s="60" t="b">
        <f>NOT(ISBLANK(Survey!$AF53))</f>
        <v>0</v>
      </c>
      <c r="AN53" s="48" t="str">
        <f t="shared" si="15"/>
        <v>Fail</v>
      </c>
      <c r="AO53" s="52">
        <f>(Survey!$AH53)</f>
        <v>0</v>
      </c>
      <c r="AP53" s="43" t="str">
        <f t="shared" si="16"/>
        <v>Fail</v>
      </c>
      <c r="AQ53" s="44">
        <f>ABS(Survey!$AH53)</f>
        <v>0</v>
      </c>
      <c r="AR53" s="87">
        <f>ABS(Survey!$AI53)+Survey!$AJ53-ABS(Survey!$AK53)+ABS(Survey!$AL53)-ABS(Survey!$AM53)+ABS(Survey!$AN53)-ABS(Survey!$AO53)+Survey!$AP53</f>
        <v>0</v>
      </c>
      <c r="AS53" s="53" t="str">
        <f t="shared" si="17"/>
        <v>No holdings</v>
      </c>
      <c r="AT53" s="43">
        <f t="shared" si="18"/>
        <v>0</v>
      </c>
      <c r="AU53" s="48" t="str">
        <f t="shared" si="19"/>
        <v>Pass</v>
      </c>
      <c r="AV53" s="61" t="b">
        <f>IF(ABS(Survey!$AP53)=0,TRUE,FALSE)</f>
        <v>1</v>
      </c>
      <c r="AW53" s="60" t="b">
        <f>NOT(ISBLANK(Survey!$AQ53))</f>
        <v>0</v>
      </c>
      <c r="AX53" s="43" t="str">
        <f t="shared" si="20"/>
        <v>Fail</v>
      </c>
      <c r="AY53" s="44">
        <f>ABS(Survey!$AH53)</f>
        <v>0</v>
      </c>
      <c r="AZ53" s="44" cm="1">
        <f t="array" ref="AZ53">SUM(SUMIF(Survey!AS53:BA53,{"&gt;0","&lt;0"})*{1,-1})-SUM(SUMIF(Survey!BC53:BK53,{"&gt;0","&lt;0"})*{1,-1})</f>
        <v>0</v>
      </c>
      <c r="BA53" s="53" t="str">
        <f t="shared" si="21"/>
        <v>No holdings</v>
      </c>
      <c r="BB53" s="43">
        <f t="shared" si="22"/>
        <v>0</v>
      </c>
      <c r="BC53" s="48" t="str">
        <f t="shared" si="23"/>
        <v>Fail</v>
      </c>
      <c r="BD53" s="54">
        <f>ABS(Survey!$AH53)</f>
        <v>0</v>
      </c>
      <c r="BE53" s="54" cm="1">
        <f t="array" ref="BE53">SUM(SUMIF(Survey!BM53:CF53,{"&gt;0","&lt;0"})*{1,-1})-SUM(SUMIF(Survey!CH53:DA53,{"&gt;0","&lt;0"})*{1,-1})</f>
        <v>0</v>
      </c>
      <c r="BF53" s="55" t="str">
        <f t="shared" si="24"/>
        <v>No holdings</v>
      </c>
      <c r="BG53" s="56">
        <f t="shared" si="25"/>
        <v>0</v>
      </c>
      <c r="BH53" s="48" t="str">
        <f t="shared" si="26"/>
        <v>Pass</v>
      </c>
      <c r="BI53" s="61" t="b">
        <f>IF(ABS(Survey!$CF53)=0,TRUE,FALSE)</f>
        <v>1</v>
      </c>
      <c r="BJ53" s="60" t="b">
        <f>NOT(ISBLANK(Survey!$CG53))</f>
        <v>0</v>
      </c>
      <c r="BK53" s="48" t="str">
        <f t="shared" si="27"/>
        <v>Pass</v>
      </c>
      <c r="BL53" s="61" t="b">
        <f>IF(ABS(Survey!$DA53)=0,TRUE,FALSE)</f>
        <v>1</v>
      </c>
      <c r="BM53" s="60" t="b">
        <f>NOT(ISBLANK(Survey!$DB53))</f>
        <v>0</v>
      </c>
      <c r="BN53" s="48" t="str">
        <f t="shared" si="28"/>
        <v>Pass</v>
      </c>
      <c r="BO53" s="44">
        <f>SUM(Survey!DD53:DG53)</f>
        <v>0</v>
      </c>
      <c r="BP53" s="43">
        <f t="shared" si="29"/>
        <v>0</v>
      </c>
      <c r="BQ53" s="43">
        <f t="shared" si="30"/>
        <v>100</v>
      </c>
      <c r="BR53" s="55">
        <f>Survey!$I53</f>
        <v>0</v>
      </c>
      <c r="BS53" s="48" t="str">
        <f t="shared" si="31"/>
        <v>Pass</v>
      </c>
      <c r="BT53" s="61" t="b">
        <f>IF(ABS(Survey!$DG53)=0,TRUE,FALSE)</f>
        <v>1</v>
      </c>
      <c r="BU53" s="60" t="b">
        <f>NOT(ISBLANK(Survey!$DH53))</f>
        <v>0</v>
      </c>
      <c r="BV53" s="43" t="str">
        <f t="shared" si="32"/>
        <v>Pass</v>
      </c>
      <c r="BW53" s="44">
        <f>ABS(Survey!CB53) + ABS(Survey!CW53)</f>
        <v>0</v>
      </c>
      <c r="BX53" s="44">
        <f>SUM(SUMIF(Survey!DJ53:DO53,{"&gt;0","&lt;0"})*{1,-1})+SUM(SUMIF(Survey!DQ53:DV53,{"&gt;0","&lt;0"})*{1,-1})</f>
        <v>0</v>
      </c>
      <c r="BY53" s="43">
        <f t="shared" si="33"/>
        <v>0</v>
      </c>
      <c r="BZ53" s="43">
        <f t="shared" si="34"/>
        <v>0</v>
      </c>
      <c r="CA53" s="48" t="str">
        <f t="shared" si="35"/>
        <v>Pass</v>
      </c>
      <c r="CB53" s="61" t="b">
        <f>IF(ABS(Survey!$DO53)=0,TRUE,FALSE)</f>
        <v>1</v>
      </c>
      <c r="CC53" s="60" t="b">
        <f>NOT(ISBLANK(Survey!DP53))</f>
        <v>0</v>
      </c>
      <c r="CD53" s="48" t="str">
        <f t="shared" si="36"/>
        <v>Pass</v>
      </c>
      <c r="CE53" s="61" t="b">
        <f>IF(ABS(Survey!$DV53)=0,TRUE,FALSE)</f>
        <v>1</v>
      </c>
      <c r="CF53" s="60" t="b">
        <f>NOT(ISBLANK(Survey!$DW53))</f>
        <v>0</v>
      </c>
      <c r="CG53" s="48" t="str">
        <f t="shared" si="37"/>
        <v>Pass</v>
      </c>
      <c r="CH53" s="57">
        <f t="shared" si="38"/>
        <v>0</v>
      </c>
      <c r="CI53" s="54" cm="1">
        <f t="array" ref="CI53">SUM(SUMIF(Survey!DY53:DZ53,{"&gt;0","&lt;0"})*{1,-1})</f>
        <v>0</v>
      </c>
      <c r="CJ53" s="57">
        <f t="shared" si="39"/>
        <v>0</v>
      </c>
      <c r="CK53" s="56">
        <f t="shared" si="40"/>
        <v>100</v>
      </c>
      <c r="CL53" s="48" t="str">
        <f t="shared" si="41"/>
        <v>Fail</v>
      </c>
      <c r="CM53" s="54">
        <f>SUM(SUMIF(Survey!EP53:EQ53,{"&gt;0","&lt;0"})*{1,-1})</f>
        <v>0</v>
      </c>
      <c r="CN53" s="57">
        <f t="shared" si="42"/>
        <v>0</v>
      </c>
      <c r="CO53" s="57">
        <f t="shared" si="43"/>
        <v>100</v>
      </c>
      <c r="CP53" s="55" t="b">
        <f>IF(Survey!$J53="ETF",TRUE,IF(Survey!$J53="Closed-end",TRUE,IF(Survey!$J53="Split share corp",TRUE,FALSE)))</f>
        <v>0</v>
      </c>
      <c r="CQ53" s="48" t="str">
        <f t="shared" si="44"/>
        <v>Fail</v>
      </c>
      <c r="CR53" s="54">
        <f>SUM(SUMIF(Survey!ES53:EW53,{"&gt;0","&lt;0"})*{1,-1})</f>
        <v>0</v>
      </c>
      <c r="CS53" s="57">
        <f t="shared" si="45"/>
        <v>0</v>
      </c>
      <c r="CT53" s="57">
        <f t="shared" si="46"/>
        <v>100</v>
      </c>
      <c r="CU53" s="55" t="b">
        <f>IF(Survey!$J53="ETF",TRUE,IF(Survey!$J53="Closed-end",TRUE,IF(Survey!$J53="Split share corp",TRUE,FALSE)))</f>
        <v>0</v>
      </c>
      <c r="CV53" s="48" t="str">
        <f t="shared" si="47"/>
        <v>Pass</v>
      </c>
      <c r="CW53" s="61" t="b">
        <f>IF(ABS(Survey!$EW53)=0,TRUE,FALSE)</f>
        <v>1</v>
      </c>
      <c r="CX53" s="60" t="b">
        <f>NOT(ISBLANK(Survey!$EX53))</f>
        <v>0</v>
      </c>
      <c r="CY53" s="43" t="str">
        <f t="shared" si="48"/>
        <v>Fail</v>
      </c>
      <c r="CZ53" s="44">
        <f>SUM(SUMIF(Survey!EZ53:FF53,{"&gt;0","&lt;0"})*{1,-1})</f>
        <v>0</v>
      </c>
      <c r="DA53" s="43">
        <f t="shared" si="49"/>
        <v>0</v>
      </c>
      <c r="DB53" s="43">
        <f t="shared" si="50"/>
        <v>100</v>
      </c>
      <c r="DC53" s="48" t="str">
        <f t="shared" si="51"/>
        <v>Fail</v>
      </c>
      <c r="DD53" s="54">
        <f>SUM(SUMIF(Survey!FH53:FN53,{"&gt;0","&lt;0"})*{1,-1})</f>
        <v>0</v>
      </c>
      <c r="DE53" s="57">
        <f t="shared" si="52"/>
        <v>0</v>
      </c>
      <c r="DF53" s="56">
        <f t="shared" si="53"/>
        <v>100</v>
      </c>
    </row>
    <row r="54" spans="1:110">
      <c r="A54" s="1">
        <v>51</v>
      </c>
      <c r="B54" s="43" t="str">
        <f t="shared" si="1"/>
        <v>Pass</v>
      </c>
      <c r="C54" s="43">
        <f>COUNTBLANK(Survey!B54:FO54)</f>
        <v>170</v>
      </c>
      <c r="D54" s="43">
        <f>Survey!H54</f>
        <v>0</v>
      </c>
      <c r="E54" s="43" t="str">
        <f t="shared" si="2"/>
        <v>Fail</v>
      </c>
      <c r="F54" s="43" t="str">
        <f t="shared" si="3"/>
        <v>Fail</v>
      </c>
      <c r="H54" s="48" t="str">
        <f t="shared" si="4"/>
        <v>Fail</v>
      </c>
      <c r="I54" s="49">
        <f>COUNTBLANK(Survey!B54:E54)+COUNTBLANK(Survey!G54:J54)+COUNTBLANK(Survey!M54)+COUNTBLANK(Survey!P54:S54)+COUNTBLANK(Survey!X54:Z54)+COUNTBLANK(Survey!AC54:AD54)</f>
        <v>18</v>
      </c>
      <c r="J54" s="48" t="str">
        <f t="shared" si="5"/>
        <v>Pass</v>
      </c>
      <c r="K54" s="61" t="b">
        <f>NOT(ISNUMBER(SEARCH("Feeder",Survey!$H54)))</f>
        <v>1</v>
      </c>
      <c r="L54" s="60" t="b">
        <f>NOT(ISBLANK(Survey!$L54))</f>
        <v>0</v>
      </c>
      <c r="M54" s="48" t="str">
        <f t="shared" si="6"/>
        <v>Pass</v>
      </c>
      <c r="N54" s="61" t="b">
        <f>NOT(ISNUMBER(SEARCH("Other",Survey!$J54)))</f>
        <v>1</v>
      </c>
      <c r="O54" s="60" t="b">
        <f>NOT(ISBLANK(Survey!$K54))</f>
        <v>0</v>
      </c>
      <c r="P54" s="48" t="str">
        <f t="shared" si="7"/>
        <v>Fail</v>
      </c>
      <c r="Q54" s="50">
        <f>Survey!E54</f>
        <v>0</v>
      </c>
      <c r="R54" s="51">
        <f>LEN(Survey!F54)</f>
        <v>0</v>
      </c>
      <c r="S54" s="48" t="str">
        <f t="shared" si="8"/>
        <v>Pass</v>
      </c>
      <c r="T54" s="61" t="b">
        <f>NOT(ISNUMBER(SEARCH("Other",Survey!$M54)))</f>
        <v>1</v>
      </c>
      <c r="U54" s="60" t="b">
        <f>NOT(ISBLANK(Survey!$N54))</f>
        <v>0</v>
      </c>
      <c r="V54" s="48" t="str">
        <f t="shared" si="9"/>
        <v>Pass</v>
      </c>
      <c r="W54" s="121" t="b">
        <f>NOT(ISBLANK(Survey!$U54))</f>
        <v>0</v>
      </c>
      <c r="X54" s="122">
        <f>Survey!$J54</f>
        <v>0</v>
      </c>
      <c r="Y54" s="48" t="str">
        <f t="shared" si="10"/>
        <v>Pass</v>
      </c>
      <c r="Z54" s="121" t="b">
        <f>NOT(ISBLANK(Survey!$V54))</f>
        <v>0</v>
      </c>
      <c r="AA54" s="122">
        <f>Survey!$J54</f>
        <v>0</v>
      </c>
      <c r="AB54" s="48" t="str">
        <f t="shared" si="11"/>
        <v>Pass</v>
      </c>
      <c r="AC54" s="121" t="b">
        <f>NOT(ISBLANK(Survey!$W54))</f>
        <v>0</v>
      </c>
      <c r="AD54" s="122">
        <f>Survey!$J54</f>
        <v>0</v>
      </c>
      <c r="AE54" s="48" t="str">
        <f t="shared" si="12"/>
        <v>Pass</v>
      </c>
      <c r="AF54" s="61" t="b">
        <f>NOT(ISNUMBER(SEARCH("Yes",Survey!$Z54)))</f>
        <v>1</v>
      </c>
      <c r="AG54" s="60" t="b">
        <f>IF(COUNTBLANK(Survey!$AA54:$AB54)=0,TRUE, FALSE)</f>
        <v>0</v>
      </c>
      <c r="AH54" s="48" t="str">
        <f t="shared" si="13"/>
        <v>Pass</v>
      </c>
      <c r="AI54" s="61" t="b">
        <f>NOT(ISNUMBER(SEARCH("Yes",Survey!$AC54)))</f>
        <v>1</v>
      </c>
      <c r="AJ54" s="60" t="b">
        <f>NOT(ISBLANK(Survey!$AE54))</f>
        <v>0</v>
      </c>
      <c r="AK54" s="48" t="str">
        <f t="shared" si="14"/>
        <v>Pass</v>
      </c>
      <c r="AL54" s="61" t="b">
        <f>NOT(OR(ISNUMBER(SEARCH("Other",Survey!$AE54)),ISNUMBER(SEARCH("Multiple",Survey!$AE54))))</f>
        <v>1</v>
      </c>
      <c r="AM54" s="60" t="b">
        <f>NOT(ISBLANK(Survey!$AF54))</f>
        <v>0</v>
      </c>
      <c r="AN54" s="48" t="str">
        <f t="shared" si="15"/>
        <v>Fail</v>
      </c>
      <c r="AO54" s="52">
        <f>(Survey!$AH54)</f>
        <v>0</v>
      </c>
      <c r="AP54" s="43" t="str">
        <f t="shared" si="16"/>
        <v>Fail</v>
      </c>
      <c r="AQ54" s="44">
        <f>ABS(Survey!$AH54)</f>
        <v>0</v>
      </c>
      <c r="AR54" s="87">
        <f>ABS(Survey!$AI54)+Survey!$AJ54-ABS(Survey!$AK54)+ABS(Survey!$AL54)-ABS(Survey!$AM54)+ABS(Survey!$AN54)-ABS(Survey!$AO54)+Survey!$AP54</f>
        <v>0</v>
      </c>
      <c r="AS54" s="53" t="str">
        <f t="shared" si="17"/>
        <v>No holdings</v>
      </c>
      <c r="AT54" s="43">
        <f t="shared" si="18"/>
        <v>0</v>
      </c>
      <c r="AU54" s="48" t="str">
        <f t="shared" si="19"/>
        <v>Pass</v>
      </c>
      <c r="AV54" s="61" t="b">
        <f>IF(ABS(Survey!$AP54)=0,TRUE,FALSE)</f>
        <v>1</v>
      </c>
      <c r="AW54" s="60" t="b">
        <f>NOT(ISBLANK(Survey!$AQ54))</f>
        <v>0</v>
      </c>
      <c r="AX54" s="43" t="str">
        <f t="shared" si="20"/>
        <v>Fail</v>
      </c>
      <c r="AY54" s="44">
        <f>ABS(Survey!$AH54)</f>
        <v>0</v>
      </c>
      <c r="AZ54" s="44" cm="1">
        <f t="array" ref="AZ54">SUM(SUMIF(Survey!AS54:BA54,{"&gt;0","&lt;0"})*{1,-1})-SUM(SUMIF(Survey!BC54:BK54,{"&gt;0","&lt;0"})*{1,-1})</f>
        <v>0</v>
      </c>
      <c r="BA54" s="53" t="str">
        <f t="shared" si="21"/>
        <v>No holdings</v>
      </c>
      <c r="BB54" s="43">
        <f t="shared" si="22"/>
        <v>0</v>
      </c>
      <c r="BC54" s="48" t="str">
        <f t="shared" si="23"/>
        <v>Fail</v>
      </c>
      <c r="BD54" s="54">
        <f>ABS(Survey!$AH54)</f>
        <v>0</v>
      </c>
      <c r="BE54" s="54" cm="1">
        <f t="array" ref="BE54">SUM(SUMIF(Survey!BM54:CF54,{"&gt;0","&lt;0"})*{1,-1})-SUM(SUMIF(Survey!CH54:DA54,{"&gt;0","&lt;0"})*{1,-1})</f>
        <v>0</v>
      </c>
      <c r="BF54" s="55" t="str">
        <f t="shared" si="24"/>
        <v>No holdings</v>
      </c>
      <c r="BG54" s="56">
        <f t="shared" si="25"/>
        <v>0</v>
      </c>
      <c r="BH54" s="48" t="str">
        <f t="shared" si="26"/>
        <v>Pass</v>
      </c>
      <c r="BI54" s="61" t="b">
        <f>IF(ABS(Survey!$CF54)=0,TRUE,FALSE)</f>
        <v>1</v>
      </c>
      <c r="BJ54" s="60" t="b">
        <f>NOT(ISBLANK(Survey!$CG54))</f>
        <v>0</v>
      </c>
      <c r="BK54" s="48" t="str">
        <f t="shared" si="27"/>
        <v>Pass</v>
      </c>
      <c r="BL54" s="61" t="b">
        <f>IF(ABS(Survey!$DA54)=0,TRUE,FALSE)</f>
        <v>1</v>
      </c>
      <c r="BM54" s="60" t="b">
        <f>NOT(ISBLANK(Survey!$DB54))</f>
        <v>0</v>
      </c>
      <c r="BN54" s="48" t="str">
        <f t="shared" si="28"/>
        <v>Pass</v>
      </c>
      <c r="BO54" s="44">
        <f>SUM(Survey!DD54:DG54)</f>
        <v>0</v>
      </c>
      <c r="BP54" s="43">
        <f t="shared" si="29"/>
        <v>0</v>
      </c>
      <c r="BQ54" s="43">
        <f t="shared" si="30"/>
        <v>100</v>
      </c>
      <c r="BR54" s="55">
        <f>Survey!$I54</f>
        <v>0</v>
      </c>
      <c r="BS54" s="48" t="str">
        <f t="shared" si="31"/>
        <v>Pass</v>
      </c>
      <c r="BT54" s="61" t="b">
        <f>IF(ABS(Survey!$DG54)=0,TRUE,FALSE)</f>
        <v>1</v>
      </c>
      <c r="BU54" s="60" t="b">
        <f>NOT(ISBLANK(Survey!$DH54))</f>
        <v>0</v>
      </c>
      <c r="BV54" s="43" t="str">
        <f t="shared" si="32"/>
        <v>Pass</v>
      </c>
      <c r="BW54" s="44">
        <f>ABS(Survey!CB54) + ABS(Survey!CW54)</f>
        <v>0</v>
      </c>
      <c r="BX54" s="44">
        <f>SUM(SUMIF(Survey!DJ54:DO54,{"&gt;0","&lt;0"})*{1,-1})+SUM(SUMIF(Survey!DQ54:DV54,{"&gt;0","&lt;0"})*{1,-1})</f>
        <v>0</v>
      </c>
      <c r="BY54" s="43">
        <f t="shared" si="33"/>
        <v>0</v>
      </c>
      <c r="BZ54" s="43">
        <f t="shared" si="34"/>
        <v>0</v>
      </c>
      <c r="CA54" s="48" t="str">
        <f t="shared" si="35"/>
        <v>Pass</v>
      </c>
      <c r="CB54" s="61" t="b">
        <f>IF(ABS(Survey!$DO54)=0,TRUE,FALSE)</f>
        <v>1</v>
      </c>
      <c r="CC54" s="60" t="b">
        <f>NOT(ISBLANK(Survey!DP54))</f>
        <v>0</v>
      </c>
      <c r="CD54" s="48" t="str">
        <f t="shared" si="36"/>
        <v>Pass</v>
      </c>
      <c r="CE54" s="61" t="b">
        <f>IF(ABS(Survey!$DV54)=0,TRUE,FALSE)</f>
        <v>1</v>
      </c>
      <c r="CF54" s="60" t="b">
        <f>NOT(ISBLANK(Survey!$DW54))</f>
        <v>0</v>
      </c>
      <c r="CG54" s="48" t="str">
        <f t="shared" si="37"/>
        <v>Pass</v>
      </c>
      <c r="CH54" s="57">
        <f t="shared" si="38"/>
        <v>0</v>
      </c>
      <c r="CI54" s="54" cm="1">
        <f t="array" ref="CI54">SUM(SUMIF(Survey!DY54:DZ54,{"&gt;0","&lt;0"})*{1,-1})</f>
        <v>0</v>
      </c>
      <c r="CJ54" s="57">
        <f t="shared" si="39"/>
        <v>0</v>
      </c>
      <c r="CK54" s="56">
        <f t="shared" si="40"/>
        <v>100</v>
      </c>
      <c r="CL54" s="48" t="str">
        <f t="shared" si="41"/>
        <v>Fail</v>
      </c>
      <c r="CM54" s="54">
        <f>SUM(SUMIF(Survey!EP54:EQ54,{"&gt;0","&lt;0"})*{1,-1})</f>
        <v>0</v>
      </c>
      <c r="CN54" s="57">
        <f t="shared" si="42"/>
        <v>0</v>
      </c>
      <c r="CO54" s="57">
        <f t="shared" si="43"/>
        <v>100</v>
      </c>
      <c r="CP54" s="55" t="b">
        <f>IF(Survey!$J54="ETF",TRUE,IF(Survey!$J54="Closed-end",TRUE,IF(Survey!$J54="Split share corp",TRUE,FALSE)))</f>
        <v>0</v>
      </c>
      <c r="CQ54" s="48" t="str">
        <f t="shared" si="44"/>
        <v>Fail</v>
      </c>
      <c r="CR54" s="54">
        <f>SUM(SUMIF(Survey!ES54:EW54,{"&gt;0","&lt;0"})*{1,-1})</f>
        <v>0</v>
      </c>
      <c r="CS54" s="57">
        <f t="shared" si="45"/>
        <v>0</v>
      </c>
      <c r="CT54" s="57">
        <f t="shared" si="46"/>
        <v>100</v>
      </c>
      <c r="CU54" s="55" t="b">
        <f>IF(Survey!$J54="ETF",TRUE,IF(Survey!$J54="Closed-end",TRUE,IF(Survey!$J54="Split share corp",TRUE,FALSE)))</f>
        <v>0</v>
      </c>
      <c r="CV54" s="48" t="str">
        <f t="shared" si="47"/>
        <v>Pass</v>
      </c>
      <c r="CW54" s="61" t="b">
        <f>IF(ABS(Survey!$EW54)=0,TRUE,FALSE)</f>
        <v>1</v>
      </c>
      <c r="CX54" s="60" t="b">
        <f>NOT(ISBLANK(Survey!$EX54))</f>
        <v>0</v>
      </c>
      <c r="CY54" s="43" t="str">
        <f t="shared" si="48"/>
        <v>Fail</v>
      </c>
      <c r="CZ54" s="44">
        <f>SUM(SUMIF(Survey!EZ54:FF54,{"&gt;0","&lt;0"})*{1,-1})</f>
        <v>0</v>
      </c>
      <c r="DA54" s="43">
        <f t="shared" si="49"/>
        <v>0</v>
      </c>
      <c r="DB54" s="43">
        <f t="shared" si="50"/>
        <v>100</v>
      </c>
      <c r="DC54" s="48" t="str">
        <f t="shared" si="51"/>
        <v>Fail</v>
      </c>
      <c r="DD54" s="54">
        <f>SUM(SUMIF(Survey!FH54:FN54,{"&gt;0","&lt;0"})*{1,-1})</f>
        <v>0</v>
      </c>
      <c r="DE54" s="57">
        <f t="shared" si="52"/>
        <v>0</v>
      </c>
      <c r="DF54" s="56">
        <f t="shared" si="53"/>
        <v>100</v>
      </c>
    </row>
    <row r="55" spans="1:110">
      <c r="A55" s="1">
        <v>52</v>
      </c>
      <c r="B55" s="43" t="str">
        <f t="shared" si="1"/>
        <v>Pass</v>
      </c>
      <c r="C55" s="43">
        <f>COUNTBLANK(Survey!B55:FO55)</f>
        <v>170</v>
      </c>
      <c r="D55" s="43">
        <f>Survey!H55</f>
        <v>0</v>
      </c>
      <c r="E55" s="43" t="str">
        <f t="shared" si="2"/>
        <v>Fail</v>
      </c>
      <c r="F55" s="43" t="str">
        <f t="shared" si="3"/>
        <v>Fail</v>
      </c>
      <c r="H55" s="48" t="str">
        <f t="shared" si="4"/>
        <v>Fail</v>
      </c>
      <c r="I55" s="49">
        <f>COUNTBLANK(Survey!B55:E55)+COUNTBLANK(Survey!G55:J55)+COUNTBLANK(Survey!M55)+COUNTBLANK(Survey!P55:S55)+COUNTBLANK(Survey!X55:Z55)+COUNTBLANK(Survey!AC55:AD55)</f>
        <v>18</v>
      </c>
      <c r="J55" s="48" t="str">
        <f t="shared" si="5"/>
        <v>Pass</v>
      </c>
      <c r="K55" s="61" t="b">
        <f>NOT(ISNUMBER(SEARCH("Feeder",Survey!$H55)))</f>
        <v>1</v>
      </c>
      <c r="L55" s="60" t="b">
        <f>NOT(ISBLANK(Survey!$L55))</f>
        <v>0</v>
      </c>
      <c r="M55" s="48" t="str">
        <f t="shared" si="6"/>
        <v>Pass</v>
      </c>
      <c r="N55" s="61" t="b">
        <f>NOT(ISNUMBER(SEARCH("Other",Survey!$J55)))</f>
        <v>1</v>
      </c>
      <c r="O55" s="60" t="b">
        <f>NOT(ISBLANK(Survey!$K55))</f>
        <v>0</v>
      </c>
      <c r="P55" s="48" t="str">
        <f t="shared" si="7"/>
        <v>Fail</v>
      </c>
      <c r="Q55" s="50">
        <f>Survey!E55</f>
        <v>0</v>
      </c>
      <c r="R55" s="51">
        <f>LEN(Survey!F55)</f>
        <v>0</v>
      </c>
      <c r="S55" s="48" t="str">
        <f t="shared" si="8"/>
        <v>Pass</v>
      </c>
      <c r="T55" s="61" t="b">
        <f>NOT(ISNUMBER(SEARCH("Other",Survey!$M55)))</f>
        <v>1</v>
      </c>
      <c r="U55" s="60" t="b">
        <f>NOT(ISBLANK(Survey!$N55))</f>
        <v>0</v>
      </c>
      <c r="V55" s="48" t="str">
        <f t="shared" si="9"/>
        <v>Pass</v>
      </c>
      <c r="W55" s="121" t="b">
        <f>NOT(ISBLANK(Survey!$U55))</f>
        <v>0</v>
      </c>
      <c r="X55" s="122">
        <f>Survey!$J55</f>
        <v>0</v>
      </c>
      <c r="Y55" s="48" t="str">
        <f t="shared" si="10"/>
        <v>Pass</v>
      </c>
      <c r="Z55" s="121" t="b">
        <f>NOT(ISBLANK(Survey!$V55))</f>
        <v>0</v>
      </c>
      <c r="AA55" s="122">
        <f>Survey!$J55</f>
        <v>0</v>
      </c>
      <c r="AB55" s="48" t="str">
        <f t="shared" si="11"/>
        <v>Pass</v>
      </c>
      <c r="AC55" s="121" t="b">
        <f>NOT(ISBLANK(Survey!$W55))</f>
        <v>0</v>
      </c>
      <c r="AD55" s="122">
        <f>Survey!$J55</f>
        <v>0</v>
      </c>
      <c r="AE55" s="48" t="str">
        <f t="shared" si="12"/>
        <v>Pass</v>
      </c>
      <c r="AF55" s="61" t="b">
        <f>NOT(ISNUMBER(SEARCH("Yes",Survey!$Z55)))</f>
        <v>1</v>
      </c>
      <c r="AG55" s="60" t="b">
        <f>IF(COUNTBLANK(Survey!$AA55:$AB55)=0,TRUE, FALSE)</f>
        <v>0</v>
      </c>
      <c r="AH55" s="48" t="str">
        <f t="shared" si="13"/>
        <v>Pass</v>
      </c>
      <c r="AI55" s="61" t="b">
        <f>NOT(ISNUMBER(SEARCH("Yes",Survey!$AC55)))</f>
        <v>1</v>
      </c>
      <c r="AJ55" s="60" t="b">
        <f>NOT(ISBLANK(Survey!$AE55))</f>
        <v>0</v>
      </c>
      <c r="AK55" s="48" t="str">
        <f t="shared" si="14"/>
        <v>Pass</v>
      </c>
      <c r="AL55" s="61" t="b">
        <f>NOT(OR(ISNUMBER(SEARCH("Other",Survey!$AE55)),ISNUMBER(SEARCH("Multiple",Survey!$AE55))))</f>
        <v>1</v>
      </c>
      <c r="AM55" s="60" t="b">
        <f>NOT(ISBLANK(Survey!$AF55))</f>
        <v>0</v>
      </c>
      <c r="AN55" s="48" t="str">
        <f t="shared" si="15"/>
        <v>Fail</v>
      </c>
      <c r="AO55" s="52">
        <f>(Survey!$AH55)</f>
        <v>0</v>
      </c>
      <c r="AP55" s="43" t="str">
        <f t="shared" si="16"/>
        <v>Fail</v>
      </c>
      <c r="AQ55" s="44">
        <f>ABS(Survey!$AH55)</f>
        <v>0</v>
      </c>
      <c r="AR55" s="87">
        <f>ABS(Survey!$AI55)+Survey!$AJ55-ABS(Survey!$AK55)+ABS(Survey!$AL55)-ABS(Survey!$AM55)+ABS(Survey!$AN55)-ABS(Survey!$AO55)+Survey!$AP55</f>
        <v>0</v>
      </c>
      <c r="AS55" s="53" t="str">
        <f t="shared" si="17"/>
        <v>No holdings</v>
      </c>
      <c r="AT55" s="43">
        <f t="shared" si="18"/>
        <v>0</v>
      </c>
      <c r="AU55" s="48" t="str">
        <f t="shared" si="19"/>
        <v>Pass</v>
      </c>
      <c r="AV55" s="61" t="b">
        <f>IF(ABS(Survey!$AP55)=0,TRUE,FALSE)</f>
        <v>1</v>
      </c>
      <c r="AW55" s="60" t="b">
        <f>NOT(ISBLANK(Survey!$AQ55))</f>
        <v>0</v>
      </c>
      <c r="AX55" s="43" t="str">
        <f t="shared" si="20"/>
        <v>Fail</v>
      </c>
      <c r="AY55" s="44">
        <f>ABS(Survey!$AH55)</f>
        <v>0</v>
      </c>
      <c r="AZ55" s="44" cm="1">
        <f t="array" ref="AZ55">SUM(SUMIF(Survey!AS55:BA55,{"&gt;0","&lt;0"})*{1,-1})-SUM(SUMIF(Survey!BC55:BK55,{"&gt;0","&lt;0"})*{1,-1})</f>
        <v>0</v>
      </c>
      <c r="BA55" s="53" t="str">
        <f t="shared" si="21"/>
        <v>No holdings</v>
      </c>
      <c r="BB55" s="43">
        <f t="shared" si="22"/>
        <v>0</v>
      </c>
      <c r="BC55" s="48" t="str">
        <f t="shared" si="23"/>
        <v>Fail</v>
      </c>
      <c r="BD55" s="54">
        <f>ABS(Survey!$AH55)</f>
        <v>0</v>
      </c>
      <c r="BE55" s="54" cm="1">
        <f t="array" ref="BE55">SUM(SUMIF(Survey!BM55:CF55,{"&gt;0","&lt;0"})*{1,-1})-SUM(SUMIF(Survey!CH55:DA55,{"&gt;0","&lt;0"})*{1,-1})</f>
        <v>0</v>
      </c>
      <c r="BF55" s="55" t="str">
        <f t="shared" si="24"/>
        <v>No holdings</v>
      </c>
      <c r="BG55" s="56">
        <f t="shared" si="25"/>
        <v>0</v>
      </c>
      <c r="BH55" s="48" t="str">
        <f t="shared" si="26"/>
        <v>Pass</v>
      </c>
      <c r="BI55" s="61" t="b">
        <f>IF(ABS(Survey!$CF55)=0,TRUE,FALSE)</f>
        <v>1</v>
      </c>
      <c r="BJ55" s="60" t="b">
        <f>NOT(ISBLANK(Survey!$CG55))</f>
        <v>0</v>
      </c>
      <c r="BK55" s="48" t="str">
        <f t="shared" si="27"/>
        <v>Pass</v>
      </c>
      <c r="BL55" s="61" t="b">
        <f>IF(ABS(Survey!$DA55)=0,TRUE,FALSE)</f>
        <v>1</v>
      </c>
      <c r="BM55" s="60" t="b">
        <f>NOT(ISBLANK(Survey!$DB55))</f>
        <v>0</v>
      </c>
      <c r="BN55" s="48" t="str">
        <f t="shared" si="28"/>
        <v>Pass</v>
      </c>
      <c r="BO55" s="44">
        <f>SUM(Survey!DD55:DG55)</f>
        <v>0</v>
      </c>
      <c r="BP55" s="43">
        <f t="shared" si="29"/>
        <v>0</v>
      </c>
      <c r="BQ55" s="43">
        <f t="shared" si="30"/>
        <v>100</v>
      </c>
      <c r="BR55" s="55">
        <f>Survey!$I55</f>
        <v>0</v>
      </c>
      <c r="BS55" s="48" t="str">
        <f t="shared" si="31"/>
        <v>Pass</v>
      </c>
      <c r="BT55" s="61" t="b">
        <f>IF(ABS(Survey!$DG55)=0,TRUE,FALSE)</f>
        <v>1</v>
      </c>
      <c r="BU55" s="60" t="b">
        <f>NOT(ISBLANK(Survey!$DH55))</f>
        <v>0</v>
      </c>
      <c r="BV55" s="43" t="str">
        <f t="shared" si="32"/>
        <v>Pass</v>
      </c>
      <c r="BW55" s="44">
        <f>ABS(Survey!CB55) + ABS(Survey!CW55)</f>
        <v>0</v>
      </c>
      <c r="BX55" s="44">
        <f>SUM(SUMIF(Survey!DJ55:DO55,{"&gt;0","&lt;0"})*{1,-1})+SUM(SUMIF(Survey!DQ55:DV55,{"&gt;0","&lt;0"})*{1,-1})</f>
        <v>0</v>
      </c>
      <c r="BY55" s="43">
        <f t="shared" si="33"/>
        <v>0</v>
      </c>
      <c r="BZ55" s="43">
        <f t="shared" si="34"/>
        <v>0</v>
      </c>
      <c r="CA55" s="48" t="str">
        <f t="shared" si="35"/>
        <v>Pass</v>
      </c>
      <c r="CB55" s="61" t="b">
        <f>IF(ABS(Survey!$DO55)=0,TRUE,FALSE)</f>
        <v>1</v>
      </c>
      <c r="CC55" s="60" t="b">
        <f>NOT(ISBLANK(Survey!DP55))</f>
        <v>0</v>
      </c>
      <c r="CD55" s="48" t="str">
        <f t="shared" si="36"/>
        <v>Pass</v>
      </c>
      <c r="CE55" s="61" t="b">
        <f>IF(ABS(Survey!$DV55)=0,TRUE,FALSE)</f>
        <v>1</v>
      </c>
      <c r="CF55" s="60" t="b">
        <f>NOT(ISBLANK(Survey!$DW55))</f>
        <v>0</v>
      </c>
      <c r="CG55" s="48" t="str">
        <f t="shared" si="37"/>
        <v>Pass</v>
      </c>
      <c r="CH55" s="57">
        <f t="shared" si="38"/>
        <v>0</v>
      </c>
      <c r="CI55" s="54" cm="1">
        <f t="array" ref="CI55">SUM(SUMIF(Survey!DY55:DZ55,{"&gt;0","&lt;0"})*{1,-1})</f>
        <v>0</v>
      </c>
      <c r="CJ55" s="57">
        <f t="shared" si="39"/>
        <v>0</v>
      </c>
      <c r="CK55" s="56">
        <f t="shared" si="40"/>
        <v>100</v>
      </c>
      <c r="CL55" s="48" t="str">
        <f t="shared" si="41"/>
        <v>Fail</v>
      </c>
      <c r="CM55" s="54">
        <f>SUM(SUMIF(Survey!EP55:EQ55,{"&gt;0","&lt;0"})*{1,-1})</f>
        <v>0</v>
      </c>
      <c r="CN55" s="57">
        <f t="shared" si="42"/>
        <v>0</v>
      </c>
      <c r="CO55" s="57">
        <f t="shared" si="43"/>
        <v>100</v>
      </c>
      <c r="CP55" s="55" t="b">
        <f>IF(Survey!$J55="ETF",TRUE,IF(Survey!$J55="Closed-end",TRUE,IF(Survey!$J55="Split share corp",TRUE,FALSE)))</f>
        <v>0</v>
      </c>
      <c r="CQ55" s="48" t="str">
        <f t="shared" si="44"/>
        <v>Fail</v>
      </c>
      <c r="CR55" s="54">
        <f>SUM(SUMIF(Survey!ES55:EW55,{"&gt;0","&lt;0"})*{1,-1})</f>
        <v>0</v>
      </c>
      <c r="CS55" s="57">
        <f t="shared" si="45"/>
        <v>0</v>
      </c>
      <c r="CT55" s="57">
        <f t="shared" si="46"/>
        <v>100</v>
      </c>
      <c r="CU55" s="55" t="b">
        <f>IF(Survey!$J55="ETF",TRUE,IF(Survey!$J55="Closed-end",TRUE,IF(Survey!$J55="Split share corp",TRUE,FALSE)))</f>
        <v>0</v>
      </c>
      <c r="CV55" s="48" t="str">
        <f t="shared" si="47"/>
        <v>Pass</v>
      </c>
      <c r="CW55" s="61" t="b">
        <f>IF(ABS(Survey!$EW55)=0,TRUE,FALSE)</f>
        <v>1</v>
      </c>
      <c r="CX55" s="60" t="b">
        <f>NOT(ISBLANK(Survey!$EX55))</f>
        <v>0</v>
      </c>
      <c r="CY55" s="43" t="str">
        <f t="shared" si="48"/>
        <v>Fail</v>
      </c>
      <c r="CZ55" s="44">
        <f>SUM(SUMIF(Survey!EZ55:FF55,{"&gt;0","&lt;0"})*{1,-1})</f>
        <v>0</v>
      </c>
      <c r="DA55" s="43">
        <f t="shared" si="49"/>
        <v>0</v>
      </c>
      <c r="DB55" s="43">
        <f t="shared" si="50"/>
        <v>100</v>
      </c>
      <c r="DC55" s="48" t="str">
        <f t="shared" si="51"/>
        <v>Fail</v>
      </c>
      <c r="DD55" s="54">
        <f>SUM(SUMIF(Survey!FH55:FN55,{"&gt;0","&lt;0"})*{1,-1})</f>
        <v>0</v>
      </c>
      <c r="DE55" s="57">
        <f t="shared" si="52"/>
        <v>0</v>
      </c>
      <c r="DF55" s="56">
        <f t="shared" si="53"/>
        <v>100</v>
      </c>
    </row>
    <row r="56" spans="1:110">
      <c r="A56" s="1">
        <v>53</v>
      </c>
      <c r="B56" s="43" t="str">
        <f t="shared" si="1"/>
        <v>Pass</v>
      </c>
      <c r="C56" s="43">
        <f>COUNTBLANK(Survey!B56:FO56)</f>
        <v>170</v>
      </c>
      <c r="D56" s="43">
        <f>Survey!H56</f>
        <v>0</v>
      </c>
      <c r="E56" s="43" t="str">
        <f t="shared" si="2"/>
        <v>Fail</v>
      </c>
      <c r="F56" s="43" t="str">
        <f t="shared" si="3"/>
        <v>Fail</v>
      </c>
      <c r="H56" s="48" t="str">
        <f t="shared" si="4"/>
        <v>Fail</v>
      </c>
      <c r="I56" s="49">
        <f>COUNTBLANK(Survey!B56:E56)+COUNTBLANK(Survey!G56:J56)+COUNTBLANK(Survey!M56)+COUNTBLANK(Survey!P56:S56)+COUNTBLANK(Survey!X56:Z56)+COUNTBLANK(Survey!AC56:AD56)</f>
        <v>18</v>
      </c>
      <c r="J56" s="48" t="str">
        <f t="shared" si="5"/>
        <v>Pass</v>
      </c>
      <c r="K56" s="61" t="b">
        <f>NOT(ISNUMBER(SEARCH("Feeder",Survey!$H56)))</f>
        <v>1</v>
      </c>
      <c r="L56" s="60" t="b">
        <f>NOT(ISBLANK(Survey!$L56))</f>
        <v>0</v>
      </c>
      <c r="M56" s="48" t="str">
        <f t="shared" si="6"/>
        <v>Pass</v>
      </c>
      <c r="N56" s="61" t="b">
        <f>NOT(ISNUMBER(SEARCH("Other",Survey!$J56)))</f>
        <v>1</v>
      </c>
      <c r="O56" s="60" t="b">
        <f>NOT(ISBLANK(Survey!$K56))</f>
        <v>0</v>
      </c>
      <c r="P56" s="48" t="str">
        <f t="shared" si="7"/>
        <v>Fail</v>
      </c>
      <c r="Q56" s="50">
        <f>Survey!E56</f>
        <v>0</v>
      </c>
      <c r="R56" s="51">
        <f>LEN(Survey!F56)</f>
        <v>0</v>
      </c>
      <c r="S56" s="48" t="str">
        <f t="shared" si="8"/>
        <v>Pass</v>
      </c>
      <c r="T56" s="61" t="b">
        <f>NOT(ISNUMBER(SEARCH("Other",Survey!$M56)))</f>
        <v>1</v>
      </c>
      <c r="U56" s="60" t="b">
        <f>NOT(ISBLANK(Survey!$N56))</f>
        <v>0</v>
      </c>
      <c r="V56" s="48" t="str">
        <f t="shared" si="9"/>
        <v>Pass</v>
      </c>
      <c r="W56" s="121" t="b">
        <f>NOT(ISBLANK(Survey!$U56))</f>
        <v>0</v>
      </c>
      <c r="X56" s="122">
        <f>Survey!$J56</f>
        <v>0</v>
      </c>
      <c r="Y56" s="48" t="str">
        <f t="shared" si="10"/>
        <v>Pass</v>
      </c>
      <c r="Z56" s="121" t="b">
        <f>NOT(ISBLANK(Survey!$V56))</f>
        <v>0</v>
      </c>
      <c r="AA56" s="122">
        <f>Survey!$J56</f>
        <v>0</v>
      </c>
      <c r="AB56" s="48" t="str">
        <f t="shared" si="11"/>
        <v>Pass</v>
      </c>
      <c r="AC56" s="121" t="b">
        <f>NOT(ISBLANK(Survey!$W56))</f>
        <v>0</v>
      </c>
      <c r="AD56" s="122">
        <f>Survey!$J56</f>
        <v>0</v>
      </c>
      <c r="AE56" s="48" t="str">
        <f t="shared" si="12"/>
        <v>Pass</v>
      </c>
      <c r="AF56" s="61" t="b">
        <f>NOT(ISNUMBER(SEARCH("Yes",Survey!$Z56)))</f>
        <v>1</v>
      </c>
      <c r="AG56" s="60" t="b">
        <f>IF(COUNTBLANK(Survey!$AA56:$AB56)=0,TRUE, FALSE)</f>
        <v>0</v>
      </c>
      <c r="AH56" s="48" t="str">
        <f t="shared" si="13"/>
        <v>Pass</v>
      </c>
      <c r="AI56" s="61" t="b">
        <f>NOT(ISNUMBER(SEARCH("Yes",Survey!$AC56)))</f>
        <v>1</v>
      </c>
      <c r="AJ56" s="60" t="b">
        <f>NOT(ISBLANK(Survey!$AE56))</f>
        <v>0</v>
      </c>
      <c r="AK56" s="48" t="str">
        <f t="shared" si="14"/>
        <v>Pass</v>
      </c>
      <c r="AL56" s="61" t="b">
        <f>NOT(OR(ISNUMBER(SEARCH("Other",Survey!$AE56)),ISNUMBER(SEARCH("Multiple",Survey!$AE56))))</f>
        <v>1</v>
      </c>
      <c r="AM56" s="60" t="b">
        <f>NOT(ISBLANK(Survey!$AF56))</f>
        <v>0</v>
      </c>
      <c r="AN56" s="48" t="str">
        <f t="shared" si="15"/>
        <v>Fail</v>
      </c>
      <c r="AO56" s="52">
        <f>(Survey!$AH56)</f>
        <v>0</v>
      </c>
      <c r="AP56" s="43" t="str">
        <f t="shared" si="16"/>
        <v>Fail</v>
      </c>
      <c r="AQ56" s="44">
        <f>ABS(Survey!$AH56)</f>
        <v>0</v>
      </c>
      <c r="AR56" s="87">
        <f>ABS(Survey!$AI56)+Survey!$AJ56-ABS(Survey!$AK56)+ABS(Survey!$AL56)-ABS(Survey!$AM56)+ABS(Survey!$AN56)-ABS(Survey!$AO56)+Survey!$AP56</f>
        <v>0</v>
      </c>
      <c r="AS56" s="53" t="str">
        <f t="shared" si="17"/>
        <v>No holdings</v>
      </c>
      <c r="AT56" s="43">
        <f t="shared" si="18"/>
        <v>0</v>
      </c>
      <c r="AU56" s="48" t="str">
        <f t="shared" si="19"/>
        <v>Pass</v>
      </c>
      <c r="AV56" s="61" t="b">
        <f>IF(ABS(Survey!$AP56)=0,TRUE,FALSE)</f>
        <v>1</v>
      </c>
      <c r="AW56" s="60" t="b">
        <f>NOT(ISBLANK(Survey!$AQ56))</f>
        <v>0</v>
      </c>
      <c r="AX56" s="43" t="str">
        <f t="shared" si="20"/>
        <v>Fail</v>
      </c>
      <c r="AY56" s="44">
        <f>ABS(Survey!$AH56)</f>
        <v>0</v>
      </c>
      <c r="AZ56" s="44" cm="1">
        <f t="array" ref="AZ56">SUM(SUMIF(Survey!AS56:BA56,{"&gt;0","&lt;0"})*{1,-1})-SUM(SUMIF(Survey!BC56:BK56,{"&gt;0","&lt;0"})*{1,-1})</f>
        <v>0</v>
      </c>
      <c r="BA56" s="53" t="str">
        <f t="shared" si="21"/>
        <v>No holdings</v>
      </c>
      <c r="BB56" s="43">
        <f t="shared" si="22"/>
        <v>0</v>
      </c>
      <c r="BC56" s="48" t="str">
        <f t="shared" si="23"/>
        <v>Fail</v>
      </c>
      <c r="BD56" s="54">
        <f>ABS(Survey!$AH56)</f>
        <v>0</v>
      </c>
      <c r="BE56" s="54" cm="1">
        <f t="array" ref="BE56">SUM(SUMIF(Survey!BM56:CF56,{"&gt;0","&lt;0"})*{1,-1})-SUM(SUMIF(Survey!CH56:DA56,{"&gt;0","&lt;0"})*{1,-1})</f>
        <v>0</v>
      </c>
      <c r="BF56" s="55" t="str">
        <f t="shared" si="24"/>
        <v>No holdings</v>
      </c>
      <c r="BG56" s="56">
        <f t="shared" si="25"/>
        <v>0</v>
      </c>
      <c r="BH56" s="48" t="str">
        <f t="shared" si="26"/>
        <v>Pass</v>
      </c>
      <c r="BI56" s="61" t="b">
        <f>IF(ABS(Survey!$CF56)=0,TRUE,FALSE)</f>
        <v>1</v>
      </c>
      <c r="BJ56" s="60" t="b">
        <f>NOT(ISBLANK(Survey!$CG56))</f>
        <v>0</v>
      </c>
      <c r="BK56" s="48" t="str">
        <f t="shared" si="27"/>
        <v>Pass</v>
      </c>
      <c r="BL56" s="61" t="b">
        <f>IF(ABS(Survey!$DA56)=0,TRUE,FALSE)</f>
        <v>1</v>
      </c>
      <c r="BM56" s="60" t="b">
        <f>NOT(ISBLANK(Survey!$DB56))</f>
        <v>0</v>
      </c>
      <c r="BN56" s="48" t="str">
        <f t="shared" si="28"/>
        <v>Pass</v>
      </c>
      <c r="BO56" s="44">
        <f>SUM(Survey!DD56:DG56)</f>
        <v>0</v>
      </c>
      <c r="BP56" s="43">
        <f t="shared" si="29"/>
        <v>0</v>
      </c>
      <c r="BQ56" s="43">
        <f t="shared" si="30"/>
        <v>100</v>
      </c>
      <c r="BR56" s="55">
        <f>Survey!$I56</f>
        <v>0</v>
      </c>
      <c r="BS56" s="48" t="str">
        <f t="shared" si="31"/>
        <v>Pass</v>
      </c>
      <c r="BT56" s="61" t="b">
        <f>IF(ABS(Survey!$DG56)=0,TRUE,FALSE)</f>
        <v>1</v>
      </c>
      <c r="BU56" s="60" t="b">
        <f>NOT(ISBLANK(Survey!$DH56))</f>
        <v>0</v>
      </c>
      <c r="BV56" s="43" t="str">
        <f t="shared" si="32"/>
        <v>Pass</v>
      </c>
      <c r="BW56" s="44">
        <f>ABS(Survey!CB56) + ABS(Survey!CW56)</f>
        <v>0</v>
      </c>
      <c r="BX56" s="44">
        <f>SUM(SUMIF(Survey!DJ56:DO56,{"&gt;0","&lt;0"})*{1,-1})+SUM(SUMIF(Survey!DQ56:DV56,{"&gt;0","&lt;0"})*{1,-1})</f>
        <v>0</v>
      </c>
      <c r="BY56" s="43">
        <f t="shared" si="33"/>
        <v>0</v>
      </c>
      <c r="BZ56" s="43">
        <f t="shared" si="34"/>
        <v>0</v>
      </c>
      <c r="CA56" s="48" t="str">
        <f t="shared" si="35"/>
        <v>Pass</v>
      </c>
      <c r="CB56" s="61" t="b">
        <f>IF(ABS(Survey!$DO56)=0,TRUE,FALSE)</f>
        <v>1</v>
      </c>
      <c r="CC56" s="60" t="b">
        <f>NOT(ISBLANK(Survey!DP56))</f>
        <v>0</v>
      </c>
      <c r="CD56" s="48" t="str">
        <f t="shared" si="36"/>
        <v>Pass</v>
      </c>
      <c r="CE56" s="61" t="b">
        <f>IF(ABS(Survey!$DV56)=0,TRUE,FALSE)</f>
        <v>1</v>
      </c>
      <c r="CF56" s="60" t="b">
        <f>NOT(ISBLANK(Survey!$DW56))</f>
        <v>0</v>
      </c>
      <c r="CG56" s="48" t="str">
        <f t="shared" si="37"/>
        <v>Pass</v>
      </c>
      <c r="CH56" s="57">
        <f t="shared" si="38"/>
        <v>0</v>
      </c>
      <c r="CI56" s="54" cm="1">
        <f t="array" ref="CI56">SUM(SUMIF(Survey!DY56:DZ56,{"&gt;0","&lt;0"})*{1,-1})</f>
        <v>0</v>
      </c>
      <c r="CJ56" s="57">
        <f t="shared" si="39"/>
        <v>0</v>
      </c>
      <c r="CK56" s="56">
        <f t="shared" si="40"/>
        <v>100</v>
      </c>
      <c r="CL56" s="48" t="str">
        <f t="shared" si="41"/>
        <v>Fail</v>
      </c>
      <c r="CM56" s="54">
        <f>SUM(SUMIF(Survey!EP56:EQ56,{"&gt;0","&lt;0"})*{1,-1})</f>
        <v>0</v>
      </c>
      <c r="CN56" s="57">
        <f t="shared" si="42"/>
        <v>0</v>
      </c>
      <c r="CO56" s="57">
        <f t="shared" si="43"/>
        <v>100</v>
      </c>
      <c r="CP56" s="55" t="b">
        <f>IF(Survey!$J56="ETF",TRUE,IF(Survey!$J56="Closed-end",TRUE,IF(Survey!$J56="Split share corp",TRUE,FALSE)))</f>
        <v>0</v>
      </c>
      <c r="CQ56" s="48" t="str">
        <f t="shared" si="44"/>
        <v>Fail</v>
      </c>
      <c r="CR56" s="54">
        <f>SUM(SUMIF(Survey!ES56:EW56,{"&gt;0","&lt;0"})*{1,-1})</f>
        <v>0</v>
      </c>
      <c r="CS56" s="57">
        <f t="shared" si="45"/>
        <v>0</v>
      </c>
      <c r="CT56" s="57">
        <f t="shared" si="46"/>
        <v>100</v>
      </c>
      <c r="CU56" s="55" t="b">
        <f>IF(Survey!$J56="ETF",TRUE,IF(Survey!$J56="Closed-end",TRUE,IF(Survey!$J56="Split share corp",TRUE,FALSE)))</f>
        <v>0</v>
      </c>
      <c r="CV56" s="48" t="str">
        <f t="shared" si="47"/>
        <v>Pass</v>
      </c>
      <c r="CW56" s="61" t="b">
        <f>IF(ABS(Survey!$EW56)=0,TRUE,FALSE)</f>
        <v>1</v>
      </c>
      <c r="CX56" s="60" t="b">
        <f>NOT(ISBLANK(Survey!$EX56))</f>
        <v>0</v>
      </c>
      <c r="CY56" s="43" t="str">
        <f t="shared" si="48"/>
        <v>Fail</v>
      </c>
      <c r="CZ56" s="44">
        <f>SUM(SUMIF(Survey!EZ56:FF56,{"&gt;0","&lt;0"})*{1,-1})</f>
        <v>0</v>
      </c>
      <c r="DA56" s="43">
        <f t="shared" si="49"/>
        <v>0</v>
      </c>
      <c r="DB56" s="43">
        <f t="shared" si="50"/>
        <v>100</v>
      </c>
      <c r="DC56" s="48" t="str">
        <f t="shared" si="51"/>
        <v>Fail</v>
      </c>
      <c r="DD56" s="54">
        <f>SUM(SUMIF(Survey!FH56:FN56,{"&gt;0","&lt;0"})*{1,-1})</f>
        <v>0</v>
      </c>
      <c r="DE56" s="57">
        <f t="shared" si="52"/>
        <v>0</v>
      </c>
      <c r="DF56" s="56">
        <f t="shared" si="53"/>
        <v>100</v>
      </c>
    </row>
    <row r="57" spans="1:110">
      <c r="A57" s="1">
        <v>54</v>
      </c>
      <c r="B57" s="43" t="str">
        <f t="shared" si="1"/>
        <v>Pass</v>
      </c>
      <c r="C57" s="43">
        <f>COUNTBLANK(Survey!B57:FO57)</f>
        <v>170</v>
      </c>
      <c r="D57" s="43">
        <f>Survey!H57</f>
        <v>0</v>
      </c>
      <c r="E57" s="43" t="str">
        <f t="shared" si="2"/>
        <v>Fail</v>
      </c>
      <c r="F57" s="43" t="str">
        <f t="shared" si="3"/>
        <v>Fail</v>
      </c>
      <c r="H57" s="48" t="str">
        <f t="shared" si="4"/>
        <v>Fail</v>
      </c>
      <c r="I57" s="49">
        <f>COUNTBLANK(Survey!B57:E57)+COUNTBLANK(Survey!G57:J57)+COUNTBLANK(Survey!M57)+COUNTBLANK(Survey!P57:S57)+COUNTBLANK(Survey!X57:Z57)+COUNTBLANK(Survey!AC57:AD57)</f>
        <v>18</v>
      </c>
      <c r="J57" s="48" t="str">
        <f t="shared" si="5"/>
        <v>Pass</v>
      </c>
      <c r="K57" s="61" t="b">
        <f>NOT(ISNUMBER(SEARCH("Feeder",Survey!$H57)))</f>
        <v>1</v>
      </c>
      <c r="L57" s="60" t="b">
        <f>NOT(ISBLANK(Survey!$L57))</f>
        <v>0</v>
      </c>
      <c r="M57" s="48" t="str">
        <f t="shared" si="6"/>
        <v>Pass</v>
      </c>
      <c r="N57" s="61" t="b">
        <f>NOT(ISNUMBER(SEARCH("Other",Survey!$J57)))</f>
        <v>1</v>
      </c>
      <c r="O57" s="60" t="b">
        <f>NOT(ISBLANK(Survey!$K57))</f>
        <v>0</v>
      </c>
      <c r="P57" s="48" t="str">
        <f t="shared" si="7"/>
        <v>Fail</v>
      </c>
      <c r="Q57" s="50">
        <f>Survey!E57</f>
        <v>0</v>
      </c>
      <c r="R57" s="51">
        <f>LEN(Survey!F57)</f>
        <v>0</v>
      </c>
      <c r="S57" s="48" t="str">
        <f t="shared" si="8"/>
        <v>Pass</v>
      </c>
      <c r="T57" s="61" t="b">
        <f>NOT(ISNUMBER(SEARCH("Other",Survey!$M57)))</f>
        <v>1</v>
      </c>
      <c r="U57" s="60" t="b">
        <f>NOT(ISBLANK(Survey!$N57))</f>
        <v>0</v>
      </c>
      <c r="V57" s="48" t="str">
        <f t="shared" si="9"/>
        <v>Pass</v>
      </c>
      <c r="W57" s="121" t="b">
        <f>NOT(ISBLANK(Survey!$U57))</f>
        <v>0</v>
      </c>
      <c r="X57" s="122">
        <f>Survey!$J57</f>
        <v>0</v>
      </c>
      <c r="Y57" s="48" t="str">
        <f t="shared" si="10"/>
        <v>Pass</v>
      </c>
      <c r="Z57" s="121" t="b">
        <f>NOT(ISBLANK(Survey!$V57))</f>
        <v>0</v>
      </c>
      <c r="AA57" s="122">
        <f>Survey!$J57</f>
        <v>0</v>
      </c>
      <c r="AB57" s="48" t="str">
        <f t="shared" si="11"/>
        <v>Pass</v>
      </c>
      <c r="AC57" s="121" t="b">
        <f>NOT(ISBLANK(Survey!$W57))</f>
        <v>0</v>
      </c>
      <c r="AD57" s="122">
        <f>Survey!$J57</f>
        <v>0</v>
      </c>
      <c r="AE57" s="48" t="str">
        <f t="shared" si="12"/>
        <v>Pass</v>
      </c>
      <c r="AF57" s="61" t="b">
        <f>NOT(ISNUMBER(SEARCH("Yes",Survey!$Z57)))</f>
        <v>1</v>
      </c>
      <c r="AG57" s="60" t="b">
        <f>IF(COUNTBLANK(Survey!$AA57:$AB57)=0,TRUE, FALSE)</f>
        <v>0</v>
      </c>
      <c r="AH57" s="48" t="str">
        <f t="shared" si="13"/>
        <v>Pass</v>
      </c>
      <c r="AI57" s="61" t="b">
        <f>NOT(ISNUMBER(SEARCH("Yes",Survey!$AC57)))</f>
        <v>1</v>
      </c>
      <c r="AJ57" s="60" t="b">
        <f>NOT(ISBLANK(Survey!$AE57))</f>
        <v>0</v>
      </c>
      <c r="AK57" s="48" t="str">
        <f t="shared" si="14"/>
        <v>Pass</v>
      </c>
      <c r="AL57" s="61" t="b">
        <f>NOT(OR(ISNUMBER(SEARCH("Other",Survey!$AE57)),ISNUMBER(SEARCH("Multiple",Survey!$AE57))))</f>
        <v>1</v>
      </c>
      <c r="AM57" s="60" t="b">
        <f>NOT(ISBLANK(Survey!$AF57))</f>
        <v>0</v>
      </c>
      <c r="AN57" s="48" t="str">
        <f t="shared" si="15"/>
        <v>Fail</v>
      </c>
      <c r="AO57" s="52">
        <f>(Survey!$AH57)</f>
        <v>0</v>
      </c>
      <c r="AP57" s="43" t="str">
        <f t="shared" si="16"/>
        <v>Fail</v>
      </c>
      <c r="AQ57" s="44">
        <f>ABS(Survey!$AH57)</f>
        <v>0</v>
      </c>
      <c r="AR57" s="87">
        <f>ABS(Survey!$AI57)+Survey!$AJ57-ABS(Survey!$AK57)+ABS(Survey!$AL57)-ABS(Survey!$AM57)+ABS(Survey!$AN57)-ABS(Survey!$AO57)+Survey!$AP57</f>
        <v>0</v>
      </c>
      <c r="AS57" s="53" t="str">
        <f t="shared" si="17"/>
        <v>No holdings</v>
      </c>
      <c r="AT57" s="43">
        <f t="shared" si="18"/>
        <v>0</v>
      </c>
      <c r="AU57" s="48" t="str">
        <f t="shared" si="19"/>
        <v>Pass</v>
      </c>
      <c r="AV57" s="61" t="b">
        <f>IF(ABS(Survey!$AP57)=0,TRUE,FALSE)</f>
        <v>1</v>
      </c>
      <c r="AW57" s="60" t="b">
        <f>NOT(ISBLANK(Survey!$AQ57))</f>
        <v>0</v>
      </c>
      <c r="AX57" s="43" t="str">
        <f t="shared" si="20"/>
        <v>Fail</v>
      </c>
      <c r="AY57" s="44">
        <f>ABS(Survey!$AH57)</f>
        <v>0</v>
      </c>
      <c r="AZ57" s="44" cm="1">
        <f t="array" ref="AZ57">SUM(SUMIF(Survey!AS57:BA57,{"&gt;0","&lt;0"})*{1,-1})-SUM(SUMIF(Survey!BC57:BK57,{"&gt;0","&lt;0"})*{1,-1})</f>
        <v>0</v>
      </c>
      <c r="BA57" s="53" t="str">
        <f t="shared" si="21"/>
        <v>No holdings</v>
      </c>
      <c r="BB57" s="43">
        <f t="shared" si="22"/>
        <v>0</v>
      </c>
      <c r="BC57" s="48" t="str">
        <f t="shared" si="23"/>
        <v>Fail</v>
      </c>
      <c r="BD57" s="54">
        <f>ABS(Survey!$AH57)</f>
        <v>0</v>
      </c>
      <c r="BE57" s="54" cm="1">
        <f t="array" ref="BE57">SUM(SUMIF(Survey!BM57:CF57,{"&gt;0","&lt;0"})*{1,-1})-SUM(SUMIF(Survey!CH57:DA57,{"&gt;0","&lt;0"})*{1,-1})</f>
        <v>0</v>
      </c>
      <c r="BF57" s="55" t="str">
        <f t="shared" si="24"/>
        <v>No holdings</v>
      </c>
      <c r="BG57" s="56">
        <f t="shared" si="25"/>
        <v>0</v>
      </c>
      <c r="BH57" s="48" t="str">
        <f t="shared" si="26"/>
        <v>Pass</v>
      </c>
      <c r="BI57" s="61" t="b">
        <f>IF(ABS(Survey!$CF57)=0,TRUE,FALSE)</f>
        <v>1</v>
      </c>
      <c r="BJ57" s="60" t="b">
        <f>NOT(ISBLANK(Survey!$CG57))</f>
        <v>0</v>
      </c>
      <c r="BK57" s="48" t="str">
        <f t="shared" si="27"/>
        <v>Pass</v>
      </c>
      <c r="BL57" s="61" t="b">
        <f>IF(ABS(Survey!$DA57)=0,TRUE,FALSE)</f>
        <v>1</v>
      </c>
      <c r="BM57" s="60" t="b">
        <f>NOT(ISBLANK(Survey!$DB57))</f>
        <v>0</v>
      </c>
      <c r="BN57" s="48" t="str">
        <f t="shared" si="28"/>
        <v>Pass</v>
      </c>
      <c r="BO57" s="44">
        <f>SUM(Survey!DD57:DG57)</f>
        <v>0</v>
      </c>
      <c r="BP57" s="43">
        <f t="shared" si="29"/>
        <v>0</v>
      </c>
      <c r="BQ57" s="43">
        <f t="shared" si="30"/>
        <v>100</v>
      </c>
      <c r="BR57" s="55">
        <f>Survey!$I57</f>
        <v>0</v>
      </c>
      <c r="BS57" s="48" t="str">
        <f t="shared" si="31"/>
        <v>Pass</v>
      </c>
      <c r="BT57" s="61" t="b">
        <f>IF(ABS(Survey!$DG57)=0,TRUE,FALSE)</f>
        <v>1</v>
      </c>
      <c r="BU57" s="60" t="b">
        <f>NOT(ISBLANK(Survey!$DH57))</f>
        <v>0</v>
      </c>
      <c r="BV57" s="43" t="str">
        <f t="shared" si="32"/>
        <v>Pass</v>
      </c>
      <c r="BW57" s="44">
        <f>ABS(Survey!CB57) + ABS(Survey!CW57)</f>
        <v>0</v>
      </c>
      <c r="BX57" s="44">
        <f>SUM(SUMIF(Survey!DJ57:DO57,{"&gt;0","&lt;0"})*{1,-1})+SUM(SUMIF(Survey!DQ57:DV57,{"&gt;0","&lt;0"})*{1,-1})</f>
        <v>0</v>
      </c>
      <c r="BY57" s="43">
        <f t="shared" si="33"/>
        <v>0</v>
      </c>
      <c r="BZ57" s="43">
        <f t="shared" si="34"/>
        <v>0</v>
      </c>
      <c r="CA57" s="48" t="str">
        <f t="shared" si="35"/>
        <v>Pass</v>
      </c>
      <c r="CB57" s="61" t="b">
        <f>IF(ABS(Survey!$DO57)=0,TRUE,FALSE)</f>
        <v>1</v>
      </c>
      <c r="CC57" s="60" t="b">
        <f>NOT(ISBLANK(Survey!DP57))</f>
        <v>0</v>
      </c>
      <c r="CD57" s="48" t="str">
        <f t="shared" si="36"/>
        <v>Pass</v>
      </c>
      <c r="CE57" s="61" t="b">
        <f>IF(ABS(Survey!$DV57)=0,TRUE,FALSE)</f>
        <v>1</v>
      </c>
      <c r="CF57" s="60" t="b">
        <f>NOT(ISBLANK(Survey!$DW57))</f>
        <v>0</v>
      </c>
      <c r="CG57" s="48" t="str">
        <f t="shared" si="37"/>
        <v>Pass</v>
      </c>
      <c r="CH57" s="57">
        <f t="shared" si="38"/>
        <v>0</v>
      </c>
      <c r="CI57" s="54" cm="1">
        <f t="array" ref="CI57">SUM(SUMIF(Survey!DY57:DZ57,{"&gt;0","&lt;0"})*{1,-1})</f>
        <v>0</v>
      </c>
      <c r="CJ57" s="57">
        <f t="shared" si="39"/>
        <v>0</v>
      </c>
      <c r="CK57" s="56">
        <f t="shared" si="40"/>
        <v>100</v>
      </c>
      <c r="CL57" s="48" t="str">
        <f t="shared" si="41"/>
        <v>Fail</v>
      </c>
      <c r="CM57" s="54">
        <f>SUM(SUMIF(Survey!EP57:EQ57,{"&gt;0","&lt;0"})*{1,-1})</f>
        <v>0</v>
      </c>
      <c r="CN57" s="57">
        <f t="shared" si="42"/>
        <v>0</v>
      </c>
      <c r="CO57" s="57">
        <f t="shared" si="43"/>
        <v>100</v>
      </c>
      <c r="CP57" s="55" t="b">
        <f>IF(Survey!$J57="ETF",TRUE,IF(Survey!$J57="Closed-end",TRUE,IF(Survey!$J57="Split share corp",TRUE,FALSE)))</f>
        <v>0</v>
      </c>
      <c r="CQ57" s="48" t="str">
        <f t="shared" si="44"/>
        <v>Fail</v>
      </c>
      <c r="CR57" s="54">
        <f>SUM(SUMIF(Survey!ES57:EW57,{"&gt;0","&lt;0"})*{1,-1})</f>
        <v>0</v>
      </c>
      <c r="CS57" s="57">
        <f t="shared" si="45"/>
        <v>0</v>
      </c>
      <c r="CT57" s="57">
        <f t="shared" si="46"/>
        <v>100</v>
      </c>
      <c r="CU57" s="55" t="b">
        <f>IF(Survey!$J57="ETF",TRUE,IF(Survey!$J57="Closed-end",TRUE,IF(Survey!$J57="Split share corp",TRUE,FALSE)))</f>
        <v>0</v>
      </c>
      <c r="CV57" s="48" t="str">
        <f t="shared" si="47"/>
        <v>Pass</v>
      </c>
      <c r="CW57" s="61" t="b">
        <f>IF(ABS(Survey!$EW57)=0,TRUE,FALSE)</f>
        <v>1</v>
      </c>
      <c r="CX57" s="60" t="b">
        <f>NOT(ISBLANK(Survey!$EX57))</f>
        <v>0</v>
      </c>
      <c r="CY57" s="43" t="str">
        <f t="shared" si="48"/>
        <v>Fail</v>
      </c>
      <c r="CZ57" s="44">
        <f>SUM(SUMIF(Survey!EZ57:FF57,{"&gt;0","&lt;0"})*{1,-1})</f>
        <v>0</v>
      </c>
      <c r="DA57" s="43">
        <f t="shared" si="49"/>
        <v>0</v>
      </c>
      <c r="DB57" s="43">
        <f t="shared" si="50"/>
        <v>100</v>
      </c>
      <c r="DC57" s="48" t="str">
        <f t="shared" si="51"/>
        <v>Fail</v>
      </c>
      <c r="DD57" s="54">
        <f>SUM(SUMIF(Survey!FH57:FN57,{"&gt;0","&lt;0"})*{1,-1})</f>
        <v>0</v>
      </c>
      <c r="DE57" s="57">
        <f t="shared" si="52"/>
        <v>0</v>
      </c>
      <c r="DF57" s="56">
        <f t="shared" si="53"/>
        <v>100</v>
      </c>
    </row>
    <row r="58" spans="1:110">
      <c r="A58" s="1">
        <v>55</v>
      </c>
      <c r="B58" s="43" t="str">
        <f t="shared" si="1"/>
        <v>Pass</v>
      </c>
      <c r="C58" s="43">
        <f>COUNTBLANK(Survey!B58:FO58)</f>
        <v>170</v>
      </c>
      <c r="D58" s="43">
        <f>Survey!H58</f>
        <v>0</v>
      </c>
      <c r="E58" s="43" t="str">
        <f t="shared" si="2"/>
        <v>Fail</v>
      </c>
      <c r="F58" s="43" t="str">
        <f t="shared" si="3"/>
        <v>Fail</v>
      </c>
      <c r="H58" s="48" t="str">
        <f t="shared" si="4"/>
        <v>Fail</v>
      </c>
      <c r="I58" s="49">
        <f>COUNTBLANK(Survey!B58:E58)+COUNTBLANK(Survey!G58:J58)+COUNTBLANK(Survey!M58)+COUNTBLANK(Survey!P58:S58)+COUNTBLANK(Survey!X58:Z58)+COUNTBLANK(Survey!AC58:AD58)</f>
        <v>18</v>
      </c>
      <c r="J58" s="48" t="str">
        <f t="shared" si="5"/>
        <v>Pass</v>
      </c>
      <c r="K58" s="61" t="b">
        <f>NOT(ISNUMBER(SEARCH("Feeder",Survey!$H58)))</f>
        <v>1</v>
      </c>
      <c r="L58" s="60" t="b">
        <f>NOT(ISBLANK(Survey!$L58))</f>
        <v>0</v>
      </c>
      <c r="M58" s="48" t="str">
        <f t="shared" si="6"/>
        <v>Pass</v>
      </c>
      <c r="N58" s="61" t="b">
        <f>NOT(ISNUMBER(SEARCH("Other",Survey!$J58)))</f>
        <v>1</v>
      </c>
      <c r="O58" s="60" t="b">
        <f>NOT(ISBLANK(Survey!$K58))</f>
        <v>0</v>
      </c>
      <c r="P58" s="48" t="str">
        <f t="shared" si="7"/>
        <v>Fail</v>
      </c>
      <c r="Q58" s="50">
        <f>Survey!E58</f>
        <v>0</v>
      </c>
      <c r="R58" s="51">
        <f>LEN(Survey!F58)</f>
        <v>0</v>
      </c>
      <c r="S58" s="48" t="str">
        <f t="shared" si="8"/>
        <v>Pass</v>
      </c>
      <c r="T58" s="61" t="b">
        <f>NOT(ISNUMBER(SEARCH("Other",Survey!$M58)))</f>
        <v>1</v>
      </c>
      <c r="U58" s="60" t="b">
        <f>NOT(ISBLANK(Survey!$N58))</f>
        <v>0</v>
      </c>
      <c r="V58" s="48" t="str">
        <f t="shared" si="9"/>
        <v>Pass</v>
      </c>
      <c r="W58" s="121" t="b">
        <f>NOT(ISBLANK(Survey!$U58))</f>
        <v>0</v>
      </c>
      <c r="X58" s="122">
        <f>Survey!$J58</f>
        <v>0</v>
      </c>
      <c r="Y58" s="48" t="str">
        <f t="shared" si="10"/>
        <v>Pass</v>
      </c>
      <c r="Z58" s="121" t="b">
        <f>NOT(ISBLANK(Survey!$V58))</f>
        <v>0</v>
      </c>
      <c r="AA58" s="122">
        <f>Survey!$J58</f>
        <v>0</v>
      </c>
      <c r="AB58" s="48" t="str">
        <f t="shared" si="11"/>
        <v>Pass</v>
      </c>
      <c r="AC58" s="121" t="b">
        <f>NOT(ISBLANK(Survey!$W58))</f>
        <v>0</v>
      </c>
      <c r="AD58" s="122">
        <f>Survey!$J58</f>
        <v>0</v>
      </c>
      <c r="AE58" s="48" t="str">
        <f t="shared" si="12"/>
        <v>Pass</v>
      </c>
      <c r="AF58" s="61" t="b">
        <f>NOT(ISNUMBER(SEARCH("Yes",Survey!$Z58)))</f>
        <v>1</v>
      </c>
      <c r="AG58" s="60" t="b">
        <f>IF(COUNTBLANK(Survey!$AA58:$AB58)=0,TRUE, FALSE)</f>
        <v>0</v>
      </c>
      <c r="AH58" s="48" t="str">
        <f t="shared" si="13"/>
        <v>Pass</v>
      </c>
      <c r="AI58" s="61" t="b">
        <f>NOT(ISNUMBER(SEARCH("Yes",Survey!$AC58)))</f>
        <v>1</v>
      </c>
      <c r="AJ58" s="60" t="b">
        <f>NOT(ISBLANK(Survey!$AE58))</f>
        <v>0</v>
      </c>
      <c r="AK58" s="48" t="str">
        <f t="shared" si="14"/>
        <v>Pass</v>
      </c>
      <c r="AL58" s="61" t="b">
        <f>NOT(OR(ISNUMBER(SEARCH("Other",Survey!$AE58)),ISNUMBER(SEARCH("Multiple",Survey!$AE58))))</f>
        <v>1</v>
      </c>
      <c r="AM58" s="60" t="b">
        <f>NOT(ISBLANK(Survey!$AF58))</f>
        <v>0</v>
      </c>
      <c r="AN58" s="48" t="str">
        <f t="shared" si="15"/>
        <v>Fail</v>
      </c>
      <c r="AO58" s="52">
        <f>(Survey!$AH58)</f>
        <v>0</v>
      </c>
      <c r="AP58" s="43" t="str">
        <f t="shared" si="16"/>
        <v>Fail</v>
      </c>
      <c r="AQ58" s="44">
        <f>ABS(Survey!$AH58)</f>
        <v>0</v>
      </c>
      <c r="AR58" s="87">
        <f>ABS(Survey!$AI58)+Survey!$AJ58-ABS(Survey!$AK58)+ABS(Survey!$AL58)-ABS(Survey!$AM58)+ABS(Survey!$AN58)-ABS(Survey!$AO58)+Survey!$AP58</f>
        <v>0</v>
      </c>
      <c r="AS58" s="53" t="str">
        <f t="shared" si="17"/>
        <v>No holdings</v>
      </c>
      <c r="AT58" s="43">
        <f t="shared" si="18"/>
        <v>0</v>
      </c>
      <c r="AU58" s="48" t="str">
        <f t="shared" si="19"/>
        <v>Pass</v>
      </c>
      <c r="AV58" s="61" t="b">
        <f>IF(ABS(Survey!$AP58)=0,TRUE,FALSE)</f>
        <v>1</v>
      </c>
      <c r="AW58" s="60" t="b">
        <f>NOT(ISBLANK(Survey!$AQ58))</f>
        <v>0</v>
      </c>
      <c r="AX58" s="43" t="str">
        <f t="shared" si="20"/>
        <v>Fail</v>
      </c>
      <c r="AY58" s="44">
        <f>ABS(Survey!$AH58)</f>
        <v>0</v>
      </c>
      <c r="AZ58" s="44" cm="1">
        <f t="array" ref="AZ58">SUM(SUMIF(Survey!AS58:BA58,{"&gt;0","&lt;0"})*{1,-1})-SUM(SUMIF(Survey!BC58:BK58,{"&gt;0","&lt;0"})*{1,-1})</f>
        <v>0</v>
      </c>
      <c r="BA58" s="53" t="str">
        <f t="shared" si="21"/>
        <v>No holdings</v>
      </c>
      <c r="BB58" s="43">
        <f t="shared" si="22"/>
        <v>0</v>
      </c>
      <c r="BC58" s="48" t="str">
        <f t="shared" si="23"/>
        <v>Fail</v>
      </c>
      <c r="BD58" s="54">
        <f>ABS(Survey!$AH58)</f>
        <v>0</v>
      </c>
      <c r="BE58" s="54" cm="1">
        <f t="array" ref="BE58">SUM(SUMIF(Survey!BM58:CF58,{"&gt;0","&lt;0"})*{1,-1})-SUM(SUMIF(Survey!CH58:DA58,{"&gt;0","&lt;0"})*{1,-1})</f>
        <v>0</v>
      </c>
      <c r="BF58" s="55" t="str">
        <f t="shared" si="24"/>
        <v>No holdings</v>
      </c>
      <c r="BG58" s="56">
        <f t="shared" si="25"/>
        <v>0</v>
      </c>
      <c r="BH58" s="48" t="str">
        <f t="shared" si="26"/>
        <v>Pass</v>
      </c>
      <c r="BI58" s="61" t="b">
        <f>IF(ABS(Survey!$CF58)=0,TRUE,FALSE)</f>
        <v>1</v>
      </c>
      <c r="BJ58" s="60" t="b">
        <f>NOT(ISBLANK(Survey!$CG58))</f>
        <v>0</v>
      </c>
      <c r="BK58" s="48" t="str">
        <f t="shared" si="27"/>
        <v>Pass</v>
      </c>
      <c r="BL58" s="61" t="b">
        <f>IF(ABS(Survey!$DA58)=0,TRUE,FALSE)</f>
        <v>1</v>
      </c>
      <c r="BM58" s="60" t="b">
        <f>NOT(ISBLANK(Survey!$DB58))</f>
        <v>0</v>
      </c>
      <c r="BN58" s="48" t="str">
        <f t="shared" si="28"/>
        <v>Pass</v>
      </c>
      <c r="BO58" s="44">
        <f>SUM(Survey!DD58:DG58)</f>
        <v>0</v>
      </c>
      <c r="BP58" s="43">
        <f t="shared" si="29"/>
        <v>0</v>
      </c>
      <c r="BQ58" s="43">
        <f t="shared" si="30"/>
        <v>100</v>
      </c>
      <c r="BR58" s="55">
        <f>Survey!$I58</f>
        <v>0</v>
      </c>
      <c r="BS58" s="48" t="str">
        <f t="shared" si="31"/>
        <v>Pass</v>
      </c>
      <c r="BT58" s="61" t="b">
        <f>IF(ABS(Survey!$DG58)=0,TRUE,FALSE)</f>
        <v>1</v>
      </c>
      <c r="BU58" s="60" t="b">
        <f>NOT(ISBLANK(Survey!$DH58))</f>
        <v>0</v>
      </c>
      <c r="BV58" s="43" t="str">
        <f t="shared" si="32"/>
        <v>Pass</v>
      </c>
      <c r="BW58" s="44">
        <f>ABS(Survey!CB58) + ABS(Survey!CW58)</f>
        <v>0</v>
      </c>
      <c r="BX58" s="44">
        <f>SUM(SUMIF(Survey!DJ58:DO58,{"&gt;0","&lt;0"})*{1,-1})+SUM(SUMIF(Survey!DQ58:DV58,{"&gt;0","&lt;0"})*{1,-1})</f>
        <v>0</v>
      </c>
      <c r="BY58" s="43">
        <f t="shared" si="33"/>
        <v>0</v>
      </c>
      <c r="BZ58" s="43">
        <f t="shared" si="34"/>
        <v>0</v>
      </c>
      <c r="CA58" s="48" t="str">
        <f t="shared" si="35"/>
        <v>Pass</v>
      </c>
      <c r="CB58" s="61" t="b">
        <f>IF(ABS(Survey!$DO58)=0,TRUE,FALSE)</f>
        <v>1</v>
      </c>
      <c r="CC58" s="60" t="b">
        <f>NOT(ISBLANK(Survey!DP58))</f>
        <v>0</v>
      </c>
      <c r="CD58" s="48" t="str">
        <f t="shared" si="36"/>
        <v>Pass</v>
      </c>
      <c r="CE58" s="61" t="b">
        <f>IF(ABS(Survey!$DV58)=0,TRUE,FALSE)</f>
        <v>1</v>
      </c>
      <c r="CF58" s="60" t="b">
        <f>NOT(ISBLANK(Survey!$DW58))</f>
        <v>0</v>
      </c>
      <c r="CG58" s="48" t="str">
        <f t="shared" si="37"/>
        <v>Pass</v>
      </c>
      <c r="CH58" s="57">
        <f t="shared" si="38"/>
        <v>0</v>
      </c>
      <c r="CI58" s="54" cm="1">
        <f t="array" ref="CI58">SUM(SUMIF(Survey!DY58:DZ58,{"&gt;0","&lt;0"})*{1,-1})</f>
        <v>0</v>
      </c>
      <c r="CJ58" s="57">
        <f t="shared" si="39"/>
        <v>0</v>
      </c>
      <c r="CK58" s="56">
        <f t="shared" si="40"/>
        <v>100</v>
      </c>
      <c r="CL58" s="48" t="str">
        <f t="shared" si="41"/>
        <v>Fail</v>
      </c>
      <c r="CM58" s="54">
        <f>SUM(SUMIF(Survey!EP58:EQ58,{"&gt;0","&lt;0"})*{1,-1})</f>
        <v>0</v>
      </c>
      <c r="CN58" s="57">
        <f t="shared" si="42"/>
        <v>0</v>
      </c>
      <c r="CO58" s="57">
        <f t="shared" si="43"/>
        <v>100</v>
      </c>
      <c r="CP58" s="55" t="b">
        <f>IF(Survey!$J58="ETF",TRUE,IF(Survey!$J58="Closed-end",TRUE,IF(Survey!$J58="Split share corp",TRUE,FALSE)))</f>
        <v>0</v>
      </c>
      <c r="CQ58" s="48" t="str">
        <f t="shared" si="44"/>
        <v>Fail</v>
      </c>
      <c r="CR58" s="54">
        <f>SUM(SUMIF(Survey!ES58:EW58,{"&gt;0","&lt;0"})*{1,-1})</f>
        <v>0</v>
      </c>
      <c r="CS58" s="57">
        <f t="shared" si="45"/>
        <v>0</v>
      </c>
      <c r="CT58" s="57">
        <f t="shared" si="46"/>
        <v>100</v>
      </c>
      <c r="CU58" s="55" t="b">
        <f>IF(Survey!$J58="ETF",TRUE,IF(Survey!$J58="Closed-end",TRUE,IF(Survey!$J58="Split share corp",TRUE,FALSE)))</f>
        <v>0</v>
      </c>
      <c r="CV58" s="48" t="str">
        <f t="shared" si="47"/>
        <v>Pass</v>
      </c>
      <c r="CW58" s="61" t="b">
        <f>IF(ABS(Survey!$EW58)=0,TRUE,FALSE)</f>
        <v>1</v>
      </c>
      <c r="CX58" s="60" t="b">
        <f>NOT(ISBLANK(Survey!$EX58))</f>
        <v>0</v>
      </c>
      <c r="CY58" s="43" t="str">
        <f t="shared" si="48"/>
        <v>Fail</v>
      </c>
      <c r="CZ58" s="44">
        <f>SUM(SUMIF(Survey!EZ58:FF58,{"&gt;0","&lt;0"})*{1,-1})</f>
        <v>0</v>
      </c>
      <c r="DA58" s="43">
        <f t="shared" si="49"/>
        <v>0</v>
      </c>
      <c r="DB58" s="43">
        <f t="shared" si="50"/>
        <v>100</v>
      </c>
      <c r="DC58" s="48" t="str">
        <f t="shared" si="51"/>
        <v>Fail</v>
      </c>
      <c r="DD58" s="54">
        <f>SUM(SUMIF(Survey!FH58:FN58,{"&gt;0","&lt;0"})*{1,-1})</f>
        <v>0</v>
      </c>
      <c r="DE58" s="57">
        <f t="shared" si="52"/>
        <v>0</v>
      </c>
      <c r="DF58" s="56">
        <f t="shared" si="53"/>
        <v>100</v>
      </c>
    </row>
    <row r="59" spans="1:110">
      <c r="A59" s="1">
        <v>56</v>
      </c>
      <c r="B59" s="43" t="str">
        <f t="shared" si="1"/>
        <v>Pass</v>
      </c>
      <c r="C59" s="43">
        <f>COUNTBLANK(Survey!B59:FO59)</f>
        <v>170</v>
      </c>
      <c r="D59" s="43">
        <f>Survey!H59</f>
        <v>0</v>
      </c>
      <c r="E59" s="43" t="str">
        <f t="shared" si="2"/>
        <v>Fail</v>
      </c>
      <c r="F59" s="43" t="str">
        <f t="shared" si="3"/>
        <v>Fail</v>
      </c>
      <c r="H59" s="48" t="str">
        <f t="shared" si="4"/>
        <v>Fail</v>
      </c>
      <c r="I59" s="49">
        <f>COUNTBLANK(Survey!B59:E59)+COUNTBLANK(Survey!G59:J59)+COUNTBLANK(Survey!M59)+COUNTBLANK(Survey!P59:S59)+COUNTBLANK(Survey!X59:Z59)+COUNTBLANK(Survey!AC59:AD59)</f>
        <v>18</v>
      </c>
      <c r="J59" s="48" t="str">
        <f t="shared" si="5"/>
        <v>Pass</v>
      </c>
      <c r="K59" s="61" t="b">
        <f>NOT(ISNUMBER(SEARCH("Feeder",Survey!$H59)))</f>
        <v>1</v>
      </c>
      <c r="L59" s="60" t="b">
        <f>NOT(ISBLANK(Survey!$L59))</f>
        <v>0</v>
      </c>
      <c r="M59" s="48" t="str">
        <f t="shared" si="6"/>
        <v>Pass</v>
      </c>
      <c r="N59" s="61" t="b">
        <f>NOT(ISNUMBER(SEARCH("Other",Survey!$J59)))</f>
        <v>1</v>
      </c>
      <c r="O59" s="60" t="b">
        <f>NOT(ISBLANK(Survey!$K59))</f>
        <v>0</v>
      </c>
      <c r="P59" s="48" t="str">
        <f t="shared" si="7"/>
        <v>Fail</v>
      </c>
      <c r="Q59" s="50">
        <f>Survey!E59</f>
        <v>0</v>
      </c>
      <c r="R59" s="51">
        <f>LEN(Survey!F59)</f>
        <v>0</v>
      </c>
      <c r="S59" s="48" t="str">
        <f t="shared" si="8"/>
        <v>Pass</v>
      </c>
      <c r="T59" s="61" t="b">
        <f>NOT(ISNUMBER(SEARCH("Other",Survey!$M59)))</f>
        <v>1</v>
      </c>
      <c r="U59" s="60" t="b">
        <f>NOT(ISBLANK(Survey!$N59))</f>
        <v>0</v>
      </c>
      <c r="V59" s="48" t="str">
        <f t="shared" si="9"/>
        <v>Pass</v>
      </c>
      <c r="W59" s="121" t="b">
        <f>NOT(ISBLANK(Survey!$U59))</f>
        <v>0</v>
      </c>
      <c r="X59" s="122">
        <f>Survey!$J59</f>
        <v>0</v>
      </c>
      <c r="Y59" s="48" t="str">
        <f t="shared" si="10"/>
        <v>Pass</v>
      </c>
      <c r="Z59" s="121" t="b">
        <f>NOT(ISBLANK(Survey!$V59))</f>
        <v>0</v>
      </c>
      <c r="AA59" s="122">
        <f>Survey!$J59</f>
        <v>0</v>
      </c>
      <c r="AB59" s="48" t="str">
        <f t="shared" si="11"/>
        <v>Pass</v>
      </c>
      <c r="AC59" s="121" t="b">
        <f>NOT(ISBLANK(Survey!$W59))</f>
        <v>0</v>
      </c>
      <c r="AD59" s="122">
        <f>Survey!$J59</f>
        <v>0</v>
      </c>
      <c r="AE59" s="48" t="str">
        <f t="shared" si="12"/>
        <v>Pass</v>
      </c>
      <c r="AF59" s="61" t="b">
        <f>NOT(ISNUMBER(SEARCH("Yes",Survey!$Z59)))</f>
        <v>1</v>
      </c>
      <c r="AG59" s="60" t="b">
        <f>IF(COUNTBLANK(Survey!$AA59:$AB59)=0,TRUE, FALSE)</f>
        <v>0</v>
      </c>
      <c r="AH59" s="48" t="str">
        <f t="shared" si="13"/>
        <v>Pass</v>
      </c>
      <c r="AI59" s="61" t="b">
        <f>NOT(ISNUMBER(SEARCH("Yes",Survey!$AC59)))</f>
        <v>1</v>
      </c>
      <c r="AJ59" s="60" t="b">
        <f>NOT(ISBLANK(Survey!$AE59))</f>
        <v>0</v>
      </c>
      <c r="AK59" s="48" t="str">
        <f t="shared" si="14"/>
        <v>Pass</v>
      </c>
      <c r="AL59" s="61" t="b">
        <f>NOT(OR(ISNUMBER(SEARCH("Other",Survey!$AE59)),ISNUMBER(SEARCH("Multiple",Survey!$AE59))))</f>
        <v>1</v>
      </c>
      <c r="AM59" s="60" t="b">
        <f>NOT(ISBLANK(Survey!$AF59))</f>
        <v>0</v>
      </c>
      <c r="AN59" s="48" t="str">
        <f t="shared" si="15"/>
        <v>Fail</v>
      </c>
      <c r="AO59" s="52">
        <f>(Survey!$AH59)</f>
        <v>0</v>
      </c>
      <c r="AP59" s="43" t="str">
        <f t="shared" si="16"/>
        <v>Fail</v>
      </c>
      <c r="AQ59" s="44">
        <f>ABS(Survey!$AH59)</f>
        <v>0</v>
      </c>
      <c r="AR59" s="87">
        <f>ABS(Survey!$AI59)+Survey!$AJ59-ABS(Survey!$AK59)+ABS(Survey!$AL59)-ABS(Survey!$AM59)+ABS(Survey!$AN59)-ABS(Survey!$AO59)+Survey!$AP59</f>
        <v>0</v>
      </c>
      <c r="AS59" s="53" t="str">
        <f t="shared" si="17"/>
        <v>No holdings</v>
      </c>
      <c r="AT59" s="43">
        <f t="shared" si="18"/>
        <v>0</v>
      </c>
      <c r="AU59" s="48" t="str">
        <f t="shared" si="19"/>
        <v>Pass</v>
      </c>
      <c r="AV59" s="61" t="b">
        <f>IF(ABS(Survey!$AP59)=0,TRUE,FALSE)</f>
        <v>1</v>
      </c>
      <c r="AW59" s="60" t="b">
        <f>NOT(ISBLANK(Survey!$AQ59))</f>
        <v>0</v>
      </c>
      <c r="AX59" s="43" t="str">
        <f t="shared" si="20"/>
        <v>Fail</v>
      </c>
      <c r="AY59" s="44">
        <f>ABS(Survey!$AH59)</f>
        <v>0</v>
      </c>
      <c r="AZ59" s="44" cm="1">
        <f t="array" ref="AZ59">SUM(SUMIF(Survey!AS59:BA59,{"&gt;0","&lt;0"})*{1,-1})-SUM(SUMIF(Survey!BC59:BK59,{"&gt;0","&lt;0"})*{1,-1})</f>
        <v>0</v>
      </c>
      <c r="BA59" s="53" t="str">
        <f t="shared" si="21"/>
        <v>No holdings</v>
      </c>
      <c r="BB59" s="43">
        <f t="shared" si="22"/>
        <v>0</v>
      </c>
      <c r="BC59" s="48" t="str">
        <f t="shared" si="23"/>
        <v>Fail</v>
      </c>
      <c r="BD59" s="54">
        <f>ABS(Survey!$AH59)</f>
        <v>0</v>
      </c>
      <c r="BE59" s="54" cm="1">
        <f t="array" ref="BE59">SUM(SUMIF(Survey!BM59:CF59,{"&gt;0","&lt;0"})*{1,-1})-SUM(SUMIF(Survey!CH59:DA59,{"&gt;0","&lt;0"})*{1,-1})</f>
        <v>0</v>
      </c>
      <c r="BF59" s="55" t="str">
        <f t="shared" si="24"/>
        <v>No holdings</v>
      </c>
      <c r="BG59" s="56">
        <f t="shared" si="25"/>
        <v>0</v>
      </c>
      <c r="BH59" s="48" t="str">
        <f t="shared" si="26"/>
        <v>Pass</v>
      </c>
      <c r="BI59" s="61" t="b">
        <f>IF(ABS(Survey!$CF59)=0,TRUE,FALSE)</f>
        <v>1</v>
      </c>
      <c r="BJ59" s="60" t="b">
        <f>NOT(ISBLANK(Survey!$CG59))</f>
        <v>0</v>
      </c>
      <c r="BK59" s="48" t="str">
        <f t="shared" si="27"/>
        <v>Pass</v>
      </c>
      <c r="BL59" s="61" t="b">
        <f>IF(ABS(Survey!$DA59)=0,TRUE,FALSE)</f>
        <v>1</v>
      </c>
      <c r="BM59" s="60" t="b">
        <f>NOT(ISBLANK(Survey!$DB59))</f>
        <v>0</v>
      </c>
      <c r="BN59" s="48" t="str">
        <f t="shared" si="28"/>
        <v>Pass</v>
      </c>
      <c r="BO59" s="44">
        <f>SUM(Survey!DD59:DG59)</f>
        <v>0</v>
      </c>
      <c r="BP59" s="43">
        <f t="shared" si="29"/>
        <v>0</v>
      </c>
      <c r="BQ59" s="43">
        <f t="shared" si="30"/>
        <v>100</v>
      </c>
      <c r="BR59" s="55">
        <f>Survey!$I59</f>
        <v>0</v>
      </c>
      <c r="BS59" s="48" t="str">
        <f t="shared" si="31"/>
        <v>Pass</v>
      </c>
      <c r="BT59" s="61" t="b">
        <f>IF(ABS(Survey!$DG59)=0,TRUE,FALSE)</f>
        <v>1</v>
      </c>
      <c r="BU59" s="60" t="b">
        <f>NOT(ISBLANK(Survey!$DH59))</f>
        <v>0</v>
      </c>
      <c r="BV59" s="43" t="str">
        <f t="shared" si="32"/>
        <v>Pass</v>
      </c>
      <c r="BW59" s="44">
        <f>ABS(Survey!CB59) + ABS(Survey!CW59)</f>
        <v>0</v>
      </c>
      <c r="BX59" s="44">
        <f>SUM(SUMIF(Survey!DJ59:DO59,{"&gt;0","&lt;0"})*{1,-1})+SUM(SUMIF(Survey!DQ59:DV59,{"&gt;0","&lt;0"})*{1,-1})</f>
        <v>0</v>
      </c>
      <c r="BY59" s="43">
        <f t="shared" si="33"/>
        <v>0</v>
      </c>
      <c r="BZ59" s="43">
        <f t="shared" si="34"/>
        <v>0</v>
      </c>
      <c r="CA59" s="48" t="str">
        <f t="shared" si="35"/>
        <v>Pass</v>
      </c>
      <c r="CB59" s="61" t="b">
        <f>IF(ABS(Survey!$DO59)=0,TRUE,FALSE)</f>
        <v>1</v>
      </c>
      <c r="CC59" s="60" t="b">
        <f>NOT(ISBLANK(Survey!DP59))</f>
        <v>0</v>
      </c>
      <c r="CD59" s="48" t="str">
        <f t="shared" si="36"/>
        <v>Pass</v>
      </c>
      <c r="CE59" s="61" t="b">
        <f>IF(ABS(Survey!$DV59)=0,TRUE,FALSE)</f>
        <v>1</v>
      </c>
      <c r="CF59" s="60" t="b">
        <f>NOT(ISBLANK(Survey!$DW59))</f>
        <v>0</v>
      </c>
      <c r="CG59" s="48" t="str">
        <f t="shared" si="37"/>
        <v>Pass</v>
      </c>
      <c r="CH59" s="57">
        <f t="shared" si="38"/>
        <v>0</v>
      </c>
      <c r="CI59" s="54" cm="1">
        <f t="array" ref="CI59">SUM(SUMIF(Survey!DY59:DZ59,{"&gt;0","&lt;0"})*{1,-1})</f>
        <v>0</v>
      </c>
      <c r="CJ59" s="57">
        <f t="shared" si="39"/>
        <v>0</v>
      </c>
      <c r="CK59" s="56">
        <f t="shared" si="40"/>
        <v>100</v>
      </c>
      <c r="CL59" s="48" t="str">
        <f t="shared" si="41"/>
        <v>Fail</v>
      </c>
      <c r="CM59" s="54">
        <f>SUM(SUMIF(Survey!EP59:EQ59,{"&gt;0","&lt;0"})*{1,-1})</f>
        <v>0</v>
      </c>
      <c r="CN59" s="57">
        <f t="shared" si="42"/>
        <v>0</v>
      </c>
      <c r="CO59" s="57">
        <f t="shared" si="43"/>
        <v>100</v>
      </c>
      <c r="CP59" s="55" t="b">
        <f>IF(Survey!$J59="ETF",TRUE,IF(Survey!$J59="Closed-end",TRUE,IF(Survey!$J59="Split share corp",TRUE,FALSE)))</f>
        <v>0</v>
      </c>
      <c r="CQ59" s="48" t="str">
        <f t="shared" si="44"/>
        <v>Fail</v>
      </c>
      <c r="CR59" s="54">
        <f>SUM(SUMIF(Survey!ES59:EW59,{"&gt;0","&lt;0"})*{1,-1})</f>
        <v>0</v>
      </c>
      <c r="CS59" s="57">
        <f t="shared" si="45"/>
        <v>0</v>
      </c>
      <c r="CT59" s="57">
        <f t="shared" si="46"/>
        <v>100</v>
      </c>
      <c r="CU59" s="55" t="b">
        <f>IF(Survey!$J59="ETF",TRUE,IF(Survey!$J59="Closed-end",TRUE,IF(Survey!$J59="Split share corp",TRUE,FALSE)))</f>
        <v>0</v>
      </c>
      <c r="CV59" s="48" t="str">
        <f t="shared" si="47"/>
        <v>Pass</v>
      </c>
      <c r="CW59" s="61" t="b">
        <f>IF(ABS(Survey!$EW59)=0,TRUE,FALSE)</f>
        <v>1</v>
      </c>
      <c r="CX59" s="60" t="b">
        <f>NOT(ISBLANK(Survey!$EX59))</f>
        <v>0</v>
      </c>
      <c r="CY59" s="43" t="str">
        <f t="shared" si="48"/>
        <v>Fail</v>
      </c>
      <c r="CZ59" s="44">
        <f>SUM(SUMIF(Survey!EZ59:FF59,{"&gt;0","&lt;0"})*{1,-1})</f>
        <v>0</v>
      </c>
      <c r="DA59" s="43">
        <f t="shared" si="49"/>
        <v>0</v>
      </c>
      <c r="DB59" s="43">
        <f t="shared" si="50"/>
        <v>100</v>
      </c>
      <c r="DC59" s="48" t="str">
        <f t="shared" si="51"/>
        <v>Fail</v>
      </c>
      <c r="DD59" s="54">
        <f>SUM(SUMIF(Survey!FH59:FN59,{"&gt;0","&lt;0"})*{1,-1})</f>
        <v>0</v>
      </c>
      <c r="DE59" s="57">
        <f t="shared" si="52"/>
        <v>0</v>
      </c>
      <c r="DF59" s="56">
        <f t="shared" si="53"/>
        <v>100</v>
      </c>
    </row>
    <row r="60" spans="1:110">
      <c r="A60" s="1">
        <v>57</v>
      </c>
      <c r="B60" s="43" t="str">
        <f t="shared" si="1"/>
        <v>Pass</v>
      </c>
      <c r="C60" s="43">
        <f>COUNTBLANK(Survey!B60:FO60)</f>
        <v>170</v>
      </c>
      <c r="D60" s="43">
        <f>Survey!H60</f>
        <v>0</v>
      </c>
      <c r="E60" s="43" t="str">
        <f t="shared" si="2"/>
        <v>Fail</v>
      </c>
      <c r="F60" s="43" t="str">
        <f t="shared" si="3"/>
        <v>Fail</v>
      </c>
      <c r="H60" s="48" t="str">
        <f t="shared" si="4"/>
        <v>Fail</v>
      </c>
      <c r="I60" s="49">
        <f>COUNTBLANK(Survey!B60:E60)+COUNTBLANK(Survey!G60:J60)+COUNTBLANK(Survey!M60)+COUNTBLANK(Survey!P60:S60)+COUNTBLANK(Survey!X60:Z60)+COUNTBLANK(Survey!AC60:AD60)</f>
        <v>18</v>
      </c>
      <c r="J60" s="48" t="str">
        <f t="shared" si="5"/>
        <v>Pass</v>
      </c>
      <c r="K60" s="61" t="b">
        <f>NOT(ISNUMBER(SEARCH("Feeder",Survey!$H60)))</f>
        <v>1</v>
      </c>
      <c r="L60" s="60" t="b">
        <f>NOT(ISBLANK(Survey!$L60))</f>
        <v>0</v>
      </c>
      <c r="M60" s="48" t="str">
        <f t="shared" si="6"/>
        <v>Pass</v>
      </c>
      <c r="N60" s="61" t="b">
        <f>NOT(ISNUMBER(SEARCH("Other",Survey!$J60)))</f>
        <v>1</v>
      </c>
      <c r="O60" s="60" t="b">
        <f>NOT(ISBLANK(Survey!$K60))</f>
        <v>0</v>
      </c>
      <c r="P60" s="48" t="str">
        <f t="shared" si="7"/>
        <v>Fail</v>
      </c>
      <c r="Q60" s="50">
        <f>Survey!E60</f>
        <v>0</v>
      </c>
      <c r="R60" s="51">
        <f>LEN(Survey!F60)</f>
        <v>0</v>
      </c>
      <c r="S60" s="48" t="str">
        <f t="shared" si="8"/>
        <v>Pass</v>
      </c>
      <c r="T60" s="61" t="b">
        <f>NOT(ISNUMBER(SEARCH("Other",Survey!$M60)))</f>
        <v>1</v>
      </c>
      <c r="U60" s="60" t="b">
        <f>NOT(ISBLANK(Survey!$N60))</f>
        <v>0</v>
      </c>
      <c r="V60" s="48" t="str">
        <f t="shared" si="9"/>
        <v>Pass</v>
      </c>
      <c r="W60" s="121" t="b">
        <f>NOT(ISBLANK(Survey!$U60))</f>
        <v>0</v>
      </c>
      <c r="X60" s="122">
        <f>Survey!$J60</f>
        <v>0</v>
      </c>
      <c r="Y60" s="48" t="str">
        <f t="shared" si="10"/>
        <v>Pass</v>
      </c>
      <c r="Z60" s="121" t="b">
        <f>NOT(ISBLANK(Survey!$V60))</f>
        <v>0</v>
      </c>
      <c r="AA60" s="122">
        <f>Survey!$J60</f>
        <v>0</v>
      </c>
      <c r="AB60" s="48" t="str">
        <f t="shared" si="11"/>
        <v>Pass</v>
      </c>
      <c r="AC60" s="121" t="b">
        <f>NOT(ISBLANK(Survey!$W60))</f>
        <v>0</v>
      </c>
      <c r="AD60" s="122">
        <f>Survey!$J60</f>
        <v>0</v>
      </c>
      <c r="AE60" s="48" t="str">
        <f t="shared" si="12"/>
        <v>Pass</v>
      </c>
      <c r="AF60" s="61" t="b">
        <f>NOT(ISNUMBER(SEARCH("Yes",Survey!$Z60)))</f>
        <v>1</v>
      </c>
      <c r="AG60" s="60" t="b">
        <f>IF(COUNTBLANK(Survey!$AA60:$AB60)=0,TRUE, FALSE)</f>
        <v>0</v>
      </c>
      <c r="AH60" s="48" t="str">
        <f t="shared" si="13"/>
        <v>Pass</v>
      </c>
      <c r="AI60" s="61" t="b">
        <f>NOT(ISNUMBER(SEARCH("Yes",Survey!$AC60)))</f>
        <v>1</v>
      </c>
      <c r="AJ60" s="60" t="b">
        <f>NOT(ISBLANK(Survey!$AE60))</f>
        <v>0</v>
      </c>
      <c r="AK60" s="48" t="str">
        <f t="shared" si="14"/>
        <v>Pass</v>
      </c>
      <c r="AL60" s="61" t="b">
        <f>NOT(OR(ISNUMBER(SEARCH("Other",Survey!$AE60)),ISNUMBER(SEARCH("Multiple",Survey!$AE60))))</f>
        <v>1</v>
      </c>
      <c r="AM60" s="60" t="b">
        <f>NOT(ISBLANK(Survey!$AF60))</f>
        <v>0</v>
      </c>
      <c r="AN60" s="48" t="str">
        <f t="shared" si="15"/>
        <v>Fail</v>
      </c>
      <c r="AO60" s="52">
        <f>(Survey!$AH60)</f>
        <v>0</v>
      </c>
      <c r="AP60" s="43" t="str">
        <f t="shared" si="16"/>
        <v>Fail</v>
      </c>
      <c r="AQ60" s="44">
        <f>ABS(Survey!$AH60)</f>
        <v>0</v>
      </c>
      <c r="AR60" s="87">
        <f>ABS(Survey!$AI60)+Survey!$AJ60-ABS(Survey!$AK60)+ABS(Survey!$AL60)-ABS(Survey!$AM60)+ABS(Survey!$AN60)-ABS(Survey!$AO60)+Survey!$AP60</f>
        <v>0</v>
      </c>
      <c r="AS60" s="53" t="str">
        <f t="shared" si="17"/>
        <v>No holdings</v>
      </c>
      <c r="AT60" s="43">
        <f t="shared" si="18"/>
        <v>0</v>
      </c>
      <c r="AU60" s="48" t="str">
        <f t="shared" si="19"/>
        <v>Pass</v>
      </c>
      <c r="AV60" s="61" t="b">
        <f>IF(ABS(Survey!$AP60)=0,TRUE,FALSE)</f>
        <v>1</v>
      </c>
      <c r="AW60" s="60" t="b">
        <f>NOT(ISBLANK(Survey!$AQ60))</f>
        <v>0</v>
      </c>
      <c r="AX60" s="43" t="str">
        <f t="shared" si="20"/>
        <v>Fail</v>
      </c>
      <c r="AY60" s="44">
        <f>ABS(Survey!$AH60)</f>
        <v>0</v>
      </c>
      <c r="AZ60" s="44" cm="1">
        <f t="array" ref="AZ60">SUM(SUMIF(Survey!AS60:BA60,{"&gt;0","&lt;0"})*{1,-1})-SUM(SUMIF(Survey!BC60:BK60,{"&gt;0","&lt;0"})*{1,-1})</f>
        <v>0</v>
      </c>
      <c r="BA60" s="53" t="str">
        <f t="shared" si="21"/>
        <v>No holdings</v>
      </c>
      <c r="BB60" s="43">
        <f t="shared" si="22"/>
        <v>0</v>
      </c>
      <c r="BC60" s="48" t="str">
        <f t="shared" si="23"/>
        <v>Fail</v>
      </c>
      <c r="BD60" s="54">
        <f>ABS(Survey!$AH60)</f>
        <v>0</v>
      </c>
      <c r="BE60" s="54" cm="1">
        <f t="array" ref="BE60">SUM(SUMIF(Survey!BM60:CF60,{"&gt;0","&lt;0"})*{1,-1})-SUM(SUMIF(Survey!CH60:DA60,{"&gt;0","&lt;0"})*{1,-1})</f>
        <v>0</v>
      </c>
      <c r="BF60" s="55" t="str">
        <f t="shared" si="24"/>
        <v>No holdings</v>
      </c>
      <c r="BG60" s="56">
        <f t="shared" si="25"/>
        <v>0</v>
      </c>
      <c r="BH60" s="48" t="str">
        <f t="shared" si="26"/>
        <v>Pass</v>
      </c>
      <c r="BI60" s="61" t="b">
        <f>IF(ABS(Survey!$CF60)=0,TRUE,FALSE)</f>
        <v>1</v>
      </c>
      <c r="BJ60" s="60" t="b">
        <f>NOT(ISBLANK(Survey!$CG60))</f>
        <v>0</v>
      </c>
      <c r="BK60" s="48" t="str">
        <f t="shared" si="27"/>
        <v>Pass</v>
      </c>
      <c r="BL60" s="61" t="b">
        <f>IF(ABS(Survey!$DA60)=0,TRUE,FALSE)</f>
        <v>1</v>
      </c>
      <c r="BM60" s="60" t="b">
        <f>NOT(ISBLANK(Survey!$DB60))</f>
        <v>0</v>
      </c>
      <c r="BN60" s="48" t="str">
        <f t="shared" si="28"/>
        <v>Pass</v>
      </c>
      <c r="BO60" s="44">
        <f>SUM(Survey!DD60:DG60)</f>
        <v>0</v>
      </c>
      <c r="BP60" s="43">
        <f t="shared" si="29"/>
        <v>0</v>
      </c>
      <c r="BQ60" s="43">
        <f t="shared" si="30"/>
        <v>100</v>
      </c>
      <c r="BR60" s="55">
        <f>Survey!$I60</f>
        <v>0</v>
      </c>
      <c r="BS60" s="48" t="str">
        <f t="shared" si="31"/>
        <v>Pass</v>
      </c>
      <c r="BT60" s="61" t="b">
        <f>IF(ABS(Survey!$DG60)=0,TRUE,FALSE)</f>
        <v>1</v>
      </c>
      <c r="BU60" s="60" t="b">
        <f>NOT(ISBLANK(Survey!$DH60))</f>
        <v>0</v>
      </c>
      <c r="BV60" s="43" t="str">
        <f t="shared" si="32"/>
        <v>Pass</v>
      </c>
      <c r="BW60" s="44">
        <f>ABS(Survey!CB60) + ABS(Survey!CW60)</f>
        <v>0</v>
      </c>
      <c r="BX60" s="44">
        <f>SUM(SUMIF(Survey!DJ60:DO60,{"&gt;0","&lt;0"})*{1,-1})+SUM(SUMIF(Survey!DQ60:DV60,{"&gt;0","&lt;0"})*{1,-1})</f>
        <v>0</v>
      </c>
      <c r="BY60" s="43">
        <f t="shared" si="33"/>
        <v>0</v>
      </c>
      <c r="BZ60" s="43">
        <f t="shared" si="34"/>
        <v>0</v>
      </c>
      <c r="CA60" s="48" t="str">
        <f t="shared" si="35"/>
        <v>Pass</v>
      </c>
      <c r="CB60" s="61" t="b">
        <f>IF(ABS(Survey!$DO60)=0,TRUE,FALSE)</f>
        <v>1</v>
      </c>
      <c r="CC60" s="60" t="b">
        <f>NOT(ISBLANK(Survey!DP60))</f>
        <v>0</v>
      </c>
      <c r="CD60" s="48" t="str">
        <f t="shared" si="36"/>
        <v>Pass</v>
      </c>
      <c r="CE60" s="61" t="b">
        <f>IF(ABS(Survey!$DV60)=0,TRUE,FALSE)</f>
        <v>1</v>
      </c>
      <c r="CF60" s="60" t="b">
        <f>NOT(ISBLANK(Survey!$DW60))</f>
        <v>0</v>
      </c>
      <c r="CG60" s="48" t="str">
        <f t="shared" si="37"/>
        <v>Pass</v>
      </c>
      <c r="CH60" s="57">
        <f t="shared" si="38"/>
        <v>0</v>
      </c>
      <c r="CI60" s="54" cm="1">
        <f t="array" ref="CI60">SUM(SUMIF(Survey!DY60:DZ60,{"&gt;0","&lt;0"})*{1,-1})</f>
        <v>0</v>
      </c>
      <c r="CJ60" s="57">
        <f t="shared" si="39"/>
        <v>0</v>
      </c>
      <c r="CK60" s="56">
        <f t="shared" si="40"/>
        <v>100</v>
      </c>
      <c r="CL60" s="48" t="str">
        <f t="shared" si="41"/>
        <v>Fail</v>
      </c>
      <c r="CM60" s="54">
        <f>SUM(SUMIF(Survey!EP60:EQ60,{"&gt;0","&lt;0"})*{1,-1})</f>
        <v>0</v>
      </c>
      <c r="CN60" s="57">
        <f t="shared" si="42"/>
        <v>0</v>
      </c>
      <c r="CO60" s="57">
        <f t="shared" si="43"/>
        <v>100</v>
      </c>
      <c r="CP60" s="55" t="b">
        <f>IF(Survey!$J60="ETF",TRUE,IF(Survey!$J60="Closed-end",TRUE,IF(Survey!$J60="Split share corp",TRUE,FALSE)))</f>
        <v>0</v>
      </c>
      <c r="CQ60" s="48" t="str">
        <f t="shared" si="44"/>
        <v>Fail</v>
      </c>
      <c r="CR60" s="54">
        <f>SUM(SUMIF(Survey!ES60:EW60,{"&gt;0","&lt;0"})*{1,-1})</f>
        <v>0</v>
      </c>
      <c r="CS60" s="57">
        <f t="shared" si="45"/>
        <v>0</v>
      </c>
      <c r="CT60" s="57">
        <f t="shared" si="46"/>
        <v>100</v>
      </c>
      <c r="CU60" s="55" t="b">
        <f>IF(Survey!$J60="ETF",TRUE,IF(Survey!$J60="Closed-end",TRUE,IF(Survey!$J60="Split share corp",TRUE,FALSE)))</f>
        <v>0</v>
      </c>
      <c r="CV60" s="48" t="str">
        <f t="shared" si="47"/>
        <v>Pass</v>
      </c>
      <c r="CW60" s="61" t="b">
        <f>IF(ABS(Survey!$EW60)=0,TRUE,FALSE)</f>
        <v>1</v>
      </c>
      <c r="CX60" s="60" t="b">
        <f>NOT(ISBLANK(Survey!$EX60))</f>
        <v>0</v>
      </c>
      <c r="CY60" s="43" t="str">
        <f t="shared" si="48"/>
        <v>Fail</v>
      </c>
      <c r="CZ60" s="44">
        <f>SUM(SUMIF(Survey!EZ60:FF60,{"&gt;0","&lt;0"})*{1,-1})</f>
        <v>0</v>
      </c>
      <c r="DA60" s="43">
        <f t="shared" si="49"/>
        <v>0</v>
      </c>
      <c r="DB60" s="43">
        <f t="shared" si="50"/>
        <v>100</v>
      </c>
      <c r="DC60" s="48" t="str">
        <f t="shared" si="51"/>
        <v>Fail</v>
      </c>
      <c r="DD60" s="54">
        <f>SUM(SUMIF(Survey!FH60:FN60,{"&gt;0","&lt;0"})*{1,-1})</f>
        <v>0</v>
      </c>
      <c r="DE60" s="57">
        <f t="shared" si="52"/>
        <v>0</v>
      </c>
      <c r="DF60" s="56">
        <f t="shared" si="53"/>
        <v>100</v>
      </c>
    </row>
    <row r="61" spans="1:110">
      <c r="A61" s="1">
        <v>58</v>
      </c>
      <c r="B61" s="43" t="str">
        <f t="shared" si="1"/>
        <v>Pass</v>
      </c>
      <c r="C61" s="43">
        <f>COUNTBLANK(Survey!B61:FO61)</f>
        <v>170</v>
      </c>
      <c r="D61" s="43">
        <f>Survey!H61</f>
        <v>0</v>
      </c>
      <c r="E61" s="43" t="str">
        <f t="shared" si="2"/>
        <v>Fail</v>
      </c>
      <c r="F61" s="43" t="str">
        <f t="shared" si="3"/>
        <v>Fail</v>
      </c>
      <c r="H61" s="48" t="str">
        <f t="shared" si="4"/>
        <v>Fail</v>
      </c>
      <c r="I61" s="49">
        <f>COUNTBLANK(Survey!B61:E61)+COUNTBLANK(Survey!G61:J61)+COUNTBLANK(Survey!M61)+COUNTBLANK(Survey!P61:S61)+COUNTBLANK(Survey!X61:Z61)+COUNTBLANK(Survey!AC61:AD61)</f>
        <v>18</v>
      </c>
      <c r="J61" s="48" t="str">
        <f t="shared" si="5"/>
        <v>Pass</v>
      </c>
      <c r="K61" s="61" t="b">
        <f>NOT(ISNUMBER(SEARCH("Feeder",Survey!$H61)))</f>
        <v>1</v>
      </c>
      <c r="L61" s="60" t="b">
        <f>NOT(ISBLANK(Survey!$L61))</f>
        <v>0</v>
      </c>
      <c r="M61" s="48" t="str">
        <f t="shared" si="6"/>
        <v>Pass</v>
      </c>
      <c r="N61" s="61" t="b">
        <f>NOT(ISNUMBER(SEARCH("Other",Survey!$J61)))</f>
        <v>1</v>
      </c>
      <c r="O61" s="60" t="b">
        <f>NOT(ISBLANK(Survey!$K61))</f>
        <v>0</v>
      </c>
      <c r="P61" s="48" t="str">
        <f t="shared" si="7"/>
        <v>Fail</v>
      </c>
      <c r="Q61" s="50">
        <f>Survey!E61</f>
        <v>0</v>
      </c>
      <c r="R61" s="51">
        <f>LEN(Survey!F61)</f>
        <v>0</v>
      </c>
      <c r="S61" s="48" t="str">
        <f t="shared" si="8"/>
        <v>Pass</v>
      </c>
      <c r="T61" s="61" t="b">
        <f>NOT(ISNUMBER(SEARCH("Other",Survey!$M61)))</f>
        <v>1</v>
      </c>
      <c r="U61" s="60" t="b">
        <f>NOT(ISBLANK(Survey!$N61))</f>
        <v>0</v>
      </c>
      <c r="V61" s="48" t="str">
        <f t="shared" si="9"/>
        <v>Pass</v>
      </c>
      <c r="W61" s="121" t="b">
        <f>NOT(ISBLANK(Survey!$U61))</f>
        <v>0</v>
      </c>
      <c r="X61" s="122">
        <f>Survey!$J61</f>
        <v>0</v>
      </c>
      <c r="Y61" s="48" t="str">
        <f t="shared" si="10"/>
        <v>Pass</v>
      </c>
      <c r="Z61" s="121" t="b">
        <f>NOT(ISBLANK(Survey!$V61))</f>
        <v>0</v>
      </c>
      <c r="AA61" s="122">
        <f>Survey!$J61</f>
        <v>0</v>
      </c>
      <c r="AB61" s="48" t="str">
        <f t="shared" si="11"/>
        <v>Pass</v>
      </c>
      <c r="AC61" s="121" t="b">
        <f>NOT(ISBLANK(Survey!$W61))</f>
        <v>0</v>
      </c>
      <c r="AD61" s="122">
        <f>Survey!$J61</f>
        <v>0</v>
      </c>
      <c r="AE61" s="48" t="str">
        <f t="shared" si="12"/>
        <v>Pass</v>
      </c>
      <c r="AF61" s="61" t="b">
        <f>NOT(ISNUMBER(SEARCH("Yes",Survey!$Z61)))</f>
        <v>1</v>
      </c>
      <c r="AG61" s="60" t="b">
        <f>IF(COUNTBLANK(Survey!$AA61:$AB61)=0,TRUE, FALSE)</f>
        <v>0</v>
      </c>
      <c r="AH61" s="48" t="str">
        <f t="shared" si="13"/>
        <v>Pass</v>
      </c>
      <c r="AI61" s="61" t="b">
        <f>NOT(ISNUMBER(SEARCH("Yes",Survey!$AC61)))</f>
        <v>1</v>
      </c>
      <c r="AJ61" s="60" t="b">
        <f>NOT(ISBLANK(Survey!$AE61))</f>
        <v>0</v>
      </c>
      <c r="AK61" s="48" t="str">
        <f t="shared" si="14"/>
        <v>Pass</v>
      </c>
      <c r="AL61" s="61" t="b">
        <f>NOT(OR(ISNUMBER(SEARCH("Other",Survey!$AE61)),ISNUMBER(SEARCH("Multiple",Survey!$AE61))))</f>
        <v>1</v>
      </c>
      <c r="AM61" s="60" t="b">
        <f>NOT(ISBLANK(Survey!$AF61))</f>
        <v>0</v>
      </c>
      <c r="AN61" s="48" t="str">
        <f t="shared" si="15"/>
        <v>Fail</v>
      </c>
      <c r="AO61" s="52">
        <f>(Survey!$AH61)</f>
        <v>0</v>
      </c>
      <c r="AP61" s="43" t="str">
        <f t="shared" si="16"/>
        <v>Fail</v>
      </c>
      <c r="AQ61" s="44">
        <f>ABS(Survey!$AH61)</f>
        <v>0</v>
      </c>
      <c r="AR61" s="87">
        <f>ABS(Survey!$AI61)+Survey!$AJ61-ABS(Survey!$AK61)+ABS(Survey!$AL61)-ABS(Survey!$AM61)+ABS(Survey!$AN61)-ABS(Survey!$AO61)+Survey!$AP61</f>
        <v>0</v>
      </c>
      <c r="AS61" s="53" t="str">
        <f t="shared" si="17"/>
        <v>No holdings</v>
      </c>
      <c r="AT61" s="43">
        <f t="shared" si="18"/>
        <v>0</v>
      </c>
      <c r="AU61" s="48" t="str">
        <f t="shared" si="19"/>
        <v>Pass</v>
      </c>
      <c r="AV61" s="61" t="b">
        <f>IF(ABS(Survey!$AP61)=0,TRUE,FALSE)</f>
        <v>1</v>
      </c>
      <c r="AW61" s="60" t="b">
        <f>NOT(ISBLANK(Survey!$AQ61))</f>
        <v>0</v>
      </c>
      <c r="AX61" s="43" t="str">
        <f t="shared" si="20"/>
        <v>Fail</v>
      </c>
      <c r="AY61" s="44">
        <f>ABS(Survey!$AH61)</f>
        <v>0</v>
      </c>
      <c r="AZ61" s="44" cm="1">
        <f t="array" ref="AZ61">SUM(SUMIF(Survey!AS61:BA61,{"&gt;0","&lt;0"})*{1,-1})-SUM(SUMIF(Survey!BC61:BK61,{"&gt;0","&lt;0"})*{1,-1})</f>
        <v>0</v>
      </c>
      <c r="BA61" s="53" t="str">
        <f t="shared" si="21"/>
        <v>No holdings</v>
      </c>
      <c r="BB61" s="43">
        <f t="shared" si="22"/>
        <v>0</v>
      </c>
      <c r="BC61" s="48" t="str">
        <f t="shared" si="23"/>
        <v>Fail</v>
      </c>
      <c r="BD61" s="54">
        <f>ABS(Survey!$AH61)</f>
        <v>0</v>
      </c>
      <c r="BE61" s="54" cm="1">
        <f t="array" ref="BE61">SUM(SUMIF(Survey!BM61:CF61,{"&gt;0","&lt;0"})*{1,-1})-SUM(SUMIF(Survey!CH61:DA61,{"&gt;0","&lt;0"})*{1,-1})</f>
        <v>0</v>
      </c>
      <c r="BF61" s="55" t="str">
        <f t="shared" si="24"/>
        <v>No holdings</v>
      </c>
      <c r="BG61" s="56">
        <f t="shared" si="25"/>
        <v>0</v>
      </c>
      <c r="BH61" s="48" t="str">
        <f t="shared" si="26"/>
        <v>Pass</v>
      </c>
      <c r="BI61" s="61" t="b">
        <f>IF(ABS(Survey!$CF61)=0,TRUE,FALSE)</f>
        <v>1</v>
      </c>
      <c r="BJ61" s="60" t="b">
        <f>NOT(ISBLANK(Survey!$CG61))</f>
        <v>0</v>
      </c>
      <c r="BK61" s="48" t="str">
        <f t="shared" si="27"/>
        <v>Pass</v>
      </c>
      <c r="BL61" s="61" t="b">
        <f>IF(ABS(Survey!$DA61)=0,TRUE,FALSE)</f>
        <v>1</v>
      </c>
      <c r="BM61" s="60" t="b">
        <f>NOT(ISBLANK(Survey!$DB61))</f>
        <v>0</v>
      </c>
      <c r="BN61" s="48" t="str">
        <f t="shared" si="28"/>
        <v>Pass</v>
      </c>
      <c r="BO61" s="44">
        <f>SUM(Survey!DD61:DG61)</f>
        <v>0</v>
      </c>
      <c r="BP61" s="43">
        <f t="shared" si="29"/>
        <v>0</v>
      </c>
      <c r="BQ61" s="43">
        <f t="shared" si="30"/>
        <v>100</v>
      </c>
      <c r="BR61" s="55">
        <f>Survey!$I61</f>
        <v>0</v>
      </c>
      <c r="BS61" s="48" t="str">
        <f t="shared" si="31"/>
        <v>Pass</v>
      </c>
      <c r="BT61" s="61" t="b">
        <f>IF(ABS(Survey!$DG61)=0,TRUE,FALSE)</f>
        <v>1</v>
      </c>
      <c r="BU61" s="60" t="b">
        <f>NOT(ISBLANK(Survey!$DH61))</f>
        <v>0</v>
      </c>
      <c r="BV61" s="43" t="str">
        <f t="shared" si="32"/>
        <v>Pass</v>
      </c>
      <c r="BW61" s="44">
        <f>ABS(Survey!CB61) + ABS(Survey!CW61)</f>
        <v>0</v>
      </c>
      <c r="BX61" s="44">
        <f>SUM(SUMIF(Survey!DJ61:DO61,{"&gt;0","&lt;0"})*{1,-1})+SUM(SUMIF(Survey!DQ61:DV61,{"&gt;0","&lt;0"})*{1,-1})</f>
        <v>0</v>
      </c>
      <c r="BY61" s="43">
        <f t="shared" si="33"/>
        <v>0</v>
      </c>
      <c r="BZ61" s="43">
        <f t="shared" si="34"/>
        <v>0</v>
      </c>
      <c r="CA61" s="48" t="str">
        <f t="shared" si="35"/>
        <v>Pass</v>
      </c>
      <c r="CB61" s="61" t="b">
        <f>IF(ABS(Survey!$DO61)=0,TRUE,FALSE)</f>
        <v>1</v>
      </c>
      <c r="CC61" s="60" t="b">
        <f>NOT(ISBLANK(Survey!DP61))</f>
        <v>0</v>
      </c>
      <c r="CD61" s="48" t="str">
        <f t="shared" si="36"/>
        <v>Pass</v>
      </c>
      <c r="CE61" s="61" t="b">
        <f>IF(ABS(Survey!$DV61)=0,TRUE,FALSE)</f>
        <v>1</v>
      </c>
      <c r="CF61" s="60" t="b">
        <f>NOT(ISBLANK(Survey!$DW61))</f>
        <v>0</v>
      </c>
      <c r="CG61" s="48" t="str">
        <f t="shared" si="37"/>
        <v>Pass</v>
      </c>
      <c r="CH61" s="57">
        <f t="shared" si="38"/>
        <v>0</v>
      </c>
      <c r="CI61" s="54" cm="1">
        <f t="array" ref="CI61">SUM(SUMIF(Survey!DY61:DZ61,{"&gt;0","&lt;0"})*{1,-1})</f>
        <v>0</v>
      </c>
      <c r="CJ61" s="57">
        <f t="shared" si="39"/>
        <v>0</v>
      </c>
      <c r="CK61" s="56">
        <f t="shared" si="40"/>
        <v>100</v>
      </c>
      <c r="CL61" s="48" t="str">
        <f t="shared" si="41"/>
        <v>Fail</v>
      </c>
      <c r="CM61" s="54">
        <f>SUM(SUMIF(Survey!EP61:EQ61,{"&gt;0","&lt;0"})*{1,-1})</f>
        <v>0</v>
      </c>
      <c r="CN61" s="57">
        <f t="shared" si="42"/>
        <v>0</v>
      </c>
      <c r="CO61" s="57">
        <f t="shared" si="43"/>
        <v>100</v>
      </c>
      <c r="CP61" s="55" t="b">
        <f>IF(Survey!$J61="ETF",TRUE,IF(Survey!$J61="Closed-end",TRUE,IF(Survey!$J61="Split share corp",TRUE,FALSE)))</f>
        <v>0</v>
      </c>
      <c r="CQ61" s="48" t="str">
        <f t="shared" si="44"/>
        <v>Fail</v>
      </c>
      <c r="CR61" s="54">
        <f>SUM(SUMIF(Survey!ES61:EW61,{"&gt;0","&lt;0"})*{1,-1})</f>
        <v>0</v>
      </c>
      <c r="CS61" s="57">
        <f t="shared" si="45"/>
        <v>0</v>
      </c>
      <c r="CT61" s="57">
        <f t="shared" si="46"/>
        <v>100</v>
      </c>
      <c r="CU61" s="55" t="b">
        <f>IF(Survey!$J61="ETF",TRUE,IF(Survey!$J61="Closed-end",TRUE,IF(Survey!$J61="Split share corp",TRUE,FALSE)))</f>
        <v>0</v>
      </c>
      <c r="CV61" s="48" t="str">
        <f t="shared" si="47"/>
        <v>Pass</v>
      </c>
      <c r="CW61" s="61" t="b">
        <f>IF(ABS(Survey!$EW61)=0,TRUE,FALSE)</f>
        <v>1</v>
      </c>
      <c r="CX61" s="60" t="b">
        <f>NOT(ISBLANK(Survey!$EX61))</f>
        <v>0</v>
      </c>
      <c r="CY61" s="43" t="str">
        <f t="shared" si="48"/>
        <v>Fail</v>
      </c>
      <c r="CZ61" s="44">
        <f>SUM(SUMIF(Survey!EZ61:FF61,{"&gt;0","&lt;0"})*{1,-1})</f>
        <v>0</v>
      </c>
      <c r="DA61" s="43">
        <f t="shared" si="49"/>
        <v>0</v>
      </c>
      <c r="DB61" s="43">
        <f t="shared" si="50"/>
        <v>100</v>
      </c>
      <c r="DC61" s="48" t="str">
        <f t="shared" si="51"/>
        <v>Fail</v>
      </c>
      <c r="DD61" s="54">
        <f>SUM(SUMIF(Survey!FH61:FN61,{"&gt;0","&lt;0"})*{1,-1})</f>
        <v>0</v>
      </c>
      <c r="DE61" s="57">
        <f t="shared" si="52"/>
        <v>0</v>
      </c>
      <c r="DF61" s="56">
        <f t="shared" si="53"/>
        <v>100</v>
      </c>
    </row>
    <row r="62" spans="1:110">
      <c r="A62" s="1">
        <v>59</v>
      </c>
      <c r="B62" s="43" t="str">
        <f t="shared" si="1"/>
        <v>Pass</v>
      </c>
      <c r="C62" s="43">
        <f>COUNTBLANK(Survey!B62:FO62)</f>
        <v>170</v>
      </c>
      <c r="D62" s="43">
        <f>Survey!H62</f>
        <v>0</v>
      </c>
      <c r="E62" s="43" t="str">
        <f t="shared" si="2"/>
        <v>Fail</v>
      </c>
      <c r="F62" s="43" t="str">
        <f t="shared" si="3"/>
        <v>Fail</v>
      </c>
      <c r="H62" s="48" t="str">
        <f t="shared" si="4"/>
        <v>Fail</v>
      </c>
      <c r="I62" s="49">
        <f>COUNTBLANK(Survey!B62:E62)+COUNTBLANK(Survey!G62:J62)+COUNTBLANK(Survey!M62)+COUNTBLANK(Survey!P62:S62)+COUNTBLANK(Survey!X62:Z62)+COUNTBLANK(Survey!AC62:AD62)</f>
        <v>18</v>
      </c>
      <c r="J62" s="48" t="str">
        <f t="shared" si="5"/>
        <v>Pass</v>
      </c>
      <c r="K62" s="61" t="b">
        <f>NOT(ISNUMBER(SEARCH("Feeder",Survey!$H62)))</f>
        <v>1</v>
      </c>
      <c r="L62" s="60" t="b">
        <f>NOT(ISBLANK(Survey!$L62))</f>
        <v>0</v>
      </c>
      <c r="M62" s="48" t="str">
        <f t="shared" si="6"/>
        <v>Pass</v>
      </c>
      <c r="N62" s="61" t="b">
        <f>NOT(ISNUMBER(SEARCH("Other",Survey!$J62)))</f>
        <v>1</v>
      </c>
      <c r="O62" s="60" t="b">
        <f>NOT(ISBLANK(Survey!$K62))</f>
        <v>0</v>
      </c>
      <c r="P62" s="48" t="str">
        <f t="shared" si="7"/>
        <v>Fail</v>
      </c>
      <c r="Q62" s="50">
        <f>Survey!E62</f>
        <v>0</v>
      </c>
      <c r="R62" s="51">
        <f>LEN(Survey!F62)</f>
        <v>0</v>
      </c>
      <c r="S62" s="48" t="str">
        <f t="shared" si="8"/>
        <v>Pass</v>
      </c>
      <c r="T62" s="61" t="b">
        <f>NOT(ISNUMBER(SEARCH("Other",Survey!$M62)))</f>
        <v>1</v>
      </c>
      <c r="U62" s="60" t="b">
        <f>NOT(ISBLANK(Survey!$N62))</f>
        <v>0</v>
      </c>
      <c r="V62" s="48" t="str">
        <f t="shared" si="9"/>
        <v>Pass</v>
      </c>
      <c r="W62" s="121" t="b">
        <f>NOT(ISBLANK(Survey!$U62))</f>
        <v>0</v>
      </c>
      <c r="X62" s="122">
        <f>Survey!$J62</f>
        <v>0</v>
      </c>
      <c r="Y62" s="48" t="str">
        <f t="shared" si="10"/>
        <v>Pass</v>
      </c>
      <c r="Z62" s="121" t="b">
        <f>NOT(ISBLANK(Survey!$V62))</f>
        <v>0</v>
      </c>
      <c r="AA62" s="122">
        <f>Survey!$J62</f>
        <v>0</v>
      </c>
      <c r="AB62" s="48" t="str">
        <f t="shared" si="11"/>
        <v>Pass</v>
      </c>
      <c r="AC62" s="121" t="b">
        <f>NOT(ISBLANK(Survey!$W62))</f>
        <v>0</v>
      </c>
      <c r="AD62" s="122">
        <f>Survey!$J62</f>
        <v>0</v>
      </c>
      <c r="AE62" s="48" t="str">
        <f t="shared" si="12"/>
        <v>Pass</v>
      </c>
      <c r="AF62" s="61" t="b">
        <f>NOT(ISNUMBER(SEARCH("Yes",Survey!$Z62)))</f>
        <v>1</v>
      </c>
      <c r="AG62" s="60" t="b">
        <f>IF(COUNTBLANK(Survey!$AA62:$AB62)=0,TRUE, FALSE)</f>
        <v>0</v>
      </c>
      <c r="AH62" s="48" t="str">
        <f t="shared" si="13"/>
        <v>Pass</v>
      </c>
      <c r="AI62" s="61" t="b">
        <f>NOT(ISNUMBER(SEARCH("Yes",Survey!$AC62)))</f>
        <v>1</v>
      </c>
      <c r="AJ62" s="60" t="b">
        <f>NOT(ISBLANK(Survey!$AE62))</f>
        <v>0</v>
      </c>
      <c r="AK62" s="48" t="str">
        <f t="shared" si="14"/>
        <v>Pass</v>
      </c>
      <c r="AL62" s="61" t="b">
        <f>NOT(OR(ISNUMBER(SEARCH("Other",Survey!$AE62)),ISNUMBER(SEARCH("Multiple",Survey!$AE62))))</f>
        <v>1</v>
      </c>
      <c r="AM62" s="60" t="b">
        <f>NOT(ISBLANK(Survey!$AF62))</f>
        <v>0</v>
      </c>
      <c r="AN62" s="48" t="str">
        <f t="shared" si="15"/>
        <v>Fail</v>
      </c>
      <c r="AO62" s="52">
        <f>(Survey!$AH62)</f>
        <v>0</v>
      </c>
      <c r="AP62" s="43" t="str">
        <f t="shared" si="16"/>
        <v>Fail</v>
      </c>
      <c r="AQ62" s="44">
        <f>ABS(Survey!$AH62)</f>
        <v>0</v>
      </c>
      <c r="AR62" s="87">
        <f>ABS(Survey!$AI62)+Survey!$AJ62-ABS(Survey!$AK62)+ABS(Survey!$AL62)-ABS(Survey!$AM62)+ABS(Survey!$AN62)-ABS(Survey!$AO62)+Survey!$AP62</f>
        <v>0</v>
      </c>
      <c r="AS62" s="53" t="str">
        <f t="shared" si="17"/>
        <v>No holdings</v>
      </c>
      <c r="AT62" s="43">
        <f t="shared" si="18"/>
        <v>0</v>
      </c>
      <c r="AU62" s="48" t="str">
        <f t="shared" si="19"/>
        <v>Pass</v>
      </c>
      <c r="AV62" s="61" t="b">
        <f>IF(ABS(Survey!$AP62)=0,TRUE,FALSE)</f>
        <v>1</v>
      </c>
      <c r="AW62" s="60" t="b">
        <f>NOT(ISBLANK(Survey!$AQ62))</f>
        <v>0</v>
      </c>
      <c r="AX62" s="43" t="str">
        <f t="shared" si="20"/>
        <v>Fail</v>
      </c>
      <c r="AY62" s="44">
        <f>ABS(Survey!$AH62)</f>
        <v>0</v>
      </c>
      <c r="AZ62" s="44" cm="1">
        <f t="array" ref="AZ62">SUM(SUMIF(Survey!AS62:BA62,{"&gt;0","&lt;0"})*{1,-1})-SUM(SUMIF(Survey!BC62:BK62,{"&gt;0","&lt;0"})*{1,-1})</f>
        <v>0</v>
      </c>
      <c r="BA62" s="53" t="str">
        <f t="shared" si="21"/>
        <v>No holdings</v>
      </c>
      <c r="BB62" s="43">
        <f t="shared" si="22"/>
        <v>0</v>
      </c>
      <c r="BC62" s="48" t="str">
        <f t="shared" si="23"/>
        <v>Fail</v>
      </c>
      <c r="BD62" s="54">
        <f>ABS(Survey!$AH62)</f>
        <v>0</v>
      </c>
      <c r="BE62" s="54" cm="1">
        <f t="array" ref="BE62">SUM(SUMIF(Survey!BM62:CF62,{"&gt;0","&lt;0"})*{1,-1})-SUM(SUMIF(Survey!CH62:DA62,{"&gt;0","&lt;0"})*{1,-1})</f>
        <v>0</v>
      </c>
      <c r="BF62" s="55" t="str">
        <f t="shared" si="24"/>
        <v>No holdings</v>
      </c>
      <c r="BG62" s="56">
        <f t="shared" si="25"/>
        <v>0</v>
      </c>
      <c r="BH62" s="48" t="str">
        <f t="shared" si="26"/>
        <v>Pass</v>
      </c>
      <c r="BI62" s="61" t="b">
        <f>IF(ABS(Survey!$CF62)=0,TRUE,FALSE)</f>
        <v>1</v>
      </c>
      <c r="BJ62" s="60" t="b">
        <f>NOT(ISBLANK(Survey!$CG62))</f>
        <v>0</v>
      </c>
      <c r="BK62" s="48" t="str">
        <f t="shared" si="27"/>
        <v>Pass</v>
      </c>
      <c r="BL62" s="61" t="b">
        <f>IF(ABS(Survey!$DA62)=0,TRUE,FALSE)</f>
        <v>1</v>
      </c>
      <c r="BM62" s="60" t="b">
        <f>NOT(ISBLANK(Survey!$DB62))</f>
        <v>0</v>
      </c>
      <c r="BN62" s="48" t="str">
        <f t="shared" si="28"/>
        <v>Pass</v>
      </c>
      <c r="BO62" s="44">
        <f>SUM(Survey!DD62:DG62)</f>
        <v>0</v>
      </c>
      <c r="BP62" s="43">
        <f t="shared" si="29"/>
        <v>0</v>
      </c>
      <c r="BQ62" s="43">
        <f t="shared" si="30"/>
        <v>100</v>
      </c>
      <c r="BR62" s="55">
        <f>Survey!$I62</f>
        <v>0</v>
      </c>
      <c r="BS62" s="48" t="str">
        <f t="shared" si="31"/>
        <v>Pass</v>
      </c>
      <c r="BT62" s="61" t="b">
        <f>IF(ABS(Survey!$DG62)=0,TRUE,FALSE)</f>
        <v>1</v>
      </c>
      <c r="BU62" s="60" t="b">
        <f>NOT(ISBLANK(Survey!$DH62))</f>
        <v>0</v>
      </c>
      <c r="BV62" s="43" t="str">
        <f t="shared" si="32"/>
        <v>Pass</v>
      </c>
      <c r="BW62" s="44">
        <f>ABS(Survey!CB62) + ABS(Survey!CW62)</f>
        <v>0</v>
      </c>
      <c r="BX62" s="44">
        <f>SUM(SUMIF(Survey!DJ62:DO62,{"&gt;0","&lt;0"})*{1,-1})+SUM(SUMIF(Survey!DQ62:DV62,{"&gt;0","&lt;0"})*{1,-1})</f>
        <v>0</v>
      </c>
      <c r="BY62" s="43">
        <f t="shared" si="33"/>
        <v>0</v>
      </c>
      <c r="BZ62" s="43">
        <f t="shared" si="34"/>
        <v>0</v>
      </c>
      <c r="CA62" s="48" t="str">
        <f t="shared" si="35"/>
        <v>Pass</v>
      </c>
      <c r="CB62" s="61" t="b">
        <f>IF(ABS(Survey!$DO62)=0,TRUE,FALSE)</f>
        <v>1</v>
      </c>
      <c r="CC62" s="60" t="b">
        <f>NOT(ISBLANK(Survey!DP62))</f>
        <v>0</v>
      </c>
      <c r="CD62" s="48" t="str">
        <f t="shared" si="36"/>
        <v>Pass</v>
      </c>
      <c r="CE62" s="61" t="b">
        <f>IF(ABS(Survey!$DV62)=0,TRUE,FALSE)</f>
        <v>1</v>
      </c>
      <c r="CF62" s="60" t="b">
        <f>NOT(ISBLANK(Survey!$DW62))</f>
        <v>0</v>
      </c>
      <c r="CG62" s="48" t="str">
        <f t="shared" si="37"/>
        <v>Pass</v>
      </c>
      <c r="CH62" s="57">
        <f t="shared" si="38"/>
        <v>0</v>
      </c>
      <c r="CI62" s="54" cm="1">
        <f t="array" ref="CI62">SUM(SUMIF(Survey!DY62:DZ62,{"&gt;0","&lt;0"})*{1,-1})</f>
        <v>0</v>
      </c>
      <c r="CJ62" s="57">
        <f t="shared" si="39"/>
        <v>0</v>
      </c>
      <c r="CK62" s="56">
        <f t="shared" si="40"/>
        <v>100</v>
      </c>
      <c r="CL62" s="48" t="str">
        <f t="shared" si="41"/>
        <v>Fail</v>
      </c>
      <c r="CM62" s="54">
        <f>SUM(SUMIF(Survey!EP62:EQ62,{"&gt;0","&lt;0"})*{1,-1})</f>
        <v>0</v>
      </c>
      <c r="CN62" s="57">
        <f t="shared" si="42"/>
        <v>0</v>
      </c>
      <c r="CO62" s="57">
        <f t="shared" si="43"/>
        <v>100</v>
      </c>
      <c r="CP62" s="55" t="b">
        <f>IF(Survey!$J62="ETF",TRUE,IF(Survey!$J62="Closed-end",TRUE,IF(Survey!$J62="Split share corp",TRUE,FALSE)))</f>
        <v>0</v>
      </c>
      <c r="CQ62" s="48" t="str">
        <f t="shared" si="44"/>
        <v>Fail</v>
      </c>
      <c r="CR62" s="54">
        <f>SUM(SUMIF(Survey!ES62:EW62,{"&gt;0","&lt;0"})*{1,-1})</f>
        <v>0</v>
      </c>
      <c r="CS62" s="57">
        <f t="shared" si="45"/>
        <v>0</v>
      </c>
      <c r="CT62" s="57">
        <f t="shared" si="46"/>
        <v>100</v>
      </c>
      <c r="CU62" s="55" t="b">
        <f>IF(Survey!$J62="ETF",TRUE,IF(Survey!$J62="Closed-end",TRUE,IF(Survey!$J62="Split share corp",TRUE,FALSE)))</f>
        <v>0</v>
      </c>
      <c r="CV62" s="48" t="str">
        <f t="shared" si="47"/>
        <v>Pass</v>
      </c>
      <c r="CW62" s="61" t="b">
        <f>IF(ABS(Survey!$EW62)=0,TRUE,FALSE)</f>
        <v>1</v>
      </c>
      <c r="CX62" s="60" t="b">
        <f>NOT(ISBLANK(Survey!$EX62))</f>
        <v>0</v>
      </c>
      <c r="CY62" s="43" t="str">
        <f t="shared" si="48"/>
        <v>Fail</v>
      </c>
      <c r="CZ62" s="44">
        <f>SUM(SUMIF(Survey!EZ62:FF62,{"&gt;0","&lt;0"})*{1,-1})</f>
        <v>0</v>
      </c>
      <c r="DA62" s="43">
        <f t="shared" si="49"/>
        <v>0</v>
      </c>
      <c r="DB62" s="43">
        <f t="shared" si="50"/>
        <v>100</v>
      </c>
      <c r="DC62" s="48" t="str">
        <f t="shared" si="51"/>
        <v>Fail</v>
      </c>
      <c r="DD62" s="54">
        <f>SUM(SUMIF(Survey!FH62:FN62,{"&gt;0","&lt;0"})*{1,-1})</f>
        <v>0</v>
      </c>
      <c r="DE62" s="57">
        <f t="shared" si="52"/>
        <v>0</v>
      </c>
      <c r="DF62" s="56">
        <f t="shared" si="53"/>
        <v>100</v>
      </c>
    </row>
    <row r="63" spans="1:110">
      <c r="A63" s="1">
        <v>60</v>
      </c>
      <c r="B63" s="43" t="str">
        <f t="shared" si="1"/>
        <v>Pass</v>
      </c>
      <c r="C63" s="43">
        <f>COUNTBLANK(Survey!B63:FO63)</f>
        <v>170</v>
      </c>
      <c r="D63" s="43">
        <f>Survey!H63</f>
        <v>0</v>
      </c>
      <c r="E63" s="43" t="str">
        <f t="shared" si="2"/>
        <v>Fail</v>
      </c>
      <c r="F63" s="43" t="str">
        <f t="shared" si="3"/>
        <v>Fail</v>
      </c>
      <c r="H63" s="48" t="str">
        <f t="shared" si="4"/>
        <v>Fail</v>
      </c>
      <c r="I63" s="49">
        <f>COUNTBLANK(Survey!B63:E63)+COUNTBLANK(Survey!G63:J63)+COUNTBLANK(Survey!M63)+COUNTBLANK(Survey!P63:S63)+COUNTBLANK(Survey!X63:Z63)+COUNTBLANK(Survey!AC63:AD63)</f>
        <v>18</v>
      </c>
      <c r="J63" s="48" t="str">
        <f t="shared" si="5"/>
        <v>Pass</v>
      </c>
      <c r="K63" s="61" t="b">
        <f>NOT(ISNUMBER(SEARCH("Feeder",Survey!$H63)))</f>
        <v>1</v>
      </c>
      <c r="L63" s="60" t="b">
        <f>NOT(ISBLANK(Survey!$L63))</f>
        <v>0</v>
      </c>
      <c r="M63" s="48" t="str">
        <f t="shared" si="6"/>
        <v>Pass</v>
      </c>
      <c r="N63" s="61" t="b">
        <f>NOT(ISNUMBER(SEARCH("Other",Survey!$J63)))</f>
        <v>1</v>
      </c>
      <c r="O63" s="60" t="b">
        <f>NOT(ISBLANK(Survey!$K63))</f>
        <v>0</v>
      </c>
      <c r="P63" s="48" t="str">
        <f t="shared" si="7"/>
        <v>Fail</v>
      </c>
      <c r="Q63" s="50">
        <f>Survey!E63</f>
        <v>0</v>
      </c>
      <c r="R63" s="51">
        <f>LEN(Survey!F63)</f>
        <v>0</v>
      </c>
      <c r="S63" s="48" t="str">
        <f t="shared" si="8"/>
        <v>Pass</v>
      </c>
      <c r="T63" s="61" t="b">
        <f>NOT(ISNUMBER(SEARCH("Other",Survey!$M63)))</f>
        <v>1</v>
      </c>
      <c r="U63" s="60" t="b">
        <f>NOT(ISBLANK(Survey!$N63))</f>
        <v>0</v>
      </c>
      <c r="V63" s="48" t="str">
        <f t="shared" si="9"/>
        <v>Pass</v>
      </c>
      <c r="W63" s="121" t="b">
        <f>NOT(ISBLANK(Survey!$U63))</f>
        <v>0</v>
      </c>
      <c r="X63" s="122">
        <f>Survey!$J63</f>
        <v>0</v>
      </c>
      <c r="Y63" s="48" t="str">
        <f t="shared" si="10"/>
        <v>Pass</v>
      </c>
      <c r="Z63" s="121" t="b">
        <f>NOT(ISBLANK(Survey!$V63))</f>
        <v>0</v>
      </c>
      <c r="AA63" s="122">
        <f>Survey!$J63</f>
        <v>0</v>
      </c>
      <c r="AB63" s="48" t="str">
        <f t="shared" si="11"/>
        <v>Pass</v>
      </c>
      <c r="AC63" s="121" t="b">
        <f>NOT(ISBLANK(Survey!$W63))</f>
        <v>0</v>
      </c>
      <c r="AD63" s="122">
        <f>Survey!$J63</f>
        <v>0</v>
      </c>
      <c r="AE63" s="48" t="str">
        <f t="shared" si="12"/>
        <v>Pass</v>
      </c>
      <c r="AF63" s="61" t="b">
        <f>NOT(ISNUMBER(SEARCH("Yes",Survey!$Z63)))</f>
        <v>1</v>
      </c>
      <c r="AG63" s="60" t="b">
        <f>IF(COUNTBLANK(Survey!$AA63:$AB63)=0,TRUE, FALSE)</f>
        <v>0</v>
      </c>
      <c r="AH63" s="48" t="str">
        <f t="shared" si="13"/>
        <v>Pass</v>
      </c>
      <c r="AI63" s="61" t="b">
        <f>NOT(ISNUMBER(SEARCH("Yes",Survey!$AC63)))</f>
        <v>1</v>
      </c>
      <c r="AJ63" s="60" t="b">
        <f>NOT(ISBLANK(Survey!$AE63))</f>
        <v>0</v>
      </c>
      <c r="AK63" s="48" t="str">
        <f t="shared" si="14"/>
        <v>Pass</v>
      </c>
      <c r="AL63" s="61" t="b">
        <f>NOT(OR(ISNUMBER(SEARCH("Other",Survey!$AE63)),ISNUMBER(SEARCH("Multiple",Survey!$AE63))))</f>
        <v>1</v>
      </c>
      <c r="AM63" s="60" t="b">
        <f>NOT(ISBLANK(Survey!$AF63))</f>
        <v>0</v>
      </c>
      <c r="AN63" s="48" t="str">
        <f t="shared" si="15"/>
        <v>Fail</v>
      </c>
      <c r="AO63" s="52">
        <f>(Survey!$AH63)</f>
        <v>0</v>
      </c>
      <c r="AP63" s="43" t="str">
        <f t="shared" si="16"/>
        <v>Fail</v>
      </c>
      <c r="AQ63" s="44">
        <f>ABS(Survey!$AH63)</f>
        <v>0</v>
      </c>
      <c r="AR63" s="87">
        <f>ABS(Survey!$AI63)+Survey!$AJ63-ABS(Survey!$AK63)+ABS(Survey!$AL63)-ABS(Survey!$AM63)+ABS(Survey!$AN63)-ABS(Survey!$AO63)+Survey!$AP63</f>
        <v>0</v>
      </c>
      <c r="AS63" s="53" t="str">
        <f t="shared" si="17"/>
        <v>No holdings</v>
      </c>
      <c r="AT63" s="43">
        <f t="shared" si="18"/>
        <v>0</v>
      </c>
      <c r="AU63" s="48" t="str">
        <f t="shared" si="19"/>
        <v>Pass</v>
      </c>
      <c r="AV63" s="61" t="b">
        <f>IF(ABS(Survey!$AP63)=0,TRUE,FALSE)</f>
        <v>1</v>
      </c>
      <c r="AW63" s="60" t="b">
        <f>NOT(ISBLANK(Survey!$AQ63))</f>
        <v>0</v>
      </c>
      <c r="AX63" s="43" t="str">
        <f t="shared" si="20"/>
        <v>Fail</v>
      </c>
      <c r="AY63" s="44">
        <f>ABS(Survey!$AH63)</f>
        <v>0</v>
      </c>
      <c r="AZ63" s="44" cm="1">
        <f t="array" ref="AZ63">SUM(SUMIF(Survey!AS63:BA63,{"&gt;0","&lt;0"})*{1,-1})-SUM(SUMIF(Survey!BC63:BK63,{"&gt;0","&lt;0"})*{1,-1})</f>
        <v>0</v>
      </c>
      <c r="BA63" s="53" t="str">
        <f t="shared" si="21"/>
        <v>No holdings</v>
      </c>
      <c r="BB63" s="43">
        <f t="shared" si="22"/>
        <v>0</v>
      </c>
      <c r="BC63" s="48" t="str">
        <f t="shared" si="23"/>
        <v>Fail</v>
      </c>
      <c r="BD63" s="54">
        <f>ABS(Survey!$AH63)</f>
        <v>0</v>
      </c>
      <c r="BE63" s="54" cm="1">
        <f t="array" ref="BE63">SUM(SUMIF(Survey!BM63:CF63,{"&gt;0","&lt;0"})*{1,-1})-SUM(SUMIF(Survey!CH63:DA63,{"&gt;0","&lt;0"})*{1,-1})</f>
        <v>0</v>
      </c>
      <c r="BF63" s="55" t="str">
        <f t="shared" si="24"/>
        <v>No holdings</v>
      </c>
      <c r="BG63" s="56">
        <f t="shared" si="25"/>
        <v>0</v>
      </c>
      <c r="BH63" s="48" t="str">
        <f t="shared" si="26"/>
        <v>Pass</v>
      </c>
      <c r="BI63" s="61" t="b">
        <f>IF(ABS(Survey!$CF63)=0,TRUE,FALSE)</f>
        <v>1</v>
      </c>
      <c r="BJ63" s="60" t="b">
        <f>NOT(ISBLANK(Survey!$CG63))</f>
        <v>0</v>
      </c>
      <c r="BK63" s="48" t="str">
        <f t="shared" si="27"/>
        <v>Pass</v>
      </c>
      <c r="BL63" s="61" t="b">
        <f>IF(ABS(Survey!$DA63)=0,TRUE,FALSE)</f>
        <v>1</v>
      </c>
      <c r="BM63" s="60" t="b">
        <f>NOT(ISBLANK(Survey!$DB63))</f>
        <v>0</v>
      </c>
      <c r="BN63" s="48" t="str">
        <f t="shared" si="28"/>
        <v>Pass</v>
      </c>
      <c r="BO63" s="44">
        <f>SUM(Survey!DD63:DG63)</f>
        <v>0</v>
      </c>
      <c r="BP63" s="43">
        <f t="shared" si="29"/>
        <v>0</v>
      </c>
      <c r="BQ63" s="43">
        <f t="shared" si="30"/>
        <v>100</v>
      </c>
      <c r="BR63" s="55">
        <f>Survey!$I63</f>
        <v>0</v>
      </c>
      <c r="BS63" s="48" t="str">
        <f t="shared" si="31"/>
        <v>Pass</v>
      </c>
      <c r="BT63" s="61" t="b">
        <f>IF(ABS(Survey!$DG63)=0,TRUE,FALSE)</f>
        <v>1</v>
      </c>
      <c r="BU63" s="60" t="b">
        <f>NOT(ISBLANK(Survey!$DH63))</f>
        <v>0</v>
      </c>
      <c r="BV63" s="43" t="str">
        <f t="shared" si="32"/>
        <v>Pass</v>
      </c>
      <c r="BW63" s="44">
        <f>ABS(Survey!CB63) + ABS(Survey!CW63)</f>
        <v>0</v>
      </c>
      <c r="BX63" s="44">
        <f>SUM(SUMIF(Survey!DJ63:DO63,{"&gt;0","&lt;0"})*{1,-1})+SUM(SUMIF(Survey!DQ63:DV63,{"&gt;0","&lt;0"})*{1,-1})</f>
        <v>0</v>
      </c>
      <c r="BY63" s="43">
        <f t="shared" si="33"/>
        <v>0</v>
      </c>
      <c r="BZ63" s="43">
        <f t="shared" si="34"/>
        <v>0</v>
      </c>
      <c r="CA63" s="48" t="str">
        <f t="shared" si="35"/>
        <v>Pass</v>
      </c>
      <c r="CB63" s="61" t="b">
        <f>IF(ABS(Survey!$DO63)=0,TRUE,FALSE)</f>
        <v>1</v>
      </c>
      <c r="CC63" s="60" t="b">
        <f>NOT(ISBLANK(Survey!DP63))</f>
        <v>0</v>
      </c>
      <c r="CD63" s="48" t="str">
        <f t="shared" si="36"/>
        <v>Pass</v>
      </c>
      <c r="CE63" s="61" t="b">
        <f>IF(ABS(Survey!$DV63)=0,TRUE,FALSE)</f>
        <v>1</v>
      </c>
      <c r="CF63" s="60" t="b">
        <f>NOT(ISBLANK(Survey!$DW63))</f>
        <v>0</v>
      </c>
      <c r="CG63" s="48" t="str">
        <f t="shared" si="37"/>
        <v>Pass</v>
      </c>
      <c r="CH63" s="57">
        <f t="shared" si="38"/>
        <v>0</v>
      </c>
      <c r="CI63" s="54" cm="1">
        <f t="array" ref="CI63">SUM(SUMIF(Survey!DY63:DZ63,{"&gt;0","&lt;0"})*{1,-1})</f>
        <v>0</v>
      </c>
      <c r="CJ63" s="57">
        <f t="shared" si="39"/>
        <v>0</v>
      </c>
      <c r="CK63" s="56">
        <f t="shared" si="40"/>
        <v>100</v>
      </c>
      <c r="CL63" s="48" t="str">
        <f t="shared" si="41"/>
        <v>Fail</v>
      </c>
      <c r="CM63" s="54">
        <f>SUM(SUMIF(Survey!EP63:EQ63,{"&gt;0","&lt;0"})*{1,-1})</f>
        <v>0</v>
      </c>
      <c r="CN63" s="57">
        <f t="shared" si="42"/>
        <v>0</v>
      </c>
      <c r="CO63" s="57">
        <f t="shared" si="43"/>
        <v>100</v>
      </c>
      <c r="CP63" s="55" t="b">
        <f>IF(Survey!$J63="ETF",TRUE,IF(Survey!$J63="Closed-end",TRUE,IF(Survey!$J63="Split share corp",TRUE,FALSE)))</f>
        <v>0</v>
      </c>
      <c r="CQ63" s="48" t="str">
        <f t="shared" si="44"/>
        <v>Fail</v>
      </c>
      <c r="CR63" s="54">
        <f>SUM(SUMIF(Survey!ES63:EW63,{"&gt;0","&lt;0"})*{1,-1})</f>
        <v>0</v>
      </c>
      <c r="CS63" s="57">
        <f t="shared" si="45"/>
        <v>0</v>
      </c>
      <c r="CT63" s="57">
        <f t="shared" si="46"/>
        <v>100</v>
      </c>
      <c r="CU63" s="55" t="b">
        <f>IF(Survey!$J63="ETF",TRUE,IF(Survey!$J63="Closed-end",TRUE,IF(Survey!$J63="Split share corp",TRUE,FALSE)))</f>
        <v>0</v>
      </c>
      <c r="CV63" s="48" t="str">
        <f t="shared" si="47"/>
        <v>Pass</v>
      </c>
      <c r="CW63" s="61" t="b">
        <f>IF(ABS(Survey!$EW63)=0,TRUE,FALSE)</f>
        <v>1</v>
      </c>
      <c r="CX63" s="60" t="b">
        <f>NOT(ISBLANK(Survey!$EX63))</f>
        <v>0</v>
      </c>
      <c r="CY63" s="43" t="str">
        <f t="shared" si="48"/>
        <v>Fail</v>
      </c>
      <c r="CZ63" s="44">
        <f>SUM(SUMIF(Survey!EZ63:FF63,{"&gt;0","&lt;0"})*{1,-1})</f>
        <v>0</v>
      </c>
      <c r="DA63" s="43">
        <f t="shared" si="49"/>
        <v>0</v>
      </c>
      <c r="DB63" s="43">
        <f t="shared" si="50"/>
        <v>100</v>
      </c>
      <c r="DC63" s="48" t="str">
        <f t="shared" si="51"/>
        <v>Fail</v>
      </c>
      <c r="DD63" s="54">
        <f>SUM(SUMIF(Survey!FH63:FN63,{"&gt;0","&lt;0"})*{1,-1})</f>
        <v>0</v>
      </c>
      <c r="DE63" s="57">
        <f t="shared" si="52"/>
        <v>0</v>
      </c>
      <c r="DF63" s="56">
        <f t="shared" si="53"/>
        <v>100</v>
      </c>
    </row>
    <row r="64" spans="1:110">
      <c r="A64" s="1">
        <v>61</v>
      </c>
      <c r="B64" s="43" t="str">
        <f t="shared" si="1"/>
        <v>Pass</v>
      </c>
      <c r="C64" s="43">
        <f>COUNTBLANK(Survey!B64:FO64)</f>
        <v>170</v>
      </c>
      <c r="D64" s="43">
        <f>Survey!H64</f>
        <v>0</v>
      </c>
      <c r="E64" s="43" t="str">
        <f t="shared" si="2"/>
        <v>Fail</v>
      </c>
      <c r="F64" s="43" t="str">
        <f t="shared" si="3"/>
        <v>Fail</v>
      </c>
      <c r="H64" s="48" t="str">
        <f t="shared" si="4"/>
        <v>Fail</v>
      </c>
      <c r="I64" s="49">
        <f>COUNTBLANK(Survey!B64:E64)+COUNTBLANK(Survey!G64:J64)+COUNTBLANK(Survey!M64)+COUNTBLANK(Survey!P64:S64)+COUNTBLANK(Survey!X64:Z64)+COUNTBLANK(Survey!AC64:AD64)</f>
        <v>18</v>
      </c>
      <c r="J64" s="48" t="str">
        <f t="shared" si="5"/>
        <v>Pass</v>
      </c>
      <c r="K64" s="61" t="b">
        <f>NOT(ISNUMBER(SEARCH("Feeder",Survey!$H64)))</f>
        <v>1</v>
      </c>
      <c r="L64" s="60" t="b">
        <f>NOT(ISBLANK(Survey!$L64))</f>
        <v>0</v>
      </c>
      <c r="M64" s="48" t="str">
        <f t="shared" si="6"/>
        <v>Pass</v>
      </c>
      <c r="N64" s="61" t="b">
        <f>NOT(ISNUMBER(SEARCH("Other",Survey!$J64)))</f>
        <v>1</v>
      </c>
      <c r="O64" s="60" t="b">
        <f>NOT(ISBLANK(Survey!$K64))</f>
        <v>0</v>
      </c>
      <c r="P64" s="48" t="str">
        <f t="shared" si="7"/>
        <v>Fail</v>
      </c>
      <c r="Q64" s="50">
        <f>Survey!E64</f>
        <v>0</v>
      </c>
      <c r="R64" s="51">
        <f>LEN(Survey!F64)</f>
        <v>0</v>
      </c>
      <c r="S64" s="48" t="str">
        <f t="shared" si="8"/>
        <v>Pass</v>
      </c>
      <c r="T64" s="61" t="b">
        <f>NOT(ISNUMBER(SEARCH("Other",Survey!$M64)))</f>
        <v>1</v>
      </c>
      <c r="U64" s="60" t="b">
        <f>NOT(ISBLANK(Survey!$N64))</f>
        <v>0</v>
      </c>
      <c r="V64" s="48" t="str">
        <f t="shared" si="9"/>
        <v>Pass</v>
      </c>
      <c r="W64" s="121" t="b">
        <f>NOT(ISBLANK(Survey!$U64))</f>
        <v>0</v>
      </c>
      <c r="X64" s="122">
        <f>Survey!$J64</f>
        <v>0</v>
      </c>
      <c r="Y64" s="48" t="str">
        <f t="shared" si="10"/>
        <v>Pass</v>
      </c>
      <c r="Z64" s="121" t="b">
        <f>NOT(ISBLANK(Survey!$V64))</f>
        <v>0</v>
      </c>
      <c r="AA64" s="122">
        <f>Survey!$J64</f>
        <v>0</v>
      </c>
      <c r="AB64" s="48" t="str">
        <f t="shared" si="11"/>
        <v>Pass</v>
      </c>
      <c r="AC64" s="121" t="b">
        <f>NOT(ISBLANK(Survey!$W64))</f>
        <v>0</v>
      </c>
      <c r="AD64" s="122">
        <f>Survey!$J64</f>
        <v>0</v>
      </c>
      <c r="AE64" s="48" t="str">
        <f t="shared" si="12"/>
        <v>Pass</v>
      </c>
      <c r="AF64" s="61" t="b">
        <f>NOT(ISNUMBER(SEARCH("Yes",Survey!$Z64)))</f>
        <v>1</v>
      </c>
      <c r="AG64" s="60" t="b">
        <f>IF(COUNTBLANK(Survey!$AA64:$AB64)=0,TRUE, FALSE)</f>
        <v>0</v>
      </c>
      <c r="AH64" s="48" t="str">
        <f t="shared" si="13"/>
        <v>Pass</v>
      </c>
      <c r="AI64" s="61" t="b">
        <f>NOT(ISNUMBER(SEARCH("Yes",Survey!$AC64)))</f>
        <v>1</v>
      </c>
      <c r="AJ64" s="60" t="b">
        <f>NOT(ISBLANK(Survey!$AE64))</f>
        <v>0</v>
      </c>
      <c r="AK64" s="48" t="str">
        <f t="shared" si="14"/>
        <v>Pass</v>
      </c>
      <c r="AL64" s="61" t="b">
        <f>NOT(OR(ISNUMBER(SEARCH("Other",Survey!$AE64)),ISNUMBER(SEARCH("Multiple",Survey!$AE64))))</f>
        <v>1</v>
      </c>
      <c r="AM64" s="60" t="b">
        <f>NOT(ISBLANK(Survey!$AF64))</f>
        <v>0</v>
      </c>
      <c r="AN64" s="48" t="str">
        <f t="shared" si="15"/>
        <v>Fail</v>
      </c>
      <c r="AO64" s="52">
        <f>(Survey!$AH64)</f>
        <v>0</v>
      </c>
      <c r="AP64" s="43" t="str">
        <f t="shared" si="16"/>
        <v>Fail</v>
      </c>
      <c r="AQ64" s="44">
        <f>ABS(Survey!$AH64)</f>
        <v>0</v>
      </c>
      <c r="AR64" s="87">
        <f>ABS(Survey!$AI64)+Survey!$AJ64-ABS(Survey!$AK64)+ABS(Survey!$AL64)-ABS(Survey!$AM64)+ABS(Survey!$AN64)-ABS(Survey!$AO64)+Survey!$AP64</f>
        <v>0</v>
      </c>
      <c r="AS64" s="53" t="str">
        <f t="shared" si="17"/>
        <v>No holdings</v>
      </c>
      <c r="AT64" s="43">
        <f t="shared" si="18"/>
        <v>0</v>
      </c>
      <c r="AU64" s="48" t="str">
        <f t="shared" si="19"/>
        <v>Pass</v>
      </c>
      <c r="AV64" s="61" t="b">
        <f>IF(ABS(Survey!$AP64)=0,TRUE,FALSE)</f>
        <v>1</v>
      </c>
      <c r="AW64" s="60" t="b">
        <f>NOT(ISBLANK(Survey!$AQ64))</f>
        <v>0</v>
      </c>
      <c r="AX64" s="43" t="str">
        <f t="shared" si="20"/>
        <v>Fail</v>
      </c>
      <c r="AY64" s="44">
        <f>ABS(Survey!$AH64)</f>
        <v>0</v>
      </c>
      <c r="AZ64" s="44" cm="1">
        <f t="array" ref="AZ64">SUM(SUMIF(Survey!AS64:BA64,{"&gt;0","&lt;0"})*{1,-1})-SUM(SUMIF(Survey!BC64:BK64,{"&gt;0","&lt;0"})*{1,-1})</f>
        <v>0</v>
      </c>
      <c r="BA64" s="53" t="str">
        <f t="shared" si="21"/>
        <v>No holdings</v>
      </c>
      <c r="BB64" s="43">
        <f t="shared" si="22"/>
        <v>0</v>
      </c>
      <c r="BC64" s="48" t="str">
        <f t="shared" si="23"/>
        <v>Fail</v>
      </c>
      <c r="BD64" s="54">
        <f>ABS(Survey!$AH64)</f>
        <v>0</v>
      </c>
      <c r="BE64" s="54" cm="1">
        <f t="array" ref="BE64">SUM(SUMIF(Survey!BM64:CF64,{"&gt;0","&lt;0"})*{1,-1})-SUM(SUMIF(Survey!CH64:DA64,{"&gt;0","&lt;0"})*{1,-1})</f>
        <v>0</v>
      </c>
      <c r="BF64" s="55" t="str">
        <f t="shared" si="24"/>
        <v>No holdings</v>
      </c>
      <c r="BG64" s="56">
        <f t="shared" si="25"/>
        <v>0</v>
      </c>
      <c r="BH64" s="48" t="str">
        <f t="shared" si="26"/>
        <v>Pass</v>
      </c>
      <c r="BI64" s="61" t="b">
        <f>IF(ABS(Survey!$CF64)=0,TRUE,FALSE)</f>
        <v>1</v>
      </c>
      <c r="BJ64" s="60" t="b">
        <f>NOT(ISBLANK(Survey!$CG64))</f>
        <v>0</v>
      </c>
      <c r="BK64" s="48" t="str">
        <f t="shared" si="27"/>
        <v>Pass</v>
      </c>
      <c r="BL64" s="61" t="b">
        <f>IF(ABS(Survey!$DA64)=0,TRUE,FALSE)</f>
        <v>1</v>
      </c>
      <c r="BM64" s="60" t="b">
        <f>NOT(ISBLANK(Survey!$DB64))</f>
        <v>0</v>
      </c>
      <c r="BN64" s="48" t="str">
        <f t="shared" si="28"/>
        <v>Pass</v>
      </c>
      <c r="BO64" s="44">
        <f>SUM(Survey!DD64:DG64)</f>
        <v>0</v>
      </c>
      <c r="BP64" s="43">
        <f t="shared" si="29"/>
        <v>0</v>
      </c>
      <c r="BQ64" s="43">
        <f t="shared" si="30"/>
        <v>100</v>
      </c>
      <c r="BR64" s="55">
        <f>Survey!$I64</f>
        <v>0</v>
      </c>
      <c r="BS64" s="48" t="str">
        <f t="shared" si="31"/>
        <v>Pass</v>
      </c>
      <c r="BT64" s="61" t="b">
        <f>IF(ABS(Survey!$DG64)=0,TRUE,FALSE)</f>
        <v>1</v>
      </c>
      <c r="BU64" s="60" t="b">
        <f>NOT(ISBLANK(Survey!$DH64))</f>
        <v>0</v>
      </c>
      <c r="BV64" s="43" t="str">
        <f t="shared" si="32"/>
        <v>Pass</v>
      </c>
      <c r="BW64" s="44">
        <f>ABS(Survey!CB64) + ABS(Survey!CW64)</f>
        <v>0</v>
      </c>
      <c r="BX64" s="44">
        <f>SUM(SUMIF(Survey!DJ64:DO64,{"&gt;0","&lt;0"})*{1,-1})+SUM(SUMIF(Survey!DQ64:DV64,{"&gt;0","&lt;0"})*{1,-1})</f>
        <v>0</v>
      </c>
      <c r="BY64" s="43">
        <f t="shared" si="33"/>
        <v>0</v>
      </c>
      <c r="BZ64" s="43">
        <f t="shared" si="34"/>
        <v>0</v>
      </c>
      <c r="CA64" s="48" t="str">
        <f t="shared" si="35"/>
        <v>Pass</v>
      </c>
      <c r="CB64" s="61" t="b">
        <f>IF(ABS(Survey!$DO64)=0,TRUE,FALSE)</f>
        <v>1</v>
      </c>
      <c r="CC64" s="60" t="b">
        <f>NOT(ISBLANK(Survey!DP64))</f>
        <v>0</v>
      </c>
      <c r="CD64" s="48" t="str">
        <f t="shared" si="36"/>
        <v>Pass</v>
      </c>
      <c r="CE64" s="61" t="b">
        <f>IF(ABS(Survey!$DV64)=0,TRUE,FALSE)</f>
        <v>1</v>
      </c>
      <c r="CF64" s="60" t="b">
        <f>NOT(ISBLANK(Survey!$DW64))</f>
        <v>0</v>
      </c>
      <c r="CG64" s="48" t="str">
        <f t="shared" si="37"/>
        <v>Pass</v>
      </c>
      <c r="CH64" s="57">
        <f t="shared" si="38"/>
        <v>0</v>
      </c>
      <c r="CI64" s="54" cm="1">
        <f t="array" ref="CI64">SUM(SUMIF(Survey!DY64:DZ64,{"&gt;0","&lt;0"})*{1,-1})</f>
        <v>0</v>
      </c>
      <c r="CJ64" s="57">
        <f t="shared" si="39"/>
        <v>0</v>
      </c>
      <c r="CK64" s="56">
        <f t="shared" si="40"/>
        <v>100</v>
      </c>
      <c r="CL64" s="48" t="str">
        <f t="shared" si="41"/>
        <v>Fail</v>
      </c>
      <c r="CM64" s="54">
        <f>SUM(SUMIF(Survey!EP64:EQ64,{"&gt;0","&lt;0"})*{1,-1})</f>
        <v>0</v>
      </c>
      <c r="CN64" s="57">
        <f t="shared" si="42"/>
        <v>0</v>
      </c>
      <c r="CO64" s="57">
        <f t="shared" si="43"/>
        <v>100</v>
      </c>
      <c r="CP64" s="55" t="b">
        <f>IF(Survey!$J64="ETF",TRUE,IF(Survey!$J64="Closed-end",TRUE,IF(Survey!$J64="Split share corp",TRUE,FALSE)))</f>
        <v>0</v>
      </c>
      <c r="CQ64" s="48" t="str">
        <f t="shared" si="44"/>
        <v>Fail</v>
      </c>
      <c r="CR64" s="54">
        <f>SUM(SUMIF(Survey!ES64:EW64,{"&gt;0","&lt;0"})*{1,-1})</f>
        <v>0</v>
      </c>
      <c r="CS64" s="57">
        <f t="shared" si="45"/>
        <v>0</v>
      </c>
      <c r="CT64" s="57">
        <f t="shared" si="46"/>
        <v>100</v>
      </c>
      <c r="CU64" s="55" t="b">
        <f>IF(Survey!$J64="ETF",TRUE,IF(Survey!$J64="Closed-end",TRUE,IF(Survey!$J64="Split share corp",TRUE,FALSE)))</f>
        <v>0</v>
      </c>
      <c r="CV64" s="48" t="str">
        <f t="shared" si="47"/>
        <v>Pass</v>
      </c>
      <c r="CW64" s="61" t="b">
        <f>IF(ABS(Survey!$EW64)=0,TRUE,FALSE)</f>
        <v>1</v>
      </c>
      <c r="CX64" s="60" t="b">
        <f>NOT(ISBLANK(Survey!$EX64))</f>
        <v>0</v>
      </c>
      <c r="CY64" s="43" t="str">
        <f t="shared" si="48"/>
        <v>Fail</v>
      </c>
      <c r="CZ64" s="44">
        <f>SUM(SUMIF(Survey!EZ64:FF64,{"&gt;0","&lt;0"})*{1,-1})</f>
        <v>0</v>
      </c>
      <c r="DA64" s="43">
        <f t="shared" si="49"/>
        <v>0</v>
      </c>
      <c r="DB64" s="43">
        <f t="shared" si="50"/>
        <v>100</v>
      </c>
      <c r="DC64" s="48" t="str">
        <f t="shared" si="51"/>
        <v>Fail</v>
      </c>
      <c r="DD64" s="54">
        <f>SUM(SUMIF(Survey!FH64:FN64,{"&gt;0","&lt;0"})*{1,-1})</f>
        <v>0</v>
      </c>
      <c r="DE64" s="57">
        <f t="shared" si="52"/>
        <v>0</v>
      </c>
      <c r="DF64" s="56">
        <f t="shared" si="53"/>
        <v>100</v>
      </c>
    </row>
    <row r="65" spans="1:110">
      <c r="A65" s="1">
        <v>62</v>
      </c>
      <c r="B65" s="43" t="str">
        <f t="shared" si="1"/>
        <v>Pass</v>
      </c>
      <c r="C65" s="43">
        <f>COUNTBLANK(Survey!B65:FO65)</f>
        <v>170</v>
      </c>
      <c r="D65" s="43">
        <f>Survey!H65</f>
        <v>0</v>
      </c>
      <c r="E65" s="43" t="str">
        <f t="shared" si="2"/>
        <v>Fail</v>
      </c>
      <c r="F65" s="43" t="str">
        <f t="shared" si="3"/>
        <v>Fail</v>
      </c>
      <c r="H65" s="48" t="str">
        <f t="shared" si="4"/>
        <v>Fail</v>
      </c>
      <c r="I65" s="49">
        <f>COUNTBLANK(Survey!B65:E65)+COUNTBLANK(Survey!G65:J65)+COUNTBLANK(Survey!M65)+COUNTBLANK(Survey!P65:S65)+COUNTBLANK(Survey!X65:Z65)+COUNTBLANK(Survey!AC65:AD65)</f>
        <v>18</v>
      </c>
      <c r="J65" s="48" t="str">
        <f t="shared" si="5"/>
        <v>Pass</v>
      </c>
      <c r="K65" s="61" t="b">
        <f>NOT(ISNUMBER(SEARCH("Feeder",Survey!$H65)))</f>
        <v>1</v>
      </c>
      <c r="L65" s="60" t="b">
        <f>NOT(ISBLANK(Survey!$L65))</f>
        <v>0</v>
      </c>
      <c r="M65" s="48" t="str">
        <f t="shared" si="6"/>
        <v>Pass</v>
      </c>
      <c r="N65" s="61" t="b">
        <f>NOT(ISNUMBER(SEARCH("Other",Survey!$J65)))</f>
        <v>1</v>
      </c>
      <c r="O65" s="60" t="b">
        <f>NOT(ISBLANK(Survey!$K65))</f>
        <v>0</v>
      </c>
      <c r="P65" s="48" t="str">
        <f t="shared" si="7"/>
        <v>Fail</v>
      </c>
      <c r="Q65" s="50">
        <f>Survey!E65</f>
        <v>0</v>
      </c>
      <c r="R65" s="51">
        <f>LEN(Survey!F65)</f>
        <v>0</v>
      </c>
      <c r="S65" s="48" t="str">
        <f t="shared" si="8"/>
        <v>Pass</v>
      </c>
      <c r="T65" s="61" t="b">
        <f>NOT(ISNUMBER(SEARCH("Other",Survey!$M65)))</f>
        <v>1</v>
      </c>
      <c r="U65" s="60" t="b">
        <f>NOT(ISBLANK(Survey!$N65))</f>
        <v>0</v>
      </c>
      <c r="V65" s="48" t="str">
        <f t="shared" si="9"/>
        <v>Pass</v>
      </c>
      <c r="W65" s="121" t="b">
        <f>NOT(ISBLANK(Survey!$U65))</f>
        <v>0</v>
      </c>
      <c r="X65" s="122">
        <f>Survey!$J65</f>
        <v>0</v>
      </c>
      <c r="Y65" s="48" t="str">
        <f t="shared" si="10"/>
        <v>Pass</v>
      </c>
      <c r="Z65" s="121" t="b">
        <f>NOT(ISBLANK(Survey!$V65))</f>
        <v>0</v>
      </c>
      <c r="AA65" s="122">
        <f>Survey!$J65</f>
        <v>0</v>
      </c>
      <c r="AB65" s="48" t="str">
        <f t="shared" si="11"/>
        <v>Pass</v>
      </c>
      <c r="AC65" s="121" t="b">
        <f>NOT(ISBLANK(Survey!$W65))</f>
        <v>0</v>
      </c>
      <c r="AD65" s="122">
        <f>Survey!$J65</f>
        <v>0</v>
      </c>
      <c r="AE65" s="48" t="str">
        <f t="shared" si="12"/>
        <v>Pass</v>
      </c>
      <c r="AF65" s="61" t="b">
        <f>NOT(ISNUMBER(SEARCH("Yes",Survey!$Z65)))</f>
        <v>1</v>
      </c>
      <c r="AG65" s="60" t="b">
        <f>IF(COUNTBLANK(Survey!$AA65:$AB65)=0,TRUE, FALSE)</f>
        <v>0</v>
      </c>
      <c r="AH65" s="48" t="str">
        <f t="shared" si="13"/>
        <v>Pass</v>
      </c>
      <c r="AI65" s="61" t="b">
        <f>NOT(ISNUMBER(SEARCH("Yes",Survey!$AC65)))</f>
        <v>1</v>
      </c>
      <c r="AJ65" s="60" t="b">
        <f>NOT(ISBLANK(Survey!$AE65))</f>
        <v>0</v>
      </c>
      <c r="AK65" s="48" t="str">
        <f t="shared" si="14"/>
        <v>Pass</v>
      </c>
      <c r="AL65" s="61" t="b">
        <f>NOT(OR(ISNUMBER(SEARCH("Other",Survey!$AE65)),ISNUMBER(SEARCH("Multiple",Survey!$AE65))))</f>
        <v>1</v>
      </c>
      <c r="AM65" s="60" t="b">
        <f>NOT(ISBLANK(Survey!$AF65))</f>
        <v>0</v>
      </c>
      <c r="AN65" s="48" t="str">
        <f t="shared" si="15"/>
        <v>Fail</v>
      </c>
      <c r="AO65" s="52">
        <f>(Survey!$AH65)</f>
        <v>0</v>
      </c>
      <c r="AP65" s="43" t="str">
        <f t="shared" si="16"/>
        <v>Fail</v>
      </c>
      <c r="AQ65" s="44">
        <f>ABS(Survey!$AH65)</f>
        <v>0</v>
      </c>
      <c r="AR65" s="87">
        <f>ABS(Survey!$AI65)+Survey!$AJ65-ABS(Survey!$AK65)+ABS(Survey!$AL65)-ABS(Survey!$AM65)+ABS(Survey!$AN65)-ABS(Survey!$AO65)+Survey!$AP65</f>
        <v>0</v>
      </c>
      <c r="AS65" s="53" t="str">
        <f t="shared" si="17"/>
        <v>No holdings</v>
      </c>
      <c r="AT65" s="43">
        <f t="shared" si="18"/>
        <v>0</v>
      </c>
      <c r="AU65" s="48" t="str">
        <f t="shared" si="19"/>
        <v>Pass</v>
      </c>
      <c r="AV65" s="61" t="b">
        <f>IF(ABS(Survey!$AP65)=0,TRUE,FALSE)</f>
        <v>1</v>
      </c>
      <c r="AW65" s="60" t="b">
        <f>NOT(ISBLANK(Survey!$AQ65))</f>
        <v>0</v>
      </c>
      <c r="AX65" s="43" t="str">
        <f t="shared" si="20"/>
        <v>Fail</v>
      </c>
      <c r="AY65" s="44">
        <f>ABS(Survey!$AH65)</f>
        <v>0</v>
      </c>
      <c r="AZ65" s="44" cm="1">
        <f t="array" ref="AZ65">SUM(SUMIF(Survey!AS65:BA65,{"&gt;0","&lt;0"})*{1,-1})-SUM(SUMIF(Survey!BC65:BK65,{"&gt;0","&lt;0"})*{1,-1})</f>
        <v>0</v>
      </c>
      <c r="BA65" s="53" t="str">
        <f t="shared" si="21"/>
        <v>No holdings</v>
      </c>
      <c r="BB65" s="43">
        <f t="shared" si="22"/>
        <v>0</v>
      </c>
      <c r="BC65" s="48" t="str">
        <f t="shared" si="23"/>
        <v>Fail</v>
      </c>
      <c r="BD65" s="54">
        <f>ABS(Survey!$AH65)</f>
        <v>0</v>
      </c>
      <c r="BE65" s="54" cm="1">
        <f t="array" ref="BE65">SUM(SUMIF(Survey!BM65:CF65,{"&gt;0","&lt;0"})*{1,-1})-SUM(SUMIF(Survey!CH65:DA65,{"&gt;0","&lt;0"})*{1,-1})</f>
        <v>0</v>
      </c>
      <c r="BF65" s="55" t="str">
        <f t="shared" si="24"/>
        <v>No holdings</v>
      </c>
      <c r="BG65" s="56">
        <f t="shared" si="25"/>
        <v>0</v>
      </c>
      <c r="BH65" s="48" t="str">
        <f t="shared" si="26"/>
        <v>Pass</v>
      </c>
      <c r="BI65" s="61" t="b">
        <f>IF(ABS(Survey!$CF65)=0,TRUE,FALSE)</f>
        <v>1</v>
      </c>
      <c r="BJ65" s="60" t="b">
        <f>NOT(ISBLANK(Survey!$CG65))</f>
        <v>0</v>
      </c>
      <c r="BK65" s="48" t="str">
        <f t="shared" si="27"/>
        <v>Pass</v>
      </c>
      <c r="BL65" s="61" t="b">
        <f>IF(ABS(Survey!$DA65)=0,TRUE,FALSE)</f>
        <v>1</v>
      </c>
      <c r="BM65" s="60" t="b">
        <f>NOT(ISBLANK(Survey!$DB65))</f>
        <v>0</v>
      </c>
      <c r="BN65" s="48" t="str">
        <f t="shared" si="28"/>
        <v>Pass</v>
      </c>
      <c r="BO65" s="44">
        <f>SUM(Survey!DD65:DG65)</f>
        <v>0</v>
      </c>
      <c r="BP65" s="43">
        <f t="shared" si="29"/>
        <v>0</v>
      </c>
      <c r="BQ65" s="43">
        <f t="shared" si="30"/>
        <v>100</v>
      </c>
      <c r="BR65" s="55">
        <f>Survey!$I65</f>
        <v>0</v>
      </c>
      <c r="BS65" s="48" t="str">
        <f t="shared" si="31"/>
        <v>Pass</v>
      </c>
      <c r="BT65" s="61" t="b">
        <f>IF(ABS(Survey!$DG65)=0,TRUE,FALSE)</f>
        <v>1</v>
      </c>
      <c r="BU65" s="60" t="b">
        <f>NOT(ISBLANK(Survey!$DH65))</f>
        <v>0</v>
      </c>
      <c r="BV65" s="43" t="str">
        <f t="shared" si="32"/>
        <v>Pass</v>
      </c>
      <c r="BW65" s="44">
        <f>ABS(Survey!CB65) + ABS(Survey!CW65)</f>
        <v>0</v>
      </c>
      <c r="BX65" s="44">
        <f>SUM(SUMIF(Survey!DJ65:DO65,{"&gt;0","&lt;0"})*{1,-1})+SUM(SUMIF(Survey!DQ65:DV65,{"&gt;0","&lt;0"})*{1,-1})</f>
        <v>0</v>
      </c>
      <c r="BY65" s="43">
        <f t="shared" si="33"/>
        <v>0</v>
      </c>
      <c r="BZ65" s="43">
        <f t="shared" si="34"/>
        <v>0</v>
      </c>
      <c r="CA65" s="48" t="str">
        <f t="shared" si="35"/>
        <v>Pass</v>
      </c>
      <c r="CB65" s="61" t="b">
        <f>IF(ABS(Survey!$DO65)=0,TRUE,FALSE)</f>
        <v>1</v>
      </c>
      <c r="CC65" s="60" t="b">
        <f>NOT(ISBLANK(Survey!DP65))</f>
        <v>0</v>
      </c>
      <c r="CD65" s="48" t="str">
        <f t="shared" si="36"/>
        <v>Pass</v>
      </c>
      <c r="CE65" s="61" t="b">
        <f>IF(ABS(Survey!$DV65)=0,TRUE,FALSE)</f>
        <v>1</v>
      </c>
      <c r="CF65" s="60" t="b">
        <f>NOT(ISBLANK(Survey!$DW65))</f>
        <v>0</v>
      </c>
      <c r="CG65" s="48" t="str">
        <f t="shared" si="37"/>
        <v>Pass</v>
      </c>
      <c r="CH65" s="57">
        <f t="shared" si="38"/>
        <v>0</v>
      </c>
      <c r="CI65" s="54" cm="1">
        <f t="array" ref="CI65">SUM(SUMIF(Survey!DY65:DZ65,{"&gt;0","&lt;0"})*{1,-1})</f>
        <v>0</v>
      </c>
      <c r="CJ65" s="57">
        <f t="shared" si="39"/>
        <v>0</v>
      </c>
      <c r="CK65" s="56">
        <f t="shared" si="40"/>
        <v>100</v>
      </c>
      <c r="CL65" s="48" t="str">
        <f t="shared" si="41"/>
        <v>Fail</v>
      </c>
      <c r="CM65" s="54">
        <f>SUM(SUMIF(Survey!EP65:EQ65,{"&gt;0","&lt;0"})*{1,-1})</f>
        <v>0</v>
      </c>
      <c r="CN65" s="57">
        <f t="shared" si="42"/>
        <v>0</v>
      </c>
      <c r="CO65" s="57">
        <f t="shared" si="43"/>
        <v>100</v>
      </c>
      <c r="CP65" s="55" t="b">
        <f>IF(Survey!$J65="ETF",TRUE,IF(Survey!$J65="Closed-end",TRUE,IF(Survey!$J65="Split share corp",TRUE,FALSE)))</f>
        <v>0</v>
      </c>
      <c r="CQ65" s="48" t="str">
        <f t="shared" si="44"/>
        <v>Fail</v>
      </c>
      <c r="CR65" s="54">
        <f>SUM(SUMIF(Survey!ES65:EW65,{"&gt;0","&lt;0"})*{1,-1})</f>
        <v>0</v>
      </c>
      <c r="CS65" s="57">
        <f t="shared" si="45"/>
        <v>0</v>
      </c>
      <c r="CT65" s="57">
        <f t="shared" si="46"/>
        <v>100</v>
      </c>
      <c r="CU65" s="55" t="b">
        <f>IF(Survey!$J65="ETF",TRUE,IF(Survey!$J65="Closed-end",TRUE,IF(Survey!$J65="Split share corp",TRUE,FALSE)))</f>
        <v>0</v>
      </c>
      <c r="CV65" s="48" t="str">
        <f t="shared" si="47"/>
        <v>Pass</v>
      </c>
      <c r="CW65" s="61" t="b">
        <f>IF(ABS(Survey!$EW65)=0,TRUE,FALSE)</f>
        <v>1</v>
      </c>
      <c r="CX65" s="60" t="b">
        <f>NOT(ISBLANK(Survey!$EX65))</f>
        <v>0</v>
      </c>
      <c r="CY65" s="43" t="str">
        <f t="shared" si="48"/>
        <v>Fail</v>
      </c>
      <c r="CZ65" s="44">
        <f>SUM(SUMIF(Survey!EZ65:FF65,{"&gt;0","&lt;0"})*{1,-1})</f>
        <v>0</v>
      </c>
      <c r="DA65" s="43">
        <f t="shared" si="49"/>
        <v>0</v>
      </c>
      <c r="DB65" s="43">
        <f t="shared" si="50"/>
        <v>100</v>
      </c>
      <c r="DC65" s="48" t="str">
        <f t="shared" si="51"/>
        <v>Fail</v>
      </c>
      <c r="DD65" s="54">
        <f>SUM(SUMIF(Survey!FH65:FN65,{"&gt;0","&lt;0"})*{1,-1})</f>
        <v>0</v>
      </c>
      <c r="DE65" s="57">
        <f t="shared" si="52"/>
        <v>0</v>
      </c>
      <c r="DF65" s="56">
        <f t="shared" si="53"/>
        <v>100</v>
      </c>
    </row>
    <row r="66" spans="1:110">
      <c r="A66" s="1">
        <v>63</v>
      </c>
      <c r="B66" s="43" t="str">
        <f t="shared" si="1"/>
        <v>Pass</v>
      </c>
      <c r="C66" s="43">
        <f>COUNTBLANK(Survey!B66:FO66)</f>
        <v>170</v>
      </c>
      <c r="D66" s="43">
        <f>Survey!H66</f>
        <v>0</v>
      </c>
      <c r="E66" s="43" t="str">
        <f t="shared" si="2"/>
        <v>Fail</v>
      </c>
      <c r="F66" s="43" t="str">
        <f t="shared" si="3"/>
        <v>Fail</v>
      </c>
      <c r="H66" s="48" t="str">
        <f t="shared" si="4"/>
        <v>Fail</v>
      </c>
      <c r="I66" s="49">
        <f>COUNTBLANK(Survey!B66:E66)+COUNTBLANK(Survey!G66:J66)+COUNTBLANK(Survey!M66)+COUNTBLANK(Survey!P66:S66)+COUNTBLANK(Survey!X66:Z66)+COUNTBLANK(Survey!AC66:AD66)</f>
        <v>18</v>
      </c>
      <c r="J66" s="48" t="str">
        <f t="shared" si="5"/>
        <v>Pass</v>
      </c>
      <c r="K66" s="61" t="b">
        <f>NOT(ISNUMBER(SEARCH("Feeder",Survey!$H66)))</f>
        <v>1</v>
      </c>
      <c r="L66" s="60" t="b">
        <f>NOT(ISBLANK(Survey!$L66))</f>
        <v>0</v>
      </c>
      <c r="M66" s="48" t="str">
        <f t="shared" si="6"/>
        <v>Pass</v>
      </c>
      <c r="N66" s="61" t="b">
        <f>NOT(ISNUMBER(SEARCH("Other",Survey!$J66)))</f>
        <v>1</v>
      </c>
      <c r="O66" s="60" t="b">
        <f>NOT(ISBLANK(Survey!$K66))</f>
        <v>0</v>
      </c>
      <c r="P66" s="48" t="str">
        <f t="shared" si="7"/>
        <v>Fail</v>
      </c>
      <c r="Q66" s="50">
        <f>Survey!E66</f>
        <v>0</v>
      </c>
      <c r="R66" s="51">
        <f>LEN(Survey!F66)</f>
        <v>0</v>
      </c>
      <c r="S66" s="48" t="str">
        <f t="shared" si="8"/>
        <v>Pass</v>
      </c>
      <c r="T66" s="61" t="b">
        <f>NOT(ISNUMBER(SEARCH("Other",Survey!$M66)))</f>
        <v>1</v>
      </c>
      <c r="U66" s="60" t="b">
        <f>NOT(ISBLANK(Survey!$N66))</f>
        <v>0</v>
      </c>
      <c r="V66" s="48" t="str">
        <f t="shared" si="9"/>
        <v>Pass</v>
      </c>
      <c r="W66" s="121" t="b">
        <f>NOT(ISBLANK(Survey!$U66))</f>
        <v>0</v>
      </c>
      <c r="X66" s="122">
        <f>Survey!$J66</f>
        <v>0</v>
      </c>
      <c r="Y66" s="48" t="str">
        <f t="shared" si="10"/>
        <v>Pass</v>
      </c>
      <c r="Z66" s="121" t="b">
        <f>NOT(ISBLANK(Survey!$V66))</f>
        <v>0</v>
      </c>
      <c r="AA66" s="122">
        <f>Survey!$J66</f>
        <v>0</v>
      </c>
      <c r="AB66" s="48" t="str">
        <f t="shared" si="11"/>
        <v>Pass</v>
      </c>
      <c r="AC66" s="121" t="b">
        <f>NOT(ISBLANK(Survey!$W66))</f>
        <v>0</v>
      </c>
      <c r="AD66" s="122">
        <f>Survey!$J66</f>
        <v>0</v>
      </c>
      <c r="AE66" s="48" t="str">
        <f t="shared" si="12"/>
        <v>Pass</v>
      </c>
      <c r="AF66" s="61" t="b">
        <f>NOT(ISNUMBER(SEARCH("Yes",Survey!$Z66)))</f>
        <v>1</v>
      </c>
      <c r="AG66" s="60" t="b">
        <f>IF(COUNTBLANK(Survey!$AA66:$AB66)=0,TRUE, FALSE)</f>
        <v>0</v>
      </c>
      <c r="AH66" s="48" t="str">
        <f t="shared" si="13"/>
        <v>Pass</v>
      </c>
      <c r="AI66" s="61" t="b">
        <f>NOT(ISNUMBER(SEARCH("Yes",Survey!$AC66)))</f>
        <v>1</v>
      </c>
      <c r="AJ66" s="60" t="b">
        <f>NOT(ISBLANK(Survey!$AE66))</f>
        <v>0</v>
      </c>
      <c r="AK66" s="48" t="str">
        <f t="shared" si="14"/>
        <v>Pass</v>
      </c>
      <c r="AL66" s="61" t="b">
        <f>NOT(OR(ISNUMBER(SEARCH("Other",Survey!$AE66)),ISNUMBER(SEARCH("Multiple",Survey!$AE66))))</f>
        <v>1</v>
      </c>
      <c r="AM66" s="60" t="b">
        <f>NOT(ISBLANK(Survey!$AF66))</f>
        <v>0</v>
      </c>
      <c r="AN66" s="48" t="str">
        <f t="shared" si="15"/>
        <v>Fail</v>
      </c>
      <c r="AO66" s="52">
        <f>(Survey!$AH66)</f>
        <v>0</v>
      </c>
      <c r="AP66" s="43" t="str">
        <f t="shared" si="16"/>
        <v>Fail</v>
      </c>
      <c r="AQ66" s="44">
        <f>ABS(Survey!$AH66)</f>
        <v>0</v>
      </c>
      <c r="AR66" s="87">
        <f>ABS(Survey!$AI66)+Survey!$AJ66-ABS(Survey!$AK66)+ABS(Survey!$AL66)-ABS(Survey!$AM66)+ABS(Survey!$AN66)-ABS(Survey!$AO66)+Survey!$AP66</f>
        <v>0</v>
      </c>
      <c r="AS66" s="53" t="str">
        <f t="shared" si="17"/>
        <v>No holdings</v>
      </c>
      <c r="AT66" s="43">
        <f t="shared" si="18"/>
        <v>0</v>
      </c>
      <c r="AU66" s="48" t="str">
        <f t="shared" si="19"/>
        <v>Pass</v>
      </c>
      <c r="AV66" s="61" t="b">
        <f>IF(ABS(Survey!$AP66)=0,TRUE,FALSE)</f>
        <v>1</v>
      </c>
      <c r="AW66" s="60" t="b">
        <f>NOT(ISBLANK(Survey!$AQ66))</f>
        <v>0</v>
      </c>
      <c r="AX66" s="43" t="str">
        <f t="shared" si="20"/>
        <v>Fail</v>
      </c>
      <c r="AY66" s="44">
        <f>ABS(Survey!$AH66)</f>
        <v>0</v>
      </c>
      <c r="AZ66" s="44" cm="1">
        <f t="array" ref="AZ66">SUM(SUMIF(Survey!AS66:BA66,{"&gt;0","&lt;0"})*{1,-1})-SUM(SUMIF(Survey!BC66:BK66,{"&gt;0","&lt;0"})*{1,-1})</f>
        <v>0</v>
      </c>
      <c r="BA66" s="53" t="str">
        <f t="shared" si="21"/>
        <v>No holdings</v>
      </c>
      <c r="BB66" s="43">
        <f t="shared" si="22"/>
        <v>0</v>
      </c>
      <c r="BC66" s="48" t="str">
        <f t="shared" si="23"/>
        <v>Fail</v>
      </c>
      <c r="BD66" s="54">
        <f>ABS(Survey!$AH66)</f>
        <v>0</v>
      </c>
      <c r="BE66" s="54" cm="1">
        <f t="array" ref="BE66">SUM(SUMIF(Survey!BM66:CF66,{"&gt;0","&lt;0"})*{1,-1})-SUM(SUMIF(Survey!CH66:DA66,{"&gt;0","&lt;0"})*{1,-1})</f>
        <v>0</v>
      </c>
      <c r="BF66" s="55" t="str">
        <f t="shared" si="24"/>
        <v>No holdings</v>
      </c>
      <c r="BG66" s="56">
        <f t="shared" si="25"/>
        <v>0</v>
      </c>
      <c r="BH66" s="48" t="str">
        <f t="shared" si="26"/>
        <v>Pass</v>
      </c>
      <c r="BI66" s="61" t="b">
        <f>IF(ABS(Survey!$CF66)=0,TRUE,FALSE)</f>
        <v>1</v>
      </c>
      <c r="BJ66" s="60" t="b">
        <f>NOT(ISBLANK(Survey!$CG66))</f>
        <v>0</v>
      </c>
      <c r="BK66" s="48" t="str">
        <f t="shared" si="27"/>
        <v>Pass</v>
      </c>
      <c r="BL66" s="61" t="b">
        <f>IF(ABS(Survey!$DA66)=0,TRUE,FALSE)</f>
        <v>1</v>
      </c>
      <c r="BM66" s="60" t="b">
        <f>NOT(ISBLANK(Survey!$DB66))</f>
        <v>0</v>
      </c>
      <c r="BN66" s="48" t="str">
        <f t="shared" si="28"/>
        <v>Pass</v>
      </c>
      <c r="BO66" s="44">
        <f>SUM(Survey!DD66:DG66)</f>
        <v>0</v>
      </c>
      <c r="BP66" s="43">
        <f t="shared" si="29"/>
        <v>0</v>
      </c>
      <c r="BQ66" s="43">
        <f t="shared" si="30"/>
        <v>100</v>
      </c>
      <c r="BR66" s="55">
        <f>Survey!$I66</f>
        <v>0</v>
      </c>
      <c r="BS66" s="48" t="str">
        <f t="shared" si="31"/>
        <v>Pass</v>
      </c>
      <c r="BT66" s="61" t="b">
        <f>IF(ABS(Survey!$DG66)=0,TRUE,FALSE)</f>
        <v>1</v>
      </c>
      <c r="BU66" s="60" t="b">
        <f>NOT(ISBLANK(Survey!$DH66))</f>
        <v>0</v>
      </c>
      <c r="BV66" s="43" t="str">
        <f t="shared" si="32"/>
        <v>Pass</v>
      </c>
      <c r="BW66" s="44">
        <f>ABS(Survey!CB66) + ABS(Survey!CW66)</f>
        <v>0</v>
      </c>
      <c r="BX66" s="44">
        <f>SUM(SUMIF(Survey!DJ66:DO66,{"&gt;0","&lt;0"})*{1,-1})+SUM(SUMIF(Survey!DQ66:DV66,{"&gt;0","&lt;0"})*{1,-1})</f>
        <v>0</v>
      </c>
      <c r="BY66" s="43">
        <f t="shared" si="33"/>
        <v>0</v>
      </c>
      <c r="BZ66" s="43">
        <f t="shared" si="34"/>
        <v>0</v>
      </c>
      <c r="CA66" s="48" t="str">
        <f t="shared" si="35"/>
        <v>Pass</v>
      </c>
      <c r="CB66" s="61" t="b">
        <f>IF(ABS(Survey!$DO66)=0,TRUE,FALSE)</f>
        <v>1</v>
      </c>
      <c r="CC66" s="60" t="b">
        <f>NOT(ISBLANK(Survey!DP66))</f>
        <v>0</v>
      </c>
      <c r="CD66" s="48" t="str">
        <f t="shared" si="36"/>
        <v>Pass</v>
      </c>
      <c r="CE66" s="61" t="b">
        <f>IF(ABS(Survey!$DV66)=0,TRUE,FALSE)</f>
        <v>1</v>
      </c>
      <c r="CF66" s="60" t="b">
        <f>NOT(ISBLANK(Survey!$DW66))</f>
        <v>0</v>
      </c>
      <c r="CG66" s="48" t="str">
        <f t="shared" si="37"/>
        <v>Pass</v>
      </c>
      <c r="CH66" s="57">
        <f t="shared" si="38"/>
        <v>0</v>
      </c>
      <c r="CI66" s="54" cm="1">
        <f t="array" ref="CI66">SUM(SUMIF(Survey!DY66:DZ66,{"&gt;0","&lt;0"})*{1,-1})</f>
        <v>0</v>
      </c>
      <c r="CJ66" s="57">
        <f t="shared" si="39"/>
        <v>0</v>
      </c>
      <c r="CK66" s="56">
        <f t="shared" si="40"/>
        <v>100</v>
      </c>
      <c r="CL66" s="48" t="str">
        <f t="shared" si="41"/>
        <v>Fail</v>
      </c>
      <c r="CM66" s="54">
        <f>SUM(SUMIF(Survey!EP66:EQ66,{"&gt;0","&lt;0"})*{1,-1})</f>
        <v>0</v>
      </c>
      <c r="CN66" s="57">
        <f t="shared" si="42"/>
        <v>0</v>
      </c>
      <c r="CO66" s="57">
        <f t="shared" si="43"/>
        <v>100</v>
      </c>
      <c r="CP66" s="55" t="b">
        <f>IF(Survey!$J66="ETF",TRUE,IF(Survey!$J66="Closed-end",TRUE,IF(Survey!$J66="Split share corp",TRUE,FALSE)))</f>
        <v>0</v>
      </c>
      <c r="CQ66" s="48" t="str">
        <f t="shared" si="44"/>
        <v>Fail</v>
      </c>
      <c r="CR66" s="54">
        <f>SUM(SUMIF(Survey!ES66:EW66,{"&gt;0","&lt;0"})*{1,-1})</f>
        <v>0</v>
      </c>
      <c r="CS66" s="57">
        <f t="shared" si="45"/>
        <v>0</v>
      </c>
      <c r="CT66" s="57">
        <f t="shared" si="46"/>
        <v>100</v>
      </c>
      <c r="CU66" s="55" t="b">
        <f>IF(Survey!$J66="ETF",TRUE,IF(Survey!$J66="Closed-end",TRUE,IF(Survey!$J66="Split share corp",TRUE,FALSE)))</f>
        <v>0</v>
      </c>
      <c r="CV66" s="48" t="str">
        <f t="shared" si="47"/>
        <v>Pass</v>
      </c>
      <c r="CW66" s="61" t="b">
        <f>IF(ABS(Survey!$EW66)=0,TRUE,FALSE)</f>
        <v>1</v>
      </c>
      <c r="CX66" s="60" t="b">
        <f>NOT(ISBLANK(Survey!$EX66))</f>
        <v>0</v>
      </c>
      <c r="CY66" s="43" t="str">
        <f t="shared" si="48"/>
        <v>Fail</v>
      </c>
      <c r="CZ66" s="44">
        <f>SUM(SUMIF(Survey!EZ66:FF66,{"&gt;0","&lt;0"})*{1,-1})</f>
        <v>0</v>
      </c>
      <c r="DA66" s="43">
        <f t="shared" si="49"/>
        <v>0</v>
      </c>
      <c r="DB66" s="43">
        <f t="shared" si="50"/>
        <v>100</v>
      </c>
      <c r="DC66" s="48" t="str">
        <f t="shared" si="51"/>
        <v>Fail</v>
      </c>
      <c r="DD66" s="54">
        <f>SUM(SUMIF(Survey!FH66:FN66,{"&gt;0","&lt;0"})*{1,-1})</f>
        <v>0</v>
      </c>
      <c r="DE66" s="57">
        <f t="shared" si="52"/>
        <v>0</v>
      </c>
      <c r="DF66" s="56">
        <f t="shared" si="53"/>
        <v>100</v>
      </c>
    </row>
    <row r="67" spans="1:110">
      <c r="A67" s="1">
        <v>64</v>
      </c>
      <c r="B67" s="43" t="str">
        <f t="shared" si="1"/>
        <v>Pass</v>
      </c>
      <c r="C67" s="43">
        <f>COUNTBLANK(Survey!B67:FO67)</f>
        <v>170</v>
      </c>
      <c r="D67" s="43">
        <f>Survey!H67</f>
        <v>0</v>
      </c>
      <c r="E67" s="43" t="str">
        <f t="shared" si="2"/>
        <v>Fail</v>
      </c>
      <c r="F67" s="43" t="str">
        <f t="shared" si="3"/>
        <v>Fail</v>
      </c>
      <c r="H67" s="48" t="str">
        <f t="shared" si="4"/>
        <v>Fail</v>
      </c>
      <c r="I67" s="49">
        <f>COUNTBLANK(Survey!B67:E67)+COUNTBLANK(Survey!G67:J67)+COUNTBLANK(Survey!M67)+COUNTBLANK(Survey!P67:S67)+COUNTBLANK(Survey!X67:Z67)+COUNTBLANK(Survey!AC67:AD67)</f>
        <v>18</v>
      </c>
      <c r="J67" s="48" t="str">
        <f t="shared" si="5"/>
        <v>Pass</v>
      </c>
      <c r="K67" s="61" t="b">
        <f>NOT(ISNUMBER(SEARCH("Feeder",Survey!$H67)))</f>
        <v>1</v>
      </c>
      <c r="L67" s="60" t="b">
        <f>NOT(ISBLANK(Survey!$L67))</f>
        <v>0</v>
      </c>
      <c r="M67" s="48" t="str">
        <f t="shared" si="6"/>
        <v>Pass</v>
      </c>
      <c r="N67" s="61" t="b">
        <f>NOT(ISNUMBER(SEARCH("Other",Survey!$J67)))</f>
        <v>1</v>
      </c>
      <c r="O67" s="60" t="b">
        <f>NOT(ISBLANK(Survey!$K67))</f>
        <v>0</v>
      </c>
      <c r="P67" s="48" t="str">
        <f t="shared" si="7"/>
        <v>Fail</v>
      </c>
      <c r="Q67" s="50">
        <f>Survey!E67</f>
        <v>0</v>
      </c>
      <c r="R67" s="51">
        <f>LEN(Survey!F67)</f>
        <v>0</v>
      </c>
      <c r="S67" s="48" t="str">
        <f t="shared" si="8"/>
        <v>Pass</v>
      </c>
      <c r="T67" s="61" t="b">
        <f>NOT(ISNUMBER(SEARCH("Other",Survey!$M67)))</f>
        <v>1</v>
      </c>
      <c r="U67" s="60" t="b">
        <f>NOT(ISBLANK(Survey!$N67))</f>
        <v>0</v>
      </c>
      <c r="V67" s="48" t="str">
        <f t="shared" si="9"/>
        <v>Pass</v>
      </c>
      <c r="W67" s="121" t="b">
        <f>NOT(ISBLANK(Survey!$U67))</f>
        <v>0</v>
      </c>
      <c r="X67" s="122">
        <f>Survey!$J67</f>
        <v>0</v>
      </c>
      <c r="Y67" s="48" t="str">
        <f t="shared" si="10"/>
        <v>Pass</v>
      </c>
      <c r="Z67" s="121" t="b">
        <f>NOT(ISBLANK(Survey!$V67))</f>
        <v>0</v>
      </c>
      <c r="AA67" s="122">
        <f>Survey!$J67</f>
        <v>0</v>
      </c>
      <c r="AB67" s="48" t="str">
        <f t="shared" si="11"/>
        <v>Pass</v>
      </c>
      <c r="AC67" s="121" t="b">
        <f>NOT(ISBLANK(Survey!$W67))</f>
        <v>0</v>
      </c>
      <c r="AD67" s="122">
        <f>Survey!$J67</f>
        <v>0</v>
      </c>
      <c r="AE67" s="48" t="str">
        <f t="shared" si="12"/>
        <v>Pass</v>
      </c>
      <c r="AF67" s="61" t="b">
        <f>NOT(ISNUMBER(SEARCH("Yes",Survey!$Z67)))</f>
        <v>1</v>
      </c>
      <c r="AG67" s="60" t="b">
        <f>IF(COUNTBLANK(Survey!$AA67:$AB67)=0,TRUE, FALSE)</f>
        <v>0</v>
      </c>
      <c r="AH67" s="48" t="str">
        <f t="shared" si="13"/>
        <v>Pass</v>
      </c>
      <c r="AI67" s="61" t="b">
        <f>NOT(ISNUMBER(SEARCH("Yes",Survey!$AC67)))</f>
        <v>1</v>
      </c>
      <c r="AJ67" s="60" t="b">
        <f>NOT(ISBLANK(Survey!$AE67))</f>
        <v>0</v>
      </c>
      <c r="AK67" s="48" t="str">
        <f t="shared" si="14"/>
        <v>Pass</v>
      </c>
      <c r="AL67" s="61" t="b">
        <f>NOT(OR(ISNUMBER(SEARCH("Other",Survey!$AE67)),ISNUMBER(SEARCH("Multiple",Survey!$AE67))))</f>
        <v>1</v>
      </c>
      <c r="AM67" s="60" t="b">
        <f>NOT(ISBLANK(Survey!$AF67))</f>
        <v>0</v>
      </c>
      <c r="AN67" s="48" t="str">
        <f t="shared" si="15"/>
        <v>Fail</v>
      </c>
      <c r="AO67" s="52">
        <f>(Survey!$AH67)</f>
        <v>0</v>
      </c>
      <c r="AP67" s="43" t="str">
        <f t="shared" si="16"/>
        <v>Fail</v>
      </c>
      <c r="AQ67" s="44">
        <f>ABS(Survey!$AH67)</f>
        <v>0</v>
      </c>
      <c r="AR67" s="87">
        <f>ABS(Survey!$AI67)+Survey!$AJ67-ABS(Survey!$AK67)+ABS(Survey!$AL67)-ABS(Survey!$AM67)+ABS(Survey!$AN67)-ABS(Survey!$AO67)+Survey!$AP67</f>
        <v>0</v>
      </c>
      <c r="AS67" s="53" t="str">
        <f t="shared" si="17"/>
        <v>No holdings</v>
      </c>
      <c r="AT67" s="43">
        <f t="shared" si="18"/>
        <v>0</v>
      </c>
      <c r="AU67" s="48" t="str">
        <f t="shared" si="19"/>
        <v>Pass</v>
      </c>
      <c r="AV67" s="61" t="b">
        <f>IF(ABS(Survey!$AP67)=0,TRUE,FALSE)</f>
        <v>1</v>
      </c>
      <c r="AW67" s="60" t="b">
        <f>NOT(ISBLANK(Survey!$AQ67))</f>
        <v>0</v>
      </c>
      <c r="AX67" s="43" t="str">
        <f t="shared" si="20"/>
        <v>Fail</v>
      </c>
      <c r="AY67" s="44">
        <f>ABS(Survey!$AH67)</f>
        <v>0</v>
      </c>
      <c r="AZ67" s="44" cm="1">
        <f t="array" ref="AZ67">SUM(SUMIF(Survey!AS67:BA67,{"&gt;0","&lt;0"})*{1,-1})-SUM(SUMIF(Survey!BC67:BK67,{"&gt;0","&lt;0"})*{1,-1})</f>
        <v>0</v>
      </c>
      <c r="BA67" s="53" t="str">
        <f t="shared" si="21"/>
        <v>No holdings</v>
      </c>
      <c r="BB67" s="43">
        <f t="shared" si="22"/>
        <v>0</v>
      </c>
      <c r="BC67" s="48" t="str">
        <f t="shared" si="23"/>
        <v>Fail</v>
      </c>
      <c r="BD67" s="54">
        <f>ABS(Survey!$AH67)</f>
        <v>0</v>
      </c>
      <c r="BE67" s="54" cm="1">
        <f t="array" ref="BE67">SUM(SUMIF(Survey!BM67:CF67,{"&gt;0","&lt;0"})*{1,-1})-SUM(SUMIF(Survey!CH67:DA67,{"&gt;0","&lt;0"})*{1,-1})</f>
        <v>0</v>
      </c>
      <c r="BF67" s="55" t="str">
        <f t="shared" si="24"/>
        <v>No holdings</v>
      </c>
      <c r="BG67" s="56">
        <f t="shared" si="25"/>
        <v>0</v>
      </c>
      <c r="BH67" s="48" t="str">
        <f t="shared" si="26"/>
        <v>Pass</v>
      </c>
      <c r="BI67" s="61" t="b">
        <f>IF(ABS(Survey!$CF67)=0,TRUE,FALSE)</f>
        <v>1</v>
      </c>
      <c r="BJ67" s="60" t="b">
        <f>NOT(ISBLANK(Survey!$CG67))</f>
        <v>0</v>
      </c>
      <c r="BK67" s="48" t="str">
        <f t="shared" si="27"/>
        <v>Pass</v>
      </c>
      <c r="BL67" s="61" t="b">
        <f>IF(ABS(Survey!$DA67)=0,TRUE,FALSE)</f>
        <v>1</v>
      </c>
      <c r="BM67" s="60" t="b">
        <f>NOT(ISBLANK(Survey!$DB67))</f>
        <v>0</v>
      </c>
      <c r="BN67" s="48" t="str">
        <f t="shared" si="28"/>
        <v>Pass</v>
      </c>
      <c r="BO67" s="44">
        <f>SUM(Survey!DD67:DG67)</f>
        <v>0</v>
      </c>
      <c r="BP67" s="43">
        <f t="shared" si="29"/>
        <v>0</v>
      </c>
      <c r="BQ67" s="43">
        <f t="shared" si="30"/>
        <v>100</v>
      </c>
      <c r="BR67" s="55">
        <f>Survey!$I67</f>
        <v>0</v>
      </c>
      <c r="BS67" s="48" t="str">
        <f t="shared" si="31"/>
        <v>Pass</v>
      </c>
      <c r="BT67" s="61" t="b">
        <f>IF(ABS(Survey!$DG67)=0,TRUE,FALSE)</f>
        <v>1</v>
      </c>
      <c r="BU67" s="60" t="b">
        <f>NOT(ISBLANK(Survey!$DH67))</f>
        <v>0</v>
      </c>
      <c r="BV67" s="43" t="str">
        <f t="shared" si="32"/>
        <v>Pass</v>
      </c>
      <c r="BW67" s="44">
        <f>ABS(Survey!CB67) + ABS(Survey!CW67)</f>
        <v>0</v>
      </c>
      <c r="BX67" s="44">
        <f>SUM(SUMIF(Survey!DJ67:DO67,{"&gt;0","&lt;0"})*{1,-1})+SUM(SUMIF(Survey!DQ67:DV67,{"&gt;0","&lt;0"})*{1,-1})</f>
        <v>0</v>
      </c>
      <c r="BY67" s="43">
        <f t="shared" si="33"/>
        <v>0</v>
      </c>
      <c r="BZ67" s="43">
        <f t="shared" si="34"/>
        <v>0</v>
      </c>
      <c r="CA67" s="48" t="str">
        <f t="shared" si="35"/>
        <v>Pass</v>
      </c>
      <c r="CB67" s="61" t="b">
        <f>IF(ABS(Survey!$DO67)=0,TRUE,FALSE)</f>
        <v>1</v>
      </c>
      <c r="CC67" s="60" t="b">
        <f>NOT(ISBLANK(Survey!DP67))</f>
        <v>0</v>
      </c>
      <c r="CD67" s="48" t="str">
        <f t="shared" si="36"/>
        <v>Pass</v>
      </c>
      <c r="CE67" s="61" t="b">
        <f>IF(ABS(Survey!$DV67)=0,TRUE,FALSE)</f>
        <v>1</v>
      </c>
      <c r="CF67" s="60" t="b">
        <f>NOT(ISBLANK(Survey!$DW67))</f>
        <v>0</v>
      </c>
      <c r="CG67" s="48" t="str">
        <f t="shared" si="37"/>
        <v>Pass</v>
      </c>
      <c r="CH67" s="57">
        <f t="shared" si="38"/>
        <v>0</v>
      </c>
      <c r="CI67" s="54" cm="1">
        <f t="array" ref="CI67">SUM(SUMIF(Survey!DY67:DZ67,{"&gt;0","&lt;0"})*{1,-1})</f>
        <v>0</v>
      </c>
      <c r="CJ67" s="57">
        <f t="shared" si="39"/>
        <v>0</v>
      </c>
      <c r="CK67" s="56">
        <f t="shared" si="40"/>
        <v>100</v>
      </c>
      <c r="CL67" s="48" t="str">
        <f t="shared" si="41"/>
        <v>Fail</v>
      </c>
      <c r="CM67" s="54">
        <f>SUM(SUMIF(Survey!EP67:EQ67,{"&gt;0","&lt;0"})*{1,-1})</f>
        <v>0</v>
      </c>
      <c r="CN67" s="57">
        <f t="shared" si="42"/>
        <v>0</v>
      </c>
      <c r="CO67" s="57">
        <f t="shared" si="43"/>
        <v>100</v>
      </c>
      <c r="CP67" s="55" t="b">
        <f>IF(Survey!$J67="ETF",TRUE,IF(Survey!$J67="Closed-end",TRUE,IF(Survey!$J67="Split share corp",TRUE,FALSE)))</f>
        <v>0</v>
      </c>
      <c r="CQ67" s="48" t="str">
        <f t="shared" si="44"/>
        <v>Fail</v>
      </c>
      <c r="CR67" s="54">
        <f>SUM(SUMIF(Survey!ES67:EW67,{"&gt;0","&lt;0"})*{1,-1})</f>
        <v>0</v>
      </c>
      <c r="CS67" s="57">
        <f t="shared" si="45"/>
        <v>0</v>
      </c>
      <c r="CT67" s="57">
        <f t="shared" si="46"/>
        <v>100</v>
      </c>
      <c r="CU67" s="55" t="b">
        <f>IF(Survey!$J67="ETF",TRUE,IF(Survey!$J67="Closed-end",TRUE,IF(Survey!$J67="Split share corp",TRUE,FALSE)))</f>
        <v>0</v>
      </c>
      <c r="CV67" s="48" t="str">
        <f t="shared" si="47"/>
        <v>Pass</v>
      </c>
      <c r="CW67" s="61" t="b">
        <f>IF(ABS(Survey!$EW67)=0,TRUE,FALSE)</f>
        <v>1</v>
      </c>
      <c r="CX67" s="60" t="b">
        <f>NOT(ISBLANK(Survey!$EX67))</f>
        <v>0</v>
      </c>
      <c r="CY67" s="43" t="str">
        <f t="shared" si="48"/>
        <v>Fail</v>
      </c>
      <c r="CZ67" s="44">
        <f>SUM(SUMIF(Survey!EZ67:FF67,{"&gt;0","&lt;0"})*{1,-1})</f>
        <v>0</v>
      </c>
      <c r="DA67" s="43">
        <f t="shared" si="49"/>
        <v>0</v>
      </c>
      <c r="DB67" s="43">
        <f t="shared" si="50"/>
        <v>100</v>
      </c>
      <c r="DC67" s="48" t="str">
        <f t="shared" si="51"/>
        <v>Fail</v>
      </c>
      <c r="DD67" s="54">
        <f>SUM(SUMIF(Survey!FH67:FN67,{"&gt;0","&lt;0"})*{1,-1})</f>
        <v>0</v>
      </c>
      <c r="DE67" s="57">
        <f t="shared" si="52"/>
        <v>0</v>
      </c>
      <c r="DF67" s="56">
        <f t="shared" si="53"/>
        <v>100</v>
      </c>
    </row>
    <row r="68" spans="1:110">
      <c r="A68" s="1">
        <v>65</v>
      </c>
      <c r="B68" s="43" t="str">
        <f t="shared" si="1"/>
        <v>Pass</v>
      </c>
      <c r="C68" s="43">
        <f>COUNTBLANK(Survey!B68:FO68)</f>
        <v>170</v>
      </c>
      <c r="D68" s="43">
        <f>Survey!H68</f>
        <v>0</v>
      </c>
      <c r="E68" s="43" t="str">
        <f t="shared" si="2"/>
        <v>Fail</v>
      </c>
      <c r="F68" s="43" t="str">
        <f t="shared" si="3"/>
        <v>Fail</v>
      </c>
      <c r="H68" s="48" t="str">
        <f t="shared" si="4"/>
        <v>Fail</v>
      </c>
      <c r="I68" s="49">
        <f>COUNTBLANK(Survey!B68:E68)+COUNTBLANK(Survey!G68:J68)+COUNTBLANK(Survey!M68)+COUNTBLANK(Survey!P68:S68)+COUNTBLANK(Survey!X68:Z68)+COUNTBLANK(Survey!AC68:AD68)</f>
        <v>18</v>
      </c>
      <c r="J68" s="48" t="str">
        <f t="shared" si="5"/>
        <v>Pass</v>
      </c>
      <c r="K68" s="61" t="b">
        <f>NOT(ISNUMBER(SEARCH("Feeder",Survey!$H68)))</f>
        <v>1</v>
      </c>
      <c r="L68" s="60" t="b">
        <f>NOT(ISBLANK(Survey!$L68))</f>
        <v>0</v>
      </c>
      <c r="M68" s="48" t="str">
        <f t="shared" si="6"/>
        <v>Pass</v>
      </c>
      <c r="N68" s="61" t="b">
        <f>NOT(ISNUMBER(SEARCH("Other",Survey!$J68)))</f>
        <v>1</v>
      </c>
      <c r="O68" s="60" t="b">
        <f>NOT(ISBLANK(Survey!$K68))</f>
        <v>0</v>
      </c>
      <c r="P68" s="48" t="str">
        <f t="shared" si="7"/>
        <v>Fail</v>
      </c>
      <c r="Q68" s="50">
        <f>Survey!E68</f>
        <v>0</v>
      </c>
      <c r="R68" s="51">
        <f>LEN(Survey!F68)</f>
        <v>0</v>
      </c>
      <c r="S68" s="48" t="str">
        <f t="shared" si="8"/>
        <v>Pass</v>
      </c>
      <c r="T68" s="61" t="b">
        <f>NOT(ISNUMBER(SEARCH("Other",Survey!$M68)))</f>
        <v>1</v>
      </c>
      <c r="U68" s="60" t="b">
        <f>NOT(ISBLANK(Survey!$N68))</f>
        <v>0</v>
      </c>
      <c r="V68" s="48" t="str">
        <f t="shared" si="9"/>
        <v>Pass</v>
      </c>
      <c r="W68" s="121" t="b">
        <f>NOT(ISBLANK(Survey!$U68))</f>
        <v>0</v>
      </c>
      <c r="X68" s="122">
        <f>Survey!$J68</f>
        <v>0</v>
      </c>
      <c r="Y68" s="48" t="str">
        <f t="shared" si="10"/>
        <v>Pass</v>
      </c>
      <c r="Z68" s="121" t="b">
        <f>NOT(ISBLANK(Survey!$V68))</f>
        <v>0</v>
      </c>
      <c r="AA68" s="122">
        <f>Survey!$J68</f>
        <v>0</v>
      </c>
      <c r="AB68" s="48" t="str">
        <f t="shared" si="11"/>
        <v>Pass</v>
      </c>
      <c r="AC68" s="121" t="b">
        <f>NOT(ISBLANK(Survey!$W68))</f>
        <v>0</v>
      </c>
      <c r="AD68" s="122">
        <f>Survey!$J68</f>
        <v>0</v>
      </c>
      <c r="AE68" s="48" t="str">
        <f t="shared" si="12"/>
        <v>Pass</v>
      </c>
      <c r="AF68" s="61" t="b">
        <f>NOT(ISNUMBER(SEARCH("Yes",Survey!$Z68)))</f>
        <v>1</v>
      </c>
      <c r="AG68" s="60" t="b">
        <f>IF(COUNTBLANK(Survey!$AA68:$AB68)=0,TRUE, FALSE)</f>
        <v>0</v>
      </c>
      <c r="AH68" s="48" t="str">
        <f t="shared" si="13"/>
        <v>Pass</v>
      </c>
      <c r="AI68" s="61" t="b">
        <f>NOT(ISNUMBER(SEARCH("Yes",Survey!$AC68)))</f>
        <v>1</v>
      </c>
      <c r="AJ68" s="60" t="b">
        <f>NOT(ISBLANK(Survey!$AE68))</f>
        <v>0</v>
      </c>
      <c r="AK68" s="48" t="str">
        <f t="shared" si="14"/>
        <v>Pass</v>
      </c>
      <c r="AL68" s="61" t="b">
        <f>NOT(OR(ISNUMBER(SEARCH("Other",Survey!$AE68)),ISNUMBER(SEARCH("Multiple",Survey!$AE68))))</f>
        <v>1</v>
      </c>
      <c r="AM68" s="60" t="b">
        <f>NOT(ISBLANK(Survey!$AF68))</f>
        <v>0</v>
      </c>
      <c r="AN68" s="48" t="str">
        <f t="shared" si="15"/>
        <v>Fail</v>
      </c>
      <c r="AO68" s="52">
        <f>(Survey!$AH68)</f>
        <v>0</v>
      </c>
      <c r="AP68" s="43" t="str">
        <f t="shared" si="16"/>
        <v>Fail</v>
      </c>
      <c r="AQ68" s="44">
        <f>ABS(Survey!$AH68)</f>
        <v>0</v>
      </c>
      <c r="AR68" s="87">
        <f>ABS(Survey!$AI68)+Survey!$AJ68-ABS(Survey!$AK68)+ABS(Survey!$AL68)-ABS(Survey!$AM68)+ABS(Survey!$AN68)-ABS(Survey!$AO68)+Survey!$AP68</f>
        <v>0</v>
      </c>
      <c r="AS68" s="53" t="str">
        <f t="shared" si="17"/>
        <v>No holdings</v>
      </c>
      <c r="AT68" s="43">
        <f t="shared" si="18"/>
        <v>0</v>
      </c>
      <c r="AU68" s="48" t="str">
        <f t="shared" si="19"/>
        <v>Pass</v>
      </c>
      <c r="AV68" s="61" t="b">
        <f>IF(ABS(Survey!$AP68)=0,TRUE,FALSE)</f>
        <v>1</v>
      </c>
      <c r="AW68" s="60" t="b">
        <f>NOT(ISBLANK(Survey!$AQ68))</f>
        <v>0</v>
      </c>
      <c r="AX68" s="43" t="str">
        <f t="shared" si="20"/>
        <v>Fail</v>
      </c>
      <c r="AY68" s="44">
        <f>ABS(Survey!$AH68)</f>
        <v>0</v>
      </c>
      <c r="AZ68" s="44" cm="1">
        <f t="array" ref="AZ68">SUM(SUMIF(Survey!AS68:BA68,{"&gt;0","&lt;0"})*{1,-1})-SUM(SUMIF(Survey!BC68:BK68,{"&gt;0","&lt;0"})*{1,-1})</f>
        <v>0</v>
      </c>
      <c r="BA68" s="53" t="str">
        <f t="shared" si="21"/>
        <v>No holdings</v>
      </c>
      <c r="BB68" s="43">
        <f t="shared" si="22"/>
        <v>0</v>
      </c>
      <c r="BC68" s="48" t="str">
        <f t="shared" si="23"/>
        <v>Fail</v>
      </c>
      <c r="BD68" s="54">
        <f>ABS(Survey!$AH68)</f>
        <v>0</v>
      </c>
      <c r="BE68" s="54" cm="1">
        <f t="array" ref="BE68">SUM(SUMIF(Survey!BM68:CF68,{"&gt;0","&lt;0"})*{1,-1})-SUM(SUMIF(Survey!CH68:DA68,{"&gt;0","&lt;0"})*{1,-1})</f>
        <v>0</v>
      </c>
      <c r="BF68" s="55" t="str">
        <f t="shared" si="24"/>
        <v>No holdings</v>
      </c>
      <c r="BG68" s="56">
        <f t="shared" si="25"/>
        <v>0</v>
      </c>
      <c r="BH68" s="48" t="str">
        <f t="shared" si="26"/>
        <v>Pass</v>
      </c>
      <c r="BI68" s="61" t="b">
        <f>IF(ABS(Survey!$CF68)=0,TRUE,FALSE)</f>
        <v>1</v>
      </c>
      <c r="BJ68" s="60" t="b">
        <f>NOT(ISBLANK(Survey!$CG68))</f>
        <v>0</v>
      </c>
      <c r="BK68" s="48" t="str">
        <f t="shared" si="27"/>
        <v>Pass</v>
      </c>
      <c r="BL68" s="61" t="b">
        <f>IF(ABS(Survey!$DA68)=0,TRUE,FALSE)</f>
        <v>1</v>
      </c>
      <c r="BM68" s="60" t="b">
        <f>NOT(ISBLANK(Survey!$DB68))</f>
        <v>0</v>
      </c>
      <c r="BN68" s="48" t="str">
        <f t="shared" si="28"/>
        <v>Pass</v>
      </c>
      <c r="BO68" s="44">
        <f>SUM(Survey!DD68:DG68)</f>
        <v>0</v>
      </c>
      <c r="BP68" s="43">
        <f t="shared" si="29"/>
        <v>0</v>
      </c>
      <c r="BQ68" s="43">
        <f t="shared" si="30"/>
        <v>100</v>
      </c>
      <c r="BR68" s="55">
        <f>Survey!$I68</f>
        <v>0</v>
      </c>
      <c r="BS68" s="48" t="str">
        <f t="shared" si="31"/>
        <v>Pass</v>
      </c>
      <c r="BT68" s="61" t="b">
        <f>IF(ABS(Survey!$DG68)=0,TRUE,FALSE)</f>
        <v>1</v>
      </c>
      <c r="BU68" s="60" t="b">
        <f>NOT(ISBLANK(Survey!$DH68))</f>
        <v>0</v>
      </c>
      <c r="BV68" s="43" t="str">
        <f t="shared" si="32"/>
        <v>Pass</v>
      </c>
      <c r="BW68" s="44">
        <f>ABS(Survey!CB68) + ABS(Survey!CW68)</f>
        <v>0</v>
      </c>
      <c r="BX68" s="44">
        <f>SUM(SUMIF(Survey!DJ68:DO68,{"&gt;0","&lt;0"})*{1,-1})+SUM(SUMIF(Survey!DQ68:DV68,{"&gt;0","&lt;0"})*{1,-1})</f>
        <v>0</v>
      </c>
      <c r="BY68" s="43">
        <f t="shared" si="33"/>
        <v>0</v>
      </c>
      <c r="BZ68" s="43">
        <f t="shared" si="34"/>
        <v>0</v>
      </c>
      <c r="CA68" s="48" t="str">
        <f t="shared" si="35"/>
        <v>Pass</v>
      </c>
      <c r="CB68" s="61" t="b">
        <f>IF(ABS(Survey!$DO68)=0,TRUE,FALSE)</f>
        <v>1</v>
      </c>
      <c r="CC68" s="60" t="b">
        <f>NOT(ISBLANK(Survey!DP68))</f>
        <v>0</v>
      </c>
      <c r="CD68" s="48" t="str">
        <f t="shared" si="36"/>
        <v>Pass</v>
      </c>
      <c r="CE68" s="61" t="b">
        <f>IF(ABS(Survey!$DV68)=0,TRUE,FALSE)</f>
        <v>1</v>
      </c>
      <c r="CF68" s="60" t="b">
        <f>NOT(ISBLANK(Survey!$DW68))</f>
        <v>0</v>
      </c>
      <c r="CG68" s="48" t="str">
        <f t="shared" si="37"/>
        <v>Pass</v>
      </c>
      <c r="CH68" s="57">
        <f t="shared" si="38"/>
        <v>0</v>
      </c>
      <c r="CI68" s="54" cm="1">
        <f t="array" ref="CI68">SUM(SUMIF(Survey!DY68:DZ68,{"&gt;0","&lt;0"})*{1,-1})</f>
        <v>0</v>
      </c>
      <c r="CJ68" s="57">
        <f t="shared" si="39"/>
        <v>0</v>
      </c>
      <c r="CK68" s="56">
        <f t="shared" si="40"/>
        <v>100</v>
      </c>
      <c r="CL68" s="48" t="str">
        <f t="shared" si="41"/>
        <v>Fail</v>
      </c>
      <c r="CM68" s="54">
        <f>SUM(SUMIF(Survey!EP68:EQ68,{"&gt;0","&lt;0"})*{1,-1})</f>
        <v>0</v>
      </c>
      <c r="CN68" s="57">
        <f t="shared" si="42"/>
        <v>0</v>
      </c>
      <c r="CO68" s="57">
        <f t="shared" si="43"/>
        <v>100</v>
      </c>
      <c r="CP68" s="55" t="b">
        <f>IF(Survey!$J68="ETF",TRUE,IF(Survey!$J68="Closed-end",TRUE,IF(Survey!$J68="Split share corp",TRUE,FALSE)))</f>
        <v>0</v>
      </c>
      <c r="CQ68" s="48" t="str">
        <f t="shared" si="44"/>
        <v>Fail</v>
      </c>
      <c r="CR68" s="54">
        <f>SUM(SUMIF(Survey!ES68:EW68,{"&gt;0","&lt;0"})*{1,-1})</f>
        <v>0</v>
      </c>
      <c r="CS68" s="57">
        <f t="shared" si="45"/>
        <v>0</v>
      </c>
      <c r="CT68" s="57">
        <f t="shared" si="46"/>
        <v>100</v>
      </c>
      <c r="CU68" s="55" t="b">
        <f>IF(Survey!$J68="ETF",TRUE,IF(Survey!$J68="Closed-end",TRUE,IF(Survey!$J68="Split share corp",TRUE,FALSE)))</f>
        <v>0</v>
      </c>
      <c r="CV68" s="48" t="str">
        <f t="shared" si="47"/>
        <v>Pass</v>
      </c>
      <c r="CW68" s="61" t="b">
        <f>IF(ABS(Survey!$EW68)=0,TRUE,FALSE)</f>
        <v>1</v>
      </c>
      <c r="CX68" s="60" t="b">
        <f>NOT(ISBLANK(Survey!$EX68))</f>
        <v>0</v>
      </c>
      <c r="CY68" s="43" t="str">
        <f t="shared" si="48"/>
        <v>Fail</v>
      </c>
      <c r="CZ68" s="44">
        <f>SUM(SUMIF(Survey!EZ68:FF68,{"&gt;0","&lt;0"})*{1,-1})</f>
        <v>0</v>
      </c>
      <c r="DA68" s="43">
        <f t="shared" si="49"/>
        <v>0</v>
      </c>
      <c r="DB68" s="43">
        <f t="shared" si="50"/>
        <v>100</v>
      </c>
      <c r="DC68" s="48" t="str">
        <f t="shared" si="51"/>
        <v>Fail</v>
      </c>
      <c r="DD68" s="54">
        <f>SUM(SUMIF(Survey!FH68:FN68,{"&gt;0","&lt;0"})*{1,-1})</f>
        <v>0</v>
      </c>
      <c r="DE68" s="57">
        <f t="shared" si="52"/>
        <v>0</v>
      </c>
      <c r="DF68" s="56">
        <f t="shared" si="53"/>
        <v>100</v>
      </c>
    </row>
    <row r="69" spans="1:110">
      <c r="A69" s="1">
        <v>66</v>
      </c>
      <c r="B69" s="43" t="str">
        <f t="shared" ref="B69:B132" si="54">IF(C69=$C$2, "Pass",IF(OR(AND(OR(D69="Stand-alone",D69="Feeder fund"),E69="Fail"),F69="Fail"),"Fail", "Pass"))</f>
        <v>Pass</v>
      </c>
      <c r="C69" s="43">
        <f>COUNTBLANK(Survey!B69:FO69)</f>
        <v>170</v>
      </c>
      <c r="D69" s="43">
        <f>Survey!H69</f>
        <v>0</v>
      </c>
      <c r="E69" s="43" t="str">
        <f t="shared" ref="E69:E132" si="55">IF(COUNTIF(H69:DF69,"Fail"),"Fail","Pass")</f>
        <v>Fail</v>
      </c>
      <c r="F69" s="43" t="str">
        <f t="shared" ref="F69:F132" si="56">IF(COUNTIF(H69:BC69,"Fail"),"Fail","Pass")</f>
        <v>Fail</v>
      </c>
      <c r="H69" s="48" t="str">
        <f t="shared" ref="H69:H132" si="57">IF(I69=0,"Pass","Fail")</f>
        <v>Fail</v>
      </c>
      <c r="I69" s="49">
        <f>COUNTBLANK(Survey!B69:E69)+COUNTBLANK(Survey!G69:J69)+COUNTBLANK(Survey!M69)+COUNTBLANK(Survey!P69:S69)+COUNTBLANK(Survey!X69:Z69)+COUNTBLANK(Survey!AC69:AD69)</f>
        <v>18</v>
      </c>
      <c r="J69" s="48" t="str">
        <f t="shared" ref="J69:J132" si="58">IF(OR(K69=TRUE, L69=TRUE),"Pass","Fail")</f>
        <v>Pass</v>
      </c>
      <c r="K69" s="61" t="b">
        <f>NOT(ISNUMBER(SEARCH("Feeder",Survey!$H69)))</f>
        <v>1</v>
      </c>
      <c r="L69" s="60" t="b">
        <f>NOT(ISBLANK(Survey!$L69))</f>
        <v>0</v>
      </c>
      <c r="M69" s="48" t="str">
        <f t="shared" ref="M69:M132" si="59">IF(OR(N69=TRUE, O69=TRUE),"Pass","Fail")</f>
        <v>Pass</v>
      </c>
      <c r="N69" s="61" t="b">
        <f>NOT(ISNUMBER(SEARCH("Other",Survey!$J69)))</f>
        <v>1</v>
      </c>
      <c r="O69" s="60" t="b">
        <f>NOT(ISBLANK(Survey!$K69))</f>
        <v>0</v>
      </c>
      <c r="P69" s="48" t="str">
        <f t="shared" ref="P69:P132" si="60">IF(OR(AND(Q69="Yes", R69=20),AND(Q69="No", R69=0)),"Pass","Fail")</f>
        <v>Fail</v>
      </c>
      <c r="Q69" s="50">
        <f>Survey!E69</f>
        <v>0</v>
      </c>
      <c r="R69" s="51">
        <f>LEN(Survey!F69)</f>
        <v>0</v>
      </c>
      <c r="S69" s="48" t="str">
        <f t="shared" ref="S69:S132" si="61">IF(OR(T69=TRUE, U69=TRUE),"Pass","Fail")</f>
        <v>Pass</v>
      </c>
      <c r="T69" s="61" t="b">
        <f>NOT(ISNUMBER(SEARCH("Other",Survey!$M69)))</f>
        <v>1</v>
      </c>
      <c r="U69" s="60" t="b">
        <f>NOT(ISBLANK(Survey!$N69))</f>
        <v>0</v>
      </c>
      <c r="V69" s="48" t="str">
        <f t="shared" ref="V69:V132" si="62">IF(OR($X69&lt;&gt;"ETF", $W69=TRUE),"Pass","Fail")</f>
        <v>Pass</v>
      </c>
      <c r="W69" s="121" t="b">
        <f>NOT(ISBLANK(Survey!$U69))</f>
        <v>0</v>
      </c>
      <c r="X69" s="122">
        <f>Survey!$J69</f>
        <v>0</v>
      </c>
      <c r="Y69" s="48" t="str">
        <f t="shared" ref="Y69:Y132" si="63">IF(OR($AA69&lt;&gt;"ETF", $Z69=TRUE),"Pass","Fail")</f>
        <v>Pass</v>
      </c>
      <c r="Z69" s="121" t="b">
        <f>NOT(ISBLANK(Survey!$V69))</f>
        <v>0</v>
      </c>
      <c r="AA69" s="122">
        <f>Survey!$J69</f>
        <v>0</v>
      </c>
      <c r="AB69" s="48" t="str">
        <f t="shared" ref="AB69:AB132" si="64">IF(OR($AD69&lt;&gt;"ETF", $AC69=TRUE),"Pass","Fail")</f>
        <v>Pass</v>
      </c>
      <c r="AC69" s="121" t="b">
        <f>NOT(ISBLANK(Survey!$W69))</f>
        <v>0</v>
      </c>
      <c r="AD69" s="122">
        <f>Survey!$J69</f>
        <v>0</v>
      </c>
      <c r="AE69" s="48" t="str">
        <f t="shared" ref="AE69:AE132" si="65">IF(OR(AF69=TRUE, AG69=TRUE),"Pass","Fail")</f>
        <v>Pass</v>
      </c>
      <c r="AF69" s="61" t="b">
        <f>NOT(ISNUMBER(SEARCH("Yes",Survey!$Z69)))</f>
        <v>1</v>
      </c>
      <c r="AG69" s="60" t="b">
        <f>IF(COUNTBLANK(Survey!$AA69:$AB69)=0,TRUE, FALSE)</f>
        <v>0</v>
      </c>
      <c r="AH69" s="48" t="str">
        <f t="shared" ref="AH69:AH132" si="66">IF(OR(AI69=TRUE, AJ69=TRUE),"Pass","Fail")</f>
        <v>Pass</v>
      </c>
      <c r="AI69" s="61" t="b">
        <f>NOT(ISNUMBER(SEARCH("Yes",Survey!$AC69)))</f>
        <v>1</v>
      </c>
      <c r="AJ69" s="60" t="b">
        <f>NOT(ISBLANK(Survey!$AE69))</f>
        <v>0</v>
      </c>
      <c r="AK69" s="48" t="str">
        <f t="shared" ref="AK69:AK132" si="67">IF(OR(AL69=TRUE, AM69=TRUE),"Pass","Fail")</f>
        <v>Pass</v>
      </c>
      <c r="AL69" s="61" t="b">
        <f>NOT(OR(ISNUMBER(SEARCH("Other",Survey!$AE69)),ISNUMBER(SEARCH("Multiple",Survey!$AE69))))</f>
        <v>1</v>
      </c>
      <c r="AM69" s="60" t="b">
        <f>NOT(ISBLANK(Survey!$AF69))</f>
        <v>0</v>
      </c>
      <c r="AN69" s="48" t="str">
        <f t="shared" ref="AN69:AN132" si="68">IF(AO69&gt;=10000000, "Pass", "Fail")</f>
        <v>Fail</v>
      </c>
      <c r="AO69" s="52">
        <f>(Survey!$AH69)</f>
        <v>0</v>
      </c>
      <c r="AP69" s="43" t="str">
        <f t="shared" ref="AP69:AP132" si="69">IF(AND(AS69&gt;=0.99,AS69&lt;=1.01),"Pass","Fail")</f>
        <v>Fail</v>
      </c>
      <c r="AQ69" s="44">
        <f>ABS(Survey!$AH69)</f>
        <v>0</v>
      </c>
      <c r="AR69" s="87">
        <f>ABS(Survey!$AI69)+Survey!$AJ69-ABS(Survey!$AK69)+ABS(Survey!$AL69)-ABS(Survey!$AM69)+ABS(Survey!$AN69)-ABS(Survey!$AO69)+Survey!$AP69</f>
        <v>0</v>
      </c>
      <c r="AS69" s="53" t="str">
        <f t="shared" ref="AS69:AS132" si="70">IF(AR69=0,"No holdings",AQ69/AR69)</f>
        <v>No holdings</v>
      </c>
      <c r="AT69" s="43">
        <f t="shared" ref="AT69:AT132" si="71">AQ69-AR69</f>
        <v>0</v>
      </c>
      <c r="AU69" s="48" t="str">
        <f t="shared" ref="AU69:AU132" si="72">IF(OR(AV69=TRUE, AW69=TRUE),"Pass","Fail")</f>
        <v>Pass</v>
      </c>
      <c r="AV69" s="61" t="b">
        <f>IF(ABS(Survey!$AP69)=0,TRUE,FALSE)</f>
        <v>1</v>
      </c>
      <c r="AW69" s="60" t="b">
        <f>NOT(ISBLANK(Survey!$AQ69))</f>
        <v>0</v>
      </c>
      <c r="AX69" s="43" t="str">
        <f t="shared" ref="AX69:AX132" si="73">IF(AND(BA69&gt;=0.99,BA69&lt;=1.01),"Pass","Fail")</f>
        <v>Fail</v>
      </c>
      <c r="AY69" s="44">
        <f>ABS(Survey!$AH69)</f>
        <v>0</v>
      </c>
      <c r="AZ69" s="44" cm="1">
        <f t="array" ref="AZ69">SUM(SUMIF(Survey!AS69:BA69,{"&gt;0","&lt;0"})*{1,-1})-SUM(SUMIF(Survey!BC69:BK69,{"&gt;0","&lt;0"})*{1,-1})</f>
        <v>0</v>
      </c>
      <c r="BA69" s="53" t="str">
        <f t="shared" ref="BA69:BA132" si="74">IF(AZ69=0,"No holdings",AY69/AZ69)</f>
        <v>No holdings</v>
      </c>
      <c r="BB69" s="43">
        <f t="shared" ref="BB69:BB132" si="75">AY69-AZ69</f>
        <v>0</v>
      </c>
      <c r="BC69" s="48" t="str">
        <f t="shared" ref="BC69:BC132" si="76">IF(AND(BF69&gt;=0.99,BF69&lt;=1.01),"Pass","Fail")</f>
        <v>Fail</v>
      </c>
      <c r="BD69" s="54">
        <f>ABS(Survey!$AH69)</f>
        <v>0</v>
      </c>
      <c r="BE69" s="54" cm="1">
        <f t="array" ref="BE69">SUM(SUMIF(Survey!BM69:CF69,{"&gt;0","&lt;0"})*{1,-1})-SUM(SUMIF(Survey!CH69:DA69,{"&gt;0","&lt;0"})*{1,-1})</f>
        <v>0</v>
      </c>
      <c r="BF69" s="55" t="str">
        <f t="shared" ref="BF69:BF132" si="77">IF(BE69=0,"No holdings",BD69/BE69)</f>
        <v>No holdings</v>
      </c>
      <c r="BG69" s="56">
        <f t="shared" ref="BG69:BG132" si="78">BD69-BE69</f>
        <v>0</v>
      </c>
      <c r="BH69" s="48" t="str">
        <f t="shared" ref="BH69:BH132" si="79">IF(OR(BI69=TRUE, BJ69=TRUE),"Pass","Fail")</f>
        <v>Pass</v>
      </c>
      <c r="BI69" s="61" t="b">
        <f>IF(ABS(Survey!$CF69)=0,TRUE,FALSE)</f>
        <v>1</v>
      </c>
      <c r="BJ69" s="60" t="b">
        <f>NOT(ISBLANK(Survey!$CG69))</f>
        <v>0</v>
      </c>
      <c r="BK69" s="48" t="str">
        <f t="shared" ref="BK69:BK132" si="80">IF(OR(BL69=TRUE, BM69=TRUE),"Pass","Fail")</f>
        <v>Pass</v>
      </c>
      <c r="BL69" s="61" t="b">
        <f>IF(ABS(Survey!$DA69)=0,TRUE,FALSE)</f>
        <v>1</v>
      </c>
      <c r="BM69" s="60" t="b">
        <f>NOT(ISBLANK(Survey!$DB69))</f>
        <v>0</v>
      </c>
      <c r="BN69" s="48" t="str">
        <f t="shared" ref="BN69:BN132" si="81">IF(OR($BR69&lt;&gt;"Prospectus fund",OR(AND(BO69&gt;=0.99,BO69&lt;=1.01),AND(BO69&gt;=99,BO69&lt;=101))),"Pass","Fail")</f>
        <v>Pass</v>
      </c>
      <c r="BO69" s="44">
        <f>SUM(Survey!DD69:DG69)</f>
        <v>0</v>
      </c>
      <c r="BP69" s="43">
        <f t="shared" ref="BP69:BP132" si="82">IF(BO69=0,0,100/BO69)</f>
        <v>0</v>
      </c>
      <c r="BQ69" s="43">
        <f t="shared" ref="BQ69:BQ132" si="83">100-BO69</f>
        <v>100</v>
      </c>
      <c r="BR69" s="55">
        <f>Survey!$I69</f>
        <v>0</v>
      </c>
      <c r="BS69" s="48" t="str">
        <f t="shared" ref="BS69:BS132" si="84">IF(OR(BT69=TRUE, BU69=TRUE),"Pass","Fail")</f>
        <v>Pass</v>
      </c>
      <c r="BT69" s="61" t="b">
        <f>IF(ABS(Survey!$DG69)=0,TRUE,FALSE)</f>
        <v>1</v>
      </c>
      <c r="BU69" s="60" t="b">
        <f>NOT(ISBLANK(Survey!$DH69))</f>
        <v>0</v>
      </c>
      <c r="BV69" s="43" t="str">
        <f t="shared" ref="BV69:BV132" si="85">IF(BY69&lt;1,"Pass","Fail")</f>
        <v>Pass</v>
      </c>
      <c r="BW69" s="44">
        <f>ABS(Survey!CB69) + ABS(Survey!CW69)</f>
        <v>0</v>
      </c>
      <c r="BX69" s="44">
        <f>SUM(SUMIF(Survey!DJ69:DO69,{"&gt;0","&lt;0"})*{1,-1})+SUM(SUMIF(Survey!DQ69:DV69,{"&gt;0","&lt;0"})*{1,-1})</f>
        <v>0</v>
      </c>
      <c r="BY69" s="43">
        <f t="shared" ref="BY69:BY132" si="86">IFERROR(IF(AND(BX69=0,BW69&gt;0),"No Gross Notional",BW69/BX69),0)</f>
        <v>0</v>
      </c>
      <c r="BZ69" s="43">
        <f t="shared" ref="BZ69:BZ132" si="87">IF(BW69-BX69 &lt; 0, 0, BW69-BX69)</f>
        <v>0</v>
      </c>
      <c r="CA69" s="48" t="str">
        <f t="shared" ref="CA69:CA132" si="88">IF(OR(CB69=TRUE, CC69=TRUE),"Pass","Fail")</f>
        <v>Pass</v>
      </c>
      <c r="CB69" s="61" t="b">
        <f>IF(ABS(Survey!$DO69)=0,TRUE,FALSE)</f>
        <v>1</v>
      </c>
      <c r="CC69" s="60" t="b">
        <f>NOT(ISBLANK(Survey!DP69))</f>
        <v>0</v>
      </c>
      <c r="CD69" s="48" t="str">
        <f t="shared" ref="CD69:CD132" si="89">IF(OR(CE69=TRUE, CF69=TRUE),"Pass","Fail")</f>
        <v>Pass</v>
      </c>
      <c r="CE69" s="61" t="b">
        <f>IF(ABS(Survey!$DV69)=0,TRUE,FALSE)</f>
        <v>1</v>
      </c>
      <c r="CF69" s="60" t="b">
        <f>NOT(ISBLANK(Survey!$DW69))</f>
        <v>0</v>
      </c>
      <c r="CG69" s="48" t="str">
        <f t="shared" ref="CG69:CG132" si="90">IF(OR(AND(CI69&gt;=0.99,CI69&lt;=1.01),AND(CI69&gt;=99,CI69&lt;=101),CH69=0),"Pass","Fail")</f>
        <v>Pass</v>
      </c>
      <c r="CH69" s="57">
        <f t="shared" ref="CH69:CH132" si="91">$BX69</f>
        <v>0</v>
      </c>
      <c r="CI69" s="54" cm="1">
        <f t="array" ref="CI69">SUM(SUMIF(Survey!DY69:DZ69,{"&gt;0","&lt;0"})*{1,-1})</f>
        <v>0</v>
      </c>
      <c r="CJ69" s="57">
        <f t="shared" ref="CJ69:CJ132" si="92">IF(CI69=0,0,100/CI69)</f>
        <v>0</v>
      </c>
      <c r="CK69" s="56">
        <f t="shared" ref="CK69:CK132" si="93">100-CI69</f>
        <v>100</v>
      </c>
      <c r="CL69" s="48" t="str">
        <f t="shared" ref="CL69:CL132" si="94">IF(CP69=TRUE,"Pass", IF(OR(AND(CM69&gt;=0.99,CM69&lt;=1.01),AND(CM69&gt;=99,CM69&lt;=101)),"Pass","Fail"))</f>
        <v>Fail</v>
      </c>
      <c r="CM69" s="54">
        <f>SUM(SUMIF(Survey!EP69:EQ69,{"&gt;0","&lt;0"})*{1,-1})</f>
        <v>0</v>
      </c>
      <c r="CN69" s="57">
        <f t="shared" ref="CN69:CN132" si="95">IF(CM69=0,0,100/CM69)</f>
        <v>0</v>
      </c>
      <c r="CO69" s="57">
        <f t="shared" ref="CO69:CO132" si="96">100-CM69</f>
        <v>100</v>
      </c>
      <c r="CP69" s="55" t="b">
        <f>IF(Survey!$J69="ETF",TRUE,IF(Survey!$J69="Closed-end",TRUE,IF(Survey!$J69="Split share corp",TRUE,FALSE)))</f>
        <v>0</v>
      </c>
      <c r="CQ69" s="48" t="str">
        <f t="shared" ref="CQ69:CQ132" si="97">IF(CU69=TRUE,"Pass",IF(OR(AND(CR69&gt;=0.99,CR69&lt;=1.01),AND(CR69&gt;=99,CR69&lt;=101)),"Pass","Fail"))</f>
        <v>Fail</v>
      </c>
      <c r="CR69" s="54">
        <f>SUM(SUMIF(Survey!ES69:EW69,{"&gt;0","&lt;0"})*{1,-1})</f>
        <v>0</v>
      </c>
      <c r="CS69" s="57">
        <f t="shared" ref="CS69:CS132" si="98">IF(CR69=0,0,100/CR69)</f>
        <v>0</v>
      </c>
      <c r="CT69" s="57">
        <f t="shared" ref="CT69:CT132" si="99">100-CR69</f>
        <v>100</v>
      </c>
      <c r="CU69" s="55" t="b">
        <f>IF(Survey!$J69="ETF",TRUE,IF(Survey!$J69="Closed-end",TRUE,IF(Survey!$J69="Split share corp",TRUE,FALSE)))</f>
        <v>0</v>
      </c>
      <c r="CV69" s="48" t="str">
        <f t="shared" ref="CV69:CV132" si="100">IF(OR(CW69=TRUE, CX69=TRUE),"Pass","Fail")</f>
        <v>Pass</v>
      </c>
      <c r="CW69" s="61" t="b">
        <f>IF(ABS(Survey!$EW69)=0,TRUE,FALSE)</f>
        <v>1</v>
      </c>
      <c r="CX69" s="60" t="b">
        <f>NOT(ISBLANK(Survey!$EX69))</f>
        <v>0</v>
      </c>
      <c r="CY69" s="43" t="str">
        <f t="shared" ref="CY69:CY132" si="101">IF(OR(AND(CZ69&gt;=0.99,CZ69&lt;=1.01),AND(CZ69&gt;=99,CZ69&lt;=101)),"Pass","Fail")</f>
        <v>Fail</v>
      </c>
      <c r="CZ69" s="44">
        <f>SUM(SUMIF(Survey!EZ69:FF69,{"&gt;0","&lt;0"})*{1,-1})</f>
        <v>0</v>
      </c>
      <c r="DA69" s="43">
        <f t="shared" ref="DA69:DA132" si="102">IF(CZ69=0,0,100/CZ69)</f>
        <v>0</v>
      </c>
      <c r="DB69" s="43">
        <f t="shared" ref="DB69:DB132" si="103">100-CZ69</f>
        <v>100</v>
      </c>
      <c r="DC69" s="48" t="str">
        <f t="shared" ref="DC69:DC132" si="104">IF(OR(AND(DD69&gt;=0.99,DD69&lt;=1.01),AND(DD69&gt;=99,DD69&lt;=101)),"Pass","Fail")</f>
        <v>Fail</v>
      </c>
      <c r="DD69" s="54">
        <f>SUM(SUMIF(Survey!FH69:FN69,{"&gt;0","&lt;0"})*{1,-1})</f>
        <v>0</v>
      </c>
      <c r="DE69" s="57">
        <f t="shared" ref="DE69:DE132" si="105">IF(DD69=0,0,100/DD69)</f>
        <v>0</v>
      </c>
      <c r="DF69" s="56">
        <f t="shared" ref="DF69:DF132" si="106">100-DD69</f>
        <v>100</v>
      </c>
    </row>
    <row r="70" spans="1:110">
      <c r="A70" s="1">
        <v>67</v>
      </c>
      <c r="B70" s="43" t="str">
        <f t="shared" si="54"/>
        <v>Pass</v>
      </c>
      <c r="C70" s="43">
        <f>COUNTBLANK(Survey!B70:FO70)</f>
        <v>170</v>
      </c>
      <c r="D70" s="43">
        <f>Survey!H70</f>
        <v>0</v>
      </c>
      <c r="E70" s="43" t="str">
        <f t="shared" si="55"/>
        <v>Fail</v>
      </c>
      <c r="F70" s="43" t="str">
        <f t="shared" si="56"/>
        <v>Fail</v>
      </c>
      <c r="H70" s="48" t="str">
        <f t="shared" si="57"/>
        <v>Fail</v>
      </c>
      <c r="I70" s="49">
        <f>COUNTBLANK(Survey!B70:E70)+COUNTBLANK(Survey!G70:J70)+COUNTBLANK(Survey!M70)+COUNTBLANK(Survey!P70:S70)+COUNTBLANK(Survey!X70:Z70)+COUNTBLANK(Survey!AC70:AD70)</f>
        <v>18</v>
      </c>
      <c r="J70" s="48" t="str">
        <f t="shared" si="58"/>
        <v>Pass</v>
      </c>
      <c r="K70" s="61" t="b">
        <f>NOT(ISNUMBER(SEARCH("Feeder",Survey!$H70)))</f>
        <v>1</v>
      </c>
      <c r="L70" s="60" t="b">
        <f>NOT(ISBLANK(Survey!$L70))</f>
        <v>0</v>
      </c>
      <c r="M70" s="48" t="str">
        <f t="shared" si="59"/>
        <v>Pass</v>
      </c>
      <c r="N70" s="61" t="b">
        <f>NOT(ISNUMBER(SEARCH("Other",Survey!$J70)))</f>
        <v>1</v>
      </c>
      <c r="O70" s="60" t="b">
        <f>NOT(ISBLANK(Survey!$K70))</f>
        <v>0</v>
      </c>
      <c r="P70" s="48" t="str">
        <f t="shared" si="60"/>
        <v>Fail</v>
      </c>
      <c r="Q70" s="50">
        <f>Survey!E70</f>
        <v>0</v>
      </c>
      <c r="R70" s="51">
        <f>LEN(Survey!F70)</f>
        <v>0</v>
      </c>
      <c r="S70" s="48" t="str">
        <f t="shared" si="61"/>
        <v>Pass</v>
      </c>
      <c r="T70" s="61" t="b">
        <f>NOT(ISNUMBER(SEARCH("Other",Survey!$M70)))</f>
        <v>1</v>
      </c>
      <c r="U70" s="60" t="b">
        <f>NOT(ISBLANK(Survey!$N70))</f>
        <v>0</v>
      </c>
      <c r="V70" s="48" t="str">
        <f t="shared" si="62"/>
        <v>Pass</v>
      </c>
      <c r="W70" s="121" t="b">
        <f>NOT(ISBLANK(Survey!$U70))</f>
        <v>0</v>
      </c>
      <c r="X70" s="122">
        <f>Survey!$J70</f>
        <v>0</v>
      </c>
      <c r="Y70" s="48" t="str">
        <f t="shared" si="63"/>
        <v>Pass</v>
      </c>
      <c r="Z70" s="121" t="b">
        <f>NOT(ISBLANK(Survey!$V70))</f>
        <v>0</v>
      </c>
      <c r="AA70" s="122">
        <f>Survey!$J70</f>
        <v>0</v>
      </c>
      <c r="AB70" s="48" t="str">
        <f t="shared" si="64"/>
        <v>Pass</v>
      </c>
      <c r="AC70" s="121" t="b">
        <f>NOT(ISBLANK(Survey!$W70))</f>
        <v>0</v>
      </c>
      <c r="AD70" s="122">
        <f>Survey!$J70</f>
        <v>0</v>
      </c>
      <c r="AE70" s="48" t="str">
        <f t="shared" si="65"/>
        <v>Pass</v>
      </c>
      <c r="AF70" s="61" t="b">
        <f>NOT(ISNUMBER(SEARCH("Yes",Survey!$Z70)))</f>
        <v>1</v>
      </c>
      <c r="AG70" s="60" t="b">
        <f>IF(COUNTBLANK(Survey!$AA70:$AB70)=0,TRUE, FALSE)</f>
        <v>0</v>
      </c>
      <c r="AH70" s="48" t="str">
        <f t="shared" si="66"/>
        <v>Pass</v>
      </c>
      <c r="AI70" s="61" t="b">
        <f>NOT(ISNUMBER(SEARCH("Yes",Survey!$AC70)))</f>
        <v>1</v>
      </c>
      <c r="AJ70" s="60" t="b">
        <f>NOT(ISBLANK(Survey!$AE70))</f>
        <v>0</v>
      </c>
      <c r="AK70" s="48" t="str">
        <f t="shared" si="67"/>
        <v>Pass</v>
      </c>
      <c r="AL70" s="61" t="b">
        <f>NOT(OR(ISNUMBER(SEARCH("Other",Survey!$AE70)),ISNUMBER(SEARCH("Multiple",Survey!$AE70))))</f>
        <v>1</v>
      </c>
      <c r="AM70" s="60" t="b">
        <f>NOT(ISBLANK(Survey!$AF70))</f>
        <v>0</v>
      </c>
      <c r="AN70" s="48" t="str">
        <f t="shared" si="68"/>
        <v>Fail</v>
      </c>
      <c r="AO70" s="52">
        <f>(Survey!$AH70)</f>
        <v>0</v>
      </c>
      <c r="AP70" s="43" t="str">
        <f t="shared" si="69"/>
        <v>Fail</v>
      </c>
      <c r="AQ70" s="44">
        <f>ABS(Survey!$AH70)</f>
        <v>0</v>
      </c>
      <c r="AR70" s="87">
        <f>ABS(Survey!$AI70)+Survey!$AJ70-ABS(Survey!$AK70)+ABS(Survey!$AL70)-ABS(Survey!$AM70)+ABS(Survey!$AN70)-ABS(Survey!$AO70)+Survey!$AP70</f>
        <v>0</v>
      </c>
      <c r="AS70" s="53" t="str">
        <f t="shared" si="70"/>
        <v>No holdings</v>
      </c>
      <c r="AT70" s="43">
        <f t="shared" si="71"/>
        <v>0</v>
      </c>
      <c r="AU70" s="48" t="str">
        <f t="shared" si="72"/>
        <v>Pass</v>
      </c>
      <c r="AV70" s="61" t="b">
        <f>IF(ABS(Survey!$AP70)=0,TRUE,FALSE)</f>
        <v>1</v>
      </c>
      <c r="AW70" s="60" t="b">
        <f>NOT(ISBLANK(Survey!$AQ70))</f>
        <v>0</v>
      </c>
      <c r="AX70" s="43" t="str">
        <f t="shared" si="73"/>
        <v>Fail</v>
      </c>
      <c r="AY70" s="44">
        <f>ABS(Survey!$AH70)</f>
        <v>0</v>
      </c>
      <c r="AZ70" s="44" cm="1">
        <f t="array" ref="AZ70">SUM(SUMIF(Survey!AS70:BA70,{"&gt;0","&lt;0"})*{1,-1})-SUM(SUMIF(Survey!BC70:BK70,{"&gt;0","&lt;0"})*{1,-1})</f>
        <v>0</v>
      </c>
      <c r="BA70" s="53" t="str">
        <f t="shared" si="74"/>
        <v>No holdings</v>
      </c>
      <c r="BB70" s="43">
        <f t="shared" si="75"/>
        <v>0</v>
      </c>
      <c r="BC70" s="48" t="str">
        <f t="shared" si="76"/>
        <v>Fail</v>
      </c>
      <c r="BD70" s="54">
        <f>ABS(Survey!$AH70)</f>
        <v>0</v>
      </c>
      <c r="BE70" s="54" cm="1">
        <f t="array" ref="BE70">SUM(SUMIF(Survey!BM70:CF70,{"&gt;0","&lt;0"})*{1,-1})-SUM(SUMIF(Survey!CH70:DA70,{"&gt;0","&lt;0"})*{1,-1})</f>
        <v>0</v>
      </c>
      <c r="BF70" s="55" t="str">
        <f t="shared" si="77"/>
        <v>No holdings</v>
      </c>
      <c r="BG70" s="56">
        <f t="shared" si="78"/>
        <v>0</v>
      </c>
      <c r="BH70" s="48" t="str">
        <f t="shared" si="79"/>
        <v>Pass</v>
      </c>
      <c r="BI70" s="61" t="b">
        <f>IF(ABS(Survey!$CF70)=0,TRUE,FALSE)</f>
        <v>1</v>
      </c>
      <c r="BJ70" s="60" t="b">
        <f>NOT(ISBLANK(Survey!$CG70))</f>
        <v>0</v>
      </c>
      <c r="BK70" s="48" t="str">
        <f t="shared" si="80"/>
        <v>Pass</v>
      </c>
      <c r="BL70" s="61" t="b">
        <f>IF(ABS(Survey!$DA70)=0,TRUE,FALSE)</f>
        <v>1</v>
      </c>
      <c r="BM70" s="60" t="b">
        <f>NOT(ISBLANK(Survey!$DB70))</f>
        <v>0</v>
      </c>
      <c r="BN70" s="48" t="str">
        <f t="shared" si="81"/>
        <v>Pass</v>
      </c>
      <c r="BO70" s="44">
        <f>SUM(Survey!DD70:DG70)</f>
        <v>0</v>
      </c>
      <c r="BP70" s="43">
        <f t="shared" si="82"/>
        <v>0</v>
      </c>
      <c r="BQ70" s="43">
        <f t="shared" si="83"/>
        <v>100</v>
      </c>
      <c r="BR70" s="55">
        <f>Survey!$I70</f>
        <v>0</v>
      </c>
      <c r="BS70" s="48" t="str">
        <f t="shared" si="84"/>
        <v>Pass</v>
      </c>
      <c r="BT70" s="61" t="b">
        <f>IF(ABS(Survey!$DG70)=0,TRUE,FALSE)</f>
        <v>1</v>
      </c>
      <c r="BU70" s="60" t="b">
        <f>NOT(ISBLANK(Survey!$DH70))</f>
        <v>0</v>
      </c>
      <c r="BV70" s="43" t="str">
        <f t="shared" si="85"/>
        <v>Pass</v>
      </c>
      <c r="BW70" s="44">
        <f>ABS(Survey!CB70) + ABS(Survey!CW70)</f>
        <v>0</v>
      </c>
      <c r="BX70" s="44">
        <f>SUM(SUMIF(Survey!DJ70:DO70,{"&gt;0","&lt;0"})*{1,-1})+SUM(SUMIF(Survey!DQ70:DV70,{"&gt;0","&lt;0"})*{1,-1})</f>
        <v>0</v>
      </c>
      <c r="BY70" s="43">
        <f t="shared" si="86"/>
        <v>0</v>
      </c>
      <c r="BZ70" s="43">
        <f t="shared" si="87"/>
        <v>0</v>
      </c>
      <c r="CA70" s="48" t="str">
        <f t="shared" si="88"/>
        <v>Pass</v>
      </c>
      <c r="CB70" s="61" t="b">
        <f>IF(ABS(Survey!$DO70)=0,TRUE,FALSE)</f>
        <v>1</v>
      </c>
      <c r="CC70" s="60" t="b">
        <f>NOT(ISBLANK(Survey!DP70))</f>
        <v>0</v>
      </c>
      <c r="CD70" s="48" t="str">
        <f t="shared" si="89"/>
        <v>Pass</v>
      </c>
      <c r="CE70" s="61" t="b">
        <f>IF(ABS(Survey!$DV70)=0,TRUE,FALSE)</f>
        <v>1</v>
      </c>
      <c r="CF70" s="60" t="b">
        <f>NOT(ISBLANK(Survey!$DW70))</f>
        <v>0</v>
      </c>
      <c r="CG70" s="48" t="str">
        <f t="shared" si="90"/>
        <v>Pass</v>
      </c>
      <c r="CH70" s="57">
        <f t="shared" si="91"/>
        <v>0</v>
      </c>
      <c r="CI70" s="54" cm="1">
        <f t="array" ref="CI70">SUM(SUMIF(Survey!DY70:DZ70,{"&gt;0","&lt;0"})*{1,-1})</f>
        <v>0</v>
      </c>
      <c r="CJ70" s="57">
        <f t="shared" si="92"/>
        <v>0</v>
      </c>
      <c r="CK70" s="56">
        <f t="shared" si="93"/>
        <v>100</v>
      </c>
      <c r="CL70" s="48" t="str">
        <f t="shared" si="94"/>
        <v>Fail</v>
      </c>
      <c r="CM70" s="54">
        <f>SUM(SUMIF(Survey!EP70:EQ70,{"&gt;0","&lt;0"})*{1,-1})</f>
        <v>0</v>
      </c>
      <c r="CN70" s="57">
        <f t="shared" si="95"/>
        <v>0</v>
      </c>
      <c r="CO70" s="57">
        <f t="shared" si="96"/>
        <v>100</v>
      </c>
      <c r="CP70" s="55" t="b">
        <f>IF(Survey!$J70="ETF",TRUE,IF(Survey!$J70="Closed-end",TRUE,IF(Survey!$J70="Split share corp",TRUE,FALSE)))</f>
        <v>0</v>
      </c>
      <c r="CQ70" s="48" t="str">
        <f t="shared" si="97"/>
        <v>Fail</v>
      </c>
      <c r="CR70" s="54">
        <f>SUM(SUMIF(Survey!ES70:EW70,{"&gt;0","&lt;0"})*{1,-1})</f>
        <v>0</v>
      </c>
      <c r="CS70" s="57">
        <f t="shared" si="98"/>
        <v>0</v>
      </c>
      <c r="CT70" s="57">
        <f t="shared" si="99"/>
        <v>100</v>
      </c>
      <c r="CU70" s="55" t="b">
        <f>IF(Survey!$J70="ETF",TRUE,IF(Survey!$J70="Closed-end",TRUE,IF(Survey!$J70="Split share corp",TRUE,FALSE)))</f>
        <v>0</v>
      </c>
      <c r="CV70" s="48" t="str">
        <f t="shared" si="100"/>
        <v>Pass</v>
      </c>
      <c r="CW70" s="61" t="b">
        <f>IF(ABS(Survey!$EW70)=0,TRUE,FALSE)</f>
        <v>1</v>
      </c>
      <c r="CX70" s="60" t="b">
        <f>NOT(ISBLANK(Survey!$EX70))</f>
        <v>0</v>
      </c>
      <c r="CY70" s="43" t="str">
        <f t="shared" si="101"/>
        <v>Fail</v>
      </c>
      <c r="CZ70" s="44">
        <f>SUM(SUMIF(Survey!EZ70:FF70,{"&gt;0","&lt;0"})*{1,-1})</f>
        <v>0</v>
      </c>
      <c r="DA70" s="43">
        <f t="shared" si="102"/>
        <v>0</v>
      </c>
      <c r="DB70" s="43">
        <f t="shared" si="103"/>
        <v>100</v>
      </c>
      <c r="DC70" s="48" t="str">
        <f t="shared" si="104"/>
        <v>Fail</v>
      </c>
      <c r="DD70" s="54">
        <f>SUM(SUMIF(Survey!FH70:FN70,{"&gt;0","&lt;0"})*{1,-1})</f>
        <v>0</v>
      </c>
      <c r="DE70" s="57">
        <f t="shared" si="105"/>
        <v>0</v>
      </c>
      <c r="DF70" s="56">
        <f t="shared" si="106"/>
        <v>100</v>
      </c>
    </row>
    <row r="71" spans="1:110">
      <c r="A71" s="1">
        <v>68</v>
      </c>
      <c r="B71" s="43" t="str">
        <f t="shared" si="54"/>
        <v>Pass</v>
      </c>
      <c r="C71" s="43">
        <f>COUNTBLANK(Survey!B71:FO71)</f>
        <v>170</v>
      </c>
      <c r="D71" s="43">
        <f>Survey!H71</f>
        <v>0</v>
      </c>
      <c r="E71" s="43" t="str">
        <f t="shared" si="55"/>
        <v>Fail</v>
      </c>
      <c r="F71" s="43" t="str">
        <f t="shared" si="56"/>
        <v>Fail</v>
      </c>
      <c r="H71" s="48" t="str">
        <f t="shared" si="57"/>
        <v>Fail</v>
      </c>
      <c r="I71" s="49">
        <f>COUNTBLANK(Survey!B71:E71)+COUNTBLANK(Survey!G71:J71)+COUNTBLANK(Survey!M71)+COUNTBLANK(Survey!P71:S71)+COUNTBLANK(Survey!X71:Z71)+COUNTBLANK(Survey!AC71:AD71)</f>
        <v>18</v>
      </c>
      <c r="J71" s="48" t="str">
        <f t="shared" si="58"/>
        <v>Pass</v>
      </c>
      <c r="K71" s="61" t="b">
        <f>NOT(ISNUMBER(SEARCH("Feeder",Survey!$H71)))</f>
        <v>1</v>
      </c>
      <c r="L71" s="60" t="b">
        <f>NOT(ISBLANK(Survey!$L71))</f>
        <v>0</v>
      </c>
      <c r="M71" s="48" t="str">
        <f t="shared" si="59"/>
        <v>Pass</v>
      </c>
      <c r="N71" s="61" t="b">
        <f>NOT(ISNUMBER(SEARCH("Other",Survey!$J71)))</f>
        <v>1</v>
      </c>
      <c r="O71" s="60" t="b">
        <f>NOT(ISBLANK(Survey!$K71))</f>
        <v>0</v>
      </c>
      <c r="P71" s="48" t="str">
        <f t="shared" si="60"/>
        <v>Fail</v>
      </c>
      <c r="Q71" s="50">
        <f>Survey!E71</f>
        <v>0</v>
      </c>
      <c r="R71" s="51">
        <f>LEN(Survey!F71)</f>
        <v>0</v>
      </c>
      <c r="S71" s="48" t="str">
        <f t="shared" si="61"/>
        <v>Pass</v>
      </c>
      <c r="T71" s="61" t="b">
        <f>NOT(ISNUMBER(SEARCH("Other",Survey!$M71)))</f>
        <v>1</v>
      </c>
      <c r="U71" s="60" t="b">
        <f>NOT(ISBLANK(Survey!$N71))</f>
        <v>0</v>
      </c>
      <c r="V71" s="48" t="str">
        <f t="shared" si="62"/>
        <v>Pass</v>
      </c>
      <c r="W71" s="121" t="b">
        <f>NOT(ISBLANK(Survey!$U71))</f>
        <v>0</v>
      </c>
      <c r="X71" s="122">
        <f>Survey!$J71</f>
        <v>0</v>
      </c>
      <c r="Y71" s="48" t="str">
        <f t="shared" si="63"/>
        <v>Pass</v>
      </c>
      <c r="Z71" s="121" t="b">
        <f>NOT(ISBLANK(Survey!$V71))</f>
        <v>0</v>
      </c>
      <c r="AA71" s="122">
        <f>Survey!$J71</f>
        <v>0</v>
      </c>
      <c r="AB71" s="48" t="str">
        <f t="shared" si="64"/>
        <v>Pass</v>
      </c>
      <c r="AC71" s="121" t="b">
        <f>NOT(ISBLANK(Survey!$W71))</f>
        <v>0</v>
      </c>
      <c r="AD71" s="122">
        <f>Survey!$J71</f>
        <v>0</v>
      </c>
      <c r="AE71" s="48" t="str">
        <f t="shared" si="65"/>
        <v>Pass</v>
      </c>
      <c r="AF71" s="61" t="b">
        <f>NOT(ISNUMBER(SEARCH("Yes",Survey!$Z71)))</f>
        <v>1</v>
      </c>
      <c r="AG71" s="60" t="b">
        <f>IF(COUNTBLANK(Survey!$AA71:$AB71)=0,TRUE, FALSE)</f>
        <v>0</v>
      </c>
      <c r="AH71" s="48" t="str">
        <f t="shared" si="66"/>
        <v>Pass</v>
      </c>
      <c r="AI71" s="61" t="b">
        <f>NOT(ISNUMBER(SEARCH("Yes",Survey!$AC71)))</f>
        <v>1</v>
      </c>
      <c r="AJ71" s="60" t="b">
        <f>NOT(ISBLANK(Survey!$AE71))</f>
        <v>0</v>
      </c>
      <c r="AK71" s="48" t="str">
        <f t="shared" si="67"/>
        <v>Pass</v>
      </c>
      <c r="AL71" s="61" t="b">
        <f>NOT(OR(ISNUMBER(SEARCH("Other",Survey!$AE71)),ISNUMBER(SEARCH("Multiple",Survey!$AE71))))</f>
        <v>1</v>
      </c>
      <c r="AM71" s="60" t="b">
        <f>NOT(ISBLANK(Survey!$AF71))</f>
        <v>0</v>
      </c>
      <c r="AN71" s="48" t="str">
        <f t="shared" si="68"/>
        <v>Fail</v>
      </c>
      <c r="AO71" s="52">
        <f>(Survey!$AH71)</f>
        <v>0</v>
      </c>
      <c r="AP71" s="43" t="str">
        <f t="shared" si="69"/>
        <v>Fail</v>
      </c>
      <c r="AQ71" s="44">
        <f>ABS(Survey!$AH71)</f>
        <v>0</v>
      </c>
      <c r="AR71" s="87">
        <f>ABS(Survey!$AI71)+Survey!$AJ71-ABS(Survey!$AK71)+ABS(Survey!$AL71)-ABS(Survey!$AM71)+ABS(Survey!$AN71)-ABS(Survey!$AO71)+Survey!$AP71</f>
        <v>0</v>
      </c>
      <c r="AS71" s="53" t="str">
        <f t="shared" si="70"/>
        <v>No holdings</v>
      </c>
      <c r="AT71" s="43">
        <f t="shared" si="71"/>
        <v>0</v>
      </c>
      <c r="AU71" s="48" t="str">
        <f t="shared" si="72"/>
        <v>Pass</v>
      </c>
      <c r="AV71" s="61" t="b">
        <f>IF(ABS(Survey!$AP71)=0,TRUE,FALSE)</f>
        <v>1</v>
      </c>
      <c r="AW71" s="60" t="b">
        <f>NOT(ISBLANK(Survey!$AQ71))</f>
        <v>0</v>
      </c>
      <c r="AX71" s="43" t="str">
        <f t="shared" si="73"/>
        <v>Fail</v>
      </c>
      <c r="AY71" s="44">
        <f>ABS(Survey!$AH71)</f>
        <v>0</v>
      </c>
      <c r="AZ71" s="44" cm="1">
        <f t="array" ref="AZ71">SUM(SUMIF(Survey!AS71:BA71,{"&gt;0","&lt;0"})*{1,-1})-SUM(SUMIF(Survey!BC71:BK71,{"&gt;0","&lt;0"})*{1,-1})</f>
        <v>0</v>
      </c>
      <c r="BA71" s="53" t="str">
        <f t="shared" si="74"/>
        <v>No holdings</v>
      </c>
      <c r="BB71" s="43">
        <f t="shared" si="75"/>
        <v>0</v>
      </c>
      <c r="BC71" s="48" t="str">
        <f t="shared" si="76"/>
        <v>Fail</v>
      </c>
      <c r="BD71" s="54">
        <f>ABS(Survey!$AH71)</f>
        <v>0</v>
      </c>
      <c r="BE71" s="54" cm="1">
        <f t="array" ref="BE71">SUM(SUMIF(Survey!BM71:CF71,{"&gt;0","&lt;0"})*{1,-1})-SUM(SUMIF(Survey!CH71:DA71,{"&gt;0","&lt;0"})*{1,-1})</f>
        <v>0</v>
      </c>
      <c r="BF71" s="55" t="str">
        <f t="shared" si="77"/>
        <v>No holdings</v>
      </c>
      <c r="BG71" s="56">
        <f t="shared" si="78"/>
        <v>0</v>
      </c>
      <c r="BH71" s="48" t="str">
        <f t="shared" si="79"/>
        <v>Pass</v>
      </c>
      <c r="BI71" s="61" t="b">
        <f>IF(ABS(Survey!$CF71)=0,TRUE,FALSE)</f>
        <v>1</v>
      </c>
      <c r="BJ71" s="60" t="b">
        <f>NOT(ISBLANK(Survey!$CG71))</f>
        <v>0</v>
      </c>
      <c r="BK71" s="48" t="str">
        <f t="shared" si="80"/>
        <v>Pass</v>
      </c>
      <c r="BL71" s="61" t="b">
        <f>IF(ABS(Survey!$DA71)=0,TRUE,FALSE)</f>
        <v>1</v>
      </c>
      <c r="BM71" s="60" t="b">
        <f>NOT(ISBLANK(Survey!$DB71))</f>
        <v>0</v>
      </c>
      <c r="BN71" s="48" t="str">
        <f t="shared" si="81"/>
        <v>Pass</v>
      </c>
      <c r="BO71" s="44">
        <f>SUM(Survey!DD71:DG71)</f>
        <v>0</v>
      </c>
      <c r="BP71" s="43">
        <f t="shared" si="82"/>
        <v>0</v>
      </c>
      <c r="BQ71" s="43">
        <f t="shared" si="83"/>
        <v>100</v>
      </c>
      <c r="BR71" s="55">
        <f>Survey!$I71</f>
        <v>0</v>
      </c>
      <c r="BS71" s="48" t="str">
        <f t="shared" si="84"/>
        <v>Pass</v>
      </c>
      <c r="BT71" s="61" t="b">
        <f>IF(ABS(Survey!$DG71)=0,TRUE,FALSE)</f>
        <v>1</v>
      </c>
      <c r="BU71" s="60" t="b">
        <f>NOT(ISBLANK(Survey!$DH71))</f>
        <v>0</v>
      </c>
      <c r="BV71" s="43" t="str">
        <f t="shared" si="85"/>
        <v>Pass</v>
      </c>
      <c r="BW71" s="44">
        <f>ABS(Survey!CB71) + ABS(Survey!CW71)</f>
        <v>0</v>
      </c>
      <c r="BX71" s="44">
        <f>SUM(SUMIF(Survey!DJ71:DO71,{"&gt;0","&lt;0"})*{1,-1})+SUM(SUMIF(Survey!DQ71:DV71,{"&gt;0","&lt;0"})*{1,-1})</f>
        <v>0</v>
      </c>
      <c r="BY71" s="43">
        <f t="shared" si="86"/>
        <v>0</v>
      </c>
      <c r="BZ71" s="43">
        <f t="shared" si="87"/>
        <v>0</v>
      </c>
      <c r="CA71" s="48" t="str">
        <f t="shared" si="88"/>
        <v>Pass</v>
      </c>
      <c r="CB71" s="61" t="b">
        <f>IF(ABS(Survey!$DO71)=0,TRUE,FALSE)</f>
        <v>1</v>
      </c>
      <c r="CC71" s="60" t="b">
        <f>NOT(ISBLANK(Survey!DP71))</f>
        <v>0</v>
      </c>
      <c r="CD71" s="48" t="str">
        <f t="shared" si="89"/>
        <v>Pass</v>
      </c>
      <c r="CE71" s="61" t="b">
        <f>IF(ABS(Survey!$DV71)=0,TRUE,FALSE)</f>
        <v>1</v>
      </c>
      <c r="CF71" s="60" t="b">
        <f>NOT(ISBLANK(Survey!$DW71))</f>
        <v>0</v>
      </c>
      <c r="CG71" s="48" t="str">
        <f t="shared" si="90"/>
        <v>Pass</v>
      </c>
      <c r="CH71" s="57">
        <f t="shared" si="91"/>
        <v>0</v>
      </c>
      <c r="CI71" s="54" cm="1">
        <f t="array" ref="CI71">SUM(SUMIF(Survey!DY71:DZ71,{"&gt;0","&lt;0"})*{1,-1})</f>
        <v>0</v>
      </c>
      <c r="CJ71" s="57">
        <f t="shared" si="92"/>
        <v>0</v>
      </c>
      <c r="CK71" s="56">
        <f t="shared" si="93"/>
        <v>100</v>
      </c>
      <c r="CL71" s="48" t="str">
        <f t="shared" si="94"/>
        <v>Fail</v>
      </c>
      <c r="CM71" s="54">
        <f>SUM(SUMIF(Survey!EP71:EQ71,{"&gt;0","&lt;0"})*{1,-1})</f>
        <v>0</v>
      </c>
      <c r="CN71" s="57">
        <f t="shared" si="95"/>
        <v>0</v>
      </c>
      <c r="CO71" s="57">
        <f t="shared" si="96"/>
        <v>100</v>
      </c>
      <c r="CP71" s="55" t="b">
        <f>IF(Survey!$J71="ETF",TRUE,IF(Survey!$J71="Closed-end",TRUE,IF(Survey!$J71="Split share corp",TRUE,FALSE)))</f>
        <v>0</v>
      </c>
      <c r="CQ71" s="48" t="str">
        <f t="shared" si="97"/>
        <v>Fail</v>
      </c>
      <c r="CR71" s="54">
        <f>SUM(SUMIF(Survey!ES71:EW71,{"&gt;0","&lt;0"})*{1,-1})</f>
        <v>0</v>
      </c>
      <c r="CS71" s="57">
        <f t="shared" si="98"/>
        <v>0</v>
      </c>
      <c r="CT71" s="57">
        <f t="shared" si="99"/>
        <v>100</v>
      </c>
      <c r="CU71" s="55" t="b">
        <f>IF(Survey!$J71="ETF",TRUE,IF(Survey!$J71="Closed-end",TRUE,IF(Survey!$J71="Split share corp",TRUE,FALSE)))</f>
        <v>0</v>
      </c>
      <c r="CV71" s="48" t="str">
        <f t="shared" si="100"/>
        <v>Pass</v>
      </c>
      <c r="CW71" s="61" t="b">
        <f>IF(ABS(Survey!$EW71)=0,TRUE,FALSE)</f>
        <v>1</v>
      </c>
      <c r="CX71" s="60" t="b">
        <f>NOT(ISBLANK(Survey!$EX71))</f>
        <v>0</v>
      </c>
      <c r="CY71" s="43" t="str">
        <f t="shared" si="101"/>
        <v>Fail</v>
      </c>
      <c r="CZ71" s="44">
        <f>SUM(SUMIF(Survey!EZ71:FF71,{"&gt;0","&lt;0"})*{1,-1})</f>
        <v>0</v>
      </c>
      <c r="DA71" s="43">
        <f t="shared" si="102"/>
        <v>0</v>
      </c>
      <c r="DB71" s="43">
        <f t="shared" si="103"/>
        <v>100</v>
      </c>
      <c r="DC71" s="48" t="str">
        <f t="shared" si="104"/>
        <v>Fail</v>
      </c>
      <c r="DD71" s="54">
        <f>SUM(SUMIF(Survey!FH71:FN71,{"&gt;0","&lt;0"})*{1,-1})</f>
        <v>0</v>
      </c>
      <c r="DE71" s="57">
        <f t="shared" si="105"/>
        <v>0</v>
      </c>
      <c r="DF71" s="56">
        <f t="shared" si="106"/>
        <v>100</v>
      </c>
    </row>
    <row r="72" spans="1:110">
      <c r="A72" s="1">
        <v>69</v>
      </c>
      <c r="B72" s="43" t="str">
        <f t="shared" si="54"/>
        <v>Pass</v>
      </c>
      <c r="C72" s="43">
        <f>COUNTBLANK(Survey!B72:FO72)</f>
        <v>170</v>
      </c>
      <c r="D72" s="43">
        <f>Survey!H72</f>
        <v>0</v>
      </c>
      <c r="E72" s="43" t="str">
        <f t="shared" si="55"/>
        <v>Fail</v>
      </c>
      <c r="F72" s="43" t="str">
        <f t="shared" si="56"/>
        <v>Fail</v>
      </c>
      <c r="H72" s="48" t="str">
        <f t="shared" si="57"/>
        <v>Fail</v>
      </c>
      <c r="I72" s="49">
        <f>COUNTBLANK(Survey!B72:E72)+COUNTBLANK(Survey!G72:J72)+COUNTBLANK(Survey!M72)+COUNTBLANK(Survey!P72:S72)+COUNTBLANK(Survey!X72:Z72)+COUNTBLANK(Survey!AC72:AD72)</f>
        <v>18</v>
      </c>
      <c r="J72" s="48" t="str">
        <f t="shared" si="58"/>
        <v>Pass</v>
      </c>
      <c r="K72" s="61" t="b">
        <f>NOT(ISNUMBER(SEARCH("Feeder",Survey!$H72)))</f>
        <v>1</v>
      </c>
      <c r="L72" s="60" t="b">
        <f>NOT(ISBLANK(Survey!$L72))</f>
        <v>0</v>
      </c>
      <c r="M72" s="48" t="str">
        <f t="shared" si="59"/>
        <v>Pass</v>
      </c>
      <c r="N72" s="61" t="b">
        <f>NOT(ISNUMBER(SEARCH("Other",Survey!$J72)))</f>
        <v>1</v>
      </c>
      <c r="O72" s="60" t="b">
        <f>NOT(ISBLANK(Survey!$K72))</f>
        <v>0</v>
      </c>
      <c r="P72" s="48" t="str">
        <f t="shared" si="60"/>
        <v>Fail</v>
      </c>
      <c r="Q72" s="50">
        <f>Survey!E72</f>
        <v>0</v>
      </c>
      <c r="R72" s="51">
        <f>LEN(Survey!F72)</f>
        <v>0</v>
      </c>
      <c r="S72" s="48" t="str">
        <f t="shared" si="61"/>
        <v>Pass</v>
      </c>
      <c r="T72" s="61" t="b">
        <f>NOT(ISNUMBER(SEARCH("Other",Survey!$M72)))</f>
        <v>1</v>
      </c>
      <c r="U72" s="60" t="b">
        <f>NOT(ISBLANK(Survey!$N72))</f>
        <v>0</v>
      </c>
      <c r="V72" s="48" t="str">
        <f t="shared" si="62"/>
        <v>Pass</v>
      </c>
      <c r="W72" s="121" t="b">
        <f>NOT(ISBLANK(Survey!$U72))</f>
        <v>0</v>
      </c>
      <c r="X72" s="122">
        <f>Survey!$J72</f>
        <v>0</v>
      </c>
      <c r="Y72" s="48" t="str">
        <f t="shared" si="63"/>
        <v>Pass</v>
      </c>
      <c r="Z72" s="121" t="b">
        <f>NOT(ISBLANK(Survey!$V72))</f>
        <v>0</v>
      </c>
      <c r="AA72" s="122">
        <f>Survey!$J72</f>
        <v>0</v>
      </c>
      <c r="AB72" s="48" t="str">
        <f t="shared" si="64"/>
        <v>Pass</v>
      </c>
      <c r="AC72" s="121" t="b">
        <f>NOT(ISBLANK(Survey!$W72))</f>
        <v>0</v>
      </c>
      <c r="AD72" s="122">
        <f>Survey!$J72</f>
        <v>0</v>
      </c>
      <c r="AE72" s="48" t="str">
        <f t="shared" si="65"/>
        <v>Pass</v>
      </c>
      <c r="AF72" s="61" t="b">
        <f>NOT(ISNUMBER(SEARCH("Yes",Survey!$Z72)))</f>
        <v>1</v>
      </c>
      <c r="AG72" s="60" t="b">
        <f>IF(COUNTBLANK(Survey!$AA72:$AB72)=0,TRUE, FALSE)</f>
        <v>0</v>
      </c>
      <c r="AH72" s="48" t="str">
        <f t="shared" si="66"/>
        <v>Pass</v>
      </c>
      <c r="AI72" s="61" t="b">
        <f>NOT(ISNUMBER(SEARCH("Yes",Survey!$AC72)))</f>
        <v>1</v>
      </c>
      <c r="AJ72" s="60" t="b">
        <f>NOT(ISBLANK(Survey!$AE72))</f>
        <v>0</v>
      </c>
      <c r="AK72" s="48" t="str">
        <f t="shared" si="67"/>
        <v>Pass</v>
      </c>
      <c r="AL72" s="61" t="b">
        <f>NOT(OR(ISNUMBER(SEARCH("Other",Survey!$AE72)),ISNUMBER(SEARCH("Multiple",Survey!$AE72))))</f>
        <v>1</v>
      </c>
      <c r="AM72" s="60" t="b">
        <f>NOT(ISBLANK(Survey!$AF72))</f>
        <v>0</v>
      </c>
      <c r="AN72" s="48" t="str">
        <f t="shared" si="68"/>
        <v>Fail</v>
      </c>
      <c r="AO72" s="52">
        <f>(Survey!$AH72)</f>
        <v>0</v>
      </c>
      <c r="AP72" s="43" t="str">
        <f t="shared" si="69"/>
        <v>Fail</v>
      </c>
      <c r="AQ72" s="44">
        <f>ABS(Survey!$AH72)</f>
        <v>0</v>
      </c>
      <c r="AR72" s="87">
        <f>ABS(Survey!$AI72)+Survey!$AJ72-ABS(Survey!$AK72)+ABS(Survey!$AL72)-ABS(Survey!$AM72)+ABS(Survey!$AN72)-ABS(Survey!$AO72)+Survey!$AP72</f>
        <v>0</v>
      </c>
      <c r="AS72" s="53" t="str">
        <f t="shared" si="70"/>
        <v>No holdings</v>
      </c>
      <c r="AT72" s="43">
        <f t="shared" si="71"/>
        <v>0</v>
      </c>
      <c r="AU72" s="48" t="str">
        <f t="shared" si="72"/>
        <v>Pass</v>
      </c>
      <c r="AV72" s="61" t="b">
        <f>IF(ABS(Survey!$AP72)=0,TRUE,FALSE)</f>
        <v>1</v>
      </c>
      <c r="AW72" s="60" t="b">
        <f>NOT(ISBLANK(Survey!$AQ72))</f>
        <v>0</v>
      </c>
      <c r="AX72" s="43" t="str">
        <f t="shared" si="73"/>
        <v>Fail</v>
      </c>
      <c r="AY72" s="44">
        <f>ABS(Survey!$AH72)</f>
        <v>0</v>
      </c>
      <c r="AZ72" s="44" cm="1">
        <f t="array" ref="AZ72">SUM(SUMIF(Survey!AS72:BA72,{"&gt;0","&lt;0"})*{1,-1})-SUM(SUMIF(Survey!BC72:BK72,{"&gt;0","&lt;0"})*{1,-1})</f>
        <v>0</v>
      </c>
      <c r="BA72" s="53" t="str">
        <f t="shared" si="74"/>
        <v>No holdings</v>
      </c>
      <c r="BB72" s="43">
        <f t="shared" si="75"/>
        <v>0</v>
      </c>
      <c r="BC72" s="48" t="str">
        <f t="shared" si="76"/>
        <v>Fail</v>
      </c>
      <c r="BD72" s="54">
        <f>ABS(Survey!$AH72)</f>
        <v>0</v>
      </c>
      <c r="BE72" s="54" cm="1">
        <f t="array" ref="BE72">SUM(SUMIF(Survey!BM72:CF72,{"&gt;0","&lt;0"})*{1,-1})-SUM(SUMIF(Survey!CH72:DA72,{"&gt;0","&lt;0"})*{1,-1})</f>
        <v>0</v>
      </c>
      <c r="BF72" s="55" t="str">
        <f t="shared" si="77"/>
        <v>No holdings</v>
      </c>
      <c r="BG72" s="56">
        <f t="shared" si="78"/>
        <v>0</v>
      </c>
      <c r="BH72" s="48" t="str">
        <f t="shared" si="79"/>
        <v>Pass</v>
      </c>
      <c r="BI72" s="61" t="b">
        <f>IF(ABS(Survey!$CF72)=0,TRUE,FALSE)</f>
        <v>1</v>
      </c>
      <c r="BJ72" s="60" t="b">
        <f>NOT(ISBLANK(Survey!$CG72))</f>
        <v>0</v>
      </c>
      <c r="BK72" s="48" t="str">
        <f t="shared" si="80"/>
        <v>Pass</v>
      </c>
      <c r="BL72" s="61" t="b">
        <f>IF(ABS(Survey!$DA72)=0,TRUE,FALSE)</f>
        <v>1</v>
      </c>
      <c r="BM72" s="60" t="b">
        <f>NOT(ISBLANK(Survey!$DB72))</f>
        <v>0</v>
      </c>
      <c r="BN72" s="48" t="str">
        <f t="shared" si="81"/>
        <v>Pass</v>
      </c>
      <c r="BO72" s="44">
        <f>SUM(Survey!DD72:DG72)</f>
        <v>0</v>
      </c>
      <c r="BP72" s="43">
        <f t="shared" si="82"/>
        <v>0</v>
      </c>
      <c r="BQ72" s="43">
        <f t="shared" si="83"/>
        <v>100</v>
      </c>
      <c r="BR72" s="55">
        <f>Survey!$I72</f>
        <v>0</v>
      </c>
      <c r="BS72" s="48" t="str">
        <f t="shared" si="84"/>
        <v>Pass</v>
      </c>
      <c r="BT72" s="61" t="b">
        <f>IF(ABS(Survey!$DG72)=0,TRUE,FALSE)</f>
        <v>1</v>
      </c>
      <c r="BU72" s="60" t="b">
        <f>NOT(ISBLANK(Survey!$DH72))</f>
        <v>0</v>
      </c>
      <c r="BV72" s="43" t="str">
        <f t="shared" si="85"/>
        <v>Pass</v>
      </c>
      <c r="BW72" s="44">
        <f>ABS(Survey!CB72) + ABS(Survey!CW72)</f>
        <v>0</v>
      </c>
      <c r="BX72" s="44">
        <f>SUM(SUMIF(Survey!DJ72:DO72,{"&gt;0","&lt;0"})*{1,-1})+SUM(SUMIF(Survey!DQ72:DV72,{"&gt;0","&lt;0"})*{1,-1})</f>
        <v>0</v>
      </c>
      <c r="BY72" s="43">
        <f t="shared" si="86"/>
        <v>0</v>
      </c>
      <c r="BZ72" s="43">
        <f t="shared" si="87"/>
        <v>0</v>
      </c>
      <c r="CA72" s="48" t="str">
        <f t="shared" si="88"/>
        <v>Pass</v>
      </c>
      <c r="CB72" s="61" t="b">
        <f>IF(ABS(Survey!$DO72)=0,TRUE,FALSE)</f>
        <v>1</v>
      </c>
      <c r="CC72" s="60" t="b">
        <f>NOT(ISBLANK(Survey!DP72))</f>
        <v>0</v>
      </c>
      <c r="CD72" s="48" t="str">
        <f t="shared" si="89"/>
        <v>Pass</v>
      </c>
      <c r="CE72" s="61" t="b">
        <f>IF(ABS(Survey!$DV72)=0,TRUE,FALSE)</f>
        <v>1</v>
      </c>
      <c r="CF72" s="60" t="b">
        <f>NOT(ISBLANK(Survey!$DW72))</f>
        <v>0</v>
      </c>
      <c r="CG72" s="48" t="str">
        <f t="shared" si="90"/>
        <v>Pass</v>
      </c>
      <c r="CH72" s="57">
        <f t="shared" si="91"/>
        <v>0</v>
      </c>
      <c r="CI72" s="54" cm="1">
        <f t="array" ref="CI72">SUM(SUMIF(Survey!DY72:DZ72,{"&gt;0","&lt;0"})*{1,-1})</f>
        <v>0</v>
      </c>
      <c r="CJ72" s="57">
        <f t="shared" si="92"/>
        <v>0</v>
      </c>
      <c r="CK72" s="56">
        <f t="shared" si="93"/>
        <v>100</v>
      </c>
      <c r="CL72" s="48" t="str">
        <f t="shared" si="94"/>
        <v>Fail</v>
      </c>
      <c r="CM72" s="54">
        <f>SUM(SUMIF(Survey!EP72:EQ72,{"&gt;0","&lt;0"})*{1,-1})</f>
        <v>0</v>
      </c>
      <c r="CN72" s="57">
        <f t="shared" si="95"/>
        <v>0</v>
      </c>
      <c r="CO72" s="57">
        <f t="shared" si="96"/>
        <v>100</v>
      </c>
      <c r="CP72" s="55" t="b">
        <f>IF(Survey!$J72="ETF",TRUE,IF(Survey!$J72="Closed-end",TRUE,IF(Survey!$J72="Split share corp",TRUE,FALSE)))</f>
        <v>0</v>
      </c>
      <c r="CQ72" s="48" t="str">
        <f t="shared" si="97"/>
        <v>Fail</v>
      </c>
      <c r="CR72" s="54">
        <f>SUM(SUMIF(Survey!ES72:EW72,{"&gt;0","&lt;0"})*{1,-1})</f>
        <v>0</v>
      </c>
      <c r="CS72" s="57">
        <f t="shared" si="98"/>
        <v>0</v>
      </c>
      <c r="CT72" s="57">
        <f t="shared" si="99"/>
        <v>100</v>
      </c>
      <c r="CU72" s="55" t="b">
        <f>IF(Survey!$J72="ETF",TRUE,IF(Survey!$J72="Closed-end",TRUE,IF(Survey!$J72="Split share corp",TRUE,FALSE)))</f>
        <v>0</v>
      </c>
      <c r="CV72" s="48" t="str">
        <f t="shared" si="100"/>
        <v>Pass</v>
      </c>
      <c r="CW72" s="61" t="b">
        <f>IF(ABS(Survey!$EW72)=0,TRUE,FALSE)</f>
        <v>1</v>
      </c>
      <c r="CX72" s="60" t="b">
        <f>NOT(ISBLANK(Survey!$EX72))</f>
        <v>0</v>
      </c>
      <c r="CY72" s="43" t="str">
        <f t="shared" si="101"/>
        <v>Fail</v>
      </c>
      <c r="CZ72" s="44">
        <f>SUM(SUMIF(Survey!EZ72:FF72,{"&gt;0","&lt;0"})*{1,-1})</f>
        <v>0</v>
      </c>
      <c r="DA72" s="43">
        <f t="shared" si="102"/>
        <v>0</v>
      </c>
      <c r="DB72" s="43">
        <f t="shared" si="103"/>
        <v>100</v>
      </c>
      <c r="DC72" s="48" t="str">
        <f t="shared" si="104"/>
        <v>Fail</v>
      </c>
      <c r="DD72" s="54">
        <f>SUM(SUMIF(Survey!FH72:FN72,{"&gt;0","&lt;0"})*{1,-1})</f>
        <v>0</v>
      </c>
      <c r="DE72" s="57">
        <f t="shared" si="105"/>
        <v>0</v>
      </c>
      <c r="DF72" s="56">
        <f t="shared" si="106"/>
        <v>100</v>
      </c>
    </row>
    <row r="73" spans="1:110">
      <c r="A73" s="1">
        <v>70</v>
      </c>
      <c r="B73" s="43" t="str">
        <f t="shared" si="54"/>
        <v>Pass</v>
      </c>
      <c r="C73" s="43">
        <f>COUNTBLANK(Survey!B73:FO73)</f>
        <v>170</v>
      </c>
      <c r="D73" s="43">
        <f>Survey!H73</f>
        <v>0</v>
      </c>
      <c r="E73" s="43" t="str">
        <f t="shared" si="55"/>
        <v>Fail</v>
      </c>
      <c r="F73" s="43" t="str">
        <f t="shared" si="56"/>
        <v>Fail</v>
      </c>
      <c r="H73" s="48" t="str">
        <f t="shared" si="57"/>
        <v>Fail</v>
      </c>
      <c r="I73" s="49">
        <f>COUNTBLANK(Survey!B73:E73)+COUNTBLANK(Survey!G73:J73)+COUNTBLANK(Survey!M73)+COUNTBLANK(Survey!P73:S73)+COUNTBLANK(Survey!X73:Z73)+COUNTBLANK(Survey!AC73:AD73)</f>
        <v>18</v>
      </c>
      <c r="J73" s="48" t="str">
        <f t="shared" si="58"/>
        <v>Pass</v>
      </c>
      <c r="K73" s="61" t="b">
        <f>NOT(ISNUMBER(SEARCH("Feeder",Survey!$H73)))</f>
        <v>1</v>
      </c>
      <c r="L73" s="60" t="b">
        <f>NOT(ISBLANK(Survey!$L73))</f>
        <v>0</v>
      </c>
      <c r="M73" s="48" t="str">
        <f t="shared" si="59"/>
        <v>Pass</v>
      </c>
      <c r="N73" s="61" t="b">
        <f>NOT(ISNUMBER(SEARCH("Other",Survey!$J73)))</f>
        <v>1</v>
      </c>
      <c r="O73" s="60" t="b">
        <f>NOT(ISBLANK(Survey!$K73))</f>
        <v>0</v>
      </c>
      <c r="P73" s="48" t="str">
        <f t="shared" si="60"/>
        <v>Fail</v>
      </c>
      <c r="Q73" s="50">
        <f>Survey!E73</f>
        <v>0</v>
      </c>
      <c r="R73" s="51">
        <f>LEN(Survey!F73)</f>
        <v>0</v>
      </c>
      <c r="S73" s="48" t="str">
        <f t="shared" si="61"/>
        <v>Pass</v>
      </c>
      <c r="T73" s="61" t="b">
        <f>NOT(ISNUMBER(SEARCH("Other",Survey!$M73)))</f>
        <v>1</v>
      </c>
      <c r="U73" s="60" t="b">
        <f>NOT(ISBLANK(Survey!$N73))</f>
        <v>0</v>
      </c>
      <c r="V73" s="48" t="str">
        <f t="shared" si="62"/>
        <v>Pass</v>
      </c>
      <c r="W73" s="121" t="b">
        <f>NOT(ISBLANK(Survey!$U73))</f>
        <v>0</v>
      </c>
      <c r="X73" s="122">
        <f>Survey!$J73</f>
        <v>0</v>
      </c>
      <c r="Y73" s="48" t="str">
        <f t="shared" si="63"/>
        <v>Pass</v>
      </c>
      <c r="Z73" s="121" t="b">
        <f>NOT(ISBLANK(Survey!$V73))</f>
        <v>0</v>
      </c>
      <c r="AA73" s="122">
        <f>Survey!$J73</f>
        <v>0</v>
      </c>
      <c r="AB73" s="48" t="str">
        <f t="shared" si="64"/>
        <v>Pass</v>
      </c>
      <c r="AC73" s="121" t="b">
        <f>NOT(ISBLANK(Survey!$W73))</f>
        <v>0</v>
      </c>
      <c r="AD73" s="122">
        <f>Survey!$J73</f>
        <v>0</v>
      </c>
      <c r="AE73" s="48" t="str">
        <f t="shared" si="65"/>
        <v>Pass</v>
      </c>
      <c r="AF73" s="61" t="b">
        <f>NOT(ISNUMBER(SEARCH("Yes",Survey!$Z73)))</f>
        <v>1</v>
      </c>
      <c r="AG73" s="60" t="b">
        <f>IF(COUNTBLANK(Survey!$AA73:$AB73)=0,TRUE, FALSE)</f>
        <v>0</v>
      </c>
      <c r="AH73" s="48" t="str">
        <f t="shared" si="66"/>
        <v>Pass</v>
      </c>
      <c r="AI73" s="61" t="b">
        <f>NOT(ISNUMBER(SEARCH("Yes",Survey!$AC73)))</f>
        <v>1</v>
      </c>
      <c r="AJ73" s="60" t="b">
        <f>NOT(ISBLANK(Survey!$AE73))</f>
        <v>0</v>
      </c>
      <c r="AK73" s="48" t="str">
        <f t="shared" si="67"/>
        <v>Pass</v>
      </c>
      <c r="AL73" s="61" t="b">
        <f>NOT(OR(ISNUMBER(SEARCH("Other",Survey!$AE73)),ISNUMBER(SEARCH("Multiple",Survey!$AE73))))</f>
        <v>1</v>
      </c>
      <c r="AM73" s="60" t="b">
        <f>NOT(ISBLANK(Survey!$AF73))</f>
        <v>0</v>
      </c>
      <c r="AN73" s="48" t="str">
        <f t="shared" si="68"/>
        <v>Fail</v>
      </c>
      <c r="AO73" s="52">
        <f>(Survey!$AH73)</f>
        <v>0</v>
      </c>
      <c r="AP73" s="43" t="str">
        <f t="shared" si="69"/>
        <v>Fail</v>
      </c>
      <c r="AQ73" s="44">
        <f>ABS(Survey!$AH73)</f>
        <v>0</v>
      </c>
      <c r="AR73" s="87">
        <f>ABS(Survey!$AI73)+Survey!$AJ73-ABS(Survey!$AK73)+ABS(Survey!$AL73)-ABS(Survey!$AM73)+ABS(Survey!$AN73)-ABS(Survey!$AO73)+Survey!$AP73</f>
        <v>0</v>
      </c>
      <c r="AS73" s="53" t="str">
        <f t="shared" si="70"/>
        <v>No holdings</v>
      </c>
      <c r="AT73" s="43">
        <f t="shared" si="71"/>
        <v>0</v>
      </c>
      <c r="AU73" s="48" t="str">
        <f t="shared" si="72"/>
        <v>Pass</v>
      </c>
      <c r="AV73" s="61" t="b">
        <f>IF(ABS(Survey!$AP73)=0,TRUE,FALSE)</f>
        <v>1</v>
      </c>
      <c r="AW73" s="60" t="b">
        <f>NOT(ISBLANK(Survey!$AQ73))</f>
        <v>0</v>
      </c>
      <c r="AX73" s="43" t="str">
        <f t="shared" si="73"/>
        <v>Fail</v>
      </c>
      <c r="AY73" s="44">
        <f>ABS(Survey!$AH73)</f>
        <v>0</v>
      </c>
      <c r="AZ73" s="44" cm="1">
        <f t="array" ref="AZ73">SUM(SUMIF(Survey!AS73:BA73,{"&gt;0","&lt;0"})*{1,-1})-SUM(SUMIF(Survey!BC73:BK73,{"&gt;0","&lt;0"})*{1,-1})</f>
        <v>0</v>
      </c>
      <c r="BA73" s="53" t="str">
        <f t="shared" si="74"/>
        <v>No holdings</v>
      </c>
      <c r="BB73" s="43">
        <f t="shared" si="75"/>
        <v>0</v>
      </c>
      <c r="BC73" s="48" t="str">
        <f t="shared" si="76"/>
        <v>Fail</v>
      </c>
      <c r="BD73" s="54">
        <f>ABS(Survey!$AH73)</f>
        <v>0</v>
      </c>
      <c r="BE73" s="54" cm="1">
        <f t="array" ref="BE73">SUM(SUMIF(Survey!BM73:CF73,{"&gt;0","&lt;0"})*{1,-1})-SUM(SUMIF(Survey!CH73:DA73,{"&gt;0","&lt;0"})*{1,-1})</f>
        <v>0</v>
      </c>
      <c r="BF73" s="55" t="str">
        <f t="shared" si="77"/>
        <v>No holdings</v>
      </c>
      <c r="BG73" s="56">
        <f t="shared" si="78"/>
        <v>0</v>
      </c>
      <c r="BH73" s="48" t="str">
        <f t="shared" si="79"/>
        <v>Pass</v>
      </c>
      <c r="BI73" s="61" t="b">
        <f>IF(ABS(Survey!$CF73)=0,TRUE,FALSE)</f>
        <v>1</v>
      </c>
      <c r="BJ73" s="60" t="b">
        <f>NOT(ISBLANK(Survey!$CG73))</f>
        <v>0</v>
      </c>
      <c r="BK73" s="48" t="str">
        <f t="shared" si="80"/>
        <v>Pass</v>
      </c>
      <c r="BL73" s="61" t="b">
        <f>IF(ABS(Survey!$DA73)=0,TRUE,FALSE)</f>
        <v>1</v>
      </c>
      <c r="BM73" s="60" t="b">
        <f>NOT(ISBLANK(Survey!$DB73))</f>
        <v>0</v>
      </c>
      <c r="BN73" s="48" t="str">
        <f t="shared" si="81"/>
        <v>Pass</v>
      </c>
      <c r="BO73" s="44">
        <f>SUM(Survey!DD73:DG73)</f>
        <v>0</v>
      </c>
      <c r="BP73" s="43">
        <f t="shared" si="82"/>
        <v>0</v>
      </c>
      <c r="BQ73" s="43">
        <f t="shared" si="83"/>
        <v>100</v>
      </c>
      <c r="BR73" s="55">
        <f>Survey!$I73</f>
        <v>0</v>
      </c>
      <c r="BS73" s="48" t="str">
        <f t="shared" si="84"/>
        <v>Pass</v>
      </c>
      <c r="BT73" s="61" t="b">
        <f>IF(ABS(Survey!$DG73)=0,TRUE,FALSE)</f>
        <v>1</v>
      </c>
      <c r="BU73" s="60" t="b">
        <f>NOT(ISBLANK(Survey!$DH73))</f>
        <v>0</v>
      </c>
      <c r="BV73" s="43" t="str">
        <f t="shared" si="85"/>
        <v>Pass</v>
      </c>
      <c r="BW73" s="44">
        <f>ABS(Survey!CB73) + ABS(Survey!CW73)</f>
        <v>0</v>
      </c>
      <c r="BX73" s="44">
        <f>SUM(SUMIF(Survey!DJ73:DO73,{"&gt;0","&lt;0"})*{1,-1})+SUM(SUMIF(Survey!DQ73:DV73,{"&gt;0","&lt;0"})*{1,-1})</f>
        <v>0</v>
      </c>
      <c r="BY73" s="43">
        <f t="shared" si="86"/>
        <v>0</v>
      </c>
      <c r="BZ73" s="43">
        <f t="shared" si="87"/>
        <v>0</v>
      </c>
      <c r="CA73" s="48" t="str">
        <f t="shared" si="88"/>
        <v>Pass</v>
      </c>
      <c r="CB73" s="61" t="b">
        <f>IF(ABS(Survey!$DO73)=0,TRUE,FALSE)</f>
        <v>1</v>
      </c>
      <c r="CC73" s="60" t="b">
        <f>NOT(ISBLANK(Survey!DP73))</f>
        <v>0</v>
      </c>
      <c r="CD73" s="48" t="str">
        <f t="shared" si="89"/>
        <v>Pass</v>
      </c>
      <c r="CE73" s="61" t="b">
        <f>IF(ABS(Survey!$DV73)=0,TRUE,FALSE)</f>
        <v>1</v>
      </c>
      <c r="CF73" s="60" t="b">
        <f>NOT(ISBLANK(Survey!$DW73))</f>
        <v>0</v>
      </c>
      <c r="CG73" s="48" t="str">
        <f t="shared" si="90"/>
        <v>Pass</v>
      </c>
      <c r="CH73" s="57">
        <f t="shared" si="91"/>
        <v>0</v>
      </c>
      <c r="CI73" s="54" cm="1">
        <f t="array" ref="CI73">SUM(SUMIF(Survey!DY73:DZ73,{"&gt;0","&lt;0"})*{1,-1})</f>
        <v>0</v>
      </c>
      <c r="CJ73" s="57">
        <f t="shared" si="92"/>
        <v>0</v>
      </c>
      <c r="CK73" s="56">
        <f t="shared" si="93"/>
        <v>100</v>
      </c>
      <c r="CL73" s="48" t="str">
        <f t="shared" si="94"/>
        <v>Fail</v>
      </c>
      <c r="CM73" s="54">
        <f>SUM(SUMIF(Survey!EP73:EQ73,{"&gt;0","&lt;0"})*{1,-1})</f>
        <v>0</v>
      </c>
      <c r="CN73" s="57">
        <f t="shared" si="95"/>
        <v>0</v>
      </c>
      <c r="CO73" s="57">
        <f t="shared" si="96"/>
        <v>100</v>
      </c>
      <c r="CP73" s="55" t="b">
        <f>IF(Survey!$J73="ETF",TRUE,IF(Survey!$J73="Closed-end",TRUE,IF(Survey!$J73="Split share corp",TRUE,FALSE)))</f>
        <v>0</v>
      </c>
      <c r="CQ73" s="48" t="str">
        <f t="shared" si="97"/>
        <v>Fail</v>
      </c>
      <c r="CR73" s="54">
        <f>SUM(SUMIF(Survey!ES73:EW73,{"&gt;0","&lt;0"})*{1,-1})</f>
        <v>0</v>
      </c>
      <c r="CS73" s="57">
        <f t="shared" si="98"/>
        <v>0</v>
      </c>
      <c r="CT73" s="57">
        <f t="shared" si="99"/>
        <v>100</v>
      </c>
      <c r="CU73" s="55" t="b">
        <f>IF(Survey!$J73="ETF",TRUE,IF(Survey!$J73="Closed-end",TRUE,IF(Survey!$J73="Split share corp",TRUE,FALSE)))</f>
        <v>0</v>
      </c>
      <c r="CV73" s="48" t="str">
        <f t="shared" si="100"/>
        <v>Pass</v>
      </c>
      <c r="CW73" s="61" t="b">
        <f>IF(ABS(Survey!$EW73)=0,TRUE,FALSE)</f>
        <v>1</v>
      </c>
      <c r="CX73" s="60" t="b">
        <f>NOT(ISBLANK(Survey!$EX73))</f>
        <v>0</v>
      </c>
      <c r="CY73" s="43" t="str">
        <f t="shared" si="101"/>
        <v>Fail</v>
      </c>
      <c r="CZ73" s="44">
        <f>SUM(SUMIF(Survey!EZ73:FF73,{"&gt;0","&lt;0"})*{1,-1})</f>
        <v>0</v>
      </c>
      <c r="DA73" s="43">
        <f t="shared" si="102"/>
        <v>0</v>
      </c>
      <c r="DB73" s="43">
        <f t="shared" si="103"/>
        <v>100</v>
      </c>
      <c r="DC73" s="48" t="str">
        <f t="shared" si="104"/>
        <v>Fail</v>
      </c>
      <c r="DD73" s="54">
        <f>SUM(SUMIF(Survey!FH73:FN73,{"&gt;0","&lt;0"})*{1,-1})</f>
        <v>0</v>
      </c>
      <c r="DE73" s="57">
        <f t="shared" si="105"/>
        <v>0</v>
      </c>
      <c r="DF73" s="56">
        <f t="shared" si="106"/>
        <v>100</v>
      </c>
    </row>
    <row r="74" spans="1:110">
      <c r="A74" s="1">
        <v>71</v>
      </c>
      <c r="B74" s="43" t="str">
        <f t="shared" si="54"/>
        <v>Pass</v>
      </c>
      <c r="C74" s="43">
        <f>COUNTBLANK(Survey!B74:FO74)</f>
        <v>170</v>
      </c>
      <c r="D74" s="43">
        <f>Survey!H74</f>
        <v>0</v>
      </c>
      <c r="E74" s="43" t="str">
        <f t="shared" si="55"/>
        <v>Fail</v>
      </c>
      <c r="F74" s="43" t="str">
        <f t="shared" si="56"/>
        <v>Fail</v>
      </c>
      <c r="H74" s="48" t="str">
        <f t="shared" si="57"/>
        <v>Fail</v>
      </c>
      <c r="I74" s="49">
        <f>COUNTBLANK(Survey!B74:E74)+COUNTBLANK(Survey!G74:J74)+COUNTBLANK(Survey!M74)+COUNTBLANK(Survey!P74:S74)+COUNTBLANK(Survey!X74:Z74)+COUNTBLANK(Survey!AC74:AD74)</f>
        <v>18</v>
      </c>
      <c r="J74" s="48" t="str">
        <f t="shared" si="58"/>
        <v>Pass</v>
      </c>
      <c r="K74" s="61" t="b">
        <f>NOT(ISNUMBER(SEARCH("Feeder",Survey!$H74)))</f>
        <v>1</v>
      </c>
      <c r="L74" s="60" t="b">
        <f>NOT(ISBLANK(Survey!$L74))</f>
        <v>0</v>
      </c>
      <c r="M74" s="48" t="str">
        <f t="shared" si="59"/>
        <v>Pass</v>
      </c>
      <c r="N74" s="61" t="b">
        <f>NOT(ISNUMBER(SEARCH("Other",Survey!$J74)))</f>
        <v>1</v>
      </c>
      <c r="O74" s="60" t="b">
        <f>NOT(ISBLANK(Survey!$K74))</f>
        <v>0</v>
      </c>
      <c r="P74" s="48" t="str">
        <f t="shared" si="60"/>
        <v>Fail</v>
      </c>
      <c r="Q74" s="50">
        <f>Survey!E74</f>
        <v>0</v>
      </c>
      <c r="R74" s="51">
        <f>LEN(Survey!F74)</f>
        <v>0</v>
      </c>
      <c r="S74" s="48" t="str">
        <f t="shared" si="61"/>
        <v>Pass</v>
      </c>
      <c r="T74" s="61" t="b">
        <f>NOT(ISNUMBER(SEARCH("Other",Survey!$M74)))</f>
        <v>1</v>
      </c>
      <c r="U74" s="60" t="b">
        <f>NOT(ISBLANK(Survey!$N74))</f>
        <v>0</v>
      </c>
      <c r="V74" s="48" t="str">
        <f t="shared" si="62"/>
        <v>Pass</v>
      </c>
      <c r="W74" s="121" t="b">
        <f>NOT(ISBLANK(Survey!$U74))</f>
        <v>0</v>
      </c>
      <c r="X74" s="122">
        <f>Survey!$J74</f>
        <v>0</v>
      </c>
      <c r="Y74" s="48" t="str">
        <f t="shared" si="63"/>
        <v>Pass</v>
      </c>
      <c r="Z74" s="121" t="b">
        <f>NOT(ISBLANK(Survey!$V74))</f>
        <v>0</v>
      </c>
      <c r="AA74" s="122">
        <f>Survey!$J74</f>
        <v>0</v>
      </c>
      <c r="AB74" s="48" t="str">
        <f t="shared" si="64"/>
        <v>Pass</v>
      </c>
      <c r="AC74" s="121" t="b">
        <f>NOT(ISBLANK(Survey!$W74))</f>
        <v>0</v>
      </c>
      <c r="AD74" s="122">
        <f>Survey!$J74</f>
        <v>0</v>
      </c>
      <c r="AE74" s="48" t="str">
        <f t="shared" si="65"/>
        <v>Pass</v>
      </c>
      <c r="AF74" s="61" t="b">
        <f>NOT(ISNUMBER(SEARCH("Yes",Survey!$Z74)))</f>
        <v>1</v>
      </c>
      <c r="AG74" s="60" t="b">
        <f>IF(COUNTBLANK(Survey!$AA74:$AB74)=0,TRUE, FALSE)</f>
        <v>0</v>
      </c>
      <c r="AH74" s="48" t="str">
        <f t="shared" si="66"/>
        <v>Pass</v>
      </c>
      <c r="AI74" s="61" t="b">
        <f>NOT(ISNUMBER(SEARCH("Yes",Survey!$AC74)))</f>
        <v>1</v>
      </c>
      <c r="AJ74" s="60" t="b">
        <f>NOT(ISBLANK(Survey!$AE74))</f>
        <v>0</v>
      </c>
      <c r="AK74" s="48" t="str">
        <f t="shared" si="67"/>
        <v>Pass</v>
      </c>
      <c r="AL74" s="61" t="b">
        <f>NOT(OR(ISNUMBER(SEARCH("Other",Survey!$AE74)),ISNUMBER(SEARCH("Multiple",Survey!$AE74))))</f>
        <v>1</v>
      </c>
      <c r="AM74" s="60" t="b">
        <f>NOT(ISBLANK(Survey!$AF74))</f>
        <v>0</v>
      </c>
      <c r="AN74" s="48" t="str">
        <f t="shared" si="68"/>
        <v>Fail</v>
      </c>
      <c r="AO74" s="52">
        <f>(Survey!$AH74)</f>
        <v>0</v>
      </c>
      <c r="AP74" s="43" t="str">
        <f t="shared" si="69"/>
        <v>Fail</v>
      </c>
      <c r="AQ74" s="44">
        <f>ABS(Survey!$AH74)</f>
        <v>0</v>
      </c>
      <c r="AR74" s="87">
        <f>ABS(Survey!$AI74)+Survey!$AJ74-ABS(Survey!$AK74)+ABS(Survey!$AL74)-ABS(Survey!$AM74)+ABS(Survey!$AN74)-ABS(Survey!$AO74)+Survey!$AP74</f>
        <v>0</v>
      </c>
      <c r="AS74" s="53" t="str">
        <f t="shared" si="70"/>
        <v>No holdings</v>
      </c>
      <c r="AT74" s="43">
        <f t="shared" si="71"/>
        <v>0</v>
      </c>
      <c r="AU74" s="48" t="str">
        <f t="shared" si="72"/>
        <v>Pass</v>
      </c>
      <c r="AV74" s="61" t="b">
        <f>IF(ABS(Survey!$AP74)=0,TRUE,FALSE)</f>
        <v>1</v>
      </c>
      <c r="AW74" s="60" t="b">
        <f>NOT(ISBLANK(Survey!$AQ74))</f>
        <v>0</v>
      </c>
      <c r="AX74" s="43" t="str">
        <f t="shared" si="73"/>
        <v>Fail</v>
      </c>
      <c r="AY74" s="44">
        <f>ABS(Survey!$AH74)</f>
        <v>0</v>
      </c>
      <c r="AZ74" s="44" cm="1">
        <f t="array" ref="AZ74">SUM(SUMIF(Survey!AS74:BA74,{"&gt;0","&lt;0"})*{1,-1})-SUM(SUMIF(Survey!BC74:BK74,{"&gt;0","&lt;0"})*{1,-1})</f>
        <v>0</v>
      </c>
      <c r="BA74" s="53" t="str">
        <f t="shared" si="74"/>
        <v>No holdings</v>
      </c>
      <c r="BB74" s="43">
        <f t="shared" si="75"/>
        <v>0</v>
      </c>
      <c r="BC74" s="48" t="str">
        <f t="shared" si="76"/>
        <v>Fail</v>
      </c>
      <c r="BD74" s="54">
        <f>ABS(Survey!$AH74)</f>
        <v>0</v>
      </c>
      <c r="BE74" s="54" cm="1">
        <f t="array" ref="BE74">SUM(SUMIF(Survey!BM74:CF74,{"&gt;0","&lt;0"})*{1,-1})-SUM(SUMIF(Survey!CH74:DA74,{"&gt;0","&lt;0"})*{1,-1})</f>
        <v>0</v>
      </c>
      <c r="BF74" s="55" t="str">
        <f t="shared" si="77"/>
        <v>No holdings</v>
      </c>
      <c r="BG74" s="56">
        <f t="shared" si="78"/>
        <v>0</v>
      </c>
      <c r="BH74" s="48" t="str">
        <f t="shared" si="79"/>
        <v>Pass</v>
      </c>
      <c r="BI74" s="61" t="b">
        <f>IF(ABS(Survey!$CF74)=0,TRUE,FALSE)</f>
        <v>1</v>
      </c>
      <c r="BJ74" s="60" t="b">
        <f>NOT(ISBLANK(Survey!$CG74))</f>
        <v>0</v>
      </c>
      <c r="BK74" s="48" t="str">
        <f t="shared" si="80"/>
        <v>Pass</v>
      </c>
      <c r="BL74" s="61" t="b">
        <f>IF(ABS(Survey!$DA74)=0,TRUE,FALSE)</f>
        <v>1</v>
      </c>
      <c r="BM74" s="60" t="b">
        <f>NOT(ISBLANK(Survey!$DB74))</f>
        <v>0</v>
      </c>
      <c r="BN74" s="48" t="str">
        <f t="shared" si="81"/>
        <v>Pass</v>
      </c>
      <c r="BO74" s="44">
        <f>SUM(Survey!DD74:DG74)</f>
        <v>0</v>
      </c>
      <c r="BP74" s="43">
        <f t="shared" si="82"/>
        <v>0</v>
      </c>
      <c r="BQ74" s="43">
        <f t="shared" si="83"/>
        <v>100</v>
      </c>
      <c r="BR74" s="55">
        <f>Survey!$I74</f>
        <v>0</v>
      </c>
      <c r="BS74" s="48" t="str">
        <f t="shared" si="84"/>
        <v>Pass</v>
      </c>
      <c r="BT74" s="61" t="b">
        <f>IF(ABS(Survey!$DG74)=0,TRUE,FALSE)</f>
        <v>1</v>
      </c>
      <c r="BU74" s="60" t="b">
        <f>NOT(ISBLANK(Survey!$DH74))</f>
        <v>0</v>
      </c>
      <c r="BV74" s="43" t="str">
        <f t="shared" si="85"/>
        <v>Pass</v>
      </c>
      <c r="BW74" s="44">
        <f>ABS(Survey!CB74) + ABS(Survey!CW74)</f>
        <v>0</v>
      </c>
      <c r="BX74" s="44">
        <f>SUM(SUMIF(Survey!DJ74:DO74,{"&gt;0","&lt;0"})*{1,-1})+SUM(SUMIF(Survey!DQ74:DV74,{"&gt;0","&lt;0"})*{1,-1})</f>
        <v>0</v>
      </c>
      <c r="BY74" s="43">
        <f t="shared" si="86"/>
        <v>0</v>
      </c>
      <c r="BZ74" s="43">
        <f t="shared" si="87"/>
        <v>0</v>
      </c>
      <c r="CA74" s="48" t="str">
        <f t="shared" si="88"/>
        <v>Pass</v>
      </c>
      <c r="CB74" s="61" t="b">
        <f>IF(ABS(Survey!$DO74)=0,TRUE,FALSE)</f>
        <v>1</v>
      </c>
      <c r="CC74" s="60" t="b">
        <f>NOT(ISBLANK(Survey!DP74))</f>
        <v>0</v>
      </c>
      <c r="CD74" s="48" t="str">
        <f t="shared" si="89"/>
        <v>Pass</v>
      </c>
      <c r="CE74" s="61" t="b">
        <f>IF(ABS(Survey!$DV74)=0,TRUE,FALSE)</f>
        <v>1</v>
      </c>
      <c r="CF74" s="60" t="b">
        <f>NOT(ISBLANK(Survey!$DW74))</f>
        <v>0</v>
      </c>
      <c r="CG74" s="48" t="str">
        <f t="shared" si="90"/>
        <v>Pass</v>
      </c>
      <c r="CH74" s="57">
        <f t="shared" si="91"/>
        <v>0</v>
      </c>
      <c r="CI74" s="54" cm="1">
        <f t="array" ref="CI74">SUM(SUMIF(Survey!DY74:DZ74,{"&gt;0","&lt;0"})*{1,-1})</f>
        <v>0</v>
      </c>
      <c r="CJ74" s="57">
        <f t="shared" si="92"/>
        <v>0</v>
      </c>
      <c r="CK74" s="56">
        <f t="shared" si="93"/>
        <v>100</v>
      </c>
      <c r="CL74" s="48" t="str">
        <f t="shared" si="94"/>
        <v>Fail</v>
      </c>
      <c r="CM74" s="54">
        <f>SUM(SUMIF(Survey!EP74:EQ74,{"&gt;0","&lt;0"})*{1,-1})</f>
        <v>0</v>
      </c>
      <c r="CN74" s="57">
        <f t="shared" si="95"/>
        <v>0</v>
      </c>
      <c r="CO74" s="57">
        <f t="shared" si="96"/>
        <v>100</v>
      </c>
      <c r="CP74" s="55" t="b">
        <f>IF(Survey!$J74="ETF",TRUE,IF(Survey!$J74="Closed-end",TRUE,IF(Survey!$J74="Split share corp",TRUE,FALSE)))</f>
        <v>0</v>
      </c>
      <c r="CQ74" s="48" t="str">
        <f t="shared" si="97"/>
        <v>Fail</v>
      </c>
      <c r="CR74" s="54">
        <f>SUM(SUMIF(Survey!ES74:EW74,{"&gt;0","&lt;0"})*{1,-1})</f>
        <v>0</v>
      </c>
      <c r="CS74" s="57">
        <f t="shared" si="98"/>
        <v>0</v>
      </c>
      <c r="CT74" s="57">
        <f t="shared" si="99"/>
        <v>100</v>
      </c>
      <c r="CU74" s="55" t="b">
        <f>IF(Survey!$J74="ETF",TRUE,IF(Survey!$J74="Closed-end",TRUE,IF(Survey!$J74="Split share corp",TRUE,FALSE)))</f>
        <v>0</v>
      </c>
      <c r="CV74" s="48" t="str">
        <f t="shared" si="100"/>
        <v>Pass</v>
      </c>
      <c r="CW74" s="61" t="b">
        <f>IF(ABS(Survey!$EW74)=0,TRUE,FALSE)</f>
        <v>1</v>
      </c>
      <c r="CX74" s="60" t="b">
        <f>NOT(ISBLANK(Survey!$EX74))</f>
        <v>0</v>
      </c>
      <c r="CY74" s="43" t="str">
        <f t="shared" si="101"/>
        <v>Fail</v>
      </c>
      <c r="CZ74" s="44">
        <f>SUM(SUMIF(Survey!EZ74:FF74,{"&gt;0","&lt;0"})*{1,-1})</f>
        <v>0</v>
      </c>
      <c r="DA74" s="43">
        <f t="shared" si="102"/>
        <v>0</v>
      </c>
      <c r="DB74" s="43">
        <f t="shared" si="103"/>
        <v>100</v>
      </c>
      <c r="DC74" s="48" t="str">
        <f t="shared" si="104"/>
        <v>Fail</v>
      </c>
      <c r="DD74" s="54">
        <f>SUM(SUMIF(Survey!FH74:FN74,{"&gt;0","&lt;0"})*{1,-1})</f>
        <v>0</v>
      </c>
      <c r="DE74" s="57">
        <f t="shared" si="105"/>
        <v>0</v>
      </c>
      <c r="DF74" s="56">
        <f t="shared" si="106"/>
        <v>100</v>
      </c>
    </row>
    <row r="75" spans="1:110">
      <c r="A75" s="1">
        <v>72</v>
      </c>
      <c r="B75" s="43" t="str">
        <f t="shared" si="54"/>
        <v>Pass</v>
      </c>
      <c r="C75" s="43">
        <f>COUNTBLANK(Survey!B75:FO75)</f>
        <v>170</v>
      </c>
      <c r="D75" s="43">
        <f>Survey!H75</f>
        <v>0</v>
      </c>
      <c r="E75" s="43" t="str">
        <f t="shared" si="55"/>
        <v>Fail</v>
      </c>
      <c r="F75" s="43" t="str">
        <f t="shared" si="56"/>
        <v>Fail</v>
      </c>
      <c r="H75" s="48" t="str">
        <f t="shared" si="57"/>
        <v>Fail</v>
      </c>
      <c r="I75" s="49">
        <f>COUNTBLANK(Survey!B75:E75)+COUNTBLANK(Survey!G75:J75)+COUNTBLANK(Survey!M75)+COUNTBLANK(Survey!P75:S75)+COUNTBLANK(Survey!X75:Z75)+COUNTBLANK(Survey!AC75:AD75)</f>
        <v>18</v>
      </c>
      <c r="J75" s="48" t="str">
        <f t="shared" si="58"/>
        <v>Pass</v>
      </c>
      <c r="K75" s="61" t="b">
        <f>NOT(ISNUMBER(SEARCH("Feeder",Survey!$H75)))</f>
        <v>1</v>
      </c>
      <c r="L75" s="60" t="b">
        <f>NOT(ISBLANK(Survey!$L75))</f>
        <v>0</v>
      </c>
      <c r="M75" s="48" t="str">
        <f t="shared" si="59"/>
        <v>Pass</v>
      </c>
      <c r="N75" s="61" t="b">
        <f>NOT(ISNUMBER(SEARCH("Other",Survey!$J75)))</f>
        <v>1</v>
      </c>
      <c r="O75" s="60" t="b">
        <f>NOT(ISBLANK(Survey!$K75))</f>
        <v>0</v>
      </c>
      <c r="P75" s="48" t="str">
        <f t="shared" si="60"/>
        <v>Fail</v>
      </c>
      <c r="Q75" s="50">
        <f>Survey!E75</f>
        <v>0</v>
      </c>
      <c r="R75" s="51">
        <f>LEN(Survey!F75)</f>
        <v>0</v>
      </c>
      <c r="S75" s="48" t="str">
        <f t="shared" si="61"/>
        <v>Pass</v>
      </c>
      <c r="T75" s="61" t="b">
        <f>NOT(ISNUMBER(SEARCH("Other",Survey!$M75)))</f>
        <v>1</v>
      </c>
      <c r="U75" s="60" t="b">
        <f>NOT(ISBLANK(Survey!$N75))</f>
        <v>0</v>
      </c>
      <c r="V75" s="48" t="str">
        <f t="shared" si="62"/>
        <v>Pass</v>
      </c>
      <c r="W75" s="121" t="b">
        <f>NOT(ISBLANK(Survey!$U75))</f>
        <v>0</v>
      </c>
      <c r="X75" s="122">
        <f>Survey!$J75</f>
        <v>0</v>
      </c>
      <c r="Y75" s="48" t="str">
        <f t="shared" si="63"/>
        <v>Pass</v>
      </c>
      <c r="Z75" s="121" t="b">
        <f>NOT(ISBLANK(Survey!$V75))</f>
        <v>0</v>
      </c>
      <c r="AA75" s="122">
        <f>Survey!$J75</f>
        <v>0</v>
      </c>
      <c r="AB75" s="48" t="str">
        <f t="shared" si="64"/>
        <v>Pass</v>
      </c>
      <c r="AC75" s="121" t="b">
        <f>NOT(ISBLANK(Survey!$W75))</f>
        <v>0</v>
      </c>
      <c r="AD75" s="122">
        <f>Survey!$J75</f>
        <v>0</v>
      </c>
      <c r="AE75" s="48" t="str">
        <f t="shared" si="65"/>
        <v>Pass</v>
      </c>
      <c r="AF75" s="61" t="b">
        <f>NOT(ISNUMBER(SEARCH("Yes",Survey!$Z75)))</f>
        <v>1</v>
      </c>
      <c r="AG75" s="60" t="b">
        <f>IF(COUNTBLANK(Survey!$AA75:$AB75)=0,TRUE, FALSE)</f>
        <v>0</v>
      </c>
      <c r="AH75" s="48" t="str">
        <f t="shared" si="66"/>
        <v>Pass</v>
      </c>
      <c r="AI75" s="61" t="b">
        <f>NOT(ISNUMBER(SEARCH("Yes",Survey!$AC75)))</f>
        <v>1</v>
      </c>
      <c r="AJ75" s="60" t="b">
        <f>NOT(ISBLANK(Survey!$AE75))</f>
        <v>0</v>
      </c>
      <c r="AK75" s="48" t="str">
        <f t="shared" si="67"/>
        <v>Pass</v>
      </c>
      <c r="AL75" s="61" t="b">
        <f>NOT(OR(ISNUMBER(SEARCH("Other",Survey!$AE75)),ISNUMBER(SEARCH("Multiple",Survey!$AE75))))</f>
        <v>1</v>
      </c>
      <c r="AM75" s="60" t="b">
        <f>NOT(ISBLANK(Survey!$AF75))</f>
        <v>0</v>
      </c>
      <c r="AN75" s="48" t="str">
        <f t="shared" si="68"/>
        <v>Fail</v>
      </c>
      <c r="AO75" s="52">
        <f>(Survey!$AH75)</f>
        <v>0</v>
      </c>
      <c r="AP75" s="43" t="str">
        <f t="shared" si="69"/>
        <v>Fail</v>
      </c>
      <c r="AQ75" s="44">
        <f>ABS(Survey!$AH75)</f>
        <v>0</v>
      </c>
      <c r="AR75" s="87">
        <f>ABS(Survey!$AI75)+Survey!$AJ75-ABS(Survey!$AK75)+ABS(Survey!$AL75)-ABS(Survey!$AM75)+ABS(Survey!$AN75)-ABS(Survey!$AO75)+Survey!$AP75</f>
        <v>0</v>
      </c>
      <c r="AS75" s="53" t="str">
        <f t="shared" si="70"/>
        <v>No holdings</v>
      </c>
      <c r="AT75" s="43">
        <f t="shared" si="71"/>
        <v>0</v>
      </c>
      <c r="AU75" s="48" t="str">
        <f t="shared" si="72"/>
        <v>Pass</v>
      </c>
      <c r="AV75" s="61" t="b">
        <f>IF(ABS(Survey!$AP75)=0,TRUE,FALSE)</f>
        <v>1</v>
      </c>
      <c r="AW75" s="60" t="b">
        <f>NOT(ISBLANK(Survey!$AQ75))</f>
        <v>0</v>
      </c>
      <c r="AX75" s="43" t="str">
        <f t="shared" si="73"/>
        <v>Fail</v>
      </c>
      <c r="AY75" s="44">
        <f>ABS(Survey!$AH75)</f>
        <v>0</v>
      </c>
      <c r="AZ75" s="44" cm="1">
        <f t="array" ref="AZ75">SUM(SUMIF(Survey!AS75:BA75,{"&gt;0","&lt;0"})*{1,-1})-SUM(SUMIF(Survey!BC75:BK75,{"&gt;0","&lt;0"})*{1,-1})</f>
        <v>0</v>
      </c>
      <c r="BA75" s="53" t="str">
        <f t="shared" si="74"/>
        <v>No holdings</v>
      </c>
      <c r="BB75" s="43">
        <f t="shared" si="75"/>
        <v>0</v>
      </c>
      <c r="BC75" s="48" t="str">
        <f t="shared" si="76"/>
        <v>Fail</v>
      </c>
      <c r="BD75" s="54">
        <f>ABS(Survey!$AH75)</f>
        <v>0</v>
      </c>
      <c r="BE75" s="54" cm="1">
        <f t="array" ref="BE75">SUM(SUMIF(Survey!BM75:CF75,{"&gt;0","&lt;0"})*{1,-1})-SUM(SUMIF(Survey!CH75:DA75,{"&gt;0","&lt;0"})*{1,-1})</f>
        <v>0</v>
      </c>
      <c r="BF75" s="55" t="str">
        <f t="shared" si="77"/>
        <v>No holdings</v>
      </c>
      <c r="BG75" s="56">
        <f t="shared" si="78"/>
        <v>0</v>
      </c>
      <c r="BH75" s="48" t="str">
        <f t="shared" si="79"/>
        <v>Pass</v>
      </c>
      <c r="BI75" s="61" t="b">
        <f>IF(ABS(Survey!$CF75)=0,TRUE,FALSE)</f>
        <v>1</v>
      </c>
      <c r="BJ75" s="60" t="b">
        <f>NOT(ISBLANK(Survey!$CG75))</f>
        <v>0</v>
      </c>
      <c r="BK75" s="48" t="str">
        <f t="shared" si="80"/>
        <v>Pass</v>
      </c>
      <c r="BL75" s="61" t="b">
        <f>IF(ABS(Survey!$DA75)=0,TRUE,FALSE)</f>
        <v>1</v>
      </c>
      <c r="BM75" s="60" t="b">
        <f>NOT(ISBLANK(Survey!$DB75))</f>
        <v>0</v>
      </c>
      <c r="BN75" s="48" t="str">
        <f t="shared" si="81"/>
        <v>Pass</v>
      </c>
      <c r="BO75" s="44">
        <f>SUM(Survey!DD75:DG75)</f>
        <v>0</v>
      </c>
      <c r="BP75" s="43">
        <f t="shared" si="82"/>
        <v>0</v>
      </c>
      <c r="BQ75" s="43">
        <f t="shared" si="83"/>
        <v>100</v>
      </c>
      <c r="BR75" s="55">
        <f>Survey!$I75</f>
        <v>0</v>
      </c>
      <c r="BS75" s="48" t="str">
        <f t="shared" si="84"/>
        <v>Pass</v>
      </c>
      <c r="BT75" s="61" t="b">
        <f>IF(ABS(Survey!$DG75)=0,TRUE,FALSE)</f>
        <v>1</v>
      </c>
      <c r="BU75" s="60" t="b">
        <f>NOT(ISBLANK(Survey!$DH75))</f>
        <v>0</v>
      </c>
      <c r="BV75" s="43" t="str">
        <f t="shared" si="85"/>
        <v>Pass</v>
      </c>
      <c r="BW75" s="44">
        <f>ABS(Survey!CB75) + ABS(Survey!CW75)</f>
        <v>0</v>
      </c>
      <c r="BX75" s="44">
        <f>SUM(SUMIF(Survey!DJ75:DO75,{"&gt;0","&lt;0"})*{1,-1})+SUM(SUMIF(Survey!DQ75:DV75,{"&gt;0","&lt;0"})*{1,-1})</f>
        <v>0</v>
      </c>
      <c r="BY75" s="43">
        <f t="shared" si="86"/>
        <v>0</v>
      </c>
      <c r="BZ75" s="43">
        <f t="shared" si="87"/>
        <v>0</v>
      </c>
      <c r="CA75" s="48" t="str">
        <f t="shared" si="88"/>
        <v>Pass</v>
      </c>
      <c r="CB75" s="61" t="b">
        <f>IF(ABS(Survey!$DO75)=0,TRUE,FALSE)</f>
        <v>1</v>
      </c>
      <c r="CC75" s="60" t="b">
        <f>NOT(ISBLANK(Survey!DP75))</f>
        <v>0</v>
      </c>
      <c r="CD75" s="48" t="str">
        <f t="shared" si="89"/>
        <v>Pass</v>
      </c>
      <c r="CE75" s="61" t="b">
        <f>IF(ABS(Survey!$DV75)=0,TRUE,FALSE)</f>
        <v>1</v>
      </c>
      <c r="CF75" s="60" t="b">
        <f>NOT(ISBLANK(Survey!$DW75))</f>
        <v>0</v>
      </c>
      <c r="CG75" s="48" t="str">
        <f t="shared" si="90"/>
        <v>Pass</v>
      </c>
      <c r="CH75" s="57">
        <f t="shared" si="91"/>
        <v>0</v>
      </c>
      <c r="CI75" s="54" cm="1">
        <f t="array" ref="CI75">SUM(SUMIF(Survey!DY75:DZ75,{"&gt;0","&lt;0"})*{1,-1})</f>
        <v>0</v>
      </c>
      <c r="CJ75" s="57">
        <f t="shared" si="92"/>
        <v>0</v>
      </c>
      <c r="CK75" s="56">
        <f t="shared" si="93"/>
        <v>100</v>
      </c>
      <c r="CL75" s="48" t="str">
        <f t="shared" si="94"/>
        <v>Fail</v>
      </c>
      <c r="CM75" s="54">
        <f>SUM(SUMIF(Survey!EP75:EQ75,{"&gt;0","&lt;0"})*{1,-1})</f>
        <v>0</v>
      </c>
      <c r="CN75" s="57">
        <f t="shared" si="95"/>
        <v>0</v>
      </c>
      <c r="CO75" s="57">
        <f t="shared" si="96"/>
        <v>100</v>
      </c>
      <c r="CP75" s="55" t="b">
        <f>IF(Survey!$J75="ETF",TRUE,IF(Survey!$J75="Closed-end",TRUE,IF(Survey!$J75="Split share corp",TRUE,FALSE)))</f>
        <v>0</v>
      </c>
      <c r="CQ75" s="48" t="str">
        <f t="shared" si="97"/>
        <v>Fail</v>
      </c>
      <c r="CR75" s="54">
        <f>SUM(SUMIF(Survey!ES75:EW75,{"&gt;0","&lt;0"})*{1,-1})</f>
        <v>0</v>
      </c>
      <c r="CS75" s="57">
        <f t="shared" si="98"/>
        <v>0</v>
      </c>
      <c r="CT75" s="57">
        <f t="shared" si="99"/>
        <v>100</v>
      </c>
      <c r="CU75" s="55" t="b">
        <f>IF(Survey!$J75="ETF",TRUE,IF(Survey!$J75="Closed-end",TRUE,IF(Survey!$J75="Split share corp",TRUE,FALSE)))</f>
        <v>0</v>
      </c>
      <c r="CV75" s="48" t="str">
        <f t="shared" si="100"/>
        <v>Pass</v>
      </c>
      <c r="CW75" s="61" t="b">
        <f>IF(ABS(Survey!$EW75)=0,TRUE,FALSE)</f>
        <v>1</v>
      </c>
      <c r="CX75" s="60" t="b">
        <f>NOT(ISBLANK(Survey!$EX75))</f>
        <v>0</v>
      </c>
      <c r="CY75" s="43" t="str">
        <f t="shared" si="101"/>
        <v>Fail</v>
      </c>
      <c r="CZ75" s="44">
        <f>SUM(SUMIF(Survey!EZ75:FF75,{"&gt;0","&lt;0"})*{1,-1})</f>
        <v>0</v>
      </c>
      <c r="DA75" s="43">
        <f t="shared" si="102"/>
        <v>0</v>
      </c>
      <c r="DB75" s="43">
        <f t="shared" si="103"/>
        <v>100</v>
      </c>
      <c r="DC75" s="48" t="str">
        <f t="shared" si="104"/>
        <v>Fail</v>
      </c>
      <c r="DD75" s="54">
        <f>SUM(SUMIF(Survey!FH75:FN75,{"&gt;0","&lt;0"})*{1,-1})</f>
        <v>0</v>
      </c>
      <c r="DE75" s="57">
        <f t="shared" si="105"/>
        <v>0</v>
      </c>
      <c r="DF75" s="56">
        <f t="shared" si="106"/>
        <v>100</v>
      </c>
    </row>
    <row r="76" spans="1:110">
      <c r="A76" s="1">
        <v>73</v>
      </c>
      <c r="B76" s="43" t="str">
        <f t="shared" si="54"/>
        <v>Pass</v>
      </c>
      <c r="C76" s="43">
        <f>COUNTBLANK(Survey!B76:FO76)</f>
        <v>170</v>
      </c>
      <c r="D76" s="43">
        <f>Survey!H76</f>
        <v>0</v>
      </c>
      <c r="E76" s="43" t="str">
        <f t="shared" si="55"/>
        <v>Fail</v>
      </c>
      <c r="F76" s="43" t="str">
        <f t="shared" si="56"/>
        <v>Fail</v>
      </c>
      <c r="H76" s="48" t="str">
        <f t="shared" si="57"/>
        <v>Fail</v>
      </c>
      <c r="I76" s="49">
        <f>COUNTBLANK(Survey!B76:E76)+COUNTBLANK(Survey!G76:J76)+COUNTBLANK(Survey!M76)+COUNTBLANK(Survey!P76:S76)+COUNTBLANK(Survey!X76:Z76)+COUNTBLANK(Survey!AC76:AD76)</f>
        <v>18</v>
      </c>
      <c r="J76" s="48" t="str">
        <f t="shared" si="58"/>
        <v>Pass</v>
      </c>
      <c r="K76" s="61" t="b">
        <f>NOT(ISNUMBER(SEARCH("Feeder",Survey!$H76)))</f>
        <v>1</v>
      </c>
      <c r="L76" s="60" t="b">
        <f>NOT(ISBLANK(Survey!$L76))</f>
        <v>0</v>
      </c>
      <c r="M76" s="48" t="str">
        <f t="shared" si="59"/>
        <v>Pass</v>
      </c>
      <c r="N76" s="61" t="b">
        <f>NOT(ISNUMBER(SEARCH("Other",Survey!$J76)))</f>
        <v>1</v>
      </c>
      <c r="O76" s="60" t="b">
        <f>NOT(ISBLANK(Survey!$K76))</f>
        <v>0</v>
      </c>
      <c r="P76" s="48" t="str">
        <f t="shared" si="60"/>
        <v>Fail</v>
      </c>
      <c r="Q76" s="50">
        <f>Survey!E76</f>
        <v>0</v>
      </c>
      <c r="R76" s="51">
        <f>LEN(Survey!F76)</f>
        <v>0</v>
      </c>
      <c r="S76" s="48" t="str">
        <f t="shared" si="61"/>
        <v>Pass</v>
      </c>
      <c r="T76" s="61" t="b">
        <f>NOT(ISNUMBER(SEARCH("Other",Survey!$M76)))</f>
        <v>1</v>
      </c>
      <c r="U76" s="60" t="b">
        <f>NOT(ISBLANK(Survey!$N76))</f>
        <v>0</v>
      </c>
      <c r="V76" s="48" t="str">
        <f t="shared" si="62"/>
        <v>Pass</v>
      </c>
      <c r="W76" s="121" t="b">
        <f>NOT(ISBLANK(Survey!$U76))</f>
        <v>0</v>
      </c>
      <c r="X76" s="122">
        <f>Survey!$J76</f>
        <v>0</v>
      </c>
      <c r="Y76" s="48" t="str">
        <f t="shared" si="63"/>
        <v>Pass</v>
      </c>
      <c r="Z76" s="121" t="b">
        <f>NOT(ISBLANK(Survey!$V76))</f>
        <v>0</v>
      </c>
      <c r="AA76" s="122">
        <f>Survey!$J76</f>
        <v>0</v>
      </c>
      <c r="AB76" s="48" t="str">
        <f t="shared" si="64"/>
        <v>Pass</v>
      </c>
      <c r="AC76" s="121" t="b">
        <f>NOT(ISBLANK(Survey!$W76))</f>
        <v>0</v>
      </c>
      <c r="AD76" s="122">
        <f>Survey!$J76</f>
        <v>0</v>
      </c>
      <c r="AE76" s="48" t="str">
        <f t="shared" si="65"/>
        <v>Pass</v>
      </c>
      <c r="AF76" s="61" t="b">
        <f>NOT(ISNUMBER(SEARCH("Yes",Survey!$Z76)))</f>
        <v>1</v>
      </c>
      <c r="AG76" s="60" t="b">
        <f>IF(COUNTBLANK(Survey!$AA76:$AB76)=0,TRUE, FALSE)</f>
        <v>0</v>
      </c>
      <c r="AH76" s="48" t="str">
        <f t="shared" si="66"/>
        <v>Pass</v>
      </c>
      <c r="AI76" s="61" t="b">
        <f>NOT(ISNUMBER(SEARCH("Yes",Survey!$AC76)))</f>
        <v>1</v>
      </c>
      <c r="AJ76" s="60" t="b">
        <f>NOT(ISBLANK(Survey!$AE76))</f>
        <v>0</v>
      </c>
      <c r="AK76" s="48" t="str">
        <f t="shared" si="67"/>
        <v>Pass</v>
      </c>
      <c r="AL76" s="61" t="b">
        <f>NOT(OR(ISNUMBER(SEARCH("Other",Survey!$AE76)),ISNUMBER(SEARCH("Multiple",Survey!$AE76))))</f>
        <v>1</v>
      </c>
      <c r="AM76" s="60" t="b">
        <f>NOT(ISBLANK(Survey!$AF76))</f>
        <v>0</v>
      </c>
      <c r="AN76" s="48" t="str">
        <f t="shared" si="68"/>
        <v>Fail</v>
      </c>
      <c r="AO76" s="52">
        <f>(Survey!$AH76)</f>
        <v>0</v>
      </c>
      <c r="AP76" s="43" t="str">
        <f t="shared" si="69"/>
        <v>Fail</v>
      </c>
      <c r="AQ76" s="44">
        <f>ABS(Survey!$AH76)</f>
        <v>0</v>
      </c>
      <c r="AR76" s="87">
        <f>ABS(Survey!$AI76)+Survey!$AJ76-ABS(Survey!$AK76)+ABS(Survey!$AL76)-ABS(Survey!$AM76)+ABS(Survey!$AN76)-ABS(Survey!$AO76)+Survey!$AP76</f>
        <v>0</v>
      </c>
      <c r="AS76" s="53" t="str">
        <f t="shared" si="70"/>
        <v>No holdings</v>
      </c>
      <c r="AT76" s="43">
        <f t="shared" si="71"/>
        <v>0</v>
      </c>
      <c r="AU76" s="48" t="str">
        <f t="shared" si="72"/>
        <v>Pass</v>
      </c>
      <c r="AV76" s="61" t="b">
        <f>IF(ABS(Survey!$AP76)=0,TRUE,FALSE)</f>
        <v>1</v>
      </c>
      <c r="AW76" s="60" t="b">
        <f>NOT(ISBLANK(Survey!$AQ76))</f>
        <v>0</v>
      </c>
      <c r="AX76" s="43" t="str">
        <f t="shared" si="73"/>
        <v>Fail</v>
      </c>
      <c r="AY76" s="44">
        <f>ABS(Survey!$AH76)</f>
        <v>0</v>
      </c>
      <c r="AZ76" s="44" cm="1">
        <f t="array" ref="AZ76">SUM(SUMIF(Survey!AS76:BA76,{"&gt;0","&lt;0"})*{1,-1})-SUM(SUMIF(Survey!BC76:BK76,{"&gt;0","&lt;0"})*{1,-1})</f>
        <v>0</v>
      </c>
      <c r="BA76" s="53" t="str">
        <f t="shared" si="74"/>
        <v>No holdings</v>
      </c>
      <c r="BB76" s="43">
        <f t="shared" si="75"/>
        <v>0</v>
      </c>
      <c r="BC76" s="48" t="str">
        <f t="shared" si="76"/>
        <v>Fail</v>
      </c>
      <c r="BD76" s="54">
        <f>ABS(Survey!$AH76)</f>
        <v>0</v>
      </c>
      <c r="BE76" s="54" cm="1">
        <f t="array" ref="BE76">SUM(SUMIF(Survey!BM76:CF76,{"&gt;0","&lt;0"})*{1,-1})-SUM(SUMIF(Survey!CH76:DA76,{"&gt;0","&lt;0"})*{1,-1})</f>
        <v>0</v>
      </c>
      <c r="BF76" s="55" t="str">
        <f t="shared" si="77"/>
        <v>No holdings</v>
      </c>
      <c r="BG76" s="56">
        <f t="shared" si="78"/>
        <v>0</v>
      </c>
      <c r="BH76" s="48" t="str">
        <f t="shared" si="79"/>
        <v>Pass</v>
      </c>
      <c r="BI76" s="61" t="b">
        <f>IF(ABS(Survey!$CF76)=0,TRUE,FALSE)</f>
        <v>1</v>
      </c>
      <c r="BJ76" s="60" t="b">
        <f>NOT(ISBLANK(Survey!$CG76))</f>
        <v>0</v>
      </c>
      <c r="BK76" s="48" t="str">
        <f t="shared" si="80"/>
        <v>Pass</v>
      </c>
      <c r="BL76" s="61" t="b">
        <f>IF(ABS(Survey!$DA76)=0,TRUE,FALSE)</f>
        <v>1</v>
      </c>
      <c r="BM76" s="60" t="b">
        <f>NOT(ISBLANK(Survey!$DB76))</f>
        <v>0</v>
      </c>
      <c r="BN76" s="48" t="str">
        <f t="shared" si="81"/>
        <v>Pass</v>
      </c>
      <c r="BO76" s="44">
        <f>SUM(Survey!DD76:DG76)</f>
        <v>0</v>
      </c>
      <c r="BP76" s="43">
        <f t="shared" si="82"/>
        <v>0</v>
      </c>
      <c r="BQ76" s="43">
        <f t="shared" si="83"/>
        <v>100</v>
      </c>
      <c r="BR76" s="55">
        <f>Survey!$I76</f>
        <v>0</v>
      </c>
      <c r="BS76" s="48" t="str">
        <f t="shared" si="84"/>
        <v>Pass</v>
      </c>
      <c r="BT76" s="61" t="b">
        <f>IF(ABS(Survey!$DG76)=0,TRUE,FALSE)</f>
        <v>1</v>
      </c>
      <c r="BU76" s="60" t="b">
        <f>NOT(ISBLANK(Survey!$DH76))</f>
        <v>0</v>
      </c>
      <c r="BV76" s="43" t="str">
        <f t="shared" si="85"/>
        <v>Pass</v>
      </c>
      <c r="BW76" s="44">
        <f>ABS(Survey!CB76) + ABS(Survey!CW76)</f>
        <v>0</v>
      </c>
      <c r="BX76" s="44">
        <f>SUM(SUMIF(Survey!DJ76:DO76,{"&gt;0","&lt;0"})*{1,-1})+SUM(SUMIF(Survey!DQ76:DV76,{"&gt;0","&lt;0"})*{1,-1})</f>
        <v>0</v>
      </c>
      <c r="BY76" s="43">
        <f t="shared" si="86"/>
        <v>0</v>
      </c>
      <c r="BZ76" s="43">
        <f t="shared" si="87"/>
        <v>0</v>
      </c>
      <c r="CA76" s="48" t="str">
        <f t="shared" si="88"/>
        <v>Pass</v>
      </c>
      <c r="CB76" s="61" t="b">
        <f>IF(ABS(Survey!$DO76)=0,TRUE,FALSE)</f>
        <v>1</v>
      </c>
      <c r="CC76" s="60" t="b">
        <f>NOT(ISBLANK(Survey!DP76))</f>
        <v>0</v>
      </c>
      <c r="CD76" s="48" t="str">
        <f t="shared" si="89"/>
        <v>Pass</v>
      </c>
      <c r="CE76" s="61" t="b">
        <f>IF(ABS(Survey!$DV76)=0,TRUE,FALSE)</f>
        <v>1</v>
      </c>
      <c r="CF76" s="60" t="b">
        <f>NOT(ISBLANK(Survey!$DW76))</f>
        <v>0</v>
      </c>
      <c r="CG76" s="48" t="str">
        <f t="shared" si="90"/>
        <v>Pass</v>
      </c>
      <c r="CH76" s="57">
        <f t="shared" si="91"/>
        <v>0</v>
      </c>
      <c r="CI76" s="54" cm="1">
        <f t="array" ref="CI76">SUM(SUMIF(Survey!DY76:DZ76,{"&gt;0","&lt;0"})*{1,-1})</f>
        <v>0</v>
      </c>
      <c r="CJ76" s="57">
        <f t="shared" si="92"/>
        <v>0</v>
      </c>
      <c r="CK76" s="56">
        <f t="shared" si="93"/>
        <v>100</v>
      </c>
      <c r="CL76" s="48" t="str">
        <f t="shared" si="94"/>
        <v>Fail</v>
      </c>
      <c r="CM76" s="54">
        <f>SUM(SUMIF(Survey!EP76:EQ76,{"&gt;0","&lt;0"})*{1,-1})</f>
        <v>0</v>
      </c>
      <c r="CN76" s="57">
        <f t="shared" si="95"/>
        <v>0</v>
      </c>
      <c r="CO76" s="57">
        <f t="shared" si="96"/>
        <v>100</v>
      </c>
      <c r="CP76" s="55" t="b">
        <f>IF(Survey!$J76="ETF",TRUE,IF(Survey!$J76="Closed-end",TRUE,IF(Survey!$J76="Split share corp",TRUE,FALSE)))</f>
        <v>0</v>
      </c>
      <c r="CQ76" s="48" t="str">
        <f t="shared" si="97"/>
        <v>Fail</v>
      </c>
      <c r="CR76" s="54">
        <f>SUM(SUMIF(Survey!ES76:EW76,{"&gt;0","&lt;0"})*{1,-1})</f>
        <v>0</v>
      </c>
      <c r="CS76" s="57">
        <f t="shared" si="98"/>
        <v>0</v>
      </c>
      <c r="CT76" s="57">
        <f t="shared" si="99"/>
        <v>100</v>
      </c>
      <c r="CU76" s="55" t="b">
        <f>IF(Survey!$J76="ETF",TRUE,IF(Survey!$J76="Closed-end",TRUE,IF(Survey!$J76="Split share corp",TRUE,FALSE)))</f>
        <v>0</v>
      </c>
      <c r="CV76" s="48" t="str">
        <f t="shared" si="100"/>
        <v>Pass</v>
      </c>
      <c r="CW76" s="61" t="b">
        <f>IF(ABS(Survey!$EW76)=0,TRUE,FALSE)</f>
        <v>1</v>
      </c>
      <c r="CX76" s="60" t="b">
        <f>NOT(ISBLANK(Survey!$EX76))</f>
        <v>0</v>
      </c>
      <c r="CY76" s="43" t="str">
        <f t="shared" si="101"/>
        <v>Fail</v>
      </c>
      <c r="CZ76" s="44">
        <f>SUM(SUMIF(Survey!EZ76:FF76,{"&gt;0","&lt;0"})*{1,-1})</f>
        <v>0</v>
      </c>
      <c r="DA76" s="43">
        <f t="shared" si="102"/>
        <v>0</v>
      </c>
      <c r="DB76" s="43">
        <f t="shared" si="103"/>
        <v>100</v>
      </c>
      <c r="DC76" s="48" t="str">
        <f t="shared" si="104"/>
        <v>Fail</v>
      </c>
      <c r="DD76" s="54">
        <f>SUM(SUMIF(Survey!FH76:FN76,{"&gt;0","&lt;0"})*{1,-1})</f>
        <v>0</v>
      </c>
      <c r="DE76" s="57">
        <f t="shared" si="105"/>
        <v>0</v>
      </c>
      <c r="DF76" s="56">
        <f t="shared" si="106"/>
        <v>100</v>
      </c>
    </row>
    <row r="77" spans="1:110">
      <c r="A77" s="1">
        <v>74</v>
      </c>
      <c r="B77" s="43" t="str">
        <f t="shared" si="54"/>
        <v>Pass</v>
      </c>
      <c r="C77" s="43">
        <f>COUNTBLANK(Survey!B77:FO77)</f>
        <v>170</v>
      </c>
      <c r="D77" s="43">
        <f>Survey!H77</f>
        <v>0</v>
      </c>
      <c r="E77" s="43" t="str">
        <f t="shared" si="55"/>
        <v>Fail</v>
      </c>
      <c r="F77" s="43" t="str">
        <f t="shared" si="56"/>
        <v>Fail</v>
      </c>
      <c r="H77" s="48" t="str">
        <f t="shared" si="57"/>
        <v>Fail</v>
      </c>
      <c r="I77" s="49">
        <f>COUNTBLANK(Survey!B77:E77)+COUNTBLANK(Survey!G77:J77)+COUNTBLANK(Survey!M77)+COUNTBLANK(Survey!P77:S77)+COUNTBLANK(Survey!X77:Z77)+COUNTBLANK(Survey!AC77:AD77)</f>
        <v>18</v>
      </c>
      <c r="J77" s="48" t="str">
        <f t="shared" si="58"/>
        <v>Pass</v>
      </c>
      <c r="K77" s="61" t="b">
        <f>NOT(ISNUMBER(SEARCH("Feeder",Survey!$H77)))</f>
        <v>1</v>
      </c>
      <c r="L77" s="60" t="b">
        <f>NOT(ISBLANK(Survey!$L77))</f>
        <v>0</v>
      </c>
      <c r="M77" s="48" t="str">
        <f t="shared" si="59"/>
        <v>Pass</v>
      </c>
      <c r="N77" s="61" t="b">
        <f>NOT(ISNUMBER(SEARCH("Other",Survey!$J77)))</f>
        <v>1</v>
      </c>
      <c r="O77" s="60" t="b">
        <f>NOT(ISBLANK(Survey!$K77))</f>
        <v>0</v>
      </c>
      <c r="P77" s="48" t="str">
        <f t="shared" si="60"/>
        <v>Fail</v>
      </c>
      <c r="Q77" s="50">
        <f>Survey!E77</f>
        <v>0</v>
      </c>
      <c r="R77" s="51">
        <f>LEN(Survey!F77)</f>
        <v>0</v>
      </c>
      <c r="S77" s="48" t="str">
        <f t="shared" si="61"/>
        <v>Pass</v>
      </c>
      <c r="T77" s="61" t="b">
        <f>NOT(ISNUMBER(SEARCH("Other",Survey!$M77)))</f>
        <v>1</v>
      </c>
      <c r="U77" s="60" t="b">
        <f>NOT(ISBLANK(Survey!$N77))</f>
        <v>0</v>
      </c>
      <c r="V77" s="48" t="str">
        <f t="shared" si="62"/>
        <v>Pass</v>
      </c>
      <c r="W77" s="121" t="b">
        <f>NOT(ISBLANK(Survey!$U77))</f>
        <v>0</v>
      </c>
      <c r="X77" s="122">
        <f>Survey!$J77</f>
        <v>0</v>
      </c>
      <c r="Y77" s="48" t="str">
        <f t="shared" si="63"/>
        <v>Pass</v>
      </c>
      <c r="Z77" s="121" t="b">
        <f>NOT(ISBLANK(Survey!$V77))</f>
        <v>0</v>
      </c>
      <c r="AA77" s="122">
        <f>Survey!$J77</f>
        <v>0</v>
      </c>
      <c r="AB77" s="48" t="str">
        <f t="shared" si="64"/>
        <v>Pass</v>
      </c>
      <c r="AC77" s="121" t="b">
        <f>NOT(ISBLANK(Survey!$W77))</f>
        <v>0</v>
      </c>
      <c r="AD77" s="122">
        <f>Survey!$J77</f>
        <v>0</v>
      </c>
      <c r="AE77" s="48" t="str">
        <f t="shared" si="65"/>
        <v>Pass</v>
      </c>
      <c r="AF77" s="61" t="b">
        <f>NOT(ISNUMBER(SEARCH("Yes",Survey!$Z77)))</f>
        <v>1</v>
      </c>
      <c r="AG77" s="60" t="b">
        <f>IF(COUNTBLANK(Survey!$AA77:$AB77)=0,TRUE, FALSE)</f>
        <v>0</v>
      </c>
      <c r="AH77" s="48" t="str">
        <f t="shared" si="66"/>
        <v>Pass</v>
      </c>
      <c r="AI77" s="61" t="b">
        <f>NOT(ISNUMBER(SEARCH("Yes",Survey!$AC77)))</f>
        <v>1</v>
      </c>
      <c r="AJ77" s="60" t="b">
        <f>NOT(ISBLANK(Survey!$AE77))</f>
        <v>0</v>
      </c>
      <c r="AK77" s="48" t="str">
        <f t="shared" si="67"/>
        <v>Pass</v>
      </c>
      <c r="AL77" s="61" t="b">
        <f>NOT(OR(ISNUMBER(SEARCH("Other",Survey!$AE77)),ISNUMBER(SEARCH("Multiple",Survey!$AE77))))</f>
        <v>1</v>
      </c>
      <c r="AM77" s="60" t="b">
        <f>NOT(ISBLANK(Survey!$AF77))</f>
        <v>0</v>
      </c>
      <c r="AN77" s="48" t="str">
        <f t="shared" si="68"/>
        <v>Fail</v>
      </c>
      <c r="AO77" s="52">
        <f>(Survey!$AH77)</f>
        <v>0</v>
      </c>
      <c r="AP77" s="43" t="str">
        <f t="shared" si="69"/>
        <v>Fail</v>
      </c>
      <c r="AQ77" s="44">
        <f>ABS(Survey!$AH77)</f>
        <v>0</v>
      </c>
      <c r="AR77" s="87">
        <f>ABS(Survey!$AI77)+Survey!$AJ77-ABS(Survey!$AK77)+ABS(Survey!$AL77)-ABS(Survey!$AM77)+ABS(Survey!$AN77)-ABS(Survey!$AO77)+Survey!$AP77</f>
        <v>0</v>
      </c>
      <c r="AS77" s="53" t="str">
        <f t="shared" si="70"/>
        <v>No holdings</v>
      </c>
      <c r="AT77" s="43">
        <f t="shared" si="71"/>
        <v>0</v>
      </c>
      <c r="AU77" s="48" t="str">
        <f t="shared" si="72"/>
        <v>Pass</v>
      </c>
      <c r="AV77" s="61" t="b">
        <f>IF(ABS(Survey!$AP77)=0,TRUE,FALSE)</f>
        <v>1</v>
      </c>
      <c r="AW77" s="60" t="b">
        <f>NOT(ISBLANK(Survey!$AQ77))</f>
        <v>0</v>
      </c>
      <c r="AX77" s="43" t="str">
        <f t="shared" si="73"/>
        <v>Fail</v>
      </c>
      <c r="AY77" s="44">
        <f>ABS(Survey!$AH77)</f>
        <v>0</v>
      </c>
      <c r="AZ77" s="44" cm="1">
        <f t="array" ref="AZ77">SUM(SUMIF(Survey!AS77:BA77,{"&gt;0","&lt;0"})*{1,-1})-SUM(SUMIF(Survey!BC77:BK77,{"&gt;0","&lt;0"})*{1,-1})</f>
        <v>0</v>
      </c>
      <c r="BA77" s="53" t="str">
        <f t="shared" si="74"/>
        <v>No holdings</v>
      </c>
      <c r="BB77" s="43">
        <f t="shared" si="75"/>
        <v>0</v>
      </c>
      <c r="BC77" s="48" t="str">
        <f t="shared" si="76"/>
        <v>Fail</v>
      </c>
      <c r="BD77" s="54">
        <f>ABS(Survey!$AH77)</f>
        <v>0</v>
      </c>
      <c r="BE77" s="54" cm="1">
        <f t="array" ref="BE77">SUM(SUMIF(Survey!BM77:CF77,{"&gt;0","&lt;0"})*{1,-1})-SUM(SUMIF(Survey!CH77:DA77,{"&gt;0","&lt;0"})*{1,-1})</f>
        <v>0</v>
      </c>
      <c r="BF77" s="55" t="str">
        <f t="shared" si="77"/>
        <v>No holdings</v>
      </c>
      <c r="BG77" s="56">
        <f t="shared" si="78"/>
        <v>0</v>
      </c>
      <c r="BH77" s="48" t="str">
        <f t="shared" si="79"/>
        <v>Pass</v>
      </c>
      <c r="BI77" s="61" t="b">
        <f>IF(ABS(Survey!$CF77)=0,TRUE,FALSE)</f>
        <v>1</v>
      </c>
      <c r="BJ77" s="60" t="b">
        <f>NOT(ISBLANK(Survey!$CG77))</f>
        <v>0</v>
      </c>
      <c r="BK77" s="48" t="str">
        <f t="shared" si="80"/>
        <v>Pass</v>
      </c>
      <c r="BL77" s="61" t="b">
        <f>IF(ABS(Survey!$DA77)=0,TRUE,FALSE)</f>
        <v>1</v>
      </c>
      <c r="BM77" s="60" t="b">
        <f>NOT(ISBLANK(Survey!$DB77))</f>
        <v>0</v>
      </c>
      <c r="BN77" s="48" t="str">
        <f t="shared" si="81"/>
        <v>Pass</v>
      </c>
      <c r="BO77" s="44">
        <f>SUM(Survey!DD77:DG77)</f>
        <v>0</v>
      </c>
      <c r="BP77" s="43">
        <f t="shared" si="82"/>
        <v>0</v>
      </c>
      <c r="BQ77" s="43">
        <f t="shared" si="83"/>
        <v>100</v>
      </c>
      <c r="BR77" s="55">
        <f>Survey!$I77</f>
        <v>0</v>
      </c>
      <c r="BS77" s="48" t="str">
        <f t="shared" si="84"/>
        <v>Pass</v>
      </c>
      <c r="BT77" s="61" t="b">
        <f>IF(ABS(Survey!$DG77)=0,TRUE,FALSE)</f>
        <v>1</v>
      </c>
      <c r="BU77" s="60" t="b">
        <f>NOT(ISBLANK(Survey!$DH77))</f>
        <v>0</v>
      </c>
      <c r="BV77" s="43" t="str">
        <f t="shared" si="85"/>
        <v>Pass</v>
      </c>
      <c r="BW77" s="44">
        <f>ABS(Survey!CB77) + ABS(Survey!CW77)</f>
        <v>0</v>
      </c>
      <c r="BX77" s="44">
        <f>SUM(SUMIF(Survey!DJ77:DO77,{"&gt;0","&lt;0"})*{1,-1})+SUM(SUMIF(Survey!DQ77:DV77,{"&gt;0","&lt;0"})*{1,-1})</f>
        <v>0</v>
      </c>
      <c r="BY77" s="43">
        <f t="shared" si="86"/>
        <v>0</v>
      </c>
      <c r="BZ77" s="43">
        <f t="shared" si="87"/>
        <v>0</v>
      </c>
      <c r="CA77" s="48" t="str">
        <f t="shared" si="88"/>
        <v>Pass</v>
      </c>
      <c r="CB77" s="61" t="b">
        <f>IF(ABS(Survey!$DO77)=0,TRUE,FALSE)</f>
        <v>1</v>
      </c>
      <c r="CC77" s="60" t="b">
        <f>NOT(ISBLANK(Survey!DP77))</f>
        <v>0</v>
      </c>
      <c r="CD77" s="48" t="str">
        <f t="shared" si="89"/>
        <v>Pass</v>
      </c>
      <c r="CE77" s="61" t="b">
        <f>IF(ABS(Survey!$DV77)=0,TRUE,FALSE)</f>
        <v>1</v>
      </c>
      <c r="CF77" s="60" t="b">
        <f>NOT(ISBLANK(Survey!$DW77))</f>
        <v>0</v>
      </c>
      <c r="CG77" s="48" t="str">
        <f t="shared" si="90"/>
        <v>Pass</v>
      </c>
      <c r="CH77" s="57">
        <f t="shared" si="91"/>
        <v>0</v>
      </c>
      <c r="CI77" s="54" cm="1">
        <f t="array" ref="CI77">SUM(SUMIF(Survey!DY77:DZ77,{"&gt;0","&lt;0"})*{1,-1})</f>
        <v>0</v>
      </c>
      <c r="CJ77" s="57">
        <f t="shared" si="92"/>
        <v>0</v>
      </c>
      <c r="CK77" s="56">
        <f t="shared" si="93"/>
        <v>100</v>
      </c>
      <c r="CL77" s="48" t="str">
        <f t="shared" si="94"/>
        <v>Fail</v>
      </c>
      <c r="CM77" s="54">
        <f>SUM(SUMIF(Survey!EP77:EQ77,{"&gt;0","&lt;0"})*{1,-1})</f>
        <v>0</v>
      </c>
      <c r="CN77" s="57">
        <f t="shared" si="95"/>
        <v>0</v>
      </c>
      <c r="CO77" s="57">
        <f t="shared" si="96"/>
        <v>100</v>
      </c>
      <c r="CP77" s="55" t="b">
        <f>IF(Survey!$J77="ETF",TRUE,IF(Survey!$J77="Closed-end",TRUE,IF(Survey!$J77="Split share corp",TRUE,FALSE)))</f>
        <v>0</v>
      </c>
      <c r="CQ77" s="48" t="str">
        <f t="shared" si="97"/>
        <v>Fail</v>
      </c>
      <c r="CR77" s="54">
        <f>SUM(SUMIF(Survey!ES77:EW77,{"&gt;0","&lt;0"})*{1,-1})</f>
        <v>0</v>
      </c>
      <c r="CS77" s="57">
        <f t="shared" si="98"/>
        <v>0</v>
      </c>
      <c r="CT77" s="57">
        <f t="shared" si="99"/>
        <v>100</v>
      </c>
      <c r="CU77" s="55" t="b">
        <f>IF(Survey!$J77="ETF",TRUE,IF(Survey!$J77="Closed-end",TRUE,IF(Survey!$J77="Split share corp",TRUE,FALSE)))</f>
        <v>0</v>
      </c>
      <c r="CV77" s="48" t="str">
        <f t="shared" si="100"/>
        <v>Pass</v>
      </c>
      <c r="CW77" s="61" t="b">
        <f>IF(ABS(Survey!$EW77)=0,TRUE,FALSE)</f>
        <v>1</v>
      </c>
      <c r="CX77" s="60" t="b">
        <f>NOT(ISBLANK(Survey!$EX77))</f>
        <v>0</v>
      </c>
      <c r="CY77" s="43" t="str">
        <f t="shared" si="101"/>
        <v>Fail</v>
      </c>
      <c r="CZ77" s="44">
        <f>SUM(SUMIF(Survey!EZ77:FF77,{"&gt;0","&lt;0"})*{1,-1})</f>
        <v>0</v>
      </c>
      <c r="DA77" s="43">
        <f t="shared" si="102"/>
        <v>0</v>
      </c>
      <c r="DB77" s="43">
        <f t="shared" si="103"/>
        <v>100</v>
      </c>
      <c r="DC77" s="48" t="str">
        <f t="shared" si="104"/>
        <v>Fail</v>
      </c>
      <c r="DD77" s="54">
        <f>SUM(SUMIF(Survey!FH77:FN77,{"&gt;0","&lt;0"})*{1,-1})</f>
        <v>0</v>
      </c>
      <c r="DE77" s="57">
        <f t="shared" si="105"/>
        <v>0</v>
      </c>
      <c r="DF77" s="56">
        <f t="shared" si="106"/>
        <v>100</v>
      </c>
    </row>
    <row r="78" spans="1:110">
      <c r="A78" s="1">
        <v>75</v>
      </c>
      <c r="B78" s="43" t="str">
        <f t="shared" si="54"/>
        <v>Pass</v>
      </c>
      <c r="C78" s="43">
        <f>COUNTBLANK(Survey!B78:FO78)</f>
        <v>170</v>
      </c>
      <c r="D78" s="43">
        <f>Survey!H78</f>
        <v>0</v>
      </c>
      <c r="E78" s="43" t="str">
        <f t="shared" si="55"/>
        <v>Fail</v>
      </c>
      <c r="F78" s="43" t="str">
        <f t="shared" si="56"/>
        <v>Fail</v>
      </c>
      <c r="H78" s="48" t="str">
        <f t="shared" si="57"/>
        <v>Fail</v>
      </c>
      <c r="I78" s="49">
        <f>COUNTBLANK(Survey!B78:E78)+COUNTBLANK(Survey!G78:J78)+COUNTBLANK(Survey!M78)+COUNTBLANK(Survey!P78:S78)+COUNTBLANK(Survey!X78:Z78)+COUNTBLANK(Survey!AC78:AD78)</f>
        <v>18</v>
      </c>
      <c r="J78" s="48" t="str">
        <f t="shared" si="58"/>
        <v>Pass</v>
      </c>
      <c r="K78" s="61" t="b">
        <f>NOT(ISNUMBER(SEARCH("Feeder",Survey!$H78)))</f>
        <v>1</v>
      </c>
      <c r="L78" s="60" t="b">
        <f>NOT(ISBLANK(Survey!$L78))</f>
        <v>0</v>
      </c>
      <c r="M78" s="48" t="str">
        <f t="shared" si="59"/>
        <v>Pass</v>
      </c>
      <c r="N78" s="61" t="b">
        <f>NOT(ISNUMBER(SEARCH("Other",Survey!$J78)))</f>
        <v>1</v>
      </c>
      <c r="O78" s="60" t="b">
        <f>NOT(ISBLANK(Survey!$K78))</f>
        <v>0</v>
      </c>
      <c r="P78" s="48" t="str">
        <f t="shared" si="60"/>
        <v>Fail</v>
      </c>
      <c r="Q78" s="50">
        <f>Survey!E78</f>
        <v>0</v>
      </c>
      <c r="R78" s="51">
        <f>LEN(Survey!F78)</f>
        <v>0</v>
      </c>
      <c r="S78" s="48" t="str">
        <f t="shared" si="61"/>
        <v>Pass</v>
      </c>
      <c r="T78" s="61" t="b">
        <f>NOT(ISNUMBER(SEARCH("Other",Survey!$M78)))</f>
        <v>1</v>
      </c>
      <c r="U78" s="60" t="b">
        <f>NOT(ISBLANK(Survey!$N78))</f>
        <v>0</v>
      </c>
      <c r="V78" s="48" t="str">
        <f t="shared" si="62"/>
        <v>Pass</v>
      </c>
      <c r="W78" s="121" t="b">
        <f>NOT(ISBLANK(Survey!$U78))</f>
        <v>0</v>
      </c>
      <c r="X78" s="122">
        <f>Survey!$J78</f>
        <v>0</v>
      </c>
      <c r="Y78" s="48" t="str">
        <f t="shared" si="63"/>
        <v>Pass</v>
      </c>
      <c r="Z78" s="121" t="b">
        <f>NOT(ISBLANK(Survey!$V78))</f>
        <v>0</v>
      </c>
      <c r="AA78" s="122">
        <f>Survey!$J78</f>
        <v>0</v>
      </c>
      <c r="AB78" s="48" t="str">
        <f t="shared" si="64"/>
        <v>Pass</v>
      </c>
      <c r="AC78" s="121" t="b">
        <f>NOT(ISBLANK(Survey!$W78))</f>
        <v>0</v>
      </c>
      <c r="AD78" s="122">
        <f>Survey!$J78</f>
        <v>0</v>
      </c>
      <c r="AE78" s="48" t="str">
        <f t="shared" si="65"/>
        <v>Pass</v>
      </c>
      <c r="AF78" s="61" t="b">
        <f>NOT(ISNUMBER(SEARCH("Yes",Survey!$Z78)))</f>
        <v>1</v>
      </c>
      <c r="AG78" s="60" t="b">
        <f>IF(COUNTBLANK(Survey!$AA78:$AB78)=0,TRUE, FALSE)</f>
        <v>0</v>
      </c>
      <c r="AH78" s="48" t="str">
        <f t="shared" si="66"/>
        <v>Pass</v>
      </c>
      <c r="AI78" s="61" t="b">
        <f>NOT(ISNUMBER(SEARCH("Yes",Survey!$AC78)))</f>
        <v>1</v>
      </c>
      <c r="AJ78" s="60" t="b">
        <f>NOT(ISBLANK(Survey!$AE78))</f>
        <v>0</v>
      </c>
      <c r="AK78" s="48" t="str">
        <f t="shared" si="67"/>
        <v>Pass</v>
      </c>
      <c r="AL78" s="61" t="b">
        <f>NOT(OR(ISNUMBER(SEARCH("Other",Survey!$AE78)),ISNUMBER(SEARCH("Multiple",Survey!$AE78))))</f>
        <v>1</v>
      </c>
      <c r="AM78" s="60" t="b">
        <f>NOT(ISBLANK(Survey!$AF78))</f>
        <v>0</v>
      </c>
      <c r="AN78" s="48" t="str">
        <f t="shared" si="68"/>
        <v>Fail</v>
      </c>
      <c r="AO78" s="52">
        <f>(Survey!$AH78)</f>
        <v>0</v>
      </c>
      <c r="AP78" s="43" t="str">
        <f t="shared" si="69"/>
        <v>Fail</v>
      </c>
      <c r="AQ78" s="44">
        <f>ABS(Survey!$AH78)</f>
        <v>0</v>
      </c>
      <c r="AR78" s="87">
        <f>ABS(Survey!$AI78)+Survey!$AJ78-ABS(Survey!$AK78)+ABS(Survey!$AL78)-ABS(Survey!$AM78)+ABS(Survey!$AN78)-ABS(Survey!$AO78)+Survey!$AP78</f>
        <v>0</v>
      </c>
      <c r="AS78" s="53" t="str">
        <f t="shared" si="70"/>
        <v>No holdings</v>
      </c>
      <c r="AT78" s="43">
        <f t="shared" si="71"/>
        <v>0</v>
      </c>
      <c r="AU78" s="48" t="str">
        <f t="shared" si="72"/>
        <v>Pass</v>
      </c>
      <c r="AV78" s="61" t="b">
        <f>IF(ABS(Survey!$AP78)=0,TRUE,FALSE)</f>
        <v>1</v>
      </c>
      <c r="AW78" s="60" t="b">
        <f>NOT(ISBLANK(Survey!$AQ78))</f>
        <v>0</v>
      </c>
      <c r="AX78" s="43" t="str">
        <f t="shared" si="73"/>
        <v>Fail</v>
      </c>
      <c r="AY78" s="44">
        <f>ABS(Survey!$AH78)</f>
        <v>0</v>
      </c>
      <c r="AZ78" s="44" cm="1">
        <f t="array" ref="AZ78">SUM(SUMIF(Survey!AS78:BA78,{"&gt;0","&lt;0"})*{1,-1})-SUM(SUMIF(Survey!BC78:BK78,{"&gt;0","&lt;0"})*{1,-1})</f>
        <v>0</v>
      </c>
      <c r="BA78" s="53" t="str">
        <f t="shared" si="74"/>
        <v>No holdings</v>
      </c>
      <c r="BB78" s="43">
        <f t="shared" si="75"/>
        <v>0</v>
      </c>
      <c r="BC78" s="48" t="str">
        <f t="shared" si="76"/>
        <v>Fail</v>
      </c>
      <c r="BD78" s="54">
        <f>ABS(Survey!$AH78)</f>
        <v>0</v>
      </c>
      <c r="BE78" s="54" cm="1">
        <f t="array" ref="BE78">SUM(SUMIF(Survey!BM78:CF78,{"&gt;0","&lt;0"})*{1,-1})-SUM(SUMIF(Survey!CH78:DA78,{"&gt;0","&lt;0"})*{1,-1})</f>
        <v>0</v>
      </c>
      <c r="BF78" s="55" t="str">
        <f t="shared" si="77"/>
        <v>No holdings</v>
      </c>
      <c r="BG78" s="56">
        <f t="shared" si="78"/>
        <v>0</v>
      </c>
      <c r="BH78" s="48" t="str">
        <f t="shared" si="79"/>
        <v>Pass</v>
      </c>
      <c r="BI78" s="61" t="b">
        <f>IF(ABS(Survey!$CF78)=0,TRUE,FALSE)</f>
        <v>1</v>
      </c>
      <c r="BJ78" s="60" t="b">
        <f>NOT(ISBLANK(Survey!$CG78))</f>
        <v>0</v>
      </c>
      <c r="BK78" s="48" t="str">
        <f t="shared" si="80"/>
        <v>Pass</v>
      </c>
      <c r="BL78" s="61" t="b">
        <f>IF(ABS(Survey!$DA78)=0,TRUE,FALSE)</f>
        <v>1</v>
      </c>
      <c r="BM78" s="60" t="b">
        <f>NOT(ISBLANK(Survey!$DB78))</f>
        <v>0</v>
      </c>
      <c r="BN78" s="48" t="str">
        <f t="shared" si="81"/>
        <v>Pass</v>
      </c>
      <c r="BO78" s="44">
        <f>SUM(Survey!DD78:DG78)</f>
        <v>0</v>
      </c>
      <c r="BP78" s="43">
        <f t="shared" si="82"/>
        <v>0</v>
      </c>
      <c r="BQ78" s="43">
        <f t="shared" si="83"/>
        <v>100</v>
      </c>
      <c r="BR78" s="55">
        <f>Survey!$I78</f>
        <v>0</v>
      </c>
      <c r="BS78" s="48" t="str">
        <f t="shared" si="84"/>
        <v>Pass</v>
      </c>
      <c r="BT78" s="61" t="b">
        <f>IF(ABS(Survey!$DG78)=0,TRUE,FALSE)</f>
        <v>1</v>
      </c>
      <c r="BU78" s="60" t="b">
        <f>NOT(ISBLANK(Survey!$DH78))</f>
        <v>0</v>
      </c>
      <c r="BV78" s="43" t="str">
        <f t="shared" si="85"/>
        <v>Pass</v>
      </c>
      <c r="BW78" s="44">
        <f>ABS(Survey!CB78) + ABS(Survey!CW78)</f>
        <v>0</v>
      </c>
      <c r="BX78" s="44">
        <f>SUM(SUMIF(Survey!DJ78:DO78,{"&gt;0","&lt;0"})*{1,-1})+SUM(SUMIF(Survey!DQ78:DV78,{"&gt;0","&lt;0"})*{1,-1})</f>
        <v>0</v>
      </c>
      <c r="BY78" s="43">
        <f t="shared" si="86"/>
        <v>0</v>
      </c>
      <c r="BZ78" s="43">
        <f t="shared" si="87"/>
        <v>0</v>
      </c>
      <c r="CA78" s="48" t="str">
        <f t="shared" si="88"/>
        <v>Pass</v>
      </c>
      <c r="CB78" s="61" t="b">
        <f>IF(ABS(Survey!$DO78)=0,TRUE,FALSE)</f>
        <v>1</v>
      </c>
      <c r="CC78" s="60" t="b">
        <f>NOT(ISBLANK(Survey!DP78))</f>
        <v>0</v>
      </c>
      <c r="CD78" s="48" t="str">
        <f t="shared" si="89"/>
        <v>Pass</v>
      </c>
      <c r="CE78" s="61" t="b">
        <f>IF(ABS(Survey!$DV78)=0,TRUE,FALSE)</f>
        <v>1</v>
      </c>
      <c r="CF78" s="60" t="b">
        <f>NOT(ISBLANK(Survey!$DW78))</f>
        <v>0</v>
      </c>
      <c r="CG78" s="48" t="str">
        <f t="shared" si="90"/>
        <v>Pass</v>
      </c>
      <c r="CH78" s="57">
        <f t="shared" si="91"/>
        <v>0</v>
      </c>
      <c r="CI78" s="54" cm="1">
        <f t="array" ref="CI78">SUM(SUMIF(Survey!DY78:DZ78,{"&gt;0","&lt;0"})*{1,-1})</f>
        <v>0</v>
      </c>
      <c r="CJ78" s="57">
        <f t="shared" si="92"/>
        <v>0</v>
      </c>
      <c r="CK78" s="56">
        <f t="shared" si="93"/>
        <v>100</v>
      </c>
      <c r="CL78" s="48" t="str">
        <f t="shared" si="94"/>
        <v>Fail</v>
      </c>
      <c r="CM78" s="54">
        <f>SUM(SUMIF(Survey!EP78:EQ78,{"&gt;0","&lt;0"})*{1,-1})</f>
        <v>0</v>
      </c>
      <c r="CN78" s="57">
        <f t="shared" si="95"/>
        <v>0</v>
      </c>
      <c r="CO78" s="57">
        <f t="shared" si="96"/>
        <v>100</v>
      </c>
      <c r="CP78" s="55" t="b">
        <f>IF(Survey!$J78="ETF",TRUE,IF(Survey!$J78="Closed-end",TRUE,IF(Survey!$J78="Split share corp",TRUE,FALSE)))</f>
        <v>0</v>
      </c>
      <c r="CQ78" s="48" t="str">
        <f t="shared" si="97"/>
        <v>Fail</v>
      </c>
      <c r="CR78" s="54">
        <f>SUM(SUMIF(Survey!ES78:EW78,{"&gt;0","&lt;0"})*{1,-1})</f>
        <v>0</v>
      </c>
      <c r="CS78" s="57">
        <f t="shared" si="98"/>
        <v>0</v>
      </c>
      <c r="CT78" s="57">
        <f t="shared" si="99"/>
        <v>100</v>
      </c>
      <c r="CU78" s="55" t="b">
        <f>IF(Survey!$J78="ETF",TRUE,IF(Survey!$J78="Closed-end",TRUE,IF(Survey!$J78="Split share corp",TRUE,FALSE)))</f>
        <v>0</v>
      </c>
      <c r="CV78" s="48" t="str">
        <f t="shared" si="100"/>
        <v>Pass</v>
      </c>
      <c r="CW78" s="61" t="b">
        <f>IF(ABS(Survey!$EW78)=0,TRUE,FALSE)</f>
        <v>1</v>
      </c>
      <c r="CX78" s="60" t="b">
        <f>NOT(ISBLANK(Survey!$EX78))</f>
        <v>0</v>
      </c>
      <c r="CY78" s="43" t="str">
        <f t="shared" si="101"/>
        <v>Fail</v>
      </c>
      <c r="CZ78" s="44">
        <f>SUM(SUMIF(Survey!EZ78:FF78,{"&gt;0","&lt;0"})*{1,-1})</f>
        <v>0</v>
      </c>
      <c r="DA78" s="43">
        <f t="shared" si="102"/>
        <v>0</v>
      </c>
      <c r="DB78" s="43">
        <f t="shared" si="103"/>
        <v>100</v>
      </c>
      <c r="DC78" s="48" t="str">
        <f t="shared" si="104"/>
        <v>Fail</v>
      </c>
      <c r="DD78" s="54">
        <f>SUM(SUMIF(Survey!FH78:FN78,{"&gt;0","&lt;0"})*{1,-1})</f>
        <v>0</v>
      </c>
      <c r="DE78" s="57">
        <f t="shared" si="105"/>
        <v>0</v>
      </c>
      <c r="DF78" s="56">
        <f t="shared" si="106"/>
        <v>100</v>
      </c>
    </row>
    <row r="79" spans="1:110">
      <c r="A79" s="1">
        <v>76</v>
      </c>
      <c r="B79" s="43" t="str">
        <f t="shared" si="54"/>
        <v>Pass</v>
      </c>
      <c r="C79" s="43">
        <f>COUNTBLANK(Survey!B79:FO79)</f>
        <v>170</v>
      </c>
      <c r="D79" s="43">
        <f>Survey!H79</f>
        <v>0</v>
      </c>
      <c r="E79" s="43" t="str">
        <f t="shared" si="55"/>
        <v>Fail</v>
      </c>
      <c r="F79" s="43" t="str">
        <f t="shared" si="56"/>
        <v>Fail</v>
      </c>
      <c r="H79" s="48" t="str">
        <f t="shared" si="57"/>
        <v>Fail</v>
      </c>
      <c r="I79" s="49">
        <f>COUNTBLANK(Survey!B79:E79)+COUNTBLANK(Survey!G79:J79)+COUNTBLANK(Survey!M79)+COUNTBLANK(Survey!P79:S79)+COUNTBLANK(Survey!X79:Z79)+COUNTBLANK(Survey!AC79:AD79)</f>
        <v>18</v>
      </c>
      <c r="J79" s="48" t="str">
        <f t="shared" si="58"/>
        <v>Pass</v>
      </c>
      <c r="K79" s="61" t="b">
        <f>NOT(ISNUMBER(SEARCH("Feeder",Survey!$H79)))</f>
        <v>1</v>
      </c>
      <c r="L79" s="60" t="b">
        <f>NOT(ISBLANK(Survey!$L79))</f>
        <v>0</v>
      </c>
      <c r="M79" s="48" t="str">
        <f t="shared" si="59"/>
        <v>Pass</v>
      </c>
      <c r="N79" s="61" t="b">
        <f>NOT(ISNUMBER(SEARCH("Other",Survey!$J79)))</f>
        <v>1</v>
      </c>
      <c r="O79" s="60" t="b">
        <f>NOT(ISBLANK(Survey!$K79))</f>
        <v>0</v>
      </c>
      <c r="P79" s="48" t="str">
        <f t="shared" si="60"/>
        <v>Fail</v>
      </c>
      <c r="Q79" s="50">
        <f>Survey!E79</f>
        <v>0</v>
      </c>
      <c r="R79" s="51">
        <f>LEN(Survey!F79)</f>
        <v>0</v>
      </c>
      <c r="S79" s="48" t="str">
        <f t="shared" si="61"/>
        <v>Pass</v>
      </c>
      <c r="T79" s="61" t="b">
        <f>NOT(ISNUMBER(SEARCH("Other",Survey!$M79)))</f>
        <v>1</v>
      </c>
      <c r="U79" s="60" t="b">
        <f>NOT(ISBLANK(Survey!$N79))</f>
        <v>0</v>
      </c>
      <c r="V79" s="48" t="str">
        <f t="shared" si="62"/>
        <v>Pass</v>
      </c>
      <c r="W79" s="121" t="b">
        <f>NOT(ISBLANK(Survey!$U79))</f>
        <v>0</v>
      </c>
      <c r="X79" s="122">
        <f>Survey!$J79</f>
        <v>0</v>
      </c>
      <c r="Y79" s="48" t="str">
        <f t="shared" si="63"/>
        <v>Pass</v>
      </c>
      <c r="Z79" s="121" t="b">
        <f>NOT(ISBLANK(Survey!$V79))</f>
        <v>0</v>
      </c>
      <c r="AA79" s="122">
        <f>Survey!$J79</f>
        <v>0</v>
      </c>
      <c r="AB79" s="48" t="str">
        <f t="shared" si="64"/>
        <v>Pass</v>
      </c>
      <c r="AC79" s="121" t="b">
        <f>NOT(ISBLANK(Survey!$W79))</f>
        <v>0</v>
      </c>
      <c r="AD79" s="122">
        <f>Survey!$J79</f>
        <v>0</v>
      </c>
      <c r="AE79" s="48" t="str">
        <f t="shared" si="65"/>
        <v>Pass</v>
      </c>
      <c r="AF79" s="61" t="b">
        <f>NOT(ISNUMBER(SEARCH("Yes",Survey!$Z79)))</f>
        <v>1</v>
      </c>
      <c r="AG79" s="60" t="b">
        <f>IF(COUNTBLANK(Survey!$AA79:$AB79)=0,TRUE, FALSE)</f>
        <v>0</v>
      </c>
      <c r="AH79" s="48" t="str">
        <f t="shared" si="66"/>
        <v>Pass</v>
      </c>
      <c r="AI79" s="61" t="b">
        <f>NOT(ISNUMBER(SEARCH("Yes",Survey!$AC79)))</f>
        <v>1</v>
      </c>
      <c r="AJ79" s="60" t="b">
        <f>NOT(ISBLANK(Survey!$AE79))</f>
        <v>0</v>
      </c>
      <c r="AK79" s="48" t="str">
        <f t="shared" si="67"/>
        <v>Pass</v>
      </c>
      <c r="AL79" s="61" t="b">
        <f>NOT(OR(ISNUMBER(SEARCH("Other",Survey!$AE79)),ISNUMBER(SEARCH("Multiple",Survey!$AE79))))</f>
        <v>1</v>
      </c>
      <c r="AM79" s="60" t="b">
        <f>NOT(ISBLANK(Survey!$AF79))</f>
        <v>0</v>
      </c>
      <c r="AN79" s="48" t="str">
        <f t="shared" si="68"/>
        <v>Fail</v>
      </c>
      <c r="AO79" s="52">
        <f>(Survey!$AH79)</f>
        <v>0</v>
      </c>
      <c r="AP79" s="43" t="str">
        <f t="shared" si="69"/>
        <v>Fail</v>
      </c>
      <c r="AQ79" s="44">
        <f>ABS(Survey!$AH79)</f>
        <v>0</v>
      </c>
      <c r="AR79" s="87">
        <f>ABS(Survey!$AI79)+Survey!$AJ79-ABS(Survey!$AK79)+ABS(Survey!$AL79)-ABS(Survey!$AM79)+ABS(Survey!$AN79)-ABS(Survey!$AO79)+Survey!$AP79</f>
        <v>0</v>
      </c>
      <c r="AS79" s="53" t="str">
        <f t="shared" si="70"/>
        <v>No holdings</v>
      </c>
      <c r="AT79" s="43">
        <f t="shared" si="71"/>
        <v>0</v>
      </c>
      <c r="AU79" s="48" t="str">
        <f t="shared" si="72"/>
        <v>Pass</v>
      </c>
      <c r="AV79" s="61" t="b">
        <f>IF(ABS(Survey!$AP79)=0,TRUE,FALSE)</f>
        <v>1</v>
      </c>
      <c r="AW79" s="60" t="b">
        <f>NOT(ISBLANK(Survey!$AQ79))</f>
        <v>0</v>
      </c>
      <c r="AX79" s="43" t="str">
        <f t="shared" si="73"/>
        <v>Fail</v>
      </c>
      <c r="AY79" s="44">
        <f>ABS(Survey!$AH79)</f>
        <v>0</v>
      </c>
      <c r="AZ79" s="44" cm="1">
        <f t="array" ref="AZ79">SUM(SUMIF(Survey!AS79:BA79,{"&gt;0","&lt;0"})*{1,-1})-SUM(SUMIF(Survey!BC79:BK79,{"&gt;0","&lt;0"})*{1,-1})</f>
        <v>0</v>
      </c>
      <c r="BA79" s="53" t="str">
        <f t="shared" si="74"/>
        <v>No holdings</v>
      </c>
      <c r="BB79" s="43">
        <f t="shared" si="75"/>
        <v>0</v>
      </c>
      <c r="BC79" s="48" t="str">
        <f t="shared" si="76"/>
        <v>Fail</v>
      </c>
      <c r="BD79" s="54">
        <f>ABS(Survey!$AH79)</f>
        <v>0</v>
      </c>
      <c r="BE79" s="54" cm="1">
        <f t="array" ref="BE79">SUM(SUMIF(Survey!BM79:CF79,{"&gt;0","&lt;0"})*{1,-1})-SUM(SUMIF(Survey!CH79:DA79,{"&gt;0","&lt;0"})*{1,-1})</f>
        <v>0</v>
      </c>
      <c r="BF79" s="55" t="str">
        <f t="shared" si="77"/>
        <v>No holdings</v>
      </c>
      <c r="BG79" s="56">
        <f t="shared" si="78"/>
        <v>0</v>
      </c>
      <c r="BH79" s="48" t="str">
        <f t="shared" si="79"/>
        <v>Pass</v>
      </c>
      <c r="BI79" s="61" t="b">
        <f>IF(ABS(Survey!$CF79)=0,TRUE,FALSE)</f>
        <v>1</v>
      </c>
      <c r="BJ79" s="60" t="b">
        <f>NOT(ISBLANK(Survey!$CG79))</f>
        <v>0</v>
      </c>
      <c r="BK79" s="48" t="str">
        <f t="shared" si="80"/>
        <v>Pass</v>
      </c>
      <c r="BL79" s="61" t="b">
        <f>IF(ABS(Survey!$DA79)=0,TRUE,FALSE)</f>
        <v>1</v>
      </c>
      <c r="BM79" s="60" t="b">
        <f>NOT(ISBLANK(Survey!$DB79))</f>
        <v>0</v>
      </c>
      <c r="BN79" s="48" t="str">
        <f t="shared" si="81"/>
        <v>Pass</v>
      </c>
      <c r="BO79" s="44">
        <f>SUM(Survey!DD79:DG79)</f>
        <v>0</v>
      </c>
      <c r="BP79" s="43">
        <f t="shared" si="82"/>
        <v>0</v>
      </c>
      <c r="BQ79" s="43">
        <f t="shared" si="83"/>
        <v>100</v>
      </c>
      <c r="BR79" s="55">
        <f>Survey!$I79</f>
        <v>0</v>
      </c>
      <c r="BS79" s="48" t="str">
        <f t="shared" si="84"/>
        <v>Pass</v>
      </c>
      <c r="BT79" s="61" t="b">
        <f>IF(ABS(Survey!$DG79)=0,TRUE,FALSE)</f>
        <v>1</v>
      </c>
      <c r="BU79" s="60" t="b">
        <f>NOT(ISBLANK(Survey!$DH79))</f>
        <v>0</v>
      </c>
      <c r="BV79" s="43" t="str">
        <f t="shared" si="85"/>
        <v>Pass</v>
      </c>
      <c r="BW79" s="44">
        <f>ABS(Survey!CB79) + ABS(Survey!CW79)</f>
        <v>0</v>
      </c>
      <c r="BX79" s="44">
        <f>SUM(SUMIF(Survey!DJ79:DO79,{"&gt;0","&lt;0"})*{1,-1})+SUM(SUMIF(Survey!DQ79:DV79,{"&gt;0","&lt;0"})*{1,-1})</f>
        <v>0</v>
      </c>
      <c r="BY79" s="43">
        <f t="shared" si="86"/>
        <v>0</v>
      </c>
      <c r="BZ79" s="43">
        <f t="shared" si="87"/>
        <v>0</v>
      </c>
      <c r="CA79" s="48" t="str">
        <f t="shared" si="88"/>
        <v>Pass</v>
      </c>
      <c r="CB79" s="61" t="b">
        <f>IF(ABS(Survey!$DO79)=0,TRUE,FALSE)</f>
        <v>1</v>
      </c>
      <c r="CC79" s="60" t="b">
        <f>NOT(ISBLANK(Survey!DP79))</f>
        <v>0</v>
      </c>
      <c r="CD79" s="48" t="str">
        <f t="shared" si="89"/>
        <v>Pass</v>
      </c>
      <c r="CE79" s="61" t="b">
        <f>IF(ABS(Survey!$DV79)=0,TRUE,FALSE)</f>
        <v>1</v>
      </c>
      <c r="CF79" s="60" t="b">
        <f>NOT(ISBLANK(Survey!$DW79))</f>
        <v>0</v>
      </c>
      <c r="CG79" s="48" t="str">
        <f t="shared" si="90"/>
        <v>Pass</v>
      </c>
      <c r="CH79" s="57">
        <f t="shared" si="91"/>
        <v>0</v>
      </c>
      <c r="CI79" s="54" cm="1">
        <f t="array" ref="CI79">SUM(SUMIF(Survey!DY79:DZ79,{"&gt;0","&lt;0"})*{1,-1})</f>
        <v>0</v>
      </c>
      <c r="CJ79" s="57">
        <f t="shared" si="92"/>
        <v>0</v>
      </c>
      <c r="CK79" s="56">
        <f t="shared" si="93"/>
        <v>100</v>
      </c>
      <c r="CL79" s="48" t="str">
        <f t="shared" si="94"/>
        <v>Fail</v>
      </c>
      <c r="CM79" s="54">
        <f>SUM(SUMIF(Survey!EP79:EQ79,{"&gt;0","&lt;0"})*{1,-1})</f>
        <v>0</v>
      </c>
      <c r="CN79" s="57">
        <f t="shared" si="95"/>
        <v>0</v>
      </c>
      <c r="CO79" s="57">
        <f t="shared" si="96"/>
        <v>100</v>
      </c>
      <c r="CP79" s="55" t="b">
        <f>IF(Survey!$J79="ETF",TRUE,IF(Survey!$J79="Closed-end",TRUE,IF(Survey!$J79="Split share corp",TRUE,FALSE)))</f>
        <v>0</v>
      </c>
      <c r="CQ79" s="48" t="str">
        <f t="shared" si="97"/>
        <v>Fail</v>
      </c>
      <c r="CR79" s="54">
        <f>SUM(SUMIF(Survey!ES79:EW79,{"&gt;0","&lt;0"})*{1,-1})</f>
        <v>0</v>
      </c>
      <c r="CS79" s="57">
        <f t="shared" si="98"/>
        <v>0</v>
      </c>
      <c r="CT79" s="57">
        <f t="shared" si="99"/>
        <v>100</v>
      </c>
      <c r="CU79" s="55" t="b">
        <f>IF(Survey!$J79="ETF",TRUE,IF(Survey!$J79="Closed-end",TRUE,IF(Survey!$J79="Split share corp",TRUE,FALSE)))</f>
        <v>0</v>
      </c>
      <c r="CV79" s="48" t="str">
        <f t="shared" si="100"/>
        <v>Pass</v>
      </c>
      <c r="CW79" s="61" t="b">
        <f>IF(ABS(Survey!$EW79)=0,TRUE,FALSE)</f>
        <v>1</v>
      </c>
      <c r="CX79" s="60" t="b">
        <f>NOT(ISBLANK(Survey!$EX79))</f>
        <v>0</v>
      </c>
      <c r="CY79" s="43" t="str">
        <f t="shared" si="101"/>
        <v>Fail</v>
      </c>
      <c r="CZ79" s="44">
        <f>SUM(SUMIF(Survey!EZ79:FF79,{"&gt;0","&lt;0"})*{1,-1})</f>
        <v>0</v>
      </c>
      <c r="DA79" s="43">
        <f t="shared" si="102"/>
        <v>0</v>
      </c>
      <c r="DB79" s="43">
        <f t="shared" si="103"/>
        <v>100</v>
      </c>
      <c r="DC79" s="48" t="str">
        <f t="shared" si="104"/>
        <v>Fail</v>
      </c>
      <c r="DD79" s="54">
        <f>SUM(SUMIF(Survey!FH79:FN79,{"&gt;0","&lt;0"})*{1,-1})</f>
        <v>0</v>
      </c>
      <c r="DE79" s="57">
        <f t="shared" si="105"/>
        <v>0</v>
      </c>
      <c r="DF79" s="56">
        <f t="shared" si="106"/>
        <v>100</v>
      </c>
    </row>
    <row r="80" spans="1:110">
      <c r="A80" s="1">
        <v>77</v>
      </c>
      <c r="B80" s="43" t="str">
        <f t="shared" si="54"/>
        <v>Pass</v>
      </c>
      <c r="C80" s="43">
        <f>COUNTBLANK(Survey!B80:FO80)</f>
        <v>170</v>
      </c>
      <c r="D80" s="43">
        <f>Survey!H80</f>
        <v>0</v>
      </c>
      <c r="E80" s="43" t="str">
        <f t="shared" si="55"/>
        <v>Fail</v>
      </c>
      <c r="F80" s="43" t="str">
        <f t="shared" si="56"/>
        <v>Fail</v>
      </c>
      <c r="H80" s="48" t="str">
        <f t="shared" si="57"/>
        <v>Fail</v>
      </c>
      <c r="I80" s="49">
        <f>COUNTBLANK(Survey!B80:E80)+COUNTBLANK(Survey!G80:J80)+COUNTBLANK(Survey!M80)+COUNTBLANK(Survey!P80:S80)+COUNTBLANK(Survey!X80:Z80)+COUNTBLANK(Survey!AC80:AD80)</f>
        <v>18</v>
      </c>
      <c r="J80" s="48" t="str">
        <f t="shared" si="58"/>
        <v>Pass</v>
      </c>
      <c r="K80" s="61" t="b">
        <f>NOT(ISNUMBER(SEARCH("Feeder",Survey!$H80)))</f>
        <v>1</v>
      </c>
      <c r="L80" s="60" t="b">
        <f>NOT(ISBLANK(Survey!$L80))</f>
        <v>0</v>
      </c>
      <c r="M80" s="48" t="str">
        <f t="shared" si="59"/>
        <v>Pass</v>
      </c>
      <c r="N80" s="61" t="b">
        <f>NOT(ISNUMBER(SEARCH("Other",Survey!$J80)))</f>
        <v>1</v>
      </c>
      <c r="O80" s="60" t="b">
        <f>NOT(ISBLANK(Survey!$K80))</f>
        <v>0</v>
      </c>
      <c r="P80" s="48" t="str">
        <f t="shared" si="60"/>
        <v>Fail</v>
      </c>
      <c r="Q80" s="50">
        <f>Survey!E80</f>
        <v>0</v>
      </c>
      <c r="R80" s="51">
        <f>LEN(Survey!F80)</f>
        <v>0</v>
      </c>
      <c r="S80" s="48" t="str">
        <f t="shared" si="61"/>
        <v>Pass</v>
      </c>
      <c r="T80" s="61" t="b">
        <f>NOT(ISNUMBER(SEARCH("Other",Survey!$M80)))</f>
        <v>1</v>
      </c>
      <c r="U80" s="60" t="b">
        <f>NOT(ISBLANK(Survey!$N80))</f>
        <v>0</v>
      </c>
      <c r="V80" s="48" t="str">
        <f t="shared" si="62"/>
        <v>Pass</v>
      </c>
      <c r="W80" s="121" t="b">
        <f>NOT(ISBLANK(Survey!$U80))</f>
        <v>0</v>
      </c>
      <c r="X80" s="122">
        <f>Survey!$J80</f>
        <v>0</v>
      </c>
      <c r="Y80" s="48" t="str">
        <f t="shared" si="63"/>
        <v>Pass</v>
      </c>
      <c r="Z80" s="121" t="b">
        <f>NOT(ISBLANK(Survey!$V80))</f>
        <v>0</v>
      </c>
      <c r="AA80" s="122">
        <f>Survey!$J80</f>
        <v>0</v>
      </c>
      <c r="AB80" s="48" t="str">
        <f t="shared" si="64"/>
        <v>Pass</v>
      </c>
      <c r="AC80" s="121" t="b">
        <f>NOT(ISBLANK(Survey!$W80))</f>
        <v>0</v>
      </c>
      <c r="AD80" s="122">
        <f>Survey!$J80</f>
        <v>0</v>
      </c>
      <c r="AE80" s="48" t="str">
        <f t="shared" si="65"/>
        <v>Pass</v>
      </c>
      <c r="AF80" s="61" t="b">
        <f>NOT(ISNUMBER(SEARCH("Yes",Survey!$Z80)))</f>
        <v>1</v>
      </c>
      <c r="AG80" s="60" t="b">
        <f>IF(COUNTBLANK(Survey!$AA80:$AB80)=0,TRUE, FALSE)</f>
        <v>0</v>
      </c>
      <c r="AH80" s="48" t="str">
        <f t="shared" si="66"/>
        <v>Pass</v>
      </c>
      <c r="AI80" s="61" t="b">
        <f>NOT(ISNUMBER(SEARCH("Yes",Survey!$AC80)))</f>
        <v>1</v>
      </c>
      <c r="AJ80" s="60" t="b">
        <f>NOT(ISBLANK(Survey!$AE80))</f>
        <v>0</v>
      </c>
      <c r="AK80" s="48" t="str">
        <f t="shared" si="67"/>
        <v>Pass</v>
      </c>
      <c r="AL80" s="61" t="b">
        <f>NOT(OR(ISNUMBER(SEARCH("Other",Survey!$AE80)),ISNUMBER(SEARCH("Multiple",Survey!$AE80))))</f>
        <v>1</v>
      </c>
      <c r="AM80" s="60" t="b">
        <f>NOT(ISBLANK(Survey!$AF80))</f>
        <v>0</v>
      </c>
      <c r="AN80" s="48" t="str">
        <f t="shared" si="68"/>
        <v>Fail</v>
      </c>
      <c r="AO80" s="52">
        <f>(Survey!$AH80)</f>
        <v>0</v>
      </c>
      <c r="AP80" s="43" t="str">
        <f t="shared" si="69"/>
        <v>Fail</v>
      </c>
      <c r="AQ80" s="44">
        <f>ABS(Survey!$AH80)</f>
        <v>0</v>
      </c>
      <c r="AR80" s="87">
        <f>ABS(Survey!$AI80)+Survey!$AJ80-ABS(Survey!$AK80)+ABS(Survey!$AL80)-ABS(Survey!$AM80)+ABS(Survey!$AN80)-ABS(Survey!$AO80)+Survey!$AP80</f>
        <v>0</v>
      </c>
      <c r="AS80" s="53" t="str">
        <f t="shared" si="70"/>
        <v>No holdings</v>
      </c>
      <c r="AT80" s="43">
        <f t="shared" si="71"/>
        <v>0</v>
      </c>
      <c r="AU80" s="48" t="str">
        <f t="shared" si="72"/>
        <v>Pass</v>
      </c>
      <c r="AV80" s="61" t="b">
        <f>IF(ABS(Survey!$AP80)=0,TRUE,FALSE)</f>
        <v>1</v>
      </c>
      <c r="AW80" s="60" t="b">
        <f>NOT(ISBLANK(Survey!$AQ80))</f>
        <v>0</v>
      </c>
      <c r="AX80" s="43" t="str">
        <f t="shared" si="73"/>
        <v>Fail</v>
      </c>
      <c r="AY80" s="44">
        <f>ABS(Survey!$AH80)</f>
        <v>0</v>
      </c>
      <c r="AZ80" s="44" cm="1">
        <f t="array" ref="AZ80">SUM(SUMIF(Survey!AS80:BA80,{"&gt;0","&lt;0"})*{1,-1})-SUM(SUMIF(Survey!BC80:BK80,{"&gt;0","&lt;0"})*{1,-1})</f>
        <v>0</v>
      </c>
      <c r="BA80" s="53" t="str">
        <f t="shared" si="74"/>
        <v>No holdings</v>
      </c>
      <c r="BB80" s="43">
        <f t="shared" si="75"/>
        <v>0</v>
      </c>
      <c r="BC80" s="48" t="str">
        <f t="shared" si="76"/>
        <v>Fail</v>
      </c>
      <c r="BD80" s="54">
        <f>ABS(Survey!$AH80)</f>
        <v>0</v>
      </c>
      <c r="BE80" s="54" cm="1">
        <f t="array" ref="BE80">SUM(SUMIF(Survey!BM80:CF80,{"&gt;0","&lt;0"})*{1,-1})-SUM(SUMIF(Survey!CH80:DA80,{"&gt;0","&lt;0"})*{1,-1})</f>
        <v>0</v>
      </c>
      <c r="BF80" s="55" t="str">
        <f t="shared" si="77"/>
        <v>No holdings</v>
      </c>
      <c r="BG80" s="56">
        <f t="shared" si="78"/>
        <v>0</v>
      </c>
      <c r="BH80" s="48" t="str">
        <f t="shared" si="79"/>
        <v>Pass</v>
      </c>
      <c r="BI80" s="61" t="b">
        <f>IF(ABS(Survey!$CF80)=0,TRUE,FALSE)</f>
        <v>1</v>
      </c>
      <c r="BJ80" s="60" t="b">
        <f>NOT(ISBLANK(Survey!$CG80))</f>
        <v>0</v>
      </c>
      <c r="BK80" s="48" t="str">
        <f t="shared" si="80"/>
        <v>Pass</v>
      </c>
      <c r="BL80" s="61" t="b">
        <f>IF(ABS(Survey!$DA80)=0,TRUE,FALSE)</f>
        <v>1</v>
      </c>
      <c r="BM80" s="60" t="b">
        <f>NOT(ISBLANK(Survey!$DB80))</f>
        <v>0</v>
      </c>
      <c r="BN80" s="48" t="str">
        <f t="shared" si="81"/>
        <v>Pass</v>
      </c>
      <c r="BO80" s="44">
        <f>SUM(Survey!DD80:DG80)</f>
        <v>0</v>
      </c>
      <c r="BP80" s="43">
        <f t="shared" si="82"/>
        <v>0</v>
      </c>
      <c r="BQ80" s="43">
        <f t="shared" si="83"/>
        <v>100</v>
      </c>
      <c r="BR80" s="55">
        <f>Survey!$I80</f>
        <v>0</v>
      </c>
      <c r="BS80" s="48" t="str">
        <f t="shared" si="84"/>
        <v>Pass</v>
      </c>
      <c r="BT80" s="61" t="b">
        <f>IF(ABS(Survey!$DG80)=0,TRUE,FALSE)</f>
        <v>1</v>
      </c>
      <c r="BU80" s="60" t="b">
        <f>NOT(ISBLANK(Survey!$DH80))</f>
        <v>0</v>
      </c>
      <c r="BV80" s="43" t="str">
        <f t="shared" si="85"/>
        <v>Pass</v>
      </c>
      <c r="BW80" s="44">
        <f>ABS(Survey!CB80) + ABS(Survey!CW80)</f>
        <v>0</v>
      </c>
      <c r="BX80" s="44">
        <f>SUM(SUMIF(Survey!DJ80:DO80,{"&gt;0","&lt;0"})*{1,-1})+SUM(SUMIF(Survey!DQ80:DV80,{"&gt;0","&lt;0"})*{1,-1})</f>
        <v>0</v>
      </c>
      <c r="BY80" s="43">
        <f t="shared" si="86"/>
        <v>0</v>
      </c>
      <c r="BZ80" s="43">
        <f t="shared" si="87"/>
        <v>0</v>
      </c>
      <c r="CA80" s="48" t="str">
        <f t="shared" si="88"/>
        <v>Pass</v>
      </c>
      <c r="CB80" s="61" t="b">
        <f>IF(ABS(Survey!$DO80)=0,TRUE,FALSE)</f>
        <v>1</v>
      </c>
      <c r="CC80" s="60" t="b">
        <f>NOT(ISBLANK(Survey!DP80))</f>
        <v>0</v>
      </c>
      <c r="CD80" s="48" t="str">
        <f t="shared" si="89"/>
        <v>Pass</v>
      </c>
      <c r="CE80" s="61" t="b">
        <f>IF(ABS(Survey!$DV80)=0,TRUE,FALSE)</f>
        <v>1</v>
      </c>
      <c r="CF80" s="60" t="b">
        <f>NOT(ISBLANK(Survey!$DW80))</f>
        <v>0</v>
      </c>
      <c r="CG80" s="48" t="str">
        <f t="shared" si="90"/>
        <v>Pass</v>
      </c>
      <c r="CH80" s="57">
        <f t="shared" si="91"/>
        <v>0</v>
      </c>
      <c r="CI80" s="54" cm="1">
        <f t="array" ref="CI80">SUM(SUMIF(Survey!DY80:DZ80,{"&gt;0","&lt;0"})*{1,-1})</f>
        <v>0</v>
      </c>
      <c r="CJ80" s="57">
        <f t="shared" si="92"/>
        <v>0</v>
      </c>
      <c r="CK80" s="56">
        <f t="shared" si="93"/>
        <v>100</v>
      </c>
      <c r="CL80" s="48" t="str">
        <f t="shared" si="94"/>
        <v>Fail</v>
      </c>
      <c r="CM80" s="54">
        <f>SUM(SUMIF(Survey!EP80:EQ80,{"&gt;0","&lt;0"})*{1,-1})</f>
        <v>0</v>
      </c>
      <c r="CN80" s="57">
        <f t="shared" si="95"/>
        <v>0</v>
      </c>
      <c r="CO80" s="57">
        <f t="shared" si="96"/>
        <v>100</v>
      </c>
      <c r="CP80" s="55" t="b">
        <f>IF(Survey!$J80="ETF",TRUE,IF(Survey!$J80="Closed-end",TRUE,IF(Survey!$J80="Split share corp",TRUE,FALSE)))</f>
        <v>0</v>
      </c>
      <c r="CQ80" s="48" t="str">
        <f t="shared" si="97"/>
        <v>Fail</v>
      </c>
      <c r="CR80" s="54">
        <f>SUM(SUMIF(Survey!ES80:EW80,{"&gt;0","&lt;0"})*{1,-1})</f>
        <v>0</v>
      </c>
      <c r="CS80" s="57">
        <f t="shared" si="98"/>
        <v>0</v>
      </c>
      <c r="CT80" s="57">
        <f t="shared" si="99"/>
        <v>100</v>
      </c>
      <c r="CU80" s="55" t="b">
        <f>IF(Survey!$J80="ETF",TRUE,IF(Survey!$J80="Closed-end",TRUE,IF(Survey!$J80="Split share corp",TRUE,FALSE)))</f>
        <v>0</v>
      </c>
      <c r="CV80" s="48" t="str">
        <f t="shared" si="100"/>
        <v>Pass</v>
      </c>
      <c r="CW80" s="61" t="b">
        <f>IF(ABS(Survey!$EW80)=0,TRUE,FALSE)</f>
        <v>1</v>
      </c>
      <c r="CX80" s="60" t="b">
        <f>NOT(ISBLANK(Survey!$EX80))</f>
        <v>0</v>
      </c>
      <c r="CY80" s="43" t="str">
        <f t="shared" si="101"/>
        <v>Fail</v>
      </c>
      <c r="CZ80" s="44">
        <f>SUM(SUMIF(Survey!EZ80:FF80,{"&gt;0","&lt;0"})*{1,-1})</f>
        <v>0</v>
      </c>
      <c r="DA80" s="43">
        <f t="shared" si="102"/>
        <v>0</v>
      </c>
      <c r="DB80" s="43">
        <f t="shared" si="103"/>
        <v>100</v>
      </c>
      <c r="DC80" s="48" t="str">
        <f t="shared" si="104"/>
        <v>Fail</v>
      </c>
      <c r="DD80" s="54">
        <f>SUM(SUMIF(Survey!FH80:FN80,{"&gt;0","&lt;0"})*{1,-1})</f>
        <v>0</v>
      </c>
      <c r="DE80" s="57">
        <f t="shared" si="105"/>
        <v>0</v>
      </c>
      <c r="DF80" s="56">
        <f t="shared" si="106"/>
        <v>100</v>
      </c>
    </row>
    <row r="81" spans="1:110">
      <c r="A81" s="1">
        <v>78</v>
      </c>
      <c r="B81" s="43" t="str">
        <f t="shared" si="54"/>
        <v>Pass</v>
      </c>
      <c r="C81" s="43">
        <f>COUNTBLANK(Survey!B81:FO81)</f>
        <v>170</v>
      </c>
      <c r="D81" s="43">
        <f>Survey!H81</f>
        <v>0</v>
      </c>
      <c r="E81" s="43" t="str">
        <f t="shared" si="55"/>
        <v>Fail</v>
      </c>
      <c r="F81" s="43" t="str">
        <f t="shared" si="56"/>
        <v>Fail</v>
      </c>
      <c r="H81" s="48" t="str">
        <f t="shared" si="57"/>
        <v>Fail</v>
      </c>
      <c r="I81" s="49">
        <f>COUNTBLANK(Survey!B81:E81)+COUNTBLANK(Survey!G81:J81)+COUNTBLANK(Survey!M81)+COUNTBLANK(Survey!P81:S81)+COUNTBLANK(Survey!X81:Z81)+COUNTBLANK(Survey!AC81:AD81)</f>
        <v>18</v>
      </c>
      <c r="J81" s="48" t="str">
        <f t="shared" si="58"/>
        <v>Pass</v>
      </c>
      <c r="K81" s="61" t="b">
        <f>NOT(ISNUMBER(SEARCH("Feeder",Survey!$H81)))</f>
        <v>1</v>
      </c>
      <c r="L81" s="60" t="b">
        <f>NOT(ISBLANK(Survey!$L81))</f>
        <v>0</v>
      </c>
      <c r="M81" s="48" t="str">
        <f t="shared" si="59"/>
        <v>Pass</v>
      </c>
      <c r="N81" s="61" t="b">
        <f>NOT(ISNUMBER(SEARCH("Other",Survey!$J81)))</f>
        <v>1</v>
      </c>
      <c r="O81" s="60" t="b">
        <f>NOT(ISBLANK(Survey!$K81))</f>
        <v>0</v>
      </c>
      <c r="P81" s="48" t="str">
        <f t="shared" si="60"/>
        <v>Fail</v>
      </c>
      <c r="Q81" s="50">
        <f>Survey!E81</f>
        <v>0</v>
      </c>
      <c r="R81" s="51">
        <f>LEN(Survey!F81)</f>
        <v>0</v>
      </c>
      <c r="S81" s="48" t="str">
        <f t="shared" si="61"/>
        <v>Pass</v>
      </c>
      <c r="T81" s="61" t="b">
        <f>NOT(ISNUMBER(SEARCH("Other",Survey!$M81)))</f>
        <v>1</v>
      </c>
      <c r="U81" s="60" t="b">
        <f>NOT(ISBLANK(Survey!$N81))</f>
        <v>0</v>
      </c>
      <c r="V81" s="48" t="str">
        <f t="shared" si="62"/>
        <v>Pass</v>
      </c>
      <c r="W81" s="121" t="b">
        <f>NOT(ISBLANK(Survey!$U81))</f>
        <v>0</v>
      </c>
      <c r="X81" s="122">
        <f>Survey!$J81</f>
        <v>0</v>
      </c>
      <c r="Y81" s="48" t="str">
        <f t="shared" si="63"/>
        <v>Pass</v>
      </c>
      <c r="Z81" s="121" t="b">
        <f>NOT(ISBLANK(Survey!$V81))</f>
        <v>0</v>
      </c>
      <c r="AA81" s="122">
        <f>Survey!$J81</f>
        <v>0</v>
      </c>
      <c r="AB81" s="48" t="str">
        <f t="shared" si="64"/>
        <v>Pass</v>
      </c>
      <c r="AC81" s="121" t="b">
        <f>NOT(ISBLANK(Survey!$W81))</f>
        <v>0</v>
      </c>
      <c r="AD81" s="122">
        <f>Survey!$J81</f>
        <v>0</v>
      </c>
      <c r="AE81" s="48" t="str">
        <f t="shared" si="65"/>
        <v>Pass</v>
      </c>
      <c r="AF81" s="61" t="b">
        <f>NOT(ISNUMBER(SEARCH("Yes",Survey!$Z81)))</f>
        <v>1</v>
      </c>
      <c r="AG81" s="60" t="b">
        <f>IF(COUNTBLANK(Survey!$AA81:$AB81)=0,TRUE, FALSE)</f>
        <v>0</v>
      </c>
      <c r="AH81" s="48" t="str">
        <f t="shared" si="66"/>
        <v>Pass</v>
      </c>
      <c r="AI81" s="61" t="b">
        <f>NOT(ISNUMBER(SEARCH("Yes",Survey!$AC81)))</f>
        <v>1</v>
      </c>
      <c r="AJ81" s="60" t="b">
        <f>NOT(ISBLANK(Survey!$AE81))</f>
        <v>0</v>
      </c>
      <c r="AK81" s="48" t="str">
        <f t="shared" si="67"/>
        <v>Pass</v>
      </c>
      <c r="AL81" s="61" t="b">
        <f>NOT(OR(ISNUMBER(SEARCH("Other",Survey!$AE81)),ISNUMBER(SEARCH("Multiple",Survey!$AE81))))</f>
        <v>1</v>
      </c>
      <c r="AM81" s="60" t="b">
        <f>NOT(ISBLANK(Survey!$AF81))</f>
        <v>0</v>
      </c>
      <c r="AN81" s="48" t="str">
        <f t="shared" si="68"/>
        <v>Fail</v>
      </c>
      <c r="AO81" s="52">
        <f>(Survey!$AH81)</f>
        <v>0</v>
      </c>
      <c r="AP81" s="43" t="str">
        <f t="shared" si="69"/>
        <v>Fail</v>
      </c>
      <c r="AQ81" s="44">
        <f>ABS(Survey!$AH81)</f>
        <v>0</v>
      </c>
      <c r="AR81" s="87">
        <f>ABS(Survey!$AI81)+Survey!$AJ81-ABS(Survey!$AK81)+ABS(Survey!$AL81)-ABS(Survey!$AM81)+ABS(Survey!$AN81)-ABS(Survey!$AO81)+Survey!$AP81</f>
        <v>0</v>
      </c>
      <c r="AS81" s="53" t="str">
        <f t="shared" si="70"/>
        <v>No holdings</v>
      </c>
      <c r="AT81" s="43">
        <f t="shared" si="71"/>
        <v>0</v>
      </c>
      <c r="AU81" s="48" t="str">
        <f t="shared" si="72"/>
        <v>Pass</v>
      </c>
      <c r="AV81" s="61" t="b">
        <f>IF(ABS(Survey!$AP81)=0,TRUE,FALSE)</f>
        <v>1</v>
      </c>
      <c r="AW81" s="60" t="b">
        <f>NOT(ISBLANK(Survey!$AQ81))</f>
        <v>0</v>
      </c>
      <c r="AX81" s="43" t="str">
        <f t="shared" si="73"/>
        <v>Fail</v>
      </c>
      <c r="AY81" s="44">
        <f>ABS(Survey!$AH81)</f>
        <v>0</v>
      </c>
      <c r="AZ81" s="44" cm="1">
        <f t="array" ref="AZ81">SUM(SUMIF(Survey!AS81:BA81,{"&gt;0","&lt;0"})*{1,-1})-SUM(SUMIF(Survey!BC81:BK81,{"&gt;0","&lt;0"})*{1,-1})</f>
        <v>0</v>
      </c>
      <c r="BA81" s="53" t="str">
        <f t="shared" si="74"/>
        <v>No holdings</v>
      </c>
      <c r="BB81" s="43">
        <f t="shared" si="75"/>
        <v>0</v>
      </c>
      <c r="BC81" s="48" t="str">
        <f t="shared" si="76"/>
        <v>Fail</v>
      </c>
      <c r="BD81" s="54">
        <f>ABS(Survey!$AH81)</f>
        <v>0</v>
      </c>
      <c r="BE81" s="54" cm="1">
        <f t="array" ref="BE81">SUM(SUMIF(Survey!BM81:CF81,{"&gt;0","&lt;0"})*{1,-1})-SUM(SUMIF(Survey!CH81:DA81,{"&gt;0","&lt;0"})*{1,-1})</f>
        <v>0</v>
      </c>
      <c r="BF81" s="55" t="str">
        <f t="shared" si="77"/>
        <v>No holdings</v>
      </c>
      <c r="BG81" s="56">
        <f t="shared" si="78"/>
        <v>0</v>
      </c>
      <c r="BH81" s="48" t="str">
        <f t="shared" si="79"/>
        <v>Pass</v>
      </c>
      <c r="BI81" s="61" t="b">
        <f>IF(ABS(Survey!$CF81)=0,TRUE,FALSE)</f>
        <v>1</v>
      </c>
      <c r="BJ81" s="60" t="b">
        <f>NOT(ISBLANK(Survey!$CG81))</f>
        <v>0</v>
      </c>
      <c r="BK81" s="48" t="str">
        <f t="shared" si="80"/>
        <v>Pass</v>
      </c>
      <c r="BL81" s="61" t="b">
        <f>IF(ABS(Survey!$DA81)=0,TRUE,FALSE)</f>
        <v>1</v>
      </c>
      <c r="BM81" s="60" t="b">
        <f>NOT(ISBLANK(Survey!$DB81))</f>
        <v>0</v>
      </c>
      <c r="BN81" s="48" t="str">
        <f t="shared" si="81"/>
        <v>Pass</v>
      </c>
      <c r="BO81" s="44">
        <f>SUM(Survey!DD81:DG81)</f>
        <v>0</v>
      </c>
      <c r="BP81" s="43">
        <f t="shared" si="82"/>
        <v>0</v>
      </c>
      <c r="BQ81" s="43">
        <f t="shared" si="83"/>
        <v>100</v>
      </c>
      <c r="BR81" s="55">
        <f>Survey!$I81</f>
        <v>0</v>
      </c>
      <c r="BS81" s="48" t="str">
        <f t="shared" si="84"/>
        <v>Pass</v>
      </c>
      <c r="BT81" s="61" t="b">
        <f>IF(ABS(Survey!$DG81)=0,TRUE,FALSE)</f>
        <v>1</v>
      </c>
      <c r="BU81" s="60" t="b">
        <f>NOT(ISBLANK(Survey!$DH81))</f>
        <v>0</v>
      </c>
      <c r="BV81" s="43" t="str">
        <f t="shared" si="85"/>
        <v>Pass</v>
      </c>
      <c r="BW81" s="44">
        <f>ABS(Survey!CB81) + ABS(Survey!CW81)</f>
        <v>0</v>
      </c>
      <c r="BX81" s="44">
        <f>SUM(SUMIF(Survey!DJ81:DO81,{"&gt;0","&lt;0"})*{1,-1})+SUM(SUMIF(Survey!DQ81:DV81,{"&gt;0","&lt;0"})*{1,-1})</f>
        <v>0</v>
      </c>
      <c r="BY81" s="43">
        <f t="shared" si="86"/>
        <v>0</v>
      </c>
      <c r="BZ81" s="43">
        <f t="shared" si="87"/>
        <v>0</v>
      </c>
      <c r="CA81" s="48" t="str">
        <f t="shared" si="88"/>
        <v>Pass</v>
      </c>
      <c r="CB81" s="61" t="b">
        <f>IF(ABS(Survey!$DO81)=0,TRUE,FALSE)</f>
        <v>1</v>
      </c>
      <c r="CC81" s="60" t="b">
        <f>NOT(ISBLANK(Survey!DP81))</f>
        <v>0</v>
      </c>
      <c r="CD81" s="48" t="str">
        <f t="shared" si="89"/>
        <v>Pass</v>
      </c>
      <c r="CE81" s="61" t="b">
        <f>IF(ABS(Survey!$DV81)=0,TRUE,FALSE)</f>
        <v>1</v>
      </c>
      <c r="CF81" s="60" t="b">
        <f>NOT(ISBLANK(Survey!$DW81))</f>
        <v>0</v>
      </c>
      <c r="CG81" s="48" t="str">
        <f t="shared" si="90"/>
        <v>Pass</v>
      </c>
      <c r="CH81" s="57">
        <f t="shared" si="91"/>
        <v>0</v>
      </c>
      <c r="CI81" s="54" cm="1">
        <f t="array" ref="CI81">SUM(SUMIF(Survey!DY81:DZ81,{"&gt;0","&lt;0"})*{1,-1})</f>
        <v>0</v>
      </c>
      <c r="CJ81" s="57">
        <f t="shared" si="92"/>
        <v>0</v>
      </c>
      <c r="CK81" s="56">
        <f t="shared" si="93"/>
        <v>100</v>
      </c>
      <c r="CL81" s="48" t="str">
        <f t="shared" si="94"/>
        <v>Fail</v>
      </c>
      <c r="CM81" s="54">
        <f>SUM(SUMIF(Survey!EP81:EQ81,{"&gt;0","&lt;0"})*{1,-1})</f>
        <v>0</v>
      </c>
      <c r="CN81" s="57">
        <f t="shared" si="95"/>
        <v>0</v>
      </c>
      <c r="CO81" s="57">
        <f t="shared" si="96"/>
        <v>100</v>
      </c>
      <c r="CP81" s="55" t="b">
        <f>IF(Survey!$J81="ETF",TRUE,IF(Survey!$J81="Closed-end",TRUE,IF(Survey!$J81="Split share corp",TRUE,FALSE)))</f>
        <v>0</v>
      </c>
      <c r="CQ81" s="48" t="str">
        <f t="shared" si="97"/>
        <v>Fail</v>
      </c>
      <c r="CR81" s="54">
        <f>SUM(SUMIF(Survey!ES81:EW81,{"&gt;0","&lt;0"})*{1,-1})</f>
        <v>0</v>
      </c>
      <c r="CS81" s="57">
        <f t="shared" si="98"/>
        <v>0</v>
      </c>
      <c r="CT81" s="57">
        <f t="shared" si="99"/>
        <v>100</v>
      </c>
      <c r="CU81" s="55" t="b">
        <f>IF(Survey!$J81="ETF",TRUE,IF(Survey!$J81="Closed-end",TRUE,IF(Survey!$J81="Split share corp",TRUE,FALSE)))</f>
        <v>0</v>
      </c>
      <c r="CV81" s="48" t="str">
        <f t="shared" si="100"/>
        <v>Pass</v>
      </c>
      <c r="CW81" s="61" t="b">
        <f>IF(ABS(Survey!$EW81)=0,TRUE,FALSE)</f>
        <v>1</v>
      </c>
      <c r="CX81" s="60" t="b">
        <f>NOT(ISBLANK(Survey!$EX81))</f>
        <v>0</v>
      </c>
      <c r="CY81" s="43" t="str">
        <f t="shared" si="101"/>
        <v>Fail</v>
      </c>
      <c r="CZ81" s="44">
        <f>SUM(SUMIF(Survey!EZ81:FF81,{"&gt;0","&lt;0"})*{1,-1})</f>
        <v>0</v>
      </c>
      <c r="DA81" s="43">
        <f t="shared" si="102"/>
        <v>0</v>
      </c>
      <c r="DB81" s="43">
        <f t="shared" si="103"/>
        <v>100</v>
      </c>
      <c r="DC81" s="48" t="str">
        <f t="shared" si="104"/>
        <v>Fail</v>
      </c>
      <c r="DD81" s="54">
        <f>SUM(SUMIF(Survey!FH81:FN81,{"&gt;0","&lt;0"})*{1,-1})</f>
        <v>0</v>
      </c>
      <c r="DE81" s="57">
        <f t="shared" si="105"/>
        <v>0</v>
      </c>
      <c r="DF81" s="56">
        <f t="shared" si="106"/>
        <v>100</v>
      </c>
    </row>
    <row r="82" spans="1:110">
      <c r="A82" s="1">
        <v>79</v>
      </c>
      <c r="B82" s="43" t="str">
        <f t="shared" si="54"/>
        <v>Pass</v>
      </c>
      <c r="C82" s="43">
        <f>COUNTBLANK(Survey!B82:FO82)</f>
        <v>170</v>
      </c>
      <c r="D82" s="43">
        <f>Survey!H82</f>
        <v>0</v>
      </c>
      <c r="E82" s="43" t="str">
        <f t="shared" si="55"/>
        <v>Fail</v>
      </c>
      <c r="F82" s="43" t="str">
        <f t="shared" si="56"/>
        <v>Fail</v>
      </c>
      <c r="H82" s="48" t="str">
        <f t="shared" si="57"/>
        <v>Fail</v>
      </c>
      <c r="I82" s="49">
        <f>COUNTBLANK(Survey!B82:E82)+COUNTBLANK(Survey!G82:J82)+COUNTBLANK(Survey!M82)+COUNTBLANK(Survey!P82:S82)+COUNTBLANK(Survey!X82:Z82)+COUNTBLANK(Survey!AC82:AD82)</f>
        <v>18</v>
      </c>
      <c r="J82" s="48" t="str">
        <f t="shared" si="58"/>
        <v>Pass</v>
      </c>
      <c r="K82" s="61" t="b">
        <f>NOT(ISNUMBER(SEARCH("Feeder",Survey!$H82)))</f>
        <v>1</v>
      </c>
      <c r="L82" s="60" t="b">
        <f>NOT(ISBLANK(Survey!$L82))</f>
        <v>0</v>
      </c>
      <c r="M82" s="48" t="str">
        <f t="shared" si="59"/>
        <v>Pass</v>
      </c>
      <c r="N82" s="61" t="b">
        <f>NOT(ISNUMBER(SEARCH("Other",Survey!$J82)))</f>
        <v>1</v>
      </c>
      <c r="O82" s="60" t="b">
        <f>NOT(ISBLANK(Survey!$K82))</f>
        <v>0</v>
      </c>
      <c r="P82" s="48" t="str">
        <f t="shared" si="60"/>
        <v>Fail</v>
      </c>
      <c r="Q82" s="50">
        <f>Survey!E82</f>
        <v>0</v>
      </c>
      <c r="R82" s="51">
        <f>LEN(Survey!F82)</f>
        <v>0</v>
      </c>
      <c r="S82" s="48" t="str">
        <f t="shared" si="61"/>
        <v>Pass</v>
      </c>
      <c r="T82" s="61" t="b">
        <f>NOT(ISNUMBER(SEARCH("Other",Survey!$M82)))</f>
        <v>1</v>
      </c>
      <c r="U82" s="60" t="b">
        <f>NOT(ISBLANK(Survey!$N82))</f>
        <v>0</v>
      </c>
      <c r="V82" s="48" t="str">
        <f t="shared" si="62"/>
        <v>Pass</v>
      </c>
      <c r="W82" s="121" t="b">
        <f>NOT(ISBLANK(Survey!$U82))</f>
        <v>0</v>
      </c>
      <c r="X82" s="122">
        <f>Survey!$J82</f>
        <v>0</v>
      </c>
      <c r="Y82" s="48" t="str">
        <f t="shared" si="63"/>
        <v>Pass</v>
      </c>
      <c r="Z82" s="121" t="b">
        <f>NOT(ISBLANK(Survey!$V82))</f>
        <v>0</v>
      </c>
      <c r="AA82" s="122">
        <f>Survey!$J82</f>
        <v>0</v>
      </c>
      <c r="AB82" s="48" t="str">
        <f t="shared" si="64"/>
        <v>Pass</v>
      </c>
      <c r="AC82" s="121" t="b">
        <f>NOT(ISBLANK(Survey!$W82))</f>
        <v>0</v>
      </c>
      <c r="AD82" s="122">
        <f>Survey!$J82</f>
        <v>0</v>
      </c>
      <c r="AE82" s="48" t="str">
        <f t="shared" si="65"/>
        <v>Pass</v>
      </c>
      <c r="AF82" s="61" t="b">
        <f>NOT(ISNUMBER(SEARCH("Yes",Survey!$Z82)))</f>
        <v>1</v>
      </c>
      <c r="AG82" s="60" t="b">
        <f>IF(COUNTBLANK(Survey!$AA82:$AB82)=0,TRUE, FALSE)</f>
        <v>0</v>
      </c>
      <c r="AH82" s="48" t="str">
        <f t="shared" si="66"/>
        <v>Pass</v>
      </c>
      <c r="AI82" s="61" t="b">
        <f>NOT(ISNUMBER(SEARCH("Yes",Survey!$AC82)))</f>
        <v>1</v>
      </c>
      <c r="AJ82" s="60" t="b">
        <f>NOT(ISBLANK(Survey!$AE82))</f>
        <v>0</v>
      </c>
      <c r="AK82" s="48" t="str">
        <f t="shared" si="67"/>
        <v>Pass</v>
      </c>
      <c r="AL82" s="61" t="b">
        <f>NOT(OR(ISNUMBER(SEARCH("Other",Survey!$AE82)),ISNUMBER(SEARCH("Multiple",Survey!$AE82))))</f>
        <v>1</v>
      </c>
      <c r="AM82" s="60" t="b">
        <f>NOT(ISBLANK(Survey!$AF82))</f>
        <v>0</v>
      </c>
      <c r="AN82" s="48" t="str">
        <f t="shared" si="68"/>
        <v>Fail</v>
      </c>
      <c r="AO82" s="52">
        <f>(Survey!$AH82)</f>
        <v>0</v>
      </c>
      <c r="AP82" s="43" t="str">
        <f t="shared" si="69"/>
        <v>Fail</v>
      </c>
      <c r="AQ82" s="44">
        <f>ABS(Survey!$AH82)</f>
        <v>0</v>
      </c>
      <c r="AR82" s="87">
        <f>ABS(Survey!$AI82)+Survey!$AJ82-ABS(Survey!$AK82)+ABS(Survey!$AL82)-ABS(Survey!$AM82)+ABS(Survey!$AN82)-ABS(Survey!$AO82)+Survey!$AP82</f>
        <v>0</v>
      </c>
      <c r="AS82" s="53" t="str">
        <f t="shared" si="70"/>
        <v>No holdings</v>
      </c>
      <c r="AT82" s="43">
        <f t="shared" si="71"/>
        <v>0</v>
      </c>
      <c r="AU82" s="48" t="str">
        <f t="shared" si="72"/>
        <v>Pass</v>
      </c>
      <c r="AV82" s="61" t="b">
        <f>IF(ABS(Survey!$AP82)=0,TRUE,FALSE)</f>
        <v>1</v>
      </c>
      <c r="AW82" s="60" t="b">
        <f>NOT(ISBLANK(Survey!$AQ82))</f>
        <v>0</v>
      </c>
      <c r="AX82" s="43" t="str">
        <f t="shared" si="73"/>
        <v>Fail</v>
      </c>
      <c r="AY82" s="44">
        <f>ABS(Survey!$AH82)</f>
        <v>0</v>
      </c>
      <c r="AZ82" s="44" cm="1">
        <f t="array" ref="AZ82">SUM(SUMIF(Survey!AS82:BA82,{"&gt;0","&lt;0"})*{1,-1})-SUM(SUMIF(Survey!BC82:BK82,{"&gt;0","&lt;0"})*{1,-1})</f>
        <v>0</v>
      </c>
      <c r="BA82" s="53" t="str">
        <f t="shared" si="74"/>
        <v>No holdings</v>
      </c>
      <c r="BB82" s="43">
        <f t="shared" si="75"/>
        <v>0</v>
      </c>
      <c r="BC82" s="48" t="str">
        <f t="shared" si="76"/>
        <v>Fail</v>
      </c>
      <c r="BD82" s="54">
        <f>ABS(Survey!$AH82)</f>
        <v>0</v>
      </c>
      <c r="BE82" s="54" cm="1">
        <f t="array" ref="BE82">SUM(SUMIF(Survey!BM82:CF82,{"&gt;0","&lt;0"})*{1,-1})-SUM(SUMIF(Survey!CH82:DA82,{"&gt;0","&lt;0"})*{1,-1})</f>
        <v>0</v>
      </c>
      <c r="BF82" s="55" t="str">
        <f t="shared" si="77"/>
        <v>No holdings</v>
      </c>
      <c r="BG82" s="56">
        <f t="shared" si="78"/>
        <v>0</v>
      </c>
      <c r="BH82" s="48" t="str">
        <f t="shared" si="79"/>
        <v>Pass</v>
      </c>
      <c r="BI82" s="61" t="b">
        <f>IF(ABS(Survey!$CF82)=0,TRUE,FALSE)</f>
        <v>1</v>
      </c>
      <c r="BJ82" s="60" t="b">
        <f>NOT(ISBLANK(Survey!$CG82))</f>
        <v>0</v>
      </c>
      <c r="BK82" s="48" t="str">
        <f t="shared" si="80"/>
        <v>Pass</v>
      </c>
      <c r="BL82" s="61" t="b">
        <f>IF(ABS(Survey!$DA82)=0,TRUE,FALSE)</f>
        <v>1</v>
      </c>
      <c r="BM82" s="60" t="b">
        <f>NOT(ISBLANK(Survey!$DB82))</f>
        <v>0</v>
      </c>
      <c r="BN82" s="48" t="str">
        <f t="shared" si="81"/>
        <v>Pass</v>
      </c>
      <c r="BO82" s="44">
        <f>SUM(Survey!DD82:DG82)</f>
        <v>0</v>
      </c>
      <c r="BP82" s="43">
        <f t="shared" si="82"/>
        <v>0</v>
      </c>
      <c r="BQ82" s="43">
        <f t="shared" si="83"/>
        <v>100</v>
      </c>
      <c r="BR82" s="55">
        <f>Survey!$I82</f>
        <v>0</v>
      </c>
      <c r="BS82" s="48" t="str">
        <f t="shared" si="84"/>
        <v>Pass</v>
      </c>
      <c r="BT82" s="61" t="b">
        <f>IF(ABS(Survey!$DG82)=0,TRUE,FALSE)</f>
        <v>1</v>
      </c>
      <c r="BU82" s="60" t="b">
        <f>NOT(ISBLANK(Survey!$DH82))</f>
        <v>0</v>
      </c>
      <c r="BV82" s="43" t="str">
        <f t="shared" si="85"/>
        <v>Pass</v>
      </c>
      <c r="BW82" s="44">
        <f>ABS(Survey!CB82) + ABS(Survey!CW82)</f>
        <v>0</v>
      </c>
      <c r="BX82" s="44">
        <f>SUM(SUMIF(Survey!DJ82:DO82,{"&gt;0","&lt;0"})*{1,-1})+SUM(SUMIF(Survey!DQ82:DV82,{"&gt;0","&lt;0"})*{1,-1})</f>
        <v>0</v>
      </c>
      <c r="BY82" s="43">
        <f t="shared" si="86"/>
        <v>0</v>
      </c>
      <c r="BZ82" s="43">
        <f t="shared" si="87"/>
        <v>0</v>
      </c>
      <c r="CA82" s="48" t="str">
        <f t="shared" si="88"/>
        <v>Pass</v>
      </c>
      <c r="CB82" s="61" t="b">
        <f>IF(ABS(Survey!$DO82)=0,TRUE,FALSE)</f>
        <v>1</v>
      </c>
      <c r="CC82" s="60" t="b">
        <f>NOT(ISBLANK(Survey!DP82))</f>
        <v>0</v>
      </c>
      <c r="CD82" s="48" t="str">
        <f t="shared" si="89"/>
        <v>Pass</v>
      </c>
      <c r="CE82" s="61" t="b">
        <f>IF(ABS(Survey!$DV82)=0,TRUE,FALSE)</f>
        <v>1</v>
      </c>
      <c r="CF82" s="60" t="b">
        <f>NOT(ISBLANK(Survey!$DW82))</f>
        <v>0</v>
      </c>
      <c r="CG82" s="48" t="str">
        <f t="shared" si="90"/>
        <v>Pass</v>
      </c>
      <c r="CH82" s="57">
        <f t="shared" si="91"/>
        <v>0</v>
      </c>
      <c r="CI82" s="54" cm="1">
        <f t="array" ref="CI82">SUM(SUMIF(Survey!DY82:DZ82,{"&gt;0","&lt;0"})*{1,-1})</f>
        <v>0</v>
      </c>
      <c r="CJ82" s="57">
        <f t="shared" si="92"/>
        <v>0</v>
      </c>
      <c r="CK82" s="56">
        <f t="shared" si="93"/>
        <v>100</v>
      </c>
      <c r="CL82" s="48" t="str">
        <f t="shared" si="94"/>
        <v>Fail</v>
      </c>
      <c r="CM82" s="54">
        <f>SUM(SUMIF(Survey!EP82:EQ82,{"&gt;0","&lt;0"})*{1,-1})</f>
        <v>0</v>
      </c>
      <c r="CN82" s="57">
        <f t="shared" si="95"/>
        <v>0</v>
      </c>
      <c r="CO82" s="57">
        <f t="shared" si="96"/>
        <v>100</v>
      </c>
      <c r="CP82" s="55" t="b">
        <f>IF(Survey!$J82="ETF",TRUE,IF(Survey!$J82="Closed-end",TRUE,IF(Survey!$J82="Split share corp",TRUE,FALSE)))</f>
        <v>0</v>
      </c>
      <c r="CQ82" s="48" t="str">
        <f t="shared" si="97"/>
        <v>Fail</v>
      </c>
      <c r="CR82" s="54">
        <f>SUM(SUMIF(Survey!ES82:EW82,{"&gt;0","&lt;0"})*{1,-1})</f>
        <v>0</v>
      </c>
      <c r="CS82" s="57">
        <f t="shared" si="98"/>
        <v>0</v>
      </c>
      <c r="CT82" s="57">
        <f t="shared" si="99"/>
        <v>100</v>
      </c>
      <c r="CU82" s="55" t="b">
        <f>IF(Survey!$J82="ETF",TRUE,IF(Survey!$J82="Closed-end",TRUE,IF(Survey!$J82="Split share corp",TRUE,FALSE)))</f>
        <v>0</v>
      </c>
      <c r="CV82" s="48" t="str">
        <f t="shared" si="100"/>
        <v>Pass</v>
      </c>
      <c r="CW82" s="61" t="b">
        <f>IF(ABS(Survey!$EW82)=0,TRUE,FALSE)</f>
        <v>1</v>
      </c>
      <c r="CX82" s="60" t="b">
        <f>NOT(ISBLANK(Survey!$EX82))</f>
        <v>0</v>
      </c>
      <c r="CY82" s="43" t="str">
        <f t="shared" si="101"/>
        <v>Fail</v>
      </c>
      <c r="CZ82" s="44">
        <f>SUM(SUMIF(Survey!EZ82:FF82,{"&gt;0","&lt;0"})*{1,-1})</f>
        <v>0</v>
      </c>
      <c r="DA82" s="43">
        <f t="shared" si="102"/>
        <v>0</v>
      </c>
      <c r="DB82" s="43">
        <f t="shared" si="103"/>
        <v>100</v>
      </c>
      <c r="DC82" s="48" t="str">
        <f t="shared" si="104"/>
        <v>Fail</v>
      </c>
      <c r="DD82" s="54">
        <f>SUM(SUMIF(Survey!FH82:FN82,{"&gt;0","&lt;0"})*{1,-1})</f>
        <v>0</v>
      </c>
      <c r="DE82" s="57">
        <f t="shared" si="105"/>
        <v>0</v>
      </c>
      <c r="DF82" s="56">
        <f t="shared" si="106"/>
        <v>100</v>
      </c>
    </row>
    <row r="83" spans="1:110">
      <c r="A83" s="1">
        <v>80</v>
      </c>
      <c r="B83" s="43" t="str">
        <f t="shared" si="54"/>
        <v>Pass</v>
      </c>
      <c r="C83" s="43">
        <f>COUNTBLANK(Survey!B83:FO83)</f>
        <v>170</v>
      </c>
      <c r="D83" s="43">
        <f>Survey!H83</f>
        <v>0</v>
      </c>
      <c r="E83" s="43" t="str">
        <f t="shared" si="55"/>
        <v>Fail</v>
      </c>
      <c r="F83" s="43" t="str">
        <f t="shared" si="56"/>
        <v>Fail</v>
      </c>
      <c r="H83" s="48" t="str">
        <f t="shared" si="57"/>
        <v>Fail</v>
      </c>
      <c r="I83" s="49">
        <f>COUNTBLANK(Survey!B83:E83)+COUNTBLANK(Survey!G83:J83)+COUNTBLANK(Survey!M83)+COUNTBLANK(Survey!P83:S83)+COUNTBLANK(Survey!X83:Z83)+COUNTBLANK(Survey!AC83:AD83)</f>
        <v>18</v>
      </c>
      <c r="J83" s="48" t="str">
        <f t="shared" si="58"/>
        <v>Pass</v>
      </c>
      <c r="K83" s="61" t="b">
        <f>NOT(ISNUMBER(SEARCH("Feeder",Survey!$H83)))</f>
        <v>1</v>
      </c>
      <c r="L83" s="60" t="b">
        <f>NOT(ISBLANK(Survey!$L83))</f>
        <v>0</v>
      </c>
      <c r="M83" s="48" t="str">
        <f t="shared" si="59"/>
        <v>Pass</v>
      </c>
      <c r="N83" s="61" t="b">
        <f>NOT(ISNUMBER(SEARCH("Other",Survey!$J83)))</f>
        <v>1</v>
      </c>
      <c r="O83" s="60" t="b">
        <f>NOT(ISBLANK(Survey!$K83))</f>
        <v>0</v>
      </c>
      <c r="P83" s="48" t="str">
        <f t="shared" si="60"/>
        <v>Fail</v>
      </c>
      <c r="Q83" s="50">
        <f>Survey!E83</f>
        <v>0</v>
      </c>
      <c r="R83" s="51">
        <f>LEN(Survey!F83)</f>
        <v>0</v>
      </c>
      <c r="S83" s="48" t="str">
        <f t="shared" si="61"/>
        <v>Pass</v>
      </c>
      <c r="T83" s="61" t="b">
        <f>NOT(ISNUMBER(SEARCH("Other",Survey!$M83)))</f>
        <v>1</v>
      </c>
      <c r="U83" s="60" t="b">
        <f>NOT(ISBLANK(Survey!$N83))</f>
        <v>0</v>
      </c>
      <c r="V83" s="48" t="str">
        <f t="shared" si="62"/>
        <v>Pass</v>
      </c>
      <c r="W83" s="121" t="b">
        <f>NOT(ISBLANK(Survey!$U83))</f>
        <v>0</v>
      </c>
      <c r="X83" s="122">
        <f>Survey!$J83</f>
        <v>0</v>
      </c>
      <c r="Y83" s="48" t="str">
        <f t="shared" si="63"/>
        <v>Pass</v>
      </c>
      <c r="Z83" s="121" t="b">
        <f>NOT(ISBLANK(Survey!$V83))</f>
        <v>0</v>
      </c>
      <c r="AA83" s="122">
        <f>Survey!$J83</f>
        <v>0</v>
      </c>
      <c r="AB83" s="48" t="str">
        <f t="shared" si="64"/>
        <v>Pass</v>
      </c>
      <c r="AC83" s="121" t="b">
        <f>NOT(ISBLANK(Survey!$W83))</f>
        <v>0</v>
      </c>
      <c r="AD83" s="122">
        <f>Survey!$J83</f>
        <v>0</v>
      </c>
      <c r="AE83" s="48" t="str">
        <f t="shared" si="65"/>
        <v>Pass</v>
      </c>
      <c r="AF83" s="61" t="b">
        <f>NOT(ISNUMBER(SEARCH("Yes",Survey!$Z83)))</f>
        <v>1</v>
      </c>
      <c r="AG83" s="60" t="b">
        <f>IF(COUNTBLANK(Survey!$AA83:$AB83)=0,TRUE, FALSE)</f>
        <v>0</v>
      </c>
      <c r="AH83" s="48" t="str">
        <f t="shared" si="66"/>
        <v>Pass</v>
      </c>
      <c r="AI83" s="61" t="b">
        <f>NOT(ISNUMBER(SEARCH("Yes",Survey!$AC83)))</f>
        <v>1</v>
      </c>
      <c r="AJ83" s="60" t="b">
        <f>NOT(ISBLANK(Survey!$AE83))</f>
        <v>0</v>
      </c>
      <c r="AK83" s="48" t="str">
        <f t="shared" si="67"/>
        <v>Pass</v>
      </c>
      <c r="AL83" s="61" t="b">
        <f>NOT(OR(ISNUMBER(SEARCH("Other",Survey!$AE83)),ISNUMBER(SEARCH("Multiple",Survey!$AE83))))</f>
        <v>1</v>
      </c>
      <c r="AM83" s="60" t="b">
        <f>NOT(ISBLANK(Survey!$AF83))</f>
        <v>0</v>
      </c>
      <c r="AN83" s="48" t="str">
        <f t="shared" si="68"/>
        <v>Fail</v>
      </c>
      <c r="AO83" s="52">
        <f>(Survey!$AH83)</f>
        <v>0</v>
      </c>
      <c r="AP83" s="43" t="str">
        <f t="shared" si="69"/>
        <v>Fail</v>
      </c>
      <c r="AQ83" s="44">
        <f>ABS(Survey!$AH83)</f>
        <v>0</v>
      </c>
      <c r="AR83" s="87">
        <f>ABS(Survey!$AI83)+Survey!$AJ83-ABS(Survey!$AK83)+ABS(Survey!$AL83)-ABS(Survey!$AM83)+ABS(Survey!$AN83)-ABS(Survey!$AO83)+Survey!$AP83</f>
        <v>0</v>
      </c>
      <c r="AS83" s="53" t="str">
        <f t="shared" si="70"/>
        <v>No holdings</v>
      </c>
      <c r="AT83" s="43">
        <f t="shared" si="71"/>
        <v>0</v>
      </c>
      <c r="AU83" s="48" t="str">
        <f t="shared" si="72"/>
        <v>Pass</v>
      </c>
      <c r="AV83" s="61" t="b">
        <f>IF(ABS(Survey!$AP83)=0,TRUE,FALSE)</f>
        <v>1</v>
      </c>
      <c r="AW83" s="60" t="b">
        <f>NOT(ISBLANK(Survey!$AQ83))</f>
        <v>0</v>
      </c>
      <c r="AX83" s="43" t="str">
        <f t="shared" si="73"/>
        <v>Fail</v>
      </c>
      <c r="AY83" s="44">
        <f>ABS(Survey!$AH83)</f>
        <v>0</v>
      </c>
      <c r="AZ83" s="44" cm="1">
        <f t="array" ref="AZ83">SUM(SUMIF(Survey!AS83:BA83,{"&gt;0","&lt;0"})*{1,-1})-SUM(SUMIF(Survey!BC83:BK83,{"&gt;0","&lt;0"})*{1,-1})</f>
        <v>0</v>
      </c>
      <c r="BA83" s="53" t="str">
        <f t="shared" si="74"/>
        <v>No holdings</v>
      </c>
      <c r="BB83" s="43">
        <f t="shared" si="75"/>
        <v>0</v>
      </c>
      <c r="BC83" s="48" t="str">
        <f t="shared" si="76"/>
        <v>Fail</v>
      </c>
      <c r="BD83" s="54">
        <f>ABS(Survey!$AH83)</f>
        <v>0</v>
      </c>
      <c r="BE83" s="54" cm="1">
        <f t="array" ref="BE83">SUM(SUMIF(Survey!BM83:CF83,{"&gt;0","&lt;0"})*{1,-1})-SUM(SUMIF(Survey!CH83:DA83,{"&gt;0","&lt;0"})*{1,-1})</f>
        <v>0</v>
      </c>
      <c r="BF83" s="55" t="str">
        <f t="shared" si="77"/>
        <v>No holdings</v>
      </c>
      <c r="BG83" s="56">
        <f t="shared" si="78"/>
        <v>0</v>
      </c>
      <c r="BH83" s="48" t="str">
        <f t="shared" si="79"/>
        <v>Pass</v>
      </c>
      <c r="BI83" s="61" t="b">
        <f>IF(ABS(Survey!$CF83)=0,TRUE,FALSE)</f>
        <v>1</v>
      </c>
      <c r="BJ83" s="60" t="b">
        <f>NOT(ISBLANK(Survey!$CG83))</f>
        <v>0</v>
      </c>
      <c r="BK83" s="48" t="str">
        <f t="shared" si="80"/>
        <v>Pass</v>
      </c>
      <c r="BL83" s="61" t="b">
        <f>IF(ABS(Survey!$DA83)=0,TRUE,FALSE)</f>
        <v>1</v>
      </c>
      <c r="BM83" s="60" t="b">
        <f>NOT(ISBLANK(Survey!$DB83))</f>
        <v>0</v>
      </c>
      <c r="BN83" s="48" t="str">
        <f t="shared" si="81"/>
        <v>Pass</v>
      </c>
      <c r="BO83" s="44">
        <f>SUM(Survey!DD83:DG83)</f>
        <v>0</v>
      </c>
      <c r="BP83" s="43">
        <f t="shared" si="82"/>
        <v>0</v>
      </c>
      <c r="BQ83" s="43">
        <f t="shared" si="83"/>
        <v>100</v>
      </c>
      <c r="BR83" s="55">
        <f>Survey!$I83</f>
        <v>0</v>
      </c>
      <c r="BS83" s="48" t="str">
        <f t="shared" si="84"/>
        <v>Pass</v>
      </c>
      <c r="BT83" s="61" t="b">
        <f>IF(ABS(Survey!$DG83)=0,TRUE,FALSE)</f>
        <v>1</v>
      </c>
      <c r="BU83" s="60" t="b">
        <f>NOT(ISBLANK(Survey!$DH83))</f>
        <v>0</v>
      </c>
      <c r="BV83" s="43" t="str">
        <f t="shared" si="85"/>
        <v>Pass</v>
      </c>
      <c r="BW83" s="44">
        <f>ABS(Survey!CB83) + ABS(Survey!CW83)</f>
        <v>0</v>
      </c>
      <c r="BX83" s="44">
        <f>SUM(SUMIF(Survey!DJ83:DO83,{"&gt;0","&lt;0"})*{1,-1})+SUM(SUMIF(Survey!DQ83:DV83,{"&gt;0","&lt;0"})*{1,-1})</f>
        <v>0</v>
      </c>
      <c r="BY83" s="43">
        <f t="shared" si="86"/>
        <v>0</v>
      </c>
      <c r="BZ83" s="43">
        <f t="shared" si="87"/>
        <v>0</v>
      </c>
      <c r="CA83" s="48" t="str">
        <f t="shared" si="88"/>
        <v>Pass</v>
      </c>
      <c r="CB83" s="61" t="b">
        <f>IF(ABS(Survey!$DO83)=0,TRUE,FALSE)</f>
        <v>1</v>
      </c>
      <c r="CC83" s="60" t="b">
        <f>NOT(ISBLANK(Survey!DP83))</f>
        <v>0</v>
      </c>
      <c r="CD83" s="48" t="str">
        <f t="shared" si="89"/>
        <v>Pass</v>
      </c>
      <c r="CE83" s="61" t="b">
        <f>IF(ABS(Survey!$DV83)=0,TRUE,FALSE)</f>
        <v>1</v>
      </c>
      <c r="CF83" s="60" t="b">
        <f>NOT(ISBLANK(Survey!$DW83))</f>
        <v>0</v>
      </c>
      <c r="CG83" s="48" t="str">
        <f t="shared" si="90"/>
        <v>Pass</v>
      </c>
      <c r="CH83" s="57">
        <f t="shared" si="91"/>
        <v>0</v>
      </c>
      <c r="CI83" s="54" cm="1">
        <f t="array" ref="CI83">SUM(SUMIF(Survey!DY83:DZ83,{"&gt;0","&lt;0"})*{1,-1})</f>
        <v>0</v>
      </c>
      <c r="CJ83" s="57">
        <f t="shared" si="92"/>
        <v>0</v>
      </c>
      <c r="CK83" s="56">
        <f t="shared" si="93"/>
        <v>100</v>
      </c>
      <c r="CL83" s="48" t="str">
        <f t="shared" si="94"/>
        <v>Fail</v>
      </c>
      <c r="CM83" s="54">
        <f>SUM(SUMIF(Survey!EP83:EQ83,{"&gt;0","&lt;0"})*{1,-1})</f>
        <v>0</v>
      </c>
      <c r="CN83" s="57">
        <f t="shared" si="95"/>
        <v>0</v>
      </c>
      <c r="CO83" s="57">
        <f t="shared" si="96"/>
        <v>100</v>
      </c>
      <c r="CP83" s="55" t="b">
        <f>IF(Survey!$J83="ETF",TRUE,IF(Survey!$J83="Closed-end",TRUE,IF(Survey!$J83="Split share corp",TRUE,FALSE)))</f>
        <v>0</v>
      </c>
      <c r="CQ83" s="48" t="str">
        <f t="shared" si="97"/>
        <v>Fail</v>
      </c>
      <c r="CR83" s="54">
        <f>SUM(SUMIF(Survey!ES83:EW83,{"&gt;0","&lt;0"})*{1,-1})</f>
        <v>0</v>
      </c>
      <c r="CS83" s="57">
        <f t="shared" si="98"/>
        <v>0</v>
      </c>
      <c r="CT83" s="57">
        <f t="shared" si="99"/>
        <v>100</v>
      </c>
      <c r="CU83" s="55" t="b">
        <f>IF(Survey!$J83="ETF",TRUE,IF(Survey!$J83="Closed-end",TRUE,IF(Survey!$J83="Split share corp",TRUE,FALSE)))</f>
        <v>0</v>
      </c>
      <c r="CV83" s="48" t="str">
        <f t="shared" si="100"/>
        <v>Pass</v>
      </c>
      <c r="CW83" s="61" t="b">
        <f>IF(ABS(Survey!$EW83)=0,TRUE,FALSE)</f>
        <v>1</v>
      </c>
      <c r="CX83" s="60" t="b">
        <f>NOT(ISBLANK(Survey!$EX83))</f>
        <v>0</v>
      </c>
      <c r="CY83" s="43" t="str">
        <f t="shared" si="101"/>
        <v>Fail</v>
      </c>
      <c r="CZ83" s="44">
        <f>SUM(SUMIF(Survey!EZ83:FF83,{"&gt;0","&lt;0"})*{1,-1})</f>
        <v>0</v>
      </c>
      <c r="DA83" s="43">
        <f t="shared" si="102"/>
        <v>0</v>
      </c>
      <c r="DB83" s="43">
        <f t="shared" si="103"/>
        <v>100</v>
      </c>
      <c r="DC83" s="48" t="str">
        <f t="shared" si="104"/>
        <v>Fail</v>
      </c>
      <c r="DD83" s="54">
        <f>SUM(SUMIF(Survey!FH83:FN83,{"&gt;0","&lt;0"})*{1,-1})</f>
        <v>0</v>
      </c>
      <c r="DE83" s="57">
        <f t="shared" si="105"/>
        <v>0</v>
      </c>
      <c r="DF83" s="56">
        <f t="shared" si="106"/>
        <v>100</v>
      </c>
    </row>
    <row r="84" spans="1:110">
      <c r="A84" s="1">
        <v>81</v>
      </c>
      <c r="B84" s="43" t="str">
        <f t="shared" si="54"/>
        <v>Pass</v>
      </c>
      <c r="C84" s="43">
        <f>COUNTBLANK(Survey!B84:FO84)</f>
        <v>170</v>
      </c>
      <c r="D84" s="43">
        <f>Survey!H84</f>
        <v>0</v>
      </c>
      <c r="E84" s="43" t="str">
        <f t="shared" si="55"/>
        <v>Fail</v>
      </c>
      <c r="F84" s="43" t="str">
        <f t="shared" si="56"/>
        <v>Fail</v>
      </c>
      <c r="H84" s="48" t="str">
        <f t="shared" si="57"/>
        <v>Fail</v>
      </c>
      <c r="I84" s="49">
        <f>COUNTBLANK(Survey!B84:E84)+COUNTBLANK(Survey!G84:J84)+COUNTBLANK(Survey!M84)+COUNTBLANK(Survey!P84:S84)+COUNTBLANK(Survey!X84:Z84)+COUNTBLANK(Survey!AC84:AD84)</f>
        <v>18</v>
      </c>
      <c r="J84" s="48" t="str">
        <f t="shared" si="58"/>
        <v>Pass</v>
      </c>
      <c r="K84" s="61" t="b">
        <f>NOT(ISNUMBER(SEARCH("Feeder",Survey!$H84)))</f>
        <v>1</v>
      </c>
      <c r="L84" s="60" t="b">
        <f>NOT(ISBLANK(Survey!$L84))</f>
        <v>0</v>
      </c>
      <c r="M84" s="48" t="str">
        <f t="shared" si="59"/>
        <v>Pass</v>
      </c>
      <c r="N84" s="61" t="b">
        <f>NOT(ISNUMBER(SEARCH("Other",Survey!$J84)))</f>
        <v>1</v>
      </c>
      <c r="O84" s="60" t="b">
        <f>NOT(ISBLANK(Survey!$K84))</f>
        <v>0</v>
      </c>
      <c r="P84" s="48" t="str">
        <f t="shared" si="60"/>
        <v>Fail</v>
      </c>
      <c r="Q84" s="50">
        <f>Survey!E84</f>
        <v>0</v>
      </c>
      <c r="R84" s="51">
        <f>LEN(Survey!F84)</f>
        <v>0</v>
      </c>
      <c r="S84" s="48" t="str">
        <f t="shared" si="61"/>
        <v>Pass</v>
      </c>
      <c r="T84" s="61" t="b">
        <f>NOT(ISNUMBER(SEARCH("Other",Survey!$M84)))</f>
        <v>1</v>
      </c>
      <c r="U84" s="60" t="b">
        <f>NOT(ISBLANK(Survey!$N84))</f>
        <v>0</v>
      </c>
      <c r="V84" s="48" t="str">
        <f t="shared" si="62"/>
        <v>Pass</v>
      </c>
      <c r="W84" s="121" t="b">
        <f>NOT(ISBLANK(Survey!$U84))</f>
        <v>0</v>
      </c>
      <c r="X84" s="122">
        <f>Survey!$J84</f>
        <v>0</v>
      </c>
      <c r="Y84" s="48" t="str">
        <f t="shared" si="63"/>
        <v>Pass</v>
      </c>
      <c r="Z84" s="121" t="b">
        <f>NOT(ISBLANK(Survey!$V84))</f>
        <v>0</v>
      </c>
      <c r="AA84" s="122">
        <f>Survey!$J84</f>
        <v>0</v>
      </c>
      <c r="AB84" s="48" t="str">
        <f t="shared" si="64"/>
        <v>Pass</v>
      </c>
      <c r="AC84" s="121" t="b">
        <f>NOT(ISBLANK(Survey!$W84))</f>
        <v>0</v>
      </c>
      <c r="AD84" s="122">
        <f>Survey!$J84</f>
        <v>0</v>
      </c>
      <c r="AE84" s="48" t="str">
        <f t="shared" si="65"/>
        <v>Pass</v>
      </c>
      <c r="AF84" s="61" t="b">
        <f>NOT(ISNUMBER(SEARCH("Yes",Survey!$Z84)))</f>
        <v>1</v>
      </c>
      <c r="AG84" s="60" t="b">
        <f>IF(COUNTBLANK(Survey!$AA84:$AB84)=0,TRUE, FALSE)</f>
        <v>0</v>
      </c>
      <c r="AH84" s="48" t="str">
        <f t="shared" si="66"/>
        <v>Pass</v>
      </c>
      <c r="AI84" s="61" t="b">
        <f>NOT(ISNUMBER(SEARCH("Yes",Survey!$AC84)))</f>
        <v>1</v>
      </c>
      <c r="AJ84" s="60" t="b">
        <f>NOT(ISBLANK(Survey!$AE84))</f>
        <v>0</v>
      </c>
      <c r="AK84" s="48" t="str">
        <f t="shared" si="67"/>
        <v>Pass</v>
      </c>
      <c r="AL84" s="61" t="b">
        <f>NOT(OR(ISNUMBER(SEARCH("Other",Survey!$AE84)),ISNUMBER(SEARCH("Multiple",Survey!$AE84))))</f>
        <v>1</v>
      </c>
      <c r="AM84" s="60" t="b">
        <f>NOT(ISBLANK(Survey!$AF84))</f>
        <v>0</v>
      </c>
      <c r="AN84" s="48" t="str">
        <f t="shared" si="68"/>
        <v>Fail</v>
      </c>
      <c r="AO84" s="52">
        <f>(Survey!$AH84)</f>
        <v>0</v>
      </c>
      <c r="AP84" s="43" t="str">
        <f t="shared" si="69"/>
        <v>Fail</v>
      </c>
      <c r="AQ84" s="44">
        <f>ABS(Survey!$AH84)</f>
        <v>0</v>
      </c>
      <c r="AR84" s="87">
        <f>ABS(Survey!$AI84)+Survey!$AJ84-ABS(Survey!$AK84)+ABS(Survey!$AL84)-ABS(Survey!$AM84)+ABS(Survey!$AN84)-ABS(Survey!$AO84)+Survey!$AP84</f>
        <v>0</v>
      </c>
      <c r="AS84" s="53" t="str">
        <f t="shared" si="70"/>
        <v>No holdings</v>
      </c>
      <c r="AT84" s="43">
        <f t="shared" si="71"/>
        <v>0</v>
      </c>
      <c r="AU84" s="48" t="str">
        <f t="shared" si="72"/>
        <v>Pass</v>
      </c>
      <c r="AV84" s="61" t="b">
        <f>IF(ABS(Survey!$AP84)=0,TRUE,FALSE)</f>
        <v>1</v>
      </c>
      <c r="AW84" s="60" t="b">
        <f>NOT(ISBLANK(Survey!$AQ84))</f>
        <v>0</v>
      </c>
      <c r="AX84" s="43" t="str">
        <f t="shared" si="73"/>
        <v>Fail</v>
      </c>
      <c r="AY84" s="44">
        <f>ABS(Survey!$AH84)</f>
        <v>0</v>
      </c>
      <c r="AZ84" s="44" cm="1">
        <f t="array" ref="AZ84">SUM(SUMIF(Survey!AS84:BA84,{"&gt;0","&lt;0"})*{1,-1})-SUM(SUMIF(Survey!BC84:BK84,{"&gt;0","&lt;0"})*{1,-1})</f>
        <v>0</v>
      </c>
      <c r="BA84" s="53" t="str">
        <f t="shared" si="74"/>
        <v>No holdings</v>
      </c>
      <c r="BB84" s="43">
        <f t="shared" si="75"/>
        <v>0</v>
      </c>
      <c r="BC84" s="48" t="str">
        <f t="shared" si="76"/>
        <v>Fail</v>
      </c>
      <c r="BD84" s="54">
        <f>ABS(Survey!$AH84)</f>
        <v>0</v>
      </c>
      <c r="BE84" s="54" cm="1">
        <f t="array" ref="BE84">SUM(SUMIF(Survey!BM84:CF84,{"&gt;0","&lt;0"})*{1,-1})-SUM(SUMIF(Survey!CH84:DA84,{"&gt;0","&lt;0"})*{1,-1})</f>
        <v>0</v>
      </c>
      <c r="BF84" s="55" t="str">
        <f t="shared" si="77"/>
        <v>No holdings</v>
      </c>
      <c r="BG84" s="56">
        <f t="shared" si="78"/>
        <v>0</v>
      </c>
      <c r="BH84" s="48" t="str">
        <f t="shared" si="79"/>
        <v>Pass</v>
      </c>
      <c r="BI84" s="61" t="b">
        <f>IF(ABS(Survey!$CF84)=0,TRUE,FALSE)</f>
        <v>1</v>
      </c>
      <c r="BJ84" s="60" t="b">
        <f>NOT(ISBLANK(Survey!$CG84))</f>
        <v>0</v>
      </c>
      <c r="BK84" s="48" t="str">
        <f t="shared" si="80"/>
        <v>Pass</v>
      </c>
      <c r="BL84" s="61" t="b">
        <f>IF(ABS(Survey!$DA84)=0,TRUE,FALSE)</f>
        <v>1</v>
      </c>
      <c r="BM84" s="60" t="b">
        <f>NOT(ISBLANK(Survey!$DB84))</f>
        <v>0</v>
      </c>
      <c r="BN84" s="48" t="str">
        <f t="shared" si="81"/>
        <v>Pass</v>
      </c>
      <c r="BO84" s="44">
        <f>SUM(Survey!DD84:DG84)</f>
        <v>0</v>
      </c>
      <c r="BP84" s="43">
        <f t="shared" si="82"/>
        <v>0</v>
      </c>
      <c r="BQ84" s="43">
        <f t="shared" si="83"/>
        <v>100</v>
      </c>
      <c r="BR84" s="55">
        <f>Survey!$I84</f>
        <v>0</v>
      </c>
      <c r="BS84" s="48" t="str">
        <f t="shared" si="84"/>
        <v>Pass</v>
      </c>
      <c r="BT84" s="61" t="b">
        <f>IF(ABS(Survey!$DG84)=0,TRUE,FALSE)</f>
        <v>1</v>
      </c>
      <c r="BU84" s="60" t="b">
        <f>NOT(ISBLANK(Survey!$DH84))</f>
        <v>0</v>
      </c>
      <c r="BV84" s="43" t="str">
        <f t="shared" si="85"/>
        <v>Pass</v>
      </c>
      <c r="BW84" s="44">
        <f>ABS(Survey!CB84) + ABS(Survey!CW84)</f>
        <v>0</v>
      </c>
      <c r="BX84" s="44">
        <f>SUM(SUMIF(Survey!DJ84:DO84,{"&gt;0","&lt;0"})*{1,-1})+SUM(SUMIF(Survey!DQ84:DV84,{"&gt;0","&lt;0"})*{1,-1})</f>
        <v>0</v>
      </c>
      <c r="BY84" s="43">
        <f t="shared" si="86"/>
        <v>0</v>
      </c>
      <c r="BZ84" s="43">
        <f t="shared" si="87"/>
        <v>0</v>
      </c>
      <c r="CA84" s="48" t="str">
        <f t="shared" si="88"/>
        <v>Pass</v>
      </c>
      <c r="CB84" s="61" t="b">
        <f>IF(ABS(Survey!$DO84)=0,TRUE,FALSE)</f>
        <v>1</v>
      </c>
      <c r="CC84" s="60" t="b">
        <f>NOT(ISBLANK(Survey!DP84))</f>
        <v>0</v>
      </c>
      <c r="CD84" s="48" t="str">
        <f t="shared" si="89"/>
        <v>Pass</v>
      </c>
      <c r="CE84" s="61" t="b">
        <f>IF(ABS(Survey!$DV84)=0,TRUE,FALSE)</f>
        <v>1</v>
      </c>
      <c r="CF84" s="60" t="b">
        <f>NOT(ISBLANK(Survey!$DW84))</f>
        <v>0</v>
      </c>
      <c r="CG84" s="48" t="str">
        <f t="shared" si="90"/>
        <v>Pass</v>
      </c>
      <c r="CH84" s="57">
        <f t="shared" si="91"/>
        <v>0</v>
      </c>
      <c r="CI84" s="54" cm="1">
        <f t="array" ref="CI84">SUM(SUMIF(Survey!DY84:DZ84,{"&gt;0","&lt;0"})*{1,-1})</f>
        <v>0</v>
      </c>
      <c r="CJ84" s="57">
        <f t="shared" si="92"/>
        <v>0</v>
      </c>
      <c r="CK84" s="56">
        <f t="shared" si="93"/>
        <v>100</v>
      </c>
      <c r="CL84" s="48" t="str">
        <f t="shared" si="94"/>
        <v>Fail</v>
      </c>
      <c r="CM84" s="54">
        <f>SUM(SUMIF(Survey!EP84:EQ84,{"&gt;0","&lt;0"})*{1,-1})</f>
        <v>0</v>
      </c>
      <c r="CN84" s="57">
        <f t="shared" si="95"/>
        <v>0</v>
      </c>
      <c r="CO84" s="57">
        <f t="shared" si="96"/>
        <v>100</v>
      </c>
      <c r="CP84" s="55" t="b">
        <f>IF(Survey!$J84="ETF",TRUE,IF(Survey!$J84="Closed-end",TRUE,IF(Survey!$J84="Split share corp",TRUE,FALSE)))</f>
        <v>0</v>
      </c>
      <c r="CQ84" s="48" t="str">
        <f t="shared" si="97"/>
        <v>Fail</v>
      </c>
      <c r="CR84" s="54">
        <f>SUM(SUMIF(Survey!ES84:EW84,{"&gt;0","&lt;0"})*{1,-1})</f>
        <v>0</v>
      </c>
      <c r="CS84" s="57">
        <f t="shared" si="98"/>
        <v>0</v>
      </c>
      <c r="CT84" s="57">
        <f t="shared" si="99"/>
        <v>100</v>
      </c>
      <c r="CU84" s="55" t="b">
        <f>IF(Survey!$J84="ETF",TRUE,IF(Survey!$J84="Closed-end",TRUE,IF(Survey!$J84="Split share corp",TRUE,FALSE)))</f>
        <v>0</v>
      </c>
      <c r="CV84" s="48" t="str">
        <f t="shared" si="100"/>
        <v>Pass</v>
      </c>
      <c r="CW84" s="61" t="b">
        <f>IF(ABS(Survey!$EW84)=0,TRUE,FALSE)</f>
        <v>1</v>
      </c>
      <c r="CX84" s="60" t="b">
        <f>NOT(ISBLANK(Survey!$EX84))</f>
        <v>0</v>
      </c>
      <c r="CY84" s="43" t="str">
        <f t="shared" si="101"/>
        <v>Fail</v>
      </c>
      <c r="CZ84" s="44">
        <f>SUM(SUMIF(Survey!EZ84:FF84,{"&gt;0","&lt;0"})*{1,-1})</f>
        <v>0</v>
      </c>
      <c r="DA84" s="43">
        <f t="shared" si="102"/>
        <v>0</v>
      </c>
      <c r="DB84" s="43">
        <f t="shared" si="103"/>
        <v>100</v>
      </c>
      <c r="DC84" s="48" t="str">
        <f t="shared" si="104"/>
        <v>Fail</v>
      </c>
      <c r="DD84" s="54">
        <f>SUM(SUMIF(Survey!FH84:FN84,{"&gt;0","&lt;0"})*{1,-1})</f>
        <v>0</v>
      </c>
      <c r="DE84" s="57">
        <f t="shared" si="105"/>
        <v>0</v>
      </c>
      <c r="DF84" s="56">
        <f t="shared" si="106"/>
        <v>100</v>
      </c>
    </row>
    <row r="85" spans="1:110">
      <c r="A85" s="1">
        <v>82</v>
      </c>
      <c r="B85" s="43" t="str">
        <f t="shared" si="54"/>
        <v>Pass</v>
      </c>
      <c r="C85" s="43">
        <f>COUNTBLANK(Survey!B85:FO85)</f>
        <v>170</v>
      </c>
      <c r="D85" s="43">
        <f>Survey!H85</f>
        <v>0</v>
      </c>
      <c r="E85" s="43" t="str">
        <f t="shared" si="55"/>
        <v>Fail</v>
      </c>
      <c r="F85" s="43" t="str">
        <f t="shared" si="56"/>
        <v>Fail</v>
      </c>
      <c r="H85" s="48" t="str">
        <f t="shared" si="57"/>
        <v>Fail</v>
      </c>
      <c r="I85" s="49">
        <f>COUNTBLANK(Survey!B85:E85)+COUNTBLANK(Survey!G85:J85)+COUNTBLANK(Survey!M85)+COUNTBLANK(Survey!P85:S85)+COUNTBLANK(Survey!X85:Z85)+COUNTBLANK(Survey!AC85:AD85)</f>
        <v>18</v>
      </c>
      <c r="J85" s="48" t="str">
        <f t="shared" si="58"/>
        <v>Pass</v>
      </c>
      <c r="K85" s="61" t="b">
        <f>NOT(ISNUMBER(SEARCH("Feeder",Survey!$H85)))</f>
        <v>1</v>
      </c>
      <c r="L85" s="60" t="b">
        <f>NOT(ISBLANK(Survey!$L85))</f>
        <v>0</v>
      </c>
      <c r="M85" s="48" t="str">
        <f t="shared" si="59"/>
        <v>Pass</v>
      </c>
      <c r="N85" s="61" t="b">
        <f>NOT(ISNUMBER(SEARCH("Other",Survey!$J85)))</f>
        <v>1</v>
      </c>
      <c r="O85" s="60" t="b">
        <f>NOT(ISBLANK(Survey!$K85))</f>
        <v>0</v>
      </c>
      <c r="P85" s="48" t="str">
        <f t="shared" si="60"/>
        <v>Fail</v>
      </c>
      <c r="Q85" s="50">
        <f>Survey!E85</f>
        <v>0</v>
      </c>
      <c r="R85" s="51">
        <f>LEN(Survey!F85)</f>
        <v>0</v>
      </c>
      <c r="S85" s="48" t="str">
        <f t="shared" si="61"/>
        <v>Pass</v>
      </c>
      <c r="T85" s="61" t="b">
        <f>NOT(ISNUMBER(SEARCH("Other",Survey!$M85)))</f>
        <v>1</v>
      </c>
      <c r="U85" s="60" t="b">
        <f>NOT(ISBLANK(Survey!$N85))</f>
        <v>0</v>
      </c>
      <c r="V85" s="48" t="str">
        <f t="shared" si="62"/>
        <v>Pass</v>
      </c>
      <c r="W85" s="121" t="b">
        <f>NOT(ISBLANK(Survey!$U85))</f>
        <v>0</v>
      </c>
      <c r="X85" s="122">
        <f>Survey!$J85</f>
        <v>0</v>
      </c>
      <c r="Y85" s="48" t="str">
        <f t="shared" si="63"/>
        <v>Pass</v>
      </c>
      <c r="Z85" s="121" t="b">
        <f>NOT(ISBLANK(Survey!$V85))</f>
        <v>0</v>
      </c>
      <c r="AA85" s="122">
        <f>Survey!$J85</f>
        <v>0</v>
      </c>
      <c r="AB85" s="48" t="str">
        <f t="shared" si="64"/>
        <v>Pass</v>
      </c>
      <c r="AC85" s="121" t="b">
        <f>NOT(ISBLANK(Survey!$W85))</f>
        <v>0</v>
      </c>
      <c r="AD85" s="122">
        <f>Survey!$J85</f>
        <v>0</v>
      </c>
      <c r="AE85" s="48" t="str">
        <f t="shared" si="65"/>
        <v>Pass</v>
      </c>
      <c r="AF85" s="61" t="b">
        <f>NOT(ISNUMBER(SEARCH("Yes",Survey!$Z85)))</f>
        <v>1</v>
      </c>
      <c r="AG85" s="60" t="b">
        <f>IF(COUNTBLANK(Survey!$AA85:$AB85)=0,TRUE, FALSE)</f>
        <v>0</v>
      </c>
      <c r="AH85" s="48" t="str">
        <f t="shared" si="66"/>
        <v>Pass</v>
      </c>
      <c r="AI85" s="61" t="b">
        <f>NOT(ISNUMBER(SEARCH("Yes",Survey!$AC85)))</f>
        <v>1</v>
      </c>
      <c r="AJ85" s="60" t="b">
        <f>NOT(ISBLANK(Survey!$AE85))</f>
        <v>0</v>
      </c>
      <c r="AK85" s="48" t="str">
        <f t="shared" si="67"/>
        <v>Pass</v>
      </c>
      <c r="AL85" s="61" t="b">
        <f>NOT(OR(ISNUMBER(SEARCH("Other",Survey!$AE85)),ISNUMBER(SEARCH("Multiple",Survey!$AE85))))</f>
        <v>1</v>
      </c>
      <c r="AM85" s="60" t="b">
        <f>NOT(ISBLANK(Survey!$AF85))</f>
        <v>0</v>
      </c>
      <c r="AN85" s="48" t="str">
        <f t="shared" si="68"/>
        <v>Fail</v>
      </c>
      <c r="AO85" s="52">
        <f>(Survey!$AH85)</f>
        <v>0</v>
      </c>
      <c r="AP85" s="43" t="str">
        <f t="shared" si="69"/>
        <v>Fail</v>
      </c>
      <c r="AQ85" s="44">
        <f>ABS(Survey!$AH85)</f>
        <v>0</v>
      </c>
      <c r="AR85" s="87">
        <f>ABS(Survey!$AI85)+Survey!$AJ85-ABS(Survey!$AK85)+ABS(Survey!$AL85)-ABS(Survey!$AM85)+ABS(Survey!$AN85)-ABS(Survey!$AO85)+Survey!$AP85</f>
        <v>0</v>
      </c>
      <c r="AS85" s="53" t="str">
        <f t="shared" si="70"/>
        <v>No holdings</v>
      </c>
      <c r="AT85" s="43">
        <f t="shared" si="71"/>
        <v>0</v>
      </c>
      <c r="AU85" s="48" t="str">
        <f t="shared" si="72"/>
        <v>Pass</v>
      </c>
      <c r="AV85" s="61" t="b">
        <f>IF(ABS(Survey!$AP85)=0,TRUE,FALSE)</f>
        <v>1</v>
      </c>
      <c r="AW85" s="60" t="b">
        <f>NOT(ISBLANK(Survey!$AQ85))</f>
        <v>0</v>
      </c>
      <c r="AX85" s="43" t="str">
        <f t="shared" si="73"/>
        <v>Fail</v>
      </c>
      <c r="AY85" s="44">
        <f>ABS(Survey!$AH85)</f>
        <v>0</v>
      </c>
      <c r="AZ85" s="44" cm="1">
        <f t="array" ref="AZ85">SUM(SUMIF(Survey!AS85:BA85,{"&gt;0","&lt;0"})*{1,-1})-SUM(SUMIF(Survey!BC85:BK85,{"&gt;0","&lt;0"})*{1,-1})</f>
        <v>0</v>
      </c>
      <c r="BA85" s="53" t="str">
        <f t="shared" si="74"/>
        <v>No holdings</v>
      </c>
      <c r="BB85" s="43">
        <f t="shared" si="75"/>
        <v>0</v>
      </c>
      <c r="BC85" s="48" t="str">
        <f t="shared" si="76"/>
        <v>Fail</v>
      </c>
      <c r="BD85" s="54">
        <f>ABS(Survey!$AH85)</f>
        <v>0</v>
      </c>
      <c r="BE85" s="54" cm="1">
        <f t="array" ref="BE85">SUM(SUMIF(Survey!BM85:CF85,{"&gt;0","&lt;0"})*{1,-1})-SUM(SUMIF(Survey!CH85:DA85,{"&gt;0","&lt;0"})*{1,-1})</f>
        <v>0</v>
      </c>
      <c r="BF85" s="55" t="str">
        <f t="shared" si="77"/>
        <v>No holdings</v>
      </c>
      <c r="BG85" s="56">
        <f t="shared" si="78"/>
        <v>0</v>
      </c>
      <c r="BH85" s="48" t="str">
        <f t="shared" si="79"/>
        <v>Pass</v>
      </c>
      <c r="BI85" s="61" t="b">
        <f>IF(ABS(Survey!$CF85)=0,TRUE,FALSE)</f>
        <v>1</v>
      </c>
      <c r="BJ85" s="60" t="b">
        <f>NOT(ISBLANK(Survey!$CG85))</f>
        <v>0</v>
      </c>
      <c r="BK85" s="48" t="str">
        <f t="shared" si="80"/>
        <v>Pass</v>
      </c>
      <c r="BL85" s="61" t="b">
        <f>IF(ABS(Survey!$DA85)=0,TRUE,FALSE)</f>
        <v>1</v>
      </c>
      <c r="BM85" s="60" t="b">
        <f>NOT(ISBLANK(Survey!$DB85))</f>
        <v>0</v>
      </c>
      <c r="BN85" s="48" t="str">
        <f t="shared" si="81"/>
        <v>Pass</v>
      </c>
      <c r="BO85" s="44">
        <f>SUM(Survey!DD85:DG85)</f>
        <v>0</v>
      </c>
      <c r="BP85" s="43">
        <f t="shared" si="82"/>
        <v>0</v>
      </c>
      <c r="BQ85" s="43">
        <f t="shared" si="83"/>
        <v>100</v>
      </c>
      <c r="BR85" s="55">
        <f>Survey!$I85</f>
        <v>0</v>
      </c>
      <c r="BS85" s="48" t="str">
        <f t="shared" si="84"/>
        <v>Pass</v>
      </c>
      <c r="BT85" s="61" t="b">
        <f>IF(ABS(Survey!$DG85)=0,TRUE,FALSE)</f>
        <v>1</v>
      </c>
      <c r="BU85" s="60" t="b">
        <f>NOT(ISBLANK(Survey!$DH85))</f>
        <v>0</v>
      </c>
      <c r="BV85" s="43" t="str">
        <f t="shared" si="85"/>
        <v>Pass</v>
      </c>
      <c r="BW85" s="44">
        <f>ABS(Survey!CB85) + ABS(Survey!CW85)</f>
        <v>0</v>
      </c>
      <c r="BX85" s="44">
        <f>SUM(SUMIF(Survey!DJ85:DO85,{"&gt;0","&lt;0"})*{1,-1})+SUM(SUMIF(Survey!DQ85:DV85,{"&gt;0","&lt;0"})*{1,-1})</f>
        <v>0</v>
      </c>
      <c r="BY85" s="43">
        <f t="shared" si="86"/>
        <v>0</v>
      </c>
      <c r="BZ85" s="43">
        <f t="shared" si="87"/>
        <v>0</v>
      </c>
      <c r="CA85" s="48" t="str">
        <f t="shared" si="88"/>
        <v>Pass</v>
      </c>
      <c r="CB85" s="61" t="b">
        <f>IF(ABS(Survey!$DO85)=0,TRUE,FALSE)</f>
        <v>1</v>
      </c>
      <c r="CC85" s="60" t="b">
        <f>NOT(ISBLANK(Survey!DP85))</f>
        <v>0</v>
      </c>
      <c r="CD85" s="48" t="str">
        <f t="shared" si="89"/>
        <v>Pass</v>
      </c>
      <c r="CE85" s="61" t="b">
        <f>IF(ABS(Survey!$DV85)=0,TRUE,FALSE)</f>
        <v>1</v>
      </c>
      <c r="CF85" s="60" t="b">
        <f>NOT(ISBLANK(Survey!$DW85))</f>
        <v>0</v>
      </c>
      <c r="CG85" s="48" t="str">
        <f t="shared" si="90"/>
        <v>Pass</v>
      </c>
      <c r="CH85" s="57">
        <f t="shared" si="91"/>
        <v>0</v>
      </c>
      <c r="CI85" s="54" cm="1">
        <f t="array" ref="CI85">SUM(SUMIF(Survey!DY85:DZ85,{"&gt;0","&lt;0"})*{1,-1})</f>
        <v>0</v>
      </c>
      <c r="CJ85" s="57">
        <f t="shared" si="92"/>
        <v>0</v>
      </c>
      <c r="CK85" s="56">
        <f t="shared" si="93"/>
        <v>100</v>
      </c>
      <c r="CL85" s="48" t="str">
        <f t="shared" si="94"/>
        <v>Fail</v>
      </c>
      <c r="CM85" s="54">
        <f>SUM(SUMIF(Survey!EP85:EQ85,{"&gt;0","&lt;0"})*{1,-1})</f>
        <v>0</v>
      </c>
      <c r="CN85" s="57">
        <f t="shared" si="95"/>
        <v>0</v>
      </c>
      <c r="CO85" s="57">
        <f t="shared" si="96"/>
        <v>100</v>
      </c>
      <c r="CP85" s="55" t="b">
        <f>IF(Survey!$J85="ETF",TRUE,IF(Survey!$J85="Closed-end",TRUE,IF(Survey!$J85="Split share corp",TRUE,FALSE)))</f>
        <v>0</v>
      </c>
      <c r="CQ85" s="48" t="str">
        <f t="shared" si="97"/>
        <v>Fail</v>
      </c>
      <c r="CR85" s="54">
        <f>SUM(SUMIF(Survey!ES85:EW85,{"&gt;0","&lt;0"})*{1,-1})</f>
        <v>0</v>
      </c>
      <c r="CS85" s="57">
        <f t="shared" si="98"/>
        <v>0</v>
      </c>
      <c r="CT85" s="57">
        <f t="shared" si="99"/>
        <v>100</v>
      </c>
      <c r="CU85" s="55" t="b">
        <f>IF(Survey!$J85="ETF",TRUE,IF(Survey!$J85="Closed-end",TRUE,IF(Survey!$J85="Split share corp",TRUE,FALSE)))</f>
        <v>0</v>
      </c>
      <c r="CV85" s="48" t="str">
        <f t="shared" si="100"/>
        <v>Pass</v>
      </c>
      <c r="CW85" s="61" t="b">
        <f>IF(ABS(Survey!$EW85)=0,TRUE,FALSE)</f>
        <v>1</v>
      </c>
      <c r="CX85" s="60" t="b">
        <f>NOT(ISBLANK(Survey!$EX85))</f>
        <v>0</v>
      </c>
      <c r="CY85" s="43" t="str">
        <f t="shared" si="101"/>
        <v>Fail</v>
      </c>
      <c r="CZ85" s="44">
        <f>SUM(SUMIF(Survey!EZ85:FF85,{"&gt;0","&lt;0"})*{1,-1})</f>
        <v>0</v>
      </c>
      <c r="DA85" s="43">
        <f t="shared" si="102"/>
        <v>0</v>
      </c>
      <c r="DB85" s="43">
        <f t="shared" si="103"/>
        <v>100</v>
      </c>
      <c r="DC85" s="48" t="str">
        <f t="shared" si="104"/>
        <v>Fail</v>
      </c>
      <c r="DD85" s="54">
        <f>SUM(SUMIF(Survey!FH85:FN85,{"&gt;0","&lt;0"})*{1,-1})</f>
        <v>0</v>
      </c>
      <c r="DE85" s="57">
        <f t="shared" si="105"/>
        <v>0</v>
      </c>
      <c r="DF85" s="56">
        <f t="shared" si="106"/>
        <v>100</v>
      </c>
    </row>
    <row r="86" spans="1:110">
      <c r="A86" s="1">
        <v>83</v>
      </c>
      <c r="B86" s="43" t="str">
        <f t="shared" si="54"/>
        <v>Pass</v>
      </c>
      <c r="C86" s="43">
        <f>COUNTBLANK(Survey!B86:FO86)</f>
        <v>170</v>
      </c>
      <c r="D86" s="43">
        <f>Survey!H86</f>
        <v>0</v>
      </c>
      <c r="E86" s="43" t="str">
        <f t="shared" si="55"/>
        <v>Fail</v>
      </c>
      <c r="F86" s="43" t="str">
        <f t="shared" si="56"/>
        <v>Fail</v>
      </c>
      <c r="H86" s="48" t="str">
        <f t="shared" si="57"/>
        <v>Fail</v>
      </c>
      <c r="I86" s="49">
        <f>COUNTBLANK(Survey!B86:E86)+COUNTBLANK(Survey!G86:J86)+COUNTBLANK(Survey!M86)+COUNTBLANK(Survey!P86:S86)+COUNTBLANK(Survey!X86:Z86)+COUNTBLANK(Survey!AC86:AD86)</f>
        <v>18</v>
      </c>
      <c r="J86" s="48" t="str">
        <f t="shared" si="58"/>
        <v>Pass</v>
      </c>
      <c r="K86" s="61" t="b">
        <f>NOT(ISNUMBER(SEARCH("Feeder",Survey!$H86)))</f>
        <v>1</v>
      </c>
      <c r="L86" s="60" t="b">
        <f>NOT(ISBLANK(Survey!$L86))</f>
        <v>0</v>
      </c>
      <c r="M86" s="48" t="str">
        <f t="shared" si="59"/>
        <v>Pass</v>
      </c>
      <c r="N86" s="61" t="b">
        <f>NOT(ISNUMBER(SEARCH("Other",Survey!$J86)))</f>
        <v>1</v>
      </c>
      <c r="O86" s="60" t="b">
        <f>NOT(ISBLANK(Survey!$K86))</f>
        <v>0</v>
      </c>
      <c r="P86" s="48" t="str">
        <f t="shared" si="60"/>
        <v>Fail</v>
      </c>
      <c r="Q86" s="50">
        <f>Survey!E86</f>
        <v>0</v>
      </c>
      <c r="R86" s="51">
        <f>LEN(Survey!F86)</f>
        <v>0</v>
      </c>
      <c r="S86" s="48" t="str">
        <f t="shared" si="61"/>
        <v>Pass</v>
      </c>
      <c r="T86" s="61" t="b">
        <f>NOT(ISNUMBER(SEARCH("Other",Survey!$M86)))</f>
        <v>1</v>
      </c>
      <c r="U86" s="60" t="b">
        <f>NOT(ISBLANK(Survey!$N86))</f>
        <v>0</v>
      </c>
      <c r="V86" s="48" t="str">
        <f t="shared" si="62"/>
        <v>Pass</v>
      </c>
      <c r="W86" s="121" t="b">
        <f>NOT(ISBLANK(Survey!$U86))</f>
        <v>0</v>
      </c>
      <c r="X86" s="122">
        <f>Survey!$J86</f>
        <v>0</v>
      </c>
      <c r="Y86" s="48" t="str">
        <f t="shared" si="63"/>
        <v>Pass</v>
      </c>
      <c r="Z86" s="121" t="b">
        <f>NOT(ISBLANK(Survey!$V86))</f>
        <v>0</v>
      </c>
      <c r="AA86" s="122">
        <f>Survey!$J86</f>
        <v>0</v>
      </c>
      <c r="AB86" s="48" t="str">
        <f t="shared" si="64"/>
        <v>Pass</v>
      </c>
      <c r="AC86" s="121" t="b">
        <f>NOT(ISBLANK(Survey!$W86))</f>
        <v>0</v>
      </c>
      <c r="AD86" s="122">
        <f>Survey!$J86</f>
        <v>0</v>
      </c>
      <c r="AE86" s="48" t="str">
        <f t="shared" si="65"/>
        <v>Pass</v>
      </c>
      <c r="AF86" s="61" t="b">
        <f>NOT(ISNUMBER(SEARCH("Yes",Survey!$Z86)))</f>
        <v>1</v>
      </c>
      <c r="AG86" s="60" t="b">
        <f>IF(COUNTBLANK(Survey!$AA86:$AB86)=0,TRUE, FALSE)</f>
        <v>0</v>
      </c>
      <c r="AH86" s="48" t="str">
        <f t="shared" si="66"/>
        <v>Pass</v>
      </c>
      <c r="AI86" s="61" t="b">
        <f>NOT(ISNUMBER(SEARCH("Yes",Survey!$AC86)))</f>
        <v>1</v>
      </c>
      <c r="AJ86" s="60" t="b">
        <f>NOT(ISBLANK(Survey!$AE86))</f>
        <v>0</v>
      </c>
      <c r="AK86" s="48" t="str">
        <f t="shared" si="67"/>
        <v>Pass</v>
      </c>
      <c r="AL86" s="61" t="b">
        <f>NOT(OR(ISNUMBER(SEARCH("Other",Survey!$AE86)),ISNUMBER(SEARCH("Multiple",Survey!$AE86))))</f>
        <v>1</v>
      </c>
      <c r="AM86" s="60" t="b">
        <f>NOT(ISBLANK(Survey!$AF86))</f>
        <v>0</v>
      </c>
      <c r="AN86" s="48" t="str">
        <f t="shared" si="68"/>
        <v>Fail</v>
      </c>
      <c r="AO86" s="52">
        <f>(Survey!$AH86)</f>
        <v>0</v>
      </c>
      <c r="AP86" s="43" t="str">
        <f t="shared" si="69"/>
        <v>Fail</v>
      </c>
      <c r="AQ86" s="44">
        <f>ABS(Survey!$AH86)</f>
        <v>0</v>
      </c>
      <c r="AR86" s="87">
        <f>ABS(Survey!$AI86)+Survey!$AJ86-ABS(Survey!$AK86)+ABS(Survey!$AL86)-ABS(Survey!$AM86)+ABS(Survey!$AN86)-ABS(Survey!$AO86)+Survey!$AP86</f>
        <v>0</v>
      </c>
      <c r="AS86" s="53" t="str">
        <f t="shared" si="70"/>
        <v>No holdings</v>
      </c>
      <c r="AT86" s="43">
        <f t="shared" si="71"/>
        <v>0</v>
      </c>
      <c r="AU86" s="48" t="str">
        <f t="shared" si="72"/>
        <v>Pass</v>
      </c>
      <c r="AV86" s="61" t="b">
        <f>IF(ABS(Survey!$AP86)=0,TRUE,FALSE)</f>
        <v>1</v>
      </c>
      <c r="AW86" s="60" t="b">
        <f>NOT(ISBLANK(Survey!$AQ86))</f>
        <v>0</v>
      </c>
      <c r="AX86" s="43" t="str">
        <f t="shared" si="73"/>
        <v>Fail</v>
      </c>
      <c r="AY86" s="44">
        <f>ABS(Survey!$AH86)</f>
        <v>0</v>
      </c>
      <c r="AZ86" s="44" cm="1">
        <f t="array" ref="AZ86">SUM(SUMIF(Survey!AS86:BA86,{"&gt;0","&lt;0"})*{1,-1})-SUM(SUMIF(Survey!BC86:BK86,{"&gt;0","&lt;0"})*{1,-1})</f>
        <v>0</v>
      </c>
      <c r="BA86" s="53" t="str">
        <f t="shared" si="74"/>
        <v>No holdings</v>
      </c>
      <c r="BB86" s="43">
        <f t="shared" si="75"/>
        <v>0</v>
      </c>
      <c r="BC86" s="48" t="str">
        <f t="shared" si="76"/>
        <v>Fail</v>
      </c>
      <c r="BD86" s="54">
        <f>ABS(Survey!$AH86)</f>
        <v>0</v>
      </c>
      <c r="BE86" s="54" cm="1">
        <f t="array" ref="BE86">SUM(SUMIF(Survey!BM86:CF86,{"&gt;0","&lt;0"})*{1,-1})-SUM(SUMIF(Survey!CH86:DA86,{"&gt;0","&lt;0"})*{1,-1})</f>
        <v>0</v>
      </c>
      <c r="BF86" s="55" t="str">
        <f t="shared" si="77"/>
        <v>No holdings</v>
      </c>
      <c r="BG86" s="56">
        <f t="shared" si="78"/>
        <v>0</v>
      </c>
      <c r="BH86" s="48" t="str">
        <f t="shared" si="79"/>
        <v>Pass</v>
      </c>
      <c r="BI86" s="61" t="b">
        <f>IF(ABS(Survey!$CF86)=0,TRUE,FALSE)</f>
        <v>1</v>
      </c>
      <c r="BJ86" s="60" t="b">
        <f>NOT(ISBLANK(Survey!$CG86))</f>
        <v>0</v>
      </c>
      <c r="BK86" s="48" t="str">
        <f t="shared" si="80"/>
        <v>Pass</v>
      </c>
      <c r="BL86" s="61" t="b">
        <f>IF(ABS(Survey!$DA86)=0,TRUE,FALSE)</f>
        <v>1</v>
      </c>
      <c r="BM86" s="60" t="b">
        <f>NOT(ISBLANK(Survey!$DB86))</f>
        <v>0</v>
      </c>
      <c r="BN86" s="48" t="str">
        <f t="shared" si="81"/>
        <v>Pass</v>
      </c>
      <c r="BO86" s="44">
        <f>SUM(Survey!DD86:DG86)</f>
        <v>0</v>
      </c>
      <c r="BP86" s="43">
        <f t="shared" si="82"/>
        <v>0</v>
      </c>
      <c r="BQ86" s="43">
        <f t="shared" si="83"/>
        <v>100</v>
      </c>
      <c r="BR86" s="55">
        <f>Survey!$I86</f>
        <v>0</v>
      </c>
      <c r="BS86" s="48" t="str">
        <f t="shared" si="84"/>
        <v>Pass</v>
      </c>
      <c r="BT86" s="61" t="b">
        <f>IF(ABS(Survey!$DG86)=0,TRUE,FALSE)</f>
        <v>1</v>
      </c>
      <c r="BU86" s="60" t="b">
        <f>NOT(ISBLANK(Survey!$DH86))</f>
        <v>0</v>
      </c>
      <c r="BV86" s="43" t="str">
        <f t="shared" si="85"/>
        <v>Pass</v>
      </c>
      <c r="BW86" s="44">
        <f>ABS(Survey!CB86) + ABS(Survey!CW86)</f>
        <v>0</v>
      </c>
      <c r="BX86" s="44">
        <f>SUM(SUMIF(Survey!DJ86:DO86,{"&gt;0","&lt;0"})*{1,-1})+SUM(SUMIF(Survey!DQ86:DV86,{"&gt;0","&lt;0"})*{1,-1})</f>
        <v>0</v>
      </c>
      <c r="BY86" s="43">
        <f t="shared" si="86"/>
        <v>0</v>
      </c>
      <c r="BZ86" s="43">
        <f t="shared" si="87"/>
        <v>0</v>
      </c>
      <c r="CA86" s="48" t="str">
        <f t="shared" si="88"/>
        <v>Pass</v>
      </c>
      <c r="CB86" s="61" t="b">
        <f>IF(ABS(Survey!$DO86)=0,TRUE,FALSE)</f>
        <v>1</v>
      </c>
      <c r="CC86" s="60" t="b">
        <f>NOT(ISBLANK(Survey!DP86))</f>
        <v>0</v>
      </c>
      <c r="CD86" s="48" t="str">
        <f t="shared" si="89"/>
        <v>Pass</v>
      </c>
      <c r="CE86" s="61" t="b">
        <f>IF(ABS(Survey!$DV86)=0,TRUE,FALSE)</f>
        <v>1</v>
      </c>
      <c r="CF86" s="60" t="b">
        <f>NOT(ISBLANK(Survey!$DW86))</f>
        <v>0</v>
      </c>
      <c r="CG86" s="48" t="str">
        <f t="shared" si="90"/>
        <v>Pass</v>
      </c>
      <c r="CH86" s="57">
        <f t="shared" si="91"/>
        <v>0</v>
      </c>
      <c r="CI86" s="54" cm="1">
        <f t="array" ref="CI86">SUM(SUMIF(Survey!DY86:DZ86,{"&gt;0","&lt;0"})*{1,-1})</f>
        <v>0</v>
      </c>
      <c r="CJ86" s="57">
        <f t="shared" si="92"/>
        <v>0</v>
      </c>
      <c r="CK86" s="56">
        <f t="shared" si="93"/>
        <v>100</v>
      </c>
      <c r="CL86" s="48" t="str">
        <f t="shared" si="94"/>
        <v>Fail</v>
      </c>
      <c r="CM86" s="54">
        <f>SUM(SUMIF(Survey!EP86:EQ86,{"&gt;0","&lt;0"})*{1,-1})</f>
        <v>0</v>
      </c>
      <c r="CN86" s="57">
        <f t="shared" si="95"/>
        <v>0</v>
      </c>
      <c r="CO86" s="57">
        <f t="shared" si="96"/>
        <v>100</v>
      </c>
      <c r="CP86" s="55" t="b">
        <f>IF(Survey!$J86="ETF",TRUE,IF(Survey!$J86="Closed-end",TRUE,IF(Survey!$J86="Split share corp",TRUE,FALSE)))</f>
        <v>0</v>
      </c>
      <c r="CQ86" s="48" t="str">
        <f t="shared" si="97"/>
        <v>Fail</v>
      </c>
      <c r="CR86" s="54">
        <f>SUM(SUMIF(Survey!ES86:EW86,{"&gt;0","&lt;0"})*{1,-1})</f>
        <v>0</v>
      </c>
      <c r="CS86" s="57">
        <f t="shared" si="98"/>
        <v>0</v>
      </c>
      <c r="CT86" s="57">
        <f t="shared" si="99"/>
        <v>100</v>
      </c>
      <c r="CU86" s="55" t="b">
        <f>IF(Survey!$J86="ETF",TRUE,IF(Survey!$J86="Closed-end",TRUE,IF(Survey!$J86="Split share corp",TRUE,FALSE)))</f>
        <v>0</v>
      </c>
      <c r="CV86" s="48" t="str">
        <f t="shared" si="100"/>
        <v>Pass</v>
      </c>
      <c r="CW86" s="61" t="b">
        <f>IF(ABS(Survey!$EW86)=0,TRUE,FALSE)</f>
        <v>1</v>
      </c>
      <c r="CX86" s="60" t="b">
        <f>NOT(ISBLANK(Survey!$EX86))</f>
        <v>0</v>
      </c>
      <c r="CY86" s="43" t="str">
        <f t="shared" si="101"/>
        <v>Fail</v>
      </c>
      <c r="CZ86" s="44">
        <f>SUM(SUMIF(Survey!EZ86:FF86,{"&gt;0","&lt;0"})*{1,-1})</f>
        <v>0</v>
      </c>
      <c r="DA86" s="43">
        <f t="shared" si="102"/>
        <v>0</v>
      </c>
      <c r="DB86" s="43">
        <f t="shared" si="103"/>
        <v>100</v>
      </c>
      <c r="DC86" s="48" t="str">
        <f t="shared" si="104"/>
        <v>Fail</v>
      </c>
      <c r="DD86" s="54">
        <f>SUM(SUMIF(Survey!FH86:FN86,{"&gt;0","&lt;0"})*{1,-1})</f>
        <v>0</v>
      </c>
      <c r="DE86" s="57">
        <f t="shared" si="105"/>
        <v>0</v>
      </c>
      <c r="DF86" s="56">
        <f t="shared" si="106"/>
        <v>100</v>
      </c>
    </row>
    <row r="87" spans="1:110">
      <c r="A87" s="1">
        <v>84</v>
      </c>
      <c r="B87" s="43" t="str">
        <f t="shared" si="54"/>
        <v>Pass</v>
      </c>
      <c r="C87" s="43">
        <f>COUNTBLANK(Survey!B87:FO87)</f>
        <v>170</v>
      </c>
      <c r="D87" s="43">
        <f>Survey!H87</f>
        <v>0</v>
      </c>
      <c r="E87" s="43" t="str">
        <f t="shared" si="55"/>
        <v>Fail</v>
      </c>
      <c r="F87" s="43" t="str">
        <f t="shared" si="56"/>
        <v>Fail</v>
      </c>
      <c r="H87" s="48" t="str">
        <f t="shared" si="57"/>
        <v>Fail</v>
      </c>
      <c r="I87" s="49">
        <f>COUNTBLANK(Survey!B87:E87)+COUNTBLANK(Survey!G87:J87)+COUNTBLANK(Survey!M87)+COUNTBLANK(Survey!P87:S87)+COUNTBLANK(Survey!X87:Z87)+COUNTBLANK(Survey!AC87:AD87)</f>
        <v>18</v>
      </c>
      <c r="J87" s="48" t="str">
        <f t="shared" si="58"/>
        <v>Pass</v>
      </c>
      <c r="K87" s="61" t="b">
        <f>NOT(ISNUMBER(SEARCH("Feeder",Survey!$H87)))</f>
        <v>1</v>
      </c>
      <c r="L87" s="60" t="b">
        <f>NOT(ISBLANK(Survey!$L87))</f>
        <v>0</v>
      </c>
      <c r="M87" s="48" t="str">
        <f t="shared" si="59"/>
        <v>Pass</v>
      </c>
      <c r="N87" s="61" t="b">
        <f>NOT(ISNUMBER(SEARCH("Other",Survey!$J87)))</f>
        <v>1</v>
      </c>
      <c r="O87" s="60" t="b">
        <f>NOT(ISBLANK(Survey!$K87))</f>
        <v>0</v>
      </c>
      <c r="P87" s="48" t="str">
        <f t="shared" si="60"/>
        <v>Fail</v>
      </c>
      <c r="Q87" s="50">
        <f>Survey!E87</f>
        <v>0</v>
      </c>
      <c r="R87" s="51">
        <f>LEN(Survey!F87)</f>
        <v>0</v>
      </c>
      <c r="S87" s="48" t="str">
        <f t="shared" si="61"/>
        <v>Pass</v>
      </c>
      <c r="T87" s="61" t="b">
        <f>NOT(ISNUMBER(SEARCH("Other",Survey!$M87)))</f>
        <v>1</v>
      </c>
      <c r="U87" s="60" t="b">
        <f>NOT(ISBLANK(Survey!$N87))</f>
        <v>0</v>
      </c>
      <c r="V87" s="48" t="str">
        <f t="shared" si="62"/>
        <v>Pass</v>
      </c>
      <c r="W87" s="121" t="b">
        <f>NOT(ISBLANK(Survey!$U87))</f>
        <v>0</v>
      </c>
      <c r="X87" s="122">
        <f>Survey!$J87</f>
        <v>0</v>
      </c>
      <c r="Y87" s="48" t="str">
        <f t="shared" si="63"/>
        <v>Pass</v>
      </c>
      <c r="Z87" s="121" t="b">
        <f>NOT(ISBLANK(Survey!$V87))</f>
        <v>0</v>
      </c>
      <c r="AA87" s="122">
        <f>Survey!$J87</f>
        <v>0</v>
      </c>
      <c r="AB87" s="48" t="str">
        <f t="shared" si="64"/>
        <v>Pass</v>
      </c>
      <c r="AC87" s="121" t="b">
        <f>NOT(ISBLANK(Survey!$W87))</f>
        <v>0</v>
      </c>
      <c r="AD87" s="122">
        <f>Survey!$J87</f>
        <v>0</v>
      </c>
      <c r="AE87" s="48" t="str">
        <f t="shared" si="65"/>
        <v>Pass</v>
      </c>
      <c r="AF87" s="61" t="b">
        <f>NOT(ISNUMBER(SEARCH("Yes",Survey!$Z87)))</f>
        <v>1</v>
      </c>
      <c r="AG87" s="60" t="b">
        <f>IF(COUNTBLANK(Survey!$AA87:$AB87)=0,TRUE, FALSE)</f>
        <v>0</v>
      </c>
      <c r="AH87" s="48" t="str">
        <f t="shared" si="66"/>
        <v>Pass</v>
      </c>
      <c r="AI87" s="61" t="b">
        <f>NOT(ISNUMBER(SEARCH("Yes",Survey!$AC87)))</f>
        <v>1</v>
      </c>
      <c r="AJ87" s="60" t="b">
        <f>NOT(ISBLANK(Survey!$AE87))</f>
        <v>0</v>
      </c>
      <c r="AK87" s="48" t="str">
        <f t="shared" si="67"/>
        <v>Pass</v>
      </c>
      <c r="AL87" s="61" t="b">
        <f>NOT(OR(ISNUMBER(SEARCH("Other",Survey!$AE87)),ISNUMBER(SEARCH("Multiple",Survey!$AE87))))</f>
        <v>1</v>
      </c>
      <c r="AM87" s="60" t="b">
        <f>NOT(ISBLANK(Survey!$AF87))</f>
        <v>0</v>
      </c>
      <c r="AN87" s="48" t="str">
        <f t="shared" si="68"/>
        <v>Fail</v>
      </c>
      <c r="AO87" s="52">
        <f>(Survey!$AH87)</f>
        <v>0</v>
      </c>
      <c r="AP87" s="43" t="str">
        <f t="shared" si="69"/>
        <v>Fail</v>
      </c>
      <c r="AQ87" s="44">
        <f>ABS(Survey!$AH87)</f>
        <v>0</v>
      </c>
      <c r="AR87" s="87">
        <f>ABS(Survey!$AI87)+Survey!$AJ87-ABS(Survey!$AK87)+ABS(Survey!$AL87)-ABS(Survey!$AM87)+ABS(Survey!$AN87)-ABS(Survey!$AO87)+Survey!$AP87</f>
        <v>0</v>
      </c>
      <c r="AS87" s="53" t="str">
        <f t="shared" si="70"/>
        <v>No holdings</v>
      </c>
      <c r="AT87" s="43">
        <f t="shared" si="71"/>
        <v>0</v>
      </c>
      <c r="AU87" s="48" t="str">
        <f t="shared" si="72"/>
        <v>Pass</v>
      </c>
      <c r="AV87" s="61" t="b">
        <f>IF(ABS(Survey!$AP87)=0,TRUE,FALSE)</f>
        <v>1</v>
      </c>
      <c r="AW87" s="60" t="b">
        <f>NOT(ISBLANK(Survey!$AQ87))</f>
        <v>0</v>
      </c>
      <c r="AX87" s="43" t="str">
        <f t="shared" si="73"/>
        <v>Fail</v>
      </c>
      <c r="AY87" s="44">
        <f>ABS(Survey!$AH87)</f>
        <v>0</v>
      </c>
      <c r="AZ87" s="44" cm="1">
        <f t="array" ref="AZ87">SUM(SUMIF(Survey!AS87:BA87,{"&gt;0","&lt;0"})*{1,-1})-SUM(SUMIF(Survey!BC87:BK87,{"&gt;0","&lt;0"})*{1,-1})</f>
        <v>0</v>
      </c>
      <c r="BA87" s="53" t="str">
        <f t="shared" si="74"/>
        <v>No holdings</v>
      </c>
      <c r="BB87" s="43">
        <f t="shared" si="75"/>
        <v>0</v>
      </c>
      <c r="BC87" s="48" t="str">
        <f t="shared" si="76"/>
        <v>Fail</v>
      </c>
      <c r="BD87" s="54">
        <f>ABS(Survey!$AH87)</f>
        <v>0</v>
      </c>
      <c r="BE87" s="54" cm="1">
        <f t="array" ref="BE87">SUM(SUMIF(Survey!BM87:CF87,{"&gt;0","&lt;0"})*{1,-1})-SUM(SUMIF(Survey!CH87:DA87,{"&gt;0","&lt;0"})*{1,-1})</f>
        <v>0</v>
      </c>
      <c r="BF87" s="55" t="str">
        <f t="shared" si="77"/>
        <v>No holdings</v>
      </c>
      <c r="BG87" s="56">
        <f t="shared" si="78"/>
        <v>0</v>
      </c>
      <c r="BH87" s="48" t="str">
        <f t="shared" si="79"/>
        <v>Pass</v>
      </c>
      <c r="BI87" s="61" t="b">
        <f>IF(ABS(Survey!$CF87)=0,TRUE,FALSE)</f>
        <v>1</v>
      </c>
      <c r="BJ87" s="60" t="b">
        <f>NOT(ISBLANK(Survey!$CG87))</f>
        <v>0</v>
      </c>
      <c r="BK87" s="48" t="str">
        <f t="shared" si="80"/>
        <v>Pass</v>
      </c>
      <c r="BL87" s="61" t="b">
        <f>IF(ABS(Survey!$DA87)=0,TRUE,FALSE)</f>
        <v>1</v>
      </c>
      <c r="BM87" s="60" t="b">
        <f>NOT(ISBLANK(Survey!$DB87))</f>
        <v>0</v>
      </c>
      <c r="BN87" s="48" t="str">
        <f t="shared" si="81"/>
        <v>Pass</v>
      </c>
      <c r="BO87" s="44">
        <f>SUM(Survey!DD87:DG87)</f>
        <v>0</v>
      </c>
      <c r="BP87" s="43">
        <f t="shared" si="82"/>
        <v>0</v>
      </c>
      <c r="BQ87" s="43">
        <f t="shared" si="83"/>
        <v>100</v>
      </c>
      <c r="BR87" s="55">
        <f>Survey!$I87</f>
        <v>0</v>
      </c>
      <c r="BS87" s="48" t="str">
        <f t="shared" si="84"/>
        <v>Pass</v>
      </c>
      <c r="BT87" s="61" t="b">
        <f>IF(ABS(Survey!$DG87)=0,TRUE,FALSE)</f>
        <v>1</v>
      </c>
      <c r="BU87" s="60" t="b">
        <f>NOT(ISBLANK(Survey!$DH87))</f>
        <v>0</v>
      </c>
      <c r="BV87" s="43" t="str">
        <f t="shared" si="85"/>
        <v>Pass</v>
      </c>
      <c r="BW87" s="44">
        <f>ABS(Survey!CB87) + ABS(Survey!CW87)</f>
        <v>0</v>
      </c>
      <c r="BX87" s="44">
        <f>SUM(SUMIF(Survey!DJ87:DO87,{"&gt;0","&lt;0"})*{1,-1})+SUM(SUMIF(Survey!DQ87:DV87,{"&gt;0","&lt;0"})*{1,-1})</f>
        <v>0</v>
      </c>
      <c r="BY87" s="43">
        <f t="shared" si="86"/>
        <v>0</v>
      </c>
      <c r="BZ87" s="43">
        <f t="shared" si="87"/>
        <v>0</v>
      </c>
      <c r="CA87" s="48" t="str">
        <f t="shared" si="88"/>
        <v>Pass</v>
      </c>
      <c r="CB87" s="61" t="b">
        <f>IF(ABS(Survey!$DO87)=0,TRUE,FALSE)</f>
        <v>1</v>
      </c>
      <c r="CC87" s="60" t="b">
        <f>NOT(ISBLANK(Survey!DP87))</f>
        <v>0</v>
      </c>
      <c r="CD87" s="48" t="str">
        <f t="shared" si="89"/>
        <v>Pass</v>
      </c>
      <c r="CE87" s="61" t="b">
        <f>IF(ABS(Survey!$DV87)=0,TRUE,FALSE)</f>
        <v>1</v>
      </c>
      <c r="CF87" s="60" t="b">
        <f>NOT(ISBLANK(Survey!$DW87))</f>
        <v>0</v>
      </c>
      <c r="CG87" s="48" t="str">
        <f t="shared" si="90"/>
        <v>Pass</v>
      </c>
      <c r="CH87" s="57">
        <f t="shared" si="91"/>
        <v>0</v>
      </c>
      <c r="CI87" s="54" cm="1">
        <f t="array" ref="CI87">SUM(SUMIF(Survey!DY87:DZ87,{"&gt;0","&lt;0"})*{1,-1})</f>
        <v>0</v>
      </c>
      <c r="CJ87" s="57">
        <f t="shared" si="92"/>
        <v>0</v>
      </c>
      <c r="CK87" s="56">
        <f t="shared" si="93"/>
        <v>100</v>
      </c>
      <c r="CL87" s="48" t="str">
        <f t="shared" si="94"/>
        <v>Fail</v>
      </c>
      <c r="CM87" s="54">
        <f>SUM(SUMIF(Survey!EP87:EQ87,{"&gt;0","&lt;0"})*{1,-1})</f>
        <v>0</v>
      </c>
      <c r="CN87" s="57">
        <f t="shared" si="95"/>
        <v>0</v>
      </c>
      <c r="CO87" s="57">
        <f t="shared" si="96"/>
        <v>100</v>
      </c>
      <c r="CP87" s="55" t="b">
        <f>IF(Survey!$J87="ETF",TRUE,IF(Survey!$J87="Closed-end",TRUE,IF(Survey!$J87="Split share corp",TRUE,FALSE)))</f>
        <v>0</v>
      </c>
      <c r="CQ87" s="48" t="str">
        <f t="shared" si="97"/>
        <v>Fail</v>
      </c>
      <c r="CR87" s="54">
        <f>SUM(SUMIF(Survey!ES87:EW87,{"&gt;0","&lt;0"})*{1,-1})</f>
        <v>0</v>
      </c>
      <c r="CS87" s="57">
        <f t="shared" si="98"/>
        <v>0</v>
      </c>
      <c r="CT87" s="57">
        <f t="shared" si="99"/>
        <v>100</v>
      </c>
      <c r="CU87" s="55" t="b">
        <f>IF(Survey!$J87="ETF",TRUE,IF(Survey!$J87="Closed-end",TRUE,IF(Survey!$J87="Split share corp",TRUE,FALSE)))</f>
        <v>0</v>
      </c>
      <c r="CV87" s="48" t="str">
        <f t="shared" si="100"/>
        <v>Pass</v>
      </c>
      <c r="CW87" s="61" t="b">
        <f>IF(ABS(Survey!$EW87)=0,TRUE,FALSE)</f>
        <v>1</v>
      </c>
      <c r="CX87" s="60" t="b">
        <f>NOT(ISBLANK(Survey!$EX87))</f>
        <v>0</v>
      </c>
      <c r="CY87" s="43" t="str">
        <f t="shared" si="101"/>
        <v>Fail</v>
      </c>
      <c r="CZ87" s="44">
        <f>SUM(SUMIF(Survey!EZ87:FF87,{"&gt;0","&lt;0"})*{1,-1})</f>
        <v>0</v>
      </c>
      <c r="DA87" s="43">
        <f t="shared" si="102"/>
        <v>0</v>
      </c>
      <c r="DB87" s="43">
        <f t="shared" si="103"/>
        <v>100</v>
      </c>
      <c r="DC87" s="48" t="str">
        <f t="shared" si="104"/>
        <v>Fail</v>
      </c>
      <c r="DD87" s="54">
        <f>SUM(SUMIF(Survey!FH87:FN87,{"&gt;0","&lt;0"})*{1,-1})</f>
        <v>0</v>
      </c>
      <c r="DE87" s="57">
        <f t="shared" si="105"/>
        <v>0</v>
      </c>
      <c r="DF87" s="56">
        <f t="shared" si="106"/>
        <v>100</v>
      </c>
    </row>
    <row r="88" spans="1:110">
      <c r="A88" s="1">
        <v>85</v>
      </c>
      <c r="B88" s="43" t="str">
        <f t="shared" si="54"/>
        <v>Pass</v>
      </c>
      <c r="C88" s="43">
        <f>COUNTBLANK(Survey!B88:FO88)</f>
        <v>170</v>
      </c>
      <c r="D88" s="43">
        <f>Survey!H88</f>
        <v>0</v>
      </c>
      <c r="E88" s="43" t="str">
        <f t="shared" si="55"/>
        <v>Fail</v>
      </c>
      <c r="F88" s="43" t="str">
        <f t="shared" si="56"/>
        <v>Fail</v>
      </c>
      <c r="H88" s="48" t="str">
        <f t="shared" si="57"/>
        <v>Fail</v>
      </c>
      <c r="I88" s="49">
        <f>COUNTBLANK(Survey!B88:E88)+COUNTBLANK(Survey!G88:J88)+COUNTBLANK(Survey!M88)+COUNTBLANK(Survey!P88:S88)+COUNTBLANK(Survey!X88:Z88)+COUNTBLANK(Survey!AC88:AD88)</f>
        <v>18</v>
      </c>
      <c r="J88" s="48" t="str">
        <f t="shared" si="58"/>
        <v>Pass</v>
      </c>
      <c r="K88" s="61" t="b">
        <f>NOT(ISNUMBER(SEARCH("Feeder",Survey!$H88)))</f>
        <v>1</v>
      </c>
      <c r="L88" s="60" t="b">
        <f>NOT(ISBLANK(Survey!$L88))</f>
        <v>0</v>
      </c>
      <c r="M88" s="48" t="str">
        <f t="shared" si="59"/>
        <v>Pass</v>
      </c>
      <c r="N88" s="61" t="b">
        <f>NOT(ISNUMBER(SEARCH("Other",Survey!$J88)))</f>
        <v>1</v>
      </c>
      <c r="O88" s="60" t="b">
        <f>NOT(ISBLANK(Survey!$K88))</f>
        <v>0</v>
      </c>
      <c r="P88" s="48" t="str">
        <f t="shared" si="60"/>
        <v>Fail</v>
      </c>
      <c r="Q88" s="50">
        <f>Survey!E88</f>
        <v>0</v>
      </c>
      <c r="R88" s="51">
        <f>LEN(Survey!F88)</f>
        <v>0</v>
      </c>
      <c r="S88" s="48" t="str">
        <f t="shared" si="61"/>
        <v>Pass</v>
      </c>
      <c r="T88" s="61" t="b">
        <f>NOT(ISNUMBER(SEARCH("Other",Survey!$M88)))</f>
        <v>1</v>
      </c>
      <c r="U88" s="60" t="b">
        <f>NOT(ISBLANK(Survey!$N88))</f>
        <v>0</v>
      </c>
      <c r="V88" s="48" t="str">
        <f t="shared" si="62"/>
        <v>Pass</v>
      </c>
      <c r="W88" s="121" t="b">
        <f>NOT(ISBLANK(Survey!$U88))</f>
        <v>0</v>
      </c>
      <c r="X88" s="122">
        <f>Survey!$J88</f>
        <v>0</v>
      </c>
      <c r="Y88" s="48" t="str">
        <f t="shared" si="63"/>
        <v>Pass</v>
      </c>
      <c r="Z88" s="121" t="b">
        <f>NOT(ISBLANK(Survey!$V88))</f>
        <v>0</v>
      </c>
      <c r="AA88" s="122">
        <f>Survey!$J88</f>
        <v>0</v>
      </c>
      <c r="AB88" s="48" t="str">
        <f t="shared" si="64"/>
        <v>Pass</v>
      </c>
      <c r="AC88" s="121" t="b">
        <f>NOT(ISBLANK(Survey!$W88))</f>
        <v>0</v>
      </c>
      <c r="AD88" s="122">
        <f>Survey!$J88</f>
        <v>0</v>
      </c>
      <c r="AE88" s="48" t="str">
        <f t="shared" si="65"/>
        <v>Pass</v>
      </c>
      <c r="AF88" s="61" t="b">
        <f>NOT(ISNUMBER(SEARCH("Yes",Survey!$Z88)))</f>
        <v>1</v>
      </c>
      <c r="AG88" s="60" t="b">
        <f>IF(COUNTBLANK(Survey!$AA88:$AB88)=0,TRUE, FALSE)</f>
        <v>0</v>
      </c>
      <c r="AH88" s="48" t="str">
        <f t="shared" si="66"/>
        <v>Pass</v>
      </c>
      <c r="AI88" s="61" t="b">
        <f>NOT(ISNUMBER(SEARCH("Yes",Survey!$AC88)))</f>
        <v>1</v>
      </c>
      <c r="AJ88" s="60" t="b">
        <f>NOT(ISBLANK(Survey!$AE88))</f>
        <v>0</v>
      </c>
      <c r="AK88" s="48" t="str">
        <f t="shared" si="67"/>
        <v>Pass</v>
      </c>
      <c r="AL88" s="61" t="b">
        <f>NOT(OR(ISNUMBER(SEARCH("Other",Survey!$AE88)),ISNUMBER(SEARCH("Multiple",Survey!$AE88))))</f>
        <v>1</v>
      </c>
      <c r="AM88" s="60" t="b">
        <f>NOT(ISBLANK(Survey!$AF88))</f>
        <v>0</v>
      </c>
      <c r="AN88" s="48" t="str">
        <f t="shared" si="68"/>
        <v>Fail</v>
      </c>
      <c r="AO88" s="52">
        <f>(Survey!$AH88)</f>
        <v>0</v>
      </c>
      <c r="AP88" s="43" t="str">
        <f t="shared" si="69"/>
        <v>Fail</v>
      </c>
      <c r="AQ88" s="44">
        <f>ABS(Survey!$AH88)</f>
        <v>0</v>
      </c>
      <c r="AR88" s="87">
        <f>ABS(Survey!$AI88)+Survey!$AJ88-ABS(Survey!$AK88)+ABS(Survey!$AL88)-ABS(Survey!$AM88)+ABS(Survey!$AN88)-ABS(Survey!$AO88)+Survey!$AP88</f>
        <v>0</v>
      </c>
      <c r="AS88" s="53" t="str">
        <f t="shared" si="70"/>
        <v>No holdings</v>
      </c>
      <c r="AT88" s="43">
        <f t="shared" si="71"/>
        <v>0</v>
      </c>
      <c r="AU88" s="48" t="str">
        <f t="shared" si="72"/>
        <v>Pass</v>
      </c>
      <c r="AV88" s="61" t="b">
        <f>IF(ABS(Survey!$AP88)=0,TRUE,FALSE)</f>
        <v>1</v>
      </c>
      <c r="AW88" s="60" t="b">
        <f>NOT(ISBLANK(Survey!$AQ88))</f>
        <v>0</v>
      </c>
      <c r="AX88" s="43" t="str">
        <f t="shared" si="73"/>
        <v>Fail</v>
      </c>
      <c r="AY88" s="44">
        <f>ABS(Survey!$AH88)</f>
        <v>0</v>
      </c>
      <c r="AZ88" s="44" cm="1">
        <f t="array" ref="AZ88">SUM(SUMIF(Survey!AS88:BA88,{"&gt;0","&lt;0"})*{1,-1})-SUM(SUMIF(Survey!BC88:BK88,{"&gt;0","&lt;0"})*{1,-1})</f>
        <v>0</v>
      </c>
      <c r="BA88" s="53" t="str">
        <f t="shared" si="74"/>
        <v>No holdings</v>
      </c>
      <c r="BB88" s="43">
        <f t="shared" si="75"/>
        <v>0</v>
      </c>
      <c r="BC88" s="48" t="str">
        <f t="shared" si="76"/>
        <v>Fail</v>
      </c>
      <c r="BD88" s="54">
        <f>ABS(Survey!$AH88)</f>
        <v>0</v>
      </c>
      <c r="BE88" s="54" cm="1">
        <f t="array" ref="BE88">SUM(SUMIF(Survey!BM88:CF88,{"&gt;0","&lt;0"})*{1,-1})-SUM(SUMIF(Survey!CH88:DA88,{"&gt;0","&lt;0"})*{1,-1})</f>
        <v>0</v>
      </c>
      <c r="BF88" s="55" t="str">
        <f t="shared" si="77"/>
        <v>No holdings</v>
      </c>
      <c r="BG88" s="56">
        <f t="shared" si="78"/>
        <v>0</v>
      </c>
      <c r="BH88" s="48" t="str">
        <f t="shared" si="79"/>
        <v>Pass</v>
      </c>
      <c r="BI88" s="61" t="b">
        <f>IF(ABS(Survey!$CF88)=0,TRUE,FALSE)</f>
        <v>1</v>
      </c>
      <c r="BJ88" s="60" t="b">
        <f>NOT(ISBLANK(Survey!$CG88))</f>
        <v>0</v>
      </c>
      <c r="BK88" s="48" t="str">
        <f t="shared" si="80"/>
        <v>Pass</v>
      </c>
      <c r="BL88" s="61" t="b">
        <f>IF(ABS(Survey!$DA88)=0,TRUE,FALSE)</f>
        <v>1</v>
      </c>
      <c r="BM88" s="60" t="b">
        <f>NOT(ISBLANK(Survey!$DB88))</f>
        <v>0</v>
      </c>
      <c r="BN88" s="48" t="str">
        <f t="shared" si="81"/>
        <v>Pass</v>
      </c>
      <c r="BO88" s="44">
        <f>SUM(Survey!DD88:DG88)</f>
        <v>0</v>
      </c>
      <c r="BP88" s="43">
        <f t="shared" si="82"/>
        <v>0</v>
      </c>
      <c r="BQ88" s="43">
        <f t="shared" si="83"/>
        <v>100</v>
      </c>
      <c r="BR88" s="55">
        <f>Survey!$I88</f>
        <v>0</v>
      </c>
      <c r="BS88" s="48" t="str">
        <f t="shared" si="84"/>
        <v>Pass</v>
      </c>
      <c r="BT88" s="61" t="b">
        <f>IF(ABS(Survey!$DG88)=0,TRUE,FALSE)</f>
        <v>1</v>
      </c>
      <c r="BU88" s="60" t="b">
        <f>NOT(ISBLANK(Survey!$DH88))</f>
        <v>0</v>
      </c>
      <c r="BV88" s="43" t="str">
        <f t="shared" si="85"/>
        <v>Pass</v>
      </c>
      <c r="BW88" s="44">
        <f>ABS(Survey!CB88) + ABS(Survey!CW88)</f>
        <v>0</v>
      </c>
      <c r="BX88" s="44">
        <f>SUM(SUMIF(Survey!DJ88:DO88,{"&gt;0","&lt;0"})*{1,-1})+SUM(SUMIF(Survey!DQ88:DV88,{"&gt;0","&lt;0"})*{1,-1})</f>
        <v>0</v>
      </c>
      <c r="BY88" s="43">
        <f t="shared" si="86"/>
        <v>0</v>
      </c>
      <c r="BZ88" s="43">
        <f t="shared" si="87"/>
        <v>0</v>
      </c>
      <c r="CA88" s="48" t="str">
        <f t="shared" si="88"/>
        <v>Pass</v>
      </c>
      <c r="CB88" s="61" t="b">
        <f>IF(ABS(Survey!$DO88)=0,TRUE,FALSE)</f>
        <v>1</v>
      </c>
      <c r="CC88" s="60" t="b">
        <f>NOT(ISBLANK(Survey!DP88))</f>
        <v>0</v>
      </c>
      <c r="CD88" s="48" t="str">
        <f t="shared" si="89"/>
        <v>Pass</v>
      </c>
      <c r="CE88" s="61" t="b">
        <f>IF(ABS(Survey!$DV88)=0,TRUE,FALSE)</f>
        <v>1</v>
      </c>
      <c r="CF88" s="60" t="b">
        <f>NOT(ISBLANK(Survey!$DW88))</f>
        <v>0</v>
      </c>
      <c r="CG88" s="48" t="str">
        <f t="shared" si="90"/>
        <v>Pass</v>
      </c>
      <c r="CH88" s="57">
        <f t="shared" si="91"/>
        <v>0</v>
      </c>
      <c r="CI88" s="54" cm="1">
        <f t="array" ref="CI88">SUM(SUMIF(Survey!DY88:DZ88,{"&gt;0","&lt;0"})*{1,-1})</f>
        <v>0</v>
      </c>
      <c r="CJ88" s="57">
        <f t="shared" si="92"/>
        <v>0</v>
      </c>
      <c r="CK88" s="56">
        <f t="shared" si="93"/>
        <v>100</v>
      </c>
      <c r="CL88" s="48" t="str">
        <f t="shared" si="94"/>
        <v>Fail</v>
      </c>
      <c r="CM88" s="54">
        <f>SUM(SUMIF(Survey!EP88:EQ88,{"&gt;0","&lt;0"})*{1,-1})</f>
        <v>0</v>
      </c>
      <c r="CN88" s="57">
        <f t="shared" si="95"/>
        <v>0</v>
      </c>
      <c r="CO88" s="57">
        <f t="shared" si="96"/>
        <v>100</v>
      </c>
      <c r="CP88" s="55" t="b">
        <f>IF(Survey!$J88="ETF",TRUE,IF(Survey!$J88="Closed-end",TRUE,IF(Survey!$J88="Split share corp",TRUE,FALSE)))</f>
        <v>0</v>
      </c>
      <c r="CQ88" s="48" t="str">
        <f t="shared" si="97"/>
        <v>Fail</v>
      </c>
      <c r="CR88" s="54">
        <f>SUM(SUMIF(Survey!ES88:EW88,{"&gt;0","&lt;0"})*{1,-1})</f>
        <v>0</v>
      </c>
      <c r="CS88" s="57">
        <f t="shared" si="98"/>
        <v>0</v>
      </c>
      <c r="CT88" s="57">
        <f t="shared" si="99"/>
        <v>100</v>
      </c>
      <c r="CU88" s="55" t="b">
        <f>IF(Survey!$J88="ETF",TRUE,IF(Survey!$J88="Closed-end",TRUE,IF(Survey!$J88="Split share corp",TRUE,FALSE)))</f>
        <v>0</v>
      </c>
      <c r="CV88" s="48" t="str">
        <f t="shared" si="100"/>
        <v>Pass</v>
      </c>
      <c r="CW88" s="61" t="b">
        <f>IF(ABS(Survey!$EW88)=0,TRUE,FALSE)</f>
        <v>1</v>
      </c>
      <c r="CX88" s="60" t="b">
        <f>NOT(ISBLANK(Survey!$EX88))</f>
        <v>0</v>
      </c>
      <c r="CY88" s="43" t="str">
        <f t="shared" si="101"/>
        <v>Fail</v>
      </c>
      <c r="CZ88" s="44">
        <f>SUM(SUMIF(Survey!EZ88:FF88,{"&gt;0","&lt;0"})*{1,-1})</f>
        <v>0</v>
      </c>
      <c r="DA88" s="43">
        <f t="shared" si="102"/>
        <v>0</v>
      </c>
      <c r="DB88" s="43">
        <f t="shared" si="103"/>
        <v>100</v>
      </c>
      <c r="DC88" s="48" t="str">
        <f t="shared" si="104"/>
        <v>Fail</v>
      </c>
      <c r="DD88" s="54">
        <f>SUM(SUMIF(Survey!FH88:FN88,{"&gt;0","&lt;0"})*{1,-1})</f>
        <v>0</v>
      </c>
      <c r="DE88" s="57">
        <f t="shared" si="105"/>
        <v>0</v>
      </c>
      <c r="DF88" s="56">
        <f t="shared" si="106"/>
        <v>100</v>
      </c>
    </row>
    <row r="89" spans="1:110">
      <c r="A89" s="1">
        <v>86</v>
      </c>
      <c r="B89" s="43" t="str">
        <f t="shared" si="54"/>
        <v>Pass</v>
      </c>
      <c r="C89" s="43">
        <f>COUNTBLANK(Survey!B89:FO89)</f>
        <v>170</v>
      </c>
      <c r="D89" s="43">
        <f>Survey!H89</f>
        <v>0</v>
      </c>
      <c r="E89" s="43" t="str">
        <f t="shared" si="55"/>
        <v>Fail</v>
      </c>
      <c r="F89" s="43" t="str">
        <f t="shared" si="56"/>
        <v>Fail</v>
      </c>
      <c r="H89" s="48" t="str">
        <f t="shared" si="57"/>
        <v>Fail</v>
      </c>
      <c r="I89" s="49">
        <f>COUNTBLANK(Survey!B89:E89)+COUNTBLANK(Survey!G89:J89)+COUNTBLANK(Survey!M89)+COUNTBLANK(Survey!P89:S89)+COUNTBLANK(Survey!X89:Z89)+COUNTBLANK(Survey!AC89:AD89)</f>
        <v>18</v>
      </c>
      <c r="J89" s="48" t="str">
        <f t="shared" si="58"/>
        <v>Pass</v>
      </c>
      <c r="K89" s="61" t="b">
        <f>NOT(ISNUMBER(SEARCH("Feeder",Survey!$H89)))</f>
        <v>1</v>
      </c>
      <c r="L89" s="60" t="b">
        <f>NOT(ISBLANK(Survey!$L89))</f>
        <v>0</v>
      </c>
      <c r="M89" s="48" t="str">
        <f t="shared" si="59"/>
        <v>Pass</v>
      </c>
      <c r="N89" s="61" t="b">
        <f>NOT(ISNUMBER(SEARCH("Other",Survey!$J89)))</f>
        <v>1</v>
      </c>
      <c r="O89" s="60" t="b">
        <f>NOT(ISBLANK(Survey!$K89))</f>
        <v>0</v>
      </c>
      <c r="P89" s="48" t="str">
        <f t="shared" si="60"/>
        <v>Fail</v>
      </c>
      <c r="Q89" s="50">
        <f>Survey!E89</f>
        <v>0</v>
      </c>
      <c r="R89" s="51">
        <f>LEN(Survey!F89)</f>
        <v>0</v>
      </c>
      <c r="S89" s="48" t="str">
        <f t="shared" si="61"/>
        <v>Pass</v>
      </c>
      <c r="T89" s="61" t="b">
        <f>NOT(ISNUMBER(SEARCH("Other",Survey!$M89)))</f>
        <v>1</v>
      </c>
      <c r="U89" s="60" t="b">
        <f>NOT(ISBLANK(Survey!$N89))</f>
        <v>0</v>
      </c>
      <c r="V89" s="48" t="str">
        <f t="shared" si="62"/>
        <v>Pass</v>
      </c>
      <c r="W89" s="121" t="b">
        <f>NOT(ISBLANK(Survey!$U89))</f>
        <v>0</v>
      </c>
      <c r="X89" s="122">
        <f>Survey!$J89</f>
        <v>0</v>
      </c>
      <c r="Y89" s="48" t="str">
        <f t="shared" si="63"/>
        <v>Pass</v>
      </c>
      <c r="Z89" s="121" t="b">
        <f>NOT(ISBLANK(Survey!$V89))</f>
        <v>0</v>
      </c>
      <c r="AA89" s="122">
        <f>Survey!$J89</f>
        <v>0</v>
      </c>
      <c r="AB89" s="48" t="str">
        <f t="shared" si="64"/>
        <v>Pass</v>
      </c>
      <c r="AC89" s="121" t="b">
        <f>NOT(ISBLANK(Survey!$W89))</f>
        <v>0</v>
      </c>
      <c r="AD89" s="122">
        <f>Survey!$J89</f>
        <v>0</v>
      </c>
      <c r="AE89" s="48" t="str">
        <f t="shared" si="65"/>
        <v>Pass</v>
      </c>
      <c r="AF89" s="61" t="b">
        <f>NOT(ISNUMBER(SEARCH("Yes",Survey!$Z89)))</f>
        <v>1</v>
      </c>
      <c r="AG89" s="60" t="b">
        <f>IF(COUNTBLANK(Survey!$AA89:$AB89)=0,TRUE, FALSE)</f>
        <v>0</v>
      </c>
      <c r="AH89" s="48" t="str">
        <f t="shared" si="66"/>
        <v>Pass</v>
      </c>
      <c r="AI89" s="61" t="b">
        <f>NOT(ISNUMBER(SEARCH("Yes",Survey!$AC89)))</f>
        <v>1</v>
      </c>
      <c r="AJ89" s="60" t="b">
        <f>NOT(ISBLANK(Survey!$AE89))</f>
        <v>0</v>
      </c>
      <c r="AK89" s="48" t="str">
        <f t="shared" si="67"/>
        <v>Pass</v>
      </c>
      <c r="AL89" s="61" t="b">
        <f>NOT(OR(ISNUMBER(SEARCH("Other",Survey!$AE89)),ISNUMBER(SEARCH("Multiple",Survey!$AE89))))</f>
        <v>1</v>
      </c>
      <c r="AM89" s="60" t="b">
        <f>NOT(ISBLANK(Survey!$AF89))</f>
        <v>0</v>
      </c>
      <c r="AN89" s="48" t="str">
        <f t="shared" si="68"/>
        <v>Fail</v>
      </c>
      <c r="AO89" s="52">
        <f>(Survey!$AH89)</f>
        <v>0</v>
      </c>
      <c r="AP89" s="43" t="str">
        <f t="shared" si="69"/>
        <v>Fail</v>
      </c>
      <c r="AQ89" s="44">
        <f>ABS(Survey!$AH89)</f>
        <v>0</v>
      </c>
      <c r="AR89" s="87">
        <f>ABS(Survey!$AI89)+Survey!$AJ89-ABS(Survey!$AK89)+ABS(Survey!$AL89)-ABS(Survey!$AM89)+ABS(Survey!$AN89)-ABS(Survey!$AO89)+Survey!$AP89</f>
        <v>0</v>
      </c>
      <c r="AS89" s="53" t="str">
        <f t="shared" si="70"/>
        <v>No holdings</v>
      </c>
      <c r="AT89" s="43">
        <f t="shared" si="71"/>
        <v>0</v>
      </c>
      <c r="AU89" s="48" t="str">
        <f t="shared" si="72"/>
        <v>Pass</v>
      </c>
      <c r="AV89" s="61" t="b">
        <f>IF(ABS(Survey!$AP89)=0,TRUE,FALSE)</f>
        <v>1</v>
      </c>
      <c r="AW89" s="60" t="b">
        <f>NOT(ISBLANK(Survey!$AQ89))</f>
        <v>0</v>
      </c>
      <c r="AX89" s="43" t="str">
        <f t="shared" si="73"/>
        <v>Fail</v>
      </c>
      <c r="AY89" s="44">
        <f>ABS(Survey!$AH89)</f>
        <v>0</v>
      </c>
      <c r="AZ89" s="44" cm="1">
        <f t="array" ref="AZ89">SUM(SUMIF(Survey!AS89:BA89,{"&gt;0","&lt;0"})*{1,-1})-SUM(SUMIF(Survey!BC89:BK89,{"&gt;0","&lt;0"})*{1,-1})</f>
        <v>0</v>
      </c>
      <c r="BA89" s="53" t="str">
        <f t="shared" si="74"/>
        <v>No holdings</v>
      </c>
      <c r="BB89" s="43">
        <f t="shared" si="75"/>
        <v>0</v>
      </c>
      <c r="BC89" s="48" t="str">
        <f t="shared" si="76"/>
        <v>Fail</v>
      </c>
      <c r="BD89" s="54">
        <f>ABS(Survey!$AH89)</f>
        <v>0</v>
      </c>
      <c r="BE89" s="54" cm="1">
        <f t="array" ref="BE89">SUM(SUMIF(Survey!BM89:CF89,{"&gt;0","&lt;0"})*{1,-1})-SUM(SUMIF(Survey!CH89:DA89,{"&gt;0","&lt;0"})*{1,-1})</f>
        <v>0</v>
      </c>
      <c r="BF89" s="55" t="str">
        <f t="shared" si="77"/>
        <v>No holdings</v>
      </c>
      <c r="BG89" s="56">
        <f t="shared" si="78"/>
        <v>0</v>
      </c>
      <c r="BH89" s="48" t="str">
        <f t="shared" si="79"/>
        <v>Pass</v>
      </c>
      <c r="BI89" s="61" t="b">
        <f>IF(ABS(Survey!$CF89)=0,TRUE,FALSE)</f>
        <v>1</v>
      </c>
      <c r="BJ89" s="60" t="b">
        <f>NOT(ISBLANK(Survey!$CG89))</f>
        <v>0</v>
      </c>
      <c r="BK89" s="48" t="str">
        <f t="shared" si="80"/>
        <v>Pass</v>
      </c>
      <c r="BL89" s="61" t="b">
        <f>IF(ABS(Survey!$DA89)=0,TRUE,FALSE)</f>
        <v>1</v>
      </c>
      <c r="BM89" s="60" t="b">
        <f>NOT(ISBLANK(Survey!$DB89))</f>
        <v>0</v>
      </c>
      <c r="BN89" s="48" t="str">
        <f t="shared" si="81"/>
        <v>Pass</v>
      </c>
      <c r="BO89" s="44">
        <f>SUM(Survey!DD89:DG89)</f>
        <v>0</v>
      </c>
      <c r="BP89" s="43">
        <f t="shared" si="82"/>
        <v>0</v>
      </c>
      <c r="BQ89" s="43">
        <f t="shared" si="83"/>
        <v>100</v>
      </c>
      <c r="BR89" s="55">
        <f>Survey!$I89</f>
        <v>0</v>
      </c>
      <c r="BS89" s="48" t="str">
        <f t="shared" si="84"/>
        <v>Pass</v>
      </c>
      <c r="BT89" s="61" t="b">
        <f>IF(ABS(Survey!$DG89)=0,TRUE,FALSE)</f>
        <v>1</v>
      </c>
      <c r="BU89" s="60" t="b">
        <f>NOT(ISBLANK(Survey!$DH89))</f>
        <v>0</v>
      </c>
      <c r="BV89" s="43" t="str">
        <f t="shared" si="85"/>
        <v>Pass</v>
      </c>
      <c r="BW89" s="44">
        <f>ABS(Survey!CB89) + ABS(Survey!CW89)</f>
        <v>0</v>
      </c>
      <c r="BX89" s="44">
        <f>SUM(SUMIF(Survey!DJ89:DO89,{"&gt;0","&lt;0"})*{1,-1})+SUM(SUMIF(Survey!DQ89:DV89,{"&gt;0","&lt;0"})*{1,-1})</f>
        <v>0</v>
      </c>
      <c r="BY89" s="43">
        <f t="shared" si="86"/>
        <v>0</v>
      </c>
      <c r="BZ89" s="43">
        <f t="shared" si="87"/>
        <v>0</v>
      </c>
      <c r="CA89" s="48" t="str">
        <f t="shared" si="88"/>
        <v>Pass</v>
      </c>
      <c r="CB89" s="61" t="b">
        <f>IF(ABS(Survey!$DO89)=0,TRUE,FALSE)</f>
        <v>1</v>
      </c>
      <c r="CC89" s="60" t="b">
        <f>NOT(ISBLANK(Survey!DP89))</f>
        <v>0</v>
      </c>
      <c r="CD89" s="48" t="str">
        <f t="shared" si="89"/>
        <v>Pass</v>
      </c>
      <c r="CE89" s="61" t="b">
        <f>IF(ABS(Survey!$DV89)=0,TRUE,FALSE)</f>
        <v>1</v>
      </c>
      <c r="CF89" s="60" t="b">
        <f>NOT(ISBLANK(Survey!$DW89))</f>
        <v>0</v>
      </c>
      <c r="CG89" s="48" t="str">
        <f t="shared" si="90"/>
        <v>Pass</v>
      </c>
      <c r="CH89" s="57">
        <f t="shared" si="91"/>
        <v>0</v>
      </c>
      <c r="CI89" s="54" cm="1">
        <f t="array" ref="CI89">SUM(SUMIF(Survey!DY89:DZ89,{"&gt;0","&lt;0"})*{1,-1})</f>
        <v>0</v>
      </c>
      <c r="CJ89" s="57">
        <f t="shared" si="92"/>
        <v>0</v>
      </c>
      <c r="CK89" s="56">
        <f t="shared" si="93"/>
        <v>100</v>
      </c>
      <c r="CL89" s="48" t="str">
        <f t="shared" si="94"/>
        <v>Fail</v>
      </c>
      <c r="CM89" s="54">
        <f>SUM(SUMIF(Survey!EP89:EQ89,{"&gt;0","&lt;0"})*{1,-1})</f>
        <v>0</v>
      </c>
      <c r="CN89" s="57">
        <f t="shared" si="95"/>
        <v>0</v>
      </c>
      <c r="CO89" s="57">
        <f t="shared" si="96"/>
        <v>100</v>
      </c>
      <c r="CP89" s="55" t="b">
        <f>IF(Survey!$J89="ETF",TRUE,IF(Survey!$J89="Closed-end",TRUE,IF(Survey!$J89="Split share corp",TRUE,FALSE)))</f>
        <v>0</v>
      </c>
      <c r="CQ89" s="48" t="str">
        <f t="shared" si="97"/>
        <v>Fail</v>
      </c>
      <c r="CR89" s="54">
        <f>SUM(SUMIF(Survey!ES89:EW89,{"&gt;0","&lt;0"})*{1,-1})</f>
        <v>0</v>
      </c>
      <c r="CS89" s="57">
        <f t="shared" si="98"/>
        <v>0</v>
      </c>
      <c r="CT89" s="57">
        <f t="shared" si="99"/>
        <v>100</v>
      </c>
      <c r="CU89" s="55" t="b">
        <f>IF(Survey!$J89="ETF",TRUE,IF(Survey!$J89="Closed-end",TRUE,IF(Survey!$J89="Split share corp",TRUE,FALSE)))</f>
        <v>0</v>
      </c>
      <c r="CV89" s="48" t="str">
        <f t="shared" si="100"/>
        <v>Pass</v>
      </c>
      <c r="CW89" s="61" t="b">
        <f>IF(ABS(Survey!$EW89)=0,TRUE,FALSE)</f>
        <v>1</v>
      </c>
      <c r="CX89" s="60" t="b">
        <f>NOT(ISBLANK(Survey!$EX89))</f>
        <v>0</v>
      </c>
      <c r="CY89" s="43" t="str">
        <f t="shared" si="101"/>
        <v>Fail</v>
      </c>
      <c r="CZ89" s="44">
        <f>SUM(SUMIF(Survey!EZ89:FF89,{"&gt;0","&lt;0"})*{1,-1})</f>
        <v>0</v>
      </c>
      <c r="DA89" s="43">
        <f t="shared" si="102"/>
        <v>0</v>
      </c>
      <c r="DB89" s="43">
        <f t="shared" si="103"/>
        <v>100</v>
      </c>
      <c r="DC89" s="48" t="str">
        <f t="shared" si="104"/>
        <v>Fail</v>
      </c>
      <c r="DD89" s="54">
        <f>SUM(SUMIF(Survey!FH89:FN89,{"&gt;0","&lt;0"})*{1,-1})</f>
        <v>0</v>
      </c>
      <c r="DE89" s="57">
        <f t="shared" si="105"/>
        <v>0</v>
      </c>
      <c r="DF89" s="56">
        <f t="shared" si="106"/>
        <v>100</v>
      </c>
    </row>
    <row r="90" spans="1:110">
      <c r="A90" s="1">
        <v>87</v>
      </c>
      <c r="B90" s="43" t="str">
        <f t="shared" si="54"/>
        <v>Pass</v>
      </c>
      <c r="C90" s="43">
        <f>COUNTBLANK(Survey!B90:FO90)</f>
        <v>170</v>
      </c>
      <c r="D90" s="43">
        <f>Survey!H90</f>
        <v>0</v>
      </c>
      <c r="E90" s="43" t="str">
        <f t="shared" si="55"/>
        <v>Fail</v>
      </c>
      <c r="F90" s="43" t="str">
        <f t="shared" si="56"/>
        <v>Fail</v>
      </c>
      <c r="H90" s="48" t="str">
        <f t="shared" si="57"/>
        <v>Fail</v>
      </c>
      <c r="I90" s="49">
        <f>COUNTBLANK(Survey!B90:E90)+COUNTBLANK(Survey!G90:J90)+COUNTBLANK(Survey!M90)+COUNTBLANK(Survey!P90:S90)+COUNTBLANK(Survey!X90:Z90)+COUNTBLANK(Survey!AC90:AD90)</f>
        <v>18</v>
      </c>
      <c r="J90" s="48" t="str">
        <f t="shared" si="58"/>
        <v>Pass</v>
      </c>
      <c r="K90" s="61" t="b">
        <f>NOT(ISNUMBER(SEARCH("Feeder",Survey!$H90)))</f>
        <v>1</v>
      </c>
      <c r="L90" s="60" t="b">
        <f>NOT(ISBLANK(Survey!$L90))</f>
        <v>0</v>
      </c>
      <c r="M90" s="48" t="str">
        <f t="shared" si="59"/>
        <v>Pass</v>
      </c>
      <c r="N90" s="61" t="b">
        <f>NOT(ISNUMBER(SEARCH("Other",Survey!$J90)))</f>
        <v>1</v>
      </c>
      <c r="O90" s="60" t="b">
        <f>NOT(ISBLANK(Survey!$K90))</f>
        <v>0</v>
      </c>
      <c r="P90" s="48" t="str">
        <f t="shared" si="60"/>
        <v>Fail</v>
      </c>
      <c r="Q90" s="50">
        <f>Survey!E90</f>
        <v>0</v>
      </c>
      <c r="R90" s="51">
        <f>LEN(Survey!F90)</f>
        <v>0</v>
      </c>
      <c r="S90" s="48" t="str">
        <f t="shared" si="61"/>
        <v>Pass</v>
      </c>
      <c r="T90" s="61" t="b">
        <f>NOT(ISNUMBER(SEARCH("Other",Survey!$M90)))</f>
        <v>1</v>
      </c>
      <c r="U90" s="60" t="b">
        <f>NOT(ISBLANK(Survey!$N90))</f>
        <v>0</v>
      </c>
      <c r="V90" s="48" t="str">
        <f t="shared" si="62"/>
        <v>Pass</v>
      </c>
      <c r="W90" s="121" t="b">
        <f>NOT(ISBLANK(Survey!$U90))</f>
        <v>0</v>
      </c>
      <c r="X90" s="122">
        <f>Survey!$J90</f>
        <v>0</v>
      </c>
      <c r="Y90" s="48" t="str">
        <f t="shared" si="63"/>
        <v>Pass</v>
      </c>
      <c r="Z90" s="121" t="b">
        <f>NOT(ISBLANK(Survey!$V90))</f>
        <v>0</v>
      </c>
      <c r="AA90" s="122">
        <f>Survey!$J90</f>
        <v>0</v>
      </c>
      <c r="AB90" s="48" t="str">
        <f t="shared" si="64"/>
        <v>Pass</v>
      </c>
      <c r="AC90" s="121" t="b">
        <f>NOT(ISBLANK(Survey!$W90))</f>
        <v>0</v>
      </c>
      <c r="AD90" s="122">
        <f>Survey!$J90</f>
        <v>0</v>
      </c>
      <c r="AE90" s="48" t="str">
        <f t="shared" si="65"/>
        <v>Pass</v>
      </c>
      <c r="AF90" s="61" t="b">
        <f>NOT(ISNUMBER(SEARCH("Yes",Survey!$Z90)))</f>
        <v>1</v>
      </c>
      <c r="AG90" s="60" t="b">
        <f>IF(COUNTBLANK(Survey!$AA90:$AB90)=0,TRUE, FALSE)</f>
        <v>0</v>
      </c>
      <c r="AH90" s="48" t="str">
        <f t="shared" si="66"/>
        <v>Pass</v>
      </c>
      <c r="AI90" s="61" t="b">
        <f>NOT(ISNUMBER(SEARCH("Yes",Survey!$AC90)))</f>
        <v>1</v>
      </c>
      <c r="AJ90" s="60" t="b">
        <f>NOT(ISBLANK(Survey!$AE90))</f>
        <v>0</v>
      </c>
      <c r="AK90" s="48" t="str">
        <f t="shared" si="67"/>
        <v>Pass</v>
      </c>
      <c r="AL90" s="61" t="b">
        <f>NOT(OR(ISNUMBER(SEARCH("Other",Survey!$AE90)),ISNUMBER(SEARCH("Multiple",Survey!$AE90))))</f>
        <v>1</v>
      </c>
      <c r="AM90" s="60" t="b">
        <f>NOT(ISBLANK(Survey!$AF90))</f>
        <v>0</v>
      </c>
      <c r="AN90" s="48" t="str">
        <f t="shared" si="68"/>
        <v>Fail</v>
      </c>
      <c r="AO90" s="52">
        <f>(Survey!$AH90)</f>
        <v>0</v>
      </c>
      <c r="AP90" s="43" t="str">
        <f t="shared" si="69"/>
        <v>Fail</v>
      </c>
      <c r="AQ90" s="44">
        <f>ABS(Survey!$AH90)</f>
        <v>0</v>
      </c>
      <c r="AR90" s="87">
        <f>ABS(Survey!$AI90)+Survey!$AJ90-ABS(Survey!$AK90)+ABS(Survey!$AL90)-ABS(Survey!$AM90)+ABS(Survey!$AN90)-ABS(Survey!$AO90)+Survey!$AP90</f>
        <v>0</v>
      </c>
      <c r="AS90" s="53" t="str">
        <f t="shared" si="70"/>
        <v>No holdings</v>
      </c>
      <c r="AT90" s="43">
        <f t="shared" si="71"/>
        <v>0</v>
      </c>
      <c r="AU90" s="48" t="str">
        <f t="shared" si="72"/>
        <v>Pass</v>
      </c>
      <c r="AV90" s="61" t="b">
        <f>IF(ABS(Survey!$AP90)=0,TRUE,FALSE)</f>
        <v>1</v>
      </c>
      <c r="AW90" s="60" t="b">
        <f>NOT(ISBLANK(Survey!$AQ90))</f>
        <v>0</v>
      </c>
      <c r="AX90" s="43" t="str">
        <f t="shared" si="73"/>
        <v>Fail</v>
      </c>
      <c r="AY90" s="44">
        <f>ABS(Survey!$AH90)</f>
        <v>0</v>
      </c>
      <c r="AZ90" s="44" cm="1">
        <f t="array" ref="AZ90">SUM(SUMIF(Survey!AS90:BA90,{"&gt;0","&lt;0"})*{1,-1})-SUM(SUMIF(Survey!BC90:BK90,{"&gt;0","&lt;0"})*{1,-1})</f>
        <v>0</v>
      </c>
      <c r="BA90" s="53" t="str">
        <f t="shared" si="74"/>
        <v>No holdings</v>
      </c>
      <c r="BB90" s="43">
        <f t="shared" si="75"/>
        <v>0</v>
      </c>
      <c r="BC90" s="48" t="str">
        <f t="shared" si="76"/>
        <v>Fail</v>
      </c>
      <c r="BD90" s="54">
        <f>ABS(Survey!$AH90)</f>
        <v>0</v>
      </c>
      <c r="BE90" s="54" cm="1">
        <f t="array" ref="BE90">SUM(SUMIF(Survey!BM90:CF90,{"&gt;0","&lt;0"})*{1,-1})-SUM(SUMIF(Survey!CH90:DA90,{"&gt;0","&lt;0"})*{1,-1})</f>
        <v>0</v>
      </c>
      <c r="BF90" s="55" t="str">
        <f t="shared" si="77"/>
        <v>No holdings</v>
      </c>
      <c r="BG90" s="56">
        <f t="shared" si="78"/>
        <v>0</v>
      </c>
      <c r="BH90" s="48" t="str">
        <f t="shared" si="79"/>
        <v>Pass</v>
      </c>
      <c r="BI90" s="61" t="b">
        <f>IF(ABS(Survey!$CF90)=0,TRUE,FALSE)</f>
        <v>1</v>
      </c>
      <c r="BJ90" s="60" t="b">
        <f>NOT(ISBLANK(Survey!$CG90))</f>
        <v>0</v>
      </c>
      <c r="BK90" s="48" t="str">
        <f t="shared" si="80"/>
        <v>Pass</v>
      </c>
      <c r="BL90" s="61" t="b">
        <f>IF(ABS(Survey!$DA90)=0,TRUE,FALSE)</f>
        <v>1</v>
      </c>
      <c r="BM90" s="60" t="b">
        <f>NOT(ISBLANK(Survey!$DB90))</f>
        <v>0</v>
      </c>
      <c r="BN90" s="48" t="str">
        <f t="shared" si="81"/>
        <v>Pass</v>
      </c>
      <c r="BO90" s="44">
        <f>SUM(Survey!DD90:DG90)</f>
        <v>0</v>
      </c>
      <c r="BP90" s="43">
        <f t="shared" si="82"/>
        <v>0</v>
      </c>
      <c r="BQ90" s="43">
        <f t="shared" si="83"/>
        <v>100</v>
      </c>
      <c r="BR90" s="55">
        <f>Survey!$I90</f>
        <v>0</v>
      </c>
      <c r="BS90" s="48" t="str">
        <f t="shared" si="84"/>
        <v>Pass</v>
      </c>
      <c r="BT90" s="61" t="b">
        <f>IF(ABS(Survey!$DG90)=0,TRUE,FALSE)</f>
        <v>1</v>
      </c>
      <c r="BU90" s="60" t="b">
        <f>NOT(ISBLANK(Survey!$DH90))</f>
        <v>0</v>
      </c>
      <c r="BV90" s="43" t="str">
        <f t="shared" si="85"/>
        <v>Pass</v>
      </c>
      <c r="BW90" s="44">
        <f>ABS(Survey!CB90) + ABS(Survey!CW90)</f>
        <v>0</v>
      </c>
      <c r="BX90" s="44">
        <f>SUM(SUMIF(Survey!DJ90:DO90,{"&gt;0","&lt;0"})*{1,-1})+SUM(SUMIF(Survey!DQ90:DV90,{"&gt;0","&lt;0"})*{1,-1})</f>
        <v>0</v>
      </c>
      <c r="BY90" s="43">
        <f t="shared" si="86"/>
        <v>0</v>
      </c>
      <c r="BZ90" s="43">
        <f t="shared" si="87"/>
        <v>0</v>
      </c>
      <c r="CA90" s="48" t="str">
        <f t="shared" si="88"/>
        <v>Pass</v>
      </c>
      <c r="CB90" s="61" t="b">
        <f>IF(ABS(Survey!$DO90)=0,TRUE,FALSE)</f>
        <v>1</v>
      </c>
      <c r="CC90" s="60" t="b">
        <f>NOT(ISBLANK(Survey!DP90))</f>
        <v>0</v>
      </c>
      <c r="CD90" s="48" t="str">
        <f t="shared" si="89"/>
        <v>Pass</v>
      </c>
      <c r="CE90" s="61" t="b">
        <f>IF(ABS(Survey!$DV90)=0,TRUE,FALSE)</f>
        <v>1</v>
      </c>
      <c r="CF90" s="60" t="b">
        <f>NOT(ISBLANK(Survey!$DW90))</f>
        <v>0</v>
      </c>
      <c r="CG90" s="48" t="str">
        <f t="shared" si="90"/>
        <v>Pass</v>
      </c>
      <c r="CH90" s="57">
        <f t="shared" si="91"/>
        <v>0</v>
      </c>
      <c r="CI90" s="54" cm="1">
        <f t="array" ref="CI90">SUM(SUMIF(Survey!DY90:DZ90,{"&gt;0","&lt;0"})*{1,-1})</f>
        <v>0</v>
      </c>
      <c r="CJ90" s="57">
        <f t="shared" si="92"/>
        <v>0</v>
      </c>
      <c r="CK90" s="56">
        <f t="shared" si="93"/>
        <v>100</v>
      </c>
      <c r="CL90" s="48" t="str">
        <f t="shared" si="94"/>
        <v>Fail</v>
      </c>
      <c r="CM90" s="54">
        <f>SUM(SUMIF(Survey!EP90:EQ90,{"&gt;0","&lt;0"})*{1,-1})</f>
        <v>0</v>
      </c>
      <c r="CN90" s="57">
        <f t="shared" si="95"/>
        <v>0</v>
      </c>
      <c r="CO90" s="57">
        <f t="shared" si="96"/>
        <v>100</v>
      </c>
      <c r="CP90" s="55" t="b">
        <f>IF(Survey!$J90="ETF",TRUE,IF(Survey!$J90="Closed-end",TRUE,IF(Survey!$J90="Split share corp",TRUE,FALSE)))</f>
        <v>0</v>
      </c>
      <c r="CQ90" s="48" t="str">
        <f t="shared" si="97"/>
        <v>Fail</v>
      </c>
      <c r="CR90" s="54">
        <f>SUM(SUMIF(Survey!ES90:EW90,{"&gt;0","&lt;0"})*{1,-1})</f>
        <v>0</v>
      </c>
      <c r="CS90" s="57">
        <f t="shared" si="98"/>
        <v>0</v>
      </c>
      <c r="CT90" s="57">
        <f t="shared" si="99"/>
        <v>100</v>
      </c>
      <c r="CU90" s="55" t="b">
        <f>IF(Survey!$J90="ETF",TRUE,IF(Survey!$J90="Closed-end",TRUE,IF(Survey!$J90="Split share corp",TRUE,FALSE)))</f>
        <v>0</v>
      </c>
      <c r="CV90" s="48" t="str">
        <f t="shared" si="100"/>
        <v>Pass</v>
      </c>
      <c r="CW90" s="61" t="b">
        <f>IF(ABS(Survey!$EW90)=0,TRUE,FALSE)</f>
        <v>1</v>
      </c>
      <c r="CX90" s="60" t="b">
        <f>NOT(ISBLANK(Survey!$EX90))</f>
        <v>0</v>
      </c>
      <c r="CY90" s="43" t="str">
        <f t="shared" si="101"/>
        <v>Fail</v>
      </c>
      <c r="CZ90" s="44">
        <f>SUM(SUMIF(Survey!EZ90:FF90,{"&gt;0","&lt;0"})*{1,-1})</f>
        <v>0</v>
      </c>
      <c r="DA90" s="43">
        <f t="shared" si="102"/>
        <v>0</v>
      </c>
      <c r="DB90" s="43">
        <f t="shared" si="103"/>
        <v>100</v>
      </c>
      <c r="DC90" s="48" t="str">
        <f t="shared" si="104"/>
        <v>Fail</v>
      </c>
      <c r="DD90" s="54">
        <f>SUM(SUMIF(Survey!FH90:FN90,{"&gt;0","&lt;0"})*{1,-1})</f>
        <v>0</v>
      </c>
      <c r="DE90" s="57">
        <f t="shared" si="105"/>
        <v>0</v>
      </c>
      <c r="DF90" s="56">
        <f t="shared" si="106"/>
        <v>100</v>
      </c>
    </row>
    <row r="91" spans="1:110">
      <c r="A91" s="1">
        <v>88</v>
      </c>
      <c r="B91" s="43" t="str">
        <f t="shared" si="54"/>
        <v>Pass</v>
      </c>
      <c r="C91" s="43">
        <f>COUNTBLANK(Survey!B91:FO91)</f>
        <v>170</v>
      </c>
      <c r="D91" s="43">
        <f>Survey!H91</f>
        <v>0</v>
      </c>
      <c r="E91" s="43" t="str">
        <f t="shared" si="55"/>
        <v>Fail</v>
      </c>
      <c r="F91" s="43" t="str">
        <f t="shared" si="56"/>
        <v>Fail</v>
      </c>
      <c r="H91" s="48" t="str">
        <f t="shared" si="57"/>
        <v>Fail</v>
      </c>
      <c r="I91" s="49">
        <f>COUNTBLANK(Survey!B91:E91)+COUNTBLANK(Survey!G91:J91)+COUNTBLANK(Survey!M91)+COUNTBLANK(Survey!P91:S91)+COUNTBLANK(Survey!X91:Z91)+COUNTBLANK(Survey!AC91:AD91)</f>
        <v>18</v>
      </c>
      <c r="J91" s="48" t="str">
        <f t="shared" si="58"/>
        <v>Pass</v>
      </c>
      <c r="K91" s="61" t="b">
        <f>NOT(ISNUMBER(SEARCH("Feeder",Survey!$H91)))</f>
        <v>1</v>
      </c>
      <c r="L91" s="60" t="b">
        <f>NOT(ISBLANK(Survey!$L91))</f>
        <v>0</v>
      </c>
      <c r="M91" s="48" t="str">
        <f t="shared" si="59"/>
        <v>Pass</v>
      </c>
      <c r="N91" s="61" t="b">
        <f>NOT(ISNUMBER(SEARCH("Other",Survey!$J91)))</f>
        <v>1</v>
      </c>
      <c r="O91" s="60" t="b">
        <f>NOT(ISBLANK(Survey!$K91))</f>
        <v>0</v>
      </c>
      <c r="P91" s="48" t="str">
        <f t="shared" si="60"/>
        <v>Fail</v>
      </c>
      <c r="Q91" s="50">
        <f>Survey!E91</f>
        <v>0</v>
      </c>
      <c r="R91" s="51">
        <f>LEN(Survey!F91)</f>
        <v>0</v>
      </c>
      <c r="S91" s="48" t="str">
        <f t="shared" si="61"/>
        <v>Pass</v>
      </c>
      <c r="T91" s="61" t="b">
        <f>NOT(ISNUMBER(SEARCH("Other",Survey!$M91)))</f>
        <v>1</v>
      </c>
      <c r="U91" s="60" t="b">
        <f>NOT(ISBLANK(Survey!$N91))</f>
        <v>0</v>
      </c>
      <c r="V91" s="48" t="str">
        <f t="shared" si="62"/>
        <v>Pass</v>
      </c>
      <c r="W91" s="121" t="b">
        <f>NOT(ISBLANK(Survey!$U91))</f>
        <v>0</v>
      </c>
      <c r="X91" s="122">
        <f>Survey!$J91</f>
        <v>0</v>
      </c>
      <c r="Y91" s="48" t="str">
        <f t="shared" si="63"/>
        <v>Pass</v>
      </c>
      <c r="Z91" s="121" t="b">
        <f>NOT(ISBLANK(Survey!$V91))</f>
        <v>0</v>
      </c>
      <c r="AA91" s="122">
        <f>Survey!$J91</f>
        <v>0</v>
      </c>
      <c r="AB91" s="48" t="str">
        <f t="shared" si="64"/>
        <v>Pass</v>
      </c>
      <c r="AC91" s="121" t="b">
        <f>NOT(ISBLANK(Survey!$W91))</f>
        <v>0</v>
      </c>
      <c r="AD91" s="122">
        <f>Survey!$J91</f>
        <v>0</v>
      </c>
      <c r="AE91" s="48" t="str">
        <f t="shared" si="65"/>
        <v>Pass</v>
      </c>
      <c r="AF91" s="61" t="b">
        <f>NOT(ISNUMBER(SEARCH("Yes",Survey!$Z91)))</f>
        <v>1</v>
      </c>
      <c r="AG91" s="60" t="b">
        <f>IF(COUNTBLANK(Survey!$AA91:$AB91)=0,TRUE, FALSE)</f>
        <v>0</v>
      </c>
      <c r="AH91" s="48" t="str">
        <f t="shared" si="66"/>
        <v>Pass</v>
      </c>
      <c r="AI91" s="61" t="b">
        <f>NOT(ISNUMBER(SEARCH("Yes",Survey!$AC91)))</f>
        <v>1</v>
      </c>
      <c r="AJ91" s="60" t="b">
        <f>NOT(ISBLANK(Survey!$AE91))</f>
        <v>0</v>
      </c>
      <c r="AK91" s="48" t="str">
        <f t="shared" si="67"/>
        <v>Pass</v>
      </c>
      <c r="AL91" s="61" t="b">
        <f>NOT(OR(ISNUMBER(SEARCH("Other",Survey!$AE91)),ISNUMBER(SEARCH("Multiple",Survey!$AE91))))</f>
        <v>1</v>
      </c>
      <c r="AM91" s="60" t="b">
        <f>NOT(ISBLANK(Survey!$AF91))</f>
        <v>0</v>
      </c>
      <c r="AN91" s="48" t="str">
        <f t="shared" si="68"/>
        <v>Fail</v>
      </c>
      <c r="AO91" s="52">
        <f>(Survey!$AH91)</f>
        <v>0</v>
      </c>
      <c r="AP91" s="43" t="str">
        <f t="shared" si="69"/>
        <v>Fail</v>
      </c>
      <c r="AQ91" s="44">
        <f>ABS(Survey!$AH91)</f>
        <v>0</v>
      </c>
      <c r="AR91" s="87">
        <f>ABS(Survey!$AI91)+Survey!$AJ91-ABS(Survey!$AK91)+ABS(Survey!$AL91)-ABS(Survey!$AM91)+ABS(Survey!$AN91)-ABS(Survey!$AO91)+Survey!$AP91</f>
        <v>0</v>
      </c>
      <c r="AS91" s="53" t="str">
        <f t="shared" si="70"/>
        <v>No holdings</v>
      </c>
      <c r="AT91" s="43">
        <f t="shared" si="71"/>
        <v>0</v>
      </c>
      <c r="AU91" s="48" t="str">
        <f t="shared" si="72"/>
        <v>Pass</v>
      </c>
      <c r="AV91" s="61" t="b">
        <f>IF(ABS(Survey!$AP91)=0,TRUE,FALSE)</f>
        <v>1</v>
      </c>
      <c r="AW91" s="60" t="b">
        <f>NOT(ISBLANK(Survey!$AQ91))</f>
        <v>0</v>
      </c>
      <c r="AX91" s="43" t="str">
        <f t="shared" si="73"/>
        <v>Fail</v>
      </c>
      <c r="AY91" s="44">
        <f>ABS(Survey!$AH91)</f>
        <v>0</v>
      </c>
      <c r="AZ91" s="44" cm="1">
        <f t="array" ref="AZ91">SUM(SUMIF(Survey!AS91:BA91,{"&gt;0","&lt;0"})*{1,-1})-SUM(SUMIF(Survey!BC91:BK91,{"&gt;0","&lt;0"})*{1,-1})</f>
        <v>0</v>
      </c>
      <c r="BA91" s="53" t="str">
        <f t="shared" si="74"/>
        <v>No holdings</v>
      </c>
      <c r="BB91" s="43">
        <f t="shared" si="75"/>
        <v>0</v>
      </c>
      <c r="BC91" s="48" t="str">
        <f t="shared" si="76"/>
        <v>Fail</v>
      </c>
      <c r="BD91" s="54">
        <f>ABS(Survey!$AH91)</f>
        <v>0</v>
      </c>
      <c r="BE91" s="54" cm="1">
        <f t="array" ref="BE91">SUM(SUMIF(Survey!BM91:CF91,{"&gt;0","&lt;0"})*{1,-1})-SUM(SUMIF(Survey!CH91:DA91,{"&gt;0","&lt;0"})*{1,-1})</f>
        <v>0</v>
      </c>
      <c r="BF91" s="55" t="str">
        <f t="shared" si="77"/>
        <v>No holdings</v>
      </c>
      <c r="BG91" s="56">
        <f t="shared" si="78"/>
        <v>0</v>
      </c>
      <c r="BH91" s="48" t="str">
        <f t="shared" si="79"/>
        <v>Pass</v>
      </c>
      <c r="BI91" s="61" t="b">
        <f>IF(ABS(Survey!$CF91)=0,TRUE,FALSE)</f>
        <v>1</v>
      </c>
      <c r="BJ91" s="60" t="b">
        <f>NOT(ISBLANK(Survey!$CG91))</f>
        <v>0</v>
      </c>
      <c r="BK91" s="48" t="str">
        <f t="shared" si="80"/>
        <v>Pass</v>
      </c>
      <c r="BL91" s="61" t="b">
        <f>IF(ABS(Survey!$DA91)=0,TRUE,FALSE)</f>
        <v>1</v>
      </c>
      <c r="BM91" s="60" t="b">
        <f>NOT(ISBLANK(Survey!$DB91))</f>
        <v>0</v>
      </c>
      <c r="BN91" s="48" t="str">
        <f t="shared" si="81"/>
        <v>Pass</v>
      </c>
      <c r="BO91" s="44">
        <f>SUM(Survey!DD91:DG91)</f>
        <v>0</v>
      </c>
      <c r="BP91" s="43">
        <f t="shared" si="82"/>
        <v>0</v>
      </c>
      <c r="BQ91" s="43">
        <f t="shared" si="83"/>
        <v>100</v>
      </c>
      <c r="BR91" s="55">
        <f>Survey!$I91</f>
        <v>0</v>
      </c>
      <c r="BS91" s="48" t="str">
        <f t="shared" si="84"/>
        <v>Pass</v>
      </c>
      <c r="BT91" s="61" t="b">
        <f>IF(ABS(Survey!$DG91)=0,TRUE,FALSE)</f>
        <v>1</v>
      </c>
      <c r="BU91" s="60" t="b">
        <f>NOT(ISBLANK(Survey!$DH91))</f>
        <v>0</v>
      </c>
      <c r="BV91" s="43" t="str">
        <f t="shared" si="85"/>
        <v>Pass</v>
      </c>
      <c r="BW91" s="44">
        <f>ABS(Survey!CB91) + ABS(Survey!CW91)</f>
        <v>0</v>
      </c>
      <c r="BX91" s="44">
        <f>SUM(SUMIF(Survey!DJ91:DO91,{"&gt;0","&lt;0"})*{1,-1})+SUM(SUMIF(Survey!DQ91:DV91,{"&gt;0","&lt;0"})*{1,-1})</f>
        <v>0</v>
      </c>
      <c r="BY91" s="43">
        <f t="shared" si="86"/>
        <v>0</v>
      </c>
      <c r="BZ91" s="43">
        <f t="shared" si="87"/>
        <v>0</v>
      </c>
      <c r="CA91" s="48" t="str">
        <f t="shared" si="88"/>
        <v>Pass</v>
      </c>
      <c r="CB91" s="61" t="b">
        <f>IF(ABS(Survey!$DO91)=0,TRUE,FALSE)</f>
        <v>1</v>
      </c>
      <c r="CC91" s="60" t="b">
        <f>NOT(ISBLANK(Survey!DP91))</f>
        <v>0</v>
      </c>
      <c r="CD91" s="48" t="str">
        <f t="shared" si="89"/>
        <v>Pass</v>
      </c>
      <c r="CE91" s="61" t="b">
        <f>IF(ABS(Survey!$DV91)=0,TRUE,FALSE)</f>
        <v>1</v>
      </c>
      <c r="CF91" s="60" t="b">
        <f>NOT(ISBLANK(Survey!$DW91))</f>
        <v>0</v>
      </c>
      <c r="CG91" s="48" t="str">
        <f t="shared" si="90"/>
        <v>Pass</v>
      </c>
      <c r="CH91" s="57">
        <f t="shared" si="91"/>
        <v>0</v>
      </c>
      <c r="CI91" s="54" cm="1">
        <f t="array" ref="CI91">SUM(SUMIF(Survey!DY91:DZ91,{"&gt;0","&lt;0"})*{1,-1})</f>
        <v>0</v>
      </c>
      <c r="CJ91" s="57">
        <f t="shared" si="92"/>
        <v>0</v>
      </c>
      <c r="CK91" s="56">
        <f t="shared" si="93"/>
        <v>100</v>
      </c>
      <c r="CL91" s="48" t="str">
        <f t="shared" si="94"/>
        <v>Fail</v>
      </c>
      <c r="CM91" s="54">
        <f>SUM(SUMIF(Survey!EP91:EQ91,{"&gt;0","&lt;0"})*{1,-1})</f>
        <v>0</v>
      </c>
      <c r="CN91" s="57">
        <f t="shared" si="95"/>
        <v>0</v>
      </c>
      <c r="CO91" s="57">
        <f t="shared" si="96"/>
        <v>100</v>
      </c>
      <c r="CP91" s="55" t="b">
        <f>IF(Survey!$J91="ETF",TRUE,IF(Survey!$J91="Closed-end",TRUE,IF(Survey!$J91="Split share corp",TRUE,FALSE)))</f>
        <v>0</v>
      </c>
      <c r="CQ91" s="48" t="str">
        <f t="shared" si="97"/>
        <v>Fail</v>
      </c>
      <c r="CR91" s="54">
        <f>SUM(SUMIF(Survey!ES91:EW91,{"&gt;0","&lt;0"})*{1,-1})</f>
        <v>0</v>
      </c>
      <c r="CS91" s="57">
        <f t="shared" si="98"/>
        <v>0</v>
      </c>
      <c r="CT91" s="57">
        <f t="shared" si="99"/>
        <v>100</v>
      </c>
      <c r="CU91" s="55" t="b">
        <f>IF(Survey!$J91="ETF",TRUE,IF(Survey!$J91="Closed-end",TRUE,IF(Survey!$J91="Split share corp",TRUE,FALSE)))</f>
        <v>0</v>
      </c>
      <c r="CV91" s="48" t="str">
        <f t="shared" si="100"/>
        <v>Pass</v>
      </c>
      <c r="CW91" s="61" t="b">
        <f>IF(ABS(Survey!$EW91)=0,TRUE,FALSE)</f>
        <v>1</v>
      </c>
      <c r="CX91" s="60" t="b">
        <f>NOT(ISBLANK(Survey!$EX91))</f>
        <v>0</v>
      </c>
      <c r="CY91" s="43" t="str">
        <f t="shared" si="101"/>
        <v>Fail</v>
      </c>
      <c r="CZ91" s="44">
        <f>SUM(SUMIF(Survey!EZ91:FF91,{"&gt;0","&lt;0"})*{1,-1})</f>
        <v>0</v>
      </c>
      <c r="DA91" s="43">
        <f t="shared" si="102"/>
        <v>0</v>
      </c>
      <c r="DB91" s="43">
        <f t="shared" si="103"/>
        <v>100</v>
      </c>
      <c r="DC91" s="48" t="str">
        <f t="shared" si="104"/>
        <v>Fail</v>
      </c>
      <c r="DD91" s="54">
        <f>SUM(SUMIF(Survey!FH91:FN91,{"&gt;0","&lt;0"})*{1,-1})</f>
        <v>0</v>
      </c>
      <c r="DE91" s="57">
        <f t="shared" si="105"/>
        <v>0</v>
      </c>
      <c r="DF91" s="56">
        <f t="shared" si="106"/>
        <v>100</v>
      </c>
    </row>
    <row r="92" spans="1:110">
      <c r="A92" s="1">
        <v>89</v>
      </c>
      <c r="B92" s="43" t="str">
        <f t="shared" si="54"/>
        <v>Pass</v>
      </c>
      <c r="C92" s="43">
        <f>COUNTBLANK(Survey!B92:FO92)</f>
        <v>170</v>
      </c>
      <c r="D92" s="43">
        <f>Survey!H92</f>
        <v>0</v>
      </c>
      <c r="E92" s="43" t="str">
        <f t="shared" si="55"/>
        <v>Fail</v>
      </c>
      <c r="F92" s="43" t="str">
        <f t="shared" si="56"/>
        <v>Fail</v>
      </c>
      <c r="H92" s="48" t="str">
        <f t="shared" si="57"/>
        <v>Fail</v>
      </c>
      <c r="I92" s="49">
        <f>COUNTBLANK(Survey!B92:E92)+COUNTBLANK(Survey!G92:J92)+COUNTBLANK(Survey!M92)+COUNTBLANK(Survey!P92:S92)+COUNTBLANK(Survey!X92:Z92)+COUNTBLANK(Survey!AC92:AD92)</f>
        <v>18</v>
      </c>
      <c r="J92" s="48" t="str">
        <f t="shared" si="58"/>
        <v>Pass</v>
      </c>
      <c r="K92" s="61" t="b">
        <f>NOT(ISNUMBER(SEARCH("Feeder",Survey!$H92)))</f>
        <v>1</v>
      </c>
      <c r="L92" s="60" t="b">
        <f>NOT(ISBLANK(Survey!$L92))</f>
        <v>0</v>
      </c>
      <c r="M92" s="48" t="str">
        <f t="shared" si="59"/>
        <v>Pass</v>
      </c>
      <c r="N92" s="61" t="b">
        <f>NOT(ISNUMBER(SEARCH("Other",Survey!$J92)))</f>
        <v>1</v>
      </c>
      <c r="O92" s="60" t="b">
        <f>NOT(ISBLANK(Survey!$K92))</f>
        <v>0</v>
      </c>
      <c r="P92" s="48" t="str">
        <f t="shared" si="60"/>
        <v>Fail</v>
      </c>
      <c r="Q92" s="50">
        <f>Survey!E92</f>
        <v>0</v>
      </c>
      <c r="R92" s="51">
        <f>LEN(Survey!F92)</f>
        <v>0</v>
      </c>
      <c r="S92" s="48" t="str">
        <f t="shared" si="61"/>
        <v>Pass</v>
      </c>
      <c r="T92" s="61" t="b">
        <f>NOT(ISNUMBER(SEARCH("Other",Survey!$M92)))</f>
        <v>1</v>
      </c>
      <c r="U92" s="60" t="b">
        <f>NOT(ISBLANK(Survey!$N92))</f>
        <v>0</v>
      </c>
      <c r="V92" s="48" t="str">
        <f t="shared" si="62"/>
        <v>Pass</v>
      </c>
      <c r="W92" s="121" t="b">
        <f>NOT(ISBLANK(Survey!$U92))</f>
        <v>0</v>
      </c>
      <c r="X92" s="122">
        <f>Survey!$J92</f>
        <v>0</v>
      </c>
      <c r="Y92" s="48" t="str">
        <f t="shared" si="63"/>
        <v>Pass</v>
      </c>
      <c r="Z92" s="121" t="b">
        <f>NOT(ISBLANK(Survey!$V92))</f>
        <v>0</v>
      </c>
      <c r="AA92" s="122">
        <f>Survey!$J92</f>
        <v>0</v>
      </c>
      <c r="AB92" s="48" t="str">
        <f t="shared" si="64"/>
        <v>Pass</v>
      </c>
      <c r="AC92" s="121" t="b">
        <f>NOT(ISBLANK(Survey!$W92))</f>
        <v>0</v>
      </c>
      <c r="AD92" s="122">
        <f>Survey!$J92</f>
        <v>0</v>
      </c>
      <c r="AE92" s="48" t="str">
        <f t="shared" si="65"/>
        <v>Pass</v>
      </c>
      <c r="AF92" s="61" t="b">
        <f>NOT(ISNUMBER(SEARCH("Yes",Survey!$Z92)))</f>
        <v>1</v>
      </c>
      <c r="AG92" s="60" t="b">
        <f>IF(COUNTBLANK(Survey!$AA92:$AB92)=0,TRUE, FALSE)</f>
        <v>0</v>
      </c>
      <c r="AH92" s="48" t="str">
        <f t="shared" si="66"/>
        <v>Pass</v>
      </c>
      <c r="AI92" s="61" t="b">
        <f>NOT(ISNUMBER(SEARCH("Yes",Survey!$AC92)))</f>
        <v>1</v>
      </c>
      <c r="AJ92" s="60" t="b">
        <f>NOT(ISBLANK(Survey!$AE92))</f>
        <v>0</v>
      </c>
      <c r="AK92" s="48" t="str">
        <f t="shared" si="67"/>
        <v>Pass</v>
      </c>
      <c r="AL92" s="61" t="b">
        <f>NOT(OR(ISNUMBER(SEARCH("Other",Survey!$AE92)),ISNUMBER(SEARCH("Multiple",Survey!$AE92))))</f>
        <v>1</v>
      </c>
      <c r="AM92" s="60" t="b">
        <f>NOT(ISBLANK(Survey!$AF92))</f>
        <v>0</v>
      </c>
      <c r="AN92" s="48" t="str">
        <f t="shared" si="68"/>
        <v>Fail</v>
      </c>
      <c r="AO92" s="52">
        <f>(Survey!$AH92)</f>
        <v>0</v>
      </c>
      <c r="AP92" s="43" t="str">
        <f t="shared" si="69"/>
        <v>Fail</v>
      </c>
      <c r="AQ92" s="44">
        <f>ABS(Survey!$AH92)</f>
        <v>0</v>
      </c>
      <c r="AR92" s="87">
        <f>ABS(Survey!$AI92)+Survey!$AJ92-ABS(Survey!$AK92)+ABS(Survey!$AL92)-ABS(Survey!$AM92)+ABS(Survey!$AN92)-ABS(Survey!$AO92)+Survey!$AP92</f>
        <v>0</v>
      </c>
      <c r="AS92" s="53" t="str">
        <f t="shared" si="70"/>
        <v>No holdings</v>
      </c>
      <c r="AT92" s="43">
        <f t="shared" si="71"/>
        <v>0</v>
      </c>
      <c r="AU92" s="48" t="str">
        <f t="shared" si="72"/>
        <v>Pass</v>
      </c>
      <c r="AV92" s="61" t="b">
        <f>IF(ABS(Survey!$AP92)=0,TRUE,FALSE)</f>
        <v>1</v>
      </c>
      <c r="AW92" s="60" t="b">
        <f>NOT(ISBLANK(Survey!$AQ92))</f>
        <v>0</v>
      </c>
      <c r="AX92" s="43" t="str">
        <f t="shared" si="73"/>
        <v>Fail</v>
      </c>
      <c r="AY92" s="44">
        <f>ABS(Survey!$AH92)</f>
        <v>0</v>
      </c>
      <c r="AZ92" s="44" cm="1">
        <f t="array" ref="AZ92">SUM(SUMIF(Survey!AS92:BA92,{"&gt;0","&lt;0"})*{1,-1})-SUM(SUMIF(Survey!BC92:BK92,{"&gt;0","&lt;0"})*{1,-1})</f>
        <v>0</v>
      </c>
      <c r="BA92" s="53" t="str">
        <f t="shared" si="74"/>
        <v>No holdings</v>
      </c>
      <c r="BB92" s="43">
        <f t="shared" si="75"/>
        <v>0</v>
      </c>
      <c r="BC92" s="48" t="str">
        <f t="shared" si="76"/>
        <v>Fail</v>
      </c>
      <c r="BD92" s="54">
        <f>ABS(Survey!$AH92)</f>
        <v>0</v>
      </c>
      <c r="BE92" s="54" cm="1">
        <f t="array" ref="BE92">SUM(SUMIF(Survey!BM92:CF92,{"&gt;0","&lt;0"})*{1,-1})-SUM(SUMIF(Survey!CH92:DA92,{"&gt;0","&lt;0"})*{1,-1})</f>
        <v>0</v>
      </c>
      <c r="BF92" s="55" t="str">
        <f t="shared" si="77"/>
        <v>No holdings</v>
      </c>
      <c r="BG92" s="56">
        <f t="shared" si="78"/>
        <v>0</v>
      </c>
      <c r="BH92" s="48" t="str">
        <f t="shared" si="79"/>
        <v>Pass</v>
      </c>
      <c r="BI92" s="61" t="b">
        <f>IF(ABS(Survey!$CF92)=0,TRUE,FALSE)</f>
        <v>1</v>
      </c>
      <c r="BJ92" s="60" t="b">
        <f>NOT(ISBLANK(Survey!$CG92))</f>
        <v>0</v>
      </c>
      <c r="BK92" s="48" t="str">
        <f t="shared" si="80"/>
        <v>Pass</v>
      </c>
      <c r="BL92" s="61" t="b">
        <f>IF(ABS(Survey!$DA92)=0,TRUE,FALSE)</f>
        <v>1</v>
      </c>
      <c r="BM92" s="60" t="b">
        <f>NOT(ISBLANK(Survey!$DB92))</f>
        <v>0</v>
      </c>
      <c r="BN92" s="48" t="str">
        <f t="shared" si="81"/>
        <v>Pass</v>
      </c>
      <c r="BO92" s="44">
        <f>SUM(Survey!DD92:DG92)</f>
        <v>0</v>
      </c>
      <c r="BP92" s="43">
        <f t="shared" si="82"/>
        <v>0</v>
      </c>
      <c r="BQ92" s="43">
        <f t="shared" si="83"/>
        <v>100</v>
      </c>
      <c r="BR92" s="55">
        <f>Survey!$I92</f>
        <v>0</v>
      </c>
      <c r="BS92" s="48" t="str">
        <f t="shared" si="84"/>
        <v>Pass</v>
      </c>
      <c r="BT92" s="61" t="b">
        <f>IF(ABS(Survey!$DG92)=0,TRUE,FALSE)</f>
        <v>1</v>
      </c>
      <c r="BU92" s="60" t="b">
        <f>NOT(ISBLANK(Survey!$DH92))</f>
        <v>0</v>
      </c>
      <c r="BV92" s="43" t="str">
        <f t="shared" si="85"/>
        <v>Pass</v>
      </c>
      <c r="BW92" s="44">
        <f>ABS(Survey!CB92) + ABS(Survey!CW92)</f>
        <v>0</v>
      </c>
      <c r="BX92" s="44">
        <f>SUM(SUMIF(Survey!DJ92:DO92,{"&gt;0","&lt;0"})*{1,-1})+SUM(SUMIF(Survey!DQ92:DV92,{"&gt;0","&lt;0"})*{1,-1})</f>
        <v>0</v>
      </c>
      <c r="BY92" s="43">
        <f t="shared" si="86"/>
        <v>0</v>
      </c>
      <c r="BZ92" s="43">
        <f t="shared" si="87"/>
        <v>0</v>
      </c>
      <c r="CA92" s="48" t="str">
        <f t="shared" si="88"/>
        <v>Pass</v>
      </c>
      <c r="CB92" s="61" t="b">
        <f>IF(ABS(Survey!$DO92)=0,TRUE,FALSE)</f>
        <v>1</v>
      </c>
      <c r="CC92" s="60" t="b">
        <f>NOT(ISBLANK(Survey!DP92))</f>
        <v>0</v>
      </c>
      <c r="CD92" s="48" t="str">
        <f t="shared" si="89"/>
        <v>Pass</v>
      </c>
      <c r="CE92" s="61" t="b">
        <f>IF(ABS(Survey!$DV92)=0,TRUE,FALSE)</f>
        <v>1</v>
      </c>
      <c r="CF92" s="60" t="b">
        <f>NOT(ISBLANK(Survey!$DW92))</f>
        <v>0</v>
      </c>
      <c r="CG92" s="48" t="str">
        <f t="shared" si="90"/>
        <v>Pass</v>
      </c>
      <c r="CH92" s="57">
        <f t="shared" si="91"/>
        <v>0</v>
      </c>
      <c r="CI92" s="54" cm="1">
        <f t="array" ref="CI92">SUM(SUMIF(Survey!DY92:DZ92,{"&gt;0","&lt;0"})*{1,-1})</f>
        <v>0</v>
      </c>
      <c r="CJ92" s="57">
        <f t="shared" si="92"/>
        <v>0</v>
      </c>
      <c r="CK92" s="56">
        <f t="shared" si="93"/>
        <v>100</v>
      </c>
      <c r="CL92" s="48" t="str">
        <f t="shared" si="94"/>
        <v>Fail</v>
      </c>
      <c r="CM92" s="54">
        <f>SUM(SUMIF(Survey!EP92:EQ92,{"&gt;0","&lt;0"})*{1,-1})</f>
        <v>0</v>
      </c>
      <c r="CN92" s="57">
        <f t="shared" si="95"/>
        <v>0</v>
      </c>
      <c r="CO92" s="57">
        <f t="shared" si="96"/>
        <v>100</v>
      </c>
      <c r="CP92" s="55" t="b">
        <f>IF(Survey!$J92="ETF",TRUE,IF(Survey!$J92="Closed-end",TRUE,IF(Survey!$J92="Split share corp",TRUE,FALSE)))</f>
        <v>0</v>
      </c>
      <c r="CQ92" s="48" t="str">
        <f t="shared" si="97"/>
        <v>Fail</v>
      </c>
      <c r="CR92" s="54">
        <f>SUM(SUMIF(Survey!ES92:EW92,{"&gt;0","&lt;0"})*{1,-1})</f>
        <v>0</v>
      </c>
      <c r="CS92" s="57">
        <f t="shared" si="98"/>
        <v>0</v>
      </c>
      <c r="CT92" s="57">
        <f t="shared" si="99"/>
        <v>100</v>
      </c>
      <c r="CU92" s="55" t="b">
        <f>IF(Survey!$J92="ETF",TRUE,IF(Survey!$J92="Closed-end",TRUE,IF(Survey!$J92="Split share corp",TRUE,FALSE)))</f>
        <v>0</v>
      </c>
      <c r="CV92" s="48" t="str">
        <f t="shared" si="100"/>
        <v>Pass</v>
      </c>
      <c r="CW92" s="61" t="b">
        <f>IF(ABS(Survey!$EW92)=0,TRUE,FALSE)</f>
        <v>1</v>
      </c>
      <c r="CX92" s="60" t="b">
        <f>NOT(ISBLANK(Survey!$EX92))</f>
        <v>0</v>
      </c>
      <c r="CY92" s="43" t="str">
        <f t="shared" si="101"/>
        <v>Fail</v>
      </c>
      <c r="CZ92" s="44">
        <f>SUM(SUMIF(Survey!EZ92:FF92,{"&gt;0","&lt;0"})*{1,-1})</f>
        <v>0</v>
      </c>
      <c r="DA92" s="43">
        <f t="shared" si="102"/>
        <v>0</v>
      </c>
      <c r="DB92" s="43">
        <f t="shared" si="103"/>
        <v>100</v>
      </c>
      <c r="DC92" s="48" t="str">
        <f t="shared" si="104"/>
        <v>Fail</v>
      </c>
      <c r="DD92" s="54">
        <f>SUM(SUMIF(Survey!FH92:FN92,{"&gt;0","&lt;0"})*{1,-1})</f>
        <v>0</v>
      </c>
      <c r="DE92" s="57">
        <f t="shared" si="105"/>
        <v>0</v>
      </c>
      <c r="DF92" s="56">
        <f t="shared" si="106"/>
        <v>100</v>
      </c>
    </row>
    <row r="93" spans="1:110">
      <c r="A93" s="1">
        <v>90</v>
      </c>
      <c r="B93" s="43" t="str">
        <f t="shared" si="54"/>
        <v>Pass</v>
      </c>
      <c r="C93" s="43">
        <f>COUNTBLANK(Survey!B93:FO93)</f>
        <v>170</v>
      </c>
      <c r="D93" s="43">
        <f>Survey!H93</f>
        <v>0</v>
      </c>
      <c r="E93" s="43" t="str">
        <f t="shared" si="55"/>
        <v>Fail</v>
      </c>
      <c r="F93" s="43" t="str">
        <f t="shared" si="56"/>
        <v>Fail</v>
      </c>
      <c r="H93" s="48" t="str">
        <f t="shared" si="57"/>
        <v>Fail</v>
      </c>
      <c r="I93" s="49">
        <f>COUNTBLANK(Survey!B93:E93)+COUNTBLANK(Survey!G93:J93)+COUNTBLANK(Survey!M93)+COUNTBLANK(Survey!P93:S93)+COUNTBLANK(Survey!X93:Z93)+COUNTBLANK(Survey!AC93:AD93)</f>
        <v>18</v>
      </c>
      <c r="J93" s="48" t="str">
        <f t="shared" si="58"/>
        <v>Pass</v>
      </c>
      <c r="K93" s="61" t="b">
        <f>NOT(ISNUMBER(SEARCH("Feeder",Survey!$H93)))</f>
        <v>1</v>
      </c>
      <c r="L93" s="60" t="b">
        <f>NOT(ISBLANK(Survey!$L93))</f>
        <v>0</v>
      </c>
      <c r="M93" s="48" t="str">
        <f t="shared" si="59"/>
        <v>Pass</v>
      </c>
      <c r="N93" s="61" t="b">
        <f>NOT(ISNUMBER(SEARCH("Other",Survey!$J93)))</f>
        <v>1</v>
      </c>
      <c r="O93" s="60" t="b">
        <f>NOT(ISBLANK(Survey!$K93))</f>
        <v>0</v>
      </c>
      <c r="P93" s="48" t="str">
        <f t="shared" si="60"/>
        <v>Fail</v>
      </c>
      <c r="Q93" s="50">
        <f>Survey!E93</f>
        <v>0</v>
      </c>
      <c r="R93" s="51">
        <f>LEN(Survey!F93)</f>
        <v>0</v>
      </c>
      <c r="S93" s="48" t="str">
        <f t="shared" si="61"/>
        <v>Pass</v>
      </c>
      <c r="T93" s="61" t="b">
        <f>NOT(ISNUMBER(SEARCH("Other",Survey!$M93)))</f>
        <v>1</v>
      </c>
      <c r="U93" s="60" t="b">
        <f>NOT(ISBLANK(Survey!$N93))</f>
        <v>0</v>
      </c>
      <c r="V93" s="48" t="str">
        <f t="shared" si="62"/>
        <v>Pass</v>
      </c>
      <c r="W93" s="121" t="b">
        <f>NOT(ISBLANK(Survey!$U93))</f>
        <v>0</v>
      </c>
      <c r="X93" s="122">
        <f>Survey!$J93</f>
        <v>0</v>
      </c>
      <c r="Y93" s="48" t="str">
        <f t="shared" si="63"/>
        <v>Pass</v>
      </c>
      <c r="Z93" s="121" t="b">
        <f>NOT(ISBLANK(Survey!$V93))</f>
        <v>0</v>
      </c>
      <c r="AA93" s="122">
        <f>Survey!$J93</f>
        <v>0</v>
      </c>
      <c r="AB93" s="48" t="str">
        <f t="shared" si="64"/>
        <v>Pass</v>
      </c>
      <c r="AC93" s="121" t="b">
        <f>NOT(ISBLANK(Survey!$W93))</f>
        <v>0</v>
      </c>
      <c r="AD93" s="122">
        <f>Survey!$J93</f>
        <v>0</v>
      </c>
      <c r="AE93" s="48" t="str">
        <f t="shared" si="65"/>
        <v>Pass</v>
      </c>
      <c r="AF93" s="61" t="b">
        <f>NOT(ISNUMBER(SEARCH("Yes",Survey!$Z93)))</f>
        <v>1</v>
      </c>
      <c r="AG93" s="60" t="b">
        <f>IF(COUNTBLANK(Survey!$AA93:$AB93)=0,TRUE, FALSE)</f>
        <v>0</v>
      </c>
      <c r="AH93" s="48" t="str">
        <f t="shared" si="66"/>
        <v>Pass</v>
      </c>
      <c r="AI93" s="61" t="b">
        <f>NOT(ISNUMBER(SEARCH("Yes",Survey!$AC93)))</f>
        <v>1</v>
      </c>
      <c r="AJ93" s="60" t="b">
        <f>NOT(ISBLANK(Survey!$AE93))</f>
        <v>0</v>
      </c>
      <c r="AK93" s="48" t="str">
        <f t="shared" si="67"/>
        <v>Pass</v>
      </c>
      <c r="AL93" s="61" t="b">
        <f>NOT(OR(ISNUMBER(SEARCH("Other",Survey!$AE93)),ISNUMBER(SEARCH("Multiple",Survey!$AE93))))</f>
        <v>1</v>
      </c>
      <c r="AM93" s="60" t="b">
        <f>NOT(ISBLANK(Survey!$AF93))</f>
        <v>0</v>
      </c>
      <c r="AN93" s="48" t="str">
        <f t="shared" si="68"/>
        <v>Fail</v>
      </c>
      <c r="AO93" s="52">
        <f>(Survey!$AH93)</f>
        <v>0</v>
      </c>
      <c r="AP93" s="43" t="str">
        <f t="shared" si="69"/>
        <v>Fail</v>
      </c>
      <c r="AQ93" s="44">
        <f>ABS(Survey!$AH93)</f>
        <v>0</v>
      </c>
      <c r="AR93" s="87">
        <f>ABS(Survey!$AI93)+Survey!$AJ93-ABS(Survey!$AK93)+ABS(Survey!$AL93)-ABS(Survey!$AM93)+ABS(Survey!$AN93)-ABS(Survey!$AO93)+Survey!$AP93</f>
        <v>0</v>
      </c>
      <c r="AS93" s="53" t="str">
        <f t="shared" si="70"/>
        <v>No holdings</v>
      </c>
      <c r="AT93" s="43">
        <f t="shared" si="71"/>
        <v>0</v>
      </c>
      <c r="AU93" s="48" t="str">
        <f t="shared" si="72"/>
        <v>Pass</v>
      </c>
      <c r="AV93" s="61" t="b">
        <f>IF(ABS(Survey!$AP93)=0,TRUE,FALSE)</f>
        <v>1</v>
      </c>
      <c r="AW93" s="60" t="b">
        <f>NOT(ISBLANK(Survey!$AQ93))</f>
        <v>0</v>
      </c>
      <c r="AX93" s="43" t="str">
        <f t="shared" si="73"/>
        <v>Fail</v>
      </c>
      <c r="AY93" s="44">
        <f>ABS(Survey!$AH93)</f>
        <v>0</v>
      </c>
      <c r="AZ93" s="44" cm="1">
        <f t="array" ref="AZ93">SUM(SUMIF(Survey!AS93:BA93,{"&gt;0","&lt;0"})*{1,-1})-SUM(SUMIF(Survey!BC93:BK93,{"&gt;0","&lt;0"})*{1,-1})</f>
        <v>0</v>
      </c>
      <c r="BA93" s="53" t="str">
        <f t="shared" si="74"/>
        <v>No holdings</v>
      </c>
      <c r="BB93" s="43">
        <f t="shared" si="75"/>
        <v>0</v>
      </c>
      <c r="BC93" s="48" t="str">
        <f t="shared" si="76"/>
        <v>Fail</v>
      </c>
      <c r="BD93" s="54">
        <f>ABS(Survey!$AH93)</f>
        <v>0</v>
      </c>
      <c r="BE93" s="54" cm="1">
        <f t="array" ref="BE93">SUM(SUMIF(Survey!BM93:CF93,{"&gt;0","&lt;0"})*{1,-1})-SUM(SUMIF(Survey!CH93:DA93,{"&gt;0","&lt;0"})*{1,-1})</f>
        <v>0</v>
      </c>
      <c r="BF93" s="55" t="str">
        <f t="shared" si="77"/>
        <v>No holdings</v>
      </c>
      <c r="BG93" s="56">
        <f t="shared" si="78"/>
        <v>0</v>
      </c>
      <c r="BH93" s="48" t="str">
        <f t="shared" si="79"/>
        <v>Pass</v>
      </c>
      <c r="BI93" s="61" t="b">
        <f>IF(ABS(Survey!$CF93)=0,TRUE,FALSE)</f>
        <v>1</v>
      </c>
      <c r="BJ93" s="60" t="b">
        <f>NOT(ISBLANK(Survey!$CG93))</f>
        <v>0</v>
      </c>
      <c r="BK93" s="48" t="str">
        <f t="shared" si="80"/>
        <v>Pass</v>
      </c>
      <c r="BL93" s="61" t="b">
        <f>IF(ABS(Survey!$DA93)=0,TRUE,FALSE)</f>
        <v>1</v>
      </c>
      <c r="BM93" s="60" t="b">
        <f>NOT(ISBLANK(Survey!$DB93))</f>
        <v>0</v>
      </c>
      <c r="BN93" s="48" t="str">
        <f t="shared" si="81"/>
        <v>Pass</v>
      </c>
      <c r="BO93" s="44">
        <f>SUM(Survey!DD93:DG93)</f>
        <v>0</v>
      </c>
      <c r="BP93" s="43">
        <f t="shared" si="82"/>
        <v>0</v>
      </c>
      <c r="BQ93" s="43">
        <f t="shared" si="83"/>
        <v>100</v>
      </c>
      <c r="BR93" s="55">
        <f>Survey!$I93</f>
        <v>0</v>
      </c>
      <c r="BS93" s="48" t="str">
        <f t="shared" si="84"/>
        <v>Pass</v>
      </c>
      <c r="BT93" s="61" t="b">
        <f>IF(ABS(Survey!$DG93)=0,TRUE,FALSE)</f>
        <v>1</v>
      </c>
      <c r="BU93" s="60" t="b">
        <f>NOT(ISBLANK(Survey!$DH93))</f>
        <v>0</v>
      </c>
      <c r="BV93" s="43" t="str">
        <f t="shared" si="85"/>
        <v>Pass</v>
      </c>
      <c r="BW93" s="44">
        <f>ABS(Survey!CB93) + ABS(Survey!CW93)</f>
        <v>0</v>
      </c>
      <c r="BX93" s="44">
        <f>SUM(SUMIF(Survey!DJ93:DO93,{"&gt;0","&lt;0"})*{1,-1})+SUM(SUMIF(Survey!DQ93:DV93,{"&gt;0","&lt;0"})*{1,-1})</f>
        <v>0</v>
      </c>
      <c r="BY93" s="43">
        <f t="shared" si="86"/>
        <v>0</v>
      </c>
      <c r="BZ93" s="43">
        <f t="shared" si="87"/>
        <v>0</v>
      </c>
      <c r="CA93" s="48" t="str">
        <f t="shared" si="88"/>
        <v>Pass</v>
      </c>
      <c r="CB93" s="61" t="b">
        <f>IF(ABS(Survey!$DO93)=0,TRUE,FALSE)</f>
        <v>1</v>
      </c>
      <c r="CC93" s="60" t="b">
        <f>NOT(ISBLANK(Survey!DP93))</f>
        <v>0</v>
      </c>
      <c r="CD93" s="48" t="str">
        <f t="shared" si="89"/>
        <v>Pass</v>
      </c>
      <c r="CE93" s="61" t="b">
        <f>IF(ABS(Survey!$DV93)=0,TRUE,FALSE)</f>
        <v>1</v>
      </c>
      <c r="CF93" s="60" t="b">
        <f>NOT(ISBLANK(Survey!$DW93))</f>
        <v>0</v>
      </c>
      <c r="CG93" s="48" t="str">
        <f t="shared" si="90"/>
        <v>Pass</v>
      </c>
      <c r="CH93" s="57">
        <f t="shared" si="91"/>
        <v>0</v>
      </c>
      <c r="CI93" s="54" cm="1">
        <f t="array" ref="CI93">SUM(SUMIF(Survey!DY93:DZ93,{"&gt;0","&lt;0"})*{1,-1})</f>
        <v>0</v>
      </c>
      <c r="CJ93" s="57">
        <f t="shared" si="92"/>
        <v>0</v>
      </c>
      <c r="CK93" s="56">
        <f t="shared" si="93"/>
        <v>100</v>
      </c>
      <c r="CL93" s="48" t="str">
        <f t="shared" si="94"/>
        <v>Fail</v>
      </c>
      <c r="CM93" s="54">
        <f>SUM(SUMIF(Survey!EP93:EQ93,{"&gt;0","&lt;0"})*{1,-1})</f>
        <v>0</v>
      </c>
      <c r="CN93" s="57">
        <f t="shared" si="95"/>
        <v>0</v>
      </c>
      <c r="CO93" s="57">
        <f t="shared" si="96"/>
        <v>100</v>
      </c>
      <c r="CP93" s="55" t="b">
        <f>IF(Survey!$J93="ETF",TRUE,IF(Survey!$J93="Closed-end",TRUE,IF(Survey!$J93="Split share corp",TRUE,FALSE)))</f>
        <v>0</v>
      </c>
      <c r="CQ93" s="48" t="str">
        <f t="shared" si="97"/>
        <v>Fail</v>
      </c>
      <c r="CR93" s="54">
        <f>SUM(SUMIF(Survey!ES93:EW93,{"&gt;0","&lt;0"})*{1,-1})</f>
        <v>0</v>
      </c>
      <c r="CS93" s="57">
        <f t="shared" si="98"/>
        <v>0</v>
      </c>
      <c r="CT93" s="57">
        <f t="shared" si="99"/>
        <v>100</v>
      </c>
      <c r="CU93" s="55" t="b">
        <f>IF(Survey!$J93="ETF",TRUE,IF(Survey!$J93="Closed-end",TRUE,IF(Survey!$J93="Split share corp",TRUE,FALSE)))</f>
        <v>0</v>
      </c>
      <c r="CV93" s="48" t="str">
        <f t="shared" si="100"/>
        <v>Pass</v>
      </c>
      <c r="CW93" s="61" t="b">
        <f>IF(ABS(Survey!$EW93)=0,TRUE,FALSE)</f>
        <v>1</v>
      </c>
      <c r="CX93" s="60" t="b">
        <f>NOT(ISBLANK(Survey!$EX93))</f>
        <v>0</v>
      </c>
      <c r="CY93" s="43" t="str">
        <f t="shared" si="101"/>
        <v>Fail</v>
      </c>
      <c r="CZ93" s="44">
        <f>SUM(SUMIF(Survey!EZ93:FF93,{"&gt;0","&lt;0"})*{1,-1})</f>
        <v>0</v>
      </c>
      <c r="DA93" s="43">
        <f t="shared" si="102"/>
        <v>0</v>
      </c>
      <c r="DB93" s="43">
        <f t="shared" si="103"/>
        <v>100</v>
      </c>
      <c r="DC93" s="48" t="str">
        <f t="shared" si="104"/>
        <v>Fail</v>
      </c>
      <c r="DD93" s="54">
        <f>SUM(SUMIF(Survey!FH93:FN93,{"&gt;0","&lt;0"})*{1,-1})</f>
        <v>0</v>
      </c>
      <c r="DE93" s="57">
        <f t="shared" si="105"/>
        <v>0</v>
      </c>
      <c r="DF93" s="56">
        <f t="shared" si="106"/>
        <v>100</v>
      </c>
    </row>
    <row r="94" spans="1:110">
      <c r="A94" s="1">
        <v>91</v>
      </c>
      <c r="B94" s="43" t="str">
        <f t="shared" si="54"/>
        <v>Pass</v>
      </c>
      <c r="C94" s="43">
        <f>COUNTBLANK(Survey!B94:FO94)</f>
        <v>170</v>
      </c>
      <c r="D94" s="43">
        <f>Survey!H94</f>
        <v>0</v>
      </c>
      <c r="E94" s="43" t="str">
        <f t="shared" si="55"/>
        <v>Fail</v>
      </c>
      <c r="F94" s="43" t="str">
        <f t="shared" si="56"/>
        <v>Fail</v>
      </c>
      <c r="H94" s="48" t="str">
        <f t="shared" si="57"/>
        <v>Fail</v>
      </c>
      <c r="I94" s="49">
        <f>COUNTBLANK(Survey!B94:E94)+COUNTBLANK(Survey!G94:J94)+COUNTBLANK(Survey!M94)+COUNTBLANK(Survey!P94:S94)+COUNTBLANK(Survey!X94:Z94)+COUNTBLANK(Survey!AC94:AD94)</f>
        <v>18</v>
      </c>
      <c r="J94" s="48" t="str">
        <f t="shared" si="58"/>
        <v>Pass</v>
      </c>
      <c r="K94" s="61" t="b">
        <f>NOT(ISNUMBER(SEARCH("Feeder",Survey!$H94)))</f>
        <v>1</v>
      </c>
      <c r="L94" s="60" t="b">
        <f>NOT(ISBLANK(Survey!$L94))</f>
        <v>0</v>
      </c>
      <c r="M94" s="48" t="str">
        <f t="shared" si="59"/>
        <v>Pass</v>
      </c>
      <c r="N94" s="61" t="b">
        <f>NOT(ISNUMBER(SEARCH("Other",Survey!$J94)))</f>
        <v>1</v>
      </c>
      <c r="O94" s="60" t="b">
        <f>NOT(ISBLANK(Survey!$K94))</f>
        <v>0</v>
      </c>
      <c r="P94" s="48" t="str">
        <f t="shared" si="60"/>
        <v>Fail</v>
      </c>
      <c r="Q94" s="50">
        <f>Survey!E94</f>
        <v>0</v>
      </c>
      <c r="R94" s="51">
        <f>LEN(Survey!F94)</f>
        <v>0</v>
      </c>
      <c r="S94" s="48" t="str">
        <f t="shared" si="61"/>
        <v>Pass</v>
      </c>
      <c r="T94" s="61" t="b">
        <f>NOT(ISNUMBER(SEARCH("Other",Survey!$M94)))</f>
        <v>1</v>
      </c>
      <c r="U94" s="60" t="b">
        <f>NOT(ISBLANK(Survey!$N94))</f>
        <v>0</v>
      </c>
      <c r="V94" s="48" t="str">
        <f t="shared" si="62"/>
        <v>Pass</v>
      </c>
      <c r="W94" s="121" t="b">
        <f>NOT(ISBLANK(Survey!$U94))</f>
        <v>0</v>
      </c>
      <c r="X94" s="122">
        <f>Survey!$J94</f>
        <v>0</v>
      </c>
      <c r="Y94" s="48" t="str">
        <f t="shared" si="63"/>
        <v>Pass</v>
      </c>
      <c r="Z94" s="121" t="b">
        <f>NOT(ISBLANK(Survey!$V94))</f>
        <v>0</v>
      </c>
      <c r="AA94" s="122">
        <f>Survey!$J94</f>
        <v>0</v>
      </c>
      <c r="AB94" s="48" t="str">
        <f t="shared" si="64"/>
        <v>Pass</v>
      </c>
      <c r="AC94" s="121" t="b">
        <f>NOT(ISBLANK(Survey!$W94))</f>
        <v>0</v>
      </c>
      <c r="AD94" s="122">
        <f>Survey!$J94</f>
        <v>0</v>
      </c>
      <c r="AE94" s="48" t="str">
        <f t="shared" si="65"/>
        <v>Pass</v>
      </c>
      <c r="AF94" s="61" t="b">
        <f>NOT(ISNUMBER(SEARCH("Yes",Survey!$Z94)))</f>
        <v>1</v>
      </c>
      <c r="AG94" s="60" t="b">
        <f>IF(COUNTBLANK(Survey!$AA94:$AB94)=0,TRUE, FALSE)</f>
        <v>0</v>
      </c>
      <c r="AH94" s="48" t="str">
        <f t="shared" si="66"/>
        <v>Pass</v>
      </c>
      <c r="AI94" s="61" t="b">
        <f>NOT(ISNUMBER(SEARCH("Yes",Survey!$AC94)))</f>
        <v>1</v>
      </c>
      <c r="AJ94" s="60" t="b">
        <f>NOT(ISBLANK(Survey!$AE94))</f>
        <v>0</v>
      </c>
      <c r="AK94" s="48" t="str">
        <f t="shared" si="67"/>
        <v>Pass</v>
      </c>
      <c r="AL94" s="61" t="b">
        <f>NOT(OR(ISNUMBER(SEARCH("Other",Survey!$AE94)),ISNUMBER(SEARCH("Multiple",Survey!$AE94))))</f>
        <v>1</v>
      </c>
      <c r="AM94" s="60" t="b">
        <f>NOT(ISBLANK(Survey!$AF94))</f>
        <v>0</v>
      </c>
      <c r="AN94" s="48" t="str">
        <f t="shared" si="68"/>
        <v>Fail</v>
      </c>
      <c r="AO94" s="52">
        <f>(Survey!$AH94)</f>
        <v>0</v>
      </c>
      <c r="AP94" s="43" t="str">
        <f t="shared" si="69"/>
        <v>Fail</v>
      </c>
      <c r="AQ94" s="44">
        <f>ABS(Survey!$AH94)</f>
        <v>0</v>
      </c>
      <c r="AR94" s="87">
        <f>ABS(Survey!$AI94)+Survey!$AJ94-ABS(Survey!$AK94)+ABS(Survey!$AL94)-ABS(Survey!$AM94)+ABS(Survey!$AN94)-ABS(Survey!$AO94)+Survey!$AP94</f>
        <v>0</v>
      </c>
      <c r="AS94" s="53" t="str">
        <f t="shared" si="70"/>
        <v>No holdings</v>
      </c>
      <c r="AT94" s="43">
        <f t="shared" si="71"/>
        <v>0</v>
      </c>
      <c r="AU94" s="48" t="str">
        <f t="shared" si="72"/>
        <v>Pass</v>
      </c>
      <c r="AV94" s="61" t="b">
        <f>IF(ABS(Survey!$AP94)=0,TRUE,FALSE)</f>
        <v>1</v>
      </c>
      <c r="AW94" s="60" t="b">
        <f>NOT(ISBLANK(Survey!$AQ94))</f>
        <v>0</v>
      </c>
      <c r="AX94" s="43" t="str">
        <f t="shared" si="73"/>
        <v>Fail</v>
      </c>
      <c r="AY94" s="44">
        <f>ABS(Survey!$AH94)</f>
        <v>0</v>
      </c>
      <c r="AZ94" s="44" cm="1">
        <f t="array" ref="AZ94">SUM(SUMIF(Survey!AS94:BA94,{"&gt;0","&lt;0"})*{1,-1})-SUM(SUMIF(Survey!BC94:BK94,{"&gt;0","&lt;0"})*{1,-1})</f>
        <v>0</v>
      </c>
      <c r="BA94" s="53" t="str">
        <f t="shared" si="74"/>
        <v>No holdings</v>
      </c>
      <c r="BB94" s="43">
        <f t="shared" si="75"/>
        <v>0</v>
      </c>
      <c r="BC94" s="48" t="str">
        <f t="shared" si="76"/>
        <v>Fail</v>
      </c>
      <c r="BD94" s="54">
        <f>ABS(Survey!$AH94)</f>
        <v>0</v>
      </c>
      <c r="BE94" s="54" cm="1">
        <f t="array" ref="BE94">SUM(SUMIF(Survey!BM94:CF94,{"&gt;0","&lt;0"})*{1,-1})-SUM(SUMIF(Survey!CH94:DA94,{"&gt;0","&lt;0"})*{1,-1})</f>
        <v>0</v>
      </c>
      <c r="BF94" s="55" t="str">
        <f t="shared" si="77"/>
        <v>No holdings</v>
      </c>
      <c r="BG94" s="56">
        <f t="shared" si="78"/>
        <v>0</v>
      </c>
      <c r="BH94" s="48" t="str">
        <f t="shared" si="79"/>
        <v>Pass</v>
      </c>
      <c r="BI94" s="61" t="b">
        <f>IF(ABS(Survey!$CF94)=0,TRUE,FALSE)</f>
        <v>1</v>
      </c>
      <c r="BJ94" s="60" t="b">
        <f>NOT(ISBLANK(Survey!$CG94))</f>
        <v>0</v>
      </c>
      <c r="BK94" s="48" t="str">
        <f t="shared" si="80"/>
        <v>Pass</v>
      </c>
      <c r="BL94" s="61" t="b">
        <f>IF(ABS(Survey!$DA94)=0,TRUE,FALSE)</f>
        <v>1</v>
      </c>
      <c r="BM94" s="60" t="b">
        <f>NOT(ISBLANK(Survey!$DB94))</f>
        <v>0</v>
      </c>
      <c r="BN94" s="48" t="str">
        <f t="shared" si="81"/>
        <v>Pass</v>
      </c>
      <c r="BO94" s="44">
        <f>SUM(Survey!DD94:DG94)</f>
        <v>0</v>
      </c>
      <c r="BP94" s="43">
        <f t="shared" si="82"/>
        <v>0</v>
      </c>
      <c r="BQ94" s="43">
        <f t="shared" si="83"/>
        <v>100</v>
      </c>
      <c r="BR94" s="55">
        <f>Survey!$I94</f>
        <v>0</v>
      </c>
      <c r="BS94" s="48" t="str">
        <f t="shared" si="84"/>
        <v>Pass</v>
      </c>
      <c r="BT94" s="61" t="b">
        <f>IF(ABS(Survey!$DG94)=0,TRUE,FALSE)</f>
        <v>1</v>
      </c>
      <c r="BU94" s="60" t="b">
        <f>NOT(ISBLANK(Survey!$DH94))</f>
        <v>0</v>
      </c>
      <c r="BV94" s="43" t="str">
        <f t="shared" si="85"/>
        <v>Pass</v>
      </c>
      <c r="BW94" s="44">
        <f>ABS(Survey!CB94) + ABS(Survey!CW94)</f>
        <v>0</v>
      </c>
      <c r="BX94" s="44">
        <f>SUM(SUMIF(Survey!DJ94:DO94,{"&gt;0","&lt;0"})*{1,-1})+SUM(SUMIF(Survey!DQ94:DV94,{"&gt;0","&lt;0"})*{1,-1})</f>
        <v>0</v>
      </c>
      <c r="BY94" s="43">
        <f t="shared" si="86"/>
        <v>0</v>
      </c>
      <c r="BZ94" s="43">
        <f t="shared" si="87"/>
        <v>0</v>
      </c>
      <c r="CA94" s="48" t="str">
        <f t="shared" si="88"/>
        <v>Pass</v>
      </c>
      <c r="CB94" s="61" t="b">
        <f>IF(ABS(Survey!$DO94)=0,TRUE,FALSE)</f>
        <v>1</v>
      </c>
      <c r="CC94" s="60" t="b">
        <f>NOT(ISBLANK(Survey!DP94))</f>
        <v>0</v>
      </c>
      <c r="CD94" s="48" t="str">
        <f t="shared" si="89"/>
        <v>Pass</v>
      </c>
      <c r="CE94" s="61" t="b">
        <f>IF(ABS(Survey!$DV94)=0,TRUE,FALSE)</f>
        <v>1</v>
      </c>
      <c r="CF94" s="60" t="b">
        <f>NOT(ISBLANK(Survey!$DW94))</f>
        <v>0</v>
      </c>
      <c r="CG94" s="48" t="str">
        <f t="shared" si="90"/>
        <v>Pass</v>
      </c>
      <c r="CH94" s="57">
        <f t="shared" si="91"/>
        <v>0</v>
      </c>
      <c r="CI94" s="54" cm="1">
        <f t="array" ref="CI94">SUM(SUMIF(Survey!DY94:DZ94,{"&gt;0","&lt;0"})*{1,-1})</f>
        <v>0</v>
      </c>
      <c r="CJ94" s="57">
        <f t="shared" si="92"/>
        <v>0</v>
      </c>
      <c r="CK94" s="56">
        <f t="shared" si="93"/>
        <v>100</v>
      </c>
      <c r="CL94" s="48" t="str">
        <f t="shared" si="94"/>
        <v>Fail</v>
      </c>
      <c r="CM94" s="54">
        <f>SUM(SUMIF(Survey!EP94:EQ94,{"&gt;0","&lt;0"})*{1,-1})</f>
        <v>0</v>
      </c>
      <c r="CN94" s="57">
        <f t="shared" si="95"/>
        <v>0</v>
      </c>
      <c r="CO94" s="57">
        <f t="shared" si="96"/>
        <v>100</v>
      </c>
      <c r="CP94" s="55" t="b">
        <f>IF(Survey!$J94="ETF",TRUE,IF(Survey!$J94="Closed-end",TRUE,IF(Survey!$J94="Split share corp",TRUE,FALSE)))</f>
        <v>0</v>
      </c>
      <c r="CQ94" s="48" t="str">
        <f t="shared" si="97"/>
        <v>Fail</v>
      </c>
      <c r="CR94" s="54">
        <f>SUM(SUMIF(Survey!ES94:EW94,{"&gt;0","&lt;0"})*{1,-1})</f>
        <v>0</v>
      </c>
      <c r="CS94" s="57">
        <f t="shared" si="98"/>
        <v>0</v>
      </c>
      <c r="CT94" s="57">
        <f t="shared" si="99"/>
        <v>100</v>
      </c>
      <c r="CU94" s="55" t="b">
        <f>IF(Survey!$J94="ETF",TRUE,IF(Survey!$J94="Closed-end",TRUE,IF(Survey!$J94="Split share corp",TRUE,FALSE)))</f>
        <v>0</v>
      </c>
      <c r="CV94" s="48" t="str">
        <f t="shared" si="100"/>
        <v>Pass</v>
      </c>
      <c r="CW94" s="61" t="b">
        <f>IF(ABS(Survey!$EW94)=0,TRUE,FALSE)</f>
        <v>1</v>
      </c>
      <c r="CX94" s="60" t="b">
        <f>NOT(ISBLANK(Survey!$EX94))</f>
        <v>0</v>
      </c>
      <c r="CY94" s="43" t="str">
        <f t="shared" si="101"/>
        <v>Fail</v>
      </c>
      <c r="CZ94" s="44">
        <f>SUM(SUMIF(Survey!EZ94:FF94,{"&gt;0","&lt;0"})*{1,-1})</f>
        <v>0</v>
      </c>
      <c r="DA94" s="43">
        <f t="shared" si="102"/>
        <v>0</v>
      </c>
      <c r="DB94" s="43">
        <f t="shared" si="103"/>
        <v>100</v>
      </c>
      <c r="DC94" s="48" t="str">
        <f t="shared" si="104"/>
        <v>Fail</v>
      </c>
      <c r="DD94" s="54">
        <f>SUM(SUMIF(Survey!FH94:FN94,{"&gt;0","&lt;0"})*{1,-1})</f>
        <v>0</v>
      </c>
      <c r="DE94" s="57">
        <f t="shared" si="105"/>
        <v>0</v>
      </c>
      <c r="DF94" s="56">
        <f t="shared" si="106"/>
        <v>100</v>
      </c>
    </row>
    <row r="95" spans="1:110">
      <c r="A95" s="1">
        <v>92</v>
      </c>
      <c r="B95" s="43" t="str">
        <f t="shared" si="54"/>
        <v>Pass</v>
      </c>
      <c r="C95" s="43">
        <f>COUNTBLANK(Survey!B95:FO95)</f>
        <v>170</v>
      </c>
      <c r="D95" s="43">
        <f>Survey!H95</f>
        <v>0</v>
      </c>
      <c r="E95" s="43" t="str">
        <f t="shared" si="55"/>
        <v>Fail</v>
      </c>
      <c r="F95" s="43" t="str">
        <f t="shared" si="56"/>
        <v>Fail</v>
      </c>
      <c r="H95" s="48" t="str">
        <f t="shared" si="57"/>
        <v>Fail</v>
      </c>
      <c r="I95" s="49">
        <f>COUNTBLANK(Survey!B95:E95)+COUNTBLANK(Survey!G95:J95)+COUNTBLANK(Survey!M95)+COUNTBLANK(Survey!P95:S95)+COUNTBLANK(Survey!X95:Z95)+COUNTBLANK(Survey!AC95:AD95)</f>
        <v>18</v>
      </c>
      <c r="J95" s="48" t="str">
        <f t="shared" si="58"/>
        <v>Pass</v>
      </c>
      <c r="K95" s="61" t="b">
        <f>NOT(ISNUMBER(SEARCH("Feeder",Survey!$H95)))</f>
        <v>1</v>
      </c>
      <c r="L95" s="60" t="b">
        <f>NOT(ISBLANK(Survey!$L95))</f>
        <v>0</v>
      </c>
      <c r="M95" s="48" t="str">
        <f t="shared" si="59"/>
        <v>Pass</v>
      </c>
      <c r="N95" s="61" t="b">
        <f>NOT(ISNUMBER(SEARCH("Other",Survey!$J95)))</f>
        <v>1</v>
      </c>
      <c r="O95" s="60" t="b">
        <f>NOT(ISBLANK(Survey!$K95))</f>
        <v>0</v>
      </c>
      <c r="P95" s="48" t="str">
        <f t="shared" si="60"/>
        <v>Fail</v>
      </c>
      <c r="Q95" s="50">
        <f>Survey!E95</f>
        <v>0</v>
      </c>
      <c r="R95" s="51">
        <f>LEN(Survey!F95)</f>
        <v>0</v>
      </c>
      <c r="S95" s="48" t="str">
        <f t="shared" si="61"/>
        <v>Pass</v>
      </c>
      <c r="T95" s="61" t="b">
        <f>NOT(ISNUMBER(SEARCH("Other",Survey!$M95)))</f>
        <v>1</v>
      </c>
      <c r="U95" s="60" t="b">
        <f>NOT(ISBLANK(Survey!$N95))</f>
        <v>0</v>
      </c>
      <c r="V95" s="48" t="str">
        <f t="shared" si="62"/>
        <v>Pass</v>
      </c>
      <c r="W95" s="121" t="b">
        <f>NOT(ISBLANK(Survey!$U95))</f>
        <v>0</v>
      </c>
      <c r="X95" s="122">
        <f>Survey!$J95</f>
        <v>0</v>
      </c>
      <c r="Y95" s="48" t="str">
        <f t="shared" si="63"/>
        <v>Pass</v>
      </c>
      <c r="Z95" s="121" t="b">
        <f>NOT(ISBLANK(Survey!$V95))</f>
        <v>0</v>
      </c>
      <c r="AA95" s="122">
        <f>Survey!$J95</f>
        <v>0</v>
      </c>
      <c r="AB95" s="48" t="str">
        <f t="shared" si="64"/>
        <v>Pass</v>
      </c>
      <c r="AC95" s="121" t="b">
        <f>NOT(ISBLANK(Survey!$W95))</f>
        <v>0</v>
      </c>
      <c r="AD95" s="122">
        <f>Survey!$J95</f>
        <v>0</v>
      </c>
      <c r="AE95" s="48" t="str">
        <f t="shared" si="65"/>
        <v>Pass</v>
      </c>
      <c r="AF95" s="61" t="b">
        <f>NOT(ISNUMBER(SEARCH("Yes",Survey!$Z95)))</f>
        <v>1</v>
      </c>
      <c r="AG95" s="60" t="b">
        <f>IF(COUNTBLANK(Survey!$AA95:$AB95)=0,TRUE, FALSE)</f>
        <v>0</v>
      </c>
      <c r="AH95" s="48" t="str">
        <f t="shared" si="66"/>
        <v>Pass</v>
      </c>
      <c r="AI95" s="61" t="b">
        <f>NOT(ISNUMBER(SEARCH("Yes",Survey!$AC95)))</f>
        <v>1</v>
      </c>
      <c r="AJ95" s="60" t="b">
        <f>NOT(ISBLANK(Survey!$AE95))</f>
        <v>0</v>
      </c>
      <c r="AK95" s="48" t="str">
        <f t="shared" si="67"/>
        <v>Pass</v>
      </c>
      <c r="AL95" s="61" t="b">
        <f>NOT(OR(ISNUMBER(SEARCH("Other",Survey!$AE95)),ISNUMBER(SEARCH("Multiple",Survey!$AE95))))</f>
        <v>1</v>
      </c>
      <c r="AM95" s="60" t="b">
        <f>NOT(ISBLANK(Survey!$AF95))</f>
        <v>0</v>
      </c>
      <c r="AN95" s="48" t="str">
        <f t="shared" si="68"/>
        <v>Fail</v>
      </c>
      <c r="AO95" s="52">
        <f>(Survey!$AH95)</f>
        <v>0</v>
      </c>
      <c r="AP95" s="43" t="str">
        <f t="shared" si="69"/>
        <v>Fail</v>
      </c>
      <c r="AQ95" s="44">
        <f>ABS(Survey!$AH95)</f>
        <v>0</v>
      </c>
      <c r="AR95" s="87">
        <f>ABS(Survey!$AI95)+Survey!$AJ95-ABS(Survey!$AK95)+ABS(Survey!$AL95)-ABS(Survey!$AM95)+ABS(Survey!$AN95)-ABS(Survey!$AO95)+Survey!$AP95</f>
        <v>0</v>
      </c>
      <c r="AS95" s="53" t="str">
        <f t="shared" si="70"/>
        <v>No holdings</v>
      </c>
      <c r="AT95" s="43">
        <f t="shared" si="71"/>
        <v>0</v>
      </c>
      <c r="AU95" s="48" t="str">
        <f t="shared" si="72"/>
        <v>Pass</v>
      </c>
      <c r="AV95" s="61" t="b">
        <f>IF(ABS(Survey!$AP95)=0,TRUE,FALSE)</f>
        <v>1</v>
      </c>
      <c r="AW95" s="60" t="b">
        <f>NOT(ISBLANK(Survey!$AQ95))</f>
        <v>0</v>
      </c>
      <c r="AX95" s="43" t="str">
        <f t="shared" si="73"/>
        <v>Fail</v>
      </c>
      <c r="AY95" s="44">
        <f>ABS(Survey!$AH95)</f>
        <v>0</v>
      </c>
      <c r="AZ95" s="44" cm="1">
        <f t="array" ref="AZ95">SUM(SUMIF(Survey!AS95:BA95,{"&gt;0","&lt;0"})*{1,-1})-SUM(SUMIF(Survey!BC95:BK95,{"&gt;0","&lt;0"})*{1,-1})</f>
        <v>0</v>
      </c>
      <c r="BA95" s="53" t="str">
        <f t="shared" si="74"/>
        <v>No holdings</v>
      </c>
      <c r="BB95" s="43">
        <f t="shared" si="75"/>
        <v>0</v>
      </c>
      <c r="BC95" s="48" t="str">
        <f t="shared" si="76"/>
        <v>Fail</v>
      </c>
      <c r="BD95" s="54">
        <f>ABS(Survey!$AH95)</f>
        <v>0</v>
      </c>
      <c r="BE95" s="54" cm="1">
        <f t="array" ref="BE95">SUM(SUMIF(Survey!BM95:CF95,{"&gt;0","&lt;0"})*{1,-1})-SUM(SUMIF(Survey!CH95:DA95,{"&gt;0","&lt;0"})*{1,-1})</f>
        <v>0</v>
      </c>
      <c r="BF95" s="55" t="str">
        <f t="shared" si="77"/>
        <v>No holdings</v>
      </c>
      <c r="BG95" s="56">
        <f t="shared" si="78"/>
        <v>0</v>
      </c>
      <c r="BH95" s="48" t="str">
        <f t="shared" si="79"/>
        <v>Pass</v>
      </c>
      <c r="BI95" s="61" t="b">
        <f>IF(ABS(Survey!$CF95)=0,TRUE,FALSE)</f>
        <v>1</v>
      </c>
      <c r="BJ95" s="60" t="b">
        <f>NOT(ISBLANK(Survey!$CG95))</f>
        <v>0</v>
      </c>
      <c r="BK95" s="48" t="str">
        <f t="shared" si="80"/>
        <v>Pass</v>
      </c>
      <c r="BL95" s="61" t="b">
        <f>IF(ABS(Survey!$DA95)=0,TRUE,FALSE)</f>
        <v>1</v>
      </c>
      <c r="BM95" s="60" t="b">
        <f>NOT(ISBLANK(Survey!$DB95))</f>
        <v>0</v>
      </c>
      <c r="BN95" s="48" t="str">
        <f t="shared" si="81"/>
        <v>Pass</v>
      </c>
      <c r="BO95" s="44">
        <f>SUM(Survey!DD95:DG95)</f>
        <v>0</v>
      </c>
      <c r="BP95" s="43">
        <f t="shared" si="82"/>
        <v>0</v>
      </c>
      <c r="BQ95" s="43">
        <f t="shared" si="83"/>
        <v>100</v>
      </c>
      <c r="BR95" s="55">
        <f>Survey!$I95</f>
        <v>0</v>
      </c>
      <c r="BS95" s="48" t="str">
        <f t="shared" si="84"/>
        <v>Pass</v>
      </c>
      <c r="BT95" s="61" t="b">
        <f>IF(ABS(Survey!$DG95)=0,TRUE,FALSE)</f>
        <v>1</v>
      </c>
      <c r="BU95" s="60" t="b">
        <f>NOT(ISBLANK(Survey!$DH95))</f>
        <v>0</v>
      </c>
      <c r="BV95" s="43" t="str">
        <f t="shared" si="85"/>
        <v>Pass</v>
      </c>
      <c r="BW95" s="44">
        <f>ABS(Survey!CB95) + ABS(Survey!CW95)</f>
        <v>0</v>
      </c>
      <c r="BX95" s="44">
        <f>SUM(SUMIF(Survey!DJ95:DO95,{"&gt;0","&lt;0"})*{1,-1})+SUM(SUMIF(Survey!DQ95:DV95,{"&gt;0","&lt;0"})*{1,-1})</f>
        <v>0</v>
      </c>
      <c r="BY95" s="43">
        <f t="shared" si="86"/>
        <v>0</v>
      </c>
      <c r="BZ95" s="43">
        <f t="shared" si="87"/>
        <v>0</v>
      </c>
      <c r="CA95" s="48" t="str">
        <f t="shared" si="88"/>
        <v>Pass</v>
      </c>
      <c r="CB95" s="61" t="b">
        <f>IF(ABS(Survey!$DO95)=0,TRUE,FALSE)</f>
        <v>1</v>
      </c>
      <c r="CC95" s="60" t="b">
        <f>NOT(ISBLANK(Survey!DP95))</f>
        <v>0</v>
      </c>
      <c r="CD95" s="48" t="str">
        <f t="shared" si="89"/>
        <v>Pass</v>
      </c>
      <c r="CE95" s="61" t="b">
        <f>IF(ABS(Survey!$DV95)=0,TRUE,FALSE)</f>
        <v>1</v>
      </c>
      <c r="CF95" s="60" t="b">
        <f>NOT(ISBLANK(Survey!$DW95))</f>
        <v>0</v>
      </c>
      <c r="CG95" s="48" t="str">
        <f t="shared" si="90"/>
        <v>Pass</v>
      </c>
      <c r="CH95" s="57">
        <f t="shared" si="91"/>
        <v>0</v>
      </c>
      <c r="CI95" s="54" cm="1">
        <f t="array" ref="CI95">SUM(SUMIF(Survey!DY95:DZ95,{"&gt;0","&lt;0"})*{1,-1})</f>
        <v>0</v>
      </c>
      <c r="CJ95" s="57">
        <f t="shared" si="92"/>
        <v>0</v>
      </c>
      <c r="CK95" s="56">
        <f t="shared" si="93"/>
        <v>100</v>
      </c>
      <c r="CL95" s="48" t="str">
        <f t="shared" si="94"/>
        <v>Fail</v>
      </c>
      <c r="CM95" s="54">
        <f>SUM(SUMIF(Survey!EP95:EQ95,{"&gt;0","&lt;0"})*{1,-1})</f>
        <v>0</v>
      </c>
      <c r="CN95" s="57">
        <f t="shared" si="95"/>
        <v>0</v>
      </c>
      <c r="CO95" s="57">
        <f t="shared" si="96"/>
        <v>100</v>
      </c>
      <c r="CP95" s="55" t="b">
        <f>IF(Survey!$J95="ETF",TRUE,IF(Survey!$J95="Closed-end",TRUE,IF(Survey!$J95="Split share corp",TRUE,FALSE)))</f>
        <v>0</v>
      </c>
      <c r="CQ95" s="48" t="str">
        <f t="shared" si="97"/>
        <v>Fail</v>
      </c>
      <c r="CR95" s="54">
        <f>SUM(SUMIF(Survey!ES95:EW95,{"&gt;0","&lt;0"})*{1,-1})</f>
        <v>0</v>
      </c>
      <c r="CS95" s="57">
        <f t="shared" si="98"/>
        <v>0</v>
      </c>
      <c r="CT95" s="57">
        <f t="shared" si="99"/>
        <v>100</v>
      </c>
      <c r="CU95" s="55" t="b">
        <f>IF(Survey!$J95="ETF",TRUE,IF(Survey!$J95="Closed-end",TRUE,IF(Survey!$J95="Split share corp",TRUE,FALSE)))</f>
        <v>0</v>
      </c>
      <c r="CV95" s="48" t="str">
        <f t="shared" si="100"/>
        <v>Pass</v>
      </c>
      <c r="CW95" s="61" t="b">
        <f>IF(ABS(Survey!$EW95)=0,TRUE,FALSE)</f>
        <v>1</v>
      </c>
      <c r="CX95" s="60" t="b">
        <f>NOT(ISBLANK(Survey!$EX95))</f>
        <v>0</v>
      </c>
      <c r="CY95" s="43" t="str">
        <f t="shared" si="101"/>
        <v>Fail</v>
      </c>
      <c r="CZ95" s="44">
        <f>SUM(SUMIF(Survey!EZ95:FF95,{"&gt;0","&lt;0"})*{1,-1})</f>
        <v>0</v>
      </c>
      <c r="DA95" s="43">
        <f t="shared" si="102"/>
        <v>0</v>
      </c>
      <c r="DB95" s="43">
        <f t="shared" si="103"/>
        <v>100</v>
      </c>
      <c r="DC95" s="48" t="str">
        <f t="shared" si="104"/>
        <v>Fail</v>
      </c>
      <c r="DD95" s="54">
        <f>SUM(SUMIF(Survey!FH95:FN95,{"&gt;0","&lt;0"})*{1,-1})</f>
        <v>0</v>
      </c>
      <c r="DE95" s="57">
        <f t="shared" si="105"/>
        <v>0</v>
      </c>
      <c r="DF95" s="56">
        <f t="shared" si="106"/>
        <v>100</v>
      </c>
    </row>
    <row r="96" spans="1:110">
      <c r="A96" s="1">
        <v>93</v>
      </c>
      <c r="B96" s="43" t="str">
        <f t="shared" si="54"/>
        <v>Pass</v>
      </c>
      <c r="C96" s="43">
        <f>COUNTBLANK(Survey!B96:FO96)</f>
        <v>170</v>
      </c>
      <c r="D96" s="43">
        <f>Survey!H96</f>
        <v>0</v>
      </c>
      <c r="E96" s="43" t="str">
        <f t="shared" si="55"/>
        <v>Fail</v>
      </c>
      <c r="F96" s="43" t="str">
        <f t="shared" si="56"/>
        <v>Fail</v>
      </c>
      <c r="H96" s="48" t="str">
        <f t="shared" si="57"/>
        <v>Fail</v>
      </c>
      <c r="I96" s="49">
        <f>COUNTBLANK(Survey!B96:E96)+COUNTBLANK(Survey!G96:J96)+COUNTBLANK(Survey!M96)+COUNTBLANK(Survey!P96:S96)+COUNTBLANK(Survey!X96:Z96)+COUNTBLANK(Survey!AC96:AD96)</f>
        <v>18</v>
      </c>
      <c r="J96" s="48" t="str">
        <f t="shared" si="58"/>
        <v>Pass</v>
      </c>
      <c r="K96" s="61" t="b">
        <f>NOT(ISNUMBER(SEARCH("Feeder",Survey!$H96)))</f>
        <v>1</v>
      </c>
      <c r="L96" s="60" t="b">
        <f>NOT(ISBLANK(Survey!$L96))</f>
        <v>0</v>
      </c>
      <c r="M96" s="48" t="str">
        <f t="shared" si="59"/>
        <v>Pass</v>
      </c>
      <c r="N96" s="61" t="b">
        <f>NOT(ISNUMBER(SEARCH("Other",Survey!$J96)))</f>
        <v>1</v>
      </c>
      <c r="O96" s="60" t="b">
        <f>NOT(ISBLANK(Survey!$K96))</f>
        <v>0</v>
      </c>
      <c r="P96" s="48" t="str">
        <f t="shared" si="60"/>
        <v>Fail</v>
      </c>
      <c r="Q96" s="50">
        <f>Survey!E96</f>
        <v>0</v>
      </c>
      <c r="R96" s="51">
        <f>LEN(Survey!F96)</f>
        <v>0</v>
      </c>
      <c r="S96" s="48" t="str">
        <f t="shared" si="61"/>
        <v>Pass</v>
      </c>
      <c r="T96" s="61" t="b">
        <f>NOT(ISNUMBER(SEARCH("Other",Survey!$M96)))</f>
        <v>1</v>
      </c>
      <c r="U96" s="60" t="b">
        <f>NOT(ISBLANK(Survey!$N96))</f>
        <v>0</v>
      </c>
      <c r="V96" s="48" t="str">
        <f t="shared" si="62"/>
        <v>Pass</v>
      </c>
      <c r="W96" s="121" t="b">
        <f>NOT(ISBLANK(Survey!$U96))</f>
        <v>0</v>
      </c>
      <c r="X96" s="122">
        <f>Survey!$J96</f>
        <v>0</v>
      </c>
      <c r="Y96" s="48" t="str">
        <f t="shared" si="63"/>
        <v>Pass</v>
      </c>
      <c r="Z96" s="121" t="b">
        <f>NOT(ISBLANK(Survey!$V96))</f>
        <v>0</v>
      </c>
      <c r="AA96" s="122">
        <f>Survey!$J96</f>
        <v>0</v>
      </c>
      <c r="AB96" s="48" t="str">
        <f t="shared" si="64"/>
        <v>Pass</v>
      </c>
      <c r="AC96" s="121" t="b">
        <f>NOT(ISBLANK(Survey!$W96))</f>
        <v>0</v>
      </c>
      <c r="AD96" s="122">
        <f>Survey!$J96</f>
        <v>0</v>
      </c>
      <c r="AE96" s="48" t="str">
        <f t="shared" si="65"/>
        <v>Pass</v>
      </c>
      <c r="AF96" s="61" t="b">
        <f>NOT(ISNUMBER(SEARCH("Yes",Survey!$Z96)))</f>
        <v>1</v>
      </c>
      <c r="AG96" s="60" t="b">
        <f>IF(COUNTBLANK(Survey!$AA96:$AB96)=0,TRUE, FALSE)</f>
        <v>0</v>
      </c>
      <c r="AH96" s="48" t="str">
        <f t="shared" si="66"/>
        <v>Pass</v>
      </c>
      <c r="AI96" s="61" t="b">
        <f>NOT(ISNUMBER(SEARCH("Yes",Survey!$AC96)))</f>
        <v>1</v>
      </c>
      <c r="AJ96" s="60" t="b">
        <f>NOT(ISBLANK(Survey!$AE96))</f>
        <v>0</v>
      </c>
      <c r="AK96" s="48" t="str">
        <f t="shared" si="67"/>
        <v>Pass</v>
      </c>
      <c r="AL96" s="61" t="b">
        <f>NOT(OR(ISNUMBER(SEARCH("Other",Survey!$AE96)),ISNUMBER(SEARCH("Multiple",Survey!$AE96))))</f>
        <v>1</v>
      </c>
      <c r="AM96" s="60" t="b">
        <f>NOT(ISBLANK(Survey!$AF96))</f>
        <v>0</v>
      </c>
      <c r="AN96" s="48" t="str">
        <f t="shared" si="68"/>
        <v>Fail</v>
      </c>
      <c r="AO96" s="52">
        <f>(Survey!$AH96)</f>
        <v>0</v>
      </c>
      <c r="AP96" s="43" t="str">
        <f t="shared" si="69"/>
        <v>Fail</v>
      </c>
      <c r="AQ96" s="44">
        <f>ABS(Survey!$AH96)</f>
        <v>0</v>
      </c>
      <c r="AR96" s="87">
        <f>ABS(Survey!$AI96)+Survey!$AJ96-ABS(Survey!$AK96)+ABS(Survey!$AL96)-ABS(Survey!$AM96)+ABS(Survey!$AN96)-ABS(Survey!$AO96)+Survey!$AP96</f>
        <v>0</v>
      </c>
      <c r="AS96" s="53" t="str">
        <f t="shared" si="70"/>
        <v>No holdings</v>
      </c>
      <c r="AT96" s="43">
        <f t="shared" si="71"/>
        <v>0</v>
      </c>
      <c r="AU96" s="48" t="str">
        <f t="shared" si="72"/>
        <v>Pass</v>
      </c>
      <c r="AV96" s="61" t="b">
        <f>IF(ABS(Survey!$AP96)=0,TRUE,FALSE)</f>
        <v>1</v>
      </c>
      <c r="AW96" s="60" t="b">
        <f>NOT(ISBLANK(Survey!$AQ96))</f>
        <v>0</v>
      </c>
      <c r="AX96" s="43" t="str">
        <f t="shared" si="73"/>
        <v>Fail</v>
      </c>
      <c r="AY96" s="44">
        <f>ABS(Survey!$AH96)</f>
        <v>0</v>
      </c>
      <c r="AZ96" s="44" cm="1">
        <f t="array" ref="AZ96">SUM(SUMIF(Survey!AS96:BA96,{"&gt;0","&lt;0"})*{1,-1})-SUM(SUMIF(Survey!BC96:BK96,{"&gt;0","&lt;0"})*{1,-1})</f>
        <v>0</v>
      </c>
      <c r="BA96" s="53" t="str">
        <f t="shared" si="74"/>
        <v>No holdings</v>
      </c>
      <c r="BB96" s="43">
        <f t="shared" si="75"/>
        <v>0</v>
      </c>
      <c r="BC96" s="48" t="str">
        <f t="shared" si="76"/>
        <v>Fail</v>
      </c>
      <c r="BD96" s="54">
        <f>ABS(Survey!$AH96)</f>
        <v>0</v>
      </c>
      <c r="BE96" s="54" cm="1">
        <f t="array" ref="BE96">SUM(SUMIF(Survey!BM96:CF96,{"&gt;0","&lt;0"})*{1,-1})-SUM(SUMIF(Survey!CH96:DA96,{"&gt;0","&lt;0"})*{1,-1})</f>
        <v>0</v>
      </c>
      <c r="BF96" s="55" t="str">
        <f t="shared" si="77"/>
        <v>No holdings</v>
      </c>
      <c r="BG96" s="56">
        <f t="shared" si="78"/>
        <v>0</v>
      </c>
      <c r="BH96" s="48" t="str">
        <f t="shared" si="79"/>
        <v>Pass</v>
      </c>
      <c r="BI96" s="61" t="b">
        <f>IF(ABS(Survey!$CF96)=0,TRUE,FALSE)</f>
        <v>1</v>
      </c>
      <c r="BJ96" s="60" t="b">
        <f>NOT(ISBLANK(Survey!$CG96))</f>
        <v>0</v>
      </c>
      <c r="BK96" s="48" t="str">
        <f t="shared" si="80"/>
        <v>Pass</v>
      </c>
      <c r="BL96" s="61" t="b">
        <f>IF(ABS(Survey!$DA96)=0,TRUE,FALSE)</f>
        <v>1</v>
      </c>
      <c r="BM96" s="60" t="b">
        <f>NOT(ISBLANK(Survey!$DB96))</f>
        <v>0</v>
      </c>
      <c r="BN96" s="48" t="str">
        <f t="shared" si="81"/>
        <v>Pass</v>
      </c>
      <c r="BO96" s="44">
        <f>SUM(Survey!DD96:DG96)</f>
        <v>0</v>
      </c>
      <c r="BP96" s="43">
        <f t="shared" si="82"/>
        <v>0</v>
      </c>
      <c r="BQ96" s="43">
        <f t="shared" si="83"/>
        <v>100</v>
      </c>
      <c r="BR96" s="55">
        <f>Survey!$I96</f>
        <v>0</v>
      </c>
      <c r="BS96" s="48" t="str">
        <f t="shared" si="84"/>
        <v>Pass</v>
      </c>
      <c r="BT96" s="61" t="b">
        <f>IF(ABS(Survey!$DG96)=0,TRUE,FALSE)</f>
        <v>1</v>
      </c>
      <c r="BU96" s="60" t="b">
        <f>NOT(ISBLANK(Survey!$DH96))</f>
        <v>0</v>
      </c>
      <c r="BV96" s="43" t="str">
        <f t="shared" si="85"/>
        <v>Pass</v>
      </c>
      <c r="BW96" s="44">
        <f>ABS(Survey!CB96) + ABS(Survey!CW96)</f>
        <v>0</v>
      </c>
      <c r="BX96" s="44">
        <f>SUM(SUMIF(Survey!DJ96:DO96,{"&gt;0","&lt;0"})*{1,-1})+SUM(SUMIF(Survey!DQ96:DV96,{"&gt;0","&lt;0"})*{1,-1})</f>
        <v>0</v>
      </c>
      <c r="BY96" s="43">
        <f t="shared" si="86"/>
        <v>0</v>
      </c>
      <c r="BZ96" s="43">
        <f t="shared" si="87"/>
        <v>0</v>
      </c>
      <c r="CA96" s="48" t="str">
        <f t="shared" si="88"/>
        <v>Pass</v>
      </c>
      <c r="CB96" s="61" t="b">
        <f>IF(ABS(Survey!$DO96)=0,TRUE,FALSE)</f>
        <v>1</v>
      </c>
      <c r="CC96" s="60" t="b">
        <f>NOT(ISBLANK(Survey!DP96))</f>
        <v>0</v>
      </c>
      <c r="CD96" s="48" t="str">
        <f t="shared" si="89"/>
        <v>Pass</v>
      </c>
      <c r="CE96" s="61" t="b">
        <f>IF(ABS(Survey!$DV96)=0,TRUE,FALSE)</f>
        <v>1</v>
      </c>
      <c r="CF96" s="60" t="b">
        <f>NOT(ISBLANK(Survey!$DW96))</f>
        <v>0</v>
      </c>
      <c r="CG96" s="48" t="str">
        <f t="shared" si="90"/>
        <v>Pass</v>
      </c>
      <c r="CH96" s="57">
        <f t="shared" si="91"/>
        <v>0</v>
      </c>
      <c r="CI96" s="54" cm="1">
        <f t="array" ref="CI96">SUM(SUMIF(Survey!DY96:DZ96,{"&gt;0","&lt;0"})*{1,-1})</f>
        <v>0</v>
      </c>
      <c r="CJ96" s="57">
        <f t="shared" si="92"/>
        <v>0</v>
      </c>
      <c r="CK96" s="56">
        <f t="shared" si="93"/>
        <v>100</v>
      </c>
      <c r="CL96" s="48" t="str">
        <f t="shared" si="94"/>
        <v>Fail</v>
      </c>
      <c r="CM96" s="54">
        <f>SUM(SUMIF(Survey!EP96:EQ96,{"&gt;0","&lt;0"})*{1,-1})</f>
        <v>0</v>
      </c>
      <c r="CN96" s="57">
        <f t="shared" si="95"/>
        <v>0</v>
      </c>
      <c r="CO96" s="57">
        <f t="shared" si="96"/>
        <v>100</v>
      </c>
      <c r="CP96" s="55" t="b">
        <f>IF(Survey!$J96="ETF",TRUE,IF(Survey!$J96="Closed-end",TRUE,IF(Survey!$J96="Split share corp",TRUE,FALSE)))</f>
        <v>0</v>
      </c>
      <c r="CQ96" s="48" t="str">
        <f t="shared" si="97"/>
        <v>Fail</v>
      </c>
      <c r="CR96" s="54">
        <f>SUM(SUMIF(Survey!ES96:EW96,{"&gt;0","&lt;0"})*{1,-1})</f>
        <v>0</v>
      </c>
      <c r="CS96" s="57">
        <f t="shared" si="98"/>
        <v>0</v>
      </c>
      <c r="CT96" s="57">
        <f t="shared" si="99"/>
        <v>100</v>
      </c>
      <c r="CU96" s="55" t="b">
        <f>IF(Survey!$J96="ETF",TRUE,IF(Survey!$J96="Closed-end",TRUE,IF(Survey!$J96="Split share corp",TRUE,FALSE)))</f>
        <v>0</v>
      </c>
      <c r="CV96" s="48" t="str">
        <f t="shared" si="100"/>
        <v>Pass</v>
      </c>
      <c r="CW96" s="61" t="b">
        <f>IF(ABS(Survey!$EW96)=0,TRUE,FALSE)</f>
        <v>1</v>
      </c>
      <c r="CX96" s="60" t="b">
        <f>NOT(ISBLANK(Survey!$EX96))</f>
        <v>0</v>
      </c>
      <c r="CY96" s="43" t="str">
        <f t="shared" si="101"/>
        <v>Fail</v>
      </c>
      <c r="CZ96" s="44">
        <f>SUM(SUMIF(Survey!EZ96:FF96,{"&gt;0","&lt;0"})*{1,-1})</f>
        <v>0</v>
      </c>
      <c r="DA96" s="43">
        <f t="shared" si="102"/>
        <v>0</v>
      </c>
      <c r="DB96" s="43">
        <f t="shared" si="103"/>
        <v>100</v>
      </c>
      <c r="DC96" s="48" t="str">
        <f t="shared" si="104"/>
        <v>Fail</v>
      </c>
      <c r="DD96" s="54">
        <f>SUM(SUMIF(Survey!FH96:FN96,{"&gt;0","&lt;0"})*{1,-1})</f>
        <v>0</v>
      </c>
      <c r="DE96" s="57">
        <f t="shared" si="105"/>
        <v>0</v>
      </c>
      <c r="DF96" s="56">
        <f t="shared" si="106"/>
        <v>100</v>
      </c>
    </row>
    <row r="97" spans="1:110">
      <c r="A97" s="1">
        <v>94</v>
      </c>
      <c r="B97" s="43" t="str">
        <f t="shared" si="54"/>
        <v>Pass</v>
      </c>
      <c r="C97" s="43">
        <f>COUNTBLANK(Survey!B97:FO97)</f>
        <v>170</v>
      </c>
      <c r="D97" s="43">
        <f>Survey!H97</f>
        <v>0</v>
      </c>
      <c r="E97" s="43" t="str">
        <f t="shared" si="55"/>
        <v>Fail</v>
      </c>
      <c r="F97" s="43" t="str">
        <f t="shared" si="56"/>
        <v>Fail</v>
      </c>
      <c r="H97" s="48" t="str">
        <f t="shared" si="57"/>
        <v>Fail</v>
      </c>
      <c r="I97" s="49">
        <f>COUNTBLANK(Survey!B97:E97)+COUNTBLANK(Survey!G97:J97)+COUNTBLANK(Survey!M97)+COUNTBLANK(Survey!P97:S97)+COUNTBLANK(Survey!X97:Z97)+COUNTBLANK(Survey!AC97:AD97)</f>
        <v>18</v>
      </c>
      <c r="J97" s="48" t="str">
        <f t="shared" si="58"/>
        <v>Pass</v>
      </c>
      <c r="K97" s="61" t="b">
        <f>NOT(ISNUMBER(SEARCH("Feeder",Survey!$H97)))</f>
        <v>1</v>
      </c>
      <c r="L97" s="60" t="b">
        <f>NOT(ISBLANK(Survey!$L97))</f>
        <v>0</v>
      </c>
      <c r="M97" s="48" t="str">
        <f t="shared" si="59"/>
        <v>Pass</v>
      </c>
      <c r="N97" s="61" t="b">
        <f>NOT(ISNUMBER(SEARCH("Other",Survey!$J97)))</f>
        <v>1</v>
      </c>
      <c r="O97" s="60" t="b">
        <f>NOT(ISBLANK(Survey!$K97))</f>
        <v>0</v>
      </c>
      <c r="P97" s="48" t="str">
        <f t="shared" si="60"/>
        <v>Fail</v>
      </c>
      <c r="Q97" s="50">
        <f>Survey!E97</f>
        <v>0</v>
      </c>
      <c r="R97" s="51">
        <f>LEN(Survey!F97)</f>
        <v>0</v>
      </c>
      <c r="S97" s="48" t="str">
        <f t="shared" si="61"/>
        <v>Pass</v>
      </c>
      <c r="T97" s="61" t="b">
        <f>NOT(ISNUMBER(SEARCH("Other",Survey!$M97)))</f>
        <v>1</v>
      </c>
      <c r="U97" s="60" t="b">
        <f>NOT(ISBLANK(Survey!$N97))</f>
        <v>0</v>
      </c>
      <c r="V97" s="48" t="str">
        <f t="shared" si="62"/>
        <v>Pass</v>
      </c>
      <c r="W97" s="121" t="b">
        <f>NOT(ISBLANK(Survey!$U97))</f>
        <v>0</v>
      </c>
      <c r="X97" s="122">
        <f>Survey!$J97</f>
        <v>0</v>
      </c>
      <c r="Y97" s="48" t="str">
        <f t="shared" si="63"/>
        <v>Pass</v>
      </c>
      <c r="Z97" s="121" t="b">
        <f>NOT(ISBLANK(Survey!$V97))</f>
        <v>0</v>
      </c>
      <c r="AA97" s="122">
        <f>Survey!$J97</f>
        <v>0</v>
      </c>
      <c r="AB97" s="48" t="str">
        <f t="shared" si="64"/>
        <v>Pass</v>
      </c>
      <c r="AC97" s="121" t="b">
        <f>NOT(ISBLANK(Survey!$W97))</f>
        <v>0</v>
      </c>
      <c r="AD97" s="122">
        <f>Survey!$J97</f>
        <v>0</v>
      </c>
      <c r="AE97" s="48" t="str">
        <f t="shared" si="65"/>
        <v>Pass</v>
      </c>
      <c r="AF97" s="61" t="b">
        <f>NOT(ISNUMBER(SEARCH("Yes",Survey!$Z97)))</f>
        <v>1</v>
      </c>
      <c r="AG97" s="60" t="b">
        <f>IF(COUNTBLANK(Survey!$AA97:$AB97)=0,TRUE, FALSE)</f>
        <v>0</v>
      </c>
      <c r="AH97" s="48" t="str">
        <f t="shared" si="66"/>
        <v>Pass</v>
      </c>
      <c r="AI97" s="61" t="b">
        <f>NOT(ISNUMBER(SEARCH("Yes",Survey!$AC97)))</f>
        <v>1</v>
      </c>
      <c r="AJ97" s="60" t="b">
        <f>NOT(ISBLANK(Survey!$AE97))</f>
        <v>0</v>
      </c>
      <c r="AK97" s="48" t="str">
        <f t="shared" si="67"/>
        <v>Pass</v>
      </c>
      <c r="AL97" s="61" t="b">
        <f>NOT(OR(ISNUMBER(SEARCH("Other",Survey!$AE97)),ISNUMBER(SEARCH("Multiple",Survey!$AE97))))</f>
        <v>1</v>
      </c>
      <c r="AM97" s="60" t="b">
        <f>NOT(ISBLANK(Survey!$AF97))</f>
        <v>0</v>
      </c>
      <c r="AN97" s="48" t="str">
        <f t="shared" si="68"/>
        <v>Fail</v>
      </c>
      <c r="AO97" s="52">
        <f>(Survey!$AH97)</f>
        <v>0</v>
      </c>
      <c r="AP97" s="43" t="str">
        <f t="shared" si="69"/>
        <v>Fail</v>
      </c>
      <c r="AQ97" s="44">
        <f>ABS(Survey!$AH97)</f>
        <v>0</v>
      </c>
      <c r="AR97" s="87">
        <f>ABS(Survey!$AI97)+Survey!$AJ97-ABS(Survey!$AK97)+ABS(Survey!$AL97)-ABS(Survey!$AM97)+ABS(Survey!$AN97)-ABS(Survey!$AO97)+Survey!$AP97</f>
        <v>0</v>
      </c>
      <c r="AS97" s="53" t="str">
        <f t="shared" si="70"/>
        <v>No holdings</v>
      </c>
      <c r="AT97" s="43">
        <f t="shared" si="71"/>
        <v>0</v>
      </c>
      <c r="AU97" s="48" t="str">
        <f t="shared" si="72"/>
        <v>Pass</v>
      </c>
      <c r="AV97" s="61" t="b">
        <f>IF(ABS(Survey!$AP97)=0,TRUE,FALSE)</f>
        <v>1</v>
      </c>
      <c r="AW97" s="60" t="b">
        <f>NOT(ISBLANK(Survey!$AQ97))</f>
        <v>0</v>
      </c>
      <c r="AX97" s="43" t="str">
        <f t="shared" si="73"/>
        <v>Fail</v>
      </c>
      <c r="AY97" s="44">
        <f>ABS(Survey!$AH97)</f>
        <v>0</v>
      </c>
      <c r="AZ97" s="44" cm="1">
        <f t="array" ref="AZ97">SUM(SUMIF(Survey!AS97:BA97,{"&gt;0","&lt;0"})*{1,-1})-SUM(SUMIF(Survey!BC97:BK97,{"&gt;0","&lt;0"})*{1,-1})</f>
        <v>0</v>
      </c>
      <c r="BA97" s="53" t="str">
        <f t="shared" si="74"/>
        <v>No holdings</v>
      </c>
      <c r="BB97" s="43">
        <f t="shared" si="75"/>
        <v>0</v>
      </c>
      <c r="BC97" s="48" t="str">
        <f t="shared" si="76"/>
        <v>Fail</v>
      </c>
      <c r="BD97" s="54">
        <f>ABS(Survey!$AH97)</f>
        <v>0</v>
      </c>
      <c r="BE97" s="54" cm="1">
        <f t="array" ref="BE97">SUM(SUMIF(Survey!BM97:CF97,{"&gt;0","&lt;0"})*{1,-1})-SUM(SUMIF(Survey!CH97:DA97,{"&gt;0","&lt;0"})*{1,-1})</f>
        <v>0</v>
      </c>
      <c r="BF97" s="55" t="str">
        <f t="shared" si="77"/>
        <v>No holdings</v>
      </c>
      <c r="BG97" s="56">
        <f t="shared" si="78"/>
        <v>0</v>
      </c>
      <c r="BH97" s="48" t="str">
        <f t="shared" si="79"/>
        <v>Pass</v>
      </c>
      <c r="BI97" s="61" t="b">
        <f>IF(ABS(Survey!$CF97)=0,TRUE,FALSE)</f>
        <v>1</v>
      </c>
      <c r="BJ97" s="60" t="b">
        <f>NOT(ISBLANK(Survey!$CG97))</f>
        <v>0</v>
      </c>
      <c r="BK97" s="48" t="str">
        <f t="shared" si="80"/>
        <v>Pass</v>
      </c>
      <c r="BL97" s="61" t="b">
        <f>IF(ABS(Survey!$DA97)=0,TRUE,FALSE)</f>
        <v>1</v>
      </c>
      <c r="BM97" s="60" t="b">
        <f>NOT(ISBLANK(Survey!$DB97))</f>
        <v>0</v>
      </c>
      <c r="BN97" s="48" t="str">
        <f t="shared" si="81"/>
        <v>Pass</v>
      </c>
      <c r="BO97" s="44">
        <f>SUM(Survey!DD97:DG97)</f>
        <v>0</v>
      </c>
      <c r="BP97" s="43">
        <f t="shared" si="82"/>
        <v>0</v>
      </c>
      <c r="BQ97" s="43">
        <f t="shared" si="83"/>
        <v>100</v>
      </c>
      <c r="BR97" s="55">
        <f>Survey!$I97</f>
        <v>0</v>
      </c>
      <c r="BS97" s="48" t="str">
        <f t="shared" si="84"/>
        <v>Pass</v>
      </c>
      <c r="BT97" s="61" t="b">
        <f>IF(ABS(Survey!$DG97)=0,TRUE,FALSE)</f>
        <v>1</v>
      </c>
      <c r="BU97" s="60" t="b">
        <f>NOT(ISBLANK(Survey!$DH97))</f>
        <v>0</v>
      </c>
      <c r="BV97" s="43" t="str">
        <f t="shared" si="85"/>
        <v>Pass</v>
      </c>
      <c r="BW97" s="44">
        <f>ABS(Survey!CB97) + ABS(Survey!CW97)</f>
        <v>0</v>
      </c>
      <c r="BX97" s="44">
        <f>SUM(SUMIF(Survey!DJ97:DO97,{"&gt;0","&lt;0"})*{1,-1})+SUM(SUMIF(Survey!DQ97:DV97,{"&gt;0","&lt;0"})*{1,-1})</f>
        <v>0</v>
      </c>
      <c r="BY97" s="43">
        <f t="shared" si="86"/>
        <v>0</v>
      </c>
      <c r="BZ97" s="43">
        <f t="shared" si="87"/>
        <v>0</v>
      </c>
      <c r="CA97" s="48" t="str">
        <f t="shared" si="88"/>
        <v>Pass</v>
      </c>
      <c r="CB97" s="61" t="b">
        <f>IF(ABS(Survey!$DO97)=0,TRUE,FALSE)</f>
        <v>1</v>
      </c>
      <c r="CC97" s="60" t="b">
        <f>NOT(ISBLANK(Survey!DP97))</f>
        <v>0</v>
      </c>
      <c r="CD97" s="48" t="str">
        <f t="shared" si="89"/>
        <v>Pass</v>
      </c>
      <c r="CE97" s="61" t="b">
        <f>IF(ABS(Survey!$DV97)=0,TRUE,FALSE)</f>
        <v>1</v>
      </c>
      <c r="CF97" s="60" t="b">
        <f>NOT(ISBLANK(Survey!$DW97))</f>
        <v>0</v>
      </c>
      <c r="CG97" s="48" t="str">
        <f t="shared" si="90"/>
        <v>Pass</v>
      </c>
      <c r="CH97" s="57">
        <f t="shared" si="91"/>
        <v>0</v>
      </c>
      <c r="CI97" s="54" cm="1">
        <f t="array" ref="CI97">SUM(SUMIF(Survey!DY97:DZ97,{"&gt;0","&lt;0"})*{1,-1})</f>
        <v>0</v>
      </c>
      <c r="CJ97" s="57">
        <f t="shared" si="92"/>
        <v>0</v>
      </c>
      <c r="CK97" s="56">
        <f t="shared" si="93"/>
        <v>100</v>
      </c>
      <c r="CL97" s="48" t="str">
        <f t="shared" si="94"/>
        <v>Fail</v>
      </c>
      <c r="CM97" s="54">
        <f>SUM(SUMIF(Survey!EP97:EQ97,{"&gt;0","&lt;0"})*{1,-1})</f>
        <v>0</v>
      </c>
      <c r="CN97" s="57">
        <f t="shared" si="95"/>
        <v>0</v>
      </c>
      <c r="CO97" s="57">
        <f t="shared" si="96"/>
        <v>100</v>
      </c>
      <c r="CP97" s="55" t="b">
        <f>IF(Survey!$J97="ETF",TRUE,IF(Survey!$J97="Closed-end",TRUE,IF(Survey!$J97="Split share corp",TRUE,FALSE)))</f>
        <v>0</v>
      </c>
      <c r="CQ97" s="48" t="str">
        <f t="shared" si="97"/>
        <v>Fail</v>
      </c>
      <c r="CR97" s="54">
        <f>SUM(SUMIF(Survey!ES97:EW97,{"&gt;0","&lt;0"})*{1,-1})</f>
        <v>0</v>
      </c>
      <c r="CS97" s="57">
        <f t="shared" si="98"/>
        <v>0</v>
      </c>
      <c r="CT97" s="57">
        <f t="shared" si="99"/>
        <v>100</v>
      </c>
      <c r="CU97" s="55" t="b">
        <f>IF(Survey!$J97="ETF",TRUE,IF(Survey!$J97="Closed-end",TRUE,IF(Survey!$J97="Split share corp",TRUE,FALSE)))</f>
        <v>0</v>
      </c>
      <c r="CV97" s="48" t="str">
        <f t="shared" si="100"/>
        <v>Pass</v>
      </c>
      <c r="CW97" s="61" t="b">
        <f>IF(ABS(Survey!$EW97)=0,TRUE,FALSE)</f>
        <v>1</v>
      </c>
      <c r="CX97" s="60" t="b">
        <f>NOT(ISBLANK(Survey!$EX97))</f>
        <v>0</v>
      </c>
      <c r="CY97" s="43" t="str">
        <f t="shared" si="101"/>
        <v>Fail</v>
      </c>
      <c r="CZ97" s="44">
        <f>SUM(SUMIF(Survey!EZ97:FF97,{"&gt;0","&lt;0"})*{1,-1})</f>
        <v>0</v>
      </c>
      <c r="DA97" s="43">
        <f t="shared" si="102"/>
        <v>0</v>
      </c>
      <c r="DB97" s="43">
        <f t="shared" si="103"/>
        <v>100</v>
      </c>
      <c r="DC97" s="48" t="str">
        <f t="shared" si="104"/>
        <v>Fail</v>
      </c>
      <c r="DD97" s="54">
        <f>SUM(SUMIF(Survey!FH97:FN97,{"&gt;0","&lt;0"})*{1,-1})</f>
        <v>0</v>
      </c>
      <c r="DE97" s="57">
        <f t="shared" si="105"/>
        <v>0</v>
      </c>
      <c r="DF97" s="56">
        <f t="shared" si="106"/>
        <v>100</v>
      </c>
    </row>
    <row r="98" spans="1:110">
      <c r="A98" s="1">
        <v>95</v>
      </c>
      <c r="B98" s="43" t="str">
        <f t="shared" si="54"/>
        <v>Pass</v>
      </c>
      <c r="C98" s="43">
        <f>COUNTBLANK(Survey!B98:FO98)</f>
        <v>170</v>
      </c>
      <c r="D98" s="43">
        <f>Survey!H98</f>
        <v>0</v>
      </c>
      <c r="E98" s="43" t="str">
        <f t="shared" si="55"/>
        <v>Fail</v>
      </c>
      <c r="F98" s="43" t="str">
        <f t="shared" si="56"/>
        <v>Fail</v>
      </c>
      <c r="H98" s="48" t="str">
        <f t="shared" si="57"/>
        <v>Fail</v>
      </c>
      <c r="I98" s="49">
        <f>COUNTBLANK(Survey!B98:E98)+COUNTBLANK(Survey!G98:J98)+COUNTBLANK(Survey!M98)+COUNTBLANK(Survey!P98:S98)+COUNTBLANK(Survey!X98:Z98)+COUNTBLANK(Survey!AC98:AD98)</f>
        <v>18</v>
      </c>
      <c r="J98" s="48" t="str">
        <f t="shared" si="58"/>
        <v>Pass</v>
      </c>
      <c r="K98" s="61" t="b">
        <f>NOT(ISNUMBER(SEARCH("Feeder",Survey!$H98)))</f>
        <v>1</v>
      </c>
      <c r="L98" s="60" t="b">
        <f>NOT(ISBLANK(Survey!$L98))</f>
        <v>0</v>
      </c>
      <c r="M98" s="48" t="str">
        <f t="shared" si="59"/>
        <v>Pass</v>
      </c>
      <c r="N98" s="61" t="b">
        <f>NOT(ISNUMBER(SEARCH("Other",Survey!$J98)))</f>
        <v>1</v>
      </c>
      <c r="O98" s="60" t="b">
        <f>NOT(ISBLANK(Survey!$K98))</f>
        <v>0</v>
      </c>
      <c r="P98" s="48" t="str">
        <f t="shared" si="60"/>
        <v>Fail</v>
      </c>
      <c r="Q98" s="50">
        <f>Survey!E98</f>
        <v>0</v>
      </c>
      <c r="R98" s="51">
        <f>LEN(Survey!F98)</f>
        <v>0</v>
      </c>
      <c r="S98" s="48" t="str">
        <f t="shared" si="61"/>
        <v>Pass</v>
      </c>
      <c r="T98" s="61" t="b">
        <f>NOT(ISNUMBER(SEARCH("Other",Survey!$M98)))</f>
        <v>1</v>
      </c>
      <c r="U98" s="60" t="b">
        <f>NOT(ISBLANK(Survey!$N98))</f>
        <v>0</v>
      </c>
      <c r="V98" s="48" t="str">
        <f t="shared" si="62"/>
        <v>Pass</v>
      </c>
      <c r="W98" s="121" t="b">
        <f>NOT(ISBLANK(Survey!$U98))</f>
        <v>0</v>
      </c>
      <c r="X98" s="122">
        <f>Survey!$J98</f>
        <v>0</v>
      </c>
      <c r="Y98" s="48" t="str">
        <f t="shared" si="63"/>
        <v>Pass</v>
      </c>
      <c r="Z98" s="121" t="b">
        <f>NOT(ISBLANK(Survey!$V98))</f>
        <v>0</v>
      </c>
      <c r="AA98" s="122">
        <f>Survey!$J98</f>
        <v>0</v>
      </c>
      <c r="AB98" s="48" t="str">
        <f t="shared" si="64"/>
        <v>Pass</v>
      </c>
      <c r="AC98" s="121" t="b">
        <f>NOT(ISBLANK(Survey!$W98))</f>
        <v>0</v>
      </c>
      <c r="AD98" s="122">
        <f>Survey!$J98</f>
        <v>0</v>
      </c>
      <c r="AE98" s="48" t="str">
        <f t="shared" si="65"/>
        <v>Pass</v>
      </c>
      <c r="AF98" s="61" t="b">
        <f>NOT(ISNUMBER(SEARCH("Yes",Survey!$Z98)))</f>
        <v>1</v>
      </c>
      <c r="AG98" s="60" t="b">
        <f>IF(COUNTBLANK(Survey!$AA98:$AB98)=0,TRUE, FALSE)</f>
        <v>0</v>
      </c>
      <c r="AH98" s="48" t="str">
        <f t="shared" si="66"/>
        <v>Pass</v>
      </c>
      <c r="AI98" s="61" t="b">
        <f>NOT(ISNUMBER(SEARCH("Yes",Survey!$AC98)))</f>
        <v>1</v>
      </c>
      <c r="AJ98" s="60" t="b">
        <f>NOT(ISBLANK(Survey!$AE98))</f>
        <v>0</v>
      </c>
      <c r="AK98" s="48" t="str">
        <f t="shared" si="67"/>
        <v>Pass</v>
      </c>
      <c r="AL98" s="61" t="b">
        <f>NOT(OR(ISNUMBER(SEARCH("Other",Survey!$AE98)),ISNUMBER(SEARCH("Multiple",Survey!$AE98))))</f>
        <v>1</v>
      </c>
      <c r="AM98" s="60" t="b">
        <f>NOT(ISBLANK(Survey!$AF98))</f>
        <v>0</v>
      </c>
      <c r="AN98" s="48" t="str">
        <f t="shared" si="68"/>
        <v>Fail</v>
      </c>
      <c r="AO98" s="52">
        <f>(Survey!$AH98)</f>
        <v>0</v>
      </c>
      <c r="AP98" s="43" t="str">
        <f t="shared" si="69"/>
        <v>Fail</v>
      </c>
      <c r="AQ98" s="44">
        <f>ABS(Survey!$AH98)</f>
        <v>0</v>
      </c>
      <c r="AR98" s="87">
        <f>ABS(Survey!$AI98)+Survey!$AJ98-ABS(Survey!$AK98)+ABS(Survey!$AL98)-ABS(Survey!$AM98)+ABS(Survey!$AN98)-ABS(Survey!$AO98)+Survey!$AP98</f>
        <v>0</v>
      </c>
      <c r="AS98" s="53" t="str">
        <f t="shared" si="70"/>
        <v>No holdings</v>
      </c>
      <c r="AT98" s="43">
        <f t="shared" si="71"/>
        <v>0</v>
      </c>
      <c r="AU98" s="48" t="str">
        <f t="shared" si="72"/>
        <v>Pass</v>
      </c>
      <c r="AV98" s="61" t="b">
        <f>IF(ABS(Survey!$AP98)=0,TRUE,FALSE)</f>
        <v>1</v>
      </c>
      <c r="AW98" s="60" t="b">
        <f>NOT(ISBLANK(Survey!$AQ98))</f>
        <v>0</v>
      </c>
      <c r="AX98" s="43" t="str">
        <f t="shared" si="73"/>
        <v>Fail</v>
      </c>
      <c r="AY98" s="44">
        <f>ABS(Survey!$AH98)</f>
        <v>0</v>
      </c>
      <c r="AZ98" s="44" cm="1">
        <f t="array" ref="AZ98">SUM(SUMIF(Survey!AS98:BA98,{"&gt;0","&lt;0"})*{1,-1})-SUM(SUMIF(Survey!BC98:BK98,{"&gt;0","&lt;0"})*{1,-1})</f>
        <v>0</v>
      </c>
      <c r="BA98" s="53" t="str">
        <f t="shared" si="74"/>
        <v>No holdings</v>
      </c>
      <c r="BB98" s="43">
        <f t="shared" si="75"/>
        <v>0</v>
      </c>
      <c r="BC98" s="48" t="str">
        <f t="shared" si="76"/>
        <v>Fail</v>
      </c>
      <c r="BD98" s="54">
        <f>ABS(Survey!$AH98)</f>
        <v>0</v>
      </c>
      <c r="BE98" s="54" cm="1">
        <f t="array" ref="BE98">SUM(SUMIF(Survey!BM98:CF98,{"&gt;0","&lt;0"})*{1,-1})-SUM(SUMIF(Survey!CH98:DA98,{"&gt;0","&lt;0"})*{1,-1})</f>
        <v>0</v>
      </c>
      <c r="BF98" s="55" t="str">
        <f t="shared" si="77"/>
        <v>No holdings</v>
      </c>
      <c r="BG98" s="56">
        <f t="shared" si="78"/>
        <v>0</v>
      </c>
      <c r="BH98" s="48" t="str">
        <f t="shared" si="79"/>
        <v>Pass</v>
      </c>
      <c r="BI98" s="61" t="b">
        <f>IF(ABS(Survey!$CF98)=0,TRUE,FALSE)</f>
        <v>1</v>
      </c>
      <c r="BJ98" s="60" t="b">
        <f>NOT(ISBLANK(Survey!$CG98))</f>
        <v>0</v>
      </c>
      <c r="BK98" s="48" t="str">
        <f t="shared" si="80"/>
        <v>Pass</v>
      </c>
      <c r="BL98" s="61" t="b">
        <f>IF(ABS(Survey!$DA98)=0,TRUE,FALSE)</f>
        <v>1</v>
      </c>
      <c r="BM98" s="60" t="b">
        <f>NOT(ISBLANK(Survey!$DB98))</f>
        <v>0</v>
      </c>
      <c r="BN98" s="48" t="str">
        <f t="shared" si="81"/>
        <v>Pass</v>
      </c>
      <c r="BO98" s="44">
        <f>SUM(Survey!DD98:DG98)</f>
        <v>0</v>
      </c>
      <c r="BP98" s="43">
        <f t="shared" si="82"/>
        <v>0</v>
      </c>
      <c r="BQ98" s="43">
        <f t="shared" si="83"/>
        <v>100</v>
      </c>
      <c r="BR98" s="55">
        <f>Survey!$I98</f>
        <v>0</v>
      </c>
      <c r="BS98" s="48" t="str">
        <f t="shared" si="84"/>
        <v>Pass</v>
      </c>
      <c r="BT98" s="61" t="b">
        <f>IF(ABS(Survey!$DG98)=0,TRUE,FALSE)</f>
        <v>1</v>
      </c>
      <c r="BU98" s="60" t="b">
        <f>NOT(ISBLANK(Survey!$DH98))</f>
        <v>0</v>
      </c>
      <c r="BV98" s="43" t="str">
        <f t="shared" si="85"/>
        <v>Pass</v>
      </c>
      <c r="BW98" s="44">
        <f>ABS(Survey!CB98) + ABS(Survey!CW98)</f>
        <v>0</v>
      </c>
      <c r="BX98" s="44">
        <f>SUM(SUMIF(Survey!DJ98:DO98,{"&gt;0","&lt;0"})*{1,-1})+SUM(SUMIF(Survey!DQ98:DV98,{"&gt;0","&lt;0"})*{1,-1})</f>
        <v>0</v>
      </c>
      <c r="BY98" s="43">
        <f t="shared" si="86"/>
        <v>0</v>
      </c>
      <c r="BZ98" s="43">
        <f t="shared" si="87"/>
        <v>0</v>
      </c>
      <c r="CA98" s="48" t="str">
        <f t="shared" si="88"/>
        <v>Pass</v>
      </c>
      <c r="CB98" s="61" t="b">
        <f>IF(ABS(Survey!$DO98)=0,TRUE,FALSE)</f>
        <v>1</v>
      </c>
      <c r="CC98" s="60" t="b">
        <f>NOT(ISBLANK(Survey!DP98))</f>
        <v>0</v>
      </c>
      <c r="CD98" s="48" t="str">
        <f t="shared" si="89"/>
        <v>Pass</v>
      </c>
      <c r="CE98" s="61" t="b">
        <f>IF(ABS(Survey!$DV98)=0,TRUE,FALSE)</f>
        <v>1</v>
      </c>
      <c r="CF98" s="60" t="b">
        <f>NOT(ISBLANK(Survey!$DW98))</f>
        <v>0</v>
      </c>
      <c r="CG98" s="48" t="str">
        <f t="shared" si="90"/>
        <v>Pass</v>
      </c>
      <c r="CH98" s="57">
        <f t="shared" si="91"/>
        <v>0</v>
      </c>
      <c r="CI98" s="54" cm="1">
        <f t="array" ref="CI98">SUM(SUMIF(Survey!DY98:DZ98,{"&gt;0","&lt;0"})*{1,-1})</f>
        <v>0</v>
      </c>
      <c r="CJ98" s="57">
        <f t="shared" si="92"/>
        <v>0</v>
      </c>
      <c r="CK98" s="56">
        <f t="shared" si="93"/>
        <v>100</v>
      </c>
      <c r="CL98" s="48" t="str">
        <f t="shared" si="94"/>
        <v>Fail</v>
      </c>
      <c r="CM98" s="54">
        <f>SUM(SUMIF(Survey!EP98:EQ98,{"&gt;0","&lt;0"})*{1,-1})</f>
        <v>0</v>
      </c>
      <c r="CN98" s="57">
        <f t="shared" si="95"/>
        <v>0</v>
      </c>
      <c r="CO98" s="57">
        <f t="shared" si="96"/>
        <v>100</v>
      </c>
      <c r="CP98" s="55" t="b">
        <f>IF(Survey!$J98="ETF",TRUE,IF(Survey!$J98="Closed-end",TRUE,IF(Survey!$J98="Split share corp",TRUE,FALSE)))</f>
        <v>0</v>
      </c>
      <c r="CQ98" s="48" t="str">
        <f t="shared" si="97"/>
        <v>Fail</v>
      </c>
      <c r="CR98" s="54">
        <f>SUM(SUMIF(Survey!ES98:EW98,{"&gt;0","&lt;0"})*{1,-1})</f>
        <v>0</v>
      </c>
      <c r="CS98" s="57">
        <f t="shared" si="98"/>
        <v>0</v>
      </c>
      <c r="CT98" s="57">
        <f t="shared" si="99"/>
        <v>100</v>
      </c>
      <c r="CU98" s="55" t="b">
        <f>IF(Survey!$J98="ETF",TRUE,IF(Survey!$J98="Closed-end",TRUE,IF(Survey!$J98="Split share corp",TRUE,FALSE)))</f>
        <v>0</v>
      </c>
      <c r="CV98" s="48" t="str">
        <f t="shared" si="100"/>
        <v>Pass</v>
      </c>
      <c r="CW98" s="61" t="b">
        <f>IF(ABS(Survey!$EW98)=0,TRUE,FALSE)</f>
        <v>1</v>
      </c>
      <c r="CX98" s="60" t="b">
        <f>NOT(ISBLANK(Survey!$EX98))</f>
        <v>0</v>
      </c>
      <c r="CY98" s="43" t="str">
        <f t="shared" si="101"/>
        <v>Fail</v>
      </c>
      <c r="CZ98" s="44">
        <f>SUM(SUMIF(Survey!EZ98:FF98,{"&gt;0","&lt;0"})*{1,-1})</f>
        <v>0</v>
      </c>
      <c r="DA98" s="43">
        <f t="shared" si="102"/>
        <v>0</v>
      </c>
      <c r="DB98" s="43">
        <f t="shared" si="103"/>
        <v>100</v>
      </c>
      <c r="DC98" s="48" t="str">
        <f t="shared" si="104"/>
        <v>Fail</v>
      </c>
      <c r="DD98" s="54">
        <f>SUM(SUMIF(Survey!FH98:FN98,{"&gt;0","&lt;0"})*{1,-1})</f>
        <v>0</v>
      </c>
      <c r="DE98" s="57">
        <f t="shared" si="105"/>
        <v>0</v>
      </c>
      <c r="DF98" s="56">
        <f t="shared" si="106"/>
        <v>100</v>
      </c>
    </row>
    <row r="99" spans="1:110">
      <c r="A99" s="1">
        <v>96</v>
      </c>
      <c r="B99" s="43" t="str">
        <f t="shared" si="54"/>
        <v>Pass</v>
      </c>
      <c r="C99" s="43">
        <f>COUNTBLANK(Survey!B99:FO99)</f>
        <v>170</v>
      </c>
      <c r="D99" s="43">
        <f>Survey!H99</f>
        <v>0</v>
      </c>
      <c r="E99" s="43" t="str">
        <f t="shared" si="55"/>
        <v>Fail</v>
      </c>
      <c r="F99" s="43" t="str">
        <f t="shared" si="56"/>
        <v>Fail</v>
      </c>
      <c r="H99" s="48" t="str">
        <f t="shared" si="57"/>
        <v>Fail</v>
      </c>
      <c r="I99" s="49">
        <f>COUNTBLANK(Survey!B99:E99)+COUNTBLANK(Survey!G99:J99)+COUNTBLANK(Survey!M99)+COUNTBLANK(Survey!P99:S99)+COUNTBLANK(Survey!X99:Z99)+COUNTBLANK(Survey!AC99:AD99)</f>
        <v>18</v>
      </c>
      <c r="J99" s="48" t="str">
        <f t="shared" si="58"/>
        <v>Pass</v>
      </c>
      <c r="K99" s="61" t="b">
        <f>NOT(ISNUMBER(SEARCH("Feeder",Survey!$H99)))</f>
        <v>1</v>
      </c>
      <c r="L99" s="60" t="b">
        <f>NOT(ISBLANK(Survey!$L99))</f>
        <v>0</v>
      </c>
      <c r="M99" s="48" t="str">
        <f t="shared" si="59"/>
        <v>Pass</v>
      </c>
      <c r="N99" s="61" t="b">
        <f>NOT(ISNUMBER(SEARCH("Other",Survey!$J99)))</f>
        <v>1</v>
      </c>
      <c r="O99" s="60" t="b">
        <f>NOT(ISBLANK(Survey!$K99))</f>
        <v>0</v>
      </c>
      <c r="P99" s="48" t="str">
        <f t="shared" si="60"/>
        <v>Fail</v>
      </c>
      <c r="Q99" s="50">
        <f>Survey!E99</f>
        <v>0</v>
      </c>
      <c r="R99" s="51">
        <f>LEN(Survey!F99)</f>
        <v>0</v>
      </c>
      <c r="S99" s="48" t="str">
        <f t="shared" si="61"/>
        <v>Pass</v>
      </c>
      <c r="T99" s="61" t="b">
        <f>NOT(ISNUMBER(SEARCH("Other",Survey!$M99)))</f>
        <v>1</v>
      </c>
      <c r="U99" s="60" t="b">
        <f>NOT(ISBLANK(Survey!$N99))</f>
        <v>0</v>
      </c>
      <c r="V99" s="48" t="str">
        <f t="shared" si="62"/>
        <v>Pass</v>
      </c>
      <c r="W99" s="121" t="b">
        <f>NOT(ISBLANK(Survey!$U99))</f>
        <v>0</v>
      </c>
      <c r="X99" s="122">
        <f>Survey!$J99</f>
        <v>0</v>
      </c>
      <c r="Y99" s="48" t="str">
        <f t="shared" si="63"/>
        <v>Pass</v>
      </c>
      <c r="Z99" s="121" t="b">
        <f>NOT(ISBLANK(Survey!$V99))</f>
        <v>0</v>
      </c>
      <c r="AA99" s="122">
        <f>Survey!$J99</f>
        <v>0</v>
      </c>
      <c r="AB99" s="48" t="str">
        <f t="shared" si="64"/>
        <v>Pass</v>
      </c>
      <c r="AC99" s="121" t="b">
        <f>NOT(ISBLANK(Survey!$W99))</f>
        <v>0</v>
      </c>
      <c r="AD99" s="122">
        <f>Survey!$J99</f>
        <v>0</v>
      </c>
      <c r="AE99" s="48" t="str">
        <f t="shared" si="65"/>
        <v>Pass</v>
      </c>
      <c r="AF99" s="61" t="b">
        <f>NOT(ISNUMBER(SEARCH("Yes",Survey!$Z99)))</f>
        <v>1</v>
      </c>
      <c r="AG99" s="60" t="b">
        <f>IF(COUNTBLANK(Survey!$AA99:$AB99)=0,TRUE, FALSE)</f>
        <v>0</v>
      </c>
      <c r="AH99" s="48" t="str">
        <f t="shared" si="66"/>
        <v>Pass</v>
      </c>
      <c r="AI99" s="61" t="b">
        <f>NOT(ISNUMBER(SEARCH("Yes",Survey!$AC99)))</f>
        <v>1</v>
      </c>
      <c r="AJ99" s="60" t="b">
        <f>NOT(ISBLANK(Survey!$AE99))</f>
        <v>0</v>
      </c>
      <c r="AK99" s="48" t="str">
        <f t="shared" si="67"/>
        <v>Pass</v>
      </c>
      <c r="AL99" s="61" t="b">
        <f>NOT(OR(ISNUMBER(SEARCH("Other",Survey!$AE99)),ISNUMBER(SEARCH("Multiple",Survey!$AE99))))</f>
        <v>1</v>
      </c>
      <c r="AM99" s="60" t="b">
        <f>NOT(ISBLANK(Survey!$AF99))</f>
        <v>0</v>
      </c>
      <c r="AN99" s="48" t="str">
        <f t="shared" si="68"/>
        <v>Fail</v>
      </c>
      <c r="AO99" s="52">
        <f>(Survey!$AH99)</f>
        <v>0</v>
      </c>
      <c r="AP99" s="43" t="str">
        <f t="shared" si="69"/>
        <v>Fail</v>
      </c>
      <c r="AQ99" s="44">
        <f>ABS(Survey!$AH99)</f>
        <v>0</v>
      </c>
      <c r="AR99" s="87">
        <f>ABS(Survey!$AI99)+Survey!$AJ99-ABS(Survey!$AK99)+ABS(Survey!$AL99)-ABS(Survey!$AM99)+ABS(Survey!$AN99)-ABS(Survey!$AO99)+Survey!$AP99</f>
        <v>0</v>
      </c>
      <c r="AS99" s="53" t="str">
        <f t="shared" si="70"/>
        <v>No holdings</v>
      </c>
      <c r="AT99" s="43">
        <f t="shared" si="71"/>
        <v>0</v>
      </c>
      <c r="AU99" s="48" t="str">
        <f t="shared" si="72"/>
        <v>Pass</v>
      </c>
      <c r="AV99" s="61" t="b">
        <f>IF(ABS(Survey!$AP99)=0,TRUE,FALSE)</f>
        <v>1</v>
      </c>
      <c r="AW99" s="60" t="b">
        <f>NOT(ISBLANK(Survey!$AQ99))</f>
        <v>0</v>
      </c>
      <c r="AX99" s="43" t="str">
        <f t="shared" si="73"/>
        <v>Fail</v>
      </c>
      <c r="AY99" s="44">
        <f>ABS(Survey!$AH99)</f>
        <v>0</v>
      </c>
      <c r="AZ99" s="44" cm="1">
        <f t="array" ref="AZ99">SUM(SUMIF(Survey!AS99:BA99,{"&gt;0","&lt;0"})*{1,-1})-SUM(SUMIF(Survey!BC99:BK99,{"&gt;0","&lt;0"})*{1,-1})</f>
        <v>0</v>
      </c>
      <c r="BA99" s="53" t="str">
        <f t="shared" si="74"/>
        <v>No holdings</v>
      </c>
      <c r="BB99" s="43">
        <f t="shared" si="75"/>
        <v>0</v>
      </c>
      <c r="BC99" s="48" t="str">
        <f t="shared" si="76"/>
        <v>Fail</v>
      </c>
      <c r="BD99" s="54">
        <f>ABS(Survey!$AH99)</f>
        <v>0</v>
      </c>
      <c r="BE99" s="54" cm="1">
        <f t="array" ref="BE99">SUM(SUMIF(Survey!BM99:CF99,{"&gt;0","&lt;0"})*{1,-1})-SUM(SUMIF(Survey!CH99:DA99,{"&gt;0","&lt;0"})*{1,-1})</f>
        <v>0</v>
      </c>
      <c r="BF99" s="55" t="str">
        <f t="shared" si="77"/>
        <v>No holdings</v>
      </c>
      <c r="BG99" s="56">
        <f t="shared" si="78"/>
        <v>0</v>
      </c>
      <c r="BH99" s="48" t="str">
        <f t="shared" si="79"/>
        <v>Pass</v>
      </c>
      <c r="BI99" s="61" t="b">
        <f>IF(ABS(Survey!$CF99)=0,TRUE,FALSE)</f>
        <v>1</v>
      </c>
      <c r="BJ99" s="60" t="b">
        <f>NOT(ISBLANK(Survey!$CG99))</f>
        <v>0</v>
      </c>
      <c r="BK99" s="48" t="str">
        <f t="shared" si="80"/>
        <v>Pass</v>
      </c>
      <c r="BL99" s="61" t="b">
        <f>IF(ABS(Survey!$DA99)=0,TRUE,FALSE)</f>
        <v>1</v>
      </c>
      <c r="BM99" s="60" t="b">
        <f>NOT(ISBLANK(Survey!$DB99))</f>
        <v>0</v>
      </c>
      <c r="BN99" s="48" t="str">
        <f t="shared" si="81"/>
        <v>Pass</v>
      </c>
      <c r="BO99" s="44">
        <f>SUM(Survey!DD99:DG99)</f>
        <v>0</v>
      </c>
      <c r="BP99" s="43">
        <f t="shared" si="82"/>
        <v>0</v>
      </c>
      <c r="BQ99" s="43">
        <f t="shared" si="83"/>
        <v>100</v>
      </c>
      <c r="BR99" s="55">
        <f>Survey!$I99</f>
        <v>0</v>
      </c>
      <c r="BS99" s="48" t="str">
        <f t="shared" si="84"/>
        <v>Pass</v>
      </c>
      <c r="BT99" s="61" t="b">
        <f>IF(ABS(Survey!$DG99)=0,TRUE,FALSE)</f>
        <v>1</v>
      </c>
      <c r="BU99" s="60" t="b">
        <f>NOT(ISBLANK(Survey!$DH99))</f>
        <v>0</v>
      </c>
      <c r="BV99" s="43" t="str">
        <f t="shared" si="85"/>
        <v>Pass</v>
      </c>
      <c r="BW99" s="44">
        <f>ABS(Survey!CB99) + ABS(Survey!CW99)</f>
        <v>0</v>
      </c>
      <c r="BX99" s="44">
        <f>SUM(SUMIF(Survey!DJ99:DO99,{"&gt;0","&lt;0"})*{1,-1})+SUM(SUMIF(Survey!DQ99:DV99,{"&gt;0","&lt;0"})*{1,-1})</f>
        <v>0</v>
      </c>
      <c r="BY99" s="43">
        <f t="shared" si="86"/>
        <v>0</v>
      </c>
      <c r="BZ99" s="43">
        <f t="shared" si="87"/>
        <v>0</v>
      </c>
      <c r="CA99" s="48" t="str">
        <f t="shared" si="88"/>
        <v>Pass</v>
      </c>
      <c r="CB99" s="61" t="b">
        <f>IF(ABS(Survey!$DO99)=0,TRUE,FALSE)</f>
        <v>1</v>
      </c>
      <c r="CC99" s="60" t="b">
        <f>NOT(ISBLANK(Survey!DP99))</f>
        <v>0</v>
      </c>
      <c r="CD99" s="48" t="str">
        <f t="shared" si="89"/>
        <v>Pass</v>
      </c>
      <c r="CE99" s="61" t="b">
        <f>IF(ABS(Survey!$DV99)=0,TRUE,FALSE)</f>
        <v>1</v>
      </c>
      <c r="CF99" s="60" t="b">
        <f>NOT(ISBLANK(Survey!$DW99))</f>
        <v>0</v>
      </c>
      <c r="CG99" s="48" t="str">
        <f t="shared" si="90"/>
        <v>Pass</v>
      </c>
      <c r="CH99" s="57">
        <f t="shared" si="91"/>
        <v>0</v>
      </c>
      <c r="CI99" s="54" cm="1">
        <f t="array" ref="CI99">SUM(SUMIF(Survey!DY99:DZ99,{"&gt;0","&lt;0"})*{1,-1})</f>
        <v>0</v>
      </c>
      <c r="CJ99" s="57">
        <f t="shared" si="92"/>
        <v>0</v>
      </c>
      <c r="CK99" s="56">
        <f t="shared" si="93"/>
        <v>100</v>
      </c>
      <c r="CL99" s="48" t="str">
        <f t="shared" si="94"/>
        <v>Fail</v>
      </c>
      <c r="CM99" s="54">
        <f>SUM(SUMIF(Survey!EP99:EQ99,{"&gt;0","&lt;0"})*{1,-1})</f>
        <v>0</v>
      </c>
      <c r="CN99" s="57">
        <f t="shared" si="95"/>
        <v>0</v>
      </c>
      <c r="CO99" s="57">
        <f t="shared" si="96"/>
        <v>100</v>
      </c>
      <c r="CP99" s="55" t="b">
        <f>IF(Survey!$J99="ETF",TRUE,IF(Survey!$J99="Closed-end",TRUE,IF(Survey!$J99="Split share corp",TRUE,FALSE)))</f>
        <v>0</v>
      </c>
      <c r="CQ99" s="48" t="str">
        <f t="shared" si="97"/>
        <v>Fail</v>
      </c>
      <c r="CR99" s="54">
        <f>SUM(SUMIF(Survey!ES99:EW99,{"&gt;0","&lt;0"})*{1,-1})</f>
        <v>0</v>
      </c>
      <c r="CS99" s="57">
        <f t="shared" si="98"/>
        <v>0</v>
      </c>
      <c r="CT99" s="57">
        <f t="shared" si="99"/>
        <v>100</v>
      </c>
      <c r="CU99" s="55" t="b">
        <f>IF(Survey!$J99="ETF",TRUE,IF(Survey!$J99="Closed-end",TRUE,IF(Survey!$J99="Split share corp",TRUE,FALSE)))</f>
        <v>0</v>
      </c>
      <c r="CV99" s="48" t="str">
        <f t="shared" si="100"/>
        <v>Pass</v>
      </c>
      <c r="CW99" s="61" t="b">
        <f>IF(ABS(Survey!$EW99)=0,TRUE,FALSE)</f>
        <v>1</v>
      </c>
      <c r="CX99" s="60" t="b">
        <f>NOT(ISBLANK(Survey!$EX99))</f>
        <v>0</v>
      </c>
      <c r="CY99" s="43" t="str">
        <f t="shared" si="101"/>
        <v>Fail</v>
      </c>
      <c r="CZ99" s="44">
        <f>SUM(SUMIF(Survey!EZ99:FF99,{"&gt;0","&lt;0"})*{1,-1})</f>
        <v>0</v>
      </c>
      <c r="DA99" s="43">
        <f t="shared" si="102"/>
        <v>0</v>
      </c>
      <c r="DB99" s="43">
        <f t="shared" si="103"/>
        <v>100</v>
      </c>
      <c r="DC99" s="48" t="str">
        <f t="shared" si="104"/>
        <v>Fail</v>
      </c>
      <c r="DD99" s="54">
        <f>SUM(SUMIF(Survey!FH99:FN99,{"&gt;0","&lt;0"})*{1,-1})</f>
        <v>0</v>
      </c>
      <c r="DE99" s="57">
        <f t="shared" si="105"/>
        <v>0</v>
      </c>
      <c r="DF99" s="56">
        <f t="shared" si="106"/>
        <v>100</v>
      </c>
    </row>
    <row r="100" spans="1:110">
      <c r="A100" s="1">
        <v>97</v>
      </c>
      <c r="B100" s="43" t="str">
        <f t="shared" si="54"/>
        <v>Pass</v>
      </c>
      <c r="C100" s="43">
        <f>COUNTBLANK(Survey!B100:FO100)</f>
        <v>170</v>
      </c>
      <c r="D100" s="43">
        <f>Survey!H100</f>
        <v>0</v>
      </c>
      <c r="E100" s="43" t="str">
        <f t="shared" si="55"/>
        <v>Fail</v>
      </c>
      <c r="F100" s="43" t="str">
        <f t="shared" si="56"/>
        <v>Fail</v>
      </c>
      <c r="H100" s="48" t="str">
        <f t="shared" si="57"/>
        <v>Fail</v>
      </c>
      <c r="I100" s="49">
        <f>COUNTBLANK(Survey!B100:E100)+COUNTBLANK(Survey!G100:J100)+COUNTBLANK(Survey!M100)+COUNTBLANK(Survey!P100:S100)+COUNTBLANK(Survey!X100:Z100)+COUNTBLANK(Survey!AC100:AD100)</f>
        <v>18</v>
      </c>
      <c r="J100" s="48" t="str">
        <f t="shared" si="58"/>
        <v>Pass</v>
      </c>
      <c r="K100" s="61" t="b">
        <f>NOT(ISNUMBER(SEARCH("Feeder",Survey!$H100)))</f>
        <v>1</v>
      </c>
      <c r="L100" s="60" t="b">
        <f>NOT(ISBLANK(Survey!$L100))</f>
        <v>0</v>
      </c>
      <c r="M100" s="48" t="str">
        <f t="shared" si="59"/>
        <v>Pass</v>
      </c>
      <c r="N100" s="61" t="b">
        <f>NOT(ISNUMBER(SEARCH("Other",Survey!$J100)))</f>
        <v>1</v>
      </c>
      <c r="O100" s="60" t="b">
        <f>NOT(ISBLANK(Survey!$K100))</f>
        <v>0</v>
      </c>
      <c r="P100" s="48" t="str">
        <f t="shared" si="60"/>
        <v>Fail</v>
      </c>
      <c r="Q100" s="50">
        <f>Survey!E100</f>
        <v>0</v>
      </c>
      <c r="R100" s="51">
        <f>LEN(Survey!F100)</f>
        <v>0</v>
      </c>
      <c r="S100" s="48" t="str">
        <f t="shared" si="61"/>
        <v>Pass</v>
      </c>
      <c r="T100" s="61" t="b">
        <f>NOT(ISNUMBER(SEARCH("Other",Survey!$M100)))</f>
        <v>1</v>
      </c>
      <c r="U100" s="60" t="b">
        <f>NOT(ISBLANK(Survey!$N100))</f>
        <v>0</v>
      </c>
      <c r="V100" s="48" t="str">
        <f t="shared" si="62"/>
        <v>Pass</v>
      </c>
      <c r="W100" s="121" t="b">
        <f>NOT(ISBLANK(Survey!$U100))</f>
        <v>0</v>
      </c>
      <c r="X100" s="122">
        <f>Survey!$J100</f>
        <v>0</v>
      </c>
      <c r="Y100" s="48" t="str">
        <f t="shared" si="63"/>
        <v>Pass</v>
      </c>
      <c r="Z100" s="121" t="b">
        <f>NOT(ISBLANK(Survey!$V100))</f>
        <v>0</v>
      </c>
      <c r="AA100" s="122">
        <f>Survey!$J100</f>
        <v>0</v>
      </c>
      <c r="AB100" s="48" t="str">
        <f t="shared" si="64"/>
        <v>Pass</v>
      </c>
      <c r="AC100" s="121" t="b">
        <f>NOT(ISBLANK(Survey!$W100))</f>
        <v>0</v>
      </c>
      <c r="AD100" s="122">
        <f>Survey!$J100</f>
        <v>0</v>
      </c>
      <c r="AE100" s="48" t="str">
        <f t="shared" si="65"/>
        <v>Pass</v>
      </c>
      <c r="AF100" s="61" t="b">
        <f>NOT(ISNUMBER(SEARCH("Yes",Survey!$Z100)))</f>
        <v>1</v>
      </c>
      <c r="AG100" s="60" t="b">
        <f>IF(COUNTBLANK(Survey!$AA100:$AB100)=0,TRUE, FALSE)</f>
        <v>0</v>
      </c>
      <c r="AH100" s="48" t="str">
        <f t="shared" si="66"/>
        <v>Pass</v>
      </c>
      <c r="AI100" s="61" t="b">
        <f>NOT(ISNUMBER(SEARCH("Yes",Survey!$AC100)))</f>
        <v>1</v>
      </c>
      <c r="AJ100" s="60" t="b">
        <f>NOT(ISBLANK(Survey!$AE100))</f>
        <v>0</v>
      </c>
      <c r="AK100" s="48" t="str">
        <f t="shared" si="67"/>
        <v>Pass</v>
      </c>
      <c r="AL100" s="61" t="b">
        <f>NOT(OR(ISNUMBER(SEARCH("Other",Survey!$AE100)),ISNUMBER(SEARCH("Multiple",Survey!$AE100))))</f>
        <v>1</v>
      </c>
      <c r="AM100" s="60" t="b">
        <f>NOT(ISBLANK(Survey!$AF100))</f>
        <v>0</v>
      </c>
      <c r="AN100" s="48" t="str">
        <f t="shared" si="68"/>
        <v>Fail</v>
      </c>
      <c r="AO100" s="52">
        <f>(Survey!$AH100)</f>
        <v>0</v>
      </c>
      <c r="AP100" s="43" t="str">
        <f t="shared" si="69"/>
        <v>Fail</v>
      </c>
      <c r="AQ100" s="44">
        <f>ABS(Survey!$AH100)</f>
        <v>0</v>
      </c>
      <c r="AR100" s="87">
        <f>ABS(Survey!$AI100)+Survey!$AJ100-ABS(Survey!$AK100)+ABS(Survey!$AL100)-ABS(Survey!$AM100)+ABS(Survey!$AN100)-ABS(Survey!$AO100)+Survey!$AP100</f>
        <v>0</v>
      </c>
      <c r="AS100" s="53" t="str">
        <f t="shared" si="70"/>
        <v>No holdings</v>
      </c>
      <c r="AT100" s="43">
        <f t="shared" si="71"/>
        <v>0</v>
      </c>
      <c r="AU100" s="48" t="str">
        <f t="shared" si="72"/>
        <v>Pass</v>
      </c>
      <c r="AV100" s="61" t="b">
        <f>IF(ABS(Survey!$AP100)=0,TRUE,FALSE)</f>
        <v>1</v>
      </c>
      <c r="AW100" s="60" t="b">
        <f>NOT(ISBLANK(Survey!$AQ100))</f>
        <v>0</v>
      </c>
      <c r="AX100" s="43" t="str">
        <f t="shared" si="73"/>
        <v>Fail</v>
      </c>
      <c r="AY100" s="44">
        <f>ABS(Survey!$AH100)</f>
        <v>0</v>
      </c>
      <c r="AZ100" s="44" cm="1">
        <f t="array" ref="AZ100">SUM(SUMIF(Survey!AS100:BA100,{"&gt;0","&lt;0"})*{1,-1})-SUM(SUMIF(Survey!BC100:BK100,{"&gt;0","&lt;0"})*{1,-1})</f>
        <v>0</v>
      </c>
      <c r="BA100" s="53" t="str">
        <f t="shared" si="74"/>
        <v>No holdings</v>
      </c>
      <c r="BB100" s="43">
        <f t="shared" si="75"/>
        <v>0</v>
      </c>
      <c r="BC100" s="48" t="str">
        <f t="shared" si="76"/>
        <v>Fail</v>
      </c>
      <c r="BD100" s="54">
        <f>ABS(Survey!$AH100)</f>
        <v>0</v>
      </c>
      <c r="BE100" s="54" cm="1">
        <f t="array" ref="BE100">SUM(SUMIF(Survey!BM100:CF100,{"&gt;0","&lt;0"})*{1,-1})-SUM(SUMIF(Survey!CH100:DA100,{"&gt;0","&lt;0"})*{1,-1})</f>
        <v>0</v>
      </c>
      <c r="BF100" s="55" t="str">
        <f t="shared" si="77"/>
        <v>No holdings</v>
      </c>
      <c r="BG100" s="56">
        <f t="shared" si="78"/>
        <v>0</v>
      </c>
      <c r="BH100" s="48" t="str">
        <f t="shared" si="79"/>
        <v>Pass</v>
      </c>
      <c r="BI100" s="61" t="b">
        <f>IF(ABS(Survey!$CF100)=0,TRUE,FALSE)</f>
        <v>1</v>
      </c>
      <c r="BJ100" s="60" t="b">
        <f>NOT(ISBLANK(Survey!$CG100))</f>
        <v>0</v>
      </c>
      <c r="BK100" s="48" t="str">
        <f t="shared" si="80"/>
        <v>Pass</v>
      </c>
      <c r="BL100" s="61" t="b">
        <f>IF(ABS(Survey!$DA100)=0,TRUE,FALSE)</f>
        <v>1</v>
      </c>
      <c r="BM100" s="60" t="b">
        <f>NOT(ISBLANK(Survey!$DB100))</f>
        <v>0</v>
      </c>
      <c r="BN100" s="48" t="str">
        <f t="shared" si="81"/>
        <v>Pass</v>
      </c>
      <c r="BO100" s="44">
        <f>SUM(Survey!DD100:DG100)</f>
        <v>0</v>
      </c>
      <c r="BP100" s="43">
        <f t="shared" si="82"/>
        <v>0</v>
      </c>
      <c r="BQ100" s="43">
        <f t="shared" si="83"/>
        <v>100</v>
      </c>
      <c r="BR100" s="55">
        <f>Survey!$I100</f>
        <v>0</v>
      </c>
      <c r="BS100" s="48" t="str">
        <f t="shared" si="84"/>
        <v>Pass</v>
      </c>
      <c r="BT100" s="61" t="b">
        <f>IF(ABS(Survey!$DG100)=0,TRUE,FALSE)</f>
        <v>1</v>
      </c>
      <c r="BU100" s="60" t="b">
        <f>NOT(ISBLANK(Survey!$DH100))</f>
        <v>0</v>
      </c>
      <c r="BV100" s="43" t="str">
        <f t="shared" si="85"/>
        <v>Pass</v>
      </c>
      <c r="BW100" s="44">
        <f>ABS(Survey!CB100) + ABS(Survey!CW100)</f>
        <v>0</v>
      </c>
      <c r="BX100" s="44">
        <f>SUM(SUMIF(Survey!DJ100:DO100,{"&gt;0","&lt;0"})*{1,-1})+SUM(SUMIF(Survey!DQ100:DV100,{"&gt;0","&lt;0"})*{1,-1})</f>
        <v>0</v>
      </c>
      <c r="BY100" s="43">
        <f t="shared" si="86"/>
        <v>0</v>
      </c>
      <c r="BZ100" s="43">
        <f t="shared" si="87"/>
        <v>0</v>
      </c>
      <c r="CA100" s="48" t="str">
        <f t="shared" si="88"/>
        <v>Pass</v>
      </c>
      <c r="CB100" s="61" t="b">
        <f>IF(ABS(Survey!$DO100)=0,TRUE,FALSE)</f>
        <v>1</v>
      </c>
      <c r="CC100" s="60" t="b">
        <f>NOT(ISBLANK(Survey!DP100))</f>
        <v>0</v>
      </c>
      <c r="CD100" s="48" t="str">
        <f t="shared" si="89"/>
        <v>Pass</v>
      </c>
      <c r="CE100" s="61" t="b">
        <f>IF(ABS(Survey!$DV100)=0,TRUE,FALSE)</f>
        <v>1</v>
      </c>
      <c r="CF100" s="60" t="b">
        <f>NOT(ISBLANK(Survey!$DW100))</f>
        <v>0</v>
      </c>
      <c r="CG100" s="48" t="str">
        <f t="shared" si="90"/>
        <v>Pass</v>
      </c>
      <c r="CH100" s="57">
        <f t="shared" si="91"/>
        <v>0</v>
      </c>
      <c r="CI100" s="54" cm="1">
        <f t="array" ref="CI100">SUM(SUMIF(Survey!DY100:DZ100,{"&gt;0","&lt;0"})*{1,-1})</f>
        <v>0</v>
      </c>
      <c r="CJ100" s="57">
        <f t="shared" si="92"/>
        <v>0</v>
      </c>
      <c r="CK100" s="56">
        <f t="shared" si="93"/>
        <v>100</v>
      </c>
      <c r="CL100" s="48" t="str">
        <f t="shared" si="94"/>
        <v>Fail</v>
      </c>
      <c r="CM100" s="54">
        <f>SUM(SUMIF(Survey!EP100:EQ100,{"&gt;0","&lt;0"})*{1,-1})</f>
        <v>0</v>
      </c>
      <c r="CN100" s="57">
        <f t="shared" si="95"/>
        <v>0</v>
      </c>
      <c r="CO100" s="57">
        <f t="shared" si="96"/>
        <v>100</v>
      </c>
      <c r="CP100" s="55" t="b">
        <f>IF(Survey!$J100="ETF",TRUE,IF(Survey!$J100="Closed-end",TRUE,IF(Survey!$J100="Split share corp",TRUE,FALSE)))</f>
        <v>0</v>
      </c>
      <c r="CQ100" s="48" t="str">
        <f t="shared" si="97"/>
        <v>Fail</v>
      </c>
      <c r="CR100" s="54">
        <f>SUM(SUMIF(Survey!ES100:EW100,{"&gt;0","&lt;0"})*{1,-1})</f>
        <v>0</v>
      </c>
      <c r="CS100" s="57">
        <f t="shared" si="98"/>
        <v>0</v>
      </c>
      <c r="CT100" s="57">
        <f t="shared" si="99"/>
        <v>100</v>
      </c>
      <c r="CU100" s="55" t="b">
        <f>IF(Survey!$J100="ETF",TRUE,IF(Survey!$J100="Closed-end",TRUE,IF(Survey!$J100="Split share corp",TRUE,FALSE)))</f>
        <v>0</v>
      </c>
      <c r="CV100" s="48" t="str">
        <f t="shared" si="100"/>
        <v>Pass</v>
      </c>
      <c r="CW100" s="61" t="b">
        <f>IF(ABS(Survey!$EW100)=0,TRUE,FALSE)</f>
        <v>1</v>
      </c>
      <c r="CX100" s="60" t="b">
        <f>NOT(ISBLANK(Survey!$EX100))</f>
        <v>0</v>
      </c>
      <c r="CY100" s="43" t="str">
        <f t="shared" si="101"/>
        <v>Fail</v>
      </c>
      <c r="CZ100" s="44">
        <f>SUM(SUMIF(Survey!EZ100:FF100,{"&gt;0","&lt;0"})*{1,-1})</f>
        <v>0</v>
      </c>
      <c r="DA100" s="43">
        <f t="shared" si="102"/>
        <v>0</v>
      </c>
      <c r="DB100" s="43">
        <f t="shared" si="103"/>
        <v>100</v>
      </c>
      <c r="DC100" s="48" t="str">
        <f t="shared" si="104"/>
        <v>Fail</v>
      </c>
      <c r="DD100" s="54">
        <f>SUM(SUMIF(Survey!FH100:FN100,{"&gt;0","&lt;0"})*{1,-1})</f>
        <v>0</v>
      </c>
      <c r="DE100" s="57">
        <f t="shared" si="105"/>
        <v>0</v>
      </c>
      <c r="DF100" s="56">
        <f t="shared" si="106"/>
        <v>100</v>
      </c>
    </row>
    <row r="101" spans="1:110">
      <c r="A101" s="1">
        <v>98</v>
      </c>
      <c r="B101" s="43" t="str">
        <f t="shared" si="54"/>
        <v>Pass</v>
      </c>
      <c r="C101" s="43">
        <f>COUNTBLANK(Survey!B101:FO101)</f>
        <v>170</v>
      </c>
      <c r="D101" s="43">
        <f>Survey!H101</f>
        <v>0</v>
      </c>
      <c r="E101" s="43" t="str">
        <f t="shared" si="55"/>
        <v>Fail</v>
      </c>
      <c r="F101" s="43" t="str">
        <f t="shared" si="56"/>
        <v>Fail</v>
      </c>
      <c r="H101" s="48" t="str">
        <f t="shared" si="57"/>
        <v>Fail</v>
      </c>
      <c r="I101" s="49">
        <f>COUNTBLANK(Survey!B101:E101)+COUNTBLANK(Survey!G101:J101)+COUNTBLANK(Survey!M101)+COUNTBLANK(Survey!P101:S101)+COUNTBLANK(Survey!X101:Z101)+COUNTBLANK(Survey!AC101:AD101)</f>
        <v>18</v>
      </c>
      <c r="J101" s="48" t="str">
        <f t="shared" si="58"/>
        <v>Pass</v>
      </c>
      <c r="K101" s="61" t="b">
        <f>NOT(ISNUMBER(SEARCH("Feeder",Survey!$H101)))</f>
        <v>1</v>
      </c>
      <c r="L101" s="60" t="b">
        <f>NOT(ISBLANK(Survey!$L101))</f>
        <v>0</v>
      </c>
      <c r="M101" s="48" t="str">
        <f t="shared" si="59"/>
        <v>Pass</v>
      </c>
      <c r="N101" s="61" t="b">
        <f>NOT(ISNUMBER(SEARCH("Other",Survey!$J101)))</f>
        <v>1</v>
      </c>
      <c r="O101" s="60" t="b">
        <f>NOT(ISBLANK(Survey!$K101))</f>
        <v>0</v>
      </c>
      <c r="P101" s="48" t="str">
        <f t="shared" si="60"/>
        <v>Fail</v>
      </c>
      <c r="Q101" s="50">
        <f>Survey!E101</f>
        <v>0</v>
      </c>
      <c r="R101" s="51">
        <f>LEN(Survey!F101)</f>
        <v>0</v>
      </c>
      <c r="S101" s="48" t="str">
        <f t="shared" si="61"/>
        <v>Pass</v>
      </c>
      <c r="T101" s="61" t="b">
        <f>NOT(ISNUMBER(SEARCH("Other",Survey!$M101)))</f>
        <v>1</v>
      </c>
      <c r="U101" s="60" t="b">
        <f>NOT(ISBLANK(Survey!$N101))</f>
        <v>0</v>
      </c>
      <c r="V101" s="48" t="str">
        <f t="shared" si="62"/>
        <v>Pass</v>
      </c>
      <c r="W101" s="121" t="b">
        <f>NOT(ISBLANK(Survey!$U101))</f>
        <v>0</v>
      </c>
      <c r="X101" s="122">
        <f>Survey!$J101</f>
        <v>0</v>
      </c>
      <c r="Y101" s="48" t="str">
        <f t="shared" si="63"/>
        <v>Pass</v>
      </c>
      <c r="Z101" s="121" t="b">
        <f>NOT(ISBLANK(Survey!$V101))</f>
        <v>0</v>
      </c>
      <c r="AA101" s="122">
        <f>Survey!$J101</f>
        <v>0</v>
      </c>
      <c r="AB101" s="48" t="str">
        <f t="shared" si="64"/>
        <v>Pass</v>
      </c>
      <c r="AC101" s="121" t="b">
        <f>NOT(ISBLANK(Survey!$W101))</f>
        <v>0</v>
      </c>
      <c r="AD101" s="122">
        <f>Survey!$J101</f>
        <v>0</v>
      </c>
      <c r="AE101" s="48" t="str">
        <f t="shared" si="65"/>
        <v>Pass</v>
      </c>
      <c r="AF101" s="61" t="b">
        <f>NOT(ISNUMBER(SEARCH("Yes",Survey!$Z101)))</f>
        <v>1</v>
      </c>
      <c r="AG101" s="60" t="b">
        <f>IF(COUNTBLANK(Survey!$AA101:$AB101)=0,TRUE, FALSE)</f>
        <v>0</v>
      </c>
      <c r="AH101" s="48" t="str">
        <f t="shared" si="66"/>
        <v>Pass</v>
      </c>
      <c r="AI101" s="61" t="b">
        <f>NOT(ISNUMBER(SEARCH("Yes",Survey!$AC101)))</f>
        <v>1</v>
      </c>
      <c r="AJ101" s="60" t="b">
        <f>NOT(ISBLANK(Survey!$AE101))</f>
        <v>0</v>
      </c>
      <c r="AK101" s="48" t="str">
        <f t="shared" si="67"/>
        <v>Pass</v>
      </c>
      <c r="AL101" s="61" t="b">
        <f>NOT(OR(ISNUMBER(SEARCH("Other",Survey!$AE101)),ISNUMBER(SEARCH("Multiple",Survey!$AE101))))</f>
        <v>1</v>
      </c>
      <c r="AM101" s="60" t="b">
        <f>NOT(ISBLANK(Survey!$AF101))</f>
        <v>0</v>
      </c>
      <c r="AN101" s="48" t="str">
        <f t="shared" si="68"/>
        <v>Fail</v>
      </c>
      <c r="AO101" s="52">
        <f>(Survey!$AH101)</f>
        <v>0</v>
      </c>
      <c r="AP101" s="43" t="str">
        <f t="shared" si="69"/>
        <v>Fail</v>
      </c>
      <c r="AQ101" s="44">
        <f>ABS(Survey!$AH101)</f>
        <v>0</v>
      </c>
      <c r="AR101" s="87">
        <f>ABS(Survey!$AI101)+Survey!$AJ101-ABS(Survey!$AK101)+ABS(Survey!$AL101)-ABS(Survey!$AM101)+ABS(Survey!$AN101)-ABS(Survey!$AO101)+Survey!$AP101</f>
        <v>0</v>
      </c>
      <c r="AS101" s="53" t="str">
        <f t="shared" si="70"/>
        <v>No holdings</v>
      </c>
      <c r="AT101" s="43">
        <f t="shared" si="71"/>
        <v>0</v>
      </c>
      <c r="AU101" s="48" t="str">
        <f t="shared" si="72"/>
        <v>Pass</v>
      </c>
      <c r="AV101" s="61" t="b">
        <f>IF(ABS(Survey!$AP101)=0,TRUE,FALSE)</f>
        <v>1</v>
      </c>
      <c r="AW101" s="60" t="b">
        <f>NOT(ISBLANK(Survey!$AQ101))</f>
        <v>0</v>
      </c>
      <c r="AX101" s="43" t="str">
        <f t="shared" si="73"/>
        <v>Fail</v>
      </c>
      <c r="AY101" s="44">
        <f>ABS(Survey!$AH101)</f>
        <v>0</v>
      </c>
      <c r="AZ101" s="44" cm="1">
        <f t="array" ref="AZ101">SUM(SUMIF(Survey!AS101:BA101,{"&gt;0","&lt;0"})*{1,-1})-SUM(SUMIF(Survey!BC101:BK101,{"&gt;0","&lt;0"})*{1,-1})</f>
        <v>0</v>
      </c>
      <c r="BA101" s="53" t="str">
        <f t="shared" si="74"/>
        <v>No holdings</v>
      </c>
      <c r="BB101" s="43">
        <f t="shared" si="75"/>
        <v>0</v>
      </c>
      <c r="BC101" s="48" t="str">
        <f t="shared" si="76"/>
        <v>Fail</v>
      </c>
      <c r="BD101" s="54">
        <f>ABS(Survey!$AH101)</f>
        <v>0</v>
      </c>
      <c r="BE101" s="54" cm="1">
        <f t="array" ref="BE101">SUM(SUMIF(Survey!BM101:CF101,{"&gt;0","&lt;0"})*{1,-1})-SUM(SUMIF(Survey!CH101:DA101,{"&gt;0","&lt;0"})*{1,-1})</f>
        <v>0</v>
      </c>
      <c r="BF101" s="55" t="str">
        <f t="shared" si="77"/>
        <v>No holdings</v>
      </c>
      <c r="BG101" s="56">
        <f t="shared" si="78"/>
        <v>0</v>
      </c>
      <c r="BH101" s="48" t="str">
        <f t="shared" si="79"/>
        <v>Pass</v>
      </c>
      <c r="BI101" s="61" t="b">
        <f>IF(ABS(Survey!$CF101)=0,TRUE,FALSE)</f>
        <v>1</v>
      </c>
      <c r="BJ101" s="60" t="b">
        <f>NOT(ISBLANK(Survey!$CG101))</f>
        <v>0</v>
      </c>
      <c r="BK101" s="48" t="str">
        <f t="shared" si="80"/>
        <v>Pass</v>
      </c>
      <c r="BL101" s="61" t="b">
        <f>IF(ABS(Survey!$DA101)=0,TRUE,FALSE)</f>
        <v>1</v>
      </c>
      <c r="BM101" s="60" t="b">
        <f>NOT(ISBLANK(Survey!$DB101))</f>
        <v>0</v>
      </c>
      <c r="BN101" s="48" t="str">
        <f t="shared" si="81"/>
        <v>Pass</v>
      </c>
      <c r="BO101" s="44">
        <f>SUM(Survey!DD101:DG101)</f>
        <v>0</v>
      </c>
      <c r="BP101" s="43">
        <f t="shared" si="82"/>
        <v>0</v>
      </c>
      <c r="BQ101" s="43">
        <f t="shared" si="83"/>
        <v>100</v>
      </c>
      <c r="BR101" s="55">
        <f>Survey!$I101</f>
        <v>0</v>
      </c>
      <c r="BS101" s="48" t="str">
        <f t="shared" si="84"/>
        <v>Pass</v>
      </c>
      <c r="BT101" s="61" t="b">
        <f>IF(ABS(Survey!$DG101)=0,TRUE,FALSE)</f>
        <v>1</v>
      </c>
      <c r="BU101" s="60" t="b">
        <f>NOT(ISBLANK(Survey!$DH101))</f>
        <v>0</v>
      </c>
      <c r="BV101" s="43" t="str">
        <f t="shared" si="85"/>
        <v>Pass</v>
      </c>
      <c r="BW101" s="44">
        <f>ABS(Survey!CB101) + ABS(Survey!CW101)</f>
        <v>0</v>
      </c>
      <c r="BX101" s="44">
        <f>SUM(SUMIF(Survey!DJ101:DO101,{"&gt;0","&lt;0"})*{1,-1})+SUM(SUMIF(Survey!DQ101:DV101,{"&gt;0","&lt;0"})*{1,-1})</f>
        <v>0</v>
      </c>
      <c r="BY101" s="43">
        <f t="shared" si="86"/>
        <v>0</v>
      </c>
      <c r="BZ101" s="43">
        <f t="shared" si="87"/>
        <v>0</v>
      </c>
      <c r="CA101" s="48" t="str">
        <f t="shared" si="88"/>
        <v>Pass</v>
      </c>
      <c r="CB101" s="61" t="b">
        <f>IF(ABS(Survey!$DO101)=0,TRUE,FALSE)</f>
        <v>1</v>
      </c>
      <c r="CC101" s="60" t="b">
        <f>NOT(ISBLANK(Survey!DP101))</f>
        <v>0</v>
      </c>
      <c r="CD101" s="48" t="str">
        <f t="shared" si="89"/>
        <v>Pass</v>
      </c>
      <c r="CE101" s="61" t="b">
        <f>IF(ABS(Survey!$DV101)=0,TRUE,FALSE)</f>
        <v>1</v>
      </c>
      <c r="CF101" s="60" t="b">
        <f>NOT(ISBLANK(Survey!$DW101))</f>
        <v>0</v>
      </c>
      <c r="CG101" s="48" t="str">
        <f t="shared" si="90"/>
        <v>Pass</v>
      </c>
      <c r="CH101" s="57">
        <f t="shared" si="91"/>
        <v>0</v>
      </c>
      <c r="CI101" s="54" cm="1">
        <f t="array" ref="CI101">SUM(SUMIF(Survey!DY101:DZ101,{"&gt;0","&lt;0"})*{1,-1})</f>
        <v>0</v>
      </c>
      <c r="CJ101" s="57">
        <f t="shared" si="92"/>
        <v>0</v>
      </c>
      <c r="CK101" s="56">
        <f t="shared" si="93"/>
        <v>100</v>
      </c>
      <c r="CL101" s="48" t="str">
        <f t="shared" si="94"/>
        <v>Fail</v>
      </c>
      <c r="CM101" s="54">
        <f>SUM(SUMIF(Survey!EP101:EQ101,{"&gt;0","&lt;0"})*{1,-1})</f>
        <v>0</v>
      </c>
      <c r="CN101" s="57">
        <f t="shared" si="95"/>
        <v>0</v>
      </c>
      <c r="CO101" s="57">
        <f t="shared" si="96"/>
        <v>100</v>
      </c>
      <c r="CP101" s="55" t="b">
        <f>IF(Survey!$J101="ETF",TRUE,IF(Survey!$J101="Closed-end",TRUE,IF(Survey!$J101="Split share corp",TRUE,FALSE)))</f>
        <v>0</v>
      </c>
      <c r="CQ101" s="48" t="str">
        <f t="shared" si="97"/>
        <v>Fail</v>
      </c>
      <c r="CR101" s="54">
        <f>SUM(SUMIF(Survey!ES101:EW101,{"&gt;0","&lt;0"})*{1,-1})</f>
        <v>0</v>
      </c>
      <c r="CS101" s="57">
        <f t="shared" si="98"/>
        <v>0</v>
      </c>
      <c r="CT101" s="57">
        <f t="shared" si="99"/>
        <v>100</v>
      </c>
      <c r="CU101" s="55" t="b">
        <f>IF(Survey!$J101="ETF",TRUE,IF(Survey!$J101="Closed-end",TRUE,IF(Survey!$J101="Split share corp",TRUE,FALSE)))</f>
        <v>0</v>
      </c>
      <c r="CV101" s="48" t="str">
        <f t="shared" si="100"/>
        <v>Pass</v>
      </c>
      <c r="CW101" s="61" t="b">
        <f>IF(ABS(Survey!$EW101)=0,TRUE,FALSE)</f>
        <v>1</v>
      </c>
      <c r="CX101" s="60" t="b">
        <f>NOT(ISBLANK(Survey!$EX101))</f>
        <v>0</v>
      </c>
      <c r="CY101" s="43" t="str">
        <f t="shared" si="101"/>
        <v>Fail</v>
      </c>
      <c r="CZ101" s="44">
        <f>SUM(SUMIF(Survey!EZ101:FF101,{"&gt;0","&lt;0"})*{1,-1})</f>
        <v>0</v>
      </c>
      <c r="DA101" s="43">
        <f t="shared" si="102"/>
        <v>0</v>
      </c>
      <c r="DB101" s="43">
        <f t="shared" si="103"/>
        <v>100</v>
      </c>
      <c r="DC101" s="48" t="str">
        <f t="shared" si="104"/>
        <v>Fail</v>
      </c>
      <c r="DD101" s="54">
        <f>SUM(SUMIF(Survey!FH101:FN101,{"&gt;0","&lt;0"})*{1,-1})</f>
        <v>0</v>
      </c>
      <c r="DE101" s="57">
        <f t="shared" si="105"/>
        <v>0</v>
      </c>
      <c r="DF101" s="56">
        <f t="shared" si="106"/>
        <v>100</v>
      </c>
    </row>
    <row r="102" spans="1:110">
      <c r="A102" s="1">
        <v>99</v>
      </c>
      <c r="B102" s="43" t="str">
        <f t="shared" si="54"/>
        <v>Pass</v>
      </c>
      <c r="C102" s="43">
        <f>COUNTBLANK(Survey!B102:FO102)</f>
        <v>170</v>
      </c>
      <c r="D102" s="43">
        <f>Survey!H102</f>
        <v>0</v>
      </c>
      <c r="E102" s="43" t="str">
        <f t="shared" si="55"/>
        <v>Fail</v>
      </c>
      <c r="F102" s="43" t="str">
        <f t="shared" si="56"/>
        <v>Fail</v>
      </c>
      <c r="H102" s="48" t="str">
        <f t="shared" si="57"/>
        <v>Fail</v>
      </c>
      <c r="I102" s="49">
        <f>COUNTBLANK(Survey!B102:E102)+COUNTBLANK(Survey!G102:J102)+COUNTBLANK(Survey!M102)+COUNTBLANK(Survey!P102:S102)+COUNTBLANK(Survey!X102:Z102)+COUNTBLANK(Survey!AC102:AD102)</f>
        <v>18</v>
      </c>
      <c r="J102" s="48" t="str">
        <f t="shared" si="58"/>
        <v>Pass</v>
      </c>
      <c r="K102" s="61" t="b">
        <f>NOT(ISNUMBER(SEARCH("Feeder",Survey!$H102)))</f>
        <v>1</v>
      </c>
      <c r="L102" s="60" t="b">
        <f>NOT(ISBLANK(Survey!$L102))</f>
        <v>0</v>
      </c>
      <c r="M102" s="48" t="str">
        <f t="shared" si="59"/>
        <v>Pass</v>
      </c>
      <c r="N102" s="61" t="b">
        <f>NOT(ISNUMBER(SEARCH("Other",Survey!$J102)))</f>
        <v>1</v>
      </c>
      <c r="O102" s="60" t="b">
        <f>NOT(ISBLANK(Survey!$K102))</f>
        <v>0</v>
      </c>
      <c r="P102" s="48" t="str">
        <f t="shared" si="60"/>
        <v>Fail</v>
      </c>
      <c r="Q102" s="50">
        <f>Survey!E102</f>
        <v>0</v>
      </c>
      <c r="R102" s="51">
        <f>LEN(Survey!F102)</f>
        <v>0</v>
      </c>
      <c r="S102" s="48" t="str">
        <f t="shared" si="61"/>
        <v>Pass</v>
      </c>
      <c r="T102" s="61" t="b">
        <f>NOT(ISNUMBER(SEARCH("Other",Survey!$M102)))</f>
        <v>1</v>
      </c>
      <c r="U102" s="60" t="b">
        <f>NOT(ISBLANK(Survey!$N102))</f>
        <v>0</v>
      </c>
      <c r="V102" s="48" t="str">
        <f t="shared" si="62"/>
        <v>Pass</v>
      </c>
      <c r="W102" s="121" t="b">
        <f>NOT(ISBLANK(Survey!$U102))</f>
        <v>0</v>
      </c>
      <c r="X102" s="122">
        <f>Survey!$J102</f>
        <v>0</v>
      </c>
      <c r="Y102" s="48" t="str">
        <f t="shared" si="63"/>
        <v>Pass</v>
      </c>
      <c r="Z102" s="121" t="b">
        <f>NOT(ISBLANK(Survey!$V102))</f>
        <v>0</v>
      </c>
      <c r="AA102" s="122">
        <f>Survey!$J102</f>
        <v>0</v>
      </c>
      <c r="AB102" s="48" t="str">
        <f t="shared" si="64"/>
        <v>Pass</v>
      </c>
      <c r="AC102" s="121" t="b">
        <f>NOT(ISBLANK(Survey!$W102))</f>
        <v>0</v>
      </c>
      <c r="AD102" s="122">
        <f>Survey!$J102</f>
        <v>0</v>
      </c>
      <c r="AE102" s="48" t="str">
        <f t="shared" si="65"/>
        <v>Pass</v>
      </c>
      <c r="AF102" s="61" t="b">
        <f>NOT(ISNUMBER(SEARCH("Yes",Survey!$Z102)))</f>
        <v>1</v>
      </c>
      <c r="AG102" s="60" t="b">
        <f>IF(COUNTBLANK(Survey!$AA102:$AB102)=0,TRUE, FALSE)</f>
        <v>0</v>
      </c>
      <c r="AH102" s="48" t="str">
        <f t="shared" si="66"/>
        <v>Pass</v>
      </c>
      <c r="AI102" s="61" t="b">
        <f>NOT(ISNUMBER(SEARCH("Yes",Survey!$AC102)))</f>
        <v>1</v>
      </c>
      <c r="AJ102" s="60" t="b">
        <f>NOT(ISBLANK(Survey!$AE102))</f>
        <v>0</v>
      </c>
      <c r="AK102" s="48" t="str">
        <f t="shared" si="67"/>
        <v>Pass</v>
      </c>
      <c r="AL102" s="61" t="b">
        <f>NOT(OR(ISNUMBER(SEARCH("Other",Survey!$AE102)),ISNUMBER(SEARCH("Multiple",Survey!$AE102))))</f>
        <v>1</v>
      </c>
      <c r="AM102" s="60" t="b">
        <f>NOT(ISBLANK(Survey!$AF102))</f>
        <v>0</v>
      </c>
      <c r="AN102" s="48" t="str">
        <f t="shared" si="68"/>
        <v>Fail</v>
      </c>
      <c r="AO102" s="52">
        <f>(Survey!$AH102)</f>
        <v>0</v>
      </c>
      <c r="AP102" s="43" t="str">
        <f t="shared" si="69"/>
        <v>Fail</v>
      </c>
      <c r="AQ102" s="44">
        <f>ABS(Survey!$AH102)</f>
        <v>0</v>
      </c>
      <c r="AR102" s="87">
        <f>ABS(Survey!$AI102)+Survey!$AJ102-ABS(Survey!$AK102)+ABS(Survey!$AL102)-ABS(Survey!$AM102)+ABS(Survey!$AN102)-ABS(Survey!$AO102)+Survey!$AP102</f>
        <v>0</v>
      </c>
      <c r="AS102" s="53" t="str">
        <f t="shared" si="70"/>
        <v>No holdings</v>
      </c>
      <c r="AT102" s="43">
        <f t="shared" si="71"/>
        <v>0</v>
      </c>
      <c r="AU102" s="48" t="str">
        <f t="shared" si="72"/>
        <v>Pass</v>
      </c>
      <c r="AV102" s="61" t="b">
        <f>IF(ABS(Survey!$AP102)=0,TRUE,FALSE)</f>
        <v>1</v>
      </c>
      <c r="AW102" s="60" t="b">
        <f>NOT(ISBLANK(Survey!$AQ102))</f>
        <v>0</v>
      </c>
      <c r="AX102" s="43" t="str">
        <f t="shared" si="73"/>
        <v>Fail</v>
      </c>
      <c r="AY102" s="44">
        <f>ABS(Survey!$AH102)</f>
        <v>0</v>
      </c>
      <c r="AZ102" s="44" cm="1">
        <f t="array" ref="AZ102">SUM(SUMIF(Survey!AS102:BA102,{"&gt;0","&lt;0"})*{1,-1})-SUM(SUMIF(Survey!BC102:BK102,{"&gt;0","&lt;0"})*{1,-1})</f>
        <v>0</v>
      </c>
      <c r="BA102" s="53" t="str">
        <f t="shared" si="74"/>
        <v>No holdings</v>
      </c>
      <c r="BB102" s="43">
        <f t="shared" si="75"/>
        <v>0</v>
      </c>
      <c r="BC102" s="48" t="str">
        <f t="shared" si="76"/>
        <v>Fail</v>
      </c>
      <c r="BD102" s="54">
        <f>ABS(Survey!$AH102)</f>
        <v>0</v>
      </c>
      <c r="BE102" s="54" cm="1">
        <f t="array" ref="BE102">SUM(SUMIF(Survey!BM102:CF102,{"&gt;0","&lt;0"})*{1,-1})-SUM(SUMIF(Survey!CH102:DA102,{"&gt;0","&lt;0"})*{1,-1})</f>
        <v>0</v>
      </c>
      <c r="BF102" s="55" t="str">
        <f t="shared" si="77"/>
        <v>No holdings</v>
      </c>
      <c r="BG102" s="56">
        <f t="shared" si="78"/>
        <v>0</v>
      </c>
      <c r="BH102" s="48" t="str">
        <f t="shared" si="79"/>
        <v>Pass</v>
      </c>
      <c r="BI102" s="61" t="b">
        <f>IF(ABS(Survey!$CF102)=0,TRUE,FALSE)</f>
        <v>1</v>
      </c>
      <c r="BJ102" s="60" t="b">
        <f>NOT(ISBLANK(Survey!$CG102))</f>
        <v>0</v>
      </c>
      <c r="BK102" s="48" t="str">
        <f t="shared" si="80"/>
        <v>Pass</v>
      </c>
      <c r="BL102" s="61" t="b">
        <f>IF(ABS(Survey!$DA102)=0,TRUE,FALSE)</f>
        <v>1</v>
      </c>
      <c r="BM102" s="60" t="b">
        <f>NOT(ISBLANK(Survey!$DB102))</f>
        <v>0</v>
      </c>
      <c r="BN102" s="48" t="str">
        <f t="shared" si="81"/>
        <v>Pass</v>
      </c>
      <c r="BO102" s="44">
        <f>SUM(Survey!DD102:DG102)</f>
        <v>0</v>
      </c>
      <c r="BP102" s="43">
        <f t="shared" si="82"/>
        <v>0</v>
      </c>
      <c r="BQ102" s="43">
        <f t="shared" si="83"/>
        <v>100</v>
      </c>
      <c r="BR102" s="55">
        <f>Survey!$I102</f>
        <v>0</v>
      </c>
      <c r="BS102" s="48" t="str">
        <f t="shared" si="84"/>
        <v>Pass</v>
      </c>
      <c r="BT102" s="61" t="b">
        <f>IF(ABS(Survey!$DG102)=0,TRUE,FALSE)</f>
        <v>1</v>
      </c>
      <c r="BU102" s="60" t="b">
        <f>NOT(ISBLANK(Survey!$DH102))</f>
        <v>0</v>
      </c>
      <c r="BV102" s="43" t="str">
        <f t="shared" si="85"/>
        <v>Pass</v>
      </c>
      <c r="BW102" s="44">
        <f>ABS(Survey!CB102) + ABS(Survey!CW102)</f>
        <v>0</v>
      </c>
      <c r="BX102" s="44">
        <f>SUM(SUMIF(Survey!DJ102:DO102,{"&gt;0","&lt;0"})*{1,-1})+SUM(SUMIF(Survey!DQ102:DV102,{"&gt;0","&lt;0"})*{1,-1})</f>
        <v>0</v>
      </c>
      <c r="BY102" s="43">
        <f t="shared" si="86"/>
        <v>0</v>
      </c>
      <c r="BZ102" s="43">
        <f t="shared" si="87"/>
        <v>0</v>
      </c>
      <c r="CA102" s="48" t="str">
        <f t="shared" si="88"/>
        <v>Pass</v>
      </c>
      <c r="CB102" s="61" t="b">
        <f>IF(ABS(Survey!$DO102)=0,TRUE,FALSE)</f>
        <v>1</v>
      </c>
      <c r="CC102" s="60" t="b">
        <f>NOT(ISBLANK(Survey!DP102))</f>
        <v>0</v>
      </c>
      <c r="CD102" s="48" t="str">
        <f t="shared" si="89"/>
        <v>Pass</v>
      </c>
      <c r="CE102" s="61" t="b">
        <f>IF(ABS(Survey!$DV102)=0,TRUE,FALSE)</f>
        <v>1</v>
      </c>
      <c r="CF102" s="60" t="b">
        <f>NOT(ISBLANK(Survey!$DW102))</f>
        <v>0</v>
      </c>
      <c r="CG102" s="48" t="str">
        <f t="shared" si="90"/>
        <v>Pass</v>
      </c>
      <c r="CH102" s="57">
        <f t="shared" si="91"/>
        <v>0</v>
      </c>
      <c r="CI102" s="54" cm="1">
        <f t="array" ref="CI102">SUM(SUMIF(Survey!DY102:DZ102,{"&gt;0","&lt;0"})*{1,-1})</f>
        <v>0</v>
      </c>
      <c r="CJ102" s="57">
        <f t="shared" si="92"/>
        <v>0</v>
      </c>
      <c r="CK102" s="56">
        <f t="shared" si="93"/>
        <v>100</v>
      </c>
      <c r="CL102" s="48" t="str">
        <f t="shared" si="94"/>
        <v>Fail</v>
      </c>
      <c r="CM102" s="54">
        <f>SUM(SUMIF(Survey!EP102:EQ102,{"&gt;0","&lt;0"})*{1,-1})</f>
        <v>0</v>
      </c>
      <c r="CN102" s="57">
        <f t="shared" si="95"/>
        <v>0</v>
      </c>
      <c r="CO102" s="57">
        <f t="shared" si="96"/>
        <v>100</v>
      </c>
      <c r="CP102" s="55" t="b">
        <f>IF(Survey!$J102="ETF",TRUE,IF(Survey!$J102="Closed-end",TRUE,IF(Survey!$J102="Split share corp",TRUE,FALSE)))</f>
        <v>0</v>
      </c>
      <c r="CQ102" s="48" t="str">
        <f t="shared" si="97"/>
        <v>Fail</v>
      </c>
      <c r="CR102" s="54">
        <f>SUM(SUMIF(Survey!ES102:EW102,{"&gt;0","&lt;0"})*{1,-1})</f>
        <v>0</v>
      </c>
      <c r="CS102" s="57">
        <f t="shared" si="98"/>
        <v>0</v>
      </c>
      <c r="CT102" s="57">
        <f t="shared" si="99"/>
        <v>100</v>
      </c>
      <c r="CU102" s="55" t="b">
        <f>IF(Survey!$J102="ETF",TRUE,IF(Survey!$J102="Closed-end",TRUE,IF(Survey!$J102="Split share corp",TRUE,FALSE)))</f>
        <v>0</v>
      </c>
      <c r="CV102" s="48" t="str">
        <f t="shared" si="100"/>
        <v>Pass</v>
      </c>
      <c r="CW102" s="61" t="b">
        <f>IF(ABS(Survey!$EW102)=0,TRUE,FALSE)</f>
        <v>1</v>
      </c>
      <c r="CX102" s="60" t="b">
        <f>NOT(ISBLANK(Survey!$EX102))</f>
        <v>0</v>
      </c>
      <c r="CY102" s="43" t="str">
        <f t="shared" si="101"/>
        <v>Fail</v>
      </c>
      <c r="CZ102" s="44">
        <f>SUM(SUMIF(Survey!EZ102:FF102,{"&gt;0","&lt;0"})*{1,-1})</f>
        <v>0</v>
      </c>
      <c r="DA102" s="43">
        <f t="shared" si="102"/>
        <v>0</v>
      </c>
      <c r="DB102" s="43">
        <f t="shared" si="103"/>
        <v>100</v>
      </c>
      <c r="DC102" s="48" t="str">
        <f t="shared" si="104"/>
        <v>Fail</v>
      </c>
      <c r="DD102" s="54">
        <f>SUM(SUMIF(Survey!FH102:FN102,{"&gt;0","&lt;0"})*{1,-1})</f>
        <v>0</v>
      </c>
      <c r="DE102" s="57">
        <f t="shared" si="105"/>
        <v>0</v>
      </c>
      <c r="DF102" s="56">
        <f t="shared" si="106"/>
        <v>100</v>
      </c>
    </row>
    <row r="103" spans="1:110">
      <c r="A103" s="1">
        <v>100</v>
      </c>
      <c r="B103" s="43" t="str">
        <f t="shared" si="54"/>
        <v>Pass</v>
      </c>
      <c r="C103" s="43">
        <f>COUNTBLANK(Survey!B103:FO103)</f>
        <v>170</v>
      </c>
      <c r="D103" s="43">
        <f>Survey!H103</f>
        <v>0</v>
      </c>
      <c r="E103" s="43" t="str">
        <f t="shared" si="55"/>
        <v>Fail</v>
      </c>
      <c r="F103" s="43" t="str">
        <f t="shared" si="56"/>
        <v>Fail</v>
      </c>
      <c r="H103" s="48" t="str">
        <f t="shared" si="57"/>
        <v>Fail</v>
      </c>
      <c r="I103" s="49">
        <f>COUNTBLANK(Survey!B103:E103)+COUNTBLANK(Survey!G103:J103)+COUNTBLANK(Survey!M103)+COUNTBLANK(Survey!P103:S103)+COUNTBLANK(Survey!X103:Z103)+COUNTBLANK(Survey!AC103:AD103)</f>
        <v>18</v>
      </c>
      <c r="J103" s="48" t="str">
        <f t="shared" si="58"/>
        <v>Pass</v>
      </c>
      <c r="K103" s="61" t="b">
        <f>NOT(ISNUMBER(SEARCH("Feeder",Survey!$H103)))</f>
        <v>1</v>
      </c>
      <c r="L103" s="60" t="b">
        <f>NOT(ISBLANK(Survey!$L103))</f>
        <v>0</v>
      </c>
      <c r="M103" s="48" t="str">
        <f t="shared" si="59"/>
        <v>Pass</v>
      </c>
      <c r="N103" s="61" t="b">
        <f>NOT(ISNUMBER(SEARCH("Other",Survey!$J103)))</f>
        <v>1</v>
      </c>
      <c r="O103" s="60" t="b">
        <f>NOT(ISBLANK(Survey!$K103))</f>
        <v>0</v>
      </c>
      <c r="P103" s="48" t="str">
        <f t="shared" si="60"/>
        <v>Fail</v>
      </c>
      <c r="Q103" s="50">
        <f>Survey!E103</f>
        <v>0</v>
      </c>
      <c r="R103" s="51">
        <f>LEN(Survey!F103)</f>
        <v>0</v>
      </c>
      <c r="S103" s="48" t="str">
        <f t="shared" si="61"/>
        <v>Pass</v>
      </c>
      <c r="T103" s="61" t="b">
        <f>NOT(ISNUMBER(SEARCH("Other",Survey!$M103)))</f>
        <v>1</v>
      </c>
      <c r="U103" s="60" t="b">
        <f>NOT(ISBLANK(Survey!$N103))</f>
        <v>0</v>
      </c>
      <c r="V103" s="48" t="str">
        <f t="shared" si="62"/>
        <v>Pass</v>
      </c>
      <c r="W103" s="121" t="b">
        <f>NOT(ISBLANK(Survey!$U103))</f>
        <v>0</v>
      </c>
      <c r="X103" s="122">
        <f>Survey!$J103</f>
        <v>0</v>
      </c>
      <c r="Y103" s="48" t="str">
        <f t="shared" si="63"/>
        <v>Pass</v>
      </c>
      <c r="Z103" s="121" t="b">
        <f>NOT(ISBLANK(Survey!$V103))</f>
        <v>0</v>
      </c>
      <c r="AA103" s="122">
        <f>Survey!$J103</f>
        <v>0</v>
      </c>
      <c r="AB103" s="48" t="str">
        <f t="shared" si="64"/>
        <v>Pass</v>
      </c>
      <c r="AC103" s="121" t="b">
        <f>NOT(ISBLANK(Survey!$W103))</f>
        <v>0</v>
      </c>
      <c r="AD103" s="122">
        <f>Survey!$J103</f>
        <v>0</v>
      </c>
      <c r="AE103" s="48" t="str">
        <f t="shared" si="65"/>
        <v>Pass</v>
      </c>
      <c r="AF103" s="61" t="b">
        <f>NOT(ISNUMBER(SEARCH("Yes",Survey!$Z103)))</f>
        <v>1</v>
      </c>
      <c r="AG103" s="60" t="b">
        <f>IF(COUNTBLANK(Survey!$AA103:$AB103)=0,TRUE, FALSE)</f>
        <v>0</v>
      </c>
      <c r="AH103" s="48" t="str">
        <f t="shared" si="66"/>
        <v>Pass</v>
      </c>
      <c r="AI103" s="61" t="b">
        <f>NOT(ISNUMBER(SEARCH("Yes",Survey!$AC103)))</f>
        <v>1</v>
      </c>
      <c r="AJ103" s="60" t="b">
        <f>NOT(ISBLANK(Survey!$AE103))</f>
        <v>0</v>
      </c>
      <c r="AK103" s="48" t="str">
        <f t="shared" si="67"/>
        <v>Pass</v>
      </c>
      <c r="AL103" s="61" t="b">
        <f>NOT(OR(ISNUMBER(SEARCH("Other",Survey!$AE103)),ISNUMBER(SEARCH("Multiple",Survey!$AE103))))</f>
        <v>1</v>
      </c>
      <c r="AM103" s="60" t="b">
        <f>NOT(ISBLANK(Survey!$AF103))</f>
        <v>0</v>
      </c>
      <c r="AN103" s="48" t="str">
        <f t="shared" si="68"/>
        <v>Fail</v>
      </c>
      <c r="AO103" s="52">
        <f>(Survey!$AH103)</f>
        <v>0</v>
      </c>
      <c r="AP103" s="43" t="str">
        <f t="shared" si="69"/>
        <v>Fail</v>
      </c>
      <c r="AQ103" s="44">
        <f>ABS(Survey!$AH103)</f>
        <v>0</v>
      </c>
      <c r="AR103" s="87">
        <f>ABS(Survey!$AI103)+Survey!$AJ103-ABS(Survey!$AK103)+ABS(Survey!$AL103)-ABS(Survey!$AM103)+ABS(Survey!$AN103)-ABS(Survey!$AO103)+Survey!$AP103</f>
        <v>0</v>
      </c>
      <c r="AS103" s="53" t="str">
        <f t="shared" si="70"/>
        <v>No holdings</v>
      </c>
      <c r="AT103" s="43">
        <f t="shared" si="71"/>
        <v>0</v>
      </c>
      <c r="AU103" s="48" t="str">
        <f t="shared" si="72"/>
        <v>Pass</v>
      </c>
      <c r="AV103" s="61" t="b">
        <f>IF(ABS(Survey!$AP103)=0,TRUE,FALSE)</f>
        <v>1</v>
      </c>
      <c r="AW103" s="60" t="b">
        <f>NOT(ISBLANK(Survey!$AQ103))</f>
        <v>0</v>
      </c>
      <c r="AX103" s="43" t="str">
        <f t="shared" si="73"/>
        <v>Fail</v>
      </c>
      <c r="AY103" s="44">
        <f>ABS(Survey!$AH103)</f>
        <v>0</v>
      </c>
      <c r="AZ103" s="44" cm="1">
        <f t="array" ref="AZ103">SUM(SUMIF(Survey!AS103:BA103,{"&gt;0","&lt;0"})*{1,-1})-SUM(SUMIF(Survey!BC103:BK103,{"&gt;0","&lt;0"})*{1,-1})</f>
        <v>0</v>
      </c>
      <c r="BA103" s="53" t="str">
        <f t="shared" si="74"/>
        <v>No holdings</v>
      </c>
      <c r="BB103" s="43">
        <f t="shared" si="75"/>
        <v>0</v>
      </c>
      <c r="BC103" s="48" t="str">
        <f t="shared" si="76"/>
        <v>Fail</v>
      </c>
      <c r="BD103" s="54">
        <f>ABS(Survey!$AH103)</f>
        <v>0</v>
      </c>
      <c r="BE103" s="54" cm="1">
        <f t="array" ref="BE103">SUM(SUMIF(Survey!BM103:CF103,{"&gt;0","&lt;0"})*{1,-1})-SUM(SUMIF(Survey!CH103:DA103,{"&gt;0","&lt;0"})*{1,-1})</f>
        <v>0</v>
      </c>
      <c r="BF103" s="55" t="str">
        <f t="shared" si="77"/>
        <v>No holdings</v>
      </c>
      <c r="BG103" s="56">
        <f t="shared" si="78"/>
        <v>0</v>
      </c>
      <c r="BH103" s="48" t="str">
        <f t="shared" si="79"/>
        <v>Pass</v>
      </c>
      <c r="BI103" s="61" t="b">
        <f>IF(ABS(Survey!$CF103)=0,TRUE,FALSE)</f>
        <v>1</v>
      </c>
      <c r="BJ103" s="60" t="b">
        <f>NOT(ISBLANK(Survey!$CG103))</f>
        <v>0</v>
      </c>
      <c r="BK103" s="48" t="str">
        <f t="shared" si="80"/>
        <v>Pass</v>
      </c>
      <c r="BL103" s="61" t="b">
        <f>IF(ABS(Survey!$DA103)=0,TRUE,FALSE)</f>
        <v>1</v>
      </c>
      <c r="BM103" s="60" t="b">
        <f>NOT(ISBLANK(Survey!$DB103))</f>
        <v>0</v>
      </c>
      <c r="BN103" s="48" t="str">
        <f t="shared" si="81"/>
        <v>Pass</v>
      </c>
      <c r="BO103" s="44">
        <f>SUM(Survey!DD103:DG103)</f>
        <v>0</v>
      </c>
      <c r="BP103" s="43">
        <f t="shared" si="82"/>
        <v>0</v>
      </c>
      <c r="BQ103" s="43">
        <f t="shared" si="83"/>
        <v>100</v>
      </c>
      <c r="BR103" s="55">
        <f>Survey!$I103</f>
        <v>0</v>
      </c>
      <c r="BS103" s="48" t="str">
        <f t="shared" si="84"/>
        <v>Pass</v>
      </c>
      <c r="BT103" s="61" t="b">
        <f>IF(ABS(Survey!$DG103)=0,TRUE,FALSE)</f>
        <v>1</v>
      </c>
      <c r="BU103" s="60" t="b">
        <f>NOT(ISBLANK(Survey!$DH103))</f>
        <v>0</v>
      </c>
      <c r="BV103" s="43" t="str">
        <f t="shared" si="85"/>
        <v>Pass</v>
      </c>
      <c r="BW103" s="44">
        <f>ABS(Survey!CB103) + ABS(Survey!CW103)</f>
        <v>0</v>
      </c>
      <c r="BX103" s="44">
        <f>SUM(SUMIF(Survey!DJ103:DO103,{"&gt;0","&lt;0"})*{1,-1})+SUM(SUMIF(Survey!DQ103:DV103,{"&gt;0","&lt;0"})*{1,-1})</f>
        <v>0</v>
      </c>
      <c r="BY103" s="43">
        <f t="shared" si="86"/>
        <v>0</v>
      </c>
      <c r="BZ103" s="43">
        <f t="shared" si="87"/>
        <v>0</v>
      </c>
      <c r="CA103" s="48" t="str">
        <f t="shared" si="88"/>
        <v>Pass</v>
      </c>
      <c r="CB103" s="61" t="b">
        <f>IF(ABS(Survey!$DO103)=0,TRUE,FALSE)</f>
        <v>1</v>
      </c>
      <c r="CC103" s="60" t="b">
        <f>NOT(ISBLANK(Survey!DP103))</f>
        <v>0</v>
      </c>
      <c r="CD103" s="48" t="str">
        <f t="shared" si="89"/>
        <v>Pass</v>
      </c>
      <c r="CE103" s="61" t="b">
        <f>IF(ABS(Survey!$DV103)=0,TRUE,FALSE)</f>
        <v>1</v>
      </c>
      <c r="CF103" s="60" t="b">
        <f>NOT(ISBLANK(Survey!$DW103))</f>
        <v>0</v>
      </c>
      <c r="CG103" s="48" t="str">
        <f t="shared" si="90"/>
        <v>Pass</v>
      </c>
      <c r="CH103" s="57">
        <f t="shared" si="91"/>
        <v>0</v>
      </c>
      <c r="CI103" s="54" cm="1">
        <f t="array" ref="CI103">SUM(SUMIF(Survey!DY103:DZ103,{"&gt;0","&lt;0"})*{1,-1})</f>
        <v>0</v>
      </c>
      <c r="CJ103" s="57">
        <f t="shared" si="92"/>
        <v>0</v>
      </c>
      <c r="CK103" s="56">
        <f t="shared" si="93"/>
        <v>100</v>
      </c>
      <c r="CL103" s="48" t="str">
        <f t="shared" si="94"/>
        <v>Fail</v>
      </c>
      <c r="CM103" s="54">
        <f>SUM(SUMIF(Survey!EP103:EQ103,{"&gt;0","&lt;0"})*{1,-1})</f>
        <v>0</v>
      </c>
      <c r="CN103" s="57">
        <f t="shared" si="95"/>
        <v>0</v>
      </c>
      <c r="CO103" s="57">
        <f t="shared" si="96"/>
        <v>100</v>
      </c>
      <c r="CP103" s="55" t="b">
        <f>IF(Survey!$J103="ETF",TRUE,IF(Survey!$J103="Closed-end",TRUE,IF(Survey!$J103="Split share corp",TRUE,FALSE)))</f>
        <v>0</v>
      </c>
      <c r="CQ103" s="48" t="str">
        <f t="shared" si="97"/>
        <v>Fail</v>
      </c>
      <c r="CR103" s="54">
        <f>SUM(SUMIF(Survey!ES103:EW103,{"&gt;0","&lt;0"})*{1,-1})</f>
        <v>0</v>
      </c>
      <c r="CS103" s="57">
        <f t="shared" si="98"/>
        <v>0</v>
      </c>
      <c r="CT103" s="57">
        <f t="shared" si="99"/>
        <v>100</v>
      </c>
      <c r="CU103" s="55" t="b">
        <f>IF(Survey!$J103="ETF",TRUE,IF(Survey!$J103="Closed-end",TRUE,IF(Survey!$J103="Split share corp",TRUE,FALSE)))</f>
        <v>0</v>
      </c>
      <c r="CV103" s="48" t="str">
        <f t="shared" si="100"/>
        <v>Pass</v>
      </c>
      <c r="CW103" s="61" t="b">
        <f>IF(ABS(Survey!$EW103)=0,TRUE,FALSE)</f>
        <v>1</v>
      </c>
      <c r="CX103" s="60" t="b">
        <f>NOT(ISBLANK(Survey!$EX103))</f>
        <v>0</v>
      </c>
      <c r="CY103" s="43" t="str">
        <f t="shared" si="101"/>
        <v>Fail</v>
      </c>
      <c r="CZ103" s="44">
        <f>SUM(SUMIF(Survey!EZ103:FF103,{"&gt;0","&lt;0"})*{1,-1})</f>
        <v>0</v>
      </c>
      <c r="DA103" s="43">
        <f t="shared" si="102"/>
        <v>0</v>
      </c>
      <c r="DB103" s="43">
        <f t="shared" si="103"/>
        <v>100</v>
      </c>
      <c r="DC103" s="48" t="str">
        <f t="shared" si="104"/>
        <v>Fail</v>
      </c>
      <c r="DD103" s="54">
        <f>SUM(SUMIF(Survey!FH103:FN103,{"&gt;0","&lt;0"})*{1,-1})</f>
        <v>0</v>
      </c>
      <c r="DE103" s="57">
        <f t="shared" si="105"/>
        <v>0</v>
      </c>
      <c r="DF103" s="56">
        <f t="shared" si="106"/>
        <v>100</v>
      </c>
    </row>
    <row r="104" spans="1:110">
      <c r="A104" s="1">
        <v>101</v>
      </c>
      <c r="B104" s="43" t="str">
        <f t="shared" si="54"/>
        <v>Pass</v>
      </c>
      <c r="C104" s="43">
        <f>COUNTBLANK(Survey!B104:FO104)</f>
        <v>170</v>
      </c>
      <c r="D104" s="43">
        <f>Survey!H104</f>
        <v>0</v>
      </c>
      <c r="E104" s="43" t="str">
        <f t="shared" si="55"/>
        <v>Fail</v>
      </c>
      <c r="F104" s="43" t="str">
        <f t="shared" si="56"/>
        <v>Fail</v>
      </c>
      <c r="H104" s="48" t="str">
        <f t="shared" si="57"/>
        <v>Fail</v>
      </c>
      <c r="I104" s="49">
        <f>COUNTBLANK(Survey!B104:E104)+COUNTBLANK(Survey!G104:J104)+COUNTBLANK(Survey!M104)+COUNTBLANK(Survey!P104:S104)+COUNTBLANK(Survey!X104:Z104)+COUNTBLANK(Survey!AC104:AD104)</f>
        <v>18</v>
      </c>
      <c r="J104" s="48" t="str">
        <f t="shared" si="58"/>
        <v>Pass</v>
      </c>
      <c r="K104" s="61" t="b">
        <f>NOT(ISNUMBER(SEARCH("Feeder",Survey!$H104)))</f>
        <v>1</v>
      </c>
      <c r="L104" s="60" t="b">
        <f>NOT(ISBLANK(Survey!$L104))</f>
        <v>0</v>
      </c>
      <c r="M104" s="48" t="str">
        <f t="shared" si="59"/>
        <v>Pass</v>
      </c>
      <c r="N104" s="61" t="b">
        <f>NOT(ISNUMBER(SEARCH("Other",Survey!$J104)))</f>
        <v>1</v>
      </c>
      <c r="O104" s="60" t="b">
        <f>NOT(ISBLANK(Survey!$K104))</f>
        <v>0</v>
      </c>
      <c r="P104" s="48" t="str">
        <f t="shared" si="60"/>
        <v>Fail</v>
      </c>
      <c r="Q104" s="50">
        <f>Survey!E104</f>
        <v>0</v>
      </c>
      <c r="R104" s="51">
        <f>LEN(Survey!F104)</f>
        <v>0</v>
      </c>
      <c r="S104" s="48" t="str">
        <f t="shared" si="61"/>
        <v>Pass</v>
      </c>
      <c r="T104" s="61" t="b">
        <f>NOT(ISNUMBER(SEARCH("Other",Survey!$M104)))</f>
        <v>1</v>
      </c>
      <c r="U104" s="60" t="b">
        <f>NOT(ISBLANK(Survey!$N104))</f>
        <v>0</v>
      </c>
      <c r="V104" s="48" t="str">
        <f t="shared" si="62"/>
        <v>Pass</v>
      </c>
      <c r="W104" s="121" t="b">
        <f>NOT(ISBLANK(Survey!$U104))</f>
        <v>0</v>
      </c>
      <c r="X104" s="122">
        <f>Survey!$J104</f>
        <v>0</v>
      </c>
      <c r="Y104" s="48" t="str">
        <f t="shared" si="63"/>
        <v>Pass</v>
      </c>
      <c r="Z104" s="121" t="b">
        <f>NOT(ISBLANK(Survey!$V104))</f>
        <v>0</v>
      </c>
      <c r="AA104" s="122">
        <f>Survey!$J104</f>
        <v>0</v>
      </c>
      <c r="AB104" s="48" t="str">
        <f t="shared" si="64"/>
        <v>Pass</v>
      </c>
      <c r="AC104" s="121" t="b">
        <f>NOT(ISBLANK(Survey!$W104))</f>
        <v>0</v>
      </c>
      <c r="AD104" s="122">
        <f>Survey!$J104</f>
        <v>0</v>
      </c>
      <c r="AE104" s="48" t="str">
        <f t="shared" si="65"/>
        <v>Pass</v>
      </c>
      <c r="AF104" s="61" t="b">
        <f>NOT(ISNUMBER(SEARCH("Yes",Survey!$Z104)))</f>
        <v>1</v>
      </c>
      <c r="AG104" s="60" t="b">
        <f>IF(COUNTBLANK(Survey!$AA104:$AB104)=0,TRUE, FALSE)</f>
        <v>0</v>
      </c>
      <c r="AH104" s="48" t="str">
        <f t="shared" si="66"/>
        <v>Pass</v>
      </c>
      <c r="AI104" s="61" t="b">
        <f>NOT(ISNUMBER(SEARCH("Yes",Survey!$AC104)))</f>
        <v>1</v>
      </c>
      <c r="AJ104" s="60" t="b">
        <f>NOT(ISBLANK(Survey!$AE104))</f>
        <v>0</v>
      </c>
      <c r="AK104" s="48" t="str">
        <f t="shared" si="67"/>
        <v>Pass</v>
      </c>
      <c r="AL104" s="61" t="b">
        <f>NOT(OR(ISNUMBER(SEARCH("Other",Survey!$AE104)),ISNUMBER(SEARCH("Multiple",Survey!$AE104))))</f>
        <v>1</v>
      </c>
      <c r="AM104" s="60" t="b">
        <f>NOT(ISBLANK(Survey!$AF104))</f>
        <v>0</v>
      </c>
      <c r="AN104" s="48" t="str">
        <f t="shared" si="68"/>
        <v>Fail</v>
      </c>
      <c r="AO104" s="52">
        <f>(Survey!$AH104)</f>
        <v>0</v>
      </c>
      <c r="AP104" s="43" t="str">
        <f t="shared" si="69"/>
        <v>Fail</v>
      </c>
      <c r="AQ104" s="44">
        <f>ABS(Survey!$AH104)</f>
        <v>0</v>
      </c>
      <c r="AR104" s="87">
        <f>ABS(Survey!$AI104)+Survey!$AJ104-ABS(Survey!$AK104)+ABS(Survey!$AL104)-ABS(Survey!$AM104)+ABS(Survey!$AN104)-ABS(Survey!$AO104)+Survey!$AP104</f>
        <v>0</v>
      </c>
      <c r="AS104" s="53" t="str">
        <f t="shared" si="70"/>
        <v>No holdings</v>
      </c>
      <c r="AT104" s="43">
        <f t="shared" si="71"/>
        <v>0</v>
      </c>
      <c r="AU104" s="48" t="str">
        <f t="shared" si="72"/>
        <v>Pass</v>
      </c>
      <c r="AV104" s="61" t="b">
        <f>IF(ABS(Survey!$AP104)=0,TRUE,FALSE)</f>
        <v>1</v>
      </c>
      <c r="AW104" s="60" t="b">
        <f>NOT(ISBLANK(Survey!$AQ104))</f>
        <v>0</v>
      </c>
      <c r="AX104" s="43" t="str">
        <f t="shared" si="73"/>
        <v>Fail</v>
      </c>
      <c r="AY104" s="44">
        <f>ABS(Survey!$AH104)</f>
        <v>0</v>
      </c>
      <c r="AZ104" s="44" cm="1">
        <f t="array" ref="AZ104">SUM(SUMIF(Survey!AS104:BA104,{"&gt;0","&lt;0"})*{1,-1})-SUM(SUMIF(Survey!BC104:BK104,{"&gt;0","&lt;0"})*{1,-1})</f>
        <v>0</v>
      </c>
      <c r="BA104" s="53" t="str">
        <f t="shared" si="74"/>
        <v>No holdings</v>
      </c>
      <c r="BB104" s="43">
        <f t="shared" si="75"/>
        <v>0</v>
      </c>
      <c r="BC104" s="48" t="str">
        <f t="shared" si="76"/>
        <v>Fail</v>
      </c>
      <c r="BD104" s="54">
        <f>ABS(Survey!$AH104)</f>
        <v>0</v>
      </c>
      <c r="BE104" s="54" cm="1">
        <f t="array" ref="BE104">SUM(SUMIF(Survey!BM104:CF104,{"&gt;0","&lt;0"})*{1,-1})-SUM(SUMIF(Survey!CH104:DA104,{"&gt;0","&lt;0"})*{1,-1})</f>
        <v>0</v>
      </c>
      <c r="BF104" s="55" t="str">
        <f t="shared" si="77"/>
        <v>No holdings</v>
      </c>
      <c r="BG104" s="56">
        <f t="shared" si="78"/>
        <v>0</v>
      </c>
      <c r="BH104" s="48" t="str">
        <f t="shared" si="79"/>
        <v>Pass</v>
      </c>
      <c r="BI104" s="61" t="b">
        <f>IF(ABS(Survey!$CF104)=0,TRUE,FALSE)</f>
        <v>1</v>
      </c>
      <c r="BJ104" s="60" t="b">
        <f>NOT(ISBLANK(Survey!$CG104))</f>
        <v>0</v>
      </c>
      <c r="BK104" s="48" t="str">
        <f t="shared" si="80"/>
        <v>Pass</v>
      </c>
      <c r="BL104" s="61" t="b">
        <f>IF(ABS(Survey!$DA104)=0,TRUE,FALSE)</f>
        <v>1</v>
      </c>
      <c r="BM104" s="60" t="b">
        <f>NOT(ISBLANK(Survey!$DB104))</f>
        <v>0</v>
      </c>
      <c r="BN104" s="48" t="str">
        <f t="shared" si="81"/>
        <v>Pass</v>
      </c>
      <c r="BO104" s="44">
        <f>SUM(Survey!DD104:DG104)</f>
        <v>0</v>
      </c>
      <c r="BP104" s="43">
        <f t="shared" si="82"/>
        <v>0</v>
      </c>
      <c r="BQ104" s="43">
        <f t="shared" si="83"/>
        <v>100</v>
      </c>
      <c r="BR104" s="55">
        <f>Survey!$I104</f>
        <v>0</v>
      </c>
      <c r="BS104" s="48" t="str">
        <f t="shared" si="84"/>
        <v>Pass</v>
      </c>
      <c r="BT104" s="61" t="b">
        <f>IF(ABS(Survey!$DG104)=0,TRUE,FALSE)</f>
        <v>1</v>
      </c>
      <c r="BU104" s="60" t="b">
        <f>NOT(ISBLANK(Survey!$DH104))</f>
        <v>0</v>
      </c>
      <c r="BV104" s="43" t="str">
        <f t="shared" si="85"/>
        <v>Pass</v>
      </c>
      <c r="BW104" s="44">
        <f>ABS(Survey!CB104) + ABS(Survey!CW104)</f>
        <v>0</v>
      </c>
      <c r="BX104" s="44">
        <f>SUM(SUMIF(Survey!DJ104:DO104,{"&gt;0","&lt;0"})*{1,-1})+SUM(SUMIF(Survey!DQ104:DV104,{"&gt;0","&lt;0"})*{1,-1})</f>
        <v>0</v>
      </c>
      <c r="BY104" s="43">
        <f t="shared" si="86"/>
        <v>0</v>
      </c>
      <c r="BZ104" s="43">
        <f t="shared" si="87"/>
        <v>0</v>
      </c>
      <c r="CA104" s="48" t="str">
        <f t="shared" si="88"/>
        <v>Pass</v>
      </c>
      <c r="CB104" s="61" t="b">
        <f>IF(ABS(Survey!$DO104)=0,TRUE,FALSE)</f>
        <v>1</v>
      </c>
      <c r="CC104" s="60" t="b">
        <f>NOT(ISBLANK(Survey!DP104))</f>
        <v>0</v>
      </c>
      <c r="CD104" s="48" t="str">
        <f t="shared" si="89"/>
        <v>Pass</v>
      </c>
      <c r="CE104" s="61" t="b">
        <f>IF(ABS(Survey!$DV104)=0,TRUE,FALSE)</f>
        <v>1</v>
      </c>
      <c r="CF104" s="60" t="b">
        <f>NOT(ISBLANK(Survey!$DW104))</f>
        <v>0</v>
      </c>
      <c r="CG104" s="48" t="str">
        <f t="shared" si="90"/>
        <v>Pass</v>
      </c>
      <c r="CH104" s="57">
        <f t="shared" si="91"/>
        <v>0</v>
      </c>
      <c r="CI104" s="54" cm="1">
        <f t="array" ref="CI104">SUM(SUMIF(Survey!DY104:DZ104,{"&gt;0","&lt;0"})*{1,-1})</f>
        <v>0</v>
      </c>
      <c r="CJ104" s="57">
        <f t="shared" si="92"/>
        <v>0</v>
      </c>
      <c r="CK104" s="56">
        <f t="shared" si="93"/>
        <v>100</v>
      </c>
      <c r="CL104" s="48" t="str">
        <f t="shared" si="94"/>
        <v>Fail</v>
      </c>
      <c r="CM104" s="54">
        <f>SUM(SUMIF(Survey!EP104:EQ104,{"&gt;0","&lt;0"})*{1,-1})</f>
        <v>0</v>
      </c>
      <c r="CN104" s="57">
        <f t="shared" si="95"/>
        <v>0</v>
      </c>
      <c r="CO104" s="57">
        <f t="shared" si="96"/>
        <v>100</v>
      </c>
      <c r="CP104" s="55" t="b">
        <f>IF(Survey!$J104="ETF",TRUE,IF(Survey!$J104="Closed-end",TRUE,IF(Survey!$J104="Split share corp",TRUE,FALSE)))</f>
        <v>0</v>
      </c>
      <c r="CQ104" s="48" t="str">
        <f t="shared" si="97"/>
        <v>Fail</v>
      </c>
      <c r="CR104" s="54">
        <f>SUM(SUMIF(Survey!ES104:EW104,{"&gt;0","&lt;0"})*{1,-1})</f>
        <v>0</v>
      </c>
      <c r="CS104" s="57">
        <f t="shared" si="98"/>
        <v>0</v>
      </c>
      <c r="CT104" s="57">
        <f t="shared" si="99"/>
        <v>100</v>
      </c>
      <c r="CU104" s="55" t="b">
        <f>IF(Survey!$J104="ETF",TRUE,IF(Survey!$J104="Closed-end",TRUE,IF(Survey!$J104="Split share corp",TRUE,FALSE)))</f>
        <v>0</v>
      </c>
      <c r="CV104" s="48" t="str">
        <f t="shared" si="100"/>
        <v>Pass</v>
      </c>
      <c r="CW104" s="61" t="b">
        <f>IF(ABS(Survey!$EW104)=0,TRUE,FALSE)</f>
        <v>1</v>
      </c>
      <c r="CX104" s="60" t="b">
        <f>NOT(ISBLANK(Survey!$EX104))</f>
        <v>0</v>
      </c>
      <c r="CY104" s="43" t="str">
        <f t="shared" si="101"/>
        <v>Fail</v>
      </c>
      <c r="CZ104" s="44">
        <f>SUM(SUMIF(Survey!EZ104:FF104,{"&gt;0","&lt;0"})*{1,-1})</f>
        <v>0</v>
      </c>
      <c r="DA104" s="43">
        <f t="shared" si="102"/>
        <v>0</v>
      </c>
      <c r="DB104" s="43">
        <f t="shared" si="103"/>
        <v>100</v>
      </c>
      <c r="DC104" s="48" t="str">
        <f t="shared" si="104"/>
        <v>Fail</v>
      </c>
      <c r="DD104" s="54">
        <f>SUM(SUMIF(Survey!FH104:FN104,{"&gt;0","&lt;0"})*{1,-1})</f>
        <v>0</v>
      </c>
      <c r="DE104" s="57">
        <f t="shared" si="105"/>
        <v>0</v>
      </c>
      <c r="DF104" s="56">
        <f t="shared" si="106"/>
        <v>100</v>
      </c>
    </row>
    <row r="105" spans="1:110">
      <c r="A105" s="1">
        <v>102</v>
      </c>
      <c r="B105" s="43" t="str">
        <f t="shared" si="54"/>
        <v>Pass</v>
      </c>
      <c r="C105" s="43">
        <f>COUNTBLANK(Survey!B105:FO105)</f>
        <v>170</v>
      </c>
      <c r="D105" s="43">
        <f>Survey!H105</f>
        <v>0</v>
      </c>
      <c r="E105" s="43" t="str">
        <f t="shared" si="55"/>
        <v>Fail</v>
      </c>
      <c r="F105" s="43" t="str">
        <f t="shared" si="56"/>
        <v>Fail</v>
      </c>
      <c r="H105" s="48" t="str">
        <f t="shared" si="57"/>
        <v>Fail</v>
      </c>
      <c r="I105" s="49">
        <f>COUNTBLANK(Survey!B105:E105)+COUNTBLANK(Survey!G105:J105)+COUNTBLANK(Survey!M105)+COUNTBLANK(Survey!P105:S105)+COUNTBLANK(Survey!X105:Z105)+COUNTBLANK(Survey!AC105:AD105)</f>
        <v>18</v>
      </c>
      <c r="J105" s="48" t="str">
        <f t="shared" si="58"/>
        <v>Pass</v>
      </c>
      <c r="K105" s="61" t="b">
        <f>NOT(ISNUMBER(SEARCH("Feeder",Survey!$H105)))</f>
        <v>1</v>
      </c>
      <c r="L105" s="60" t="b">
        <f>NOT(ISBLANK(Survey!$L105))</f>
        <v>0</v>
      </c>
      <c r="M105" s="48" t="str">
        <f t="shared" si="59"/>
        <v>Pass</v>
      </c>
      <c r="N105" s="61" t="b">
        <f>NOT(ISNUMBER(SEARCH("Other",Survey!$J105)))</f>
        <v>1</v>
      </c>
      <c r="O105" s="60" t="b">
        <f>NOT(ISBLANK(Survey!$K105))</f>
        <v>0</v>
      </c>
      <c r="P105" s="48" t="str">
        <f t="shared" si="60"/>
        <v>Fail</v>
      </c>
      <c r="Q105" s="50">
        <f>Survey!E105</f>
        <v>0</v>
      </c>
      <c r="R105" s="51">
        <f>LEN(Survey!F105)</f>
        <v>0</v>
      </c>
      <c r="S105" s="48" t="str">
        <f t="shared" si="61"/>
        <v>Pass</v>
      </c>
      <c r="T105" s="61" t="b">
        <f>NOT(ISNUMBER(SEARCH("Other",Survey!$M105)))</f>
        <v>1</v>
      </c>
      <c r="U105" s="60" t="b">
        <f>NOT(ISBLANK(Survey!$N105))</f>
        <v>0</v>
      </c>
      <c r="V105" s="48" t="str">
        <f t="shared" si="62"/>
        <v>Pass</v>
      </c>
      <c r="W105" s="121" t="b">
        <f>NOT(ISBLANK(Survey!$U105))</f>
        <v>0</v>
      </c>
      <c r="X105" s="122">
        <f>Survey!$J105</f>
        <v>0</v>
      </c>
      <c r="Y105" s="48" t="str">
        <f t="shared" si="63"/>
        <v>Pass</v>
      </c>
      <c r="Z105" s="121" t="b">
        <f>NOT(ISBLANK(Survey!$V105))</f>
        <v>0</v>
      </c>
      <c r="AA105" s="122">
        <f>Survey!$J105</f>
        <v>0</v>
      </c>
      <c r="AB105" s="48" t="str">
        <f t="shared" si="64"/>
        <v>Pass</v>
      </c>
      <c r="AC105" s="121" t="b">
        <f>NOT(ISBLANK(Survey!$W105))</f>
        <v>0</v>
      </c>
      <c r="AD105" s="122">
        <f>Survey!$J105</f>
        <v>0</v>
      </c>
      <c r="AE105" s="48" t="str">
        <f t="shared" si="65"/>
        <v>Pass</v>
      </c>
      <c r="AF105" s="61" t="b">
        <f>NOT(ISNUMBER(SEARCH("Yes",Survey!$Z105)))</f>
        <v>1</v>
      </c>
      <c r="AG105" s="60" t="b">
        <f>IF(COUNTBLANK(Survey!$AA105:$AB105)=0,TRUE, FALSE)</f>
        <v>0</v>
      </c>
      <c r="AH105" s="48" t="str">
        <f t="shared" si="66"/>
        <v>Pass</v>
      </c>
      <c r="AI105" s="61" t="b">
        <f>NOT(ISNUMBER(SEARCH("Yes",Survey!$AC105)))</f>
        <v>1</v>
      </c>
      <c r="AJ105" s="60" t="b">
        <f>NOT(ISBLANK(Survey!$AE105))</f>
        <v>0</v>
      </c>
      <c r="AK105" s="48" t="str">
        <f t="shared" si="67"/>
        <v>Pass</v>
      </c>
      <c r="AL105" s="61" t="b">
        <f>NOT(OR(ISNUMBER(SEARCH("Other",Survey!$AE105)),ISNUMBER(SEARCH("Multiple",Survey!$AE105))))</f>
        <v>1</v>
      </c>
      <c r="AM105" s="60" t="b">
        <f>NOT(ISBLANK(Survey!$AF105))</f>
        <v>0</v>
      </c>
      <c r="AN105" s="48" t="str">
        <f t="shared" si="68"/>
        <v>Fail</v>
      </c>
      <c r="AO105" s="52">
        <f>(Survey!$AH105)</f>
        <v>0</v>
      </c>
      <c r="AP105" s="43" t="str">
        <f t="shared" si="69"/>
        <v>Fail</v>
      </c>
      <c r="AQ105" s="44">
        <f>ABS(Survey!$AH105)</f>
        <v>0</v>
      </c>
      <c r="AR105" s="87">
        <f>ABS(Survey!$AI105)+Survey!$AJ105-ABS(Survey!$AK105)+ABS(Survey!$AL105)-ABS(Survey!$AM105)+ABS(Survey!$AN105)-ABS(Survey!$AO105)+Survey!$AP105</f>
        <v>0</v>
      </c>
      <c r="AS105" s="53" t="str">
        <f t="shared" si="70"/>
        <v>No holdings</v>
      </c>
      <c r="AT105" s="43">
        <f t="shared" si="71"/>
        <v>0</v>
      </c>
      <c r="AU105" s="48" t="str">
        <f t="shared" si="72"/>
        <v>Pass</v>
      </c>
      <c r="AV105" s="61" t="b">
        <f>IF(ABS(Survey!$AP105)=0,TRUE,FALSE)</f>
        <v>1</v>
      </c>
      <c r="AW105" s="60" t="b">
        <f>NOT(ISBLANK(Survey!$AQ105))</f>
        <v>0</v>
      </c>
      <c r="AX105" s="43" t="str">
        <f t="shared" si="73"/>
        <v>Fail</v>
      </c>
      <c r="AY105" s="44">
        <f>ABS(Survey!$AH105)</f>
        <v>0</v>
      </c>
      <c r="AZ105" s="44" cm="1">
        <f t="array" ref="AZ105">SUM(SUMIF(Survey!AS105:BA105,{"&gt;0","&lt;0"})*{1,-1})-SUM(SUMIF(Survey!BC105:BK105,{"&gt;0","&lt;0"})*{1,-1})</f>
        <v>0</v>
      </c>
      <c r="BA105" s="53" t="str">
        <f t="shared" si="74"/>
        <v>No holdings</v>
      </c>
      <c r="BB105" s="43">
        <f t="shared" si="75"/>
        <v>0</v>
      </c>
      <c r="BC105" s="48" t="str">
        <f t="shared" si="76"/>
        <v>Fail</v>
      </c>
      <c r="BD105" s="54">
        <f>ABS(Survey!$AH105)</f>
        <v>0</v>
      </c>
      <c r="BE105" s="54" cm="1">
        <f t="array" ref="BE105">SUM(SUMIF(Survey!BM105:CF105,{"&gt;0","&lt;0"})*{1,-1})-SUM(SUMIF(Survey!CH105:DA105,{"&gt;0","&lt;0"})*{1,-1})</f>
        <v>0</v>
      </c>
      <c r="BF105" s="55" t="str">
        <f t="shared" si="77"/>
        <v>No holdings</v>
      </c>
      <c r="BG105" s="56">
        <f t="shared" si="78"/>
        <v>0</v>
      </c>
      <c r="BH105" s="48" t="str">
        <f t="shared" si="79"/>
        <v>Pass</v>
      </c>
      <c r="BI105" s="61" t="b">
        <f>IF(ABS(Survey!$CF105)=0,TRUE,FALSE)</f>
        <v>1</v>
      </c>
      <c r="BJ105" s="60" t="b">
        <f>NOT(ISBLANK(Survey!$CG105))</f>
        <v>0</v>
      </c>
      <c r="BK105" s="48" t="str">
        <f t="shared" si="80"/>
        <v>Pass</v>
      </c>
      <c r="BL105" s="61" t="b">
        <f>IF(ABS(Survey!$DA105)=0,TRUE,FALSE)</f>
        <v>1</v>
      </c>
      <c r="BM105" s="60" t="b">
        <f>NOT(ISBLANK(Survey!$DB105))</f>
        <v>0</v>
      </c>
      <c r="BN105" s="48" t="str">
        <f t="shared" si="81"/>
        <v>Pass</v>
      </c>
      <c r="BO105" s="44">
        <f>SUM(Survey!DD105:DG105)</f>
        <v>0</v>
      </c>
      <c r="BP105" s="43">
        <f t="shared" si="82"/>
        <v>0</v>
      </c>
      <c r="BQ105" s="43">
        <f t="shared" si="83"/>
        <v>100</v>
      </c>
      <c r="BR105" s="55">
        <f>Survey!$I105</f>
        <v>0</v>
      </c>
      <c r="BS105" s="48" t="str">
        <f t="shared" si="84"/>
        <v>Pass</v>
      </c>
      <c r="BT105" s="61" t="b">
        <f>IF(ABS(Survey!$DG105)=0,TRUE,FALSE)</f>
        <v>1</v>
      </c>
      <c r="BU105" s="60" t="b">
        <f>NOT(ISBLANK(Survey!$DH105))</f>
        <v>0</v>
      </c>
      <c r="BV105" s="43" t="str">
        <f t="shared" si="85"/>
        <v>Pass</v>
      </c>
      <c r="BW105" s="44">
        <f>ABS(Survey!CB105) + ABS(Survey!CW105)</f>
        <v>0</v>
      </c>
      <c r="BX105" s="44">
        <f>SUM(SUMIF(Survey!DJ105:DO105,{"&gt;0","&lt;0"})*{1,-1})+SUM(SUMIF(Survey!DQ105:DV105,{"&gt;0","&lt;0"})*{1,-1})</f>
        <v>0</v>
      </c>
      <c r="BY105" s="43">
        <f t="shared" si="86"/>
        <v>0</v>
      </c>
      <c r="BZ105" s="43">
        <f t="shared" si="87"/>
        <v>0</v>
      </c>
      <c r="CA105" s="48" t="str">
        <f t="shared" si="88"/>
        <v>Pass</v>
      </c>
      <c r="CB105" s="61" t="b">
        <f>IF(ABS(Survey!$DO105)=0,TRUE,FALSE)</f>
        <v>1</v>
      </c>
      <c r="CC105" s="60" t="b">
        <f>NOT(ISBLANK(Survey!DP105))</f>
        <v>0</v>
      </c>
      <c r="CD105" s="48" t="str">
        <f t="shared" si="89"/>
        <v>Pass</v>
      </c>
      <c r="CE105" s="61" t="b">
        <f>IF(ABS(Survey!$DV105)=0,TRUE,FALSE)</f>
        <v>1</v>
      </c>
      <c r="CF105" s="60" t="b">
        <f>NOT(ISBLANK(Survey!$DW105))</f>
        <v>0</v>
      </c>
      <c r="CG105" s="48" t="str">
        <f t="shared" si="90"/>
        <v>Pass</v>
      </c>
      <c r="CH105" s="57">
        <f t="shared" si="91"/>
        <v>0</v>
      </c>
      <c r="CI105" s="54" cm="1">
        <f t="array" ref="CI105">SUM(SUMIF(Survey!DY105:DZ105,{"&gt;0","&lt;0"})*{1,-1})</f>
        <v>0</v>
      </c>
      <c r="CJ105" s="57">
        <f t="shared" si="92"/>
        <v>0</v>
      </c>
      <c r="CK105" s="56">
        <f t="shared" si="93"/>
        <v>100</v>
      </c>
      <c r="CL105" s="48" t="str">
        <f t="shared" si="94"/>
        <v>Fail</v>
      </c>
      <c r="CM105" s="54">
        <f>SUM(SUMIF(Survey!EP105:EQ105,{"&gt;0","&lt;0"})*{1,-1})</f>
        <v>0</v>
      </c>
      <c r="CN105" s="57">
        <f t="shared" si="95"/>
        <v>0</v>
      </c>
      <c r="CO105" s="57">
        <f t="shared" si="96"/>
        <v>100</v>
      </c>
      <c r="CP105" s="55" t="b">
        <f>IF(Survey!$J105="ETF",TRUE,IF(Survey!$J105="Closed-end",TRUE,IF(Survey!$J105="Split share corp",TRUE,FALSE)))</f>
        <v>0</v>
      </c>
      <c r="CQ105" s="48" t="str">
        <f t="shared" si="97"/>
        <v>Fail</v>
      </c>
      <c r="CR105" s="54">
        <f>SUM(SUMIF(Survey!ES105:EW105,{"&gt;0","&lt;0"})*{1,-1})</f>
        <v>0</v>
      </c>
      <c r="CS105" s="57">
        <f t="shared" si="98"/>
        <v>0</v>
      </c>
      <c r="CT105" s="57">
        <f t="shared" si="99"/>
        <v>100</v>
      </c>
      <c r="CU105" s="55" t="b">
        <f>IF(Survey!$J105="ETF",TRUE,IF(Survey!$J105="Closed-end",TRUE,IF(Survey!$J105="Split share corp",TRUE,FALSE)))</f>
        <v>0</v>
      </c>
      <c r="CV105" s="48" t="str">
        <f t="shared" si="100"/>
        <v>Pass</v>
      </c>
      <c r="CW105" s="61" t="b">
        <f>IF(ABS(Survey!$EW105)=0,TRUE,FALSE)</f>
        <v>1</v>
      </c>
      <c r="CX105" s="60" t="b">
        <f>NOT(ISBLANK(Survey!$EX105))</f>
        <v>0</v>
      </c>
      <c r="CY105" s="43" t="str">
        <f t="shared" si="101"/>
        <v>Fail</v>
      </c>
      <c r="CZ105" s="44">
        <f>SUM(SUMIF(Survey!EZ105:FF105,{"&gt;0","&lt;0"})*{1,-1})</f>
        <v>0</v>
      </c>
      <c r="DA105" s="43">
        <f t="shared" si="102"/>
        <v>0</v>
      </c>
      <c r="DB105" s="43">
        <f t="shared" si="103"/>
        <v>100</v>
      </c>
      <c r="DC105" s="48" t="str">
        <f t="shared" si="104"/>
        <v>Fail</v>
      </c>
      <c r="DD105" s="54">
        <f>SUM(SUMIF(Survey!FH105:FN105,{"&gt;0","&lt;0"})*{1,-1})</f>
        <v>0</v>
      </c>
      <c r="DE105" s="57">
        <f t="shared" si="105"/>
        <v>0</v>
      </c>
      <c r="DF105" s="56">
        <f t="shared" si="106"/>
        <v>100</v>
      </c>
    </row>
    <row r="106" spans="1:110">
      <c r="A106" s="1">
        <v>103</v>
      </c>
      <c r="B106" s="43" t="str">
        <f t="shared" si="54"/>
        <v>Pass</v>
      </c>
      <c r="C106" s="43">
        <f>COUNTBLANK(Survey!B106:FO106)</f>
        <v>170</v>
      </c>
      <c r="D106" s="43">
        <f>Survey!H106</f>
        <v>0</v>
      </c>
      <c r="E106" s="43" t="str">
        <f t="shared" si="55"/>
        <v>Fail</v>
      </c>
      <c r="F106" s="43" t="str">
        <f t="shared" si="56"/>
        <v>Fail</v>
      </c>
      <c r="H106" s="48" t="str">
        <f t="shared" si="57"/>
        <v>Fail</v>
      </c>
      <c r="I106" s="49">
        <f>COUNTBLANK(Survey!B106:E106)+COUNTBLANK(Survey!G106:J106)+COUNTBLANK(Survey!M106)+COUNTBLANK(Survey!P106:S106)+COUNTBLANK(Survey!X106:Z106)+COUNTBLANK(Survey!AC106:AD106)</f>
        <v>18</v>
      </c>
      <c r="J106" s="48" t="str">
        <f t="shared" si="58"/>
        <v>Pass</v>
      </c>
      <c r="K106" s="61" t="b">
        <f>NOT(ISNUMBER(SEARCH("Feeder",Survey!$H106)))</f>
        <v>1</v>
      </c>
      <c r="L106" s="60" t="b">
        <f>NOT(ISBLANK(Survey!$L106))</f>
        <v>0</v>
      </c>
      <c r="M106" s="48" t="str">
        <f t="shared" si="59"/>
        <v>Pass</v>
      </c>
      <c r="N106" s="61" t="b">
        <f>NOT(ISNUMBER(SEARCH("Other",Survey!$J106)))</f>
        <v>1</v>
      </c>
      <c r="O106" s="60" t="b">
        <f>NOT(ISBLANK(Survey!$K106))</f>
        <v>0</v>
      </c>
      <c r="P106" s="48" t="str">
        <f t="shared" si="60"/>
        <v>Fail</v>
      </c>
      <c r="Q106" s="50">
        <f>Survey!E106</f>
        <v>0</v>
      </c>
      <c r="R106" s="51">
        <f>LEN(Survey!F106)</f>
        <v>0</v>
      </c>
      <c r="S106" s="48" t="str">
        <f t="shared" si="61"/>
        <v>Pass</v>
      </c>
      <c r="T106" s="61" t="b">
        <f>NOT(ISNUMBER(SEARCH("Other",Survey!$M106)))</f>
        <v>1</v>
      </c>
      <c r="U106" s="60" t="b">
        <f>NOT(ISBLANK(Survey!$N106))</f>
        <v>0</v>
      </c>
      <c r="V106" s="48" t="str">
        <f t="shared" si="62"/>
        <v>Pass</v>
      </c>
      <c r="W106" s="121" t="b">
        <f>NOT(ISBLANK(Survey!$U106))</f>
        <v>0</v>
      </c>
      <c r="X106" s="122">
        <f>Survey!$J106</f>
        <v>0</v>
      </c>
      <c r="Y106" s="48" t="str">
        <f t="shared" si="63"/>
        <v>Pass</v>
      </c>
      <c r="Z106" s="121" t="b">
        <f>NOT(ISBLANK(Survey!$V106))</f>
        <v>0</v>
      </c>
      <c r="AA106" s="122">
        <f>Survey!$J106</f>
        <v>0</v>
      </c>
      <c r="AB106" s="48" t="str">
        <f t="shared" si="64"/>
        <v>Pass</v>
      </c>
      <c r="AC106" s="121" t="b">
        <f>NOT(ISBLANK(Survey!$W106))</f>
        <v>0</v>
      </c>
      <c r="AD106" s="122">
        <f>Survey!$J106</f>
        <v>0</v>
      </c>
      <c r="AE106" s="48" t="str">
        <f t="shared" si="65"/>
        <v>Pass</v>
      </c>
      <c r="AF106" s="61" t="b">
        <f>NOT(ISNUMBER(SEARCH("Yes",Survey!$Z106)))</f>
        <v>1</v>
      </c>
      <c r="AG106" s="60" t="b">
        <f>IF(COUNTBLANK(Survey!$AA106:$AB106)=0,TRUE, FALSE)</f>
        <v>0</v>
      </c>
      <c r="AH106" s="48" t="str">
        <f t="shared" si="66"/>
        <v>Pass</v>
      </c>
      <c r="AI106" s="61" t="b">
        <f>NOT(ISNUMBER(SEARCH("Yes",Survey!$AC106)))</f>
        <v>1</v>
      </c>
      <c r="AJ106" s="60" t="b">
        <f>NOT(ISBLANK(Survey!$AE106))</f>
        <v>0</v>
      </c>
      <c r="AK106" s="48" t="str">
        <f t="shared" si="67"/>
        <v>Pass</v>
      </c>
      <c r="AL106" s="61" t="b">
        <f>NOT(OR(ISNUMBER(SEARCH("Other",Survey!$AE106)),ISNUMBER(SEARCH("Multiple",Survey!$AE106))))</f>
        <v>1</v>
      </c>
      <c r="AM106" s="60" t="b">
        <f>NOT(ISBLANK(Survey!$AF106))</f>
        <v>0</v>
      </c>
      <c r="AN106" s="48" t="str">
        <f t="shared" si="68"/>
        <v>Fail</v>
      </c>
      <c r="AO106" s="52">
        <f>(Survey!$AH106)</f>
        <v>0</v>
      </c>
      <c r="AP106" s="43" t="str">
        <f t="shared" si="69"/>
        <v>Fail</v>
      </c>
      <c r="AQ106" s="44">
        <f>ABS(Survey!$AH106)</f>
        <v>0</v>
      </c>
      <c r="AR106" s="87">
        <f>ABS(Survey!$AI106)+Survey!$AJ106-ABS(Survey!$AK106)+ABS(Survey!$AL106)-ABS(Survey!$AM106)+ABS(Survey!$AN106)-ABS(Survey!$AO106)+Survey!$AP106</f>
        <v>0</v>
      </c>
      <c r="AS106" s="53" t="str">
        <f t="shared" si="70"/>
        <v>No holdings</v>
      </c>
      <c r="AT106" s="43">
        <f t="shared" si="71"/>
        <v>0</v>
      </c>
      <c r="AU106" s="48" t="str">
        <f t="shared" si="72"/>
        <v>Pass</v>
      </c>
      <c r="AV106" s="61" t="b">
        <f>IF(ABS(Survey!$AP106)=0,TRUE,FALSE)</f>
        <v>1</v>
      </c>
      <c r="AW106" s="60" t="b">
        <f>NOT(ISBLANK(Survey!$AQ106))</f>
        <v>0</v>
      </c>
      <c r="AX106" s="43" t="str">
        <f t="shared" si="73"/>
        <v>Fail</v>
      </c>
      <c r="AY106" s="44">
        <f>ABS(Survey!$AH106)</f>
        <v>0</v>
      </c>
      <c r="AZ106" s="44" cm="1">
        <f t="array" ref="AZ106">SUM(SUMIF(Survey!AS106:BA106,{"&gt;0","&lt;0"})*{1,-1})-SUM(SUMIF(Survey!BC106:BK106,{"&gt;0","&lt;0"})*{1,-1})</f>
        <v>0</v>
      </c>
      <c r="BA106" s="53" t="str">
        <f t="shared" si="74"/>
        <v>No holdings</v>
      </c>
      <c r="BB106" s="43">
        <f t="shared" si="75"/>
        <v>0</v>
      </c>
      <c r="BC106" s="48" t="str">
        <f t="shared" si="76"/>
        <v>Fail</v>
      </c>
      <c r="BD106" s="54">
        <f>ABS(Survey!$AH106)</f>
        <v>0</v>
      </c>
      <c r="BE106" s="54" cm="1">
        <f t="array" ref="BE106">SUM(SUMIF(Survey!BM106:CF106,{"&gt;0","&lt;0"})*{1,-1})-SUM(SUMIF(Survey!CH106:DA106,{"&gt;0","&lt;0"})*{1,-1})</f>
        <v>0</v>
      </c>
      <c r="BF106" s="55" t="str">
        <f t="shared" si="77"/>
        <v>No holdings</v>
      </c>
      <c r="BG106" s="56">
        <f t="shared" si="78"/>
        <v>0</v>
      </c>
      <c r="BH106" s="48" t="str">
        <f t="shared" si="79"/>
        <v>Pass</v>
      </c>
      <c r="BI106" s="61" t="b">
        <f>IF(ABS(Survey!$CF106)=0,TRUE,FALSE)</f>
        <v>1</v>
      </c>
      <c r="BJ106" s="60" t="b">
        <f>NOT(ISBLANK(Survey!$CG106))</f>
        <v>0</v>
      </c>
      <c r="BK106" s="48" t="str">
        <f t="shared" si="80"/>
        <v>Pass</v>
      </c>
      <c r="BL106" s="61" t="b">
        <f>IF(ABS(Survey!$DA106)=0,TRUE,FALSE)</f>
        <v>1</v>
      </c>
      <c r="BM106" s="60" t="b">
        <f>NOT(ISBLANK(Survey!$DB106))</f>
        <v>0</v>
      </c>
      <c r="BN106" s="48" t="str">
        <f t="shared" si="81"/>
        <v>Pass</v>
      </c>
      <c r="BO106" s="44">
        <f>SUM(Survey!DD106:DG106)</f>
        <v>0</v>
      </c>
      <c r="BP106" s="43">
        <f t="shared" si="82"/>
        <v>0</v>
      </c>
      <c r="BQ106" s="43">
        <f t="shared" si="83"/>
        <v>100</v>
      </c>
      <c r="BR106" s="55">
        <f>Survey!$I106</f>
        <v>0</v>
      </c>
      <c r="BS106" s="48" t="str">
        <f t="shared" si="84"/>
        <v>Pass</v>
      </c>
      <c r="BT106" s="61" t="b">
        <f>IF(ABS(Survey!$DG106)=0,TRUE,FALSE)</f>
        <v>1</v>
      </c>
      <c r="BU106" s="60" t="b">
        <f>NOT(ISBLANK(Survey!$DH106))</f>
        <v>0</v>
      </c>
      <c r="BV106" s="43" t="str">
        <f t="shared" si="85"/>
        <v>Pass</v>
      </c>
      <c r="BW106" s="44">
        <f>ABS(Survey!CB106) + ABS(Survey!CW106)</f>
        <v>0</v>
      </c>
      <c r="BX106" s="44">
        <f>SUM(SUMIF(Survey!DJ106:DO106,{"&gt;0","&lt;0"})*{1,-1})+SUM(SUMIF(Survey!DQ106:DV106,{"&gt;0","&lt;0"})*{1,-1})</f>
        <v>0</v>
      </c>
      <c r="BY106" s="43">
        <f t="shared" si="86"/>
        <v>0</v>
      </c>
      <c r="BZ106" s="43">
        <f t="shared" si="87"/>
        <v>0</v>
      </c>
      <c r="CA106" s="48" t="str">
        <f t="shared" si="88"/>
        <v>Pass</v>
      </c>
      <c r="CB106" s="61" t="b">
        <f>IF(ABS(Survey!$DO106)=0,TRUE,FALSE)</f>
        <v>1</v>
      </c>
      <c r="CC106" s="60" t="b">
        <f>NOT(ISBLANK(Survey!DP106))</f>
        <v>0</v>
      </c>
      <c r="CD106" s="48" t="str">
        <f t="shared" si="89"/>
        <v>Pass</v>
      </c>
      <c r="CE106" s="61" t="b">
        <f>IF(ABS(Survey!$DV106)=0,TRUE,FALSE)</f>
        <v>1</v>
      </c>
      <c r="CF106" s="60" t="b">
        <f>NOT(ISBLANK(Survey!$DW106))</f>
        <v>0</v>
      </c>
      <c r="CG106" s="48" t="str">
        <f t="shared" si="90"/>
        <v>Pass</v>
      </c>
      <c r="CH106" s="57">
        <f t="shared" si="91"/>
        <v>0</v>
      </c>
      <c r="CI106" s="54" cm="1">
        <f t="array" ref="CI106">SUM(SUMIF(Survey!DY106:DZ106,{"&gt;0","&lt;0"})*{1,-1})</f>
        <v>0</v>
      </c>
      <c r="CJ106" s="57">
        <f t="shared" si="92"/>
        <v>0</v>
      </c>
      <c r="CK106" s="56">
        <f t="shared" si="93"/>
        <v>100</v>
      </c>
      <c r="CL106" s="48" t="str">
        <f t="shared" si="94"/>
        <v>Fail</v>
      </c>
      <c r="CM106" s="54">
        <f>SUM(SUMIF(Survey!EP106:EQ106,{"&gt;0","&lt;0"})*{1,-1})</f>
        <v>0</v>
      </c>
      <c r="CN106" s="57">
        <f t="shared" si="95"/>
        <v>0</v>
      </c>
      <c r="CO106" s="57">
        <f t="shared" si="96"/>
        <v>100</v>
      </c>
      <c r="CP106" s="55" t="b">
        <f>IF(Survey!$J106="ETF",TRUE,IF(Survey!$J106="Closed-end",TRUE,IF(Survey!$J106="Split share corp",TRUE,FALSE)))</f>
        <v>0</v>
      </c>
      <c r="CQ106" s="48" t="str">
        <f t="shared" si="97"/>
        <v>Fail</v>
      </c>
      <c r="CR106" s="54">
        <f>SUM(SUMIF(Survey!ES106:EW106,{"&gt;0","&lt;0"})*{1,-1})</f>
        <v>0</v>
      </c>
      <c r="CS106" s="57">
        <f t="shared" si="98"/>
        <v>0</v>
      </c>
      <c r="CT106" s="57">
        <f t="shared" si="99"/>
        <v>100</v>
      </c>
      <c r="CU106" s="55" t="b">
        <f>IF(Survey!$J106="ETF",TRUE,IF(Survey!$J106="Closed-end",TRUE,IF(Survey!$J106="Split share corp",TRUE,FALSE)))</f>
        <v>0</v>
      </c>
      <c r="CV106" s="48" t="str">
        <f t="shared" si="100"/>
        <v>Pass</v>
      </c>
      <c r="CW106" s="61" t="b">
        <f>IF(ABS(Survey!$EW106)=0,TRUE,FALSE)</f>
        <v>1</v>
      </c>
      <c r="CX106" s="60" t="b">
        <f>NOT(ISBLANK(Survey!$EX106))</f>
        <v>0</v>
      </c>
      <c r="CY106" s="43" t="str">
        <f t="shared" si="101"/>
        <v>Fail</v>
      </c>
      <c r="CZ106" s="44">
        <f>SUM(SUMIF(Survey!EZ106:FF106,{"&gt;0","&lt;0"})*{1,-1})</f>
        <v>0</v>
      </c>
      <c r="DA106" s="43">
        <f t="shared" si="102"/>
        <v>0</v>
      </c>
      <c r="DB106" s="43">
        <f t="shared" si="103"/>
        <v>100</v>
      </c>
      <c r="DC106" s="48" t="str">
        <f t="shared" si="104"/>
        <v>Fail</v>
      </c>
      <c r="DD106" s="54">
        <f>SUM(SUMIF(Survey!FH106:FN106,{"&gt;0","&lt;0"})*{1,-1})</f>
        <v>0</v>
      </c>
      <c r="DE106" s="57">
        <f t="shared" si="105"/>
        <v>0</v>
      </c>
      <c r="DF106" s="56">
        <f t="shared" si="106"/>
        <v>100</v>
      </c>
    </row>
    <row r="107" spans="1:110">
      <c r="A107" s="1">
        <v>104</v>
      </c>
      <c r="B107" s="43" t="str">
        <f t="shared" si="54"/>
        <v>Pass</v>
      </c>
      <c r="C107" s="43">
        <f>COUNTBLANK(Survey!B107:FO107)</f>
        <v>170</v>
      </c>
      <c r="D107" s="43">
        <f>Survey!H107</f>
        <v>0</v>
      </c>
      <c r="E107" s="43" t="str">
        <f t="shared" si="55"/>
        <v>Fail</v>
      </c>
      <c r="F107" s="43" t="str">
        <f t="shared" si="56"/>
        <v>Fail</v>
      </c>
      <c r="H107" s="48" t="str">
        <f t="shared" si="57"/>
        <v>Fail</v>
      </c>
      <c r="I107" s="49">
        <f>COUNTBLANK(Survey!B107:E107)+COUNTBLANK(Survey!G107:J107)+COUNTBLANK(Survey!M107)+COUNTBLANK(Survey!P107:S107)+COUNTBLANK(Survey!X107:Z107)+COUNTBLANK(Survey!AC107:AD107)</f>
        <v>18</v>
      </c>
      <c r="J107" s="48" t="str">
        <f t="shared" si="58"/>
        <v>Pass</v>
      </c>
      <c r="K107" s="61" t="b">
        <f>NOT(ISNUMBER(SEARCH("Feeder",Survey!$H107)))</f>
        <v>1</v>
      </c>
      <c r="L107" s="60" t="b">
        <f>NOT(ISBLANK(Survey!$L107))</f>
        <v>0</v>
      </c>
      <c r="M107" s="48" t="str">
        <f t="shared" si="59"/>
        <v>Pass</v>
      </c>
      <c r="N107" s="61" t="b">
        <f>NOT(ISNUMBER(SEARCH("Other",Survey!$J107)))</f>
        <v>1</v>
      </c>
      <c r="O107" s="60" t="b">
        <f>NOT(ISBLANK(Survey!$K107))</f>
        <v>0</v>
      </c>
      <c r="P107" s="48" t="str">
        <f t="shared" si="60"/>
        <v>Fail</v>
      </c>
      <c r="Q107" s="50">
        <f>Survey!E107</f>
        <v>0</v>
      </c>
      <c r="R107" s="51">
        <f>LEN(Survey!F107)</f>
        <v>0</v>
      </c>
      <c r="S107" s="48" t="str">
        <f t="shared" si="61"/>
        <v>Pass</v>
      </c>
      <c r="T107" s="61" t="b">
        <f>NOT(ISNUMBER(SEARCH("Other",Survey!$M107)))</f>
        <v>1</v>
      </c>
      <c r="U107" s="60" t="b">
        <f>NOT(ISBLANK(Survey!$N107))</f>
        <v>0</v>
      </c>
      <c r="V107" s="48" t="str">
        <f t="shared" si="62"/>
        <v>Pass</v>
      </c>
      <c r="W107" s="121" t="b">
        <f>NOT(ISBLANK(Survey!$U107))</f>
        <v>0</v>
      </c>
      <c r="X107" s="122">
        <f>Survey!$J107</f>
        <v>0</v>
      </c>
      <c r="Y107" s="48" t="str">
        <f t="shared" si="63"/>
        <v>Pass</v>
      </c>
      <c r="Z107" s="121" t="b">
        <f>NOT(ISBLANK(Survey!$V107))</f>
        <v>0</v>
      </c>
      <c r="AA107" s="122">
        <f>Survey!$J107</f>
        <v>0</v>
      </c>
      <c r="AB107" s="48" t="str">
        <f t="shared" si="64"/>
        <v>Pass</v>
      </c>
      <c r="AC107" s="121" t="b">
        <f>NOT(ISBLANK(Survey!$W107))</f>
        <v>0</v>
      </c>
      <c r="AD107" s="122">
        <f>Survey!$J107</f>
        <v>0</v>
      </c>
      <c r="AE107" s="48" t="str">
        <f t="shared" si="65"/>
        <v>Pass</v>
      </c>
      <c r="AF107" s="61" t="b">
        <f>NOT(ISNUMBER(SEARCH("Yes",Survey!$Z107)))</f>
        <v>1</v>
      </c>
      <c r="AG107" s="60" t="b">
        <f>IF(COUNTBLANK(Survey!$AA107:$AB107)=0,TRUE, FALSE)</f>
        <v>0</v>
      </c>
      <c r="AH107" s="48" t="str">
        <f t="shared" si="66"/>
        <v>Pass</v>
      </c>
      <c r="AI107" s="61" t="b">
        <f>NOT(ISNUMBER(SEARCH("Yes",Survey!$AC107)))</f>
        <v>1</v>
      </c>
      <c r="AJ107" s="60" t="b">
        <f>NOT(ISBLANK(Survey!$AE107))</f>
        <v>0</v>
      </c>
      <c r="AK107" s="48" t="str">
        <f t="shared" si="67"/>
        <v>Pass</v>
      </c>
      <c r="AL107" s="61" t="b">
        <f>NOT(OR(ISNUMBER(SEARCH("Other",Survey!$AE107)),ISNUMBER(SEARCH("Multiple",Survey!$AE107))))</f>
        <v>1</v>
      </c>
      <c r="AM107" s="60" t="b">
        <f>NOT(ISBLANK(Survey!$AF107))</f>
        <v>0</v>
      </c>
      <c r="AN107" s="48" t="str">
        <f t="shared" si="68"/>
        <v>Fail</v>
      </c>
      <c r="AO107" s="52">
        <f>(Survey!$AH107)</f>
        <v>0</v>
      </c>
      <c r="AP107" s="43" t="str">
        <f t="shared" si="69"/>
        <v>Fail</v>
      </c>
      <c r="AQ107" s="44">
        <f>ABS(Survey!$AH107)</f>
        <v>0</v>
      </c>
      <c r="AR107" s="87">
        <f>ABS(Survey!$AI107)+Survey!$AJ107-ABS(Survey!$AK107)+ABS(Survey!$AL107)-ABS(Survey!$AM107)+ABS(Survey!$AN107)-ABS(Survey!$AO107)+Survey!$AP107</f>
        <v>0</v>
      </c>
      <c r="AS107" s="53" t="str">
        <f t="shared" si="70"/>
        <v>No holdings</v>
      </c>
      <c r="AT107" s="43">
        <f t="shared" si="71"/>
        <v>0</v>
      </c>
      <c r="AU107" s="48" t="str">
        <f t="shared" si="72"/>
        <v>Pass</v>
      </c>
      <c r="AV107" s="61" t="b">
        <f>IF(ABS(Survey!$AP107)=0,TRUE,FALSE)</f>
        <v>1</v>
      </c>
      <c r="AW107" s="60" t="b">
        <f>NOT(ISBLANK(Survey!$AQ107))</f>
        <v>0</v>
      </c>
      <c r="AX107" s="43" t="str">
        <f t="shared" si="73"/>
        <v>Fail</v>
      </c>
      <c r="AY107" s="44">
        <f>ABS(Survey!$AH107)</f>
        <v>0</v>
      </c>
      <c r="AZ107" s="44" cm="1">
        <f t="array" ref="AZ107">SUM(SUMIF(Survey!AS107:BA107,{"&gt;0","&lt;0"})*{1,-1})-SUM(SUMIF(Survey!BC107:BK107,{"&gt;0","&lt;0"})*{1,-1})</f>
        <v>0</v>
      </c>
      <c r="BA107" s="53" t="str">
        <f t="shared" si="74"/>
        <v>No holdings</v>
      </c>
      <c r="BB107" s="43">
        <f t="shared" si="75"/>
        <v>0</v>
      </c>
      <c r="BC107" s="48" t="str">
        <f t="shared" si="76"/>
        <v>Fail</v>
      </c>
      <c r="BD107" s="54">
        <f>ABS(Survey!$AH107)</f>
        <v>0</v>
      </c>
      <c r="BE107" s="54" cm="1">
        <f t="array" ref="BE107">SUM(SUMIF(Survey!BM107:CF107,{"&gt;0","&lt;0"})*{1,-1})-SUM(SUMIF(Survey!CH107:DA107,{"&gt;0","&lt;0"})*{1,-1})</f>
        <v>0</v>
      </c>
      <c r="BF107" s="55" t="str">
        <f t="shared" si="77"/>
        <v>No holdings</v>
      </c>
      <c r="BG107" s="56">
        <f t="shared" si="78"/>
        <v>0</v>
      </c>
      <c r="BH107" s="48" t="str">
        <f t="shared" si="79"/>
        <v>Pass</v>
      </c>
      <c r="BI107" s="61" t="b">
        <f>IF(ABS(Survey!$CF107)=0,TRUE,FALSE)</f>
        <v>1</v>
      </c>
      <c r="BJ107" s="60" t="b">
        <f>NOT(ISBLANK(Survey!$CG107))</f>
        <v>0</v>
      </c>
      <c r="BK107" s="48" t="str">
        <f t="shared" si="80"/>
        <v>Pass</v>
      </c>
      <c r="BL107" s="61" t="b">
        <f>IF(ABS(Survey!$DA107)=0,TRUE,FALSE)</f>
        <v>1</v>
      </c>
      <c r="BM107" s="60" t="b">
        <f>NOT(ISBLANK(Survey!$DB107))</f>
        <v>0</v>
      </c>
      <c r="BN107" s="48" t="str">
        <f t="shared" si="81"/>
        <v>Pass</v>
      </c>
      <c r="BO107" s="44">
        <f>SUM(Survey!DD107:DG107)</f>
        <v>0</v>
      </c>
      <c r="BP107" s="43">
        <f t="shared" si="82"/>
        <v>0</v>
      </c>
      <c r="BQ107" s="43">
        <f t="shared" si="83"/>
        <v>100</v>
      </c>
      <c r="BR107" s="55">
        <f>Survey!$I107</f>
        <v>0</v>
      </c>
      <c r="BS107" s="48" t="str">
        <f t="shared" si="84"/>
        <v>Pass</v>
      </c>
      <c r="BT107" s="61" t="b">
        <f>IF(ABS(Survey!$DG107)=0,TRUE,FALSE)</f>
        <v>1</v>
      </c>
      <c r="BU107" s="60" t="b">
        <f>NOT(ISBLANK(Survey!$DH107))</f>
        <v>0</v>
      </c>
      <c r="BV107" s="43" t="str">
        <f t="shared" si="85"/>
        <v>Pass</v>
      </c>
      <c r="BW107" s="44">
        <f>ABS(Survey!CB107) + ABS(Survey!CW107)</f>
        <v>0</v>
      </c>
      <c r="BX107" s="44">
        <f>SUM(SUMIF(Survey!DJ107:DO107,{"&gt;0","&lt;0"})*{1,-1})+SUM(SUMIF(Survey!DQ107:DV107,{"&gt;0","&lt;0"})*{1,-1})</f>
        <v>0</v>
      </c>
      <c r="BY107" s="43">
        <f t="shared" si="86"/>
        <v>0</v>
      </c>
      <c r="BZ107" s="43">
        <f t="shared" si="87"/>
        <v>0</v>
      </c>
      <c r="CA107" s="48" t="str">
        <f t="shared" si="88"/>
        <v>Pass</v>
      </c>
      <c r="CB107" s="61" t="b">
        <f>IF(ABS(Survey!$DO107)=0,TRUE,FALSE)</f>
        <v>1</v>
      </c>
      <c r="CC107" s="60" t="b">
        <f>NOT(ISBLANK(Survey!DP107))</f>
        <v>0</v>
      </c>
      <c r="CD107" s="48" t="str">
        <f t="shared" si="89"/>
        <v>Pass</v>
      </c>
      <c r="CE107" s="61" t="b">
        <f>IF(ABS(Survey!$DV107)=0,TRUE,FALSE)</f>
        <v>1</v>
      </c>
      <c r="CF107" s="60" t="b">
        <f>NOT(ISBLANK(Survey!$DW107))</f>
        <v>0</v>
      </c>
      <c r="CG107" s="48" t="str">
        <f t="shared" si="90"/>
        <v>Pass</v>
      </c>
      <c r="CH107" s="57">
        <f t="shared" si="91"/>
        <v>0</v>
      </c>
      <c r="CI107" s="54" cm="1">
        <f t="array" ref="CI107">SUM(SUMIF(Survey!DY107:DZ107,{"&gt;0","&lt;0"})*{1,-1})</f>
        <v>0</v>
      </c>
      <c r="CJ107" s="57">
        <f t="shared" si="92"/>
        <v>0</v>
      </c>
      <c r="CK107" s="56">
        <f t="shared" si="93"/>
        <v>100</v>
      </c>
      <c r="CL107" s="48" t="str">
        <f t="shared" si="94"/>
        <v>Fail</v>
      </c>
      <c r="CM107" s="54">
        <f>SUM(SUMIF(Survey!EP107:EQ107,{"&gt;0","&lt;0"})*{1,-1})</f>
        <v>0</v>
      </c>
      <c r="CN107" s="57">
        <f t="shared" si="95"/>
        <v>0</v>
      </c>
      <c r="CO107" s="57">
        <f t="shared" si="96"/>
        <v>100</v>
      </c>
      <c r="CP107" s="55" t="b">
        <f>IF(Survey!$J107="ETF",TRUE,IF(Survey!$J107="Closed-end",TRUE,IF(Survey!$J107="Split share corp",TRUE,FALSE)))</f>
        <v>0</v>
      </c>
      <c r="CQ107" s="48" t="str">
        <f t="shared" si="97"/>
        <v>Fail</v>
      </c>
      <c r="CR107" s="54">
        <f>SUM(SUMIF(Survey!ES107:EW107,{"&gt;0","&lt;0"})*{1,-1})</f>
        <v>0</v>
      </c>
      <c r="CS107" s="57">
        <f t="shared" si="98"/>
        <v>0</v>
      </c>
      <c r="CT107" s="57">
        <f t="shared" si="99"/>
        <v>100</v>
      </c>
      <c r="CU107" s="55" t="b">
        <f>IF(Survey!$J107="ETF",TRUE,IF(Survey!$J107="Closed-end",TRUE,IF(Survey!$J107="Split share corp",TRUE,FALSE)))</f>
        <v>0</v>
      </c>
      <c r="CV107" s="48" t="str">
        <f t="shared" si="100"/>
        <v>Pass</v>
      </c>
      <c r="CW107" s="61" t="b">
        <f>IF(ABS(Survey!$EW107)=0,TRUE,FALSE)</f>
        <v>1</v>
      </c>
      <c r="CX107" s="60" t="b">
        <f>NOT(ISBLANK(Survey!$EX107))</f>
        <v>0</v>
      </c>
      <c r="CY107" s="43" t="str">
        <f t="shared" si="101"/>
        <v>Fail</v>
      </c>
      <c r="CZ107" s="44">
        <f>SUM(SUMIF(Survey!EZ107:FF107,{"&gt;0","&lt;0"})*{1,-1})</f>
        <v>0</v>
      </c>
      <c r="DA107" s="43">
        <f t="shared" si="102"/>
        <v>0</v>
      </c>
      <c r="DB107" s="43">
        <f t="shared" si="103"/>
        <v>100</v>
      </c>
      <c r="DC107" s="48" t="str">
        <f t="shared" si="104"/>
        <v>Fail</v>
      </c>
      <c r="DD107" s="54">
        <f>SUM(SUMIF(Survey!FH107:FN107,{"&gt;0","&lt;0"})*{1,-1})</f>
        <v>0</v>
      </c>
      <c r="DE107" s="57">
        <f t="shared" si="105"/>
        <v>0</v>
      </c>
      <c r="DF107" s="56">
        <f t="shared" si="106"/>
        <v>100</v>
      </c>
    </row>
    <row r="108" spans="1:110">
      <c r="A108" s="1">
        <v>105</v>
      </c>
      <c r="B108" s="43" t="str">
        <f t="shared" si="54"/>
        <v>Pass</v>
      </c>
      <c r="C108" s="43">
        <f>COUNTBLANK(Survey!B108:FO108)</f>
        <v>170</v>
      </c>
      <c r="D108" s="43">
        <f>Survey!H108</f>
        <v>0</v>
      </c>
      <c r="E108" s="43" t="str">
        <f t="shared" si="55"/>
        <v>Fail</v>
      </c>
      <c r="F108" s="43" t="str">
        <f t="shared" si="56"/>
        <v>Fail</v>
      </c>
      <c r="H108" s="48" t="str">
        <f t="shared" si="57"/>
        <v>Fail</v>
      </c>
      <c r="I108" s="49">
        <f>COUNTBLANK(Survey!B108:E108)+COUNTBLANK(Survey!G108:J108)+COUNTBLANK(Survey!M108)+COUNTBLANK(Survey!P108:S108)+COUNTBLANK(Survey!X108:Z108)+COUNTBLANK(Survey!AC108:AD108)</f>
        <v>18</v>
      </c>
      <c r="J108" s="48" t="str">
        <f t="shared" si="58"/>
        <v>Pass</v>
      </c>
      <c r="K108" s="61" t="b">
        <f>NOT(ISNUMBER(SEARCH("Feeder",Survey!$H108)))</f>
        <v>1</v>
      </c>
      <c r="L108" s="60" t="b">
        <f>NOT(ISBLANK(Survey!$L108))</f>
        <v>0</v>
      </c>
      <c r="M108" s="48" t="str">
        <f t="shared" si="59"/>
        <v>Pass</v>
      </c>
      <c r="N108" s="61" t="b">
        <f>NOT(ISNUMBER(SEARCH("Other",Survey!$J108)))</f>
        <v>1</v>
      </c>
      <c r="O108" s="60" t="b">
        <f>NOT(ISBLANK(Survey!$K108))</f>
        <v>0</v>
      </c>
      <c r="P108" s="48" t="str">
        <f t="shared" si="60"/>
        <v>Fail</v>
      </c>
      <c r="Q108" s="50">
        <f>Survey!E108</f>
        <v>0</v>
      </c>
      <c r="R108" s="51">
        <f>LEN(Survey!F108)</f>
        <v>0</v>
      </c>
      <c r="S108" s="48" t="str">
        <f t="shared" si="61"/>
        <v>Pass</v>
      </c>
      <c r="T108" s="61" t="b">
        <f>NOT(ISNUMBER(SEARCH("Other",Survey!$M108)))</f>
        <v>1</v>
      </c>
      <c r="U108" s="60" t="b">
        <f>NOT(ISBLANK(Survey!$N108))</f>
        <v>0</v>
      </c>
      <c r="V108" s="48" t="str">
        <f t="shared" si="62"/>
        <v>Pass</v>
      </c>
      <c r="W108" s="121" t="b">
        <f>NOT(ISBLANK(Survey!$U108))</f>
        <v>0</v>
      </c>
      <c r="X108" s="122">
        <f>Survey!$J108</f>
        <v>0</v>
      </c>
      <c r="Y108" s="48" t="str">
        <f t="shared" si="63"/>
        <v>Pass</v>
      </c>
      <c r="Z108" s="121" t="b">
        <f>NOT(ISBLANK(Survey!$V108))</f>
        <v>0</v>
      </c>
      <c r="AA108" s="122">
        <f>Survey!$J108</f>
        <v>0</v>
      </c>
      <c r="AB108" s="48" t="str">
        <f t="shared" si="64"/>
        <v>Pass</v>
      </c>
      <c r="AC108" s="121" t="b">
        <f>NOT(ISBLANK(Survey!$W108))</f>
        <v>0</v>
      </c>
      <c r="AD108" s="122">
        <f>Survey!$J108</f>
        <v>0</v>
      </c>
      <c r="AE108" s="48" t="str">
        <f t="shared" si="65"/>
        <v>Pass</v>
      </c>
      <c r="AF108" s="61" t="b">
        <f>NOT(ISNUMBER(SEARCH("Yes",Survey!$Z108)))</f>
        <v>1</v>
      </c>
      <c r="AG108" s="60" t="b">
        <f>IF(COUNTBLANK(Survey!$AA108:$AB108)=0,TRUE, FALSE)</f>
        <v>0</v>
      </c>
      <c r="AH108" s="48" t="str">
        <f t="shared" si="66"/>
        <v>Pass</v>
      </c>
      <c r="AI108" s="61" t="b">
        <f>NOT(ISNUMBER(SEARCH("Yes",Survey!$AC108)))</f>
        <v>1</v>
      </c>
      <c r="AJ108" s="60" t="b">
        <f>NOT(ISBLANK(Survey!$AE108))</f>
        <v>0</v>
      </c>
      <c r="AK108" s="48" t="str">
        <f t="shared" si="67"/>
        <v>Pass</v>
      </c>
      <c r="AL108" s="61" t="b">
        <f>NOT(OR(ISNUMBER(SEARCH("Other",Survey!$AE108)),ISNUMBER(SEARCH("Multiple",Survey!$AE108))))</f>
        <v>1</v>
      </c>
      <c r="AM108" s="60" t="b">
        <f>NOT(ISBLANK(Survey!$AF108))</f>
        <v>0</v>
      </c>
      <c r="AN108" s="48" t="str">
        <f t="shared" si="68"/>
        <v>Fail</v>
      </c>
      <c r="AO108" s="52">
        <f>(Survey!$AH108)</f>
        <v>0</v>
      </c>
      <c r="AP108" s="43" t="str">
        <f t="shared" si="69"/>
        <v>Fail</v>
      </c>
      <c r="AQ108" s="44">
        <f>ABS(Survey!$AH108)</f>
        <v>0</v>
      </c>
      <c r="AR108" s="87">
        <f>ABS(Survey!$AI108)+Survey!$AJ108-ABS(Survey!$AK108)+ABS(Survey!$AL108)-ABS(Survey!$AM108)+ABS(Survey!$AN108)-ABS(Survey!$AO108)+Survey!$AP108</f>
        <v>0</v>
      </c>
      <c r="AS108" s="53" t="str">
        <f t="shared" si="70"/>
        <v>No holdings</v>
      </c>
      <c r="AT108" s="43">
        <f t="shared" si="71"/>
        <v>0</v>
      </c>
      <c r="AU108" s="48" t="str">
        <f t="shared" si="72"/>
        <v>Pass</v>
      </c>
      <c r="AV108" s="61" t="b">
        <f>IF(ABS(Survey!$AP108)=0,TRUE,FALSE)</f>
        <v>1</v>
      </c>
      <c r="AW108" s="60" t="b">
        <f>NOT(ISBLANK(Survey!$AQ108))</f>
        <v>0</v>
      </c>
      <c r="AX108" s="43" t="str">
        <f t="shared" si="73"/>
        <v>Fail</v>
      </c>
      <c r="AY108" s="44">
        <f>ABS(Survey!$AH108)</f>
        <v>0</v>
      </c>
      <c r="AZ108" s="44" cm="1">
        <f t="array" ref="AZ108">SUM(SUMIF(Survey!AS108:BA108,{"&gt;0","&lt;0"})*{1,-1})-SUM(SUMIF(Survey!BC108:BK108,{"&gt;0","&lt;0"})*{1,-1})</f>
        <v>0</v>
      </c>
      <c r="BA108" s="53" t="str">
        <f t="shared" si="74"/>
        <v>No holdings</v>
      </c>
      <c r="BB108" s="43">
        <f t="shared" si="75"/>
        <v>0</v>
      </c>
      <c r="BC108" s="48" t="str">
        <f t="shared" si="76"/>
        <v>Fail</v>
      </c>
      <c r="BD108" s="54">
        <f>ABS(Survey!$AH108)</f>
        <v>0</v>
      </c>
      <c r="BE108" s="54" cm="1">
        <f t="array" ref="BE108">SUM(SUMIF(Survey!BM108:CF108,{"&gt;0","&lt;0"})*{1,-1})-SUM(SUMIF(Survey!CH108:DA108,{"&gt;0","&lt;0"})*{1,-1})</f>
        <v>0</v>
      </c>
      <c r="BF108" s="55" t="str">
        <f t="shared" si="77"/>
        <v>No holdings</v>
      </c>
      <c r="BG108" s="56">
        <f t="shared" si="78"/>
        <v>0</v>
      </c>
      <c r="BH108" s="48" t="str">
        <f t="shared" si="79"/>
        <v>Pass</v>
      </c>
      <c r="BI108" s="61" t="b">
        <f>IF(ABS(Survey!$CF108)=0,TRUE,FALSE)</f>
        <v>1</v>
      </c>
      <c r="BJ108" s="60" t="b">
        <f>NOT(ISBLANK(Survey!$CG108))</f>
        <v>0</v>
      </c>
      <c r="BK108" s="48" t="str">
        <f t="shared" si="80"/>
        <v>Pass</v>
      </c>
      <c r="BL108" s="61" t="b">
        <f>IF(ABS(Survey!$DA108)=0,TRUE,FALSE)</f>
        <v>1</v>
      </c>
      <c r="BM108" s="60" t="b">
        <f>NOT(ISBLANK(Survey!$DB108))</f>
        <v>0</v>
      </c>
      <c r="BN108" s="48" t="str">
        <f t="shared" si="81"/>
        <v>Pass</v>
      </c>
      <c r="BO108" s="44">
        <f>SUM(Survey!DD108:DG108)</f>
        <v>0</v>
      </c>
      <c r="BP108" s="43">
        <f t="shared" si="82"/>
        <v>0</v>
      </c>
      <c r="BQ108" s="43">
        <f t="shared" si="83"/>
        <v>100</v>
      </c>
      <c r="BR108" s="55">
        <f>Survey!$I108</f>
        <v>0</v>
      </c>
      <c r="BS108" s="48" t="str">
        <f t="shared" si="84"/>
        <v>Pass</v>
      </c>
      <c r="BT108" s="61" t="b">
        <f>IF(ABS(Survey!$DG108)=0,TRUE,FALSE)</f>
        <v>1</v>
      </c>
      <c r="BU108" s="60" t="b">
        <f>NOT(ISBLANK(Survey!$DH108))</f>
        <v>0</v>
      </c>
      <c r="BV108" s="43" t="str">
        <f t="shared" si="85"/>
        <v>Pass</v>
      </c>
      <c r="BW108" s="44">
        <f>ABS(Survey!CB108) + ABS(Survey!CW108)</f>
        <v>0</v>
      </c>
      <c r="BX108" s="44">
        <f>SUM(SUMIF(Survey!DJ108:DO108,{"&gt;0","&lt;0"})*{1,-1})+SUM(SUMIF(Survey!DQ108:DV108,{"&gt;0","&lt;0"})*{1,-1})</f>
        <v>0</v>
      </c>
      <c r="BY108" s="43">
        <f t="shared" si="86"/>
        <v>0</v>
      </c>
      <c r="BZ108" s="43">
        <f t="shared" si="87"/>
        <v>0</v>
      </c>
      <c r="CA108" s="48" t="str">
        <f t="shared" si="88"/>
        <v>Pass</v>
      </c>
      <c r="CB108" s="61" t="b">
        <f>IF(ABS(Survey!$DO108)=0,TRUE,FALSE)</f>
        <v>1</v>
      </c>
      <c r="CC108" s="60" t="b">
        <f>NOT(ISBLANK(Survey!DP108))</f>
        <v>0</v>
      </c>
      <c r="CD108" s="48" t="str">
        <f t="shared" si="89"/>
        <v>Pass</v>
      </c>
      <c r="CE108" s="61" t="b">
        <f>IF(ABS(Survey!$DV108)=0,TRUE,FALSE)</f>
        <v>1</v>
      </c>
      <c r="CF108" s="60" t="b">
        <f>NOT(ISBLANK(Survey!$DW108))</f>
        <v>0</v>
      </c>
      <c r="CG108" s="48" t="str">
        <f t="shared" si="90"/>
        <v>Pass</v>
      </c>
      <c r="CH108" s="57">
        <f t="shared" si="91"/>
        <v>0</v>
      </c>
      <c r="CI108" s="54" cm="1">
        <f t="array" ref="CI108">SUM(SUMIF(Survey!DY108:DZ108,{"&gt;0","&lt;0"})*{1,-1})</f>
        <v>0</v>
      </c>
      <c r="CJ108" s="57">
        <f t="shared" si="92"/>
        <v>0</v>
      </c>
      <c r="CK108" s="56">
        <f t="shared" si="93"/>
        <v>100</v>
      </c>
      <c r="CL108" s="48" t="str">
        <f t="shared" si="94"/>
        <v>Fail</v>
      </c>
      <c r="CM108" s="54">
        <f>SUM(SUMIF(Survey!EP108:EQ108,{"&gt;0","&lt;0"})*{1,-1})</f>
        <v>0</v>
      </c>
      <c r="CN108" s="57">
        <f t="shared" si="95"/>
        <v>0</v>
      </c>
      <c r="CO108" s="57">
        <f t="shared" si="96"/>
        <v>100</v>
      </c>
      <c r="CP108" s="55" t="b">
        <f>IF(Survey!$J108="ETF",TRUE,IF(Survey!$J108="Closed-end",TRUE,IF(Survey!$J108="Split share corp",TRUE,FALSE)))</f>
        <v>0</v>
      </c>
      <c r="CQ108" s="48" t="str">
        <f t="shared" si="97"/>
        <v>Fail</v>
      </c>
      <c r="CR108" s="54">
        <f>SUM(SUMIF(Survey!ES108:EW108,{"&gt;0","&lt;0"})*{1,-1})</f>
        <v>0</v>
      </c>
      <c r="CS108" s="57">
        <f t="shared" si="98"/>
        <v>0</v>
      </c>
      <c r="CT108" s="57">
        <f t="shared" si="99"/>
        <v>100</v>
      </c>
      <c r="CU108" s="55" t="b">
        <f>IF(Survey!$J108="ETF",TRUE,IF(Survey!$J108="Closed-end",TRUE,IF(Survey!$J108="Split share corp",TRUE,FALSE)))</f>
        <v>0</v>
      </c>
      <c r="CV108" s="48" t="str">
        <f t="shared" si="100"/>
        <v>Pass</v>
      </c>
      <c r="CW108" s="61" t="b">
        <f>IF(ABS(Survey!$EW108)=0,TRUE,FALSE)</f>
        <v>1</v>
      </c>
      <c r="CX108" s="60" t="b">
        <f>NOT(ISBLANK(Survey!$EX108))</f>
        <v>0</v>
      </c>
      <c r="CY108" s="43" t="str">
        <f t="shared" si="101"/>
        <v>Fail</v>
      </c>
      <c r="CZ108" s="44">
        <f>SUM(SUMIF(Survey!EZ108:FF108,{"&gt;0","&lt;0"})*{1,-1})</f>
        <v>0</v>
      </c>
      <c r="DA108" s="43">
        <f t="shared" si="102"/>
        <v>0</v>
      </c>
      <c r="DB108" s="43">
        <f t="shared" si="103"/>
        <v>100</v>
      </c>
      <c r="DC108" s="48" t="str">
        <f t="shared" si="104"/>
        <v>Fail</v>
      </c>
      <c r="DD108" s="54">
        <f>SUM(SUMIF(Survey!FH108:FN108,{"&gt;0","&lt;0"})*{1,-1})</f>
        <v>0</v>
      </c>
      <c r="DE108" s="57">
        <f t="shared" si="105"/>
        <v>0</v>
      </c>
      <c r="DF108" s="56">
        <f t="shared" si="106"/>
        <v>100</v>
      </c>
    </row>
    <row r="109" spans="1:110">
      <c r="A109" s="1">
        <v>106</v>
      </c>
      <c r="B109" s="43" t="str">
        <f t="shared" si="54"/>
        <v>Pass</v>
      </c>
      <c r="C109" s="43">
        <f>COUNTBLANK(Survey!B109:FO109)</f>
        <v>170</v>
      </c>
      <c r="D109" s="43">
        <f>Survey!H109</f>
        <v>0</v>
      </c>
      <c r="E109" s="43" t="str">
        <f t="shared" si="55"/>
        <v>Fail</v>
      </c>
      <c r="F109" s="43" t="str">
        <f t="shared" si="56"/>
        <v>Fail</v>
      </c>
      <c r="H109" s="48" t="str">
        <f t="shared" si="57"/>
        <v>Fail</v>
      </c>
      <c r="I109" s="49">
        <f>COUNTBLANK(Survey!B109:E109)+COUNTBLANK(Survey!G109:J109)+COUNTBLANK(Survey!M109)+COUNTBLANK(Survey!P109:S109)+COUNTBLANK(Survey!X109:Z109)+COUNTBLANK(Survey!AC109:AD109)</f>
        <v>18</v>
      </c>
      <c r="J109" s="48" t="str">
        <f t="shared" si="58"/>
        <v>Pass</v>
      </c>
      <c r="K109" s="61" t="b">
        <f>NOT(ISNUMBER(SEARCH("Feeder",Survey!$H109)))</f>
        <v>1</v>
      </c>
      <c r="L109" s="60" t="b">
        <f>NOT(ISBLANK(Survey!$L109))</f>
        <v>0</v>
      </c>
      <c r="M109" s="48" t="str">
        <f t="shared" si="59"/>
        <v>Pass</v>
      </c>
      <c r="N109" s="61" t="b">
        <f>NOT(ISNUMBER(SEARCH("Other",Survey!$J109)))</f>
        <v>1</v>
      </c>
      <c r="O109" s="60" t="b">
        <f>NOT(ISBLANK(Survey!$K109))</f>
        <v>0</v>
      </c>
      <c r="P109" s="48" t="str">
        <f t="shared" si="60"/>
        <v>Fail</v>
      </c>
      <c r="Q109" s="50">
        <f>Survey!E109</f>
        <v>0</v>
      </c>
      <c r="R109" s="51">
        <f>LEN(Survey!F109)</f>
        <v>0</v>
      </c>
      <c r="S109" s="48" t="str">
        <f t="shared" si="61"/>
        <v>Pass</v>
      </c>
      <c r="T109" s="61" t="b">
        <f>NOT(ISNUMBER(SEARCH("Other",Survey!$M109)))</f>
        <v>1</v>
      </c>
      <c r="U109" s="60" t="b">
        <f>NOT(ISBLANK(Survey!$N109))</f>
        <v>0</v>
      </c>
      <c r="V109" s="48" t="str">
        <f t="shared" si="62"/>
        <v>Pass</v>
      </c>
      <c r="W109" s="121" t="b">
        <f>NOT(ISBLANK(Survey!$U109))</f>
        <v>0</v>
      </c>
      <c r="X109" s="122">
        <f>Survey!$J109</f>
        <v>0</v>
      </c>
      <c r="Y109" s="48" t="str">
        <f t="shared" si="63"/>
        <v>Pass</v>
      </c>
      <c r="Z109" s="121" t="b">
        <f>NOT(ISBLANK(Survey!$V109))</f>
        <v>0</v>
      </c>
      <c r="AA109" s="122">
        <f>Survey!$J109</f>
        <v>0</v>
      </c>
      <c r="AB109" s="48" t="str">
        <f t="shared" si="64"/>
        <v>Pass</v>
      </c>
      <c r="AC109" s="121" t="b">
        <f>NOT(ISBLANK(Survey!$W109))</f>
        <v>0</v>
      </c>
      <c r="AD109" s="122">
        <f>Survey!$J109</f>
        <v>0</v>
      </c>
      <c r="AE109" s="48" t="str">
        <f t="shared" si="65"/>
        <v>Pass</v>
      </c>
      <c r="AF109" s="61" t="b">
        <f>NOT(ISNUMBER(SEARCH("Yes",Survey!$Z109)))</f>
        <v>1</v>
      </c>
      <c r="AG109" s="60" t="b">
        <f>IF(COUNTBLANK(Survey!$AA109:$AB109)=0,TRUE, FALSE)</f>
        <v>0</v>
      </c>
      <c r="AH109" s="48" t="str">
        <f t="shared" si="66"/>
        <v>Pass</v>
      </c>
      <c r="AI109" s="61" t="b">
        <f>NOT(ISNUMBER(SEARCH("Yes",Survey!$AC109)))</f>
        <v>1</v>
      </c>
      <c r="AJ109" s="60" t="b">
        <f>NOT(ISBLANK(Survey!$AE109))</f>
        <v>0</v>
      </c>
      <c r="AK109" s="48" t="str">
        <f t="shared" si="67"/>
        <v>Pass</v>
      </c>
      <c r="AL109" s="61" t="b">
        <f>NOT(OR(ISNUMBER(SEARCH("Other",Survey!$AE109)),ISNUMBER(SEARCH("Multiple",Survey!$AE109))))</f>
        <v>1</v>
      </c>
      <c r="AM109" s="60" t="b">
        <f>NOT(ISBLANK(Survey!$AF109))</f>
        <v>0</v>
      </c>
      <c r="AN109" s="48" t="str">
        <f t="shared" si="68"/>
        <v>Fail</v>
      </c>
      <c r="AO109" s="52">
        <f>(Survey!$AH109)</f>
        <v>0</v>
      </c>
      <c r="AP109" s="43" t="str">
        <f t="shared" si="69"/>
        <v>Fail</v>
      </c>
      <c r="AQ109" s="44">
        <f>ABS(Survey!$AH109)</f>
        <v>0</v>
      </c>
      <c r="AR109" s="87">
        <f>ABS(Survey!$AI109)+Survey!$AJ109-ABS(Survey!$AK109)+ABS(Survey!$AL109)-ABS(Survey!$AM109)+ABS(Survey!$AN109)-ABS(Survey!$AO109)+Survey!$AP109</f>
        <v>0</v>
      </c>
      <c r="AS109" s="53" t="str">
        <f t="shared" si="70"/>
        <v>No holdings</v>
      </c>
      <c r="AT109" s="43">
        <f t="shared" si="71"/>
        <v>0</v>
      </c>
      <c r="AU109" s="48" t="str">
        <f t="shared" si="72"/>
        <v>Pass</v>
      </c>
      <c r="AV109" s="61" t="b">
        <f>IF(ABS(Survey!$AP109)=0,TRUE,FALSE)</f>
        <v>1</v>
      </c>
      <c r="AW109" s="60" t="b">
        <f>NOT(ISBLANK(Survey!$AQ109))</f>
        <v>0</v>
      </c>
      <c r="AX109" s="43" t="str">
        <f t="shared" si="73"/>
        <v>Fail</v>
      </c>
      <c r="AY109" s="44">
        <f>ABS(Survey!$AH109)</f>
        <v>0</v>
      </c>
      <c r="AZ109" s="44" cm="1">
        <f t="array" ref="AZ109">SUM(SUMIF(Survey!AS109:BA109,{"&gt;0","&lt;0"})*{1,-1})-SUM(SUMIF(Survey!BC109:BK109,{"&gt;0","&lt;0"})*{1,-1})</f>
        <v>0</v>
      </c>
      <c r="BA109" s="53" t="str">
        <f t="shared" si="74"/>
        <v>No holdings</v>
      </c>
      <c r="BB109" s="43">
        <f t="shared" si="75"/>
        <v>0</v>
      </c>
      <c r="BC109" s="48" t="str">
        <f t="shared" si="76"/>
        <v>Fail</v>
      </c>
      <c r="BD109" s="54">
        <f>ABS(Survey!$AH109)</f>
        <v>0</v>
      </c>
      <c r="BE109" s="54" cm="1">
        <f t="array" ref="BE109">SUM(SUMIF(Survey!BM109:CF109,{"&gt;0","&lt;0"})*{1,-1})-SUM(SUMIF(Survey!CH109:DA109,{"&gt;0","&lt;0"})*{1,-1})</f>
        <v>0</v>
      </c>
      <c r="BF109" s="55" t="str">
        <f t="shared" si="77"/>
        <v>No holdings</v>
      </c>
      <c r="BG109" s="56">
        <f t="shared" si="78"/>
        <v>0</v>
      </c>
      <c r="BH109" s="48" t="str">
        <f t="shared" si="79"/>
        <v>Pass</v>
      </c>
      <c r="BI109" s="61" t="b">
        <f>IF(ABS(Survey!$CF109)=0,TRUE,FALSE)</f>
        <v>1</v>
      </c>
      <c r="BJ109" s="60" t="b">
        <f>NOT(ISBLANK(Survey!$CG109))</f>
        <v>0</v>
      </c>
      <c r="BK109" s="48" t="str">
        <f t="shared" si="80"/>
        <v>Pass</v>
      </c>
      <c r="BL109" s="61" t="b">
        <f>IF(ABS(Survey!$DA109)=0,TRUE,FALSE)</f>
        <v>1</v>
      </c>
      <c r="BM109" s="60" t="b">
        <f>NOT(ISBLANK(Survey!$DB109))</f>
        <v>0</v>
      </c>
      <c r="BN109" s="48" t="str">
        <f t="shared" si="81"/>
        <v>Pass</v>
      </c>
      <c r="BO109" s="44">
        <f>SUM(Survey!DD109:DG109)</f>
        <v>0</v>
      </c>
      <c r="BP109" s="43">
        <f t="shared" si="82"/>
        <v>0</v>
      </c>
      <c r="BQ109" s="43">
        <f t="shared" si="83"/>
        <v>100</v>
      </c>
      <c r="BR109" s="55">
        <f>Survey!$I109</f>
        <v>0</v>
      </c>
      <c r="BS109" s="48" t="str">
        <f t="shared" si="84"/>
        <v>Pass</v>
      </c>
      <c r="BT109" s="61" t="b">
        <f>IF(ABS(Survey!$DG109)=0,TRUE,FALSE)</f>
        <v>1</v>
      </c>
      <c r="BU109" s="60" t="b">
        <f>NOT(ISBLANK(Survey!$DH109))</f>
        <v>0</v>
      </c>
      <c r="BV109" s="43" t="str">
        <f t="shared" si="85"/>
        <v>Pass</v>
      </c>
      <c r="BW109" s="44">
        <f>ABS(Survey!CB109) + ABS(Survey!CW109)</f>
        <v>0</v>
      </c>
      <c r="BX109" s="44">
        <f>SUM(SUMIF(Survey!DJ109:DO109,{"&gt;0","&lt;0"})*{1,-1})+SUM(SUMIF(Survey!DQ109:DV109,{"&gt;0","&lt;0"})*{1,-1})</f>
        <v>0</v>
      </c>
      <c r="BY109" s="43">
        <f t="shared" si="86"/>
        <v>0</v>
      </c>
      <c r="BZ109" s="43">
        <f t="shared" si="87"/>
        <v>0</v>
      </c>
      <c r="CA109" s="48" t="str">
        <f t="shared" si="88"/>
        <v>Pass</v>
      </c>
      <c r="CB109" s="61" t="b">
        <f>IF(ABS(Survey!$DO109)=0,TRUE,FALSE)</f>
        <v>1</v>
      </c>
      <c r="CC109" s="60" t="b">
        <f>NOT(ISBLANK(Survey!DP109))</f>
        <v>0</v>
      </c>
      <c r="CD109" s="48" t="str">
        <f t="shared" si="89"/>
        <v>Pass</v>
      </c>
      <c r="CE109" s="61" t="b">
        <f>IF(ABS(Survey!$DV109)=0,TRUE,FALSE)</f>
        <v>1</v>
      </c>
      <c r="CF109" s="60" t="b">
        <f>NOT(ISBLANK(Survey!$DW109))</f>
        <v>0</v>
      </c>
      <c r="CG109" s="48" t="str">
        <f t="shared" si="90"/>
        <v>Pass</v>
      </c>
      <c r="CH109" s="57">
        <f t="shared" si="91"/>
        <v>0</v>
      </c>
      <c r="CI109" s="54" cm="1">
        <f t="array" ref="CI109">SUM(SUMIF(Survey!DY109:DZ109,{"&gt;0","&lt;0"})*{1,-1})</f>
        <v>0</v>
      </c>
      <c r="CJ109" s="57">
        <f t="shared" si="92"/>
        <v>0</v>
      </c>
      <c r="CK109" s="56">
        <f t="shared" si="93"/>
        <v>100</v>
      </c>
      <c r="CL109" s="48" t="str">
        <f t="shared" si="94"/>
        <v>Fail</v>
      </c>
      <c r="CM109" s="54">
        <f>SUM(SUMIF(Survey!EP109:EQ109,{"&gt;0","&lt;0"})*{1,-1})</f>
        <v>0</v>
      </c>
      <c r="CN109" s="57">
        <f t="shared" si="95"/>
        <v>0</v>
      </c>
      <c r="CO109" s="57">
        <f t="shared" si="96"/>
        <v>100</v>
      </c>
      <c r="CP109" s="55" t="b">
        <f>IF(Survey!$J109="ETF",TRUE,IF(Survey!$J109="Closed-end",TRUE,IF(Survey!$J109="Split share corp",TRUE,FALSE)))</f>
        <v>0</v>
      </c>
      <c r="CQ109" s="48" t="str">
        <f t="shared" si="97"/>
        <v>Fail</v>
      </c>
      <c r="CR109" s="54">
        <f>SUM(SUMIF(Survey!ES109:EW109,{"&gt;0","&lt;0"})*{1,-1})</f>
        <v>0</v>
      </c>
      <c r="CS109" s="57">
        <f t="shared" si="98"/>
        <v>0</v>
      </c>
      <c r="CT109" s="57">
        <f t="shared" si="99"/>
        <v>100</v>
      </c>
      <c r="CU109" s="55" t="b">
        <f>IF(Survey!$J109="ETF",TRUE,IF(Survey!$J109="Closed-end",TRUE,IF(Survey!$J109="Split share corp",TRUE,FALSE)))</f>
        <v>0</v>
      </c>
      <c r="CV109" s="48" t="str">
        <f t="shared" si="100"/>
        <v>Pass</v>
      </c>
      <c r="CW109" s="61" t="b">
        <f>IF(ABS(Survey!$EW109)=0,TRUE,FALSE)</f>
        <v>1</v>
      </c>
      <c r="CX109" s="60" t="b">
        <f>NOT(ISBLANK(Survey!$EX109))</f>
        <v>0</v>
      </c>
      <c r="CY109" s="43" t="str">
        <f t="shared" si="101"/>
        <v>Fail</v>
      </c>
      <c r="CZ109" s="44">
        <f>SUM(SUMIF(Survey!EZ109:FF109,{"&gt;0","&lt;0"})*{1,-1})</f>
        <v>0</v>
      </c>
      <c r="DA109" s="43">
        <f t="shared" si="102"/>
        <v>0</v>
      </c>
      <c r="DB109" s="43">
        <f t="shared" si="103"/>
        <v>100</v>
      </c>
      <c r="DC109" s="48" t="str">
        <f t="shared" si="104"/>
        <v>Fail</v>
      </c>
      <c r="DD109" s="54">
        <f>SUM(SUMIF(Survey!FH109:FN109,{"&gt;0","&lt;0"})*{1,-1})</f>
        <v>0</v>
      </c>
      <c r="DE109" s="57">
        <f t="shared" si="105"/>
        <v>0</v>
      </c>
      <c r="DF109" s="56">
        <f t="shared" si="106"/>
        <v>100</v>
      </c>
    </row>
    <row r="110" spans="1:110">
      <c r="A110" s="1">
        <v>107</v>
      </c>
      <c r="B110" s="43" t="str">
        <f t="shared" si="54"/>
        <v>Pass</v>
      </c>
      <c r="C110" s="43">
        <f>COUNTBLANK(Survey!B110:FO110)</f>
        <v>170</v>
      </c>
      <c r="D110" s="43">
        <f>Survey!H110</f>
        <v>0</v>
      </c>
      <c r="E110" s="43" t="str">
        <f t="shared" si="55"/>
        <v>Fail</v>
      </c>
      <c r="F110" s="43" t="str">
        <f t="shared" si="56"/>
        <v>Fail</v>
      </c>
      <c r="H110" s="48" t="str">
        <f t="shared" si="57"/>
        <v>Fail</v>
      </c>
      <c r="I110" s="49">
        <f>COUNTBLANK(Survey!B110:E110)+COUNTBLANK(Survey!G110:J110)+COUNTBLANK(Survey!M110)+COUNTBLANK(Survey!P110:S110)+COUNTBLANK(Survey!X110:Z110)+COUNTBLANK(Survey!AC110:AD110)</f>
        <v>18</v>
      </c>
      <c r="J110" s="48" t="str">
        <f t="shared" si="58"/>
        <v>Pass</v>
      </c>
      <c r="K110" s="61" t="b">
        <f>NOT(ISNUMBER(SEARCH("Feeder",Survey!$H110)))</f>
        <v>1</v>
      </c>
      <c r="L110" s="60" t="b">
        <f>NOT(ISBLANK(Survey!$L110))</f>
        <v>0</v>
      </c>
      <c r="M110" s="48" t="str">
        <f t="shared" si="59"/>
        <v>Pass</v>
      </c>
      <c r="N110" s="61" t="b">
        <f>NOT(ISNUMBER(SEARCH("Other",Survey!$J110)))</f>
        <v>1</v>
      </c>
      <c r="O110" s="60" t="b">
        <f>NOT(ISBLANK(Survey!$K110))</f>
        <v>0</v>
      </c>
      <c r="P110" s="48" t="str">
        <f t="shared" si="60"/>
        <v>Fail</v>
      </c>
      <c r="Q110" s="50">
        <f>Survey!E110</f>
        <v>0</v>
      </c>
      <c r="R110" s="51">
        <f>LEN(Survey!F110)</f>
        <v>0</v>
      </c>
      <c r="S110" s="48" t="str">
        <f t="shared" si="61"/>
        <v>Pass</v>
      </c>
      <c r="T110" s="61" t="b">
        <f>NOT(ISNUMBER(SEARCH("Other",Survey!$M110)))</f>
        <v>1</v>
      </c>
      <c r="U110" s="60" t="b">
        <f>NOT(ISBLANK(Survey!$N110))</f>
        <v>0</v>
      </c>
      <c r="V110" s="48" t="str">
        <f t="shared" si="62"/>
        <v>Pass</v>
      </c>
      <c r="W110" s="121" t="b">
        <f>NOT(ISBLANK(Survey!$U110))</f>
        <v>0</v>
      </c>
      <c r="X110" s="122">
        <f>Survey!$J110</f>
        <v>0</v>
      </c>
      <c r="Y110" s="48" t="str">
        <f t="shared" si="63"/>
        <v>Pass</v>
      </c>
      <c r="Z110" s="121" t="b">
        <f>NOT(ISBLANK(Survey!$V110))</f>
        <v>0</v>
      </c>
      <c r="AA110" s="122">
        <f>Survey!$J110</f>
        <v>0</v>
      </c>
      <c r="AB110" s="48" t="str">
        <f t="shared" si="64"/>
        <v>Pass</v>
      </c>
      <c r="AC110" s="121" t="b">
        <f>NOT(ISBLANK(Survey!$W110))</f>
        <v>0</v>
      </c>
      <c r="AD110" s="122">
        <f>Survey!$J110</f>
        <v>0</v>
      </c>
      <c r="AE110" s="48" t="str">
        <f t="shared" si="65"/>
        <v>Pass</v>
      </c>
      <c r="AF110" s="61" t="b">
        <f>NOT(ISNUMBER(SEARCH("Yes",Survey!$Z110)))</f>
        <v>1</v>
      </c>
      <c r="AG110" s="60" t="b">
        <f>IF(COUNTBLANK(Survey!$AA110:$AB110)=0,TRUE, FALSE)</f>
        <v>0</v>
      </c>
      <c r="AH110" s="48" t="str">
        <f t="shared" si="66"/>
        <v>Pass</v>
      </c>
      <c r="AI110" s="61" t="b">
        <f>NOT(ISNUMBER(SEARCH("Yes",Survey!$AC110)))</f>
        <v>1</v>
      </c>
      <c r="AJ110" s="60" t="b">
        <f>NOT(ISBLANK(Survey!$AE110))</f>
        <v>0</v>
      </c>
      <c r="AK110" s="48" t="str">
        <f t="shared" si="67"/>
        <v>Pass</v>
      </c>
      <c r="AL110" s="61" t="b">
        <f>NOT(OR(ISNUMBER(SEARCH("Other",Survey!$AE110)),ISNUMBER(SEARCH("Multiple",Survey!$AE110))))</f>
        <v>1</v>
      </c>
      <c r="AM110" s="60" t="b">
        <f>NOT(ISBLANK(Survey!$AF110))</f>
        <v>0</v>
      </c>
      <c r="AN110" s="48" t="str">
        <f t="shared" si="68"/>
        <v>Fail</v>
      </c>
      <c r="AO110" s="52">
        <f>(Survey!$AH110)</f>
        <v>0</v>
      </c>
      <c r="AP110" s="43" t="str">
        <f t="shared" si="69"/>
        <v>Fail</v>
      </c>
      <c r="AQ110" s="44">
        <f>ABS(Survey!$AH110)</f>
        <v>0</v>
      </c>
      <c r="AR110" s="87">
        <f>ABS(Survey!$AI110)+Survey!$AJ110-ABS(Survey!$AK110)+ABS(Survey!$AL110)-ABS(Survey!$AM110)+ABS(Survey!$AN110)-ABS(Survey!$AO110)+Survey!$AP110</f>
        <v>0</v>
      </c>
      <c r="AS110" s="53" t="str">
        <f t="shared" si="70"/>
        <v>No holdings</v>
      </c>
      <c r="AT110" s="43">
        <f t="shared" si="71"/>
        <v>0</v>
      </c>
      <c r="AU110" s="48" t="str">
        <f t="shared" si="72"/>
        <v>Pass</v>
      </c>
      <c r="AV110" s="61" t="b">
        <f>IF(ABS(Survey!$AP110)=0,TRUE,FALSE)</f>
        <v>1</v>
      </c>
      <c r="AW110" s="60" t="b">
        <f>NOT(ISBLANK(Survey!$AQ110))</f>
        <v>0</v>
      </c>
      <c r="AX110" s="43" t="str">
        <f t="shared" si="73"/>
        <v>Fail</v>
      </c>
      <c r="AY110" s="44">
        <f>ABS(Survey!$AH110)</f>
        <v>0</v>
      </c>
      <c r="AZ110" s="44" cm="1">
        <f t="array" ref="AZ110">SUM(SUMIF(Survey!AS110:BA110,{"&gt;0","&lt;0"})*{1,-1})-SUM(SUMIF(Survey!BC110:BK110,{"&gt;0","&lt;0"})*{1,-1})</f>
        <v>0</v>
      </c>
      <c r="BA110" s="53" t="str">
        <f t="shared" si="74"/>
        <v>No holdings</v>
      </c>
      <c r="BB110" s="43">
        <f t="shared" si="75"/>
        <v>0</v>
      </c>
      <c r="BC110" s="48" t="str">
        <f t="shared" si="76"/>
        <v>Fail</v>
      </c>
      <c r="BD110" s="54">
        <f>ABS(Survey!$AH110)</f>
        <v>0</v>
      </c>
      <c r="BE110" s="54" cm="1">
        <f t="array" ref="BE110">SUM(SUMIF(Survey!BM110:CF110,{"&gt;0","&lt;0"})*{1,-1})-SUM(SUMIF(Survey!CH110:DA110,{"&gt;0","&lt;0"})*{1,-1})</f>
        <v>0</v>
      </c>
      <c r="BF110" s="55" t="str">
        <f t="shared" si="77"/>
        <v>No holdings</v>
      </c>
      <c r="BG110" s="56">
        <f t="shared" si="78"/>
        <v>0</v>
      </c>
      <c r="BH110" s="48" t="str">
        <f t="shared" si="79"/>
        <v>Pass</v>
      </c>
      <c r="BI110" s="61" t="b">
        <f>IF(ABS(Survey!$CF110)=0,TRUE,FALSE)</f>
        <v>1</v>
      </c>
      <c r="BJ110" s="60" t="b">
        <f>NOT(ISBLANK(Survey!$CG110))</f>
        <v>0</v>
      </c>
      <c r="BK110" s="48" t="str">
        <f t="shared" si="80"/>
        <v>Pass</v>
      </c>
      <c r="BL110" s="61" t="b">
        <f>IF(ABS(Survey!$DA110)=0,TRUE,FALSE)</f>
        <v>1</v>
      </c>
      <c r="BM110" s="60" t="b">
        <f>NOT(ISBLANK(Survey!$DB110))</f>
        <v>0</v>
      </c>
      <c r="BN110" s="48" t="str">
        <f t="shared" si="81"/>
        <v>Pass</v>
      </c>
      <c r="BO110" s="44">
        <f>SUM(Survey!DD110:DG110)</f>
        <v>0</v>
      </c>
      <c r="BP110" s="43">
        <f t="shared" si="82"/>
        <v>0</v>
      </c>
      <c r="BQ110" s="43">
        <f t="shared" si="83"/>
        <v>100</v>
      </c>
      <c r="BR110" s="55">
        <f>Survey!$I110</f>
        <v>0</v>
      </c>
      <c r="BS110" s="48" t="str">
        <f t="shared" si="84"/>
        <v>Pass</v>
      </c>
      <c r="BT110" s="61" t="b">
        <f>IF(ABS(Survey!$DG110)=0,TRUE,FALSE)</f>
        <v>1</v>
      </c>
      <c r="BU110" s="60" t="b">
        <f>NOT(ISBLANK(Survey!$DH110))</f>
        <v>0</v>
      </c>
      <c r="BV110" s="43" t="str">
        <f t="shared" si="85"/>
        <v>Pass</v>
      </c>
      <c r="BW110" s="44">
        <f>ABS(Survey!CB110) + ABS(Survey!CW110)</f>
        <v>0</v>
      </c>
      <c r="BX110" s="44">
        <f>SUM(SUMIF(Survey!DJ110:DO110,{"&gt;0","&lt;0"})*{1,-1})+SUM(SUMIF(Survey!DQ110:DV110,{"&gt;0","&lt;0"})*{1,-1})</f>
        <v>0</v>
      </c>
      <c r="BY110" s="43">
        <f t="shared" si="86"/>
        <v>0</v>
      </c>
      <c r="BZ110" s="43">
        <f t="shared" si="87"/>
        <v>0</v>
      </c>
      <c r="CA110" s="48" t="str">
        <f t="shared" si="88"/>
        <v>Pass</v>
      </c>
      <c r="CB110" s="61" t="b">
        <f>IF(ABS(Survey!$DO110)=0,TRUE,FALSE)</f>
        <v>1</v>
      </c>
      <c r="CC110" s="60" t="b">
        <f>NOT(ISBLANK(Survey!DP110))</f>
        <v>0</v>
      </c>
      <c r="CD110" s="48" t="str">
        <f t="shared" si="89"/>
        <v>Pass</v>
      </c>
      <c r="CE110" s="61" t="b">
        <f>IF(ABS(Survey!$DV110)=0,TRUE,FALSE)</f>
        <v>1</v>
      </c>
      <c r="CF110" s="60" t="b">
        <f>NOT(ISBLANK(Survey!$DW110))</f>
        <v>0</v>
      </c>
      <c r="CG110" s="48" t="str">
        <f t="shared" si="90"/>
        <v>Pass</v>
      </c>
      <c r="CH110" s="57">
        <f t="shared" si="91"/>
        <v>0</v>
      </c>
      <c r="CI110" s="54" cm="1">
        <f t="array" ref="CI110">SUM(SUMIF(Survey!DY110:DZ110,{"&gt;0","&lt;0"})*{1,-1})</f>
        <v>0</v>
      </c>
      <c r="CJ110" s="57">
        <f t="shared" si="92"/>
        <v>0</v>
      </c>
      <c r="CK110" s="56">
        <f t="shared" si="93"/>
        <v>100</v>
      </c>
      <c r="CL110" s="48" t="str">
        <f t="shared" si="94"/>
        <v>Fail</v>
      </c>
      <c r="CM110" s="54">
        <f>SUM(SUMIF(Survey!EP110:EQ110,{"&gt;0","&lt;0"})*{1,-1})</f>
        <v>0</v>
      </c>
      <c r="CN110" s="57">
        <f t="shared" si="95"/>
        <v>0</v>
      </c>
      <c r="CO110" s="57">
        <f t="shared" si="96"/>
        <v>100</v>
      </c>
      <c r="CP110" s="55" t="b">
        <f>IF(Survey!$J110="ETF",TRUE,IF(Survey!$J110="Closed-end",TRUE,IF(Survey!$J110="Split share corp",TRUE,FALSE)))</f>
        <v>0</v>
      </c>
      <c r="CQ110" s="48" t="str">
        <f t="shared" si="97"/>
        <v>Fail</v>
      </c>
      <c r="CR110" s="54">
        <f>SUM(SUMIF(Survey!ES110:EW110,{"&gt;0","&lt;0"})*{1,-1})</f>
        <v>0</v>
      </c>
      <c r="CS110" s="57">
        <f t="shared" si="98"/>
        <v>0</v>
      </c>
      <c r="CT110" s="57">
        <f t="shared" si="99"/>
        <v>100</v>
      </c>
      <c r="CU110" s="55" t="b">
        <f>IF(Survey!$J110="ETF",TRUE,IF(Survey!$J110="Closed-end",TRUE,IF(Survey!$J110="Split share corp",TRUE,FALSE)))</f>
        <v>0</v>
      </c>
      <c r="CV110" s="48" t="str">
        <f t="shared" si="100"/>
        <v>Pass</v>
      </c>
      <c r="CW110" s="61" t="b">
        <f>IF(ABS(Survey!$EW110)=0,TRUE,FALSE)</f>
        <v>1</v>
      </c>
      <c r="CX110" s="60" t="b">
        <f>NOT(ISBLANK(Survey!$EX110))</f>
        <v>0</v>
      </c>
      <c r="CY110" s="43" t="str">
        <f t="shared" si="101"/>
        <v>Fail</v>
      </c>
      <c r="CZ110" s="44">
        <f>SUM(SUMIF(Survey!EZ110:FF110,{"&gt;0","&lt;0"})*{1,-1})</f>
        <v>0</v>
      </c>
      <c r="DA110" s="43">
        <f t="shared" si="102"/>
        <v>0</v>
      </c>
      <c r="DB110" s="43">
        <f t="shared" si="103"/>
        <v>100</v>
      </c>
      <c r="DC110" s="48" t="str">
        <f t="shared" si="104"/>
        <v>Fail</v>
      </c>
      <c r="DD110" s="54">
        <f>SUM(SUMIF(Survey!FH110:FN110,{"&gt;0","&lt;0"})*{1,-1})</f>
        <v>0</v>
      </c>
      <c r="DE110" s="57">
        <f t="shared" si="105"/>
        <v>0</v>
      </c>
      <c r="DF110" s="56">
        <f t="shared" si="106"/>
        <v>100</v>
      </c>
    </row>
    <row r="111" spans="1:110">
      <c r="A111" s="1">
        <v>108</v>
      </c>
      <c r="B111" s="43" t="str">
        <f t="shared" si="54"/>
        <v>Pass</v>
      </c>
      <c r="C111" s="43">
        <f>COUNTBLANK(Survey!B111:FO111)</f>
        <v>170</v>
      </c>
      <c r="D111" s="43">
        <f>Survey!H111</f>
        <v>0</v>
      </c>
      <c r="E111" s="43" t="str">
        <f t="shared" si="55"/>
        <v>Fail</v>
      </c>
      <c r="F111" s="43" t="str">
        <f t="shared" si="56"/>
        <v>Fail</v>
      </c>
      <c r="H111" s="48" t="str">
        <f t="shared" si="57"/>
        <v>Fail</v>
      </c>
      <c r="I111" s="49">
        <f>COUNTBLANK(Survey!B111:E111)+COUNTBLANK(Survey!G111:J111)+COUNTBLANK(Survey!M111)+COUNTBLANK(Survey!P111:S111)+COUNTBLANK(Survey!X111:Z111)+COUNTBLANK(Survey!AC111:AD111)</f>
        <v>18</v>
      </c>
      <c r="J111" s="48" t="str">
        <f t="shared" si="58"/>
        <v>Pass</v>
      </c>
      <c r="K111" s="61" t="b">
        <f>NOT(ISNUMBER(SEARCH("Feeder",Survey!$H111)))</f>
        <v>1</v>
      </c>
      <c r="L111" s="60" t="b">
        <f>NOT(ISBLANK(Survey!$L111))</f>
        <v>0</v>
      </c>
      <c r="M111" s="48" t="str">
        <f t="shared" si="59"/>
        <v>Pass</v>
      </c>
      <c r="N111" s="61" t="b">
        <f>NOT(ISNUMBER(SEARCH("Other",Survey!$J111)))</f>
        <v>1</v>
      </c>
      <c r="O111" s="60" t="b">
        <f>NOT(ISBLANK(Survey!$K111))</f>
        <v>0</v>
      </c>
      <c r="P111" s="48" t="str">
        <f t="shared" si="60"/>
        <v>Fail</v>
      </c>
      <c r="Q111" s="50">
        <f>Survey!E111</f>
        <v>0</v>
      </c>
      <c r="R111" s="51">
        <f>LEN(Survey!F111)</f>
        <v>0</v>
      </c>
      <c r="S111" s="48" t="str">
        <f t="shared" si="61"/>
        <v>Pass</v>
      </c>
      <c r="T111" s="61" t="b">
        <f>NOT(ISNUMBER(SEARCH("Other",Survey!$M111)))</f>
        <v>1</v>
      </c>
      <c r="U111" s="60" t="b">
        <f>NOT(ISBLANK(Survey!$N111))</f>
        <v>0</v>
      </c>
      <c r="V111" s="48" t="str">
        <f t="shared" si="62"/>
        <v>Pass</v>
      </c>
      <c r="W111" s="121" t="b">
        <f>NOT(ISBLANK(Survey!$U111))</f>
        <v>0</v>
      </c>
      <c r="X111" s="122">
        <f>Survey!$J111</f>
        <v>0</v>
      </c>
      <c r="Y111" s="48" t="str">
        <f t="shared" si="63"/>
        <v>Pass</v>
      </c>
      <c r="Z111" s="121" t="b">
        <f>NOT(ISBLANK(Survey!$V111))</f>
        <v>0</v>
      </c>
      <c r="AA111" s="122">
        <f>Survey!$J111</f>
        <v>0</v>
      </c>
      <c r="AB111" s="48" t="str">
        <f t="shared" si="64"/>
        <v>Pass</v>
      </c>
      <c r="AC111" s="121" t="b">
        <f>NOT(ISBLANK(Survey!$W111))</f>
        <v>0</v>
      </c>
      <c r="AD111" s="122">
        <f>Survey!$J111</f>
        <v>0</v>
      </c>
      <c r="AE111" s="48" t="str">
        <f t="shared" si="65"/>
        <v>Pass</v>
      </c>
      <c r="AF111" s="61" t="b">
        <f>NOT(ISNUMBER(SEARCH("Yes",Survey!$Z111)))</f>
        <v>1</v>
      </c>
      <c r="AG111" s="60" t="b">
        <f>IF(COUNTBLANK(Survey!$AA111:$AB111)=0,TRUE, FALSE)</f>
        <v>0</v>
      </c>
      <c r="AH111" s="48" t="str">
        <f t="shared" si="66"/>
        <v>Pass</v>
      </c>
      <c r="AI111" s="61" t="b">
        <f>NOT(ISNUMBER(SEARCH("Yes",Survey!$AC111)))</f>
        <v>1</v>
      </c>
      <c r="AJ111" s="60" t="b">
        <f>NOT(ISBLANK(Survey!$AE111))</f>
        <v>0</v>
      </c>
      <c r="AK111" s="48" t="str">
        <f t="shared" si="67"/>
        <v>Pass</v>
      </c>
      <c r="AL111" s="61" t="b">
        <f>NOT(OR(ISNUMBER(SEARCH("Other",Survey!$AE111)),ISNUMBER(SEARCH("Multiple",Survey!$AE111))))</f>
        <v>1</v>
      </c>
      <c r="AM111" s="60" t="b">
        <f>NOT(ISBLANK(Survey!$AF111))</f>
        <v>0</v>
      </c>
      <c r="AN111" s="48" t="str">
        <f t="shared" si="68"/>
        <v>Fail</v>
      </c>
      <c r="AO111" s="52">
        <f>(Survey!$AH111)</f>
        <v>0</v>
      </c>
      <c r="AP111" s="43" t="str">
        <f t="shared" si="69"/>
        <v>Fail</v>
      </c>
      <c r="AQ111" s="44">
        <f>ABS(Survey!$AH111)</f>
        <v>0</v>
      </c>
      <c r="AR111" s="87">
        <f>ABS(Survey!$AI111)+Survey!$AJ111-ABS(Survey!$AK111)+ABS(Survey!$AL111)-ABS(Survey!$AM111)+ABS(Survey!$AN111)-ABS(Survey!$AO111)+Survey!$AP111</f>
        <v>0</v>
      </c>
      <c r="AS111" s="53" t="str">
        <f t="shared" si="70"/>
        <v>No holdings</v>
      </c>
      <c r="AT111" s="43">
        <f t="shared" si="71"/>
        <v>0</v>
      </c>
      <c r="AU111" s="48" t="str">
        <f t="shared" si="72"/>
        <v>Pass</v>
      </c>
      <c r="AV111" s="61" t="b">
        <f>IF(ABS(Survey!$AP111)=0,TRUE,FALSE)</f>
        <v>1</v>
      </c>
      <c r="AW111" s="60" t="b">
        <f>NOT(ISBLANK(Survey!$AQ111))</f>
        <v>0</v>
      </c>
      <c r="AX111" s="43" t="str">
        <f t="shared" si="73"/>
        <v>Fail</v>
      </c>
      <c r="AY111" s="44">
        <f>ABS(Survey!$AH111)</f>
        <v>0</v>
      </c>
      <c r="AZ111" s="44" cm="1">
        <f t="array" ref="AZ111">SUM(SUMIF(Survey!AS111:BA111,{"&gt;0","&lt;0"})*{1,-1})-SUM(SUMIF(Survey!BC111:BK111,{"&gt;0","&lt;0"})*{1,-1})</f>
        <v>0</v>
      </c>
      <c r="BA111" s="53" t="str">
        <f t="shared" si="74"/>
        <v>No holdings</v>
      </c>
      <c r="BB111" s="43">
        <f t="shared" si="75"/>
        <v>0</v>
      </c>
      <c r="BC111" s="48" t="str">
        <f t="shared" si="76"/>
        <v>Fail</v>
      </c>
      <c r="BD111" s="54">
        <f>ABS(Survey!$AH111)</f>
        <v>0</v>
      </c>
      <c r="BE111" s="54" cm="1">
        <f t="array" ref="BE111">SUM(SUMIF(Survey!BM111:CF111,{"&gt;0","&lt;0"})*{1,-1})-SUM(SUMIF(Survey!CH111:DA111,{"&gt;0","&lt;0"})*{1,-1})</f>
        <v>0</v>
      </c>
      <c r="BF111" s="55" t="str">
        <f t="shared" si="77"/>
        <v>No holdings</v>
      </c>
      <c r="BG111" s="56">
        <f t="shared" si="78"/>
        <v>0</v>
      </c>
      <c r="BH111" s="48" t="str">
        <f t="shared" si="79"/>
        <v>Pass</v>
      </c>
      <c r="BI111" s="61" t="b">
        <f>IF(ABS(Survey!$CF111)=0,TRUE,FALSE)</f>
        <v>1</v>
      </c>
      <c r="BJ111" s="60" t="b">
        <f>NOT(ISBLANK(Survey!$CG111))</f>
        <v>0</v>
      </c>
      <c r="BK111" s="48" t="str">
        <f t="shared" si="80"/>
        <v>Pass</v>
      </c>
      <c r="BL111" s="61" t="b">
        <f>IF(ABS(Survey!$DA111)=0,TRUE,FALSE)</f>
        <v>1</v>
      </c>
      <c r="BM111" s="60" t="b">
        <f>NOT(ISBLANK(Survey!$DB111))</f>
        <v>0</v>
      </c>
      <c r="BN111" s="48" t="str">
        <f t="shared" si="81"/>
        <v>Pass</v>
      </c>
      <c r="BO111" s="44">
        <f>SUM(Survey!DD111:DG111)</f>
        <v>0</v>
      </c>
      <c r="BP111" s="43">
        <f t="shared" si="82"/>
        <v>0</v>
      </c>
      <c r="BQ111" s="43">
        <f t="shared" si="83"/>
        <v>100</v>
      </c>
      <c r="BR111" s="55">
        <f>Survey!$I111</f>
        <v>0</v>
      </c>
      <c r="BS111" s="48" t="str">
        <f t="shared" si="84"/>
        <v>Pass</v>
      </c>
      <c r="BT111" s="61" t="b">
        <f>IF(ABS(Survey!$DG111)=0,TRUE,FALSE)</f>
        <v>1</v>
      </c>
      <c r="BU111" s="60" t="b">
        <f>NOT(ISBLANK(Survey!$DH111))</f>
        <v>0</v>
      </c>
      <c r="BV111" s="43" t="str">
        <f t="shared" si="85"/>
        <v>Pass</v>
      </c>
      <c r="BW111" s="44">
        <f>ABS(Survey!CB111) + ABS(Survey!CW111)</f>
        <v>0</v>
      </c>
      <c r="BX111" s="44">
        <f>SUM(SUMIF(Survey!DJ111:DO111,{"&gt;0","&lt;0"})*{1,-1})+SUM(SUMIF(Survey!DQ111:DV111,{"&gt;0","&lt;0"})*{1,-1})</f>
        <v>0</v>
      </c>
      <c r="BY111" s="43">
        <f t="shared" si="86"/>
        <v>0</v>
      </c>
      <c r="BZ111" s="43">
        <f t="shared" si="87"/>
        <v>0</v>
      </c>
      <c r="CA111" s="48" t="str">
        <f t="shared" si="88"/>
        <v>Pass</v>
      </c>
      <c r="CB111" s="61" t="b">
        <f>IF(ABS(Survey!$DO111)=0,TRUE,FALSE)</f>
        <v>1</v>
      </c>
      <c r="CC111" s="60" t="b">
        <f>NOT(ISBLANK(Survey!DP111))</f>
        <v>0</v>
      </c>
      <c r="CD111" s="48" t="str">
        <f t="shared" si="89"/>
        <v>Pass</v>
      </c>
      <c r="CE111" s="61" t="b">
        <f>IF(ABS(Survey!$DV111)=0,TRUE,FALSE)</f>
        <v>1</v>
      </c>
      <c r="CF111" s="60" t="b">
        <f>NOT(ISBLANK(Survey!$DW111))</f>
        <v>0</v>
      </c>
      <c r="CG111" s="48" t="str">
        <f t="shared" si="90"/>
        <v>Pass</v>
      </c>
      <c r="CH111" s="57">
        <f t="shared" si="91"/>
        <v>0</v>
      </c>
      <c r="CI111" s="54" cm="1">
        <f t="array" ref="CI111">SUM(SUMIF(Survey!DY111:DZ111,{"&gt;0","&lt;0"})*{1,-1})</f>
        <v>0</v>
      </c>
      <c r="CJ111" s="57">
        <f t="shared" si="92"/>
        <v>0</v>
      </c>
      <c r="CK111" s="56">
        <f t="shared" si="93"/>
        <v>100</v>
      </c>
      <c r="CL111" s="48" t="str">
        <f t="shared" si="94"/>
        <v>Fail</v>
      </c>
      <c r="CM111" s="54">
        <f>SUM(SUMIF(Survey!EP111:EQ111,{"&gt;0","&lt;0"})*{1,-1})</f>
        <v>0</v>
      </c>
      <c r="CN111" s="57">
        <f t="shared" si="95"/>
        <v>0</v>
      </c>
      <c r="CO111" s="57">
        <f t="shared" si="96"/>
        <v>100</v>
      </c>
      <c r="CP111" s="55" t="b">
        <f>IF(Survey!$J111="ETF",TRUE,IF(Survey!$J111="Closed-end",TRUE,IF(Survey!$J111="Split share corp",TRUE,FALSE)))</f>
        <v>0</v>
      </c>
      <c r="CQ111" s="48" t="str">
        <f t="shared" si="97"/>
        <v>Fail</v>
      </c>
      <c r="CR111" s="54">
        <f>SUM(SUMIF(Survey!ES111:EW111,{"&gt;0","&lt;0"})*{1,-1})</f>
        <v>0</v>
      </c>
      <c r="CS111" s="57">
        <f t="shared" si="98"/>
        <v>0</v>
      </c>
      <c r="CT111" s="57">
        <f t="shared" si="99"/>
        <v>100</v>
      </c>
      <c r="CU111" s="55" t="b">
        <f>IF(Survey!$J111="ETF",TRUE,IF(Survey!$J111="Closed-end",TRUE,IF(Survey!$J111="Split share corp",TRUE,FALSE)))</f>
        <v>0</v>
      </c>
      <c r="CV111" s="48" t="str">
        <f t="shared" si="100"/>
        <v>Pass</v>
      </c>
      <c r="CW111" s="61" t="b">
        <f>IF(ABS(Survey!$EW111)=0,TRUE,FALSE)</f>
        <v>1</v>
      </c>
      <c r="CX111" s="60" t="b">
        <f>NOT(ISBLANK(Survey!$EX111))</f>
        <v>0</v>
      </c>
      <c r="CY111" s="43" t="str">
        <f t="shared" si="101"/>
        <v>Fail</v>
      </c>
      <c r="CZ111" s="44">
        <f>SUM(SUMIF(Survey!EZ111:FF111,{"&gt;0","&lt;0"})*{1,-1})</f>
        <v>0</v>
      </c>
      <c r="DA111" s="43">
        <f t="shared" si="102"/>
        <v>0</v>
      </c>
      <c r="DB111" s="43">
        <f t="shared" si="103"/>
        <v>100</v>
      </c>
      <c r="DC111" s="48" t="str">
        <f t="shared" si="104"/>
        <v>Fail</v>
      </c>
      <c r="DD111" s="54">
        <f>SUM(SUMIF(Survey!FH111:FN111,{"&gt;0","&lt;0"})*{1,-1})</f>
        <v>0</v>
      </c>
      <c r="DE111" s="57">
        <f t="shared" si="105"/>
        <v>0</v>
      </c>
      <c r="DF111" s="56">
        <f t="shared" si="106"/>
        <v>100</v>
      </c>
    </row>
    <row r="112" spans="1:110">
      <c r="A112" s="1">
        <v>109</v>
      </c>
      <c r="B112" s="43" t="str">
        <f t="shared" si="54"/>
        <v>Pass</v>
      </c>
      <c r="C112" s="43">
        <f>COUNTBLANK(Survey!B112:FO112)</f>
        <v>170</v>
      </c>
      <c r="D112" s="43">
        <f>Survey!H112</f>
        <v>0</v>
      </c>
      <c r="E112" s="43" t="str">
        <f t="shared" si="55"/>
        <v>Fail</v>
      </c>
      <c r="F112" s="43" t="str">
        <f t="shared" si="56"/>
        <v>Fail</v>
      </c>
      <c r="H112" s="48" t="str">
        <f t="shared" si="57"/>
        <v>Fail</v>
      </c>
      <c r="I112" s="49">
        <f>COUNTBLANK(Survey!B112:E112)+COUNTBLANK(Survey!G112:J112)+COUNTBLANK(Survey!M112)+COUNTBLANK(Survey!P112:S112)+COUNTBLANK(Survey!X112:Z112)+COUNTBLANK(Survey!AC112:AD112)</f>
        <v>18</v>
      </c>
      <c r="J112" s="48" t="str">
        <f t="shared" si="58"/>
        <v>Pass</v>
      </c>
      <c r="K112" s="61" t="b">
        <f>NOT(ISNUMBER(SEARCH("Feeder",Survey!$H112)))</f>
        <v>1</v>
      </c>
      <c r="L112" s="60" t="b">
        <f>NOT(ISBLANK(Survey!$L112))</f>
        <v>0</v>
      </c>
      <c r="M112" s="48" t="str">
        <f t="shared" si="59"/>
        <v>Pass</v>
      </c>
      <c r="N112" s="61" t="b">
        <f>NOT(ISNUMBER(SEARCH("Other",Survey!$J112)))</f>
        <v>1</v>
      </c>
      <c r="O112" s="60" t="b">
        <f>NOT(ISBLANK(Survey!$K112))</f>
        <v>0</v>
      </c>
      <c r="P112" s="48" t="str">
        <f t="shared" si="60"/>
        <v>Fail</v>
      </c>
      <c r="Q112" s="50">
        <f>Survey!E112</f>
        <v>0</v>
      </c>
      <c r="R112" s="51">
        <f>LEN(Survey!F112)</f>
        <v>0</v>
      </c>
      <c r="S112" s="48" t="str">
        <f t="shared" si="61"/>
        <v>Pass</v>
      </c>
      <c r="T112" s="61" t="b">
        <f>NOT(ISNUMBER(SEARCH("Other",Survey!$M112)))</f>
        <v>1</v>
      </c>
      <c r="U112" s="60" t="b">
        <f>NOT(ISBLANK(Survey!$N112))</f>
        <v>0</v>
      </c>
      <c r="V112" s="48" t="str">
        <f t="shared" si="62"/>
        <v>Pass</v>
      </c>
      <c r="W112" s="121" t="b">
        <f>NOT(ISBLANK(Survey!$U112))</f>
        <v>0</v>
      </c>
      <c r="X112" s="122">
        <f>Survey!$J112</f>
        <v>0</v>
      </c>
      <c r="Y112" s="48" t="str">
        <f t="shared" si="63"/>
        <v>Pass</v>
      </c>
      <c r="Z112" s="121" t="b">
        <f>NOT(ISBLANK(Survey!$V112))</f>
        <v>0</v>
      </c>
      <c r="AA112" s="122">
        <f>Survey!$J112</f>
        <v>0</v>
      </c>
      <c r="AB112" s="48" t="str">
        <f t="shared" si="64"/>
        <v>Pass</v>
      </c>
      <c r="AC112" s="121" t="b">
        <f>NOT(ISBLANK(Survey!$W112))</f>
        <v>0</v>
      </c>
      <c r="AD112" s="122">
        <f>Survey!$J112</f>
        <v>0</v>
      </c>
      <c r="AE112" s="48" t="str">
        <f t="shared" si="65"/>
        <v>Pass</v>
      </c>
      <c r="AF112" s="61" t="b">
        <f>NOT(ISNUMBER(SEARCH("Yes",Survey!$Z112)))</f>
        <v>1</v>
      </c>
      <c r="AG112" s="60" t="b">
        <f>IF(COUNTBLANK(Survey!$AA112:$AB112)=0,TRUE, FALSE)</f>
        <v>0</v>
      </c>
      <c r="AH112" s="48" t="str">
        <f t="shared" si="66"/>
        <v>Pass</v>
      </c>
      <c r="AI112" s="61" t="b">
        <f>NOT(ISNUMBER(SEARCH("Yes",Survey!$AC112)))</f>
        <v>1</v>
      </c>
      <c r="AJ112" s="60" t="b">
        <f>NOT(ISBLANK(Survey!$AE112))</f>
        <v>0</v>
      </c>
      <c r="AK112" s="48" t="str">
        <f t="shared" si="67"/>
        <v>Pass</v>
      </c>
      <c r="AL112" s="61" t="b">
        <f>NOT(OR(ISNUMBER(SEARCH("Other",Survey!$AE112)),ISNUMBER(SEARCH("Multiple",Survey!$AE112))))</f>
        <v>1</v>
      </c>
      <c r="AM112" s="60" t="b">
        <f>NOT(ISBLANK(Survey!$AF112))</f>
        <v>0</v>
      </c>
      <c r="AN112" s="48" t="str">
        <f t="shared" si="68"/>
        <v>Fail</v>
      </c>
      <c r="AO112" s="52">
        <f>(Survey!$AH112)</f>
        <v>0</v>
      </c>
      <c r="AP112" s="43" t="str">
        <f t="shared" si="69"/>
        <v>Fail</v>
      </c>
      <c r="AQ112" s="44">
        <f>ABS(Survey!$AH112)</f>
        <v>0</v>
      </c>
      <c r="AR112" s="87">
        <f>ABS(Survey!$AI112)+Survey!$AJ112-ABS(Survey!$AK112)+ABS(Survey!$AL112)-ABS(Survey!$AM112)+ABS(Survey!$AN112)-ABS(Survey!$AO112)+Survey!$AP112</f>
        <v>0</v>
      </c>
      <c r="AS112" s="53" t="str">
        <f t="shared" si="70"/>
        <v>No holdings</v>
      </c>
      <c r="AT112" s="43">
        <f t="shared" si="71"/>
        <v>0</v>
      </c>
      <c r="AU112" s="48" t="str">
        <f t="shared" si="72"/>
        <v>Pass</v>
      </c>
      <c r="AV112" s="61" t="b">
        <f>IF(ABS(Survey!$AP112)=0,TRUE,FALSE)</f>
        <v>1</v>
      </c>
      <c r="AW112" s="60" t="b">
        <f>NOT(ISBLANK(Survey!$AQ112))</f>
        <v>0</v>
      </c>
      <c r="AX112" s="43" t="str">
        <f t="shared" si="73"/>
        <v>Fail</v>
      </c>
      <c r="AY112" s="44">
        <f>ABS(Survey!$AH112)</f>
        <v>0</v>
      </c>
      <c r="AZ112" s="44" cm="1">
        <f t="array" ref="AZ112">SUM(SUMIF(Survey!AS112:BA112,{"&gt;0","&lt;0"})*{1,-1})-SUM(SUMIF(Survey!BC112:BK112,{"&gt;0","&lt;0"})*{1,-1})</f>
        <v>0</v>
      </c>
      <c r="BA112" s="53" t="str">
        <f t="shared" si="74"/>
        <v>No holdings</v>
      </c>
      <c r="BB112" s="43">
        <f t="shared" si="75"/>
        <v>0</v>
      </c>
      <c r="BC112" s="48" t="str">
        <f t="shared" si="76"/>
        <v>Fail</v>
      </c>
      <c r="BD112" s="54">
        <f>ABS(Survey!$AH112)</f>
        <v>0</v>
      </c>
      <c r="BE112" s="54" cm="1">
        <f t="array" ref="BE112">SUM(SUMIF(Survey!BM112:CF112,{"&gt;0","&lt;0"})*{1,-1})-SUM(SUMIF(Survey!CH112:DA112,{"&gt;0","&lt;0"})*{1,-1})</f>
        <v>0</v>
      </c>
      <c r="BF112" s="55" t="str">
        <f t="shared" si="77"/>
        <v>No holdings</v>
      </c>
      <c r="BG112" s="56">
        <f t="shared" si="78"/>
        <v>0</v>
      </c>
      <c r="BH112" s="48" t="str">
        <f t="shared" si="79"/>
        <v>Pass</v>
      </c>
      <c r="BI112" s="61" t="b">
        <f>IF(ABS(Survey!$CF112)=0,TRUE,FALSE)</f>
        <v>1</v>
      </c>
      <c r="BJ112" s="60" t="b">
        <f>NOT(ISBLANK(Survey!$CG112))</f>
        <v>0</v>
      </c>
      <c r="BK112" s="48" t="str">
        <f t="shared" si="80"/>
        <v>Pass</v>
      </c>
      <c r="BL112" s="61" t="b">
        <f>IF(ABS(Survey!$DA112)=0,TRUE,FALSE)</f>
        <v>1</v>
      </c>
      <c r="BM112" s="60" t="b">
        <f>NOT(ISBLANK(Survey!$DB112))</f>
        <v>0</v>
      </c>
      <c r="BN112" s="48" t="str">
        <f t="shared" si="81"/>
        <v>Pass</v>
      </c>
      <c r="BO112" s="44">
        <f>SUM(Survey!DD112:DG112)</f>
        <v>0</v>
      </c>
      <c r="BP112" s="43">
        <f t="shared" si="82"/>
        <v>0</v>
      </c>
      <c r="BQ112" s="43">
        <f t="shared" si="83"/>
        <v>100</v>
      </c>
      <c r="BR112" s="55">
        <f>Survey!$I112</f>
        <v>0</v>
      </c>
      <c r="BS112" s="48" t="str">
        <f t="shared" si="84"/>
        <v>Pass</v>
      </c>
      <c r="BT112" s="61" t="b">
        <f>IF(ABS(Survey!$DG112)=0,TRUE,FALSE)</f>
        <v>1</v>
      </c>
      <c r="BU112" s="60" t="b">
        <f>NOT(ISBLANK(Survey!$DH112))</f>
        <v>0</v>
      </c>
      <c r="BV112" s="43" t="str">
        <f t="shared" si="85"/>
        <v>Pass</v>
      </c>
      <c r="BW112" s="44">
        <f>ABS(Survey!CB112) + ABS(Survey!CW112)</f>
        <v>0</v>
      </c>
      <c r="BX112" s="44">
        <f>SUM(SUMIF(Survey!DJ112:DO112,{"&gt;0","&lt;0"})*{1,-1})+SUM(SUMIF(Survey!DQ112:DV112,{"&gt;0","&lt;0"})*{1,-1})</f>
        <v>0</v>
      </c>
      <c r="BY112" s="43">
        <f t="shared" si="86"/>
        <v>0</v>
      </c>
      <c r="BZ112" s="43">
        <f t="shared" si="87"/>
        <v>0</v>
      </c>
      <c r="CA112" s="48" t="str">
        <f t="shared" si="88"/>
        <v>Pass</v>
      </c>
      <c r="CB112" s="61" t="b">
        <f>IF(ABS(Survey!$DO112)=0,TRUE,FALSE)</f>
        <v>1</v>
      </c>
      <c r="CC112" s="60" t="b">
        <f>NOT(ISBLANK(Survey!DP112))</f>
        <v>0</v>
      </c>
      <c r="CD112" s="48" t="str">
        <f t="shared" si="89"/>
        <v>Pass</v>
      </c>
      <c r="CE112" s="61" t="b">
        <f>IF(ABS(Survey!$DV112)=0,TRUE,FALSE)</f>
        <v>1</v>
      </c>
      <c r="CF112" s="60" t="b">
        <f>NOT(ISBLANK(Survey!$DW112))</f>
        <v>0</v>
      </c>
      <c r="CG112" s="48" t="str">
        <f t="shared" si="90"/>
        <v>Pass</v>
      </c>
      <c r="CH112" s="57">
        <f t="shared" si="91"/>
        <v>0</v>
      </c>
      <c r="CI112" s="54" cm="1">
        <f t="array" ref="CI112">SUM(SUMIF(Survey!DY112:DZ112,{"&gt;0","&lt;0"})*{1,-1})</f>
        <v>0</v>
      </c>
      <c r="CJ112" s="57">
        <f t="shared" si="92"/>
        <v>0</v>
      </c>
      <c r="CK112" s="56">
        <f t="shared" si="93"/>
        <v>100</v>
      </c>
      <c r="CL112" s="48" t="str">
        <f t="shared" si="94"/>
        <v>Fail</v>
      </c>
      <c r="CM112" s="54">
        <f>SUM(SUMIF(Survey!EP112:EQ112,{"&gt;0","&lt;0"})*{1,-1})</f>
        <v>0</v>
      </c>
      <c r="CN112" s="57">
        <f t="shared" si="95"/>
        <v>0</v>
      </c>
      <c r="CO112" s="57">
        <f t="shared" si="96"/>
        <v>100</v>
      </c>
      <c r="CP112" s="55" t="b">
        <f>IF(Survey!$J112="ETF",TRUE,IF(Survey!$J112="Closed-end",TRUE,IF(Survey!$J112="Split share corp",TRUE,FALSE)))</f>
        <v>0</v>
      </c>
      <c r="CQ112" s="48" t="str">
        <f t="shared" si="97"/>
        <v>Fail</v>
      </c>
      <c r="CR112" s="54">
        <f>SUM(SUMIF(Survey!ES112:EW112,{"&gt;0","&lt;0"})*{1,-1})</f>
        <v>0</v>
      </c>
      <c r="CS112" s="57">
        <f t="shared" si="98"/>
        <v>0</v>
      </c>
      <c r="CT112" s="57">
        <f t="shared" si="99"/>
        <v>100</v>
      </c>
      <c r="CU112" s="55" t="b">
        <f>IF(Survey!$J112="ETF",TRUE,IF(Survey!$J112="Closed-end",TRUE,IF(Survey!$J112="Split share corp",TRUE,FALSE)))</f>
        <v>0</v>
      </c>
      <c r="CV112" s="48" t="str">
        <f t="shared" si="100"/>
        <v>Pass</v>
      </c>
      <c r="CW112" s="61" t="b">
        <f>IF(ABS(Survey!$EW112)=0,TRUE,FALSE)</f>
        <v>1</v>
      </c>
      <c r="CX112" s="60" t="b">
        <f>NOT(ISBLANK(Survey!$EX112))</f>
        <v>0</v>
      </c>
      <c r="CY112" s="43" t="str">
        <f t="shared" si="101"/>
        <v>Fail</v>
      </c>
      <c r="CZ112" s="44">
        <f>SUM(SUMIF(Survey!EZ112:FF112,{"&gt;0","&lt;0"})*{1,-1})</f>
        <v>0</v>
      </c>
      <c r="DA112" s="43">
        <f t="shared" si="102"/>
        <v>0</v>
      </c>
      <c r="DB112" s="43">
        <f t="shared" si="103"/>
        <v>100</v>
      </c>
      <c r="DC112" s="48" t="str">
        <f t="shared" si="104"/>
        <v>Fail</v>
      </c>
      <c r="DD112" s="54">
        <f>SUM(SUMIF(Survey!FH112:FN112,{"&gt;0","&lt;0"})*{1,-1})</f>
        <v>0</v>
      </c>
      <c r="DE112" s="57">
        <f t="shared" si="105"/>
        <v>0</v>
      </c>
      <c r="DF112" s="56">
        <f t="shared" si="106"/>
        <v>100</v>
      </c>
    </row>
    <row r="113" spans="1:110">
      <c r="A113" s="1">
        <v>110</v>
      </c>
      <c r="B113" s="43" t="str">
        <f t="shared" si="54"/>
        <v>Pass</v>
      </c>
      <c r="C113" s="43">
        <f>COUNTBLANK(Survey!B113:FO113)</f>
        <v>170</v>
      </c>
      <c r="D113" s="43">
        <f>Survey!H113</f>
        <v>0</v>
      </c>
      <c r="E113" s="43" t="str">
        <f t="shared" si="55"/>
        <v>Fail</v>
      </c>
      <c r="F113" s="43" t="str">
        <f t="shared" si="56"/>
        <v>Fail</v>
      </c>
      <c r="H113" s="48" t="str">
        <f t="shared" si="57"/>
        <v>Fail</v>
      </c>
      <c r="I113" s="49">
        <f>COUNTBLANK(Survey!B113:E113)+COUNTBLANK(Survey!G113:J113)+COUNTBLANK(Survey!M113)+COUNTBLANK(Survey!P113:S113)+COUNTBLANK(Survey!X113:Z113)+COUNTBLANK(Survey!AC113:AD113)</f>
        <v>18</v>
      </c>
      <c r="J113" s="48" t="str">
        <f t="shared" si="58"/>
        <v>Pass</v>
      </c>
      <c r="K113" s="61" t="b">
        <f>NOT(ISNUMBER(SEARCH("Feeder",Survey!$H113)))</f>
        <v>1</v>
      </c>
      <c r="L113" s="60" t="b">
        <f>NOT(ISBLANK(Survey!$L113))</f>
        <v>0</v>
      </c>
      <c r="M113" s="48" t="str">
        <f t="shared" si="59"/>
        <v>Pass</v>
      </c>
      <c r="N113" s="61" t="b">
        <f>NOT(ISNUMBER(SEARCH("Other",Survey!$J113)))</f>
        <v>1</v>
      </c>
      <c r="O113" s="60" t="b">
        <f>NOT(ISBLANK(Survey!$K113))</f>
        <v>0</v>
      </c>
      <c r="P113" s="48" t="str">
        <f t="shared" si="60"/>
        <v>Fail</v>
      </c>
      <c r="Q113" s="50">
        <f>Survey!E113</f>
        <v>0</v>
      </c>
      <c r="R113" s="51">
        <f>LEN(Survey!F113)</f>
        <v>0</v>
      </c>
      <c r="S113" s="48" t="str">
        <f t="shared" si="61"/>
        <v>Pass</v>
      </c>
      <c r="T113" s="61" t="b">
        <f>NOT(ISNUMBER(SEARCH("Other",Survey!$M113)))</f>
        <v>1</v>
      </c>
      <c r="U113" s="60" t="b">
        <f>NOT(ISBLANK(Survey!$N113))</f>
        <v>0</v>
      </c>
      <c r="V113" s="48" t="str">
        <f t="shared" si="62"/>
        <v>Pass</v>
      </c>
      <c r="W113" s="121" t="b">
        <f>NOT(ISBLANK(Survey!$U113))</f>
        <v>0</v>
      </c>
      <c r="X113" s="122">
        <f>Survey!$J113</f>
        <v>0</v>
      </c>
      <c r="Y113" s="48" t="str">
        <f t="shared" si="63"/>
        <v>Pass</v>
      </c>
      <c r="Z113" s="121" t="b">
        <f>NOT(ISBLANK(Survey!$V113))</f>
        <v>0</v>
      </c>
      <c r="AA113" s="122">
        <f>Survey!$J113</f>
        <v>0</v>
      </c>
      <c r="AB113" s="48" t="str">
        <f t="shared" si="64"/>
        <v>Pass</v>
      </c>
      <c r="AC113" s="121" t="b">
        <f>NOT(ISBLANK(Survey!$W113))</f>
        <v>0</v>
      </c>
      <c r="AD113" s="122">
        <f>Survey!$J113</f>
        <v>0</v>
      </c>
      <c r="AE113" s="48" t="str">
        <f t="shared" si="65"/>
        <v>Pass</v>
      </c>
      <c r="AF113" s="61" t="b">
        <f>NOT(ISNUMBER(SEARCH("Yes",Survey!$Z113)))</f>
        <v>1</v>
      </c>
      <c r="AG113" s="60" t="b">
        <f>IF(COUNTBLANK(Survey!$AA113:$AB113)=0,TRUE, FALSE)</f>
        <v>0</v>
      </c>
      <c r="AH113" s="48" t="str">
        <f t="shared" si="66"/>
        <v>Pass</v>
      </c>
      <c r="AI113" s="61" t="b">
        <f>NOT(ISNUMBER(SEARCH("Yes",Survey!$AC113)))</f>
        <v>1</v>
      </c>
      <c r="AJ113" s="60" t="b">
        <f>NOT(ISBLANK(Survey!$AE113))</f>
        <v>0</v>
      </c>
      <c r="AK113" s="48" t="str">
        <f t="shared" si="67"/>
        <v>Pass</v>
      </c>
      <c r="AL113" s="61" t="b">
        <f>NOT(OR(ISNUMBER(SEARCH("Other",Survey!$AE113)),ISNUMBER(SEARCH("Multiple",Survey!$AE113))))</f>
        <v>1</v>
      </c>
      <c r="AM113" s="60" t="b">
        <f>NOT(ISBLANK(Survey!$AF113))</f>
        <v>0</v>
      </c>
      <c r="AN113" s="48" t="str">
        <f t="shared" si="68"/>
        <v>Fail</v>
      </c>
      <c r="AO113" s="52">
        <f>(Survey!$AH113)</f>
        <v>0</v>
      </c>
      <c r="AP113" s="43" t="str">
        <f t="shared" si="69"/>
        <v>Fail</v>
      </c>
      <c r="AQ113" s="44">
        <f>ABS(Survey!$AH113)</f>
        <v>0</v>
      </c>
      <c r="AR113" s="87">
        <f>ABS(Survey!$AI113)+Survey!$AJ113-ABS(Survey!$AK113)+ABS(Survey!$AL113)-ABS(Survey!$AM113)+ABS(Survey!$AN113)-ABS(Survey!$AO113)+Survey!$AP113</f>
        <v>0</v>
      </c>
      <c r="AS113" s="53" t="str">
        <f t="shared" si="70"/>
        <v>No holdings</v>
      </c>
      <c r="AT113" s="43">
        <f t="shared" si="71"/>
        <v>0</v>
      </c>
      <c r="AU113" s="48" t="str">
        <f t="shared" si="72"/>
        <v>Pass</v>
      </c>
      <c r="AV113" s="61" t="b">
        <f>IF(ABS(Survey!$AP113)=0,TRUE,FALSE)</f>
        <v>1</v>
      </c>
      <c r="AW113" s="60" t="b">
        <f>NOT(ISBLANK(Survey!$AQ113))</f>
        <v>0</v>
      </c>
      <c r="AX113" s="43" t="str">
        <f t="shared" si="73"/>
        <v>Fail</v>
      </c>
      <c r="AY113" s="44">
        <f>ABS(Survey!$AH113)</f>
        <v>0</v>
      </c>
      <c r="AZ113" s="44" cm="1">
        <f t="array" ref="AZ113">SUM(SUMIF(Survey!AS113:BA113,{"&gt;0","&lt;0"})*{1,-1})-SUM(SUMIF(Survey!BC113:BK113,{"&gt;0","&lt;0"})*{1,-1})</f>
        <v>0</v>
      </c>
      <c r="BA113" s="53" t="str">
        <f t="shared" si="74"/>
        <v>No holdings</v>
      </c>
      <c r="BB113" s="43">
        <f t="shared" si="75"/>
        <v>0</v>
      </c>
      <c r="BC113" s="48" t="str">
        <f t="shared" si="76"/>
        <v>Fail</v>
      </c>
      <c r="BD113" s="54">
        <f>ABS(Survey!$AH113)</f>
        <v>0</v>
      </c>
      <c r="BE113" s="54" cm="1">
        <f t="array" ref="BE113">SUM(SUMIF(Survey!BM113:CF113,{"&gt;0","&lt;0"})*{1,-1})-SUM(SUMIF(Survey!CH113:DA113,{"&gt;0","&lt;0"})*{1,-1})</f>
        <v>0</v>
      </c>
      <c r="BF113" s="55" t="str">
        <f t="shared" si="77"/>
        <v>No holdings</v>
      </c>
      <c r="BG113" s="56">
        <f t="shared" si="78"/>
        <v>0</v>
      </c>
      <c r="BH113" s="48" t="str">
        <f t="shared" si="79"/>
        <v>Pass</v>
      </c>
      <c r="BI113" s="61" t="b">
        <f>IF(ABS(Survey!$CF113)=0,TRUE,FALSE)</f>
        <v>1</v>
      </c>
      <c r="BJ113" s="60" t="b">
        <f>NOT(ISBLANK(Survey!$CG113))</f>
        <v>0</v>
      </c>
      <c r="BK113" s="48" t="str">
        <f t="shared" si="80"/>
        <v>Pass</v>
      </c>
      <c r="BL113" s="61" t="b">
        <f>IF(ABS(Survey!$DA113)=0,TRUE,FALSE)</f>
        <v>1</v>
      </c>
      <c r="BM113" s="60" t="b">
        <f>NOT(ISBLANK(Survey!$DB113))</f>
        <v>0</v>
      </c>
      <c r="BN113" s="48" t="str">
        <f t="shared" si="81"/>
        <v>Pass</v>
      </c>
      <c r="BO113" s="44">
        <f>SUM(Survey!DD113:DG113)</f>
        <v>0</v>
      </c>
      <c r="BP113" s="43">
        <f t="shared" si="82"/>
        <v>0</v>
      </c>
      <c r="BQ113" s="43">
        <f t="shared" si="83"/>
        <v>100</v>
      </c>
      <c r="BR113" s="55">
        <f>Survey!$I113</f>
        <v>0</v>
      </c>
      <c r="BS113" s="48" t="str">
        <f t="shared" si="84"/>
        <v>Pass</v>
      </c>
      <c r="BT113" s="61" t="b">
        <f>IF(ABS(Survey!$DG113)=0,TRUE,FALSE)</f>
        <v>1</v>
      </c>
      <c r="BU113" s="60" t="b">
        <f>NOT(ISBLANK(Survey!$DH113))</f>
        <v>0</v>
      </c>
      <c r="BV113" s="43" t="str">
        <f t="shared" si="85"/>
        <v>Pass</v>
      </c>
      <c r="BW113" s="44">
        <f>ABS(Survey!CB113) + ABS(Survey!CW113)</f>
        <v>0</v>
      </c>
      <c r="BX113" s="44">
        <f>SUM(SUMIF(Survey!DJ113:DO113,{"&gt;0","&lt;0"})*{1,-1})+SUM(SUMIF(Survey!DQ113:DV113,{"&gt;0","&lt;0"})*{1,-1})</f>
        <v>0</v>
      </c>
      <c r="BY113" s="43">
        <f t="shared" si="86"/>
        <v>0</v>
      </c>
      <c r="BZ113" s="43">
        <f t="shared" si="87"/>
        <v>0</v>
      </c>
      <c r="CA113" s="48" t="str">
        <f t="shared" si="88"/>
        <v>Pass</v>
      </c>
      <c r="CB113" s="61" t="b">
        <f>IF(ABS(Survey!$DO113)=0,TRUE,FALSE)</f>
        <v>1</v>
      </c>
      <c r="CC113" s="60" t="b">
        <f>NOT(ISBLANK(Survey!DP113))</f>
        <v>0</v>
      </c>
      <c r="CD113" s="48" t="str">
        <f t="shared" si="89"/>
        <v>Pass</v>
      </c>
      <c r="CE113" s="61" t="b">
        <f>IF(ABS(Survey!$DV113)=0,TRUE,FALSE)</f>
        <v>1</v>
      </c>
      <c r="CF113" s="60" t="b">
        <f>NOT(ISBLANK(Survey!$DW113))</f>
        <v>0</v>
      </c>
      <c r="CG113" s="48" t="str">
        <f t="shared" si="90"/>
        <v>Pass</v>
      </c>
      <c r="CH113" s="57">
        <f t="shared" si="91"/>
        <v>0</v>
      </c>
      <c r="CI113" s="54" cm="1">
        <f t="array" ref="CI113">SUM(SUMIF(Survey!DY113:DZ113,{"&gt;0","&lt;0"})*{1,-1})</f>
        <v>0</v>
      </c>
      <c r="CJ113" s="57">
        <f t="shared" si="92"/>
        <v>0</v>
      </c>
      <c r="CK113" s="56">
        <f t="shared" si="93"/>
        <v>100</v>
      </c>
      <c r="CL113" s="48" t="str">
        <f t="shared" si="94"/>
        <v>Fail</v>
      </c>
      <c r="CM113" s="54">
        <f>SUM(SUMIF(Survey!EP113:EQ113,{"&gt;0","&lt;0"})*{1,-1})</f>
        <v>0</v>
      </c>
      <c r="CN113" s="57">
        <f t="shared" si="95"/>
        <v>0</v>
      </c>
      <c r="CO113" s="57">
        <f t="shared" si="96"/>
        <v>100</v>
      </c>
      <c r="CP113" s="55" t="b">
        <f>IF(Survey!$J113="ETF",TRUE,IF(Survey!$J113="Closed-end",TRUE,IF(Survey!$J113="Split share corp",TRUE,FALSE)))</f>
        <v>0</v>
      </c>
      <c r="CQ113" s="48" t="str">
        <f t="shared" si="97"/>
        <v>Fail</v>
      </c>
      <c r="CR113" s="54">
        <f>SUM(SUMIF(Survey!ES113:EW113,{"&gt;0","&lt;0"})*{1,-1})</f>
        <v>0</v>
      </c>
      <c r="CS113" s="57">
        <f t="shared" si="98"/>
        <v>0</v>
      </c>
      <c r="CT113" s="57">
        <f t="shared" si="99"/>
        <v>100</v>
      </c>
      <c r="CU113" s="55" t="b">
        <f>IF(Survey!$J113="ETF",TRUE,IF(Survey!$J113="Closed-end",TRUE,IF(Survey!$J113="Split share corp",TRUE,FALSE)))</f>
        <v>0</v>
      </c>
      <c r="CV113" s="48" t="str">
        <f t="shared" si="100"/>
        <v>Pass</v>
      </c>
      <c r="CW113" s="61" t="b">
        <f>IF(ABS(Survey!$EW113)=0,TRUE,FALSE)</f>
        <v>1</v>
      </c>
      <c r="CX113" s="60" t="b">
        <f>NOT(ISBLANK(Survey!$EX113))</f>
        <v>0</v>
      </c>
      <c r="CY113" s="43" t="str">
        <f t="shared" si="101"/>
        <v>Fail</v>
      </c>
      <c r="CZ113" s="44">
        <f>SUM(SUMIF(Survey!EZ113:FF113,{"&gt;0","&lt;0"})*{1,-1})</f>
        <v>0</v>
      </c>
      <c r="DA113" s="43">
        <f t="shared" si="102"/>
        <v>0</v>
      </c>
      <c r="DB113" s="43">
        <f t="shared" si="103"/>
        <v>100</v>
      </c>
      <c r="DC113" s="48" t="str">
        <f t="shared" si="104"/>
        <v>Fail</v>
      </c>
      <c r="DD113" s="54">
        <f>SUM(SUMIF(Survey!FH113:FN113,{"&gt;0","&lt;0"})*{1,-1})</f>
        <v>0</v>
      </c>
      <c r="DE113" s="57">
        <f t="shared" si="105"/>
        <v>0</v>
      </c>
      <c r="DF113" s="56">
        <f t="shared" si="106"/>
        <v>100</v>
      </c>
    </row>
    <row r="114" spans="1:110">
      <c r="A114" s="1">
        <v>111</v>
      </c>
      <c r="B114" s="43" t="str">
        <f t="shared" si="54"/>
        <v>Pass</v>
      </c>
      <c r="C114" s="43">
        <f>COUNTBLANK(Survey!B114:FO114)</f>
        <v>170</v>
      </c>
      <c r="D114" s="43">
        <f>Survey!H114</f>
        <v>0</v>
      </c>
      <c r="E114" s="43" t="str">
        <f t="shared" si="55"/>
        <v>Fail</v>
      </c>
      <c r="F114" s="43" t="str">
        <f t="shared" si="56"/>
        <v>Fail</v>
      </c>
      <c r="H114" s="48" t="str">
        <f t="shared" si="57"/>
        <v>Fail</v>
      </c>
      <c r="I114" s="49">
        <f>COUNTBLANK(Survey!B114:E114)+COUNTBLANK(Survey!G114:J114)+COUNTBLANK(Survey!M114)+COUNTBLANK(Survey!P114:S114)+COUNTBLANK(Survey!X114:Z114)+COUNTBLANK(Survey!AC114:AD114)</f>
        <v>18</v>
      </c>
      <c r="J114" s="48" t="str">
        <f t="shared" si="58"/>
        <v>Pass</v>
      </c>
      <c r="K114" s="61" t="b">
        <f>NOT(ISNUMBER(SEARCH("Feeder",Survey!$H114)))</f>
        <v>1</v>
      </c>
      <c r="L114" s="60" t="b">
        <f>NOT(ISBLANK(Survey!$L114))</f>
        <v>0</v>
      </c>
      <c r="M114" s="48" t="str">
        <f t="shared" si="59"/>
        <v>Pass</v>
      </c>
      <c r="N114" s="61" t="b">
        <f>NOT(ISNUMBER(SEARCH("Other",Survey!$J114)))</f>
        <v>1</v>
      </c>
      <c r="O114" s="60" t="b">
        <f>NOT(ISBLANK(Survey!$K114))</f>
        <v>0</v>
      </c>
      <c r="P114" s="48" t="str">
        <f t="shared" si="60"/>
        <v>Fail</v>
      </c>
      <c r="Q114" s="50">
        <f>Survey!E114</f>
        <v>0</v>
      </c>
      <c r="R114" s="51">
        <f>LEN(Survey!F114)</f>
        <v>0</v>
      </c>
      <c r="S114" s="48" t="str">
        <f t="shared" si="61"/>
        <v>Pass</v>
      </c>
      <c r="T114" s="61" t="b">
        <f>NOT(ISNUMBER(SEARCH("Other",Survey!$M114)))</f>
        <v>1</v>
      </c>
      <c r="U114" s="60" t="b">
        <f>NOT(ISBLANK(Survey!$N114))</f>
        <v>0</v>
      </c>
      <c r="V114" s="48" t="str">
        <f t="shared" si="62"/>
        <v>Pass</v>
      </c>
      <c r="W114" s="121" t="b">
        <f>NOT(ISBLANK(Survey!$U114))</f>
        <v>0</v>
      </c>
      <c r="X114" s="122">
        <f>Survey!$J114</f>
        <v>0</v>
      </c>
      <c r="Y114" s="48" t="str">
        <f t="shared" si="63"/>
        <v>Pass</v>
      </c>
      <c r="Z114" s="121" t="b">
        <f>NOT(ISBLANK(Survey!$V114))</f>
        <v>0</v>
      </c>
      <c r="AA114" s="122">
        <f>Survey!$J114</f>
        <v>0</v>
      </c>
      <c r="AB114" s="48" t="str">
        <f t="shared" si="64"/>
        <v>Pass</v>
      </c>
      <c r="AC114" s="121" t="b">
        <f>NOT(ISBLANK(Survey!$W114))</f>
        <v>0</v>
      </c>
      <c r="AD114" s="122">
        <f>Survey!$J114</f>
        <v>0</v>
      </c>
      <c r="AE114" s="48" t="str">
        <f t="shared" si="65"/>
        <v>Pass</v>
      </c>
      <c r="AF114" s="61" t="b">
        <f>NOT(ISNUMBER(SEARCH("Yes",Survey!$Z114)))</f>
        <v>1</v>
      </c>
      <c r="AG114" s="60" t="b">
        <f>IF(COUNTBLANK(Survey!$AA114:$AB114)=0,TRUE, FALSE)</f>
        <v>0</v>
      </c>
      <c r="AH114" s="48" t="str">
        <f t="shared" si="66"/>
        <v>Pass</v>
      </c>
      <c r="AI114" s="61" t="b">
        <f>NOT(ISNUMBER(SEARCH("Yes",Survey!$AC114)))</f>
        <v>1</v>
      </c>
      <c r="AJ114" s="60" t="b">
        <f>NOT(ISBLANK(Survey!$AE114))</f>
        <v>0</v>
      </c>
      <c r="AK114" s="48" t="str">
        <f t="shared" si="67"/>
        <v>Pass</v>
      </c>
      <c r="AL114" s="61" t="b">
        <f>NOT(OR(ISNUMBER(SEARCH("Other",Survey!$AE114)),ISNUMBER(SEARCH("Multiple",Survey!$AE114))))</f>
        <v>1</v>
      </c>
      <c r="AM114" s="60" t="b">
        <f>NOT(ISBLANK(Survey!$AF114))</f>
        <v>0</v>
      </c>
      <c r="AN114" s="48" t="str">
        <f t="shared" si="68"/>
        <v>Fail</v>
      </c>
      <c r="AO114" s="52">
        <f>(Survey!$AH114)</f>
        <v>0</v>
      </c>
      <c r="AP114" s="43" t="str">
        <f t="shared" si="69"/>
        <v>Fail</v>
      </c>
      <c r="AQ114" s="44">
        <f>ABS(Survey!$AH114)</f>
        <v>0</v>
      </c>
      <c r="AR114" s="87">
        <f>ABS(Survey!$AI114)+Survey!$AJ114-ABS(Survey!$AK114)+ABS(Survey!$AL114)-ABS(Survey!$AM114)+ABS(Survey!$AN114)-ABS(Survey!$AO114)+Survey!$AP114</f>
        <v>0</v>
      </c>
      <c r="AS114" s="53" t="str">
        <f t="shared" si="70"/>
        <v>No holdings</v>
      </c>
      <c r="AT114" s="43">
        <f t="shared" si="71"/>
        <v>0</v>
      </c>
      <c r="AU114" s="48" t="str">
        <f t="shared" si="72"/>
        <v>Pass</v>
      </c>
      <c r="AV114" s="61" t="b">
        <f>IF(ABS(Survey!$AP114)=0,TRUE,FALSE)</f>
        <v>1</v>
      </c>
      <c r="AW114" s="60" t="b">
        <f>NOT(ISBLANK(Survey!$AQ114))</f>
        <v>0</v>
      </c>
      <c r="AX114" s="43" t="str">
        <f t="shared" si="73"/>
        <v>Fail</v>
      </c>
      <c r="AY114" s="44">
        <f>ABS(Survey!$AH114)</f>
        <v>0</v>
      </c>
      <c r="AZ114" s="44" cm="1">
        <f t="array" ref="AZ114">SUM(SUMIF(Survey!AS114:BA114,{"&gt;0","&lt;0"})*{1,-1})-SUM(SUMIF(Survey!BC114:BK114,{"&gt;0","&lt;0"})*{1,-1})</f>
        <v>0</v>
      </c>
      <c r="BA114" s="53" t="str">
        <f t="shared" si="74"/>
        <v>No holdings</v>
      </c>
      <c r="BB114" s="43">
        <f t="shared" si="75"/>
        <v>0</v>
      </c>
      <c r="BC114" s="48" t="str">
        <f t="shared" si="76"/>
        <v>Fail</v>
      </c>
      <c r="BD114" s="54">
        <f>ABS(Survey!$AH114)</f>
        <v>0</v>
      </c>
      <c r="BE114" s="54" cm="1">
        <f t="array" ref="BE114">SUM(SUMIF(Survey!BM114:CF114,{"&gt;0","&lt;0"})*{1,-1})-SUM(SUMIF(Survey!CH114:DA114,{"&gt;0","&lt;0"})*{1,-1})</f>
        <v>0</v>
      </c>
      <c r="BF114" s="55" t="str">
        <f t="shared" si="77"/>
        <v>No holdings</v>
      </c>
      <c r="BG114" s="56">
        <f t="shared" si="78"/>
        <v>0</v>
      </c>
      <c r="BH114" s="48" t="str">
        <f t="shared" si="79"/>
        <v>Pass</v>
      </c>
      <c r="BI114" s="61" t="b">
        <f>IF(ABS(Survey!$CF114)=0,TRUE,FALSE)</f>
        <v>1</v>
      </c>
      <c r="BJ114" s="60" t="b">
        <f>NOT(ISBLANK(Survey!$CG114))</f>
        <v>0</v>
      </c>
      <c r="BK114" s="48" t="str">
        <f t="shared" si="80"/>
        <v>Pass</v>
      </c>
      <c r="BL114" s="61" t="b">
        <f>IF(ABS(Survey!$DA114)=0,TRUE,FALSE)</f>
        <v>1</v>
      </c>
      <c r="BM114" s="60" t="b">
        <f>NOT(ISBLANK(Survey!$DB114))</f>
        <v>0</v>
      </c>
      <c r="BN114" s="48" t="str">
        <f t="shared" si="81"/>
        <v>Pass</v>
      </c>
      <c r="BO114" s="44">
        <f>SUM(Survey!DD114:DG114)</f>
        <v>0</v>
      </c>
      <c r="BP114" s="43">
        <f t="shared" si="82"/>
        <v>0</v>
      </c>
      <c r="BQ114" s="43">
        <f t="shared" si="83"/>
        <v>100</v>
      </c>
      <c r="BR114" s="55">
        <f>Survey!$I114</f>
        <v>0</v>
      </c>
      <c r="BS114" s="48" t="str">
        <f t="shared" si="84"/>
        <v>Pass</v>
      </c>
      <c r="BT114" s="61" t="b">
        <f>IF(ABS(Survey!$DG114)=0,TRUE,FALSE)</f>
        <v>1</v>
      </c>
      <c r="BU114" s="60" t="b">
        <f>NOT(ISBLANK(Survey!$DH114))</f>
        <v>0</v>
      </c>
      <c r="BV114" s="43" t="str">
        <f t="shared" si="85"/>
        <v>Pass</v>
      </c>
      <c r="BW114" s="44">
        <f>ABS(Survey!CB114) + ABS(Survey!CW114)</f>
        <v>0</v>
      </c>
      <c r="BX114" s="44">
        <f>SUM(SUMIF(Survey!DJ114:DO114,{"&gt;0","&lt;0"})*{1,-1})+SUM(SUMIF(Survey!DQ114:DV114,{"&gt;0","&lt;0"})*{1,-1})</f>
        <v>0</v>
      </c>
      <c r="BY114" s="43">
        <f t="shared" si="86"/>
        <v>0</v>
      </c>
      <c r="BZ114" s="43">
        <f t="shared" si="87"/>
        <v>0</v>
      </c>
      <c r="CA114" s="48" t="str">
        <f t="shared" si="88"/>
        <v>Pass</v>
      </c>
      <c r="CB114" s="61" t="b">
        <f>IF(ABS(Survey!$DO114)=0,TRUE,FALSE)</f>
        <v>1</v>
      </c>
      <c r="CC114" s="60" t="b">
        <f>NOT(ISBLANK(Survey!DP114))</f>
        <v>0</v>
      </c>
      <c r="CD114" s="48" t="str">
        <f t="shared" si="89"/>
        <v>Pass</v>
      </c>
      <c r="CE114" s="61" t="b">
        <f>IF(ABS(Survey!$DV114)=0,TRUE,FALSE)</f>
        <v>1</v>
      </c>
      <c r="CF114" s="60" t="b">
        <f>NOT(ISBLANK(Survey!$DW114))</f>
        <v>0</v>
      </c>
      <c r="CG114" s="48" t="str">
        <f t="shared" si="90"/>
        <v>Pass</v>
      </c>
      <c r="CH114" s="57">
        <f t="shared" si="91"/>
        <v>0</v>
      </c>
      <c r="CI114" s="54" cm="1">
        <f t="array" ref="CI114">SUM(SUMIF(Survey!DY114:DZ114,{"&gt;0","&lt;0"})*{1,-1})</f>
        <v>0</v>
      </c>
      <c r="CJ114" s="57">
        <f t="shared" si="92"/>
        <v>0</v>
      </c>
      <c r="CK114" s="56">
        <f t="shared" si="93"/>
        <v>100</v>
      </c>
      <c r="CL114" s="48" t="str">
        <f t="shared" si="94"/>
        <v>Fail</v>
      </c>
      <c r="CM114" s="54">
        <f>SUM(SUMIF(Survey!EP114:EQ114,{"&gt;0","&lt;0"})*{1,-1})</f>
        <v>0</v>
      </c>
      <c r="CN114" s="57">
        <f t="shared" si="95"/>
        <v>0</v>
      </c>
      <c r="CO114" s="57">
        <f t="shared" si="96"/>
        <v>100</v>
      </c>
      <c r="CP114" s="55" t="b">
        <f>IF(Survey!$J114="ETF",TRUE,IF(Survey!$J114="Closed-end",TRUE,IF(Survey!$J114="Split share corp",TRUE,FALSE)))</f>
        <v>0</v>
      </c>
      <c r="CQ114" s="48" t="str">
        <f t="shared" si="97"/>
        <v>Fail</v>
      </c>
      <c r="CR114" s="54">
        <f>SUM(SUMIF(Survey!ES114:EW114,{"&gt;0","&lt;0"})*{1,-1})</f>
        <v>0</v>
      </c>
      <c r="CS114" s="57">
        <f t="shared" si="98"/>
        <v>0</v>
      </c>
      <c r="CT114" s="57">
        <f t="shared" si="99"/>
        <v>100</v>
      </c>
      <c r="CU114" s="55" t="b">
        <f>IF(Survey!$J114="ETF",TRUE,IF(Survey!$J114="Closed-end",TRUE,IF(Survey!$J114="Split share corp",TRUE,FALSE)))</f>
        <v>0</v>
      </c>
      <c r="CV114" s="48" t="str">
        <f t="shared" si="100"/>
        <v>Pass</v>
      </c>
      <c r="CW114" s="61" t="b">
        <f>IF(ABS(Survey!$EW114)=0,TRUE,FALSE)</f>
        <v>1</v>
      </c>
      <c r="CX114" s="60" t="b">
        <f>NOT(ISBLANK(Survey!$EX114))</f>
        <v>0</v>
      </c>
      <c r="CY114" s="43" t="str">
        <f t="shared" si="101"/>
        <v>Fail</v>
      </c>
      <c r="CZ114" s="44">
        <f>SUM(SUMIF(Survey!EZ114:FF114,{"&gt;0","&lt;0"})*{1,-1})</f>
        <v>0</v>
      </c>
      <c r="DA114" s="43">
        <f t="shared" si="102"/>
        <v>0</v>
      </c>
      <c r="DB114" s="43">
        <f t="shared" si="103"/>
        <v>100</v>
      </c>
      <c r="DC114" s="48" t="str">
        <f t="shared" si="104"/>
        <v>Fail</v>
      </c>
      <c r="DD114" s="54">
        <f>SUM(SUMIF(Survey!FH114:FN114,{"&gt;0","&lt;0"})*{1,-1})</f>
        <v>0</v>
      </c>
      <c r="DE114" s="57">
        <f t="shared" si="105"/>
        <v>0</v>
      </c>
      <c r="DF114" s="56">
        <f t="shared" si="106"/>
        <v>100</v>
      </c>
    </row>
    <row r="115" spans="1:110">
      <c r="A115" s="1">
        <v>112</v>
      </c>
      <c r="B115" s="43" t="str">
        <f t="shared" si="54"/>
        <v>Pass</v>
      </c>
      <c r="C115" s="43">
        <f>COUNTBLANK(Survey!B115:FO115)</f>
        <v>170</v>
      </c>
      <c r="D115" s="43">
        <f>Survey!H115</f>
        <v>0</v>
      </c>
      <c r="E115" s="43" t="str">
        <f t="shared" si="55"/>
        <v>Fail</v>
      </c>
      <c r="F115" s="43" t="str">
        <f t="shared" si="56"/>
        <v>Fail</v>
      </c>
      <c r="H115" s="48" t="str">
        <f t="shared" si="57"/>
        <v>Fail</v>
      </c>
      <c r="I115" s="49">
        <f>COUNTBLANK(Survey!B115:E115)+COUNTBLANK(Survey!G115:J115)+COUNTBLANK(Survey!M115)+COUNTBLANK(Survey!P115:S115)+COUNTBLANK(Survey!X115:Z115)+COUNTBLANK(Survey!AC115:AD115)</f>
        <v>18</v>
      </c>
      <c r="J115" s="48" t="str">
        <f t="shared" si="58"/>
        <v>Pass</v>
      </c>
      <c r="K115" s="61" t="b">
        <f>NOT(ISNUMBER(SEARCH("Feeder",Survey!$H115)))</f>
        <v>1</v>
      </c>
      <c r="L115" s="60" t="b">
        <f>NOT(ISBLANK(Survey!$L115))</f>
        <v>0</v>
      </c>
      <c r="M115" s="48" t="str">
        <f t="shared" si="59"/>
        <v>Pass</v>
      </c>
      <c r="N115" s="61" t="b">
        <f>NOT(ISNUMBER(SEARCH("Other",Survey!$J115)))</f>
        <v>1</v>
      </c>
      <c r="O115" s="60" t="b">
        <f>NOT(ISBLANK(Survey!$K115))</f>
        <v>0</v>
      </c>
      <c r="P115" s="48" t="str">
        <f t="shared" si="60"/>
        <v>Fail</v>
      </c>
      <c r="Q115" s="50">
        <f>Survey!E115</f>
        <v>0</v>
      </c>
      <c r="R115" s="51">
        <f>LEN(Survey!F115)</f>
        <v>0</v>
      </c>
      <c r="S115" s="48" t="str">
        <f t="shared" si="61"/>
        <v>Pass</v>
      </c>
      <c r="T115" s="61" t="b">
        <f>NOT(ISNUMBER(SEARCH("Other",Survey!$M115)))</f>
        <v>1</v>
      </c>
      <c r="U115" s="60" t="b">
        <f>NOT(ISBLANK(Survey!$N115))</f>
        <v>0</v>
      </c>
      <c r="V115" s="48" t="str">
        <f t="shared" si="62"/>
        <v>Pass</v>
      </c>
      <c r="W115" s="121" t="b">
        <f>NOT(ISBLANK(Survey!$U115))</f>
        <v>0</v>
      </c>
      <c r="X115" s="122">
        <f>Survey!$J115</f>
        <v>0</v>
      </c>
      <c r="Y115" s="48" t="str">
        <f t="shared" si="63"/>
        <v>Pass</v>
      </c>
      <c r="Z115" s="121" t="b">
        <f>NOT(ISBLANK(Survey!$V115))</f>
        <v>0</v>
      </c>
      <c r="AA115" s="122">
        <f>Survey!$J115</f>
        <v>0</v>
      </c>
      <c r="AB115" s="48" t="str">
        <f t="shared" si="64"/>
        <v>Pass</v>
      </c>
      <c r="AC115" s="121" t="b">
        <f>NOT(ISBLANK(Survey!$W115))</f>
        <v>0</v>
      </c>
      <c r="AD115" s="122">
        <f>Survey!$J115</f>
        <v>0</v>
      </c>
      <c r="AE115" s="48" t="str">
        <f t="shared" si="65"/>
        <v>Pass</v>
      </c>
      <c r="AF115" s="61" t="b">
        <f>NOT(ISNUMBER(SEARCH("Yes",Survey!$Z115)))</f>
        <v>1</v>
      </c>
      <c r="AG115" s="60" t="b">
        <f>IF(COUNTBLANK(Survey!$AA115:$AB115)=0,TRUE, FALSE)</f>
        <v>0</v>
      </c>
      <c r="AH115" s="48" t="str">
        <f t="shared" si="66"/>
        <v>Pass</v>
      </c>
      <c r="AI115" s="61" t="b">
        <f>NOT(ISNUMBER(SEARCH("Yes",Survey!$AC115)))</f>
        <v>1</v>
      </c>
      <c r="AJ115" s="60" t="b">
        <f>NOT(ISBLANK(Survey!$AE115))</f>
        <v>0</v>
      </c>
      <c r="AK115" s="48" t="str">
        <f t="shared" si="67"/>
        <v>Pass</v>
      </c>
      <c r="AL115" s="61" t="b">
        <f>NOT(OR(ISNUMBER(SEARCH("Other",Survey!$AE115)),ISNUMBER(SEARCH("Multiple",Survey!$AE115))))</f>
        <v>1</v>
      </c>
      <c r="AM115" s="60" t="b">
        <f>NOT(ISBLANK(Survey!$AF115))</f>
        <v>0</v>
      </c>
      <c r="AN115" s="48" t="str">
        <f t="shared" si="68"/>
        <v>Fail</v>
      </c>
      <c r="AO115" s="52">
        <f>(Survey!$AH115)</f>
        <v>0</v>
      </c>
      <c r="AP115" s="43" t="str">
        <f t="shared" si="69"/>
        <v>Fail</v>
      </c>
      <c r="AQ115" s="44">
        <f>ABS(Survey!$AH115)</f>
        <v>0</v>
      </c>
      <c r="AR115" s="87">
        <f>ABS(Survey!$AI115)+Survey!$AJ115-ABS(Survey!$AK115)+ABS(Survey!$AL115)-ABS(Survey!$AM115)+ABS(Survey!$AN115)-ABS(Survey!$AO115)+Survey!$AP115</f>
        <v>0</v>
      </c>
      <c r="AS115" s="53" t="str">
        <f t="shared" si="70"/>
        <v>No holdings</v>
      </c>
      <c r="AT115" s="43">
        <f t="shared" si="71"/>
        <v>0</v>
      </c>
      <c r="AU115" s="48" t="str">
        <f t="shared" si="72"/>
        <v>Pass</v>
      </c>
      <c r="AV115" s="61" t="b">
        <f>IF(ABS(Survey!$AP115)=0,TRUE,FALSE)</f>
        <v>1</v>
      </c>
      <c r="AW115" s="60" t="b">
        <f>NOT(ISBLANK(Survey!$AQ115))</f>
        <v>0</v>
      </c>
      <c r="AX115" s="43" t="str">
        <f t="shared" si="73"/>
        <v>Fail</v>
      </c>
      <c r="AY115" s="44">
        <f>ABS(Survey!$AH115)</f>
        <v>0</v>
      </c>
      <c r="AZ115" s="44" cm="1">
        <f t="array" ref="AZ115">SUM(SUMIF(Survey!AS115:BA115,{"&gt;0","&lt;0"})*{1,-1})-SUM(SUMIF(Survey!BC115:BK115,{"&gt;0","&lt;0"})*{1,-1})</f>
        <v>0</v>
      </c>
      <c r="BA115" s="53" t="str">
        <f t="shared" si="74"/>
        <v>No holdings</v>
      </c>
      <c r="BB115" s="43">
        <f t="shared" si="75"/>
        <v>0</v>
      </c>
      <c r="BC115" s="48" t="str">
        <f t="shared" si="76"/>
        <v>Fail</v>
      </c>
      <c r="BD115" s="54">
        <f>ABS(Survey!$AH115)</f>
        <v>0</v>
      </c>
      <c r="BE115" s="54" cm="1">
        <f t="array" ref="BE115">SUM(SUMIF(Survey!BM115:CF115,{"&gt;0","&lt;0"})*{1,-1})-SUM(SUMIF(Survey!CH115:DA115,{"&gt;0","&lt;0"})*{1,-1})</f>
        <v>0</v>
      </c>
      <c r="BF115" s="55" t="str">
        <f t="shared" si="77"/>
        <v>No holdings</v>
      </c>
      <c r="BG115" s="56">
        <f t="shared" si="78"/>
        <v>0</v>
      </c>
      <c r="BH115" s="48" t="str">
        <f t="shared" si="79"/>
        <v>Pass</v>
      </c>
      <c r="BI115" s="61" t="b">
        <f>IF(ABS(Survey!$CF115)=0,TRUE,FALSE)</f>
        <v>1</v>
      </c>
      <c r="BJ115" s="60" t="b">
        <f>NOT(ISBLANK(Survey!$CG115))</f>
        <v>0</v>
      </c>
      <c r="BK115" s="48" t="str">
        <f t="shared" si="80"/>
        <v>Pass</v>
      </c>
      <c r="BL115" s="61" t="b">
        <f>IF(ABS(Survey!$DA115)=0,TRUE,FALSE)</f>
        <v>1</v>
      </c>
      <c r="BM115" s="60" t="b">
        <f>NOT(ISBLANK(Survey!$DB115))</f>
        <v>0</v>
      </c>
      <c r="BN115" s="48" t="str">
        <f t="shared" si="81"/>
        <v>Pass</v>
      </c>
      <c r="BO115" s="44">
        <f>SUM(Survey!DD115:DG115)</f>
        <v>0</v>
      </c>
      <c r="BP115" s="43">
        <f t="shared" si="82"/>
        <v>0</v>
      </c>
      <c r="BQ115" s="43">
        <f t="shared" si="83"/>
        <v>100</v>
      </c>
      <c r="BR115" s="55">
        <f>Survey!$I115</f>
        <v>0</v>
      </c>
      <c r="BS115" s="48" t="str">
        <f t="shared" si="84"/>
        <v>Pass</v>
      </c>
      <c r="BT115" s="61" t="b">
        <f>IF(ABS(Survey!$DG115)=0,TRUE,FALSE)</f>
        <v>1</v>
      </c>
      <c r="BU115" s="60" t="b">
        <f>NOT(ISBLANK(Survey!$DH115))</f>
        <v>0</v>
      </c>
      <c r="BV115" s="43" t="str">
        <f t="shared" si="85"/>
        <v>Pass</v>
      </c>
      <c r="BW115" s="44">
        <f>ABS(Survey!CB115) + ABS(Survey!CW115)</f>
        <v>0</v>
      </c>
      <c r="BX115" s="44">
        <f>SUM(SUMIF(Survey!DJ115:DO115,{"&gt;0","&lt;0"})*{1,-1})+SUM(SUMIF(Survey!DQ115:DV115,{"&gt;0","&lt;0"})*{1,-1})</f>
        <v>0</v>
      </c>
      <c r="BY115" s="43">
        <f t="shared" si="86"/>
        <v>0</v>
      </c>
      <c r="BZ115" s="43">
        <f t="shared" si="87"/>
        <v>0</v>
      </c>
      <c r="CA115" s="48" t="str">
        <f t="shared" si="88"/>
        <v>Pass</v>
      </c>
      <c r="CB115" s="61" t="b">
        <f>IF(ABS(Survey!$DO115)=0,TRUE,FALSE)</f>
        <v>1</v>
      </c>
      <c r="CC115" s="60" t="b">
        <f>NOT(ISBLANK(Survey!DP115))</f>
        <v>0</v>
      </c>
      <c r="CD115" s="48" t="str">
        <f t="shared" si="89"/>
        <v>Pass</v>
      </c>
      <c r="CE115" s="61" t="b">
        <f>IF(ABS(Survey!$DV115)=0,TRUE,FALSE)</f>
        <v>1</v>
      </c>
      <c r="CF115" s="60" t="b">
        <f>NOT(ISBLANK(Survey!$DW115))</f>
        <v>0</v>
      </c>
      <c r="CG115" s="48" t="str">
        <f t="shared" si="90"/>
        <v>Pass</v>
      </c>
      <c r="CH115" s="57">
        <f t="shared" si="91"/>
        <v>0</v>
      </c>
      <c r="CI115" s="54" cm="1">
        <f t="array" ref="CI115">SUM(SUMIF(Survey!DY115:DZ115,{"&gt;0","&lt;0"})*{1,-1})</f>
        <v>0</v>
      </c>
      <c r="CJ115" s="57">
        <f t="shared" si="92"/>
        <v>0</v>
      </c>
      <c r="CK115" s="56">
        <f t="shared" si="93"/>
        <v>100</v>
      </c>
      <c r="CL115" s="48" t="str">
        <f t="shared" si="94"/>
        <v>Fail</v>
      </c>
      <c r="CM115" s="54">
        <f>SUM(SUMIF(Survey!EP115:EQ115,{"&gt;0","&lt;0"})*{1,-1})</f>
        <v>0</v>
      </c>
      <c r="CN115" s="57">
        <f t="shared" si="95"/>
        <v>0</v>
      </c>
      <c r="CO115" s="57">
        <f t="shared" si="96"/>
        <v>100</v>
      </c>
      <c r="CP115" s="55" t="b">
        <f>IF(Survey!$J115="ETF",TRUE,IF(Survey!$J115="Closed-end",TRUE,IF(Survey!$J115="Split share corp",TRUE,FALSE)))</f>
        <v>0</v>
      </c>
      <c r="CQ115" s="48" t="str">
        <f t="shared" si="97"/>
        <v>Fail</v>
      </c>
      <c r="CR115" s="54">
        <f>SUM(SUMIF(Survey!ES115:EW115,{"&gt;0","&lt;0"})*{1,-1})</f>
        <v>0</v>
      </c>
      <c r="CS115" s="57">
        <f t="shared" si="98"/>
        <v>0</v>
      </c>
      <c r="CT115" s="57">
        <f t="shared" si="99"/>
        <v>100</v>
      </c>
      <c r="CU115" s="55" t="b">
        <f>IF(Survey!$J115="ETF",TRUE,IF(Survey!$J115="Closed-end",TRUE,IF(Survey!$J115="Split share corp",TRUE,FALSE)))</f>
        <v>0</v>
      </c>
      <c r="CV115" s="48" t="str">
        <f t="shared" si="100"/>
        <v>Pass</v>
      </c>
      <c r="CW115" s="61" t="b">
        <f>IF(ABS(Survey!$EW115)=0,TRUE,FALSE)</f>
        <v>1</v>
      </c>
      <c r="CX115" s="60" t="b">
        <f>NOT(ISBLANK(Survey!$EX115))</f>
        <v>0</v>
      </c>
      <c r="CY115" s="43" t="str">
        <f t="shared" si="101"/>
        <v>Fail</v>
      </c>
      <c r="CZ115" s="44">
        <f>SUM(SUMIF(Survey!EZ115:FF115,{"&gt;0","&lt;0"})*{1,-1})</f>
        <v>0</v>
      </c>
      <c r="DA115" s="43">
        <f t="shared" si="102"/>
        <v>0</v>
      </c>
      <c r="DB115" s="43">
        <f t="shared" si="103"/>
        <v>100</v>
      </c>
      <c r="DC115" s="48" t="str">
        <f t="shared" si="104"/>
        <v>Fail</v>
      </c>
      <c r="DD115" s="54">
        <f>SUM(SUMIF(Survey!FH115:FN115,{"&gt;0","&lt;0"})*{1,-1})</f>
        <v>0</v>
      </c>
      <c r="DE115" s="57">
        <f t="shared" si="105"/>
        <v>0</v>
      </c>
      <c r="DF115" s="56">
        <f t="shared" si="106"/>
        <v>100</v>
      </c>
    </row>
    <row r="116" spans="1:110">
      <c r="A116" s="1">
        <v>113</v>
      </c>
      <c r="B116" s="43" t="str">
        <f t="shared" si="54"/>
        <v>Pass</v>
      </c>
      <c r="C116" s="43">
        <f>COUNTBLANK(Survey!B116:FO116)</f>
        <v>170</v>
      </c>
      <c r="D116" s="43">
        <f>Survey!H116</f>
        <v>0</v>
      </c>
      <c r="E116" s="43" t="str">
        <f t="shared" si="55"/>
        <v>Fail</v>
      </c>
      <c r="F116" s="43" t="str">
        <f t="shared" si="56"/>
        <v>Fail</v>
      </c>
      <c r="H116" s="48" t="str">
        <f t="shared" si="57"/>
        <v>Fail</v>
      </c>
      <c r="I116" s="49">
        <f>COUNTBLANK(Survey!B116:E116)+COUNTBLANK(Survey!G116:J116)+COUNTBLANK(Survey!M116)+COUNTBLANK(Survey!P116:S116)+COUNTBLANK(Survey!X116:Z116)+COUNTBLANK(Survey!AC116:AD116)</f>
        <v>18</v>
      </c>
      <c r="J116" s="48" t="str">
        <f t="shared" si="58"/>
        <v>Pass</v>
      </c>
      <c r="K116" s="61" t="b">
        <f>NOT(ISNUMBER(SEARCH("Feeder",Survey!$H116)))</f>
        <v>1</v>
      </c>
      <c r="L116" s="60" t="b">
        <f>NOT(ISBLANK(Survey!$L116))</f>
        <v>0</v>
      </c>
      <c r="M116" s="48" t="str">
        <f t="shared" si="59"/>
        <v>Pass</v>
      </c>
      <c r="N116" s="61" t="b">
        <f>NOT(ISNUMBER(SEARCH("Other",Survey!$J116)))</f>
        <v>1</v>
      </c>
      <c r="O116" s="60" t="b">
        <f>NOT(ISBLANK(Survey!$K116))</f>
        <v>0</v>
      </c>
      <c r="P116" s="48" t="str">
        <f t="shared" si="60"/>
        <v>Fail</v>
      </c>
      <c r="Q116" s="50">
        <f>Survey!E116</f>
        <v>0</v>
      </c>
      <c r="R116" s="51">
        <f>LEN(Survey!F116)</f>
        <v>0</v>
      </c>
      <c r="S116" s="48" t="str">
        <f t="shared" si="61"/>
        <v>Pass</v>
      </c>
      <c r="T116" s="61" t="b">
        <f>NOT(ISNUMBER(SEARCH("Other",Survey!$M116)))</f>
        <v>1</v>
      </c>
      <c r="U116" s="60" t="b">
        <f>NOT(ISBLANK(Survey!$N116))</f>
        <v>0</v>
      </c>
      <c r="V116" s="48" t="str">
        <f t="shared" si="62"/>
        <v>Pass</v>
      </c>
      <c r="W116" s="121" t="b">
        <f>NOT(ISBLANK(Survey!$U116))</f>
        <v>0</v>
      </c>
      <c r="X116" s="122">
        <f>Survey!$J116</f>
        <v>0</v>
      </c>
      <c r="Y116" s="48" t="str">
        <f t="shared" si="63"/>
        <v>Pass</v>
      </c>
      <c r="Z116" s="121" t="b">
        <f>NOT(ISBLANK(Survey!$V116))</f>
        <v>0</v>
      </c>
      <c r="AA116" s="122">
        <f>Survey!$J116</f>
        <v>0</v>
      </c>
      <c r="AB116" s="48" t="str">
        <f t="shared" si="64"/>
        <v>Pass</v>
      </c>
      <c r="AC116" s="121" t="b">
        <f>NOT(ISBLANK(Survey!$W116))</f>
        <v>0</v>
      </c>
      <c r="AD116" s="122">
        <f>Survey!$J116</f>
        <v>0</v>
      </c>
      <c r="AE116" s="48" t="str">
        <f t="shared" si="65"/>
        <v>Pass</v>
      </c>
      <c r="AF116" s="61" t="b">
        <f>NOT(ISNUMBER(SEARCH("Yes",Survey!$Z116)))</f>
        <v>1</v>
      </c>
      <c r="AG116" s="60" t="b">
        <f>IF(COUNTBLANK(Survey!$AA116:$AB116)=0,TRUE, FALSE)</f>
        <v>0</v>
      </c>
      <c r="AH116" s="48" t="str">
        <f t="shared" si="66"/>
        <v>Pass</v>
      </c>
      <c r="AI116" s="61" t="b">
        <f>NOT(ISNUMBER(SEARCH("Yes",Survey!$AC116)))</f>
        <v>1</v>
      </c>
      <c r="AJ116" s="60" t="b">
        <f>NOT(ISBLANK(Survey!$AE116))</f>
        <v>0</v>
      </c>
      <c r="AK116" s="48" t="str">
        <f t="shared" si="67"/>
        <v>Pass</v>
      </c>
      <c r="AL116" s="61" t="b">
        <f>NOT(OR(ISNUMBER(SEARCH("Other",Survey!$AE116)),ISNUMBER(SEARCH("Multiple",Survey!$AE116))))</f>
        <v>1</v>
      </c>
      <c r="AM116" s="60" t="b">
        <f>NOT(ISBLANK(Survey!$AF116))</f>
        <v>0</v>
      </c>
      <c r="AN116" s="48" t="str">
        <f t="shared" si="68"/>
        <v>Fail</v>
      </c>
      <c r="AO116" s="52">
        <f>(Survey!$AH116)</f>
        <v>0</v>
      </c>
      <c r="AP116" s="43" t="str">
        <f t="shared" si="69"/>
        <v>Fail</v>
      </c>
      <c r="AQ116" s="44">
        <f>ABS(Survey!$AH116)</f>
        <v>0</v>
      </c>
      <c r="AR116" s="87">
        <f>ABS(Survey!$AI116)+Survey!$AJ116-ABS(Survey!$AK116)+ABS(Survey!$AL116)-ABS(Survey!$AM116)+ABS(Survey!$AN116)-ABS(Survey!$AO116)+Survey!$AP116</f>
        <v>0</v>
      </c>
      <c r="AS116" s="53" t="str">
        <f t="shared" si="70"/>
        <v>No holdings</v>
      </c>
      <c r="AT116" s="43">
        <f t="shared" si="71"/>
        <v>0</v>
      </c>
      <c r="AU116" s="48" t="str">
        <f t="shared" si="72"/>
        <v>Pass</v>
      </c>
      <c r="AV116" s="61" t="b">
        <f>IF(ABS(Survey!$AP116)=0,TRUE,FALSE)</f>
        <v>1</v>
      </c>
      <c r="AW116" s="60" t="b">
        <f>NOT(ISBLANK(Survey!$AQ116))</f>
        <v>0</v>
      </c>
      <c r="AX116" s="43" t="str">
        <f t="shared" si="73"/>
        <v>Fail</v>
      </c>
      <c r="AY116" s="44">
        <f>ABS(Survey!$AH116)</f>
        <v>0</v>
      </c>
      <c r="AZ116" s="44" cm="1">
        <f t="array" ref="AZ116">SUM(SUMIF(Survey!AS116:BA116,{"&gt;0","&lt;0"})*{1,-1})-SUM(SUMIF(Survey!BC116:BK116,{"&gt;0","&lt;0"})*{1,-1})</f>
        <v>0</v>
      </c>
      <c r="BA116" s="53" t="str">
        <f t="shared" si="74"/>
        <v>No holdings</v>
      </c>
      <c r="BB116" s="43">
        <f t="shared" si="75"/>
        <v>0</v>
      </c>
      <c r="BC116" s="48" t="str">
        <f t="shared" si="76"/>
        <v>Fail</v>
      </c>
      <c r="BD116" s="54">
        <f>ABS(Survey!$AH116)</f>
        <v>0</v>
      </c>
      <c r="BE116" s="54" cm="1">
        <f t="array" ref="BE116">SUM(SUMIF(Survey!BM116:CF116,{"&gt;0","&lt;0"})*{1,-1})-SUM(SUMIF(Survey!CH116:DA116,{"&gt;0","&lt;0"})*{1,-1})</f>
        <v>0</v>
      </c>
      <c r="BF116" s="55" t="str">
        <f t="shared" si="77"/>
        <v>No holdings</v>
      </c>
      <c r="BG116" s="56">
        <f t="shared" si="78"/>
        <v>0</v>
      </c>
      <c r="BH116" s="48" t="str">
        <f t="shared" si="79"/>
        <v>Pass</v>
      </c>
      <c r="BI116" s="61" t="b">
        <f>IF(ABS(Survey!$CF116)=0,TRUE,FALSE)</f>
        <v>1</v>
      </c>
      <c r="BJ116" s="60" t="b">
        <f>NOT(ISBLANK(Survey!$CG116))</f>
        <v>0</v>
      </c>
      <c r="BK116" s="48" t="str">
        <f t="shared" si="80"/>
        <v>Pass</v>
      </c>
      <c r="BL116" s="61" t="b">
        <f>IF(ABS(Survey!$DA116)=0,TRUE,FALSE)</f>
        <v>1</v>
      </c>
      <c r="BM116" s="60" t="b">
        <f>NOT(ISBLANK(Survey!$DB116))</f>
        <v>0</v>
      </c>
      <c r="BN116" s="48" t="str">
        <f t="shared" si="81"/>
        <v>Pass</v>
      </c>
      <c r="BO116" s="44">
        <f>SUM(Survey!DD116:DG116)</f>
        <v>0</v>
      </c>
      <c r="BP116" s="43">
        <f t="shared" si="82"/>
        <v>0</v>
      </c>
      <c r="BQ116" s="43">
        <f t="shared" si="83"/>
        <v>100</v>
      </c>
      <c r="BR116" s="55">
        <f>Survey!$I116</f>
        <v>0</v>
      </c>
      <c r="BS116" s="48" t="str">
        <f t="shared" si="84"/>
        <v>Pass</v>
      </c>
      <c r="BT116" s="61" t="b">
        <f>IF(ABS(Survey!$DG116)=0,TRUE,FALSE)</f>
        <v>1</v>
      </c>
      <c r="BU116" s="60" t="b">
        <f>NOT(ISBLANK(Survey!$DH116))</f>
        <v>0</v>
      </c>
      <c r="BV116" s="43" t="str">
        <f t="shared" si="85"/>
        <v>Pass</v>
      </c>
      <c r="BW116" s="44">
        <f>ABS(Survey!CB116) + ABS(Survey!CW116)</f>
        <v>0</v>
      </c>
      <c r="BX116" s="44">
        <f>SUM(SUMIF(Survey!DJ116:DO116,{"&gt;0","&lt;0"})*{1,-1})+SUM(SUMIF(Survey!DQ116:DV116,{"&gt;0","&lt;0"})*{1,-1})</f>
        <v>0</v>
      </c>
      <c r="BY116" s="43">
        <f t="shared" si="86"/>
        <v>0</v>
      </c>
      <c r="BZ116" s="43">
        <f t="shared" si="87"/>
        <v>0</v>
      </c>
      <c r="CA116" s="48" t="str">
        <f t="shared" si="88"/>
        <v>Pass</v>
      </c>
      <c r="CB116" s="61" t="b">
        <f>IF(ABS(Survey!$DO116)=0,TRUE,FALSE)</f>
        <v>1</v>
      </c>
      <c r="CC116" s="60" t="b">
        <f>NOT(ISBLANK(Survey!DP116))</f>
        <v>0</v>
      </c>
      <c r="CD116" s="48" t="str">
        <f t="shared" si="89"/>
        <v>Pass</v>
      </c>
      <c r="CE116" s="61" t="b">
        <f>IF(ABS(Survey!$DV116)=0,TRUE,FALSE)</f>
        <v>1</v>
      </c>
      <c r="CF116" s="60" t="b">
        <f>NOT(ISBLANK(Survey!$DW116))</f>
        <v>0</v>
      </c>
      <c r="CG116" s="48" t="str">
        <f t="shared" si="90"/>
        <v>Pass</v>
      </c>
      <c r="CH116" s="57">
        <f t="shared" si="91"/>
        <v>0</v>
      </c>
      <c r="CI116" s="54" cm="1">
        <f t="array" ref="CI116">SUM(SUMIF(Survey!DY116:DZ116,{"&gt;0","&lt;0"})*{1,-1})</f>
        <v>0</v>
      </c>
      <c r="CJ116" s="57">
        <f t="shared" si="92"/>
        <v>0</v>
      </c>
      <c r="CK116" s="56">
        <f t="shared" si="93"/>
        <v>100</v>
      </c>
      <c r="CL116" s="48" t="str">
        <f t="shared" si="94"/>
        <v>Fail</v>
      </c>
      <c r="CM116" s="54">
        <f>SUM(SUMIF(Survey!EP116:EQ116,{"&gt;0","&lt;0"})*{1,-1})</f>
        <v>0</v>
      </c>
      <c r="CN116" s="57">
        <f t="shared" si="95"/>
        <v>0</v>
      </c>
      <c r="CO116" s="57">
        <f t="shared" si="96"/>
        <v>100</v>
      </c>
      <c r="CP116" s="55" t="b">
        <f>IF(Survey!$J116="ETF",TRUE,IF(Survey!$J116="Closed-end",TRUE,IF(Survey!$J116="Split share corp",TRUE,FALSE)))</f>
        <v>0</v>
      </c>
      <c r="CQ116" s="48" t="str">
        <f t="shared" si="97"/>
        <v>Fail</v>
      </c>
      <c r="CR116" s="54">
        <f>SUM(SUMIF(Survey!ES116:EW116,{"&gt;0","&lt;0"})*{1,-1})</f>
        <v>0</v>
      </c>
      <c r="CS116" s="57">
        <f t="shared" si="98"/>
        <v>0</v>
      </c>
      <c r="CT116" s="57">
        <f t="shared" si="99"/>
        <v>100</v>
      </c>
      <c r="CU116" s="55" t="b">
        <f>IF(Survey!$J116="ETF",TRUE,IF(Survey!$J116="Closed-end",TRUE,IF(Survey!$J116="Split share corp",TRUE,FALSE)))</f>
        <v>0</v>
      </c>
      <c r="CV116" s="48" t="str">
        <f t="shared" si="100"/>
        <v>Pass</v>
      </c>
      <c r="CW116" s="61" t="b">
        <f>IF(ABS(Survey!$EW116)=0,TRUE,FALSE)</f>
        <v>1</v>
      </c>
      <c r="CX116" s="60" t="b">
        <f>NOT(ISBLANK(Survey!$EX116))</f>
        <v>0</v>
      </c>
      <c r="CY116" s="43" t="str">
        <f t="shared" si="101"/>
        <v>Fail</v>
      </c>
      <c r="CZ116" s="44">
        <f>SUM(SUMIF(Survey!EZ116:FF116,{"&gt;0","&lt;0"})*{1,-1})</f>
        <v>0</v>
      </c>
      <c r="DA116" s="43">
        <f t="shared" si="102"/>
        <v>0</v>
      </c>
      <c r="DB116" s="43">
        <f t="shared" si="103"/>
        <v>100</v>
      </c>
      <c r="DC116" s="48" t="str">
        <f t="shared" si="104"/>
        <v>Fail</v>
      </c>
      <c r="DD116" s="54">
        <f>SUM(SUMIF(Survey!FH116:FN116,{"&gt;0","&lt;0"})*{1,-1})</f>
        <v>0</v>
      </c>
      <c r="DE116" s="57">
        <f t="shared" si="105"/>
        <v>0</v>
      </c>
      <c r="DF116" s="56">
        <f t="shared" si="106"/>
        <v>100</v>
      </c>
    </row>
    <row r="117" spans="1:110">
      <c r="A117" s="1">
        <v>114</v>
      </c>
      <c r="B117" s="43" t="str">
        <f t="shared" si="54"/>
        <v>Pass</v>
      </c>
      <c r="C117" s="43">
        <f>COUNTBLANK(Survey!B117:FO117)</f>
        <v>170</v>
      </c>
      <c r="D117" s="43">
        <f>Survey!H117</f>
        <v>0</v>
      </c>
      <c r="E117" s="43" t="str">
        <f t="shared" si="55"/>
        <v>Fail</v>
      </c>
      <c r="F117" s="43" t="str">
        <f t="shared" si="56"/>
        <v>Fail</v>
      </c>
      <c r="H117" s="48" t="str">
        <f t="shared" si="57"/>
        <v>Fail</v>
      </c>
      <c r="I117" s="49">
        <f>COUNTBLANK(Survey!B117:E117)+COUNTBLANK(Survey!G117:J117)+COUNTBLANK(Survey!M117)+COUNTBLANK(Survey!P117:S117)+COUNTBLANK(Survey!X117:Z117)+COUNTBLANK(Survey!AC117:AD117)</f>
        <v>18</v>
      </c>
      <c r="J117" s="48" t="str">
        <f t="shared" si="58"/>
        <v>Pass</v>
      </c>
      <c r="K117" s="61" t="b">
        <f>NOT(ISNUMBER(SEARCH("Feeder",Survey!$H117)))</f>
        <v>1</v>
      </c>
      <c r="L117" s="60" t="b">
        <f>NOT(ISBLANK(Survey!$L117))</f>
        <v>0</v>
      </c>
      <c r="M117" s="48" t="str">
        <f t="shared" si="59"/>
        <v>Pass</v>
      </c>
      <c r="N117" s="61" t="b">
        <f>NOT(ISNUMBER(SEARCH("Other",Survey!$J117)))</f>
        <v>1</v>
      </c>
      <c r="O117" s="60" t="b">
        <f>NOT(ISBLANK(Survey!$K117))</f>
        <v>0</v>
      </c>
      <c r="P117" s="48" t="str">
        <f t="shared" si="60"/>
        <v>Fail</v>
      </c>
      <c r="Q117" s="50">
        <f>Survey!E117</f>
        <v>0</v>
      </c>
      <c r="R117" s="51">
        <f>LEN(Survey!F117)</f>
        <v>0</v>
      </c>
      <c r="S117" s="48" t="str">
        <f t="shared" si="61"/>
        <v>Pass</v>
      </c>
      <c r="T117" s="61" t="b">
        <f>NOT(ISNUMBER(SEARCH("Other",Survey!$M117)))</f>
        <v>1</v>
      </c>
      <c r="U117" s="60" t="b">
        <f>NOT(ISBLANK(Survey!$N117))</f>
        <v>0</v>
      </c>
      <c r="V117" s="48" t="str">
        <f t="shared" si="62"/>
        <v>Pass</v>
      </c>
      <c r="W117" s="121" t="b">
        <f>NOT(ISBLANK(Survey!$U117))</f>
        <v>0</v>
      </c>
      <c r="X117" s="122">
        <f>Survey!$J117</f>
        <v>0</v>
      </c>
      <c r="Y117" s="48" t="str">
        <f t="shared" si="63"/>
        <v>Pass</v>
      </c>
      <c r="Z117" s="121" t="b">
        <f>NOT(ISBLANK(Survey!$V117))</f>
        <v>0</v>
      </c>
      <c r="AA117" s="122">
        <f>Survey!$J117</f>
        <v>0</v>
      </c>
      <c r="AB117" s="48" t="str">
        <f t="shared" si="64"/>
        <v>Pass</v>
      </c>
      <c r="AC117" s="121" t="b">
        <f>NOT(ISBLANK(Survey!$W117))</f>
        <v>0</v>
      </c>
      <c r="AD117" s="122">
        <f>Survey!$J117</f>
        <v>0</v>
      </c>
      <c r="AE117" s="48" t="str">
        <f t="shared" si="65"/>
        <v>Pass</v>
      </c>
      <c r="AF117" s="61" t="b">
        <f>NOT(ISNUMBER(SEARCH("Yes",Survey!$Z117)))</f>
        <v>1</v>
      </c>
      <c r="AG117" s="60" t="b">
        <f>IF(COUNTBLANK(Survey!$AA117:$AB117)=0,TRUE, FALSE)</f>
        <v>0</v>
      </c>
      <c r="AH117" s="48" t="str">
        <f t="shared" si="66"/>
        <v>Pass</v>
      </c>
      <c r="AI117" s="61" t="b">
        <f>NOT(ISNUMBER(SEARCH("Yes",Survey!$AC117)))</f>
        <v>1</v>
      </c>
      <c r="AJ117" s="60" t="b">
        <f>NOT(ISBLANK(Survey!$AE117))</f>
        <v>0</v>
      </c>
      <c r="AK117" s="48" t="str">
        <f t="shared" si="67"/>
        <v>Pass</v>
      </c>
      <c r="AL117" s="61" t="b">
        <f>NOT(OR(ISNUMBER(SEARCH("Other",Survey!$AE117)),ISNUMBER(SEARCH("Multiple",Survey!$AE117))))</f>
        <v>1</v>
      </c>
      <c r="AM117" s="60" t="b">
        <f>NOT(ISBLANK(Survey!$AF117))</f>
        <v>0</v>
      </c>
      <c r="AN117" s="48" t="str">
        <f t="shared" si="68"/>
        <v>Fail</v>
      </c>
      <c r="AO117" s="52">
        <f>(Survey!$AH117)</f>
        <v>0</v>
      </c>
      <c r="AP117" s="43" t="str">
        <f t="shared" si="69"/>
        <v>Fail</v>
      </c>
      <c r="AQ117" s="44">
        <f>ABS(Survey!$AH117)</f>
        <v>0</v>
      </c>
      <c r="AR117" s="87">
        <f>ABS(Survey!$AI117)+Survey!$AJ117-ABS(Survey!$AK117)+ABS(Survey!$AL117)-ABS(Survey!$AM117)+ABS(Survey!$AN117)-ABS(Survey!$AO117)+Survey!$AP117</f>
        <v>0</v>
      </c>
      <c r="AS117" s="53" t="str">
        <f t="shared" si="70"/>
        <v>No holdings</v>
      </c>
      <c r="AT117" s="43">
        <f t="shared" si="71"/>
        <v>0</v>
      </c>
      <c r="AU117" s="48" t="str">
        <f t="shared" si="72"/>
        <v>Pass</v>
      </c>
      <c r="AV117" s="61" t="b">
        <f>IF(ABS(Survey!$AP117)=0,TRUE,FALSE)</f>
        <v>1</v>
      </c>
      <c r="AW117" s="60" t="b">
        <f>NOT(ISBLANK(Survey!$AQ117))</f>
        <v>0</v>
      </c>
      <c r="AX117" s="43" t="str">
        <f t="shared" si="73"/>
        <v>Fail</v>
      </c>
      <c r="AY117" s="44">
        <f>ABS(Survey!$AH117)</f>
        <v>0</v>
      </c>
      <c r="AZ117" s="44" cm="1">
        <f t="array" ref="AZ117">SUM(SUMIF(Survey!AS117:BA117,{"&gt;0","&lt;0"})*{1,-1})-SUM(SUMIF(Survey!BC117:BK117,{"&gt;0","&lt;0"})*{1,-1})</f>
        <v>0</v>
      </c>
      <c r="BA117" s="53" t="str">
        <f t="shared" si="74"/>
        <v>No holdings</v>
      </c>
      <c r="BB117" s="43">
        <f t="shared" si="75"/>
        <v>0</v>
      </c>
      <c r="BC117" s="48" t="str">
        <f t="shared" si="76"/>
        <v>Fail</v>
      </c>
      <c r="BD117" s="54">
        <f>ABS(Survey!$AH117)</f>
        <v>0</v>
      </c>
      <c r="BE117" s="54" cm="1">
        <f t="array" ref="BE117">SUM(SUMIF(Survey!BM117:CF117,{"&gt;0","&lt;0"})*{1,-1})-SUM(SUMIF(Survey!CH117:DA117,{"&gt;0","&lt;0"})*{1,-1})</f>
        <v>0</v>
      </c>
      <c r="BF117" s="55" t="str">
        <f t="shared" si="77"/>
        <v>No holdings</v>
      </c>
      <c r="BG117" s="56">
        <f t="shared" si="78"/>
        <v>0</v>
      </c>
      <c r="BH117" s="48" t="str">
        <f t="shared" si="79"/>
        <v>Pass</v>
      </c>
      <c r="BI117" s="61" t="b">
        <f>IF(ABS(Survey!$CF117)=0,TRUE,FALSE)</f>
        <v>1</v>
      </c>
      <c r="BJ117" s="60" t="b">
        <f>NOT(ISBLANK(Survey!$CG117))</f>
        <v>0</v>
      </c>
      <c r="BK117" s="48" t="str">
        <f t="shared" si="80"/>
        <v>Pass</v>
      </c>
      <c r="BL117" s="61" t="b">
        <f>IF(ABS(Survey!$DA117)=0,TRUE,FALSE)</f>
        <v>1</v>
      </c>
      <c r="BM117" s="60" t="b">
        <f>NOT(ISBLANK(Survey!$DB117))</f>
        <v>0</v>
      </c>
      <c r="BN117" s="48" t="str">
        <f t="shared" si="81"/>
        <v>Pass</v>
      </c>
      <c r="BO117" s="44">
        <f>SUM(Survey!DD117:DG117)</f>
        <v>0</v>
      </c>
      <c r="BP117" s="43">
        <f t="shared" si="82"/>
        <v>0</v>
      </c>
      <c r="BQ117" s="43">
        <f t="shared" si="83"/>
        <v>100</v>
      </c>
      <c r="BR117" s="55">
        <f>Survey!$I117</f>
        <v>0</v>
      </c>
      <c r="BS117" s="48" t="str">
        <f t="shared" si="84"/>
        <v>Pass</v>
      </c>
      <c r="BT117" s="61" t="b">
        <f>IF(ABS(Survey!$DG117)=0,TRUE,FALSE)</f>
        <v>1</v>
      </c>
      <c r="BU117" s="60" t="b">
        <f>NOT(ISBLANK(Survey!$DH117))</f>
        <v>0</v>
      </c>
      <c r="BV117" s="43" t="str">
        <f t="shared" si="85"/>
        <v>Pass</v>
      </c>
      <c r="BW117" s="44">
        <f>ABS(Survey!CB117) + ABS(Survey!CW117)</f>
        <v>0</v>
      </c>
      <c r="BX117" s="44">
        <f>SUM(SUMIF(Survey!DJ117:DO117,{"&gt;0","&lt;0"})*{1,-1})+SUM(SUMIF(Survey!DQ117:DV117,{"&gt;0","&lt;0"})*{1,-1})</f>
        <v>0</v>
      </c>
      <c r="BY117" s="43">
        <f t="shared" si="86"/>
        <v>0</v>
      </c>
      <c r="BZ117" s="43">
        <f t="shared" si="87"/>
        <v>0</v>
      </c>
      <c r="CA117" s="48" t="str">
        <f t="shared" si="88"/>
        <v>Pass</v>
      </c>
      <c r="CB117" s="61" t="b">
        <f>IF(ABS(Survey!$DO117)=0,TRUE,FALSE)</f>
        <v>1</v>
      </c>
      <c r="CC117" s="60" t="b">
        <f>NOT(ISBLANK(Survey!DP117))</f>
        <v>0</v>
      </c>
      <c r="CD117" s="48" t="str">
        <f t="shared" si="89"/>
        <v>Pass</v>
      </c>
      <c r="CE117" s="61" t="b">
        <f>IF(ABS(Survey!$DV117)=0,TRUE,FALSE)</f>
        <v>1</v>
      </c>
      <c r="CF117" s="60" t="b">
        <f>NOT(ISBLANK(Survey!$DW117))</f>
        <v>0</v>
      </c>
      <c r="CG117" s="48" t="str">
        <f t="shared" si="90"/>
        <v>Pass</v>
      </c>
      <c r="CH117" s="57">
        <f t="shared" si="91"/>
        <v>0</v>
      </c>
      <c r="CI117" s="54" cm="1">
        <f t="array" ref="CI117">SUM(SUMIF(Survey!DY117:DZ117,{"&gt;0","&lt;0"})*{1,-1})</f>
        <v>0</v>
      </c>
      <c r="CJ117" s="57">
        <f t="shared" si="92"/>
        <v>0</v>
      </c>
      <c r="CK117" s="56">
        <f t="shared" si="93"/>
        <v>100</v>
      </c>
      <c r="CL117" s="48" t="str">
        <f t="shared" si="94"/>
        <v>Fail</v>
      </c>
      <c r="CM117" s="54">
        <f>SUM(SUMIF(Survey!EP117:EQ117,{"&gt;0","&lt;0"})*{1,-1})</f>
        <v>0</v>
      </c>
      <c r="CN117" s="57">
        <f t="shared" si="95"/>
        <v>0</v>
      </c>
      <c r="CO117" s="57">
        <f t="shared" si="96"/>
        <v>100</v>
      </c>
      <c r="CP117" s="55" t="b">
        <f>IF(Survey!$J117="ETF",TRUE,IF(Survey!$J117="Closed-end",TRUE,IF(Survey!$J117="Split share corp",TRUE,FALSE)))</f>
        <v>0</v>
      </c>
      <c r="CQ117" s="48" t="str">
        <f t="shared" si="97"/>
        <v>Fail</v>
      </c>
      <c r="CR117" s="54">
        <f>SUM(SUMIF(Survey!ES117:EW117,{"&gt;0","&lt;0"})*{1,-1})</f>
        <v>0</v>
      </c>
      <c r="CS117" s="57">
        <f t="shared" si="98"/>
        <v>0</v>
      </c>
      <c r="CT117" s="57">
        <f t="shared" si="99"/>
        <v>100</v>
      </c>
      <c r="CU117" s="55" t="b">
        <f>IF(Survey!$J117="ETF",TRUE,IF(Survey!$J117="Closed-end",TRUE,IF(Survey!$J117="Split share corp",TRUE,FALSE)))</f>
        <v>0</v>
      </c>
      <c r="CV117" s="48" t="str">
        <f t="shared" si="100"/>
        <v>Pass</v>
      </c>
      <c r="CW117" s="61" t="b">
        <f>IF(ABS(Survey!$EW117)=0,TRUE,FALSE)</f>
        <v>1</v>
      </c>
      <c r="CX117" s="60" t="b">
        <f>NOT(ISBLANK(Survey!$EX117))</f>
        <v>0</v>
      </c>
      <c r="CY117" s="43" t="str">
        <f t="shared" si="101"/>
        <v>Fail</v>
      </c>
      <c r="CZ117" s="44">
        <f>SUM(SUMIF(Survey!EZ117:FF117,{"&gt;0","&lt;0"})*{1,-1})</f>
        <v>0</v>
      </c>
      <c r="DA117" s="43">
        <f t="shared" si="102"/>
        <v>0</v>
      </c>
      <c r="DB117" s="43">
        <f t="shared" si="103"/>
        <v>100</v>
      </c>
      <c r="DC117" s="48" t="str">
        <f t="shared" si="104"/>
        <v>Fail</v>
      </c>
      <c r="DD117" s="54">
        <f>SUM(SUMIF(Survey!FH117:FN117,{"&gt;0","&lt;0"})*{1,-1})</f>
        <v>0</v>
      </c>
      <c r="DE117" s="57">
        <f t="shared" si="105"/>
        <v>0</v>
      </c>
      <c r="DF117" s="56">
        <f t="shared" si="106"/>
        <v>100</v>
      </c>
    </row>
    <row r="118" spans="1:110">
      <c r="A118" s="1">
        <v>115</v>
      </c>
      <c r="B118" s="43" t="str">
        <f t="shared" si="54"/>
        <v>Pass</v>
      </c>
      <c r="C118" s="43">
        <f>COUNTBLANK(Survey!B118:FO118)</f>
        <v>170</v>
      </c>
      <c r="D118" s="43">
        <f>Survey!H118</f>
        <v>0</v>
      </c>
      <c r="E118" s="43" t="str">
        <f t="shared" si="55"/>
        <v>Fail</v>
      </c>
      <c r="F118" s="43" t="str">
        <f t="shared" si="56"/>
        <v>Fail</v>
      </c>
      <c r="H118" s="48" t="str">
        <f t="shared" si="57"/>
        <v>Fail</v>
      </c>
      <c r="I118" s="49">
        <f>COUNTBLANK(Survey!B118:E118)+COUNTBLANK(Survey!G118:J118)+COUNTBLANK(Survey!M118)+COUNTBLANK(Survey!P118:S118)+COUNTBLANK(Survey!X118:Z118)+COUNTBLANK(Survey!AC118:AD118)</f>
        <v>18</v>
      </c>
      <c r="J118" s="48" t="str">
        <f t="shared" si="58"/>
        <v>Pass</v>
      </c>
      <c r="K118" s="61" t="b">
        <f>NOT(ISNUMBER(SEARCH("Feeder",Survey!$H118)))</f>
        <v>1</v>
      </c>
      <c r="L118" s="60" t="b">
        <f>NOT(ISBLANK(Survey!$L118))</f>
        <v>0</v>
      </c>
      <c r="M118" s="48" t="str">
        <f t="shared" si="59"/>
        <v>Pass</v>
      </c>
      <c r="N118" s="61" t="b">
        <f>NOT(ISNUMBER(SEARCH("Other",Survey!$J118)))</f>
        <v>1</v>
      </c>
      <c r="O118" s="60" t="b">
        <f>NOT(ISBLANK(Survey!$K118))</f>
        <v>0</v>
      </c>
      <c r="P118" s="48" t="str">
        <f t="shared" si="60"/>
        <v>Fail</v>
      </c>
      <c r="Q118" s="50">
        <f>Survey!E118</f>
        <v>0</v>
      </c>
      <c r="R118" s="51">
        <f>LEN(Survey!F118)</f>
        <v>0</v>
      </c>
      <c r="S118" s="48" t="str">
        <f t="shared" si="61"/>
        <v>Pass</v>
      </c>
      <c r="T118" s="61" t="b">
        <f>NOT(ISNUMBER(SEARCH("Other",Survey!$M118)))</f>
        <v>1</v>
      </c>
      <c r="U118" s="60" t="b">
        <f>NOT(ISBLANK(Survey!$N118))</f>
        <v>0</v>
      </c>
      <c r="V118" s="48" t="str">
        <f t="shared" si="62"/>
        <v>Pass</v>
      </c>
      <c r="W118" s="121" t="b">
        <f>NOT(ISBLANK(Survey!$U118))</f>
        <v>0</v>
      </c>
      <c r="X118" s="122">
        <f>Survey!$J118</f>
        <v>0</v>
      </c>
      <c r="Y118" s="48" t="str">
        <f t="shared" si="63"/>
        <v>Pass</v>
      </c>
      <c r="Z118" s="121" t="b">
        <f>NOT(ISBLANK(Survey!$V118))</f>
        <v>0</v>
      </c>
      <c r="AA118" s="122">
        <f>Survey!$J118</f>
        <v>0</v>
      </c>
      <c r="AB118" s="48" t="str">
        <f t="shared" si="64"/>
        <v>Pass</v>
      </c>
      <c r="AC118" s="121" t="b">
        <f>NOT(ISBLANK(Survey!$W118))</f>
        <v>0</v>
      </c>
      <c r="AD118" s="122">
        <f>Survey!$J118</f>
        <v>0</v>
      </c>
      <c r="AE118" s="48" t="str">
        <f t="shared" si="65"/>
        <v>Pass</v>
      </c>
      <c r="AF118" s="61" t="b">
        <f>NOT(ISNUMBER(SEARCH("Yes",Survey!$Z118)))</f>
        <v>1</v>
      </c>
      <c r="AG118" s="60" t="b">
        <f>IF(COUNTBLANK(Survey!$AA118:$AB118)=0,TRUE, FALSE)</f>
        <v>0</v>
      </c>
      <c r="AH118" s="48" t="str">
        <f t="shared" si="66"/>
        <v>Pass</v>
      </c>
      <c r="AI118" s="61" t="b">
        <f>NOT(ISNUMBER(SEARCH("Yes",Survey!$AC118)))</f>
        <v>1</v>
      </c>
      <c r="AJ118" s="60" t="b">
        <f>NOT(ISBLANK(Survey!$AE118))</f>
        <v>0</v>
      </c>
      <c r="AK118" s="48" t="str">
        <f t="shared" si="67"/>
        <v>Pass</v>
      </c>
      <c r="AL118" s="61" t="b">
        <f>NOT(OR(ISNUMBER(SEARCH("Other",Survey!$AE118)),ISNUMBER(SEARCH("Multiple",Survey!$AE118))))</f>
        <v>1</v>
      </c>
      <c r="AM118" s="60" t="b">
        <f>NOT(ISBLANK(Survey!$AF118))</f>
        <v>0</v>
      </c>
      <c r="AN118" s="48" t="str">
        <f t="shared" si="68"/>
        <v>Fail</v>
      </c>
      <c r="AO118" s="52">
        <f>(Survey!$AH118)</f>
        <v>0</v>
      </c>
      <c r="AP118" s="43" t="str">
        <f t="shared" si="69"/>
        <v>Fail</v>
      </c>
      <c r="AQ118" s="44">
        <f>ABS(Survey!$AH118)</f>
        <v>0</v>
      </c>
      <c r="AR118" s="87">
        <f>ABS(Survey!$AI118)+Survey!$AJ118-ABS(Survey!$AK118)+ABS(Survey!$AL118)-ABS(Survey!$AM118)+ABS(Survey!$AN118)-ABS(Survey!$AO118)+Survey!$AP118</f>
        <v>0</v>
      </c>
      <c r="AS118" s="53" t="str">
        <f t="shared" si="70"/>
        <v>No holdings</v>
      </c>
      <c r="AT118" s="43">
        <f t="shared" si="71"/>
        <v>0</v>
      </c>
      <c r="AU118" s="48" t="str">
        <f t="shared" si="72"/>
        <v>Pass</v>
      </c>
      <c r="AV118" s="61" t="b">
        <f>IF(ABS(Survey!$AP118)=0,TRUE,FALSE)</f>
        <v>1</v>
      </c>
      <c r="AW118" s="60" t="b">
        <f>NOT(ISBLANK(Survey!$AQ118))</f>
        <v>0</v>
      </c>
      <c r="AX118" s="43" t="str">
        <f t="shared" si="73"/>
        <v>Fail</v>
      </c>
      <c r="AY118" s="44">
        <f>ABS(Survey!$AH118)</f>
        <v>0</v>
      </c>
      <c r="AZ118" s="44" cm="1">
        <f t="array" ref="AZ118">SUM(SUMIF(Survey!AS118:BA118,{"&gt;0","&lt;0"})*{1,-1})-SUM(SUMIF(Survey!BC118:BK118,{"&gt;0","&lt;0"})*{1,-1})</f>
        <v>0</v>
      </c>
      <c r="BA118" s="53" t="str">
        <f t="shared" si="74"/>
        <v>No holdings</v>
      </c>
      <c r="BB118" s="43">
        <f t="shared" si="75"/>
        <v>0</v>
      </c>
      <c r="BC118" s="48" t="str">
        <f t="shared" si="76"/>
        <v>Fail</v>
      </c>
      <c r="BD118" s="54">
        <f>ABS(Survey!$AH118)</f>
        <v>0</v>
      </c>
      <c r="BE118" s="54" cm="1">
        <f t="array" ref="BE118">SUM(SUMIF(Survey!BM118:CF118,{"&gt;0","&lt;0"})*{1,-1})-SUM(SUMIF(Survey!CH118:DA118,{"&gt;0","&lt;0"})*{1,-1})</f>
        <v>0</v>
      </c>
      <c r="BF118" s="55" t="str">
        <f t="shared" si="77"/>
        <v>No holdings</v>
      </c>
      <c r="BG118" s="56">
        <f t="shared" si="78"/>
        <v>0</v>
      </c>
      <c r="BH118" s="48" t="str">
        <f t="shared" si="79"/>
        <v>Pass</v>
      </c>
      <c r="BI118" s="61" t="b">
        <f>IF(ABS(Survey!$CF118)=0,TRUE,FALSE)</f>
        <v>1</v>
      </c>
      <c r="BJ118" s="60" t="b">
        <f>NOT(ISBLANK(Survey!$CG118))</f>
        <v>0</v>
      </c>
      <c r="BK118" s="48" t="str">
        <f t="shared" si="80"/>
        <v>Pass</v>
      </c>
      <c r="BL118" s="61" t="b">
        <f>IF(ABS(Survey!$DA118)=0,TRUE,FALSE)</f>
        <v>1</v>
      </c>
      <c r="BM118" s="60" t="b">
        <f>NOT(ISBLANK(Survey!$DB118))</f>
        <v>0</v>
      </c>
      <c r="BN118" s="48" t="str">
        <f t="shared" si="81"/>
        <v>Pass</v>
      </c>
      <c r="BO118" s="44">
        <f>SUM(Survey!DD118:DG118)</f>
        <v>0</v>
      </c>
      <c r="BP118" s="43">
        <f t="shared" si="82"/>
        <v>0</v>
      </c>
      <c r="BQ118" s="43">
        <f t="shared" si="83"/>
        <v>100</v>
      </c>
      <c r="BR118" s="55">
        <f>Survey!$I118</f>
        <v>0</v>
      </c>
      <c r="BS118" s="48" t="str">
        <f t="shared" si="84"/>
        <v>Pass</v>
      </c>
      <c r="BT118" s="61" t="b">
        <f>IF(ABS(Survey!$DG118)=0,TRUE,FALSE)</f>
        <v>1</v>
      </c>
      <c r="BU118" s="60" t="b">
        <f>NOT(ISBLANK(Survey!$DH118))</f>
        <v>0</v>
      </c>
      <c r="BV118" s="43" t="str">
        <f t="shared" si="85"/>
        <v>Pass</v>
      </c>
      <c r="BW118" s="44">
        <f>ABS(Survey!CB118) + ABS(Survey!CW118)</f>
        <v>0</v>
      </c>
      <c r="BX118" s="44">
        <f>SUM(SUMIF(Survey!DJ118:DO118,{"&gt;0","&lt;0"})*{1,-1})+SUM(SUMIF(Survey!DQ118:DV118,{"&gt;0","&lt;0"})*{1,-1})</f>
        <v>0</v>
      </c>
      <c r="BY118" s="43">
        <f t="shared" si="86"/>
        <v>0</v>
      </c>
      <c r="BZ118" s="43">
        <f t="shared" si="87"/>
        <v>0</v>
      </c>
      <c r="CA118" s="48" t="str">
        <f t="shared" si="88"/>
        <v>Pass</v>
      </c>
      <c r="CB118" s="61" t="b">
        <f>IF(ABS(Survey!$DO118)=0,TRUE,FALSE)</f>
        <v>1</v>
      </c>
      <c r="CC118" s="60" t="b">
        <f>NOT(ISBLANK(Survey!DP118))</f>
        <v>0</v>
      </c>
      <c r="CD118" s="48" t="str">
        <f t="shared" si="89"/>
        <v>Pass</v>
      </c>
      <c r="CE118" s="61" t="b">
        <f>IF(ABS(Survey!$DV118)=0,TRUE,FALSE)</f>
        <v>1</v>
      </c>
      <c r="CF118" s="60" t="b">
        <f>NOT(ISBLANK(Survey!$DW118))</f>
        <v>0</v>
      </c>
      <c r="CG118" s="48" t="str">
        <f t="shared" si="90"/>
        <v>Pass</v>
      </c>
      <c r="CH118" s="57">
        <f t="shared" si="91"/>
        <v>0</v>
      </c>
      <c r="CI118" s="54" cm="1">
        <f t="array" ref="CI118">SUM(SUMIF(Survey!DY118:DZ118,{"&gt;0","&lt;0"})*{1,-1})</f>
        <v>0</v>
      </c>
      <c r="CJ118" s="57">
        <f t="shared" si="92"/>
        <v>0</v>
      </c>
      <c r="CK118" s="56">
        <f t="shared" si="93"/>
        <v>100</v>
      </c>
      <c r="CL118" s="48" t="str">
        <f t="shared" si="94"/>
        <v>Fail</v>
      </c>
      <c r="CM118" s="54">
        <f>SUM(SUMIF(Survey!EP118:EQ118,{"&gt;0","&lt;0"})*{1,-1})</f>
        <v>0</v>
      </c>
      <c r="CN118" s="57">
        <f t="shared" si="95"/>
        <v>0</v>
      </c>
      <c r="CO118" s="57">
        <f t="shared" si="96"/>
        <v>100</v>
      </c>
      <c r="CP118" s="55" t="b">
        <f>IF(Survey!$J118="ETF",TRUE,IF(Survey!$J118="Closed-end",TRUE,IF(Survey!$J118="Split share corp",TRUE,FALSE)))</f>
        <v>0</v>
      </c>
      <c r="CQ118" s="48" t="str">
        <f t="shared" si="97"/>
        <v>Fail</v>
      </c>
      <c r="CR118" s="54">
        <f>SUM(SUMIF(Survey!ES118:EW118,{"&gt;0","&lt;0"})*{1,-1})</f>
        <v>0</v>
      </c>
      <c r="CS118" s="57">
        <f t="shared" si="98"/>
        <v>0</v>
      </c>
      <c r="CT118" s="57">
        <f t="shared" si="99"/>
        <v>100</v>
      </c>
      <c r="CU118" s="55" t="b">
        <f>IF(Survey!$J118="ETF",TRUE,IF(Survey!$J118="Closed-end",TRUE,IF(Survey!$J118="Split share corp",TRUE,FALSE)))</f>
        <v>0</v>
      </c>
      <c r="CV118" s="48" t="str">
        <f t="shared" si="100"/>
        <v>Pass</v>
      </c>
      <c r="CW118" s="61" t="b">
        <f>IF(ABS(Survey!$EW118)=0,TRUE,FALSE)</f>
        <v>1</v>
      </c>
      <c r="CX118" s="60" t="b">
        <f>NOT(ISBLANK(Survey!$EX118))</f>
        <v>0</v>
      </c>
      <c r="CY118" s="43" t="str">
        <f t="shared" si="101"/>
        <v>Fail</v>
      </c>
      <c r="CZ118" s="44">
        <f>SUM(SUMIF(Survey!EZ118:FF118,{"&gt;0","&lt;0"})*{1,-1})</f>
        <v>0</v>
      </c>
      <c r="DA118" s="43">
        <f t="shared" si="102"/>
        <v>0</v>
      </c>
      <c r="DB118" s="43">
        <f t="shared" si="103"/>
        <v>100</v>
      </c>
      <c r="DC118" s="48" t="str">
        <f t="shared" si="104"/>
        <v>Fail</v>
      </c>
      <c r="DD118" s="54">
        <f>SUM(SUMIF(Survey!FH118:FN118,{"&gt;0","&lt;0"})*{1,-1})</f>
        <v>0</v>
      </c>
      <c r="DE118" s="57">
        <f t="shared" si="105"/>
        <v>0</v>
      </c>
      <c r="DF118" s="56">
        <f t="shared" si="106"/>
        <v>100</v>
      </c>
    </row>
    <row r="119" spans="1:110">
      <c r="A119" s="1">
        <v>116</v>
      </c>
      <c r="B119" s="43" t="str">
        <f t="shared" si="54"/>
        <v>Pass</v>
      </c>
      <c r="C119" s="43">
        <f>COUNTBLANK(Survey!B119:FO119)</f>
        <v>170</v>
      </c>
      <c r="D119" s="43">
        <f>Survey!H119</f>
        <v>0</v>
      </c>
      <c r="E119" s="43" t="str">
        <f t="shared" si="55"/>
        <v>Fail</v>
      </c>
      <c r="F119" s="43" t="str">
        <f t="shared" si="56"/>
        <v>Fail</v>
      </c>
      <c r="H119" s="48" t="str">
        <f t="shared" si="57"/>
        <v>Fail</v>
      </c>
      <c r="I119" s="49">
        <f>COUNTBLANK(Survey!B119:E119)+COUNTBLANK(Survey!G119:J119)+COUNTBLANK(Survey!M119)+COUNTBLANK(Survey!P119:S119)+COUNTBLANK(Survey!X119:Z119)+COUNTBLANK(Survey!AC119:AD119)</f>
        <v>18</v>
      </c>
      <c r="J119" s="48" t="str">
        <f t="shared" si="58"/>
        <v>Pass</v>
      </c>
      <c r="K119" s="61" t="b">
        <f>NOT(ISNUMBER(SEARCH("Feeder",Survey!$H119)))</f>
        <v>1</v>
      </c>
      <c r="L119" s="60" t="b">
        <f>NOT(ISBLANK(Survey!$L119))</f>
        <v>0</v>
      </c>
      <c r="M119" s="48" t="str">
        <f t="shared" si="59"/>
        <v>Pass</v>
      </c>
      <c r="N119" s="61" t="b">
        <f>NOT(ISNUMBER(SEARCH("Other",Survey!$J119)))</f>
        <v>1</v>
      </c>
      <c r="O119" s="60" t="b">
        <f>NOT(ISBLANK(Survey!$K119))</f>
        <v>0</v>
      </c>
      <c r="P119" s="48" t="str">
        <f t="shared" si="60"/>
        <v>Fail</v>
      </c>
      <c r="Q119" s="50">
        <f>Survey!E119</f>
        <v>0</v>
      </c>
      <c r="R119" s="51">
        <f>LEN(Survey!F119)</f>
        <v>0</v>
      </c>
      <c r="S119" s="48" t="str">
        <f t="shared" si="61"/>
        <v>Pass</v>
      </c>
      <c r="T119" s="61" t="b">
        <f>NOT(ISNUMBER(SEARCH("Other",Survey!$M119)))</f>
        <v>1</v>
      </c>
      <c r="U119" s="60" t="b">
        <f>NOT(ISBLANK(Survey!$N119))</f>
        <v>0</v>
      </c>
      <c r="V119" s="48" t="str">
        <f t="shared" si="62"/>
        <v>Pass</v>
      </c>
      <c r="W119" s="121" t="b">
        <f>NOT(ISBLANK(Survey!$U119))</f>
        <v>0</v>
      </c>
      <c r="X119" s="122">
        <f>Survey!$J119</f>
        <v>0</v>
      </c>
      <c r="Y119" s="48" t="str">
        <f t="shared" si="63"/>
        <v>Pass</v>
      </c>
      <c r="Z119" s="121" t="b">
        <f>NOT(ISBLANK(Survey!$V119))</f>
        <v>0</v>
      </c>
      <c r="AA119" s="122">
        <f>Survey!$J119</f>
        <v>0</v>
      </c>
      <c r="AB119" s="48" t="str">
        <f t="shared" si="64"/>
        <v>Pass</v>
      </c>
      <c r="AC119" s="121" t="b">
        <f>NOT(ISBLANK(Survey!$W119))</f>
        <v>0</v>
      </c>
      <c r="AD119" s="122">
        <f>Survey!$J119</f>
        <v>0</v>
      </c>
      <c r="AE119" s="48" t="str">
        <f t="shared" si="65"/>
        <v>Pass</v>
      </c>
      <c r="AF119" s="61" t="b">
        <f>NOT(ISNUMBER(SEARCH("Yes",Survey!$Z119)))</f>
        <v>1</v>
      </c>
      <c r="AG119" s="60" t="b">
        <f>IF(COUNTBLANK(Survey!$AA119:$AB119)=0,TRUE, FALSE)</f>
        <v>0</v>
      </c>
      <c r="AH119" s="48" t="str">
        <f t="shared" si="66"/>
        <v>Pass</v>
      </c>
      <c r="AI119" s="61" t="b">
        <f>NOT(ISNUMBER(SEARCH("Yes",Survey!$AC119)))</f>
        <v>1</v>
      </c>
      <c r="AJ119" s="60" t="b">
        <f>NOT(ISBLANK(Survey!$AE119))</f>
        <v>0</v>
      </c>
      <c r="AK119" s="48" t="str">
        <f t="shared" si="67"/>
        <v>Pass</v>
      </c>
      <c r="AL119" s="61" t="b">
        <f>NOT(OR(ISNUMBER(SEARCH("Other",Survey!$AE119)),ISNUMBER(SEARCH("Multiple",Survey!$AE119))))</f>
        <v>1</v>
      </c>
      <c r="AM119" s="60" t="b">
        <f>NOT(ISBLANK(Survey!$AF119))</f>
        <v>0</v>
      </c>
      <c r="AN119" s="48" t="str">
        <f t="shared" si="68"/>
        <v>Fail</v>
      </c>
      <c r="AO119" s="52">
        <f>(Survey!$AH119)</f>
        <v>0</v>
      </c>
      <c r="AP119" s="43" t="str">
        <f t="shared" si="69"/>
        <v>Fail</v>
      </c>
      <c r="AQ119" s="44">
        <f>ABS(Survey!$AH119)</f>
        <v>0</v>
      </c>
      <c r="AR119" s="87">
        <f>ABS(Survey!$AI119)+Survey!$AJ119-ABS(Survey!$AK119)+ABS(Survey!$AL119)-ABS(Survey!$AM119)+ABS(Survey!$AN119)-ABS(Survey!$AO119)+Survey!$AP119</f>
        <v>0</v>
      </c>
      <c r="AS119" s="53" t="str">
        <f t="shared" si="70"/>
        <v>No holdings</v>
      </c>
      <c r="AT119" s="43">
        <f t="shared" si="71"/>
        <v>0</v>
      </c>
      <c r="AU119" s="48" t="str">
        <f t="shared" si="72"/>
        <v>Pass</v>
      </c>
      <c r="AV119" s="61" t="b">
        <f>IF(ABS(Survey!$AP119)=0,TRUE,FALSE)</f>
        <v>1</v>
      </c>
      <c r="AW119" s="60" t="b">
        <f>NOT(ISBLANK(Survey!$AQ119))</f>
        <v>0</v>
      </c>
      <c r="AX119" s="43" t="str">
        <f t="shared" si="73"/>
        <v>Fail</v>
      </c>
      <c r="AY119" s="44">
        <f>ABS(Survey!$AH119)</f>
        <v>0</v>
      </c>
      <c r="AZ119" s="44" cm="1">
        <f t="array" ref="AZ119">SUM(SUMIF(Survey!AS119:BA119,{"&gt;0","&lt;0"})*{1,-1})-SUM(SUMIF(Survey!BC119:BK119,{"&gt;0","&lt;0"})*{1,-1})</f>
        <v>0</v>
      </c>
      <c r="BA119" s="53" t="str">
        <f t="shared" si="74"/>
        <v>No holdings</v>
      </c>
      <c r="BB119" s="43">
        <f t="shared" si="75"/>
        <v>0</v>
      </c>
      <c r="BC119" s="48" t="str">
        <f t="shared" si="76"/>
        <v>Fail</v>
      </c>
      <c r="BD119" s="54">
        <f>ABS(Survey!$AH119)</f>
        <v>0</v>
      </c>
      <c r="BE119" s="54" cm="1">
        <f t="array" ref="BE119">SUM(SUMIF(Survey!BM119:CF119,{"&gt;0","&lt;0"})*{1,-1})-SUM(SUMIF(Survey!CH119:DA119,{"&gt;0","&lt;0"})*{1,-1})</f>
        <v>0</v>
      </c>
      <c r="BF119" s="55" t="str">
        <f t="shared" si="77"/>
        <v>No holdings</v>
      </c>
      <c r="BG119" s="56">
        <f t="shared" si="78"/>
        <v>0</v>
      </c>
      <c r="BH119" s="48" t="str">
        <f t="shared" si="79"/>
        <v>Pass</v>
      </c>
      <c r="BI119" s="61" t="b">
        <f>IF(ABS(Survey!$CF119)=0,TRUE,FALSE)</f>
        <v>1</v>
      </c>
      <c r="BJ119" s="60" t="b">
        <f>NOT(ISBLANK(Survey!$CG119))</f>
        <v>0</v>
      </c>
      <c r="BK119" s="48" t="str">
        <f t="shared" si="80"/>
        <v>Pass</v>
      </c>
      <c r="BL119" s="61" t="b">
        <f>IF(ABS(Survey!$DA119)=0,TRUE,FALSE)</f>
        <v>1</v>
      </c>
      <c r="BM119" s="60" t="b">
        <f>NOT(ISBLANK(Survey!$DB119))</f>
        <v>0</v>
      </c>
      <c r="BN119" s="48" t="str">
        <f t="shared" si="81"/>
        <v>Pass</v>
      </c>
      <c r="BO119" s="44">
        <f>SUM(Survey!DD119:DG119)</f>
        <v>0</v>
      </c>
      <c r="BP119" s="43">
        <f t="shared" si="82"/>
        <v>0</v>
      </c>
      <c r="BQ119" s="43">
        <f t="shared" si="83"/>
        <v>100</v>
      </c>
      <c r="BR119" s="55">
        <f>Survey!$I119</f>
        <v>0</v>
      </c>
      <c r="BS119" s="48" t="str">
        <f t="shared" si="84"/>
        <v>Pass</v>
      </c>
      <c r="BT119" s="61" t="b">
        <f>IF(ABS(Survey!$DG119)=0,TRUE,FALSE)</f>
        <v>1</v>
      </c>
      <c r="BU119" s="60" t="b">
        <f>NOT(ISBLANK(Survey!$DH119))</f>
        <v>0</v>
      </c>
      <c r="BV119" s="43" t="str">
        <f t="shared" si="85"/>
        <v>Pass</v>
      </c>
      <c r="BW119" s="44">
        <f>ABS(Survey!CB119) + ABS(Survey!CW119)</f>
        <v>0</v>
      </c>
      <c r="BX119" s="44">
        <f>SUM(SUMIF(Survey!DJ119:DO119,{"&gt;0","&lt;0"})*{1,-1})+SUM(SUMIF(Survey!DQ119:DV119,{"&gt;0","&lt;0"})*{1,-1})</f>
        <v>0</v>
      </c>
      <c r="BY119" s="43">
        <f t="shared" si="86"/>
        <v>0</v>
      </c>
      <c r="BZ119" s="43">
        <f t="shared" si="87"/>
        <v>0</v>
      </c>
      <c r="CA119" s="48" t="str">
        <f t="shared" si="88"/>
        <v>Pass</v>
      </c>
      <c r="CB119" s="61" t="b">
        <f>IF(ABS(Survey!$DO119)=0,TRUE,FALSE)</f>
        <v>1</v>
      </c>
      <c r="CC119" s="60" t="b">
        <f>NOT(ISBLANK(Survey!DP119))</f>
        <v>0</v>
      </c>
      <c r="CD119" s="48" t="str">
        <f t="shared" si="89"/>
        <v>Pass</v>
      </c>
      <c r="CE119" s="61" t="b">
        <f>IF(ABS(Survey!$DV119)=0,TRUE,FALSE)</f>
        <v>1</v>
      </c>
      <c r="CF119" s="60" t="b">
        <f>NOT(ISBLANK(Survey!$DW119))</f>
        <v>0</v>
      </c>
      <c r="CG119" s="48" t="str">
        <f t="shared" si="90"/>
        <v>Pass</v>
      </c>
      <c r="CH119" s="57">
        <f t="shared" si="91"/>
        <v>0</v>
      </c>
      <c r="CI119" s="54" cm="1">
        <f t="array" ref="CI119">SUM(SUMIF(Survey!DY119:DZ119,{"&gt;0","&lt;0"})*{1,-1})</f>
        <v>0</v>
      </c>
      <c r="CJ119" s="57">
        <f t="shared" si="92"/>
        <v>0</v>
      </c>
      <c r="CK119" s="56">
        <f t="shared" si="93"/>
        <v>100</v>
      </c>
      <c r="CL119" s="48" t="str">
        <f t="shared" si="94"/>
        <v>Fail</v>
      </c>
      <c r="CM119" s="54">
        <f>SUM(SUMIF(Survey!EP119:EQ119,{"&gt;0","&lt;0"})*{1,-1})</f>
        <v>0</v>
      </c>
      <c r="CN119" s="57">
        <f t="shared" si="95"/>
        <v>0</v>
      </c>
      <c r="CO119" s="57">
        <f t="shared" si="96"/>
        <v>100</v>
      </c>
      <c r="CP119" s="55" t="b">
        <f>IF(Survey!$J119="ETF",TRUE,IF(Survey!$J119="Closed-end",TRUE,IF(Survey!$J119="Split share corp",TRUE,FALSE)))</f>
        <v>0</v>
      </c>
      <c r="CQ119" s="48" t="str">
        <f t="shared" si="97"/>
        <v>Fail</v>
      </c>
      <c r="CR119" s="54">
        <f>SUM(SUMIF(Survey!ES119:EW119,{"&gt;0","&lt;0"})*{1,-1})</f>
        <v>0</v>
      </c>
      <c r="CS119" s="57">
        <f t="shared" si="98"/>
        <v>0</v>
      </c>
      <c r="CT119" s="57">
        <f t="shared" si="99"/>
        <v>100</v>
      </c>
      <c r="CU119" s="55" t="b">
        <f>IF(Survey!$J119="ETF",TRUE,IF(Survey!$J119="Closed-end",TRUE,IF(Survey!$J119="Split share corp",TRUE,FALSE)))</f>
        <v>0</v>
      </c>
      <c r="CV119" s="48" t="str">
        <f t="shared" si="100"/>
        <v>Pass</v>
      </c>
      <c r="CW119" s="61" t="b">
        <f>IF(ABS(Survey!$EW119)=0,TRUE,FALSE)</f>
        <v>1</v>
      </c>
      <c r="CX119" s="60" t="b">
        <f>NOT(ISBLANK(Survey!$EX119))</f>
        <v>0</v>
      </c>
      <c r="CY119" s="43" t="str">
        <f t="shared" si="101"/>
        <v>Fail</v>
      </c>
      <c r="CZ119" s="44">
        <f>SUM(SUMIF(Survey!EZ119:FF119,{"&gt;0","&lt;0"})*{1,-1})</f>
        <v>0</v>
      </c>
      <c r="DA119" s="43">
        <f t="shared" si="102"/>
        <v>0</v>
      </c>
      <c r="DB119" s="43">
        <f t="shared" si="103"/>
        <v>100</v>
      </c>
      <c r="DC119" s="48" t="str">
        <f t="shared" si="104"/>
        <v>Fail</v>
      </c>
      <c r="DD119" s="54">
        <f>SUM(SUMIF(Survey!FH119:FN119,{"&gt;0","&lt;0"})*{1,-1})</f>
        <v>0</v>
      </c>
      <c r="DE119" s="57">
        <f t="shared" si="105"/>
        <v>0</v>
      </c>
      <c r="DF119" s="56">
        <f t="shared" si="106"/>
        <v>100</v>
      </c>
    </row>
    <row r="120" spans="1:110">
      <c r="A120" s="1">
        <v>117</v>
      </c>
      <c r="B120" s="43" t="str">
        <f t="shared" si="54"/>
        <v>Pass</v>
      </c>
      <c r="C120" s="43">
        <f>COUNTBLANK(Survey!B120:FO120)</f>
        <v>170</v>
      </c>
      <c r="D120" s="43">
        <f>Survey!H120</f>
        <v>0</v>
      </c>
      <c r="E120" s="43" t="str">
        <f t="shared" si="55"/>
        <v>Fail</v>
      </c>
      <c r="F120" s="43" t="str">
        <f t="shared" si="56"/>
        <v>Fail</v>
      </c>
      <c r="H120" s="48" t="str">
        <f t="shared" si="57"/>
        <v>Fail</v>
      </c>
      <c r="I120" s="49">
        <f>COUNTBLANK(Survey!B120:E120)+COUNTBLANK(Survey!G120:J120)+COUNTBLANK(Survey!M120)+COUNTBLANK(Survey!P120:S120)+COUNTBLANK(Survey!X120:Z120)+COUNTBLANK(Survey!AC120:AD120)</f>
        <v>18</v>
      </c>
      <c r="J120" s="48" t="str">
        <f t="shared" si="58"/>
        <v>Pass</v>
      </c>
      <c r="K120" s="61" t="b">
        <f>NOT(ISNUMBER(SEARCH("Feeder",Survey!$H120)))</f>
        <v>1</v>
      </c>
      <c r="L120" s="60" t="b">
        <f>NOT(ISBLANK(Survey!$L120))</f>
        <v>0</v>
      </c>
      <c r="M120" s="48" t="str">
        <f t="shared" si="59"/>
        <v>Pass</v>
      </c>
      <c r="N120" s="61" t="b">
        <f>NOT(ISNUMBER(SEARCH("Other",Survey!$J120)))</f>
        <v>1</v>
      </c>
      <c r="O120" s="60" t="b">
        <f>NOT(ISBLANK(Survey!$K120))</f>
        <v>0</v>
      </c>
      <c r="P120" s="48" t="str">
        <f t="shared" si="60"/>
        <v>Fail</v>
      </c>
      <c r="Q120" s="50">
        <f>Survey!E120</f>
        <v>0</v>
      </c>
      <c r="R120" s="51">
        <f>LEN(Survey!F120)</f>
        <v>0</v>
      </c>
      <c r="S120" s="48" t="str">
        <f t="shared" si="61"/>
        <v>Pass</v>
      </c>
      <c r="T120" s="61" t="b">
        <f>NOT(ISNUMBER(SEARCH("Other",Survey!$M120)))</f>
        <v>1</v>
      </c>
      <c r="U120" s="60" t="b">
        <f>NOT(ISBLANK(Survey!$N120))</f>
        <v>0</v>
      </c>
      <c r="V120" s="48" t="str">
        <f t="shared" si="62"/>
        <v>Pass</v>
      </c>
      <c r="W120" s="121" t="b">
        <f>NOT(ISBLANK(Survey!$U120))</f>
        <v>0</v>
      </c>
      <c r="X120" s="122">
        <f>Survey!$J120</f>
        <v>0</v>
      </c>
      <c r="Y120" s="48" t="str">
        <f t="shared" si="63"/>
        <v>Pass</v>
      </c>
      <c r="Z120" s="121" t="b">
        <f>NOT(ISBLANK(Survey!$V120))</f>
        <v>0</v>
      </c>
      <c r="AA120" s="122">
        <f>Survey!$J120</f>
        <v>0</v>
      </c>
      <c r="AB120" s="48" t="str">
        <f t="shared" si="64"/>
        <v>Pass</v>
      </c>
      <c r="AC120" s="121" t="b">
        <f>NOT(ISBLANK(Survey!$W120))</f>
        <v>0</v>
      </c>
      <c r="AD120" s="122">
        <f>Survey!$J120</f>
        <v>0</v>
      </c>
      <c r="AE120" s="48" t="str">
        <f t="shared" si="65"/>
        <v>Pass</v>
      </c>
      <c r="AF120" s="61" t="b">
        <f>NOT(ISNUMBER(SEARCH("Yes",Survey!$Z120)))</f>
        <v>1</v>
      </c>
      <c r="AG120" s="60" t="b">
        <f>IF(COUNTBLANK(Survey!$AA120:$AB120)=0,TRUE, FALSE)</f>
        <v>0</v>
      </c>
      <c r="AH120" s="48" t="str">
        <f t="shared" si="66"/>
        <v>Pass</v>
      </c>
      <c r="AI120" s="61" t="b">
        <f>NOT(ISNUMBER(SEARCH("Yes",Survey!$AC120)))</f>
        <v>1</v>
      </c>
      <c r="AJ120" s="60" t="b">
        <f>NOT(ISBLANK(Survey!$AE120))</f>
        <v>0</v>
      </c>
      <c r="AK120" s="48" t="str">
        <f t="shared" si="67"/>
        <v>Pass</v>
      </c>
      <c r="AL120" s="61" t="b">
        <f>NOT(OR(ISNUMBER(SEARCH("Other",Survey!$AE120)),ISNUMBER(SEARCH("Multiple",Survey!$AE120))))</f>
        <v>1</v>
      </c>
      <c r="AM120" s="60" t="b">
        <f>NOT(ISBLANK(Survey!$AF120))</f>
        <v>0</v>
      </c>
      <c r="AN120" s="48" t="str">
        <f t="shared" si="68"/>
        <v>Fail</v>
      </c>
      <c r="AO120" s="52">
        <f>(Survey!$AH120)</f>
        <v>0</v>
      </c>
      <c r="AP120" s="43" t="str">
        <f t="shared" si="69"/>
        <v>Fail</v>
      </c>
      <c r="AQ120" s="44">
        <f>ABS(Survey!$AH120)</f>
        <v>0</v>
      </c>
      <c r="AR120" s="87">
        <f>ABS(Survey!$AI120)+Survey!$AJ120-ABS(Survey!$AK120)+ABS(Survey!$AL120)-ABS(Survey!$AM120)+ABS(Survey!$AN120)-ABS(Survey!$AO120)+Survey!$AP120</f>
        <v>0</v>
      </c>
      <c r="AS120" s="53" t="str">
        <f t="shared" si="70"/>
        <v>No holdings</v>
      </c>
      <c r="AT120" s="43">
        <f t="shared" si="71"/>
        <v>0</v>
      </c>
      <c r="AU120" s="48" t="str">
        <f t="shared" si="72"/>
        <v>Pass</v>
      </c>
      <c r="AV120" s="61" t="b">
        <f>IF(ABS(Survey!$AP120)=0,TRUE,FALSE)</f>
        <v>1</v>
      </c>
      <c r="AW120" s="60" t="b">
        <f>NOT(ISBLANK(Survey!$AQ120))</f>
        <v>0</v>
      </c>
      <c r="AX120" s="43" t="str">
        <f t="shared" si="73"/>
        <v>Fail</v>
      </c>
      <c r="AY120" s="44">
        <f>ABS(Survey!$AH120)</f>
        <v>0</v>
      </c>
      <c r="AZ120" s="44" cm="1">
        <f t="array" ref="AZ120">SUM(SUMIF(Survey!AS120:BA120,{"&gt;0","&lt;0"})*{1,-1})-SUM(SUMIF(Survey!BC120:BK120,{"&gt;0","&lt;0"})*{1,-1})</f>
        <v>0</v>
      </c>
      <c r="BA120" s="53" t="str">
        <f t="shared" si="74"/>
        <v>No holdings</v>
      </c>
      <c r="BB120" s="43">
        <f t="shared" si="75"/>
        <v>0</v>
      </c>
      <c r="BC120" s="48" t="str">
        <f t="shared" si="76"/>
        <v>Fail</v>
      </c>
      <c r="BD120" s="54">
        <f>ABS(Survey!$AH120)</f>
        <v>0</v>
      </c>
      <c r="BE120" s="54" cm="1">
        <f t="array" ref="BE120">SUM(SUMIF(Survey!BM120:CF120,{"&gt;0","&lt;0"})*{1,-1})-SUM(SUMIF(Survey!CH120:DA120,{"&gt;0","&lt;0"})*{1,-1})</f>
        <v>0</v>
      </c>
      <c r="BF120" s="55" t="str">
        <f t="shared" si="77"/>
        <v>No holdings</v>
      </c>
      <c r="BG120" s="56">
        <f t="shared" si="78"/>
        <v>0</v>
      </c>
      <c r="BH120" s="48" t="str">
        <f t="shared" si="79"/>
        <v>Pass</v>
      </c>
      <c r="BI120" s="61" t="b">
        <f>IF(ABS(Survey!$CF120)=0,TRUE,FALSE)</f>
        <v>1</v>
      </c>
      <c r="BJ120" s="60" t="b">
        <f>NOT(ISBLANK(Survey!$CG120))</f>
        <v>0</v>
      </c>
      <c r="BK120" s="48" t="str">
        <f t="shared" si="80"/>
        <v>Pass</v>
      </c>
      <c r="BL120" s="61" t="b">
        <f>IF(ABS(Survey!$DA120)=0,TRUE,FALSE)</f>
        <v>1</v>
      </c>
      <c r="BM120" s="60" t="b">
        <f>NOT(ISBLANK(Survey!$DB120))</f>
        <v>0</v>
      </c>
      <c r="BN120" s="48" t="str">
        <f t="shared" si="81"/>
        <v>Pass</v>
      </c>
      <c r="BO120" s="44">
        <f>SUM(Survey!DD120:DG120)</f>
        <v>0</v>
      </c>
      <c r="BP120" s="43">
        <f t="shared" si="82"/>
        <v>0</v>
      </c>
      <c r="BQ120" s="43">
        <f t="shared" si="83"/>
        <v>100</v>
      </c>
      <c r="BR120" s="55">
        <f>Survey!$I120</f>
        <v>0</v>
      </c>
      <c r="BS120" s="48" t="str">
        <f t="shared" si="84"/>
        <v>Pass</v>
      </c>
      <c r="BT120" s="61" t="b">
        <f>IF(ABS(Survey!$DG120)=0,TRUE,FALSE)</f>
        <v>1</v>
      </c>
      <c r="BU120" s="60" t="b">
        <f>NOT(ISBLANK(Survey!$DH120))</f>
        <v>0</v>
      </c>
      <c r="BV120" s="43" t="str">
        <f t="shared" si="85"/>
        <v>Pass</v>
      </c>
      <c r="BW120" s="44">
        <f>ABS(Survey!CB120) + ABS(Survey!CW120)</f>
        <v>0</v>
      </c>
      <c r="BX120" s="44">
        <f>SUM(SUMIF(Survey!DJ120:DO120,{"&gt;0","&lt;0"})*{1,-1})+SUM(SUMIF(Survey!DQ120:DV120,{"&gt;0","&lt;0"})*{1,-1})</f>
        <v>0</v>
      </c>
      <c r="BY120" s="43">
        <f t="shared" si="86"/>
        <v>0</v>
      </c>
      <c r="BZ120" s="43">
        <f t="shared" si="87"/>
        <v>0</v>
      </c>
      <c r="CA120" s="48" t="str">
        <f t="shared" si="88"/>
        <v>Pass</v>
      </c>
      <c r="CB120" s="61" t="b">
        <f>IF(ABS(Survey!$DO120)=0,TRUE,FALSE)</f>
        <v>1</v>
      </c>
      <c r="CC120" s="60" t="b">
        <f>NOT(ISBLANK(Survey!DP120))</f>
        <v>0</v>
      </c>
      <c r="CD120" s="48" t="str">
        <f t="shared" si="89"/>
        <v>Pass</v>
      </c>
      <c r="CE120" s="61" t="b">
        <f>IF(ABS(Survey!$DV120)=0,TRUE,FALSE)</f>
        <v>1</v>
      </c>
      <c r="CF120" s="60" t="b">
        <f>NOT(ISBLANK(Survey!$DW120))</f>
        <v>0</v>
      </c>
      <c r="CG120" s="48" t="str">
        <f t="shared" si="90"/>
        <v>Pass</v>
      </c>
      <c r="CH120" s="57">
        <f t="shared" si="91"/>
        <v>0</v>
      </c>
      <c r="CI120" s="54" cm="1">
        <f t="array" ref="CI120">SUM(SUMIF(Survey!DY120:DZ120,{"&gt;0","&lt;0"})*{1,-1})</f>
        <v>0</v>
      </c>
      <c r="CJ120" s="57">
        <f t="shared" si="92"/>
        <v>0</v>
      </c>
      <c r="CK120" s="56">
        <f t="shared" si="93"/>
        <v>100</v>
      </c>
      <c r="CL120" s="48" t="str">
        <f t="shared" si="94"/>
        <v>Fail</v>
      </c>
      <c r="CM120" s="54">
        <f>SUM(SUMIF(Survey!EP120:EQ120,{"&gt;0","&lt;0"})*{1,-1})</f>
        <v>0</v>
      </c>
      <c r="CN120" s="57">
        <f t="shared" si="95"/>
        <v>0</v>
      </c>
      <c r="CO120" s="57">
        <f t="shared" si="96"/>
        <v>100</v>
      </c>
      <c r="CP120" s="55" t="b">
        <f>IF(Survey!$J120="ETF",TRUE,IF(Survey!$J120="Closed-end",TRUE,IF(Survey!$J120="Split share corp",TRUE,FALSE)))</f>
        <v>0</v>
      </c>
      <c r="CQ120" s="48" t="str">
        <f t="shared" si="97"/>
        <v>Fail</v>
      </c>
      <c r="CR120" s="54">
        <f>SUM(SUMIF(Survey!ES120:EW120,{"&gt;0","&lt;0"})*{1,-1})</f>
        <v>0</v>
      </c>
      <c r="CS120" s="57">
        <f t="shared" si="98"/>
        <v>0</v>
      </c>
      <c r="CT120" s="57">
        <f t="shared" si="99"/>
        <v>100</v>
      </c>
      <c r="CU120" s="55" t="b">
        <f>IF(Survey!$J120="ETF",TRUE,IF(Survey!$J120="Closed-end",TRUE,IF(Survey!$J120="Split share corp",TRUE,FALSE)))</f>
        <v>0</v>
      </c>
      <c r="CV120" s="48" t="str">
        <f t="shared" si="100"/>
        <v>Pass</v>
      </c>
      <c r="CW120" s="61" t="b">
        <f>IF(ABS(Survey!$EW120)=0,TRUE,FALSE)</f>
        <v>1</v>
      </c>
      <c r="CX120" s="60" t="b">
        <f>NOT(ISBLANK(Survey!$EX120))</f>
        <v>0</v>
      </c>
      <c r="CY120" s="43" t="str">
        <f t="shared" si="101"/>
        <v>Fail</v>
      </c>
      <c r="CZ120" s="44">
        <f>SUM(SUMIF(Survey!EZ120:FF120,{"&gt;0","&lt;0"})*{1,-1})</f>
        <v>0</v>
      </c>
      <c r="DA120" s="43">
        <f t="shared" si="102"/>
        <v>0</v>
      </c>
      <c r="DB120" s="43">
        <f t="shared" si="103"/>
        <v>100</v>
      </c>
      <c r="DC120" s="48" t="str">
        <f t="shared" si="104"/>
        <v>Fail</v>
      </c>
      <c r="DD120" s="54">
        <f>SUM(SUMIF(Survey!FH120:FN120,{"&gt;0","&lt;0"})*{1,-1})</f>
        <v>0</v>
      </c>
      <c r="DE120" s="57">
        <f t="shared" si="105"/>
        <v>0</v>
      </c>
      <c r="DF120" s="56">
        <f t="shared" si="106"/>
        <v>100</v>
      </c>
    </row>
    <row r="121" spans="1:110">
      <c r="A121" s="1">
        <v>118</v>
      </c>
      <c r="B121" s="43" t="str">
        <f t="shared" si="54"/>
        <v>Pass</v>
      </c>
      <c r="C121" s="43">
        <f>COUNTBLANK(Survey!B121:FO121)</f>
        <v>170</v>
      </c>
      <c r="D121" s="43">
        <f>Survey!H121</f>
        <v>0</v>
      </c>
      <c r="E121" s="43" t="str">
        <f t="shared" si="55"/>
        <v>Fail</v>
      </c>
      <c r="F121" s="43" t="str">
        <f t="shared" si="56"/>
        <v>Fail</v>
      </c>
      <c r="H121" s="48" t="str">
        <f t="shared" si="57"/>
        <v>Fail</v>
      </c>
      <c r="I121" s="49">
        <f>COUNTBLANK(Survey!B121:E121)+COUNTBLANK(Survey!G121:J121)+COUNTBLANK(Survey!M121)+COUNTBLANK(Survey!P121:S121)+COUNTBLANK(Survey!X121:Z121)+COUNTBLANK(Survey!AC121:AD121)</f>
        <v>18</v>
      </c>
      <c r="J121" s="48" t="str">
        <f t="shared" si="58"/>
        <v>Pass</v>
      </c>
      <c r="K121" s="61" t="b">
        <f>NOT(ISNUMBER(SEARCH("Feeder",Survey!$H121)))</f>
        <v>1</v>
      </c>
      <c r="L121" s="60" t="b">
        <f>NOT(ISBLANK(Survey!$L121))</f>
        <v>0</v>
      </c>
      <c r="M121" s="48" t="str">
        <f t="shared" si="59"/>
        <v>Pass</v>
      </c>
      <c r="N121" s="61" t="b">
        <f>NOT(ISNUMBER(SEARCH("Other",Survey!$J121)))</f>
        <v>1</v>
      </c>
      <c r="O121" s="60" t="b">
        <f>NOT(ISBLANK(Survey!$K121))</f>
        <v>0</v>
      </c>
      <c r="P121" s="48" t="str">
        <f t="shared" si="60"/>
        <v>Fail</v>
      </c>
      <c r="Q121" s="50">
        <f>Survey!E121</f>
        <v>0</v>
      </c>
      <c r="R121" s="51">
        <f>LEN(Survey!F121)</f>
        <v>0</v>
      </c>
      <c r="S121" s="48" t="str">
        <f t="shared" si="61"/>
        <v>Pass</v>
      </c>
      <c r="T121" s="61" t="b">
        <f>NOT(ISNUMBER(SEARCH("Other",Survey!$M121)))</f>
        <v>1</v>
      </c>
      <c r="U121" s="60" t="b">
        <f>NOT(ISBLANK(Survey!$N121))</f>
        <v>0</v>
      </c>
      <c r="V121" s="48" t="str">
        <f t="shared" si="62"/>
        <v>Pass</v>
      </c>
      <c r="W121" s="121" t="b">
        <f>NOT(ISBLANK(Survey!$U121))</f>
        <v>0</v>
      </c>
      <c r="X121" s="122">
        <f>Survey!$J121</f>
        <v>0</v>
      </c>
      <c r="Y121" s="48" t="str">
        <f t="shared" si="63"/>
        <v>Pass</v>
      </c>
      <c r="Z121" s="121" t="b">
        <f>NOT(ISBLANK(Survey!$V121))</f>
        <v>0</v>
      </c>
      <c r="AA121" s="122">
        <f>Survey!$J121</f>
        <v>0</v>
      </c>
      <c r="AB121" s="48" t="str">
        <f t="shared" si="64"/>
        <v>Pass</v>
      </c>
      <c r="AC121" s="121" t="b">
        <f>NOT(ISBLANK(Survey!$W121))</f>
        <v>0</v>
      </c>
      <c r="AD121" s="122">
        <f>Survey!$J121</f>
        <v>0</v>
      </c>
      <c r="AE121" s="48" t="str">
        <f t="shared" si="65"/>
        <v>Pass</v>
      </c>
      <c r="AF121" s="61" t="b">
        <f>NOT(ISNUMBER(SEARCH("Yes",Survey!$Z121)))</f>
        <v>1</v>
      </c>
      <c r="AG121" s="60" t="b">
        <f>IF(COUNTBLANK(Survey!$AA121:$AB121)=0,TRUE, FALSE)</f>
        <v>0</v>
      </c>
      <c r="AH121" s="48" t="str">
        <f t="shared" si="66"/>
        <v>Pass</v>
      </c>
      <c r="AI121" s="61" t="b">
        <f>NOT(ISNUMBER(SEARCH("Yes",Survey!$AC121)))</f>
        <v>1</v>
      </c>
      <c r="AJ121" s="60" t="b">
        <f>NOT(ISBLANK(Survey!$AE121))</f>
        <v>0</v>
      </c>
      <c r="AK121" s="48" t="str">
        <f t="shared" si="67"/>
        <v>Pass</v>
      </c>
      <c r="AL121" s="61" t="b">
        <f>NOT(OR(ISNUMBER(SEARCH("Other",Survey!$AE121)),ISNUMBER(SEARCH("Multiple",Survey!$AE121))))</f>
        <v>1</v>
      </c>
      <c r="AM121" s="60" t="b">
        <f>NOT(ISBLANK(Survey!$AF121))</f>
        <v>0</v>
      </c>
      <c r="AN121" s="48" t="str">
        <f t="shared" si="68"/>
        <v>Fail</v>
      </c>
      <c r="AO121" s="52">
        <f>(Survey!$AH121)</f>
        <v>0</v>
      </c>
      <c r="AP121" s="43" t="str">
        <f t="shared" si="69"/>
        <v>Fail</v>
      </c>
      <c r="AQ121" s="44">
        <f>ABS(Survey!$AH121)</f>
        <v>0</v>
      </c>
      <c r="AR121" s="87">
        <f>ABS(Survey!$AI121)+Survey!$AJ121-ABS(Survey!$AK121)+ABS(Survey!$AL121)-ABS(Survey!$AM121)+ABS(Survey!$AN121)-ABS(Survey!$AO121)+Survey!$AP121</f>
        <v>0</v>
      </c>
      <c r="AS121" s="53" t="str">
        <f t="shared" si="70"/>
        <v>No holdings</v>
      </c>
      <c r="AT121" s="43">
        <f t="shared" si="71"/>
        <v>0</v>
      </c>
      <c r="AU121" s="48" t="str">
        <f t="shared" si="72"/>
        <v>Pass</v>
      </c>
      <c r="AV121" s="61" t="b">
        <f>IF(ABS(Survey!$AP121)=0,TRUE,FALSE)</f>
        <v>1</v>
      </c>
      <c r="AW121" s="60" t="b">
        <f>NOT(ISBLANK(Survey!$AQ121))</f>
        <v>0</v>
      </c>
      <c r="AX121" s="43" t="str">
        <f t="shared" si="73"/>
        <v>Fail</v>
      </c>
      <c r="AY121" s="44">
        <f>ABS(Survey!$AH121)</f>
        <v>0</v>
      </c>
      <c r="AZ121" s="44" cm="1">
        <f t="array" ref="AZ121">SUM(SUMIF(Survey!AS121:BA121,{"&gt;0","&lt;0"})*{1,-1})-SUM(SUMIF(Survey!BC121:BK121,{"&gt;0","&lt;0"})*{1,-1})</f>
        <v>0</v>
      </c>
      <c r="BA121" s="53" t="str">
        <f t="shared" si="74"/>
        <v>No holdings</v>
      </c>
      <c r="BB121" s="43">
        <f t="shared" si="75"/>
        <v>0</v>
      </c>
      <c r="BC121" s="48" t="str">
        <f t="shared" si="76"/>
        <v>Fail</v>
      </c>
      <c r="BD121" s="54">
        <f>ABS(Survey!$AH121)</f>
        <v>0</v>
      </c>
      <c r="BE121" s="54" cm="1">
        <f t="array" ref="BE121">SUM(SUMIF(Survey!BM121:CF121,{"&gt;0","&lt;0"})*{1,-1})-SUM(SUMIF(Survey!CH121:DA121,{"&gt;0","&lt;0"})*{1,-1})</f>
        <v>0</v>
      </c>
      <c r="BF121" s="55" t="str">
        <f t="shared" si="77"/>
        <v>No holdings</v>
      </c>
      <c r="BG121" s="56">
        <f t="shared" si="78"/>
        <v>0</v>
      </c>
      <c r="BH121" s="48" t="str">
        <f t="shared" si="79"/>
        <v>Pass</v>
      </c>
      <c r="BI121" s="61" t="b">
        <f>IF(ABS(Survey!$CF121)=0,TRUE,FALSE)</f>
        <v>1</v>
      </c>
      <c r="BJ121" s="60" t="b">
        <f>NOT(ISBLANK(Survey!$CG121))</f>
        <v>0</v>
      </c>
      <c r="BK121" s="48" t="str">
        <f t="shared" si="80"/>
        <v>Pass</v>
      </c>
      <c r="BL121" s="61" t="b">
        <f>IF(ABS(Survey!$DA121)=0,TRUE,FALSE)</f>
        <v>1</v>
      </c>
      <c r="BM121" s="60" t="b">
        <f>NOT(ISBLANK(Survey!$DB121))</f>
        <v>0</v>
      </c>
      <c r="BN121" s="48" t="str">
        <f t="shared" si="81"/>
        <v>Pass</v>
      </c>
      <c r="BO121" s="44">
        <f>SUM(Survey!DD121:DG121)</f>
        <v>0</v>
      </c>
      <c r="BP121" s="43">
        <f t="shared" si="82"/>
        <v>0</v>
      </c>
      <c r="BQ121" s="43">
        <f t="shared" si="83"/>
        <v>100</v>
      </c>
      <c r="BR121" s="55">
        <f>Survey!$I121</f>
        <v>0</v>
      </c>
      <c r="BS121" s="48" t="str">
        <f t="shared" si="84"/>
        <v>Pass</v>
      </c>
      <c r="BT121" s="61" t="b">
        <f>IF(ABS(Survey!$DG121)=0,TRUE,FALSE)</f>
        <v>1</v>
      </c>
      <c r="BU121" s="60" t="b">
        <f>NOT(ISBLANK(Survey!$DH121))</f>
        <v>0</v>
      </c>
      <c r="BV121" s="43" t="str">
        <f t="shared" si="85"/>
        <v>Pass</v>
      </c>
      <c r="BW121" s="44">
        <f>ABS(Survey!CB121) + ABS(Survey!CW121)</f>
        <v>0</v>
      </c>
      <c r="BX121" s="44">
        <f>SUM(SUMIF(Survey!DJ121:DO121,{"&gt;0","&lt;0"})*{1,-1})+SUM(SUMIF(Survey!DQ121:DV121,{"&gt;0","&lt;0"})*{1,-1})</f>
        <v>0</v>
      </c>
      <c r="BY121" s="43">
        <f t="shared" si="86"/>
        <v>0</v>
      </c>
      <c r="BZ121" s="43">
        <f t="shared" si="87"/>
        <v>0</v>
      </c>
      <c r="CA121" s="48" t="str">
        <f t="shared" si="88"/>
        <v>Pass</v>
      </c>
      <c r="CB121" s="61" t="b">
        <f>IF(ABS(Survey!$DO121)=0,TRUE,FALSE)</f>
        <v>1</v>
      </c>
      <c r="CC121" s="60" t="b">
        <f>NOT(ISBLANK(Survey!DP121))</f>
        <v>0</v>
      </c>
      <c r="CD121" s="48" t="str">
        <f t="shared" si="89"/>
        <v>Pass</v>
      </c>
      <c r="CE121" s="61" t="b">
        <f>IF(ABS(Survey!$DV121)=0,TRUE,FALSE)</f>
        <v>1</v>
      </c>
      <c r="CF121" s="60" t="b">
        <f>NOT(ISBLANK(Survey!$DW121))</f>
        <v>0</v>
      </c>
      <c r="CG121" s="48" t="str">
        <f t="shared" si="90"/>
        <v>Pass</v>
      </c>
      <c r="CH121" s="57">
        <f t="shared" si="91"/>
        <v>0</v>
      </c>
      <c r="CI121" s="54" cm="1">
        <f t="array" ref="CI121">SUM(SUMIF(Survey!DY121:DZ121,{"&gt;0","&lt;0"})*{1,-1})</f>
        <v>0</v>
      </c>
      <c r="CJ121" s="57">
        <f t="shared" si="92"/>
        <v>0</v>
      </c>
      <c r="CK121" s="56">
        <f t="shared" si="93"/>
        <v>100</v>
      </c>
      <c r="CL121" s="48" t="str">
        <f t="shared" si="94"/>
        <v>Fail</v>
      </c>
      <c r="CM121" s="54">
        <f>SUM(SUMIF(Survey!EP121:EQ121,{"&gt;0","&lt;0"})*{1,-1})</f>
        <v>0</v>
      </c>
      <c r="CN121" s="57">
        <f t="shared" si="95"/>
        <v>0</v>
      </c>
      <c r="CO121" s="57">
        <f t="shared" si="96"/>
        <v>100</v>
      </c>
      <c r="CP121" s="55" t="b">
        <f>IF(Survey!$J121="ETF",TRUE,IF(Survey!$J121="Closed-end",TRUE,IF(Survey!$J121="Split share corp",TRUE,FALSE)))</f>
        <v>0</v>
      </c>
      <c r="CQ121" s="48" t="str">
        <f t="shared" si="97"/>
        <v>Fail</v>
      </c>
      <c r="CR121" s="54">
        <f>SUM(SUMIF(Survey!ES121:EW121,{"&gt;0","&lt;0"})*{1,-1})</f>
        <v>0</v>
      </c>
      <c r="CS121" s="57">
        <f t="shared" si="98"/>
        <v>0</v>
      </c>
      <c r="CT121" s="57">
        <f t="shared" si="99"/>
        <v>100</v>
      </c>
      <c r="CU121" s="55" t="b">
        <f>IF(Survey!$J121="ETF",TRUE,IF(Survey!$J121="Closed-end",TRUE,IF(Survey!$J121="Split share corp",TRUE,FALSE)))</f>
        <v>0</v>
      </c>
      <c r="CV121" s="48" t="str">
        <f t="shared" si="100"/>
        <v>Pass</v>
      </c>
      <c r="CW121" s="61" t="b">
        <f>IF(ABS(Survey!$EW121)=0,TRUE,FALSE)</f>
        <v>1</v>
      </c>
      <c r="CX121" s="60" t="b">
        <f>NOT(ISBLANK(Survey!$EX121))</f>
        <v>0</v>
      </c>
      <c r="CY121" s="43" t="str">
        <f t="shared" si="101"/>
        <v>Fail</v>
      </c>
      <c r="CZ121" s="44">
        <f>SUM(SUMIF(Survey!EZ121:FF121,{"&gt;0","&lt;0"})*{1,-1})</f>
        <v>0</v>
      </c>
      <c r="DA121" s="43">
        <f t="shared" si="102"/>
        <v>0</v>
      </c>
      <c r="DB121" s="43">
        <f t="shared" si="103"/>
        <v>100</v>
      </c>
      <c r="DC121" s="48" t="str">
        <f t="shared" si="104"/>
        <v>Fail</v>
      </c>
      <c r="DD121" s="54">
        <f>SUM(SUMIF(Survey!FH121:FN121,{"&gt;0","&lt;0"})*{1,-1})</f>
        <v>0</v>
      </c>
      <c r="DE121" s="57">
        <f t="shared" si="105"/>
        <v>0</v>
      </c>
      <c r="DF121" s="56">
        <f t="shared" si="106"/>
        <v>100</v>
      </c>
    </row>
    <row r="122" spans="1:110">
      <c r="A122" s="1">
        <v>119</v>
      </c>
      <c r="B122" s="43" t="str">
        <f t="shared" si="54"/>
        <v>Pass</v>
      </c>
      <c r="C122" s="43">
        <f>COUNTBLANK(Survey!B122:FO122)</f>
        <v>170</v>
      </c>
      <c r="D122" s="43">
        <f>Survey!H122</f>
        <v>0</v>
      </c>
      <c r="E122" s="43" t="str">
        <f t="shared" si="55"/>
        <v>Fail</v>
      </c>
      <c r="F122" s="43" t="str">
        <f t="shared" si="56"/>
        <v>Fail</v>
      </c>
      <c r="H122" s="48" t="str">
        <f t="shared" si="57"/>
        <v>Fail</v>
      </c>
      <c r="I122" s="49">
        <f>COUNTBLANK(Survey!B122:E122)+COUNTBLANK(Survey!G122:J122)+COUNTBLANK(Survey!M122)+COUNTBLANK(Survey!P122:S122)+COUNTBLANK(Survey!X122:Z122)+COUNTBLANK(Survey!AC122:AD122)</f>
        <v>18</v>
      </c>
      <c r="J122" s="48" t="str">
        <f t="shared" si="58"/>
        <v>Pass</v>
      </c>
      <c r="K122" s="61" t="b">
        <f>NOT(ISNUMBER(SEARCH("Feeder",Survey!$H122)))</f>
        <v>1</v>
      </c>
      <c r="L122" s="60" t="b">
        <f>NOT(ISBLANK(Survey!$L122))</f>
        <v>0</v>
      </c>
      <c r="M122" s="48" t="str">
        <f t="shared" si="59"/>
        <v>Pass</v>
      </c>
      <c r="N122" s="61" t="b">
        <f>NOT(ISNUMBER(SEARCH("Other",Survey!$J122)))</f>
        <v>1</v>
      </c>
      <c r="O122" s="60" t="b">
        <f>NOT(ISBLANK(Survey!$K122))</f>
        <v>0</v>
      </c>
      <c r="P122" s="48" t="str">
        <f t="shared" si="60"/>
        <v>Fail</v>
      </c>
      <c r="Q122" s="50">
        <f>Survey!E122</f>
        <v>0</v>
      </c>
      <c r="R122" s="51">
        <f>LEN(Survey!F122)</f>
        <v>0</v>
      </c>
      <c r="S122" s="48" t="str">
        <f t="shared" si="61"/>
        <v>Pass</v>
      </c>
      <c r="T122" s="61" t="b">
        <f>NOT(ISNUMBER(SEARCH("Other",Survey!$M122)))</f>
        <v>1</v>
      </c>
      <c r="U122" s="60" t="b">
        <f>NOT(ISBLANK(Survey!$N122))</f>
        <v>0</v>
      </c>
      <c r="V122" s="48" t="str">
        <f t="shared" si="62"/>
        <v>Pass</v>
      </c>
      <c r="W122" s="121" t="b">
        <f>NOT(ISBLANK(Survey!$U122))</f>
        <v>0</v>
      </c>
      <c r="X122" s="122">
        <f>Survey!$J122</f>
        <v>0</v>
      </c>
      <c r="Y122" s="48" t="str">
        <f t="shared" si="63"/>
        <v>Pass</v>
      </c>
      <c r="Z122" s="121" t="b">
        <f>NOT(ISBLANK(Survey!$V122))</f>
        <v>0</v>
      </c>
      <c r="AA122" s="122">
        <f>Survey!$J122</f>
        <v>0</v>
      </c>
      <c r="AB122" s="48" t="str">
        <f t="shared" si="64"/>
        <v>Pass</v>
      </c>
      <c r="AC122" s="121" t="b">
        <f>NOT(ISBLANK(Survey!$W122))</f>
        <v>0</v>
      </c>
      <c r="AD122" s="122">
        <f>Survey!$J122</f>
        <v>0</v>
      </c>
      <c r="AE122" s="48" t="str">
        <f t="shared" si="65"/>
        <v>Pass</v>
      </c>
      <c r="AF122" s="61" t="b">
        <f>NOT(ISNUMBER(SEARCH("Yes",Survey!$Z122)))</f>
        <v>1</v>
      </c>
      <c r="AG122" s="60" t="b">
        <f>IF(COUNTBLANK(Survey!$AA122:$AB122)=0,TRUE, FALSE)</f>
        <v>0</v>
      </c>
      <c r="AH122" s="48" t="str">
        <f t="shared" si="66"/>
        <v>Pass</v>
      </c>
      <c r="AI122" s="61" t="b">
        <f>NOT(ISNUMBER(SEARCH("Yes",Survey!$AC122)))</f>
        <v>1</v>
      </c>
      <c r="AJ122" s="60" t="b">
        <f>NOT(ISBLANK(Survey!$AE122))</f>
        <v>0</v>
      </c>
      <c r="AK122" s="48" t="str">
        <f t="shared" si="67"/>
        <v>Pass</v>
      </c>
      <c r="AL122" s="61" t="b">
        <f>NOT(OR(ISNUMBER(SEARCH("Other",Survey!$AE122)),ISNUMBER(SEARCH("Multiple",Survey!$AE122))))</f>
        <v>1</v>
      </c>
      <c r="AM122" s="60" t="b">
        <f>NOT(ISBLANK(Survey!$AF122))</f>
        <v>0</v>
      </c>
      <c r="AN122" s="48" t="str">
        <f t="shared" si="68"/>
        <v>Fail</v>
      </c>
      <c r="AO122" s="52">
        <f>(Survey!$AH122)</f>
        <v>0</v>
      </c>
      <c r="AP122" s="43" t="str">
        <f t="shared" si="69"/>
        <v>Fail</v>
      </c>
      <c r="AQ122" s="44">
        <f>ABS(Survey!$AH122)</f>
        <v>0</v>
      </c>
      <c r="AR122" s="87">
        <f>ABS(Survey!$AI122)+Survey!$AJ122-ABS(Survey!$AK122)+ABS(Survey!$AL122)-ABS(Survey!$AM122)+ABS(Survey!$AN122)-ABS(Survey!$AO122)+Survey!$AP122</f>
        <v>0</v>
      </c>
      <c r="AS122" s="53" t="str">
        <f t="shared" si="70"/>
        <v>No holdings</v>
      </c>
      <c r="AT122" s="43">
        <f t="shared" si="71"/>
        <v>0</v>
      </c>
      <c r="AU122" s="48" t="str">
        <f t="shared" si="72"/>
        <v>Pass</v>
      </c>
      <c r="AV122" s="61" t="b">
        <f>IF(ABS(Survey!$AP122)=0,TRUE,FALSE)</f>
        <v>1</v>
      </c>
      <c r="AW122" s="60" t="b">
        <f>NOT(ISBLANK(Survey!$AQ122))</f>
        <v>0</v>
      </c>
      <c r="AX122" s="43" t="str">
        <f t="shared" si="73"/>
        <v>Fail</v>
      </c>
      <c r="AY122" s="44">
        <f>ABS(Survey!$AH122)</f>
        <v>0</v>
      </c>
      <c r="AZ122" s="44" cm="1">
        <f t="array" ref="AZ122">SUM(SUMIF(Survey!AS122:BA122,{"&gt;0","&lt;0"})*{1,-1})-SUM(SUMIF(Survey!BC122:BK122,{"&gt;0","&lt;0"})*{1,-1})</f>
        <v>0</v>
      </c>
      <c r="BA122" s="53" t="str">
        <f t="shared" si="74"/>
        <v>No holdings</v>
      </c>
      <c r="BB122" s="43">
        <f t="shared" si="75"/>
        <v>0</v>
      </c>
      <c r="BC122" s="48" t="str">
        <f t="shared" si="76"/>
        <v>Fail</v>
      </c>
      <c r="BD122" s="54">
        <f>ABS(Survey!$AH122)</f>
        <v>0</v>
      </c>
      <c r="BE122" s="54" cm="1">
        <f t="array" ref="BE122">SUM(SUMIF(Survey!BM122:CF122,{"&gt;0","&lt;0"})*{1,-1})-SUM(SUMIF(Survey!CH122:DA122,{"&gt;0","&lt;0"})*{1,-1})</f>
        <v>0</v>
      </c>
      <c r="BF122" s="55" t="str">
        <f t="shared" si="77"/>
        <v>No holdings</v>
      </c>
      <c r="BG122" s="56">
        <f t="shared" si="78"/>
        <v>0</v>
      </c>
      <c r="BH122" s="48" t="str">
        <f t="shared" si="79"/>
        <v>Pass</v>
      </c>
      <c r="BI122" s="61" t="b">
        <f>IF(ABS(Survey!$CF122)=0,TRUE,FALSE)</f>
        <v>1</v>
      </c>
      <c r="BJ122" s="60" t="b">
        <f>NOT(ISBLANK(Survey!$CG122))</f>
        <v>0</v>
      </c>
      <c r="BK122" s="48" t="str">
        <f t="shared" si="80"/>
        <v>Pass</v>
      </c>
      <c r="BL122" s="61" t="b">
        <f>IF(ABS(Survey!$DA122)=0,TRUE,FALSE)</f>
        <v>1</v>
      </c>
      <c r="BM122" s="60" t="b">
        <f>NOT(ISBLANK(Survey!$DB122))</f>
        <v>0</v>
      </c>
      <c r="BN122" s="48" t="str">
        <f t="shared" si="81"/>
        <v>Pass</v>
      </c>
      <c r="BO122" s="44">
        <f>SUM(Survey!DD122:DG122)</f>
        <v>0</v>
      </c>
      <c r="BP122" s="43">
        <f t="shared" si="82"/>
        <v>0</v>
      </c>
      <c r="BQ122" s="43">
        <f t="shared" si="83"/>
        <v>100</v>
      </c>
      <c r="BR122" s="55">
        <f>Survey!$I122</f>
        <v>0</v>
      </c>
      <c r="BS122" s="48" t="str">
        <f t="shared" si="84"/>
        <v>Pass</v>
      </c>
      <c r="BT122" s="61" t="b">
        <f>IF(ABS(Survey!$DG122)=0,TRUE,FALSE)</f>
        <v>1</v>
      </c>
      <c r="BU122" s="60" t="b">
        <f>NOT(ISBLANK(Survey!$DH122))</f>
        <v>0</v>
      </c>
      <c r="BV122" s="43" t="str">
        <f t="shared" si="85"/>
        <v>Pass</v>
      </c>
      <c r="BW122" s="44">
        <f>ABS(Survey!CB122) + ABS(Survey!CW122)</f>
        <v>0</v>
      </c>
      <c r="BX122" s="44">
        <f>SUM(SUMIF(Survey!DJ122:DO122,{"&gt;0","&lt;0"})*{1,-1})+SUM(SUMIF(Survey!DQ122:DV122,{"&gt;0","&lt;0"})*{1,-1})</f>
        <v>0</v>
      </c>
      <c r="BY122" s="43">
        <f t="shared" si="86"/>
        <v>0</v>
      </c>
      <c r="BZ122" s="43">
        <f t="shared" si="87"/>
        <v>0</v>
      </c>
      <c r="CA122" s="48" t="str">
        <f t="shared" si="88"/>
        <v>Pass</v>
      </c>
      <c r="CB122" s="61" t="b">
        <f>IF(ABS(Survey!$DO122)=0,TRUE,FALSE)</f>
        <v>1</v>
      </c>
      <c r="CC122" s="60" t="b">
        <f>NOT(ISBLANK(Survey!DP122))</f>
        <v>0</v>
      </c>
      <c r="CD122" s="48" t="str">
        <f t="shared" si="89"/>
        <v>Pass</v>
      </c>
      <c r="CE122" s="61" t="b">
        <f>IF(ABS(Survey!$DV122)=0,TRUE,FALSE)</f>
        <v>1</v>
      </c>
      <c r="CF122" s="60" t="b">
        <f>NOT(ISBLANK(Survey!$DW122))</f>
        <v>0</v>
      </c>
      <c r="CG122" s="48" t="str">
        <f t="shared" si="90"/>
        <v>Pass</v>
      </c>
      <c r="CH122" s="57">
        <f t="shared" si="91"/>
        <v>0</v>
      </c>
      <c r="CI122" s="54" cm="1">
        <f t="array" ref="CI122">SUM(SUMIF(Survey!DY122:DZ122,{"&gt;0","&lt;0"})*{1,-1})</f>
        <v>0</v>
      </c>
      <c r="CJ122" s="57">
        <f t="shared" si="92"/>
        <v>0</v>
      </c>
      <c r="CK122" s="56">
        <f t="shared" si="93"/>
        <v>100</v>
      </c>
      <c r="CL122" s="48" t="str">
        <f t="shared" si="94"/>
        <v>Fail</v>
      </c>
      <c r="CM122" s="54">
        <f>SUM(SUMIF(Survey!EP122:EQ122,{"&gt;0","&lt;0"})*{1,-1})</f>
        <v>0</v>
      </c>
      <c r="CN122" s="57">
        <f t="shared" si="95"/>
        <v>0</v>
      </c>
      <c r="CO122" s="57">
        <f t="shared" si="96"/>
        <v>100</v>
      </c>
      <c r="CP122" s="55" t="b">
        <f>IF(Survey!$J122="ETF",TRUE,IF(Survey!$J122="Closed-end",TRUE,IF(Survey!$J122="Split share corp",TRUE,FALSE)))</f>
        <v>0</v>
      </c>
      <c r="CQ122" s="48" t="str">
        <f t="shared" si="97"/>
        <v>Fail</v>
      </c>
      <c r="CR122" s="54">
        <f>SUM(SUMIF(Survey!ES122:EW122,{"&gt;0","&lt;0"})*{1,-1})</f>
        <v>0</v>
      </c>
      <c r="CS122" s="57">
        <f t="shared" si="98"/>
        <v>0</v>
      </c>
      <c r="CT122" s="57">
        <f t="shared" si="99"/>
        <v>100</v>
      </c>
      <c r="CU122" s="55" t="b">
        <f>IF(Survey!$J122="ETF",TRUE,IF(Survey!$J122="Closed-end",TRUE,IF(Survey!$J122="Split share corp",TRUE,FALSE)))</f>
        <v>0</v>
      </c>
      <c r="CV122" s="48" t="str">
        <f t="shared" si="100"/>
        <v>Pass</v>
      </c>
      <c r="CW122" s="61" t="b">
        <f>IF(ABS(Survey!$EW122)=0,TRUE,FALSE)</f>
        <v>1</v>
      </c>
      <c r="CX122" s="60" t="b">
        <f>NOT(ISBLANK(Survey!$EX122))</f>
        <v>0</v>
      </c>
      <c r="CY122" s="43" t="str">
        <f t="shared" si="101"/>
        <v>Fail</v>
      </c>
      <c r="CZ122" s="44">
        <f>SUM(SUMIF(Survey!EZ122:FF122,{"&gt;0","&lt;0"})*{1,-1})</f>
        <v>0</v>
      </c>
      <c r="DA122" s="43">
        <f t="shared" si="102"/>
        <v>0</v>
      </c>
      <c r="DB122" s="43">
        <f t="shared" si="103"/>
        <v>100</v>
      </c>
      <c r="DC122" s="48" t="str">
        <f t="shared" si="104"/>
        <v>Fail</v>
      </c>
      <c r="DD122" s="54">
        <f>SUM(SUMIF(Survey!FH122:FN122,{"&gt;0","&lt;0"})*{1,-1})</f>
        <v>0</v>
      </c>
      <c r="DE122" s="57">
        <f t="shared" si="105"/>
        <v>0</v>
      </c>
      <c r="DF122" s="56">
        <f t="shared" si="106"/>
        <v>100</v>
      </c>
    </row>
    <row r="123" spans="1:110">
      <c r="A123" s="1">
        <v>120</v>
      </c>
      <c r="B123" s="43" t="str">
        <f t="shared" si="54"/>
        <v>Pass</v>
      </c>
      <c r="C123" s="43">
        <f>COUNTBLANK(Survey!B123:FO123)</f>
        <v>170</v>
      </c>
      <c r="D123" s="43">
        <f>Survey!H123</f>
        <v>0</v>
      </c>
      <c r="E123" s="43" t="str">
        <f t="shared" si="55"/>
        <v>Fail</v>
      </c>
      <c r="F123" s="43" t="str">
        <f t="shared" si="56"/>
        <v>Fail</v>
      </c>
      <c r="H123" s="48" t="str">
        <f t="shared" si="57"/>
        <v>Fail</v>
      </c>
      <c r="I123" s="49">
        <f>COUNTBLANK(Survey!B123:E123)+COUNTBLANK(Survey!G123:J123)+COUNTBLANK(Survey!M123)+COUNTBLANK(Survey!P123:S123)+COUNTBLANK(Survey!X123:Z123)+COUNTBLANK(Survey!AC123:AD123)</f>
        <v>18</v>
      </c>
      <c r="J123" s="48" t="str">
        <f t="shared" si="58"/>
        <v>Pass</v>
      </c>
      <c r="K123" s="61" t="b">
        <f>NOT(ISNUMBER(SEARCH("Feeder",Survey!$H123)))</f>
        <v>1</v>
      </c>
      <c r="L123" s="60" t="b">
        <f>NOT(ISBLANK(Survey!$L123))</f>
        <v>0</v>
      </c>
      <c r="M123" s="48" t="str">
        <f t="shared" si="59"/>
        <v>Pass</v>
      </c>
      <c r="N123" s="61" t="b">
        <f>NOT(ISNUMBER(SEARCH("Other",Survey!$J123)))</f>
        <v>1</v>
      </c>
      <c r="O123" s="60" t="b">
        <f>NOT(ISBLANK(Survey!$K123))</f>
        <v>0</v>
      </c>
      <c r="P123" s="48" t="str">
        <f t="shared" si="60"/>
        <v>Fail</v>
      </c>
      <c r="Q123" s="50">
        <f>Survey!E123</f>
        <v>0</v>
      </c>
      <c r="R123" s="51">
        <f>LEN(Survey!F123)</f>
        <v>0</v>
      </c>
      <c r="S123" s="48" t="str">
        <f t="shared" si="61"/>
        <v>Pass</v>
      </c>
      <c r="T123" s="61" t="b">
        <f>NOT(ISNUMBER(SEARCH("Other",Survey!$M123)))</f>
        <v>1</v>
      </c>
      <c r="U123" s="60" t="b">
        <f>NOT(ISBLANK(Survey!$N123))</f>
        <v>0</v>
      </c>
      <c r="V123" s="48" t="str">
        <f t="shared" si="62"/>
        <v>Pass</v>
      </c>
      <c r="W123" s="121" t="b">
        <f>NOT(ISBLANK(Survey!$U123))</f>
        <v>0</v>
      </c>
      <c r="X123" s="122">
        <f>Survey!$J123</f>
        <v>0</v>
      </c>
      <c r="Y123" s="48" t="str">
        <f t="shared" si="63"/>
        <v>Pass</v>
      </c>
      <c r="Z123" s="121" t="b">
        <f>NOT(ISBLANK(Survey!$V123))</f>
        <v>0</v>
      </c>
      <c r="AA123" s="122">
        <f>Survey!$J123</f>
        <v>0</v>
      </c>
      <c r="AB123" s="48" t="str">
        <f t="shared" si="64"/>
        <v>Pass</v>
      </c>
      <c r="AC123" s="121" t="b">
        <f>NOT(ISBLANK(Survey!$W123))</f>
        <v>0</v>
      </c>
      <c r="AD123" s="122">
        <f>Survey!$J123</f>
        <v>0</v>
      </c>
      <c r="AE123" s="48" t="str">
        <f t="shared" si="65"/>
        <v>Pass</v>
      </c>
      <c r="AF123" s="61" t="b">
        <f>NOT(ISNUMBER(SEARCH("Yes",Survey!$Z123)))</f>
        <v>1</v>
      </c>
      <c r="AG123" s="60" t="b">
        <f>IF(COUNTBLANK(Survey!$AA123:$AB123)=0,TRUE, FALSE)</f>
        <v>0</v>
      </c>
      <c r="AH123" s="48" t="str">
        <f t="shared" si="66"/>
        <v>Pass</v>
      </c>
      <c r="AI123" s="61" t="b">
        <f>NOT(ISNUMBER(SEARCH("Yes",Survey!$AC123)))</f>
        <v>1</v>
      </c>
      <c r="AJ123" s="60" t="b">
        <f>NOT(ISBLANK(Survey!$AE123))</f>
        <v>0</v>
      </c>
      <c r="AK123" s="48" t="str">
        <f t="shared" si="67"/>
        <v>Pass</v>
      </c>
      <c r="AL123" s="61" t="b">
        <f>NOT(OR(ISNUMBER(SEARCH("Other",Survey!$AE123)),ISNUMBER(SEARCH("Multiple",Survey!$AE123))))</f>
        <v>1</v>
      </c>
      <c r="AM123" s="60" t="b">
        <f>NOT(ISBLANK(Survey!$AF123))</f>
        <v>0</v>
      </c>
      <c r="AN123" s="48" t="str">
        <f t="shared" si="68"/>
        <v>Fail</v>
      </c>
      <c r="AO123" s="52">
        <f>(Survey!$AH123)</f>
        <v>0</v>
      </c>
      <c r="AP123" s="43" t="str">
        <f t="shared" si="69"/>
        <v>Fail</v>
      </c>
      <c r="AQ123" s="44">
        <f>ABS(Survey!$AH123)</f>
        <v>0</v>
      </c>
      <c r="AR123" s="87">
        <f>ABS(Survey!$AI123)+Survey!$AJ123-ABS(Survey!$AK123)+ABS(Survey!$AL123)-ABS(Survey!$AM123)+ABS(Survey!$AN123)-ABS(Survey!$AO123)+Survey!$AP123</f>
        <v>0</v>
      </c>
      <c r="AS123" s="53" t="str">
        <f t="shared" si="70"/>
        <v>No holdings</v>
      </c>
      <c r="AT123" s="43">
        <f t="shared" si="71"/>
        <v>0</v>
      </c>
      <c r="AU123" s="48" t="str">
        <f t="shared" si="72"/>
        <v>Pass</v>
      </c>
      <c r="AV123" s="61" t="b">
        <f>IF(ABS(Survey!$AP123)=0,TRUE,FALSE)</f>
        <v>1</v>
      </c>
      <c r="AW123" s="60" t="b">
        <f>NOT(ISBLANK(Survey!$AQ123))</f>
        <v>0</v>
      </c>
      <c r="AX123" s="43" t="str">
        <f t="shared" si="73"/>
        <v>Fail</v>
      </c>
      <c r="AY123" s="44">
        <f>ABS(Survey!$AH123)</f>
        <v>0</v>
      </c>
      <c r="AZ123" s="44" cm="1">
        <f t="array" ref="AZ123">SUM(SUMIF(Survey!AS123:BA123,{"&gt;0","&lt;0"})*{1,-1})-SUM(SUMIF(Survey!BC123:BK123,{"&gt;0","&lt;0"})*{1,-1})</f>
        <v>0</v>
      </c>
      <c r="BA123" s="53" t="str">
        <f t="shared" si="74"/>
        <v>No holdings</v>
      </c>
      <c r="BB123" s="43">
        <f t="shared" si="75"/>
        <v>0</v>
      </c>
      <c r="BC123" s="48" t="str">
        <f t="shared" si="76"/>
        <v>Fail</v>
      </c>
      <c r="BD123" s="54">
        <f>ABS(Survey!$AH123)</f>
        <v>0</v>
      </c>
      <c r="BE123" s="54" cm="1">
        <f t="array" ref="BE123">SUM(SUMIF(Survey!BM123:CF123,{"&gt;0","&lt;0"})*{1,-1})-SUM(SUMIF(Survey!CH123:DA123,{"&gt;0","&lt;0"})*{1,-1})</f>
        <v>0</v>
      </c>
      <c r="BF123" s="55" t="str">
        <f t="shared" si="77"/>
        <v>No holdings</v>
      </c>
      <c r="BG123" s="56">
        <f t="shared" si="78"/>
        <v>0</v>
      </c>
      <c r="BH123" s="48" t="str">
        <f t="shared" si="79"/>
        <v>Pass</v>
      </c>
      <c r="BI123" s="61" t="b">
        <f>IF(ABS(Survey!$CF123)=0,TRUE,FALSE)</f>
        <v>1</v>
      </c>
      <c r="BJ123" s="60" t="b">
        <f>NOT(ISBLANK(Survey!$CG123))</f>
        <v>0</v>
      </c>
      <c r="BK123" s="48" t="str">
        <f t="shared" si="80"/>
        <v>Pass</v>
      </c>
      <c r="BL123" s="61" t="b">
        <f>IF(ABS(Survey!$DA123)=0,TRUE,FALSE)</f>
        <v>1</v>
      </c>
      <c r="BM123" s="60" t="b">
        <f>NOT(ISBLANK(Survey!$DB123))</f>
        <v>0</v>
      </c>
      <c r="BN123" s="48" t="str">
        <f t="shared" si="81"/>
        <v>Pass</v>
      </c>
      <c r="BO123" s="44">
        <f>SUM(Survey!DD123:DG123)</f>
        <v>0</v>
      </c>
      <c r="BP123" s="43">
        <f t="shared" si="82"/>
        <v>0</v>
      </c>
      <c r="BQ123" s="43">
        <f t="shared" si="83"/>
        <v>100</v>
      </c>
      <c r="BR123" s="55">
        <f>Survey!$I123</f>
        <v>0</v>
      </c>
      <c r="BS123" s="48" t="str">
        <f t="shared" si="84"/>
        <v>Pass</v>
      </c>
      <c r="BT123" s="61" t="b">
        <f>IF(ABS(Survey!$DG123)=0,TRUE,FALSE)</f>
        <v>1</v>
      </c>
      <c r="BU123" s="60" t="b">
        <f>NOT(ISBLANK(Survey!$DH123))</f>
        <v>0</v>
      </c>
      <c r="BV123" s="43" t="str">
        <f t="shared" si="85"/>
        <v>Pass</v>
      </c>
      <c r="BW123" s="44">
        <f>ABS(Survey!CB123) + ABS(Survey!CW123)</f>
        <v>0</v>
      </c>
      <c r="BX123" s="44">
        <f>SUM(SUMIF(Survey!DJ123:DO123,{"&gt;0","&lt;0"})*{1,-1})+SUM(SUMIF(Survey!DQ123:DV123,{"&gt;0","&lt;0"})*{1,-1})</f>
        <v>0</v>
      </c>
      <c r="BY123" s="43">
        <f t="shared" si="86"/>
        <v>0</v>
      </c>
      <c r="BZ123" s="43">
        <f t="shared" si="87"/>
        <v>0</v>
      </c>
      <c r="CA123" s="48" t="str">
        <f t="shared" si="88"/>
        <v>Pass</v>
      </c>
      <c r="CB123" s="61" t="b">
        <f>IF(ABS(Survey!$DO123)=0,TRUE,FALSE)</f>
        <v>1</v>
      </c>
      <c r="CC123" s="60" t="b">
        <f>NOT(ISBLANK(Survey!DP123))</f>
        <v>0</v>
      </c>
      <c r="CD123" s="48" t="str">
        <f t="shared" si="89"/>
        <v>Pass</v>
      </c>
      <c r="CE123" s="61" t="b">
        <f>IF(ABS(Survey!$DV123)=0,TRUE,FALSE)</f>
        <v>1</v>
      </c>
      <c r="CF123" s="60" t="b">
        <f>NOT(ISBLANK(Survey!$DW123))</f>
        <v>0</v>
      </c>
      <c r="CG123" s="48" t="str">
        <f t="shared" si="90"/>
        <v>Pass</v>
      </c>
      <c r="CH123" s="57">
        <f t="shared" si="91"/>
        <v>0</v>
      </c>
      <c r="CI123" s="54" cm="1">
        <f t="array" ref="CI123">SUM(SUMIF(Survey!DY123:DZ123,{"&gt;0","&lt;0"})*{1,-1})</f>
        <v>0</v>
      </c>
      <c r="CJ123" s="57">
        <f t="shared" si="92"/>
        <v>0</v>
      </c>
      <c r="CK123" s="56">
        <f t="shared" si="93"/>
        <v>100</v>
      </c>
      <c r="CL123" s="48" t="str">
        <f t="shared" si="94"/>
        <v>Fail</v>
      </c>
      <c r="CM123" s="54">
        <f>SUM(SUMIF(Survey!EP123:EQ123,{"&gt;0","&lt;0"})*{1,-1})</f>
        <v>0</v>
      </c>
      <c r="CN123" s="57">
        <f t="shared" si="95"/>
        <v>0</v>
      </c>
      <c r="CO123" s="57">
        <f t="shared" si="96"/>
        <v>100</v>
      </c>
      <c r="CP123" s="55" t="b">
        <f>IF(Survey!$J123="ETF",TRUE,IF(Survey!$J123="Closed-end",TRUE,IF(Survey!$J123="Split share corp",TRUE,FALSE)))</f>
        <v>0</v>
      </c>
      <c r="CQ123" s="48" t="str">
        <f t="shared" si="97"/>
        <v>Fail</v>
      </c>
      <c r="CR123" s="54">
        <f>SUM(SUMIF(Survey!ES123:EW123,{"&gt;0","&lt;0"})*{1,-1})</f>
        <v>0</v>
      </c>
      <c r="CS123" s="57">
        <f t="shared" si="98"/>
        <v>0</v>
      </c>
      <c r="CT123" s="57">
        <f t="shared" si="99"/>
        <v>100</v>
      </c>
      <c r="CU123" s="55" t="b">
        <f>IF(Survey!$J123="ETF",TRUE,IF(Survey!$J123="Closed-end",TRUE,IF(Survey!$J123="Split share corp",TRUE,FALSE)))</f>
        <v>0</v>
      </c>
      <c r="CV123" s="48" t="str">
        <f t="shared" si="100"/>
        <v>Pass</v>
      </c>
      <c r="CW123" s="61" t="b">
        <f>IF(ABS(Survey!$EW123)=0,TRUE,FALSE)</f>
        <v>1</v>
      </c>
      <c r="CX123" s="60" t="b">
        <f>NOT(ISBLANK(Survey!$EX123))</f>
        <v>0</v>
      </c>
      <c r="CY123" s="43" t="str">
        <f t="shared" si="101"/>
        <v>Fail</v>
      </c>
      <c r="CZ123" s="44">
        <f>SUM(SUMIF(Survey!EZ123:FF123,{"&gt;0","&lt;0"})*{1,-1})</f>
        <v>0</v>
      </c>
      <c r="DA123" s="43">
        <f t="shared" si="102"/>
        <v>0</v>
      </c>
      <c r="DB123" s="43">
        <f t="shared" si="103"/>
        <v>100</v>
      </c>
      <c r="DC123" s="48" t="str">
        <f t="shared" si="104"/>
        <v>Fail</v>
      </c>
      <c r="DD123" s="54">
        <f>SUM(SUMIF(Survey!FH123:FN123,{"&gt;0","&lt;0"})*{1,-1})</f>
        <v>0</v>
      </c>
      <c r="DE123" s="57">
        <f t="shared" si="105"/>
        <v>0</v>
      </c>
      <c r="DF123" s="56">
        <f t="shared" si="106"/>
        <v>100</v>
      </c>
    </row>
    <row r="124" spans="1:110">
      <c r="A124" s="1">
        <v>121</v>
      </c>
      <c r="B124" s="43" t="str">
        <f t="shared" si="54"/>
        <v>Pass</v>
      </c>
      <c r="C124" s="43">
        <f>COUNTBLANK(Survey!B124:FO124)</f>
        <v>170</v>
      </c>
      <c r="D124" s="43">
        <f>Survey!H124</f>
        <v>0</v>
      </c>
      <c r="E124" s="43" t="str">
        <f t="shared" si="55"/>
        <v>Fail</v>
      </c>
      <c r="F124" s="43" t="str">
        <f t="shared" si="56"/>
        <v>Fail</v>
      </c>
      <c r="H124" s="48" t="str">
        <f t="shared" si="57"/>
        <v>Fail</v>
      </c>
      <c r="I124" s="49">
        <f>COUNTBLANK(Survey!B124:E124)+COUNTBLANK(Survey!G124:J124)+COUNTBLANK(Survey!M124)+COUNTBLANK(Survey!P124:S124)+COUNTBLANK(Survey!X124:Z124)+COUNTBLANK(Survey!AC124:AD124)</f>
        <v>18</v>
      </c>
      <c r="J124" s="48" t="str">
        <f t="shared" si="58"/>
        <v>Pass</v>
      </c>
      <c r="K124" s="61" t="b">
        <f>NOT(ISNUMBER(SEARCH("Feeder",Survey!$H124)))</f>
        <v>1</v>
      </c>
      <c r="L124" s="60" t="b">
        <f>NOT(ISBLANK(Survey!$L124))</f>
        <v>0</v>
      </c>
      <c r="M124" s="48" t="str">
        <f t="shared" si="59"/>
        <v>Pass</v>
      </c>
      <c r="N124" s="61" t="b">
        <f>NOT(ISNUMBER(SEARCH("Other",Survey!$J124)))</f>
        <v>1</v>
      </c>
      <c r="O124" s="60" t="b">
        <f>NOT(ISBLANK(Survey!$K124))</f>
        <v>0</v>
      </c>
      <c r="P124" s="48" t="str">
        <f t="shared" si="60"/>
        <v>Fail</v>
      </c>
      <c r="Q124" s="50">
        <f>Survey!E124</f>
        <v>0</v>
      </c>
      <c r="R124" s="51">
        <f>LEN(Survey!F124)</f>
        <v>0</v>
      </c>
      <c r="S124" s="48" t="str">
        <f t="shared" si="61"/>
        <v>Pass</v>
      </c>
      <c r="T124" s="61" t="b">
        <f>NOT(ISNUMBER(SEARCH("Other",Survey!$M124)))</f>
        <v>1</v>
      </c>
      <c r="U124" s="60" t="b">
        <f>NOT(ISBLANK(Survey!$N124))</f>
        <v>0</v>
      </c>
      <c r="V124" s="48" t="str">
        <f t="shared" si="62"/>
        <v>Pass</v>
      </c>
      <c r="W124" s="121" t="b">
        <f>NOT(ISBLANK(Survey!$U124))</f>
        <v>0</v>
      </c>
      <c r="X124" s="122">
        <f>Survey!$J124</f>
        <v>0</v>
      </c>
      <c r="Y124" s="48" t="str">
        <f t="shared" si="63"/>
        <v>Pass</v>
      </c>
      <c r="Z124" s="121" t="b">
        <f>NOT(ISBLANK(Survey!$V124))</f>
        <v>0</v>
      </c>
      <c r="AA124" s="122">
        <f>Survey!$J124</f>
        <v>0</v>
      </c>
      <c r="AB124" s="48" t="str">
        <f t="shared" si="64"/>
        <v>Pass</v>
      </c>
      <c r="AC124" s="121" t="b">
        <f>NOT(ISBLANK(Survey!$W124))</f>
        <v>0</v>
      </c>
      <c r="AD124" s="122">
        <f>Survey!$J124</f>
        <v>0</v>
      </c>
      <c r="AE124" s="48" t="str">
        <f t="shared" si="65"/>
        <v>Pass</v>
      </c>
      <c r="AF124" s="61" t="b">
        <f>NOT(ISNUMBER(SEARCH("Yes",Survey!$Z124)))</f>
        <v>1</v>
      </c>
      <c r="AG124" s="60" t="b">
        <f>IF(COUNTBLANK(Survey!$AA124:$AB124)=0,TRUE, FALSE)</f>
        <v>0</v>
      </c>
      <c r="AH124" s="48" t="str">
        <f t="shared" si="66"/>
        <v>Pass</v>
      </c>
      <c r="AI124" s="61" t="b">
        <f>NOT(ISNUMBER(SEARCH("Yes",Survey!$AC124)))</f>
        <v>1</v>
      </c>
      <c r="AJ124" s="60" t="b">
        <f>NOT(ISBLANK(Survey!$AE124))</f>
        <v>0</v>
      </c>
      <c r="AK124" s="48" t="str">
        <f t="shared" si="67"/>
        <v>Pass</v>
      </c>
      <c r="AL124" s="61" t="b">
        <f>NOT(OR(ISNUMBER(SEARCH("Other",Survey!$AE124)),ISNUMBER(SEARCH("Multiple",Survey!$AE124))))</f>
        <v>1</v>
      </c>
      <c r="AM124" s="60" t="b">
        <f>NOT(ISBLANK(Survey!$AF124))</f>
        <v>0</v>
      </c>
      <c r="AN124" s="48" t="str">
        <f t="shared" si="68"/>
        <v>Fail</v>
      </c>
      <c r="AO124" s="52">
        <f>(Survey!$AH124)</f>
        <v>0</v>
      </c>
      <c r="AP124" s="43" t="str">
        <f t="shared" si="69"/>
        <v>Fail</v>
      </c>
      <c r="AQ124" s="44">
        <f>ABS(Survey!$AH124)</f>
        <v>0</v>
      </c>
      <c r="AR124" s="87">
        <f>ABS(Survey!$AI124)+Survey!$AJ124-ABS(Survey!$AK124)+ABS(Survey!$AL124)-ABS(Survey!$AM124)+ABS(Survey!$AN124)-ABS(Survey!$AO124)+Survey!$AP124</f>
        <v>0</v>
      </c>
      <c r="AS124" s="53" t="str">
        <f t="shared" si="70"/>
        <v>No holdings</v>
      </c>
      <c r="AT124" s="43">
        <f t="shared" si="71"/>
        <v>0</v>
      </c>
      <c r="AU124" s="48" t="str">
        <f t="shared" si="72"/>
        <v>Pass</v>
      </c>
      <c r="AV124" s="61" t="b">
        <f>IF(ABS(Survey!$AP124)=0,TRUE,FALSE)</f>
        <v>1</v>
      </c>
      <c r="AW124" s="60" t="b">
        <f>NOT(ISBLANK(Survey!$AQ124))</f>
        <v>0</v>
      </c>
      <c r="AX124" s="43" t="str">
        <f t="shared" si="73"/>
        <v>Fail</v>
      </c>
      <c r="AY124" s="44">
        <f>ABS(Survey!$AH124)</f>
        <v>0</v>
      </c>
      <c r="AZ124" s="44" cm="1">
        <f t="array" ref="AZ124">SUM(SUMIF(Survey!AS124:BA124,{"&gt;0","&lt;0"})*{1,-1})-SUM(SUMIF(Survey!BC124:BK124,{"&gt;0","&lt;0"})*{1,-1})</f>
        <v>0</v>
      </c>
      <c r="BA124" s="53" t="str">
        <f t="shared" si="74"/>
        <v>No holdings</v>
      </c>
      <c r="BB124" s="43">
        <f t="shared" si="75"/>
        <v>0</v>
      </c>
      <c r="BC124" s="48" t="str">
        <f t="shared" si="76"/>
        <v>Fail</v>
      </c>
      <c r="BD124" s="54">
        <f>ABS(Survey!$AH124)</f>
        <v>0</v>
      </c>
      <c r="BE124" s="54" cm="1">
        <f t="array" ref="BE124">SUM(SUMIF(Survey!BM124:CF124,{"&gt;0","&lt;0"})*{1,-1})-SUM(SUMIF(Survey!CH124:DA124,{"&gt;0","&lt;0"})*{1,-1})</f>
        <v>0</v>
      </c>
      <c r="BF124" s="55" t="str">
        <f t="shared" si="77"/>
        <v>No holdings</v>
      </c>
      <c r="BG124" s="56">
        <f t="shared" si="78"/>
        <v>0</v>
      </c>
      <c r="BH124" s="48" t="str">
        <f t="shared" si="79"/>
        <v>Pass</v>
      </c>
      <c r="BI124" s="61" t="b">
        <f>IF(ABS(Survey!$CF124)=0,TRUE,FALSE)</f>
        <v>1</v>
      </c>
      <c r="BJ124" s="60" t="b">
        <f>NOT(ISBLANK(Survey!$CG124))</f>
        <v>0</v>
      </c>
      <c r="BK124" s="48" t="str">
        <f t="shared" si="80"/>
        <v>Pass</v>
      </c>
      <c r="BL124" s="61" t="b">
        <f>IF(ABS(Survey!$DA124)=0,TRUE,FALSE)</f>
        <v>1</v>
      </c>
      <c r="BM124" s="60" t="b">
        <f>NOT(ISBLANK(Survey!$DB124))</f>
        <v>0</v>
      </c>
      <c r="BN124" s="48" t="str">
        <f t="shared" si="81"/>
        <v>Pass</v>
      </c>
      <c r="BO124" s="44">
        <f>SUM(Survey!DD124:DG124)</f>
        <v>0</v>
      </c>
      <c r="BP124" s="43">
        <f t="shared" si="82"/>
        <v>0</v>
      </c>
      <c r="BQ124" s="43">
        <f t="shared" si="83"/>
        <v>100</v>
      </c>
      <c r="BR124" s="55">
        <f>Survey!$I124</f>
        <v>0</v>
      </c>
      <c r="BS124" s="48" t="str">
        <f t="shared" si="84"/>
        <v>Pass</v>
      </c>
      <c r="BT124" s="61" t="b">
        <f>IF(ABS(Survey!$DG124)=0,TRUE,FALSE)</f>
        <v>1</v>
      </c>
      <c r="BU124" s="60" t="b">
        <f>NOT(ISBLANK(Survey!$DH124))</f>
        <v>0</v>
      </c>
      <c r="BV124" s="43" t="str">
        <f t="shared" si="85"/>
        <v>Pass</v>
      </c>
      <c r="BW124" s="44">
        <f>ABS(Survey!CB124) + ABS(Survey!CW124)</f>
        <v>0</v>
      </c>
      <c r="BX124" s="44">
        <f>SUM(SUMIF(Survey!DJ124:DO124,{"&gt;0","&lt;0"})*{1,-1})+SUM(SUMIF(Survey!DQ124:DV124,{"&gt;0","&lt;0"})*{1,-1})</f>
        <v>0</v>
      </c>
      <c r="BY124" s="43">
        <f t="shared" si="86"/>
        <v>0</v>
      </c>
      <c r="BZ124" s="43">
        <f t="shared" si="87"/>
        <v>0</v>
      </c>
      <c r="CA124" s="48" t="str">
        <f t="shared" si="88"/>
        <v>Pass</v>
      </c>
      <c r="CB124" s="61" t="b">
        <f>IF(ABS(Survey!$DO124)=0,TRUE,FALSE)</f>
        <v>1</v>
      </c>
      <c r="CC124" s="60" t="b">
        <f>NOT(ISBLANK(Survey!DP124))</f>
        <v>0</v>
      </c>
      <c r="CD124" s="48" t="str">
        <f t="shared" si="89"/>
        <v>Pass</v>
      </c>
      <c r="CE124" s="61" t="b">
        <f>IF(ABS(Survey!$DV124)=0,TRUE,FALSE)</f>
        <v>1</v>
      </c>
      <c r="CF124" s="60" t="b">
        <f>NOT(ISBLANK(Survey!$DW124))</f>
        <v>0</v>
      </c>
      <c r="CG124" s="48" t="str">
        <f t="shared" si="90"/>
        <v>Pass</v>
      </c>
      <c r="CH124" s="57">
        <f t="shared" si="91"/>
        <v>0</v>
      </c>
      <c r="CI124" s="54" cm="1">
        <f t="array" ref="CI124">SUM(SUMIF(Survey!DY124:DZ124,{"&gt;0","&lt;0"})*{1,-1})</f>
        <v>0</v>
      </c>
      <c r="CJ124" s="57">
        <f t="shared" si="92"/>
        <v>0</v>
      </c>
      <c r="CK124" s="56">
        <f t="shared" si="93"/>
        <v>100</v>
      </c>
      <c r="CL124" s="48" t="str">
        <f t="shared" si="94"/>
        <v>Fail</v>
      </c>
      <c r="CM124" s="54">
        <f>SUM(SUMIF(Survey!EP124:EQ124,{"&gt;0","&lt;0"})*{1,-1})</f>
        <v>0</v>
      </c>
      <c r="CN124" s="57">
        <f t="shared" si="95"/>
        <v>0</v>
      </c>
      <c r="CO124" s="57">
        <f t="shared" si="96"/>
        <v>100</v>
      </c>
      <c r="CP124" s="55" t="b">
        <f>IF(Survey!$J124="ETF",TRUE,IF(Survey!$J124="Closed-end",TRUE,IF(Survey!$J124="Split share corp",TRUE,FALSE)))</f>
        <v>0</v>
      </c>
      <c r="CQ124" s="48" t="str">
        <f t="shared" si="97"/>
        <v>Fail</v>
      </c>
      <c r="CR124" s="54">
        <f>SUM(SUMIF(Survey!ES124:EW124,{"&gt;0","&lt;0"})*{1,-1})</f>
        <v>0</v>
      </c>
      <c r="CS124" s="57">
        <f t="shared" si="98"/>
        <v>0</v>
      </c>
      <c r="CT124" s="57">
        <f t="shared" si="99"/>
        <v>100</v>
      </c>
      <c r="CU124" s="55" t="b">
        <f>IF(Survey!$J124="ETF",TRUE,IF(Survey!$J124="Closed-end",TRUE,IF(Survey!$J124="Split share corp",TRUE,FALSE)))</f>
        <v>0</v>
      </c>
      <c r="CV124" s="48" t="str">
        <f t="shared" si="100"/>
        <v>Pass</v>
      </c>
      <c r="CW124" s="61" t="b">
        <f>IF(ABS(Survey!$EW124)=0,TRUE,FALSE)</f>
        <v>1</v>
      </c>
      <c r="CX124" s="60" t="b">
        <f>NOT(ISBLANK(Survey!$EX124))</f>
        <v>0</v>
      </c>
      <c r="CY124" s="43" t="str">
        <f t="shared" si="101"/>
        <v>Fail</v>
      </c>
      <c r="CZ124" s="44">
        <f>SUM(SUMIF(Survey!EZ124:FF124,{"&gt;0","&lt;0"})*{1,-1})</f>
        <v>0</v>
      </c>
      <c r="DA124" s="43">
        <f t="shared" si="102"/>
        <v>0</v>
      </c>
      <c r="DB124" s="43">
        <f t="shared" si="103"/>
        <v>100</v>
      </c>
      <c r="DC124" s="48" t="str">
        <f t="shared" si="104"/>
        <v>Fail</v>
      </c>
      <c r="DD124" s="54">
        <f>SUM(SUMIF(Survey!FH124:FN124,{"&gt;0","&lt;0"})*{1,-1})</f>
        <v>0</v>
      </c>
      <c r="DE124" s="57">
        <f t="shared" si="105"/>
        <v>0</v>
      </c>
      <c r="DF124" s="56">
        <f t="shared" si="106"/>
        <v>100</v>
      </c>
    </row>
    <row r="125" spans="1:110">
      <c r="A125" s="1">
        <v>122</v>
      </c>
      <c r="B125" s="43" t="str">
        <f t="shared" si="54"/>
        <v>Pass</v>
      </c>
      <c r="C125" s="43">
        <f>COUNTBLANK(Survey!B125:FO125)</f>
        <v>170</v>
      </c>
      <c r="D125" s="43">
        <f>Survey!H125</f>
        <v>0</v>
      </c>
      <c r="E125" s="43" t="str">
        <f t="shared" si="55"/>
        <v>Fail</v>
      </c>
      <c r="F125" s="43" t="str">
        <f t="shared" si="56"/>
        <v>Fail</v>
      </c>
      <c r="H125" s="48" t="str">
        <f t="shared" si="57"/>
        <v>Fail</v>
      </c>
      <c r="I125" s="49">
        <f>COUNTBLANK(Survey!B125:E125)+COUNTBLANK(Survey!G125:J125)+COUNTBLANK(Survey!M125)+COUNTBLANK(Survey!P125:S125)+COUNTBLANK(Survey!X125:Z125)+COUNTBLANK(Survey!AC125:AD125)</f>
        <v>18</v>
      </c>
      <c r="J125" s="48" t="str">
        <f t="shared" si="58"/>
        <v>Pass</v>
      </c>
      <c r="K125" s="61" t="b">
        <f>NOT(ISNUMBER(SEARCH("Feeder",Survey!$H125)))</f>
        <v>1</v>
      </c>
      <c r="L125" s="60" t="b">
        <f>NOT(ISBLANK(Survey!$L125))</f>
        <v>0</v>
      </c>
      <c r="M125" s="48" t="str">
        <f t="shared" si="59"/>
        <v>Pass</v>
      </c>
      <c r="N125" s="61" t="b">
        <f>NOT(ISNUMBER(SEARCH("Other",Survey!$J125)))</f>
        <v>1</v>
      </c>
      <c r="O125" s="60" t="b">
        <f>NOT(ISBLANK(Survey!$K125))</f>
        <v>0</v>
      </c>
      <c r="P125" s="48" t="str">
        <f t="shared" si="60"/>
        <v>Fail</v>
      </c>
      <c r="Q125" s="50">
        <f>Survey!E125</f>
        <v>0</v>
      </c>
      <c r="R125" s="51">
        <f>LEN(Survey!F125)</f>
        <v>0</v>
      </c>
      <c r="S125" s="48" t="str">
        <f t="shared" si="61"/>
        <v>Pass</v>
      </c>
      <c r="T125" s="61" t="b">
        <f>NOT(ISNUMBER(SEARCH("Other",Survey!$M125)))</f>
        <v>1</v>
      </c>
      <c r="U125" s="60" t="b">
        <f>NOT(ISBLANK(Survey!$N125))</f>
        <v>0</v>
      </c>
      <c r="V125" s="48" t="str">
        <f t="shared" si="62"/>
        <v>Pass</v>
      </c>
      <c r="W125" s="121" t="b">
        <f>NOT(ISBLANK(Survey!$U125))</f>
        <v>0</v>
      </c>
      <c r="X125" s="122">
        <f>Survey!$J125</f>
        <v>0</v>
      </c>
      <c r="Y125" s="48" t="str">
        <f t="shared" si="63"/>
        <v>Pass</v>
      </c>
      <c r="Z125" s="121" t="b">
        <f>NOT(ISBLANK(Survey!$V125))</f>
        <v>0</v>
      </c>
      <c r="AA125" s="122">
        <f>Survey!$J125</f>
        <v>0</v>
      </c>
      <c r="AB125" s="48" t="str">
        <f t="shared" si="64"/>
        <v>Pass</v>
      </c>
      <c r="AC125" s="121" t="b">
        <f>NOT(ISBLANK(Survey!$W125))</f>
        <v>0</v>
      </c>
      <c r="AD125" s="122">
        <f>Survey!$J125</f>
        <v>0</v>
      </c>
      <c r="AE125" s="48" t="str">
        <f t="shared" si="65"/>
        <v>Pass</v>
      </c>
      <c r="AF125" s="61" t="b">
        <f>NOT(ISNUMBER(SEARCH("Yes",Survey!$Z125)))</f>
        <v>1</v>
      </c>
      <c r="AG125" s="60" t="b">
        <f>IF(COUNTBLANK(Survey!$AA125:$AB125)=0,TRUE, FALSE)</f>
        <v>0</v>
      </c>
      <c r="AH125" s="48" t="str">
        <f t="shared" si="66"/>
        <v>Pass</v>
      </c>
      <c r="AI125" s="61" t="b">
        <f>NOT(ISNUMBER(SEARCH("Yes",Survey!$AC125)))</f>
        <v>1</v>
      </c>
      <c r="AJ125" s="60" t="b">
        <f>NOT(ISBLANK(Survey!$AE125))</f>
        <v>0</v>
      </c>
      <c r="AK125" s="48" t="str">
        <f t="shared" si="67"/>
        <v>Pass</v>
      </c>
      <c r="AL125" s="61" t="b">
        <f>NOT(OR(ISNUMBER(SEARCH("Other",Survey!$AE125)),ISNUMBER(SEARCH("Multiple",Survey!$AE125))))</f>
        <v>1</v>
      </c>
      <c r="AM125" s="60" t="b">
        <f>NOT(ISBLANK(Survey!$AF125))</f>
        <v>0</v>
      </c>
      <c r="AN125" s="48" t="str">
        <f t="shared" si="68"/>
        <v>Fail</v>
      </c>
      <c r="AO125" s="52">
        <f>(Survey!$AH125)</f>
        <v>0</v>
      </c>
      <c r="AP125" s="43" t="str">
        <f t="shared" si="69"/>
        <v>Fail</v>
      </c>
      <c r="AQ125" s="44">
        <f>ABS(Survey!$AH125)</f>
        <v>0</v>
      </c>
      <c r="AR125" s="87">
        <f>ABS(Survey!$AI125)+Survey!$AJ125-ABS(Survey!$AK125)+ABS(Survey!$AL125)-ABS(Survey!$AM125)+ABS(Survey!$AN125)-ABS(Survey!$AO125)+Survey!$AP125</f>
        <v>0</v>
      </c>
      <c r="AS125" s="53" t="str">
        <f t="shared" si="70"/>
        <v>No holdings</v>
      </c>
      <c r="AT125" s="43">
        <f t="shared" si="71"/>
        <v>0</v>
      </c>
      <c r="AU125" s="48" t="str">
        <f t="shared" si="72"/>
        <v>Pass</v>
      </c>
      <c r="AV125" s="61" t="b">
        <f>IF(ABS(Survey!$AP125)=0,TRUE,FALSE)</f>
        <v>1</v>
      </c>
      <c r="AW125" s="60" t="b">
        <f>NOT(ISBLANK(Survey!$AQ125))</f>
        <v>0</v>
      </c>
      <c r="AX125" s="43" t="str">
        <f t="shared" si="73"/>
        <v>Fail</v>
      </c>
      <c r="AY125" s="44">
        <f>ABS(Survey!$AH125)</f>
        <v>0</v>
      </c>
      <c r="AZ125" s="44" cm="1">
        <f t="array" ref="AZ125">SUM(SUMIF(Survey!AS125:BA125,{"&gt;0","&lt;0"})*{1,-1})-SUM(SUMIF(Survey!BC125:BK125,{"&gt;0","&lt;0"})*{1,-1})</f>
        <v>0</v>
      </c>
      <c r="BA125" s="53" t="str">
        <f t="shared" si="74"/>
        <v>No holdings</v>
      </c>
      <c r="BB125" s="43">
        <f t="shared" si="75"/>
        <v>0</v>
      </c>
      <c r="BC125" s="48" t="str">
        <f t="shared" si="76"/>
        <v>Fail</v>
      </c>
      <c r="BD125" s="54">
        <f>ABS(Survey!$AH125)</f>
        <v>0</v>
      </c>
      <c r="BE125" s="54" cm="1">
        <f t="array" ref="BE125">SUM(SUMIF(Survey!BM125:CF125,{"&gt;0","&lt;0"})*{1,-1})-SUM(SUMIF(Survey!CH125:DA125,{"&gt;0","&lt;0"})*{1,-1})</f>
        <v>0</v>
      </c>
      <c r="BF125" s="55" t="str">
        <f t="shared" si="77"/>
        <v>No holdings</v>
      </c>
      <c r="BG125" s="56">
        <f t="shared" si="78"/>
        <v>0</v>
      </c>
      <c r="BH125" s="48" t="str">
        <f t="shared" si="79"/>
        <v>Pass</v>
      </c>
      <c r="BI125" s="61" t="b">
        <f>IF(ABS(Survey!$CF125)=0,TRUE,FALSE)</f>
        <v>1</v>
      </c>
      <c r="BJ125" s="60" t="b">
        <f>NOT(ISBLANK(Survey!$CG125))</f>
        <v>0</v>
      </c>
      <c r="BK125" s="48" t="str">
        <f t="shared" si="80"/>
        <v>Pass</v>
      </c>
      <c r="BL125" s="61" t="b">
        <f>IF(ABS(Survey!$DA125)=0,TRUE,FALSE)</f>
        <v>1</v>
      </c>
      <c r="BM125" s="60" t="b">
        <f>NOT(ISBLANK(Survey!$DB125))</f>
        <v>0</v>
      </c>
      <c r="BN125" s="48" t="str">
        <f t="shared" si="81"/>
        <v>Pass</v>
      </c>
      <c r="BO125" s="44">
        <f>SUM(Survey!DD125:DG125)</f>
        <v>0</v>
      </c>
      <c r="BP125" s="43">
        <f t="shared" si="82"/>
        <v>0</v>
      </c>
      <c r="BQ125" s="43">
        <f t="shared" si="83"/>
        <v>100</v>
      </c>
      <c r="BR125" s="55">
        <f>Survey!$I125</f>
        <v>0</v>
      </c>
      <c r="BS125" s="48" t="str">
        <f t="shared" si="84"/>
        <v>Pass</v>
      </c>
      <c r="BT125" s="61" t="b">
        <f>IF(ABS(Survey!$DG125)=0,TRUE,FALSE)</f>
        <v>1</v>
      </c>
      <c r="BU125" s="60" t="b">
        <f>NOT(ISBLANK(Survey!$DH125))</f>
        <v>0</v>
      </c>
      <c r="BV125" s="43" t="str">
        <f t="shared" si="85"/>
        <v>Pass</v>
      </c>
      <c r="BW125" s="44">
        <f>ABS(Survey!CB125) + ABS(Survey!CW125)</f>
        <v>0</v>
      </c>
      <c r="BX125" s="44">
        <f>SUM(SUMIF(Survey!DJ125:DO125,{"&gt;0","&lt;0"})*{1,-1})+SUM(SUMIF(Survey!DQ125:DV125,{"&gt;0","&lt;0"})*{1,-1})</f>
        <v>0</v>
      </c>
      <c r="BY125" s="43">
        <f t="shared" si="86"/>
        <v>0</v>
      </c>
      <c r="BZ125" s="43">
        <f t="shared" si="87"/>
        <v>0</v>
      </c>
      <c r="CA125" s="48" t="str">
        <f t="shared" si="88"/>
        <v>Pass</v>
      </c>
      <c r="CB125" s="61" t="b">
        <f>IF(ABS(Survey!$DO125)=0,TRUE,FALSE)</f>
        <v>1</v>
      </c>
      <c r="CC125" s="60" t="b">
        <f>NOT(ISBLANK(Survey!DP125))</f>
        <v>0</v>
      </c>
      <c r="CD125" s="48" t="str">
        <f t="shared" si="89"/>
        <v>Pass</v>
      </c>
      <c r="CE125" s="61" t="b">
        <f>IF(ABS(Survey!$DV125)=0,TRUE,FALSE)</f>
        <v>1</v>
      </c>
      <c r="CF125" s="60" t="b">
        <f>NOT(ISBLANK(Survey!$DW125))</f>
        <v>0</v>
      </c>
      <c r="CG125" s="48" t="str">
        <f t="shared" si="90"/>
        <v>Pass</v>
      </c>
      <c r="CH125" s="57">
        <f t="shared" si="91"/>
        <v>0</v>
      </c>
      <c r="CI125" s="54" cm="1">
        <f t="array" ref="CI125">SUM(SUMIF(Survey!DY125:DZ125,{"&gt;0","&lt;0"})*{1,-1})</f>
        <v>0</v>
      </c>
      <c r="CJ125" s="57">
        <f t="shared" si="92"/>
        <v>0</v>
      </c>
      <c r="CK125" s="56">
        <f t="shared" si="93"/>
        <v>100</v>
      </c>
      <c r="CL125" s="48" t="str">
        <f t="shared" si="94"/>
        <v>Fail</v>
      </c>
      <c r="CM125" s="54">
        <f>SUM(SUMIF(Survey!EP125:EQ125,{"&gt;0","&lt;0"})*{1,-1})</f>
        <v>0</v>
      </c>
      <c r="CN125" s="57">
        <f t="shared" si="95"/>
        <v>0</v>
      </c>
      <c r="CO125" s="57">
        <f t="shared" si="96"/>
        <v>100</v>
      </c>
      <c r="CP125" s="55" t="b">
        <f>IF(Survey!$J125="ETF",TRUE,IF(Survey!$J125="Closed-end",TRUE,IF(Survey!$J125="Split share corp",TRUE,FALSE)))</f>
        <v>0</v>
      </c>
      <c r="CQ125" s="48" t="str">
        <f t="shared" si="97"/>
        <v>Fail</v>
      </c>
      <c r="CR125" s="54">
        <f>SUM(SUMIF(Survey!ES125:EW125,{"&gt;0","&lt;0"})*{1,-1})</f>
        <v>0</v>
      </c>
      <c r="CS125" s="57">
        <f t="shared" si="98"/>
        <v>0</v>
      </c>
      <c r="CT125" s="57">
        <f t="shared" si="99"/>
        <v>100</v>
      </c>
      <c r="CU125" s="55" t="b">
        <f>IF(Survey!$J125="ETF",TRUE,IF(Survey!$J125="Closed-end",TRUE,IF(Survey!$J125="Split share corp",TRUE,FALSE)))</f>
        <v>0</v>
      </c>
      <c r="CV125" s="48" t="str">
        <f t="shared" si="100"/>
        <v>Pass</v>
      </c>
      <c r="CW125" s="61" t="b">
        <f>IF(ABS(Survey!$EW125)=0,TRUE,FALSE)</f>
        <v>1</v>
      </c>
      <c r="CX125" s="60" t="b">
        <f>NOT(ISBLANK(Survey!$EX125))</f>
        <v>0</v>
      </c>
      <c r="CY125" s="43" t="str">
        <f t="shared" si="101"/>
        <v>Fail</v>
      </c>
      <c r="CZ125" s="44">
        <f>SUM(SUMIF(Survey!EZ125:FF125,{"&gt;0","&lt;0"})*{1,-1})</f>
        <v>0</v>
      </c>
      <c r="DA125" s="43">
        <f t="shared" si="102"/>
        <v>0</v>
      </c>
      <c r="DB125" s="43">
        <f t="shared" si="103"/>
        <v>100</v>
      </c>
      <c r="DC125" s="48" t="str">
        <f t="shared" si="104"/>
        <v>Fail</v>
      </c>
      <c r="DD125" s="54">
        <f>SUM(SUMIF(Survey!FH125:FN125,{"&gt;0","&lt;0"})*{1,-1})</f>
        <v>0</v>
      </c>
      <c r="DE125" s="57">
        <f t="shared" si="105"/>
        <v>0</v>
      </c>
      <c r="DF125" s="56">
        <f t="shared" si="106"/>
        <v>100</v>
      </c>
    </row>
    <row r="126" spans="1:110">
      <c r="A126" s="1">
        <v>123</v>
      </c>
      <c r="B126" s="43" t="str">
        <f t="shared" si="54"/>
        <v>Pass</v>
      </c>
      <c r="C126" s="43">
        <f>COUNTBLANK(Survey!B126:FO126)</f>
        <v>170</v>
      </c>
      <c r="D126" s="43">
        <f>Survey!H126</f>
        <v>0</v>
      </c>
      <c r="E126" s="43" t="str">
        <f t="shared" si="55"/>
        <v>Fail</v>
      </c>
      <c r="F126" s="43" t="str">
        <f t="shared" si="56"/>
        <v>Fail</v>
      </c>
      <c r="H126" s="48" t="str">
        <f t="shared" si="57"/>
        <v>Fail</v>
      </c>
      <c r="I126" s="49">
        <f>COUNTBLANK(Survey!B126:E126)+COUNTBLANK(Survey!G126:J126)+COUNTBLANK(Survey!M126)+COUNTBLANK(Survey!P126:S126)+COUNTBLANK(Survey!X126:Z126)+COUNTBLANK(Survey!AC126:AD126)</f>
        <v>18</v>
      </c>
      <c r="J126" s="48" t="str">
        <f t="shared" si="58"/>
        <v>Pass</v>
      </c>
      <c r="K126" s="61" t="b">
        <f>NOT(ISNUMBER(SEARCH("Feeder",Survey!$H126)))</f>
        <v>1</v>
      </c>
      <c r="L126" s="60" t="b">
        <f>NOT(ISBLANK(Survey!$L126))</f>
        <v>0</v>
      </c>
      <c r="M126" s="48" t="str">
        <f t="shared" si="59"/>
        <v>Pass</v>
      </c>
      <c r="N126" s="61" t="b">
        <f>NOT(ISNUMBER(SEARCH("Other",Survey!$J126)))</f>
        <v>1</v>
      </c>
      <c r="O126" s="60" t="b">
        <f>NOT(ISBLANK(Survey!$K126))</f>
        <v>0</v>
      </c>
      <c r="P126" s="48" t="str">
        <f t="shared" si="60"/>
        <v>Fail</v>
      </c>
      <c r="Q126" s="50">
        <f>Survey!E126</f>
        <v>0</v>
      </c>
      <c r="R126" s="51">
        <f>LEN(Survey!F126)</f>
        <v>0</v>
      </c>
      <c r="S126" s="48" t="str">
        <f t="shared" si="61"/>
        <v>Pass</v>
      </c>
      <c r="T126" s="61" t="b">
        <f>NOT(ISNUMBER(SEARCH("Other",Survey!$M126)))</f>
        <v>1</v>
      </c>
      <c r="U126" s="60" t="b">
        <f>NOT(ISBLANK(Survey!$N126))</f>
        <v>0</v>
      </c>
      <c r="V126" s="48" t="str">
        <f t="shared" si="62"/>
        <v>Pass</v>
      </c>
      <c r="W126" s="121" t="b">
        <f>NOT(ISBLANK(Survey!$U126))</f>
        <v>0</v>
      </c>
      <c r="X126" s="122">
        <f>Survey!$J126</f>
        <v>0</v>
      </c>
      <c r="Y126" s="48" t="str">
        <f t="shared" si="63"/>
        <v>Pass</v>
      </c>
      <c r="Z126" s="121" t="b">
        <f>NOT(ISBLANK(Survey!$V126))</f>
        <v>0</v>
      </c>
      <c r="AA126" s="122">
        <f>Survey!$J126</f>
        <v>0</v>
      </c>
      <c r="AB126" s="48" t="str">
        <f t="shared" si="64"/>
        <v>Pass</v>
      </c>
      <c r="AC126" s="121" t="b">
        <f>NOT(ISBLANK(Survey!$W126))</f>
        <v>0</v>
      </c>
      <c r="AD126" s="122">
        <f>Survey!$J126</f>
        <v>0</v>
      </c>
      <c r="AE126" s="48" t="str">
        <f t="shared" si="65"/>
        <v>Pass</v>
      </c>
      <c r="AF126" s="61" t="b">
        <f>NOT(ISNUMBER(SEARCH("Yes",Survey!$Z126)))</f>
        <v>1</v>
      </c>
      <c r="AG126" s="60" t="b">
        <f>IF(COUNTBLANK(Survey!$AA126:$AB126)=0,TRUE, FALSE)</f>
        <v>0</v>
      </c>
      <c r="AH126" s="48" t="str">
        <f t="shared" si="66"/>
        <v>Pass</v>
      </c>
      <c r="AI126" s="61" t="b">
        <f>NOT(ISNUMBER(SEARCH("Yes",Survey!$AC126)))</f>
        <v>1</v>
      </c>
      <c r="AJ126" s="60" t="b">
        <f>NOT(ISBLANK(Survey!$AE126))</f>
        <v>0</v>
      </c>
      <c r="AK126" s="48" t="str">
        <f t="shared" si="67"/>
        <v>Pass</v>
      </c>
      <c r="AL126" s="61" t="b">
        <f>NOT(OR(ISNUMBER(SEARCH("Other",Survey!$AE126)),ISNUMBER(SEARCH("Multiple",Survey!$AE126))))</f>
        <v>1</v>
      </c>
      <c r="AM126" s="60" t="b">
        <f>NOT(ISBLANK(Survey!$AF126))</f>
        <v>0</v>
      </c>
      <c r="AN126" s="48" t="str">
        <f t="shared" si="68"/>
        <v>Fail</v>
      </c>
      <c r="AO126" s="52">
        <f>(Survey!$AH126)</f>
        <v>0</v>
      </c>
      <c r="AP126" s="43" t="str">
        <f t="shared" si="69"/>
        <v>Fail</v>
      </c>
      <c r="AQ126" s="44">
        <f>ABS(Survey!$AH126)</f>
        <v>0</v>
      </c>
      <c r="AR126" s="87">
        <f>ABS(Survey!$AI126)+Survey!$AJ126-ABS(Survey!$AK126)+ABS(Survey!$AL126)-ABS(Survey!$AM126)+ABS(Survey!$AN126)-ABS(Survey!$AO126)+Survey!$AP126</f>
        <v>0</v>
      </c>
      <c r="AS126" s="53" t="str">
        <f t="shared" si="70"/>
        <v>No holdings</v>
      </c>
      <c r="AT126" s="43">
        <f t="shared" si="71"/>
        <v>0</v>
      </c>
      <c r="AU126" s="48" t="str">
        <f t="shared" si="72"/>
        <v>Pass</v>
      </c>
      <c r="AV126" s="61" t="b">
        <f>IF(ABS(Survey!$AP126)=0,TRUE,FALSE)</f>
        <v>1</v>
      </c>
      <c r="AW126" s="60" t="b">
        <f>NOT(ISBLANK(Survey!$AQ126))</f>
        <v>0</v>
      </c>
      <c r="AX126" s="43" t="str">
        <f t="shared" si="73"/>
        <v>Fail</v>
      </c>
      <c r="AY126" s="44">
        <f>ABS(Survey!$AH126)</f>
        <v>0</v>
      </c>
      <c r="AZ126" s="44" cm="1">
        <f t="array" ref="AZ126">SUM(SUMIF(Survey!AS126:BA126,{"&gt;0","&lt;0"})*{1,-1})-SUM(SUMIF(Survey!BC126:BK126,{"&gt;0","&lt;0"})*{1,-1})</f>
        <v>0</v>
      </c>
      <c r="BA126" s="53" t="str">
        <f t="shared" si="74"/>
        <v>No holdings</v>
      </c>
      <c r="BB126" s="43">
        <f t="shared" si="75"/>
        <v>0</v>
      </c>
      <c r="BC126" s="48" t="str">
        <f t="shared" si="76"/>
        <v>Fail</v>
      </c>
      <c r="BD126" s="54">
        <f>ABS(Survey!$AH126)</f>
        <v>0</v>
      </c>
      <c r="BE126" s="54" cm="1">
        <f t="array" ref="BE126">SUM(SUMIF(Survey!BM126:CF126,{"&gt;0","&lt;0"})*{1,-1})-SUM(SUMIF(Survey!CH126:DA126,{"&gt;0","&lt;0"})*{1,-1})</f>
        <v>0</v>
      </c>
      <c r="BF126" s="55" t="str">
        <f t="shared" si="77"/>
        <v>No holdings</v>
      </c>
      <c r="BG126" s="56">
        <f t="shared" si="78"/>
        <v>0</v>
      </c>
      <c r="BH126" s="48" t="str">
        <f t="shared" si="79"/>
        <v>Pass</v>
      </c>
      <c r="BI126" s="61" t="b">
        <f>IF(ABS(Survey!$CF126)=0,TRUE,FALSE)</f>
        <v>1</v>
      </c>
      <c r="BJ126" s="60" t="b">
        <f>NOT(ISBLANK(Survey!$CG126))</f>
        <v>0</v>
      </c>
      <c r="BK126" s="48" t="str">
        <f t="shared" si="80"/>
        <v>Pass</v>
      </c>
      <c r="BL126" s="61" t="b">
        <f>IF(ABS(Survey!$DA126)=0,TRUE,FALSE)</f>
        <v>1</v>
      </c>
      <c r="BM126" s="60" t="b">
        <f>NOT(ISBLANK(Survey!$DB126))</f>
        <v>0</v>
      </c>
      <c r="BN126" s="48" t="str">
        <f t="shared" si="81"/>
        <v>Pass</v>
      </c>
      <c r="BO126" s="44">
        <f>SUM(Survey!DD126:DG126)</f>
        <v>0</v>
      </c>
      <c r="BP126" s="43">
        <f t="shared" si="82"/>
        <v>0</v>
      </c>
      <c r="BQ126" s="43">
        <f t="shared" si="83"/>
        <v>100</v>
      </c>
      <c r="BR126" s="55">
        <f>Survey!$I126</f>
        <v>0</v>
      </c>
      <c r="BS126" s="48" t="str">
        <f t="shared" si="84"/>
        <v>Pass</v>
      </c>
      <c r="BT126" s="61" t="b">
        <f>IF(ABS(Survey!$DG126)=0,TRUE,FALSE)</f>
        <v>1</v>
      </c>
      <c r="BU126" s="60" t="b">
        <f>NOT(ISBLANK(Survey!$DH126))</f>
        <v>0</v>
      </c>
      <c r="BV126" s="43" t="str">
        <f t="shared" si="85"/>
        <v>Pass</v>
      </c>
      <c r="BW126" s="44">
        <f>ABS(Survey!CB126) + ABS(Survey!CW126)</f>
        <v>0</v>
      </c>
      <c r="BX126" s="44">
        <f>SUM(SUMIF(Survey!DJ126:DO126,{"&gt;0","&lt;0"})*{1,-1})+SUM(SUMIF(Survey!DQ126:DV126,{"&gt;0","&lt;0"})*{1,-1})</f>
        <v>0</v>
      </c>
      <c r="BY126" s="43">
        <f t="shared" si="86"/>
        <v>0</v>
      </c>
      <c r="BZ126" s="43">
        <f t="shared" si="87"/>
        <v>0</v>
      </c>
      <c r="CA126" s="48" t="str">
        <f t="shared" si="88"/>
        <v>Pass</v>
      </c>
      <c r="CB126" s="61" t="b">
        <f>IF(ABS(Survey!$DO126)=0,TRUE,FALSE)</f>
        <v>1</v>
      </c>
      <c r="CC126" s="60" t="b">
        <f>NOT(ISBLANK(Survey!DP126))</f>
        <v>0</v>
      </c>
      <c r="CD126" s="48" t="str">
        <f t="shared" si="89"/>
        <v>Pass</v>
      </c>
      <c r="CE126" s="61" t="b">
        <f>IF(ABS(Survey!$DV126)=0,TRUE,FALSE)</f>
        <v>1</v>
      </c>
      <c r="CF126" s="60" t="b">
        <f>NOT(ISBLANK(Survey!$DW126))</f>
        <v>0</v>
      </c>
      <c r="CG126" s="48" t="str">
        <f t="shared" si="90"/>
        <v>Pass</v>
      </c>
      <c r="CH126" s="57">
        <f t="shared" si="91"/>
        <v>0</v>
      </c>
      <c r="CI126" s="54" cm="1">
        <f t="array" ref="CI126">SUM(SUMIF(Survey!DY126:DZ126,{"&gt;0","&lt;0"})*{1,-1})</f>
        <v>0</v>
      </c>
      <c r="CJ126" s="57">
        <f t="shared" si="92"/>
        <v>0</v>
      </c>
      <c r="CK126" s="56">
        <f t="shared" si="93"/>
        <v>100</v>
      </c>
      <c r="CL126" s="48" t="str">
        <f t="shared" si="94"/>
        <v>Fail</v>
      </c>
      <c r="CM126" s="54">
        <f>SUM(SUMIF(Survey!EP126:EQ126,{"&gt;0","&lt;0"})*{1,-1})</f>
        <v>0</v>
      </c>
      <c r="CN126" s="57">
        <f t="shared" si="95"/>
        <v>0</v>
      </c>
      <c r="CO126" s="57">
        <f t="shared" si="96"/>
        <v>100</v>
      </c>
      <c r="CP126" s="55" t="b">
        <f>IF(Survey!$J126="ETF",TRUE,IF(Survey!$J126="Closed-end",TRUE,IF(Survey!$J126="Split share corp",TRUE,FALSE)))</f>
        <v>0</v>
      </c>
      <c r="CQ126" s="48" t="str">
        <f t="shared" si="97"/>
        <v>Fail</v>
      </c>
      <c r="CR126" s="54">
        <f>SUM(SUMIF(Survey!ES126:EW126,{"&gt;0","&lt;0"})*{1,-1})</f>
        <v>0</v>
      </c>
      <c r="CS126" s="57">
        <f t="shared" si="98"/>
        <v>0</v>
      </c>
      <c r="CT126" s="57">
        <f t="shared" si="99"/>
        <v>100</v>
      </c>
      <c r="CU126" s="55" t="b">
        <f>IF(Survey!$J126="ETF",TRUE,IF(Survey!$J126="Closed-end",TRUE,IF(Survey!$J126="Split share corp",TRUE,FALSE)))</f>
        <v>0</v>
      </c>
      <c r="CV126" s="48" t="str">
        <f t="shared" si="100"/>
        <v>Pass</v>
      </c>
      <c r="CW126" s="61" t="b">
        <f>IF(ABS(Survey!$EW126)=0,TRUE,FALSE)</f>
        <v>1</v>
      </c>
      <c r="CX126" s="60" t="b">
        <f>NOT(ISBLANK(Survey!$EX126))</f>
        <v>0</v>
      </c>
      <c r="CY126" s="43" t="str">
        <f t="shared" si="101"/>
        <v>Fail</v>
      </c>
      <c r="CZ126" s="44">
        <f>SUM(SUMIF(Survey!EZ126:FF126,{"&gt;0","&lt;0"})*{1,-1})</f>
        <v>0</v>
      </c>
      <c r="DA126" s="43">
        <f t="shared" si="102"/>
        <v>0</v>
      </c>
      <c r="DB126" s="43">
        <f t="shared" si="103"/>
        <v>100</v>
      </c>
      <c r="DC126" s="48" t="str">
        <f t="shared" si="104"/>
        <v>Fail</v>
      </c>
      <c r="DD126" s="54">
        <f>SUM(SUMIF(Survey!FH126:FN126,{"&gt;0","&lt;0"})*{1,-1})</f>
        <v>0</v>
      </c>
      <c r="DE126" s="57">
        <f t="shared" si="105"/>
        <v>0</v>
      </c>
      <c r="DF126" s="56">
        <f t="shared" si="106"/>
        <v>100</v>
      </c>
    </row>
    <row r="127" spans="1:110">
      <c r="A127" s="1">
        <v>124</v>
      </c>
      <c r="B127" s="43" t="str">
        <f t="shared" si="54"/>
        <v>Pass</v>
      </c>
      <c r="C127" s="43">
        <f>COUNTBLANK(Survey!B127:FO127)</f>
        <v>170</v>
      </c>
      <c r="D127" s="43">
        <f>Survey!H127</f>
        <v>0</v>
      </c>
      <c r="E127" s="43" t="str">
        <f t="shared" si="55"/>
        <v>Fail</v>
      </c>
      <c r="F127" s="43" t="str">
        <f t="shared" si="56"/>
        <v>Fail</v>
      </c>
      <c r="H127" s="48" t="str">
        <f t="shared" si="57"/>
        <v>Fail</v>
      </c>
      <c r="I127" s="49">
        <f>COUNTBLANK(Survey!B127:E127)+COUNTBLANK(Survey!G127:J127)+COUNTBLANK(Survey!M127)+COUNTBLANK(Survey!P127:S127)+COUNTBLANK(Survey!X127:Z127)+COUNTBLANK(Survey!AC127:AD127)</f>
        <v>18</v>
      </c>
      <c r="J127" s="48" t="str">
        <f t="shared" si="58"/>
        <v>Pass</v>
      </c>
      <c r="K127" s="61" t="b">
        <f>NOT(ISNUMBER(SEARCH("Feeder",Survey!$H127)))</f>
        <v>1</v>
      </c>
      <c r="L127" s="60" t="b">
        <f>NOT(ISBLANK(Survey!$L127))</f>
        <v>0</v>
      </c>
      <c r="M127" s="48" t="str">
        <f t="shared" si="59"/>
        <v>Pass</v>
      </c>
      <c r="N127" s="61" t="b">
        <f>NOT(ISNUMBER(SEARCH("Other",Survey!$J127)))</f>
        <v>1</v>
      </c>
      <c r="O127" s="60" t="b">
        <f>NOT(ISBLANK(Survey!$K127))</f>
        <v>0</v>
      </c>
      <c r="P127" s="48" t="str">
        <f t="shared" si="60"/>
        <v>Fail</v>
      </c>
      <c r="Q127" s="50">
        <f>Survey!E127</f>
        <v>0</v>
      </c>
      <c r="R127" s="51">
        <f>LEN(Survey!F127)</f>
        <v>0</v>
      </c>
      <c r="S127" s="48" t="str">
        <f t="shared" si="61"/>
        <v>Pass</v>
      </c>
      <c r="T127" s="61" t="b">
        <f>NOT(ISNUMBER(SEARCH("Other",Survey!$M127)))</f>
        <v>1</v>
      </c>
      <c r="U127" s="60" t="b">
        <f>NOT(ISBLANK(Survey!$N127))</f>
        <v>0</v>
      </c>
      <c r="V127" s="48" t="str">
        <f t="shared" si="62"/>
        <v>Pass</v>
      </c>
      <c r="W127" s="121" t="b">
        <f>NOT(ISBLANK(Survey!$U127))</f>
        <v>0</v>
      </c>
      <c r="X127" s="122">
        <f>Survey!$J127</f>
        <v>0</v>
      </c>
      <c r="Y127" s="48" t="str">
        <f t="shared" si="63"/>
        <v>Pass</v>
      </c>
      <c r="Z127" s="121" t="b">
        <f>NOT(ISBLANK(Survey!$V127))</f>
        <v>0</v>
      </c>
      <c r="AA127" s="122">
        <f>Survey!$J127</f>
        <v>0</v>
      </c>
      <c r="AB127" s="48" t="str">
        <f t="shared" si="64"/>
        <v>Pass</v>
      </c>
      <c r="AC127" s="121" t="b">
        <f>NOT(ISBLANK(Survey!$W127))</f>
        <v>0</v>
      </c>
      <c r="AD127" s="122">
        <f>Survey!$J127</f>
        <v>0</v>
      </c>
      <c r="AE127" s="48" t="str">
        <f t="shared" si="65"/>
        <v>Pass</v>
      </c>
      <c r="AF127" s="61" t="b">
        <f>NOT(ISNUMBER(SEARCH("Yes",Survey!$Z127)))</f>
        <v>1</v>
      </c>
      <c r="AG127" s="60" t="b">
        <f>IF(COUNTBLANK(Survey!$AA127:$AB127)=0,TRUE, FALSE)</f>
        <v>0</v>
      </c>
      <c r="AH127" s="48" t="str">
        <f t="shared" si="66"/>
        <v>Pass</v>
      </c>
      <c r="AI127" s="61" t="b">
        <f>NOT(ISNUMBER(SEARCH("Yes",Survey!$AC127)))</f>
        <v>1</v>
      </c>
      <c r="AJ127" s="60" t="b">
        <f>NOT(ISBLANK(Survey!$AE127))</f>
        <v>0</v>
      </c>
      <c r="AK127" s="48" t="str">
        <f t="shared" si="67"/>
        <v>Pass</v>
      </c>
      <c r="AL127" s="61" t="b">
        <f>NOT(OR(ISNUMBER(SEARCH("Other",Survey!$AE127)),ISNUMBER(SEARCH("Multiple",Survey!$AE127))))</f>
        <v>1</v>
      </c>
      <c r="AM127" s="60" t="b">
        <f>NOT(ISBLANK(Survey!$AF127))</f>
        <v>0</v>
      </c>
      <c r="AN127" s="48" t="str">
        <f t="shared" si="68"/>
        <v>Fail</v>
      </c>
      <c r="AO127" s="52">
        <f>(Survey!$AH127)</f>
        <v>0</v>
      </c>
      <c r="AP127" s="43" t="str">
        <f t="shared" si="69"/>
        <v>Fail</v>
      </c>
      <c r="AQ127" s="44">
        <f>ABS(Survey!$AH127)</f>
        <v>0</v>
      </c>
      <c r="AR127" s="87">
        <f>ABS(Survey!$AI127)+Survey!$AJ127-ABS(Survey!$AK127)+ABS(Survey!$AL127)-ABS(Survey!$AM127)+ABS(Survey!$AN127)-ABS(Survey!$AO127)+Survey!$AP127</f>
        <v>0</v>
      </c>
      <c r="AS127" s="53" t="str">
        <f t="shared" si="70"/>
        <v>No holdings</v>
      </c>
      <c r="AT127" s="43">
        <f t="shared" si="71"/>
        <v>0</v>
      </c>
      <c r="AU127" s="48" t="str">
        <f t="shared" si="72"/>
        <v>Pass</v>
      </c>
      <c r="AV127" s="61" t="b">
        <f>IF(ABS(Survey!$AP127)=0,TRUE,FALSE)</f>
        <v>1</v>
      </c>
      <c r="AW127" s="60" t="b">
        <f>NOT(ISBLANK(Survey!$AQ127))</f>
        <v>0</v>
      </c>
      <c r="AX127" s="43" t="str">
        <f t="shared" si="73"/>
        <v>Fail</v>
      </c>
      <c r="AY127" s="44">
        <f>ABS(Survey!$AH127)</f>
        <v>0</v>
      </c>
      <c r="AZ127" s="44" cm="1">
        <f t="array" ref="AZ127">SUM(SUMIF(Survey!AS127:BA127,{"&gt;0","&lt;0"})*{1,-1})-SUM(SUMIF(Survey!BC127:BK127,{"&gt;0","&lt;0"})*{1,-1})</f>
        <v>0</v>
      </c>
      <c r="BA127" s="53" t="str">
        <f t="shared" si="74"/>
        <v>No holdings</v>
      </c>
      <c r="BB127" s="43">
        <f t="shared" si="75"/>
        <v>0</v>
      </c>
      <c r="BC127" s="48" t="str">
        <f t="shared" si="76"/>
        <v>Fail</v>
      </c>
      <c r="BD127" s="54">
        <f>ABS(Survey!$AH127)</f>
        <v>0</v>
      </c>
      <c r="BE127" s="54" cm="1">
        <f t="array" ref="BE127">SUM(SUMIF(Survey!BM127:CF127,{"&gt;0","&lt;0"})*{1,-1})-SUM(SUMIF(Survey!CH127:DA127,{"&gt;0","&lt;0"})*{1,-1})</f>
        <v>0</v>
      </c>
      <c r="BF127" s="55" t="str">
        <f t="shared" si="77"/>
        <v>No holdings</v>
      </c>
      <c r="BG127" s="56">
        <f t="shared" si="78"/>
        <v>0</v>
      </c>
      <c r="BH127" s="48" t="str">
        <f t="shared" si="79"/>
        <v>Pass</v>
      </c>
      <c r="BI127" s="61" t="b">
        <f>IF(ABS(Survey!$CF127)=0,TRUE,FALSE)</f>
        <v>1</v>
      </c>
      <c r="BJ127" s="60" t="b">
        <f>NOT(ISBLANK(Survey!$CG127))</f>
        <v>0</v>
      </c>
      <c r="BK127" s="48" t="str">
        <f t="shared" si="80"/>
        <v>Pass</v>
      </c>
      <c r="BL127" s="61" t="b">
        <f>IF(ABS(Survey!$DA127)=0,TRUE,FALSE)</f>
        <v>1</v>
      </c>
      <c r="BM127" s="60" t="b">
        <f>NOT(ISBLANK(Survey!$DB127))</f>
        <v>0</v>
      </c>
      <c r="BN127" s="48" t="str">
        <f t="shared" si="81"/>
        <v>Pass</v>
      </c>
      <c r="BO127" s="44">
        <f>SUM(Survey!DD127:DG127)</f>
        <v>0</v>
      </c>
      <c r="BP127" s="43">
        <f t="shared" si="82"/>
        <v>0</v>
      </c>
      <c r="BQ127" s="43">
        <f t="shared" si="83"/>
        <v>100</v>
      </c>
      <c r="BR127" s="55">
        <f>Survey!$I127</f>
        <v>0</v>
      </c>
      <c r="BS127" s="48" t="str">
        <f t="shared" si="84"/>
        <v>Pass</v>
      </c>
      <c r="BT127" s="61" t="b">
        <f>IF(ABS(Survey!$DG127)=0,TRUE,FALSE)</f>
        <v>1</v>
      </c>
      <c r="BU127" s="60" t="b">
        <f>NOT(ISBLANK(Survey!$DH127))</f>
        <v>0</v>
      </c>
      <c r="BV127" s="43" t="str">
        <f t="shared" si="85"/>
        <v>Pass</v>
      </c>
      <c r="BW127" s="44">
        <f>ABS(Survey!CB127) + ABS(Survey!CW127)</f>
        <v>0</v>
      </c>
      <c r="BX127" s="44">
        <f>SUM(SUMIF(Survey!DJ127:DO127,{"&gt;0","&lt;0"})*{1,-1})+SUM(SUMIF(Survey!DQ127:DV127,{"&gt;0","&lt;0"})*{1,-1})</f>
        <v>0</v>
      </c>
      <c r="BY127" s="43">
        <f t="shared" si="86"/>
        <v>0</v>
      </c>
      <c r="BZ127" s="43">
        <f t="shared" si="87"/>
        <v>0</v>
      </c>
      <c r="CA127" s="48" t="str">
        <f t="shared" si="88"/>
        <v>Pass</v>
      </c>
      <c r="CB127" s="61" t="b">
        <f>IF(ABS(Survey!$DO127)=0,TRUE,FALSE)</f>
        <v>1</v>
      </c>
      <c r="CC127" s="60" t="b">
        <f>NOT(ISBLANK(Survey!DP127))</f>
        <v>0</v>
      </c>
      <c r="CD127" s="48" t="str">
        <f t="shared" si="89"/>
        <v>Pass</v>
      </c>
      <c r="CE127" s="61" t="b">
        <f>IF(ABS(Survey!$DV127)=0,TRUE,FALSE)</f>
        <v>1</v>
      </c>
      <c r="CF127" s="60" t="b">
        <f>NOT(ISBLANK(Survey!$DW127))</f>
        <v>0</v>
      </c>
      <c r="CG127" s="48" t="str">
        <f t="shared" si="90"/>
        <v>Pass</v>
      </c>
      <c r="CH127" s="57">
        <f t="shared" si="91"/>
        <v>0</v>
      </c>
      <c r="CI127" s="54" cm="1">
        <f t="array" ref="CI127">SUM(SUMIF(Survey!DY127:DZ127,{"&gt;0","&lt;0"})*{1,-1})</f>
        <v>0</v>
      </c>
      <c r="CJ127" s="57">
        <f t="shared" si="92"/>
        <v>0</v>
      </c>
      <c r="CK127" s="56">
        <f t="shared" si="93"/>
        <v>100</v>
      </c>
      <c r="CL127" s="48" t="str">
        <f t="shared" si="94"/>
        <v>Fail</v>
      </c>
      <c r="CM127" s="54">
        <f>SUM(SUMIF(Survey!EP127:EQ127,{"&gt;0","&lt;0"})*{1,-1})</f>
        <v>0</v>
      </c>
      <c r="CN127" s="57">
        <f t="shared" si="95"/>
        <v>0</v>
      </c>
      <c r="CO127" s="57">
        <f t="shared" si="96"/>
        <v>100</v>
      </c>
      <c r="CP127" s="55" t="b">
        <f>IF(Survey!$J127="ETF",TRUE,IF(Survey!$J127="Closed-end",TRUE,IF(Survey!$J127="Split share corp",TRUE,FALSE)))</f>
        <v>0</v>
      </c>
      <c r="CQ127" s="48" t="str">
        <f t="shared" si="97"/>
        <v>Fail</v>
      </c>
      <c r="CR127" s="54">
        <f>SUM(SUMIF(Survey!ES127:EW127,{"&gt;0","&lt;0"})*{1,-1})</f>
        <v>0</v>
      </c>
      <c r="CS127" s="57">
        <f t="shared" si="98"/>
        <v>0</v>
      </c>
      <c r="CT127" s="57">
        <f t="shared" si="99"/>
        <v>100</v>
      </c>
      <c r="CU127" s="55" t="b">
        <f>IF(Survey!$J127="ETF",TRUE,IF(Survey!$J127="Closed-end",TRUE,IF(Survey!$J127="Split share corp",TRUE,FALSE)))</f>
        <v>0</v>
      </c>
      <c r="CV127" s="48" t="str">
        <f t="shared" si="100"/>
        <v>Pass</v>
      </c>
      <c r="CW127" s="61" t="b">
        <f>IF(ABS(Survey!$EW127)=0,TRUE,FALSE)</f>
        <v>1</v>
      </c>
      <c r="CX127" s="60" t="b">
        <f>NOT(ISBLANK(Survey!$EX127))</f>
        <v>0</v>
      </c>
      <c r="CY127" s="43" t="str">
        <f t="shared" si="101"/>
        <v>Fail</v>
      </c>
      <c r="CZ127" s="44">
        <f>SUM(SUMIF(Survey!EZ127:FF127,{"&gt;0","&lt;0"})*{1,-1})</f>
        <v>0</v>
      </c>
      <c r="DA127" s="43">
        <f t="shared" si="102"/>
        <v>0</v>
      </c>
      <c r="DB127" s="43">
        <f t="shared" si="103"/>
        <v>100</v>
      </c>
      <c r="DC127" s="48" t="str">
        <f t="shared" si="104"/>
        <v>Fail</v>
      </c>
      <c r="DD127" s="54">
        <f>SUM(SUMIF(Survey!FH127:FN127,{"&gt;0","&lt;0"})*{1,-1})</f>
        <v>0</v>
      </c>
      <c r="DE127" s="57">
        <f t="shared" si="105"/>
        <v>0</v>
      </c>
      <c r="DF127" s="56">
        <f t="shared" si="106"/>
        <v>100</v>
      </c>
    </row>
    <row r="128" spans="1:110">
      <c r="A128" s="1">
        <v>125</v>
      </c>
      <c r="B128" s="43" t="str">
        <f t="shared" si="54"/>
        <v>Pass</v>
      </c>
      <c r="C128" s="43">
        <f>COUNTBLANK(Survey!B128:FO128)</f>
        <v>170</v>
      </c>
      <c r="D128" s="43">
        <f>Survey!H128</f>
        <v>0</v>
      </c>
      <c r="E128" s="43" t="str">
        <f t="shared" si="55"/>
        <v>Fail</v>
      </c>
      <c r="F128" s="43" t="str">
        <f t="shared" si="56"/>
        <v>Fail</v>
      </c>
      <c r="H128" s="48" t="str">
        <f t="shared" si="57"/>
        <v>Fail</v>
      </c>
      <c r="I128" s="49">
        <f>COUNTBLANK(Survey!B128:E128)+COUNTBLANK(Survey!G128:J128)+COUNTBLANK(Survey!M128)+COUNTBLANK(Survey!P128:S128)+COUNTBLANK(Survey!X128:Z128)+COUNTBLANK(Survey!AC128:AD128)</f>
        <v>18</v>
      </c>
      <c r="J128" s="48" t="str">
        <f t="shared" si="58"/>
        <v>Pass</v>
      </c>
      <c r="K128" s="61" t="b">
        <f>NOT(ISNUMBER(SEARCH("Feeder",Survey!$H128)))</f>
        <v>1</v>
      </c>
      <c r="L128" s="60" t="b">
        <f>NOT(ISBLANK(Survey!$L128))</f>
        <v>0</v>
      </c>
      <c r="M128" s="48" t="str">
        <f t="shared" si="59"/>
        <v>Pass</v>
      </c>
      <c r="N128" s="61" t="b">
        <f>NOT(ISNUMBER(SEARCH("Other",Survey!$J128)))</f>
        <v>1</v>
      </c>
      <c r="O128" s="60" t="b">
        <f>NOT(ISBLANK(Survey!$K128))</f>
        <v>0</v>
      </c>
      <c r="P128" s="48" t="str">
        <f t="shared" si="60"/>
        <v>Fail</v>
      </c>
      <c r="Q128" s="50">
        <f>Survey!E128</f>
        <v>0</v>
      </c>
      <c r="R128" s="51">
        <f>LEN(Survey!F128)</f>
        <v>0</v>
      </c>
      <c r="S128" s="48" t="str">
        <f t="shared" si="61"/>
        <v>Pass</v>
      </c>
      <c r="T128" s="61" t="b">
        <f>NOT(ISNUMBER(SEARCH("Other",Survey!$M128)))</f>
        <v>1</v>
      </c>
      <c r="U128" s="60" t="b">
        <f>NOT(ISBLANK(Survey!$N128))</f>
        <v>0</v>
      </c>
      <c r="V128" s="48" t="str">
        <f t="shared" si="62"/>
        <v>Pass</v>
      </c>
      <c r="W128" s="121" t="b">
        <f>NOT(ISBLANK(Survey!$U128))</f>
        <v>0</v>
      </c>
      <c r="X128" s="122">
        <f>Survey!$J128</f>
        <v>0</v>
      </c>
      <c r="Y128" s="48" t="str">
        <f t="shared" si="63"/>
        <v>Pass</v>
      </c>
      <c r="Z128" s="121" t="b">
        <f>NOT(ISBLANK(Survey!$V128))</f>
        <v>0</v>
      </c>
      <c r="AA128" s="122">
        <f>Survey!$J128</f>
        <v>0</v>
      </c>
      <c r="AB128" s="48" t="str">
        <f t="shared" si="64"/>
        <v>Pass</v>
      </c>
      <c r="AC128" s="121" t="b">
        <f>NOT(ISBLANK(Survey!$W128))</f>
        <v>0</v>
      </c>
      <c r="AD128" s="122">
        <f>Survey!$J128</f>
        <v>0</v>
      </c>
      <c r="AE128" s="48" t="str">
        <f t="shared" si="65"/>
        <v>Pass</v>
      </c>
      <c r="AF128" s="61" t="b">
        <f>NOT(ISNUMBER(SEARCH("Yes",Survey!$Z128)))</f>
        <v>1</v>
      </c>
      <c r="AG128" s="60" t="b">
        <f>IF(COUNTBLANK(Survey!$AA128:$AB128)=0,TRUE, FALSE)</f>
        <v>0</v>
      </c>
      <c r="AH128" s="48" t="str">
        <f t="shared" si="66"/>
        <v>Pass</v>
      </c>
      <c r="AI128" s="61" t="b">
        <f>NOT(ISNUMBER(SEARCH("Yes",Survey!$AC128)))</f>
        <v>1</v>
      </c>
      <c r="AJ128" s="60" t="b">
        <f>NOT(ISBLANK(Survey!$AE128))</f>
        <v>0</v>
      </c>
      <c r="AK128" s="48" t="str">
        <f t="shared" si="67"/>
        <v>Pass</v>
      </c>
      <c r="AL128" s="61" t="b">
        <f>NOT(OR(ISNUMBER(SEARCH("Other",Survey!$AE128)),ISNUMBER(SEARCH("Multiple",Survey!$AE128))))</f>
        <v>1</v>
      </c>
      <c r="AM128" s="60" t="b">
        <f>NOT(ISBLANK(Survey!$AF128))</f>
        <v>0</v>
      </c>
      <c r="AN128" s="48" t="str">
        <f t="shared" si="68"/>
        <v>Fail</v>
      </c>
      <c r="AO128" s="52">
        <f>(Survey!$AH128)</f>
        <v>0</v>
      </c>
      <c r="AP128" s="43" t="str">
        <f t="shared" si="69"/>
        <v>Fail</v>
      </c>
      <c r="AQ128" s="44">
        <f>ABS(Survey!$AH128)</f>
        <v>0</v>
      </c>
      <c r="AR128" s="87">
        <f>ABS(Survey!$AI128)+Survey!$AJ128-ABS(Survey!$AK128)+ABS(Survey!$AL128)-ABS(Survey!$AM128)+ABS(Survey!$AN128)-ABS(Survey!$AO128)+Survey!$AP128</f>
        <v>0</v>
      </c>
      <c r="AS128" s="53" t="str">
        <f t="shared" si="70"/>
        <v>No holdings</v>
      </c>
      <c r="AT128" s="43">
        <f t="shared" si="71"/>
        <v>0</v>
      </c>
      <c r="AU128" s="48" t="str">
        <f t="shared" si="72"/>
        <v>Pass</v>
      </c>
      <c r="AV128" s="61" t="b">
        <f>IF(ABS(Survey!$AP128)=0,TRUE,FALSE)</f>
        <v>1</v>
      </c>
      <c r="AW128" s="60" t="b">
        <f>NOT(ISBLANK(Survey!$AQ128))</f>
        <v>0</v>
      </c>
      <c r="AX128" s="43" t="str">
        <f t="shared" si="73"/>
        <v>Fail</v>
      </c>
      <c r="AY128" s="44">
        <f>ABS(Survey!$AH128)</f>
        <v>0</v>
      </c>
      <c r="AZ128" s="44" cm="1">
        <f t="array" ref="AZ128">SUM(SUMIF(Survey!AS128:BA128,{"&gt;0","&lt;0"})*{1,-1})-SUM(SUMIF(Survey!BC128:BK128,{"&gt;0","&lt;0"})*{1,-1})</f>
        <v>0</v>
      </c>
      <c r="BA128" s="53" t="str">
        <f t="shared" si="74"/>
        <v>No holdings</v>
      </c>
      <c r="BB128" s="43">
        <f t="shared" si="75"/>
        <v>0</v>
      </c>
      <c r="BC128" s="48" t="str">
        <f t="shared" si="76"/>
        <v>Fail</v>
      </c>
      <c r="BD128" s="54">
        <f>ABS(Survey!$AH128)</f>
        <v>0</v>
      </c>
      <c r="BE128" s="54" cm="1">
        <f t="array" ref="BE128">SUM(SUMIF(Survey!BM128:CF128,{"&gt;0","&lt;0"})*{1,-1})-SUM(SUMIF(Survey!CH128:DA128,{"&gt;0","&lt;0"})*{1,-1})</f>
        <v>0</v>
      </c>
      <c r="BF128" s="55" t="str">
        <f t="shared" si="77"/>
        <v>No holdings</v>
      </c>
      <c r="BG128" s="56">
        <f t="shared" si="78"/>
        <v>0</v>
      </c>
      <c r="BH128" s="48" t="str">
        <f t="shared" si="79"/>
        <v>Pass</v>
      </c>
      <c r="BI128" s="61" t="b">
        <f>IF(ABS(Survey!$CF128)=0,TRUE,FALSE)</f>
        <v>1</v>
      </c>
      <c r="BJ128" s="60" t="b">
        <f>NOT(ISBLANK(Survey!$CG128))</f>
        <v>0</v>
      </c>
      <c r="BK128" s="48" t="str">
        <f t="shared" si="80"/>
        <v>Pass</v>
      </c>
      <c r="BL128" s="61" t="b">
        <f>IF(ABS(Survey!$DA128)=0,TRUE,FALSE)</f>
        <v>1</v>
      </c>
      <c r="BM128" s="60" t="b">
        <f>NOT(ISBLANK(Survey!$DB128))</f>
        <v>0</v>
      </c>
      <c r="BN128" s="48" t="str">
        <f t="shared" si="81"/>
        <v>Pass</v>
      </c>
      <c r="BO128" s="44">
        <f>SUM(Survey!DD128:DG128)</f>
        <v>0</v>
      </c>
      <c r="BP128" s="43">
        <f t="shared" si="82"/>
        <v>0</v>
      </c>
      <c r="BQ128" s="43">
        <f t="shared" si="83"/>
        <v>100</v>
      </c>
      <c r="BR128" s="55">
        <f>Survey!$I128</f>
        <v>0</v>
      </c>
      <c r="BS128" s="48" t="str">
        <f t="shared" si="84"/>
        <v>Pass</v>
      </c>
      <c r="BT128" s="61" t="b">
        <f>IF(ABS(Survey!$DG128)=0,TRUE,FALSE)</f>
        <v>1</v>
      </c>
      <c r="BU128" s="60" t="b">
        <f>NOT(ISBLANK(Survey!$DH128))</f>
        <v>0</v>
      </c>
      <c r="BV128" s="43" t="str">
        <f t="shared" si="85"/>
        <v>Pass</v>
      </c>
      <c r="BW128" s="44">
        <f>ABS(Survey!CB128) + ABS(Survey!CW128)</f>
        <v>0</v>
      </c>
      <c r="BX128" s="44">
        <f>SUM(SUMIF(Survey!DJ128:DO128,{"&gt;0","&lt;0"})*{1,-1})+SUM(SUMIF(Survey!DQ128:DV128,{"&gt;0","&lt;0"})*{1,-1})</f>
        <v>0</v>
      </c>
      <c r="BY128" s="43">
        <f t="shared" si="86"/>
        <v>0</v>
      </c>
      <c r="BZ128" s="43">
        <f t="shared" si="87"/>
        <v>0</v>
      </c>
      <c r="CA128" s="48" t="str">
        <f t="shared" si="88"/>
        <v>Pass</v>
      </c>
      <c r="CB128" s="61" t="b">
        <f>IF(ABS(Survey!$DO128)=0,TRUE,FALSE)</f>
        <v>1</v>
      </c>
      <c r="CC128" s="60" t="b">
        <f>NOT(ISBLANK(Survey!DP128))</f>
        <v>0</v>
      </c>
      <c r="CD128" s="48" t="str">
        <f t="shared" si="89"/>
        <v>Pass</v>
      </c>
      <c r="CE128" s="61" t="b">
        <f>IF(ABS(Survey!$DV128)=0,TRUE,FALSE)</f>
        <v>1</v>
      </c>
      <c r="CF128" s="60" t="b">
        <f>NOT(ISBLANK(Survey!$DW128))</f>
        <v>0</v>
      </c>
      <c r="CG128" s="48" t="str">
        <f t="shared" si="90"/>
        <v>Pass</v>
      </c>
      <c r="CH128" s="57">
        <f t="shared" si="91"/>
        <v>0</v>
      </c>
      <c r="CI128" s="54" cm="1">
        <f t="array" ref="CI128">SUM(SUMIF(Survey!DY128:DZ128,{"&gt;0","&lt;0"})*{1,-1})</f>
        <v>0</v>
      </c>
      <c r="CJ128" s="57">
        <f t="shared" si="92"/>
        <v>0</v>
      </c>
      <c r="CK128" s="56">
        <f t="shared" si="93"/>
        <v>100</v>
      </c>
      <c r="CL128" s="48" t="str">
        <f t="shared" si="94"/>
        <v>Fail</v>
      </c>
      <c r="CM128" s="54">
        <f>SUM(SUMIF(Survey!EP128:EQ128,{"&gt;0","&lt;0"})*{1,-1})</f>
        <v>0</v>
      </c>
      <c r="CN128" s="57">
        <f t="shared" si="95"/>
        <v>0</v>
      </c>
      <c r="CO128" s="57">
        <f t="shared" si="96"/>
        <v>100</v>
      </c>
      <c r="CP128" s="55" t="b">
        <f>IF(Survey!$J128="ETF",TRUE,IF(Survey!$J128="Closed-end",TRUE,IF(Survey!$J128="Split share corp",TRUE,FALSE)))</f>
        <v>0</v>
      </c>
      <c r="CQ128" s="48" t="str">
        <f t="shared" si="97"/>
        <v>Fail</v>
      </c>
      <c r="CR128" s="54">
        <f>SUM(SUMIF(Survey!ES128:EW128,{"&gt;0","&lt;0"})*{1,-1})</f>
        <v>0</v>
      </c>
      <c r="CS128" s="57">
        <f t="shared" si="98"/>
        <v>0</v>
      </c>
      <c r="CT128" s="57">
        <f t="shared" si="99"/>
        <v>100</v>
      </c>
      <c r="CU128" s="55" t="b">
        <f>IF(Survey!$J128="ETF",TRUE,IF(Survey!$J128="Closed-end",TRUE,IF(Survey!$J128="Split share corp",TRUE,FALSE)))</f>
        <v>0</v>
      </c>
      <c r="CV128" s="48" t="str">
        <f t="shared" si="100"/>
        <v>Pass</v>
      </c>
      <c r="CW128" s="61" t="b">
        <f>IF(ABS(Survey!$EW128)=0,TRUE,FALSE)</f>
        <v>1</v>
      </c>
      <c r="CX128" s="60" t="b">
        <f>NOT(ISBLANK(Survey!$EX128))</f>
        <v>0</v>
      </c>
      <c r="CY128" s="43" t="str">
        <f t="shared" si="101"/>
        <v>Fail</v>
      </c>
      <c r="CZ128" s="44">
        <f>SUM(SUMIF(Survey!EZ128:FF128,{"&gt;0","&lt;0"})*{1,-1})</f>
        <v>0</v>
      </c>
      <c r="DA128" s="43">
        <f t="shared" si="102"/>
        <v>0</v>
      </c>
      <c r="DB128" s="43">
        <f t="shared" si="103"/>
        <v>100</v>
      </c>
      <c r="DC128" s="48" t="str">
        <f t="shared" si="104"/>
        <v>Fail</v>
      </c>
      <c r="DD128" s="54">
        <f>SUM(SUMIF(Survey!FH128:FN128,{"&gt;0","&lt;0"})*{1,-1})</f>
        <v>0</v>
      </c>
      <c r="DE128" s="57">
        <f t="shared" si="105"/>
        <v>0</v>
      </c>
      <c r="DF128" s="56">
        <f t="shared" si="106"/>
        <v>100</v>
      </c>
    </row>
    <row r="129" spans="1:110">
      <c r="A129" s="1">
        <v>126</v>
      </c>
      <c r="B129" s="43" t="str">
        <f t="shared" si="54"/>
        <v>Pass</v>
      </c>
      <c r="C129" s="43">
        <f>COUNTBLANK(Survey!B129:FO129)</f>
        <v>170</v>
      </c>
      <c r="D129" s="43">
        <f>Survey!H129</f>
        <v>0</v>
      </c>
      <c r="E129" s="43" t="str">
        <f t="shared" si="55"/>
        <v>Fail</v>
      </c>
      <c r="F129" s="43" t="str">
        <f t="shared" si="56"/>
        <v>Fail</v>
      </c>
      <c r="H129" s="48" t="str">
        <f t="shared" si="57"/>
        <v>Fail</v>
      </c>
      <c r="I129" s="49">
        <f>COUNTBLANK(Survey!B129:E129)+COUNTBLANK(Survey!G129:J129)+COUNTBLANK(Survey!M129)+COUNTBLANK(Survey!P129:S129)+COUNTBLANK(Survey!X129:Z129)+COUNTBLANK(Survey!AC129:AD129)</f>
        <v>18</v>
      </c>
      <c r="J129" s="48" t="str">
        <f t="shared" si="58"/>
        <v>Pass</v>
      </c>
      <c r="K129" s="61" t="b">
        <f>NOT(ISNUMBER(SEARCH("Feeder",Survey!$H129)))</f>
        <v>1</v>
      </c>
      <c r="L129" s="60" t="b">
        <f>NOT(ISBLANK(Survey!$L129))</f>
        <v>0</v>
      </c>
      <c r="M129" s="48" t="str">
        <f t="shared" si="59"/>
        <v>Pass</v>
      </c>
      <c r="N129" s="61" t="b">
        <f>NOT(ISNUMBER(SEARCH("Other",Survey!$J129)))</f>
        <v>1</v>
      </c>
      <c r="O129" s="60" t="b">
        <f>NOT(ISBLANK(Survey!$K129))</f>
        <v>0</v>
      </c>
      <c r="P129" s="48" t="str">
        <f t="shared" si="60"/>
        <v>Fail</v>
      </c>
      <c r="Q129" s="50">
        <f>Survey!E129</f>
        <v>0</v>
      </c>
      <c r="R129" s="51">
        <f>LEN(Survey!F129)</f>
        <v>0</v>
      </c>
      <c r="S129" s="48" t="str">
        <f t="shared" si="61"/>
        <v>Pass</v>
      </c>
      <c r="T129" s="61" t="b">
        <f>NOT(ISNUMBER(SEARCH("Other",Survey!$M129)))</f>
        <v>1</v>
      </c>
      <c r="U129" s="60" t="b">
        <f>NOT(ISBLANK(Survey!$N129))</f>
        <v>0</v>
      </c>
      <c r="V129" s="48" t="str">
        <f t="shared" si="62"/>
        <v>Pass</v>
      </c>
      <c r="W129" s="121" t="b">
        <f>NOT(ISBLANK(Survey!$U129))</f>
        <v>0</v>
      </c>
      <c r="X129" s="122">
        <f>Survey!$J129</f>
        <v>0</v>
      </c>
      <c r="Y129" s="48" t="str">
        <f t="shared" si="63"/>
        <v>Pass</v>
      </c>
      <c r="Z129" s="121" t="b">
        <f>NOT(ISBLANK(Survey!$V129))</f>
        <v>0</v>
      </c>
      <c r="AA129" s="122">
        <f>Survey!$J129</f>
        <v>0</v>
      </c>
      <c r="AB129" s="48" t="str">
        <f t="shared" si="64"/>
        <v>Pass</v>
      </c>
      <c r="AC129" s="121" t="b">
        <f>NOT(ISBLANK(Survey!$W129))</f>
        <v>0</v>
      </c>
      <c r="AD129" s="122">
        <f>Survey!$J129</f>
        <v>0</v>
      </c>
      <c r="AE129" s="48" t="str">
        <f t="shared" si="65"/>
        <v>Pass</v>
      </c>
      <c r="AF129" s="61" t="b">
        <f>NOT(ISNUMBER(SEARCH("Yes",Survey!$Z129)))</f>
        <v>1</v>
      </c>
      <c r="AG129" s="60" t="b">
        <f>IF(COUNTBLANK(Survey!$AA129:$AB129)=0,TRUE, FALSE)</f>
        <v>0</v>
      </c>
      <c r="AH129" s="48" t="str">
        <f t="shared" si="66"/>
        <v>Pass</v>
      </c>
      <c r="AI129" s="61" t="b">
        <f>NOT(ISNUMBER(SEARCH("Yes",Survey!$AC129)))</f>
        <v>1</v>
      </c>
      <c r="AJ129" s="60" t="b">
        <f>NOT(ISBLANK(Survey!$AE129))</f>
        <v>0</v>
      </c>
      <c r="AK129" s="48" t="str">
        <f t="shared" si="67"/>
        <v>Pass</v>
      </c>
      <c r="AL129" s="61" t="b">
        <f>NOT(OR(ISNUMBER(SEARCH("Other",Survey!$AE129)),ISNUMBER(SEARCH("Multiple",Survey!$AE129))))</f>
        <v>1</v>
      </c>
      <c r="AM129" s="60" t="b">
        <f>NOT(ISBLANK(Survey!$AF129))</f>
        <v>0</v>
      </c>
      <c r="AN129" s="48" t="str">
        <f t="shared" si="68"/>
        <v>Fail</v>
      </c>
      <c r="AO129" s="52">
        <f>(Survey!$AH129)</f>
        <v>0</v>
      </c>
      <c r="AP129" s="43" t="str">
        <f t="shared" si="69"/>
        <v>Fail</v>
      </c>
      <c r="AQ129" s="44">
        <f>ABS(Survey!$AH129)</f>
        <v>0</v>
      </c>
      <c r="AR129" s="87">
        <f>ABS(Survey!$AI129)+Survey!$AJ129-ABS(Survey!$AK129)+ABS(Survey!$AL129)-ABS(Survey!$AM129)+ABS(Survey!$AN129)-ABS(Survey!$AO129)+Survey!$AP129</f>
        <v>0</v>
      </c>
      <c r="AS129" s="53" t="str">
        <f t="shared" si="70"/>
        <v>No holdings</v>
      </c>
      <c r="AT129" s="43">
        <f t="shared" si="71"/>
        <v>0</v>
      </c>
      <c r="AU129" s="48" t="str">
        <f t="shared" si="72"/>
        <v>Pass</v>
      </c>
      <c r="AV129" s="61" t="b">
        <f>IF(ABS(Survey!$AP129)=0,TRUE,FALSE)</f>
        <v>1</v>
      </c>
      <c r="AW129" s="60" t="b">
        <f>NOT(ISBLANK(Survey!$AQ129))</f>
        <v>0</v>
      </c>
      <c r="AX129" s="43" t="str">
        <f t="shared" si="73"/>
        <v>Fail</v>
      </c>
      <c r="AY129" s="44">
        <f>ABS(Survey!$AH129)</f>
        <v>0</v>
      </c>
      <c r="AZ129" s="44" cm="1">
        <f t="array" ref="AZ129">SUM(SUMIF(Survey!AS129:BA129,{"&gt;0","&lt;0"})*{1,-1})-SUM(SUMIF(Survey!BC129:BK129,{"&gt;0","&lt;0"})*{1,-1})</f>
        <v>0</v>
      </c>
      <c r="BA129" s="53" t="str">
        <f t="shared" si="74"/>
        <v>No holdings</v>
      </c>
      <c r="BB129" s="43">
        <f t="shared" si="75"/>
        <v>0</v>
      </c>
      <c r="BC129" s="48" t="str">
        <f t="shared" si="76"/>
        <v>Fail</v>
      </c>
      <c r="BD129" s="54">
        <f>ABS(Survey!$AH129)</f>
        <v>0</v>
      </c>
      <c r="BE129" s="54" cm="1">
        <f t="array" ref="BE129">SUM(SUMIF(Survey!BM129:CF129,{"&gt;0","&lt;0"})*{1,-1})-SUM(SUMIF(Survey!CH129:DA129,{"&gt;0","&lt;0"})*{1,-1})</f>
        <v>0</v>
      </c>
      <c r="BF129" s="55" t="str">
        <f t="shared" si="77"/>
        <v>No holdings</v>
      </c>
      <c r="BG129" s="56">
        <f t="shared" si="78"/>
        <v>0</v>
      </c>
      <c r="BH129" s="48" t="str">
        <f t="shared" si="79"/>
        <v>Pass</v>
      </c>
      <c r="BI129" s="61" t="b">
        <f>IF(ABS(Survey!$CF129)=0,TRUE,FALSE)</f>
        <v>1</v>
      </c>
      <c r="BJ129" s="60" t="b">
        <f>NOT(ISBLANK(Survey!$CG129))</f>
        <v>0</v>
      </c>
      <c r="BK129" s="48" t="str">
        <f t="shared" si="80"/>
        <v>Pass</v>
      </c>
      <c r="BL129" s="61" t="b">
        <f>IF(ABS(Survey!$DA129)=0,TRUE,FALSE)</f>
        <v>1</v>
      </c>
      <c r="BM129" s="60" t="b">
        <f>NOT(ISBLANK(Survey!$DB129))</f>
        <v>0</v>
      </c>
      <c r="BN129" s="48" t="str">
        <f t="shared" si="81"/>
        <v>Pass</v>
      </c>
      <c r="BO129" s="44">
        <f>SUM(Survey!DD129:DG129)</f>
        <v>0</v>
      </c>
      <c r="BP129" s="43">
        <f t="shared" si="82"/>
        <v>0</v>
      </c>
      <c r="BQ129" s="43">
        <f t="shared" si="83"/>
        <v>100</v>
      </c>
      <c r="BR129" s="55">
        <f>Survey!$I129</f>
        <v>0</v>
      </c>
      <c r="BS129" s="48" t="str">
        <f t="shared" si="84"/>
        <v>Pass</v>
      </c>
      <c r="BT129" s="61" t="b">
        <f>IF(ABS(Survey!$DG129)=0,TRUE,FALSE)</f>
        <v>1</v>
      </c>
      <c r="BU129" s="60" t="b">
        <f>NOT(ISBLANK(Survey!$DH129))</f>
        <v>0</v>
      </c>
      <c r="BV129" s="43" t="str">
        <f t="shared" si="85"/>
        <v>Pass</v>
      </c>
      <c r="BW129" s="44">
        <f>ABS(Survey!CB129) + ABS(Survey!CW129)</f>
        <v>0</v>
      </c>
      <c r="BX129" s="44">
        <f>SUM(SUMIF(Survey!DJ129:DO129,{"&gt;0","&lt;0"})*{1,-1})+SUM(SUMIF(Survey!DQ129:DV129,{"&gt;0","&lt;0"})*{1,-1})</f>
        <v>0</v>
      </c>
      <c r="BY129" s="43">
        <f t="shared" si="86"/>
        <v>0</v>
      </c>
      <c r="BZ129" s="43">
        <f t="shared" si="87"/>
        <v>0</v>
      </c>
      <c r="CA129" s="48" t="str">
        <f t="shared" si="88"/>
        <v>Pass</v>
      </c>
      <c r="CB129" s="61" t="b">
        <f>IF(ABS(Survey!$DO129)=0,TRUE,FALSE)</f>
        <v>1</v>
      </c>
      <c r="CC129" s="60" t="b">
        <f>NOT(ISBLANK(Survey!DP129))</f>
        <v>0</v>
      </c>
      <c r="CD129" s="48" t="str">
        <f t="shared" si="89"/>
        <v>Pass</v>
      </c>
      <c r="CE129" s="61" t="b">
        <f>IF(ABS(Survey!$DV129)=0,TRUE,FALSE)</f>
        <v>1</v>
      </c>
      <c r="CF129" s="60" t="b">
        <f>NOT(ISBLANK(Survey!$DW129))</f>
        <v>0</v>
      </c>
      <c r="CG129" s="48" t="str">
        <f t="shared" si="90"/>
        <v>Pass</v>
      </c>
      <c r="CH129" s="57">
        <f t="shared" si="91"/>
        <v>0</v>
      </c>
      <c r="CI129" s="54" cm="1">
        <f t="array" ref="CI129">SUM(SUMIF(Survey!DY129:DZ129,{"&gt;0","&lt;0"})*{1,-1})</f>
        <v>0</v>
      </c>
      <c r="CJ129" s="57">
        <f t="shared" si="92"/>
        <v>0</v>
      </c>
      <c r="CK129" s="56">
        <f t="shared" si="93"/>
        <v>100</v>
      </c>
      <c r="CL129" s="48" t="str">
        <f t="shared" si="94"/>
        <v>Fail</v>
      </c>
      <c r="CM129" s="54">
        <f>SUM(SUMIF(Survey!EP129:EQ129,{"&gt;0","&lt;0"})*{1,-1})</f>
        <v>0</v>
      </c>
      <c r="CN129" s="57">
        <f t="shared" si="95"/>
        <v>0</v>
      </c>
      <c r="CO129" s="57">
        <f t="shared" si="96"/>
        <v>100</v>
      </c>
      <c r="CP129" s="55" t="b">
        <f>IF(Survey!$J129="ETF",TRUE,IF(Survey!$J129="Closed-end",TRUE,IF(Survey!$J129="Split share corp",TRUE,FALSE)))</f>
        <v>0</v>
      </c>
      <c r="CQ129" s="48" t="str">
        <f t="shared" si="97"/>
        <v>Fail</v>
      </c>
      <c r="CR129" s="54">
        <f>SUM(SUMIF(Survey!ES129:EW129,{"&gt;0","&lt;0"})*{1,-1})</f>
        <v>0</v>
      </c>
      <c r="CS129" s="57">
        <f t="shared" si="98"/>
        <v>0</v>
      </c>
      <c r="CT129" s="57">
        <f t="shared" si="99"/>
        <v>100</v>
      </c>
      <c r="CU129" s="55" t="b">
        <f>IF(Survey!$J129="ETF",TRUE,IF(Survey!$J129="Closed-end",TRUE,IF(Survey!$J129="Split share corp",TRUE,FALSE)))</f>
        <v>0</v>
      </c>
      <c r="CV129" s="48" t="str">
        <f t="shared" si="100"/>
        <v>Pass</v>
      </c>
      <c r="CW129" s="61" t="b">
        <f>IF(ABS(Survey!$EW129)=0,TRUE,FALSE)</f>
        <v>1</v>
      </c>
      <c r="CX129" s="60" t="b">
        <f>NOT(ISBLANK(Survey!$EX129))</f>
        <v>0</v>
      </c>
      <c r="CY129" s="43" t="str">
        <f t="shared" si="101"/>
        <v>Fail</v>
      </c>
      <c r="CZ129" s="44">
        <f>SUM(SUMIF(Survey!EZ129:FF129,{"&gt;0","&lt;0"})*{1,-1})</f>
        <v>0</v>
      </c>
      <c r="DA129" s="43">
        <f t="shared" si="102"/>
        <v>0</v>
      </c>
      <c r="DB129" s="43">
        <f t="shared" si="103"/>
        <v>100</v>
      </c>
      <c r="DC129" s="48" t="str">
        <f t="shared" si="104"/>
        <v>Fail</v>
      </c>
      <c r="DD129" s="54">
        <f>SUM(SUMIF(Survey!FH129:FN129,{"&gt;0","&lt;0"})*{1,-1})</f>
        <v>0</v>
      </c>
      <c r="DE129" s="57">
        <f t="shared" si="105"/>
        <v>0</v>
      </c>
      <c r="DF129" s="56">
        <f t="shared" si="106"/>
        <v>100</v>
      </c>
    </row>
    <row r="130" spans="1:110">
      <c r="A130" s="1">
        <v>127</v>
      </c>
      <c r="B130" s="43" t="str">
        <f t="shared" si="54"/>
        <v>Pass</v>
      </c>
      <c r="C130" s="43">
        <f>COUNTBLANK(Survey!B130:FO130)</f>
        <v>170</v>
      </c>
      <c r="D130" s="43">
        <f>Survey!H130</f>
        <v>0</v>
      </c>
      <c r="E130" s="43" t="str">
        <f t="shared" si="55"/>
        <v>Fail</v>
      </c>
      <c r="F130" s="43" t="str">
        <f t="shared" si="56"/>
        <v>Fail</v>
      </c>
      <c r="H130" s="48" t="str">
        <f t="shared" si="57"/>
        <v>Fail</v>
      </c>
      <c r="I130" s="49">
        <f>COUNTBLANK(Survey!B130:E130)+COUNTBLANK(Survey!G130:J130)+COUNTBLANK(Survey!M130)+COUNTBLANK(Survey!P130:S130)+COUNTBLANK(Survey!X130:Z130)+COUNTBLANK(Survey!AC130:AD130)</f>
        <v>18</v>
      </c>
      <c r="J130" s="48" t="str">
        <f t="shared" si="58"/>
        <v>Pass</v>
      </c>
      <c r="K130" s="61" t="b">
        <f>NOT(ISNUMBER(SEARCH("Feeder",Survey!$H130)))</f>
        <v>1</v>
      </c>
      <c r="L130" s="60" t="b">
        <f>NOT(ISBLANK(Survey!$L130))</f>
        <v>0</v>
      </c>
      <c r="M130" s="48" t="str">
        <f t="shared" si="59"/>
        <v>Pass</v>
      </c>
      <c r="N130" s="61" t="b">
        <f>NOT(ISNUMBER(SEARCH("Other",Survey!$J130)))</f>
        <v>1</v>
      </c>
      <c r="O130" s="60" t="b">
        <f>NOT(ISBLANK(Survey!$K130))</f>
        <v>0</v>
      </c>
      <c r="P130" s="48" t="str">
        <f t="shared" si="60"/>
        <v>Fail</v>
      </c>
      <c r="Q130" s="50">
        <f>Survey!E130</f>
        <v>0</v>
      </c>
      <c r="R130" s="51">
        <f>LEN(Survey!F130)</f>
        <v>0</v>
      </c>
      <c r="S130" s="48" t="str">
        <f t="shared" si="61"/>
        <v>Pass</v>
      </c>
      <c r="T130" s="61" t="b">
        <f>NOT(ISNUMBER(SEARCH("Other",Survey!$M130)))</f>
        <v>1</v>
      </c>
      <c r="U130" s="60" t="b">
        <f>NOT(ISBLANK(Survey!$N130))</f>
        <v>0</v>
      </c>
      <c r="V130" s="48" t="str">
        <f t="shared" si="62"/>
        <v>Pass</v>
      </c>
      <c r="W130" s="121" t="b">
        <f>NOT(ISBLANK(Survey!$U130))</f>
        <v>0</v>
      </c>
      <c r="X130" s="122">
        <f>Survey!$J130</f>
        <v>0</v>
      </c>
      <c r="Y130" s="48" t="str">
        <f t="shared" si="63"/>
        <v>Pass</v>
      </c>
      <c r="Z130" s="121" t="b">
        <f>NOT(ISBLANK(Survey!$V130))</f>
        <v>0</v>
      </c>
      <c r="AA130" s="122">
        <f>Survey!$J130</f>
        <v>0</v>
      </c>
      <c r="AB130" s="48" t="str">
        <f t="shared" si="64"/>
        <v>Pass</v>
      </c>
      <c r="AC130" s="121" t="b">
        <f>NOT(ISBLANK(Survey!$W130))</f>
        <v>0</v>
      </c>
      <c r="AD130" s="122">
        <f>Survey!$J130</f>
        <v>0</v>
      </c>
      <c r="AE130" s="48" t="str">
        <f t="shared" si="65"/>
        <v>Pass</v>
      </c>
      <c r="AF130" s="61" t="b">
        <f>NOT(ISNUMBER(SEARCH("Yes",Survey!$Z130)))</f>
        <v>1</v>
      </c>
      <c r="AG130" s="60" t="b">
        <f>IF(COUNTBLANK(Survey!$AA130:$AB130)=0,TRUE, FALSE)</f>
        <v>0</v>
      </c>
      <c r="AH130" s="48" t="str">
        <f t="shared" si="66"/>
        <v>Pass</v>
      </c>
      <c r="AI130" s="61" t="b">
        <f>NOT(ISNUMBER(SEARCH("Yes",Survey!$AC130)))</f>
        <v>1</v>
      </c>
      <c r="AJ130" s="60" t="b">
        <f>NOT(ISBLANK(Survey!$AE130))</f>
        <v>0</v>
      </c>
      <c r="AK130" s="48" t="str">
        <f t="shared" si="67"/>
        <v>Pass</v>
      </c>
      <c r="AL130" s="61" t="b">
        <f>NOT(OR(ISNUMBER(SEARCH("Other",Survey!$AE130)),ISNUMBER(SEARCH("Multiple",Survey!$AE130))))</f>
        <v>1</v>
      </c>
      <c r="AM130" s="60" t="b">
        <f>NOT(ISBLANK(Survey!$AF130))</f>
        <v>0</v>
      </c>
      <c r="AN130" s="48" t="str">
        <f t="shared" si="68"/>
        <v>Fail</v>
      </c>
      <c r="AO130" s="52">
        <f>(Survey!$AH130)</f>
        <v>0</v>
      </c>
      <c r="AP130" s="43" t="str">
        <f t="shared" si="69"/>
        <v>Fail</v>
      </c>
      <c r="AQ130" s="44">
        <f>ABS(Survey!$AH130)</f>
        <v>0</v>
      </c>
      <c r="AR130" s="87">
        <f>ABS(Survey!$AI130)+Survey!$AJ130-ABS(Survey!$AK130)+ABS(Survey!$AL130)-ABS(Survey!$AM130)+ABS(Survey!$AN130)-ABS(Survey!$AO130)+Survey!$AP130</f>
        <v>0</v>
      </c>
      <c r="AS130" s="53" t="str">
        <f t="shared" si="70"/>
        <v>No holdings</v>
      </c>
      <c r="AT130" s="43">
        <f t="shared" si="71"/>
        <v>0</v>
      </c>
      <c r="AU130" s="48" t="str">
        <f t="shared" si="72"/>
        <v>Pass</v>
      </c>
      <c r="AV130" s="61" t="b">
        <f>IF(ABS(Survey!$AP130)=0,TRUE,FALSE)</f>
        <v>1</v>
      </c>
      <c r="AW130" s="60" t="b">
        <f>NOT(ISBLANK(Survey!$AQ130))</f>
        <v>0</v>
      </c>
      <c r="AX130" s="43" t="str">
        <f t="shared" si="73"/>
        <v>Fail</v>
      </c>
      <c r="AY130" s="44">
        <f>ABS(Survey!$AH130)</f>
        <v>0</v>
      </c>
      <c r="AZ130" s="44" cm="1">
        <f t="array" ref="AZ130">SUM(SUMIF(Survey!AS130:BA130,{"&gt;0","&lt;0"})*{1,-1})-SUM(SUMIF(Survey!BC130:BK130,{"&gt;0","&lt;0"})*{1,-1})</f>
        <v>0</v>
      </c>
      <c r="BA130" s="53" t="str">
        <f t="shared" si="74"/>
        <v>No holdings</v>
      </c>
      <c r="BB130" s="43">
        <f t="shared" si="75"/>
        <v>0</v>
      </c>
      <c r="BC130" s="48" t="str">
        <f t="shared" si="76"/>
        <v>Fail</v>
      </c>
      <c r="BD130" s="54">
        <f>ABS(Survey!$AH130)</f>
        <v>0</v>
      </c>
      <c r="BE130" s="54" cm="1">
        <f t="array" ref="BE130">SUM(SUMIF(Survey!BM130:CF130,{"&gt;0","&lt;0"})*{1,-1})-SUM(SUMIF(Survey!CH130:DA130,{"&gt;0","&lt;0"})*{1,-1})</f>
        <v>0</v>
      </c>
      <c r="BF130" s="55" t="str">
        <f t="shared" si="77"/>
        <v>No holdings</v>
      </c>
      <c r="BG130" s="56">
        <f t="shared" si="78"/>
        <v>0</v>
      </c>
      <c r="BH130" s="48" t="str">
        <f t="shared" si="79"/>
        <v>Pass</v>
      </c>
      <c r="BI130" s="61" t="b">
        <f>IF(ABS(Survey!$CF130)=0,TRUE,FALSE)</f>
        <v>1</v>
      </c>
      <c r="BJ130" s="60" t="b">
        <f>NOT(ISBLANK(Survey!$CG130))</f>
        <v>0</v>
      </c>
      <c r="BK130" s="48" t="str">
        <f t="shared" si="80"/>
        <v>Pass</v>
      </c>
      <c r="BL130" s="61" t="b">
        <f>IF(ABS(Survey!$DA130)=0,TRUE,FALSE)</f>
        <v>1</v>
      </c>
      <c r="BM130" s="60" t="b">
        <f>NOT(ISBLANK(Survey!$DB130))</f>
        <v>0</v>
      </c>
      <c r="BN130" s="48" t="str">
        <f t="shared" si="81"/>
        <v>Pass</v>
      </c>
      <c r="BO130" s="44">
        <f>SUM(Survey!DD130:DG130)</f>
        <v>0</v>
      </c>
      <c r="BP130" s="43">
        <f t="shared" si="82"/>
        <v>0</v>
      </c>
      <c r="BQ130" s="43">
        <f t="shared" si="83"/>
        <v>100</v>
      </c>
      <c r="BR130" s="55">
        <f>Survey!$I130</f>
        <v>0</v>
      </c>
      <c r="BS130" s="48" t="str">
        <f t="shared" si="84"/>
        <v>Pass</v>
      </c>
      <c r="BT130" s="61" t="b">
        <f>IF(ABS(Survey!$DG130)=0,TRUE,FALSE)</f>
        <v>1</v>
      </c>
      <c r="BU130" s="60" t="b">
        <f>NOT(ISBLANK(Survey!$DH130))</f>
        <v>0</v>
      </c>
      <c r="BV130" s="43" t="str">
        <f t="shared" si="85"/>
        <v>Pass</v>
      </c>
      <c r="BW130" s="44">
        <f>ABS(Survey!CB130) + ABS(Survey!CW130)</f>
        <v>0</v>
      </c>
      <c r="BX130" s="44">
        <f>SUM(SUMIF(Survey!DJ130:DO130,{"&gt;0","&lt;0"})*{1,-1})+SUM(SUMIF(Survey!DQ130:DV130,{"&gt;0","&lt;0"})*{1,-1})</f>
        <v>0</v>
      </c>
      <c r="BY130" s="43">
        <f t="shared" si="86"/>
        <v>0</v>
      </c>
      <c r="BZ130" s="43">
        <f t="shared" si="87"/>
        <v>0</v>
      </c>
      <c r="CA130" s="48" t="str">
        <f t="shared" si="88"/>
        <v>Pass</v>
      </c>
      <c r="CB130" s="61" t="b">
        <f>IF(ABS(Survey!$DO130)=0,TRUE,FALSE)</f>
        <v>1</v>
      </c>
      <c r="CC130" s="60" t="b">
        <f>NOT(ISBLANK(Survey!DP130))</f>
        <v>0</v>
      </c>
      <c r="CD130" s="48" t="str">
        <f t="shared" si="89"/>
        <v>Pass</v>
      </c>
      <c r="CE130" s="61" t="b">
        <f>IF(ABS(Survey!$DV130)=0,TRUE,FALSE)</f>
        <v>1</v>
      </c>
      <c r="CF130" s="60" t="b">
        <f>NOT(ISBLANK(Survey!$DW130))</f>
        <v>0</v>
      </c>
      <c r="CG130" s="48" t="str">
        <f t="shared" si="90"/>
        <v>Pass</v>
      </c>
      <c r="CH130" s="57">
        <f t="shared" si="91"/>
        <v>0</v>
      </c>
      <c r="CI130" s="54" cm="1">
        <f t="array" ref="CI130">SUM(SUMIF(Survey!DY130:DZ130,{"&gt;0","&lt;0"})*{1,-1})</f>
        <v>0</v>
      </c>
      <c r="CJ130" s="57">
        <f t="shared" si="92"/>
        <v>0</v>
      </c>
      <c r="CK130" s="56">
        <f t="shared" si="93"/>
        <v>100</v>
      </c>
      <c r="CL130" s="48" t="str">
        <f t="shared" si="94"/>
        <v>Fail</v>
      </c>
      <c r="CM130" s="54">
        <f>SUM(SUMIF(Survey!EP130:EQ130,{"&gt;0","&lt;0"})*{1,-1})</f>
        <v>0</v>
      </c>
      <c r="CN130" s="57">
        <f t="shared" si="95"/>
        <v>0</v>
      </c>
      <c r="CO130" s="57">
        <f t="shared" si="96"/>
        <v>100</v>
      </c>
      <c r="CP130" s="55" t="b">
        <f>IF(Survey!$J130="ETF",TRUE,IF(Survey!$J130="Closed-end",TRUE,IF(Survey!$J130="Split share corp",TRUE,FALSE)))</f>
        <v>0</v>
      </c>
      <c r="CQ130" s="48" t="str">
        <f t="shared" si="97"/>
        <v>Fail</v>
      </c>
      <c r="CR130" s="54">
        <f>SUM(SUMIF(Survey!ES130:EW130,{"&gt;0","&lt;0"})*{1,-1})</f>
        <v>0</v>
      </c>
      <c r="CS130" s="57">
        <f t="shared" si="98"/>
        <v>0</v>
      </c>
      <c r="CT130" s="57">
        <f t="shared" si="99"/>
        <v>100</v>
      </c>
      <c r="CU130" s="55" t="b">
        <f>IF(Survey!$J130="ETF",TRUE,IF(Survey!$J130="Closed-end",TRUE,IF(Survey!$J130="Split share corp",TRUE,FALSE)))</f>
        <v>0</v>
      </c>
      <c r="CV130" s="48" t="str">
        <f t="shared" si="100"/>
        <v>Pass</v>
      </c>
      <c r="CW130" s="61" t="b">
        <f>IF(ABS(Survey!$EW130)=0,TRUE,FALSE)</f>
        <v>1</v>
      </c>
      <c r="CX130" s="60" t="b">
        <f>NOT(ISBLANK(Survey!$EX130))</f>
        <v>0</v>
      </c>
      <c r="CY130" s="43" t="str">
        <f t="shared" si="101"/>
        <v>Fail</v>
      </c>
      <c r="CZ130" s="44">
        <f>SUM(SUMIF(Survey!EZ130:FF130,{"&gt;0","&lt;0"})*{1,-1})</f>
        <v>0</v>
      </c>
      <c r="DA130" s="43">
        <f t="shared" si="102"/>
        <v>0</v>
      </c>
      <c r="DB130" s="43">
        <f t="shared" si="103"/>
        <v>100</v>
      </c>
      <c r="DC130" s="48" t="str">
        <f t="shared" si="104"/>
        <v>Fail</v>
      </c>
      <c r="DD130" s="54">
        <f>SUM(SUMIF(Survey!FH130:FN130,{"&gt;0","&lt;0"})*{1,-1})</f>
        <v>0</v>
      </c>
      <c r="DE130" s="57">
        <f t="shared" si="105"/>
        <v>0</v>
      </c>
      <c r="DF130" s="56">
        <f t="shared" si="106"/>
        <v>100</v>
      </c>
    </row>
    <row r="131" spans="1:110">
      <c r="A131" s="1">
        <v>128</v>
      </c>
      <c r="B131" s="43" t="str">
        <f t="shared" si="54"/>
        <v>Pass</v>
      </c>
      <c r="C131" s="43">
        <f>COUNTBLANK(Survey!B131:FO131)</f>
        <v>170</v>
      </c>
      <c r="D131" s="43">
        <f>Survey!H131</f>
        <v>0</v>
      </c>
      <c r="E131" s="43" t="str">
        <f t="shared" si="55"/>
        <v>Fail</v>
      </c>
      <c r="F131" s="43" t="str">
        <f t="shared" si="56"/>
        <v>Fail</v>
      </c>
      <c r="H131" s="48" t="str">
        <f t="shared" si="57"/>
        <v>Fail</v>
      </c>
      <c r="I131" s="49">
        <f>COUNTBLANK(Survey!B131:E131)+COUNTBLANK(Survey!G131:J131)+COUNTBLANK(Survey!M131)+COUNTBLANK(Survey!P131:S131)+COUNTBLANK(Survey!X131:Z131)+COUNTBLANK(Survey!AC131:AD131)</f>
        <v>18</v>
      </c>
      <c r="J131" s="48" t="str">
        <f t="shared" si="58"/>
        <v>Pass</v>
      </c>
      <c r="K131" s="61" t="b">
        <f>NOT(ISNUMBER(SEARCH("Feeder",Survey!$H131)))</f>
        <v>1</v>
      </c>
      <c r="L131" s="60" t="b">
        <f>NOT(ISBLANK(Survey!$L131))</f>
        <v>0</v>
      </c>
      <c r="M131" s="48" t="str">
        <f t="shared" si="59"/>
        <v>Pass</v>
      </c>
      <c r="N131" s="61" t="b">
        <f>NOT(ISNUMBER(SEARCH("Other",Survey!$J131)))</f>
        <v>1</v>
      </c>
      <c r="O131" s="60" t="b">
        <f>NOT(ISBLANK(Survey!$K131))</f>
        <v>0</v>
      </c>
      <c r="P131" s="48" t="str">
        <f t="shared" si="60"/>
        <v>Fail</v>
      </c>
      <c r="Q131" s="50">
        <f>Survey!E131</f>
        <v>0</v>
      </c>
      <c r="R131" s="51">
        <f>LEN(Survey!F131)</f>
        <v>0</v>
      </c>
      <c r="S131" s="48" t="str">
        <f t="shared" si="61"/>
        <v>Pass</v>
      </c>
      <c r="T131" s="61" t="b">
        <f>NOT(ISNUMBER(SEARCH("Other",Survey!$M131)))</f>
        <v>1</v>
      </c>
      <c r="U131" s="60" t="b">
        <f>NOT(ISBLANK(Survey!$N131))</f>
        <v>0</v>
      </c>
      <c r="V131" s="48" t="str">
        <f t="shared" si="62"/>
        <v>Pass</v>
      </c>
      <c r="W131" s="121" t="b">
        <f>NOT(ISBLANK(Survey!$U131))</f>
        <v>0</v>
      </c>
      <c r="X131" s="122">
        <f>Survey!$J131</f>
        <v>0</v>
      </c>
      <c r="Y131" s="48" t="str">
        <f t="shared" si="63"/>
        <v>Pass</v>
      </c>
      <c r="Z131" s="121" t="b">
        <f>NOT(ISBLANK(Survey!$V131))</f>
        <v>0</v>
      </c>
      <c r="AA131" s="122">
        <f>Survey!$J131</f>
        <v>0</v>
      </c>
      <c r="AB131" s="48" t="str">
        <f t="shared" si="64"/>
        <v>Pass</v>
      </c>
      <c r="AC131" s="121" t="b">
        <f>NOT(ISBLANK(Survey!$W131))</f>
        <v>0</v>
      </c>
      <c r="AD131" s="122">
        <f>Survey!$J131</f>
        <v>0</v>
      </c>
      <c r="AE131" s="48" t="str">
        <f t="shared" si="65"/>
        <v>Pass</v>
      </c>
      <c r="AF131" s="61" t="b">
        <f>NOT(ISNUMBER(SEARCH("Yes",Survey!$Z131)))</f>
        <v>1</v>
      </c>
      <c r="AG131" s="60" t="b">
        <f>IF(COUNTBLANK(Survey!$AA131:$AB131)=0,TRUE, FALSE)</f>
        <v>0</v>
      </c>
      <c r="AH131" s="48" t="str">
        <f t="shared" si="66"/>
        <v>Pass</v>
      </c>
      <c r="AI131" s="61" t="b">
        <f>NOT(ISNUMBER(SEARCH("Yes",Survey!$AC131)))</f>
        <v>1</v>
      </c>
      <c r="AJ131" s="60" t="b">
        <f>NOT(ISBLANK(Survey!$AE131))</f>
        <v>0</v>
      </c>
      <c r="AK131" s="48" t="str">
        <f t="shared" si="67"/>
        <v>Pass</v>
      </c>
      <c r="AL131" s="61" t="b">
        <f>NOT(OR(ISNUMBER(SEARCH("Other",Survey!$AE131)),ISNUMBER(SEARCH("Multiple",Survey!$AE131))))</f>
        <v>1</v>
      </c>
      <c r="AM131" s="60" t="b">
        <f>NOT(ISBLANK(Survey!$AF131))</f>
        <v>0</v>
      </c>
      <c r="AN131" s="48" t="str">
        <f t="shared" si="68"/>
        <v>Fail</v>
      </c>
      <c r="AO131" s="52">
        <f>(Survey!$AH131)</f>
        <v>0</v>
      </c>
      <c r="AP131" s="43" t="str">
        <f t="shared" si="69"/>
        <v>Fail</v>
      </c>
      <c r="AQ131" s="44">
        <f>ABS(Survey!$AH131)</f>
        <v>0</v>
      </c>
      <c r="AR131" s="87">
        <f>ABS(Survey!$AI131)+Survey!$AJ131-ABS(Survey!$AK131)+ABS(Survey!$AL131)-ABS(Survey!$AM131)+ABS(Survey!$AN131)-ABS(Survey!$AO131)+Survey!$AP131</f>
        <v>0</v>
      </c>
      <c r="AS131" s="53" t="str">
        <f t="shared" si="70"/>
        <v>No holdings</v>
      </c>
      <c r="AT131" s="43">
        <f t="shared" si="71"/>
        <v>0</v>
      </c>
      <c r="AU131" s="48" t="str">
        <f t="shared" si="72"/>
        <v>Pass</v>
      </c>
      <c r="AV131" s="61" t="b">
        <f>IF(ABS(Survey!$AP131)=0,TRUE,FALSE)</f>
        <v>1</v>
      </c>
      <c r="AW131" s="60" t="b">
        <f>NOT(ISBLANK(Survey!$AQ131))</f>
        <v>0</v>
      </c>
      <c r="AX131" s="43" t="str">
        <f t="shared" si="73"/>
        <v>Fail</v>
      </c>
      <c r="AY131" s="44">
        <f>ABS(Survey!$AH131)</f>
        <v>0</v>
      </c>
      <c r="AZ131" s="44" cm="1">
        <f t="array" ref="AZ131">SUM(SUMIF(Survey!AS131:BA131,{"&gt;0","&lt;0"})*{1,-1})-SUM(SUMIF(Survey!BC131:BK131,{"&gt;0","&lt;0"})*{1,-1})</f>
        <v>0</v>
      </c>
      <c r="BA131" s="53" t="str">
        <f t="shared" si="74"/>
        <v>No holdings</v>
      </c>
      <c r="BB131" s="43">
        <f t="shared" si="75"/>
        <v>0</v>
      </c>
      <c r="BC131" s="48" t="str">
        <f t="shared" si="76"/>
        <v>Fail</v>
      </c>
      <c r="BD131" s="54">
        <f>ABS(Survey!$AH131)</f>
        <v>0</v>
      </c>
      <c r="BE131" s="54" cm="1">
        <f t="array" ref="BE131">SUM(SUMIF(Survey!BM131:CF131,{"&gt;0","&lt;0"})*{1,-1})-SUM(SUMIF(Survey!CH131:DA131,{"&gt;0","&lt;0"})*{1,-1})</f>
        <v>0</v>
      </c>
      <c r="BF131" s="55" t="str">
        <f t="shared" si="77"/>
        <v>No holdings</v>
      </c>
      <c r="BG131" s="56">
        <f t="shared" si="78"/>
        <v>0</v>
      </c>
      <c r="BH131" s="48" t="str">
        <f t="shared" si="79"/>
        <v>Pass</v>
      </c>
      <c r="BI131" s="61" t="b">
        <f>IF(ABS(Survey!$CF131)=0,TRUE,FALSE)</f>
        <v>1</v>
      </c>
      <c r="BJ131" s="60" t="b">
        <f>NOT(ISBLANK(Survey!$CG131))</f>
        <v>0</v>
      </c>
      <c r="BK131" s="48" t="str">
        <f t="shared" si="80"/>
        <v>Pass</v>
      </c>
      <c r="BL131" s="61" t="b">
        <f>IF(ABS(Survey!$DA131)=0,TRUE,FALSE)</f>
        <v>1</v>
      </c>
      <c r="BM131" s="60" t="b">
        <f>NOT(ISBLANK(Survey!$DB131))</f>
        <v>0</v>
      </c>
      <c r="BN131" s="48" t="str">
        <f t="shared" si="81"/>
        <v>Pass</v>
      </c>
      <c r="BO131" s="44">
        <f>SUM(Survey!DD131:DG131)</f>
        <v>0</v>
      </c>
      <c r="BP131" s="43">
        <f t="shared" si="82"/>
        <v>0</v>
      </c>
      <c r="BQ131" s="43">
        <f t="shared" si="83"/>
        <v>100</v>
      </c>
      <c r="BR131" s="55">
        <f>Survey!$I131</f>
        <v>0</v>
      </c>
      <c r="BS131" s="48" t="str">
        <f t="shared" si="84"/>
        <v>Pass</v>
      </c>
      <c r="BT131" s="61" t="b">
        <f>IF(ABS(Survey!$DG131)=0,TRUE,FALSE)</f>
        <v>1</v>
      </c>
      <c r="BU131" s="60" t="b">
        <f>NOT(ISBLANK(Survey!$DH131))</f>
        <v>0</v>
      </c>
      <c r="BV131" s="43" t="str">
        <f t="shared" si="85"/>
        <v>Pass</v>
      </c>
      <c r="BW131" s="44">
        <f>ABS(Survey!CB131) + ABS(Survey!CW131)</f>
        <v>0</v>
      </c>
      <c r="BX131" s="44">
        <f>SUM(SUMIF(Survey!DJ131:DO131,{"&gt;0","&lt;0"})*{1,-1})+SUM(SUMIF(Survey!DQ131:DV131,{"&gt;0","&lt;0"})*{1,-1})</f>
        <v>0</v>
      </c>
      <c r="BY131" s="43">
        <f t="shared" si="86"/>
        <v>0</v>
      </c>
      <c r="BZ131" s="43">
        <f t="shared" si="87"/>
        <v>0</v>
      </c>
      <c r="CA131" s="48" t="str">
        <f t="shared" si="88"/>
        <v>Pass</v>
      </c>
      <c r="CB131" s="61" t="b">
        <f>IF(ABS(Survey!$DO131)=0,TRUE,FALSE)</f>
        <v>1</v>
      </c>
      <c r="CC131" s="60" t="b">
        <f>NOT(ISBLANK(Survey!DP131))</f>
        <v>0</v>
      </c>
      <c r="CD131" s="48" t="str">
        <f t="shared" si="89"/>
        <v>Pass</v>
      </c>
      <c r="CE131" s="61" t="b">
        <f>IF(ABS(Survey!$DV131)=0,TRUE,FALSE)</f>
        <v>1</v>
      </c>
      <c r="CF131" s="60" t="b">
        <f>NOT(ISBLANK(Survey!$DW131))</f>
        <v>0</v>
      </c>
      <c r="CG131" s="48" t="str">
        <f t="shared" si="90"/>
        <v>Pass</v>
      </c>
      <c r="CH131" s="57">
        <f t="shared" si="91"/>
        <v>0</v>
      </c>
      <c r="CI131" s="54" cm="1">
        <f t="array" ref="CI131">SUM(SUMIF(Survey!DY131:DZ131,{"&gt;0","&lt;0"})*{1,-1})</f>
        <v>0</v>
      </c>
      <c r="CJ131" s="57">
        <f t="shared" si="92"/>
        <v>0</v>
      </c>
      <c r="CK131" s="56">
        <f t="shared" si="93"/>
        <v>100</v>
      </c>
      <c r="CL131" s="48" t="str">
        <f t="shared" si="94"/>
        <v>Fail</v>
      </c>
      <c r="CM131" s="54">
        <f>SUM(SUMIF(Survey!EP131:EQ131,{"&gt;0","&lt;0"})*{1,-1})</f>
        <v>0</v>
      </c>
      <c r="CN131" s="57">
        <f t="shared" si="95"/>
        <v>0</v>
      </c>
      <c r="CO131" s="57">
        <f t="shared" si="96"/>
        <v>100</v>
      </c>
      <c r="CP131" s="55" t="b">
        <f>IF(Survey!$J131="ETF",TRUE,IF(Survey!$J131="Closed-end",TRUE,IF(Survey!$J131="Split share corp",TRUE,FALSE)))</f>
        <v>0</v>
      </c>
      <c r="CQ131" s="48" t="str">
        <f t="shared" si="97"/>
        <v>Fail</v>
      </c>
      <c r="CR131" s="54">
        <f>SUM(SUMIF(Survey!ES131:EW131,{"&gt;0","&lt;0"})*{1,-1})</f>
        <v>0</v>
      </c>
      <c r="CS131" s="57">
        <f t="shared" si="98"/>
        <v>0</v>
      </c>
      <c r="CT131" s="57">
        <f t="shared" si="99"/>
        <v>100</v>
      </c>
      <c r="CU131" s="55" t="b">
        <f>IF(Survey!$J131="ETF",TRUE,IF(Survey!$J131="Closed-end",TRUE,IF(Survey!$J131="Split share corp",TRUE,FALSE)))</f>
        <v>0</v>
      </c>
      <c r="CV131" s="48" t="str">
        <f t="shared" si="100"/>
        <v>Pass</v>
      </c>
      <c r="CW131" s="61" t="b">
        <f>IF(ABS(Survey!$EW131)=0,TRUE,FALSE)</f>
        <v>1</v>
      </c>
      <c r="CX131" s="60" t="b">
        <f>NOT(ISBLANK(Survey!$EX131))</f>
        <v>0</v>
      </c>
      <c r="CY131" s="43" t="str">
        <f t="shared" si="101"/>
        <v>Fail</v>
      </c>
      <c r="CZ131" s="44">
        <f>SUM(SUMIF(Survey!EZ131:FF131,{"&gt;0","&lt;0"})*{1,-1})</f>
        <v>0</v>
      </c>
      <c r="DA131" s="43">
        <f t="shared" si="102"/>
        <v>0</v>
      </c>
      <c r="DB131" s="43">
        <f t="shared" si="103"/>
        <v>100</v>
      </c>
      <c r="DC131" s="48" t="str">
        <f t="shared" si="104"/>
        <v>Fail</v>
      </c>
      <c r="DD131" s="54">
        <f>SUM(SUMIF(Survey!FH131:FN131,{"&gt;0","&lt;0"})*{1,-1})</f>
        <v>0</v>
      </c>
      <c r="DE131" s="57">
        <f t="shared" si="105"/>
        <v>0</v>
      </c>
      <c r="DF131" s="56">
        <f t="shared" si="106"/>
        <v>100</v>
      </c>
    </row>
    <row r="132" spans="1:110">
      <c r="A132" s="1">
        <v>129</v>
      </c>
      <c r="B132" s="43" t="str">
        <f t="shared" si="54"/>
        <v>Pass</v>
      </c>
      <c r="C132" s="43">
        <f>COUNTBLANK(Survey!B132:FO132)</f>
        <v>170</v>
      </c>
      <c r="D132" s="43">
        <f>Survey!H132</f>
        <v>0</v>
      </c>
      <c r="E132" s="43" t="str">
        <f t="shared" si="55"/>
        <v>Fail</v>
      </c>
      <c r="F132" s="43" t="str">
        <f t="shared" si="56"/>
        <v>Fail</v>
      </c>
      <c r="H132" s="48" t="str">
        <f t="shared" si="57"/>
        <v>Fail</v>
      </c>
      <c r="I132" s="49">
        <f>COUNTBLANK(Survey!B132:E132)+COUNTBLANK(Survey!G132:J132)+COUNTBLANK(Survey!M132)+COUNTBLANK(Survey!P132:S132)+COUNTBLANK(Survey!X132:Z132)+COUNTBLANK(Survey!AC132:AD132)</f>
        <v>18</v>
      </c>
      <c r="J132" s="48" t="str">
        <f t="shared" si="58"/>
        <v>Pass</v>
      </c>
      <c r="K132" s="61" t="b">
        <f>NOT(ISNUMBER(SEARCH("Feeder",Survey!$H132)))</f>
        <v>1</v>
      </c>
      <c r="L132" s="60" t="b">
        <f>NOT(ISBLANK(Survey!$L132))</f>
        <v>0</v>
      </c>
      <c r="M132" s="48" t="str">
        <f t="shared" si="59"/>
        <v>Pass</v>
      </c>
      <c r="N132" s="61" t="b">
        <f>NOT(ISNUMBER(SEARCH("Other",Survey!$J132)))</f>
        <v>1</v>
      </c>
      <c r="O132" s="60" t="b">
        <f>NOT(ISBLANK(Survey!$K132))</f>
        <v>0</v>
      </c>
      <c r="P132" s="48" t="str">
        <f t="shared" si="60"/>
        <v>Fail</v>
      </c>
      <c r="Q132" s="50">
        <f>Survey!E132</f>
        <v>0</v>
      </c>
      <c r="R132" s="51">
        <f>LEN(Survey!F132)</f>
        <v>0</v>
      </c>
      <c r="S132" s="48" t="str">
        <f t="shared" si="61"/>
        <v>Pass</v>
      </c>
      <c r="T132" s="61" t="b">
        <f>NOT(ISNUMBER(SEARCH("Other",Survey!$M132)))</f>
        <v>1</v>
      </c>
      <c r="U132" s="60" t="b">
        <f>NOT(ISBLANK(Survey!$N132))</f>
        <v>0</v>
      </c>
      <c r="V132" s="48" t="str">
        <f t="shared" si="62"/>
        <v>Pass</v>
      </c>
      <c r="W132" s="121" t="b">
        <f>NOT(ISBLANK(Survey!$U132))</f>
        <v>0</v>
      </c>
      <c r="X132" s="122">
        <f>Survey!$J132</f>
        <v>0</v>
      </c>
      <c r="Y132" s="48" t="str">
        <f t="shared" si="63"/>
        <v>Pass</v>
      </c>
      <c r="Z132" s="121" t="b">
        <f>NOT(ISBLANK(Survey!$V132))</f>
        <v>0</v>
      </c>
      <c r="AA132" s="122">
        <f>Survey!$J132</f>
        <v>0</v>
      </c>
      <c r="AB132" s="48" t="str">
        <f t="shared" si="64"/>
        <v>Pass</v>
      </c>
      <c r="AC132" s="121" t="b">
        <f>NOT(ISBLANK(Survey!$W132))</f>
        <v>0</v>
      </c>
      <c r="AD132" s="122">
        <f>Survey!$J132</f>
        <v>0</v>
      </c>
      <c r="AE132" s="48" t="str">
        <f t="shared" si="65"/>
        <v>Pass</v>
      </c>
      <c r="AF132" s="61" t="b">
        <f>NOT(ISNUMBER(SEARCH("Yes",Survey!$Z132)))</f>
        <v>1</v>
      </c>
      <c r="AG132" s="60" t="b">
        <f>IF(COUNTBLANK(Survey!$AA132:$AB132)=0,TRUE, FALSE)</f>
        <v>0</v>
      </c>
      <c r="AH132" s="48" t="str">
        <f t="shared" si="66"/>
        <v>Pass</v>
      </c>
      <c r="AI132" s="61" t="b">
        <f>NOT(ISNUMBER(SEARCH("Yes",Survey!$AC132)))</f>
        <v>1</v>
      </c>
      <c r="AJ132" s="60" t="b">
        <f>NOT(ISBLANK(Survey!$AE132))</f>
        <v>0</v>
      </c>
      <c r="AK132" s="48" t="str">
        <f t="shared" si="67"/>
        <v>Pass</v>
      </c>
      <c r="AL132" s="61" t="b">
        <f>NOT(OR(ISNUMBER(SEARCH("Other",Survey!$AE132)),ISNUMBER(SEARCH("Multiple",Survey!$AE132))))</f>
        <v>1</v>
      </c>
      <c r="AM132" s="60" t="b">
        <f>NOT(ISBLANK(Survey!$AF132))</f>
        <v>0</v>
      </c>
      <c r="AN132" s="48" t="str">
        <f t="shared" si="68"/>
        <v>Fail</v>
      </c>
      <c r="AO132" s="52">
        <f>(Survey!$AH132)</f>
        <v>0</v>
      </c>
      <c r="AP132" s="43" t="str">
        <f t="shared" si="69"/>
        <v>Fail</v>
      </c>
      <c r="AQ132" s="44">
        <f>ABS(Survey!$AH132)</f>
        <v>0</v>
      </c>
      <c r="AR132" s="87">
        <f>ABS(Survey!$AI132)+Survey!$AJ132-ABS(Survey!$AK132)+ABS(Survey!$AL132)-ABS(Survey!$AM132)+ABS(Survey!$AN132)-ABS(Survey!$AO132)+Survey!$AP132</f>
        <v>0</v>
      </c>
      <c r="AS132" s="53" t="str">
        <f t="shared" si="70"/>
        <v>No holdings</v>
      </c>
      <c r="AT132" s="43">
        <f t="shared" si="71"/>
        <v>0</v>
      </c>
      <c r="AU132" s="48" t="str">
        <f t="shared" si="72"/>
        <v>Pass</v>
      </c>
      <c r="AV132" s="61" t="b">
        <f>IF(ABS(Survey!$AP132)=0,TRUE,FALSE)</f>
        <v>1</v>
      </c>
      <c r="AW132" s="60" t="b">
        <f>NOT(ISBLANK(Survey!$AQ132))</f>
        <v>0</v>
      </c>
      <c r="AX132" s="43" t="str">
        <f t="shared" si="73"/>
        <v>Fail</v>
      </c>
      <c r="AY132" s="44">
        <f>ABS(Survey!$AH132)</f>
        <v>0</v>
      </c>
      <c r="AZ132" s="44" cm="1">
        <f t="array" ref="AZ132">SUM(SUMIF(Survey!AS132:BA132,{"&gt;0","&lt;0"})*{1,-1})-SUM(SUMIF(Survey!BC132:BK132,{"&gt;0","&lt;0"})*{1,-1})</f>
        <v>0</v>
      </c>
      <c r="BA132" s="53" t="str">
        <f t="shared" si="74"/>
        <v>No holdings</v>
      </c>
      <c r="BB132" s="43">
        <f t="shared" si="75"/>
        <v>0</v>
      </c>
      <c r="BC132" s="48" t="str">
        <f t="shared" si="76"/>
        <v>Fail</v>
      </c>
      <c r="BD132" s="54">
        <f>ABS(Survey!$AH132)</f>
        <v>0</v>
      </c>
      <c r="BE132" s="54" cm="1">
        <f t="array" ref="BE132">SUM(SUMIF(Survey!BM132:CF132,{"&gt;0","&lt;0"})*{1,-1})-SUM(SUMIF(Survey!CH132:DA132,{"&gt;0","&lt;0"})*{1,-1})</f>
        <v>0</v>
      </c>
      <c r="BF132" s="55" t="str">
        <f t="shared" si="77"/>
        <v>No holdings</v>
      </c>
      <c r="BG132" s="56">
        <f t="shared" si="78"/>
        <v>0</v>
      </c>
      <c r="BH132" s="48" t="str">
        <f t="shared" si="79"/>
        <v>Pass</v>
      </c>
      <c r="BI132" s="61" t="b">
        <f>IF(ABS(Survey!$CF132)=0,TRUE,FALSE)</f>
        <v>1</v>
      </c>
      <c r="BJ132" s="60" t="b">
        <f>NOT(ISBLANK(Survey!$CG132))</f>
        <v>0</v>
      </c>
      <c r="BK132" s="48" t="str">
        <f t="shared" si="80"/>
        <v>Pass</v>
      </c>
      <c r="BL132" s="61" t="b">
        <f>IF(ABS(Survey!$DA132)=0,TRUE,FALSE)</f>
        <v>1</v>
      </c>
      <c r="BM132" s="60" t="b">
        <f>NOT(ISBLANK(Survey!$DB132))</f>
        <v>0</v>
      </c>
      <c r="BN132" s="48" t="str">
        <f t="shared" si="81"/>
        <v>Pass</v>
      </c>
      <c r="BO132" s="44">
        <f>SUM(Survey!DD132:DG132)</f>
        <v>0</v>
      </c>
      <c r="BP132" s="43">
        <f t="shared" si="82"/>
        <v>0</v>
      </c>
      <c r="BQ132" s="43">
        <f t="shared" si="83"/>
        <v>100</v>
      </c>
      <c r="BR132" s="55">
        <f>Survey!$I132</f>
        <v>0</v>
      </c>
      <c r="BS132" s="48" t="str">
        <f t="shared" si="84"/>
        <v>Pass</v>
      </c>
      <c r="BT132" s="61" t="b">
        <f>IF(ABS(Survey!$DG132)=0,TRUE,FALSE)</f>
        <v>1</v>
      </c>
      <c r="BU132" s="60" t="b">
        <f>NOT(ISBLANK(Survey!$DH132))</f>
        <v>0</v>
      </c>
      <c r="BV132" s="43" t="str">
        <f t="shared" si="85"/>
        <v>Pass</v>
      </c>
      <c r="BW132" s="44">
        <f>ABS(Survey!CB132) + ABS(Survey!CW132)</f>
        <v>0</v>
      </c>
      <c r="BX132" s="44">
        <f>SUM(SUMIF(Survey!DJ132:DO132,{"&gt;0","&lt;0"})*{1,-1})+SUM(SUMIF(Survey!DQ132:DV132,{"&gt;0","&lt;0"})*{1,-1})</f>
        <v>0</v>
      </c>
      <c r="BY132" s="43">
        <f t="shared" si="86"/>
        <v>0</v>
      </c>
      <c r="BZ132" s="43">
        <f t="shared" si="87"/>
        <v>0</v>
      </c>
      <c r="CA132" s="48" t="str">
        <f t="shared" si="88"/>
        <v>Pass</v>
      </c>
      <c r="CB132" s="61" t="b">
        <f>IF(ABS(Survey!$DO132)=0,TRUE,FALSE)</f>
        <v>1</v>
      </c>
      <c r="CC132" s="60" t="b">
        <f>NOT(ISBLANK(Survey!DP132))</f>
        <v>0</v>
      </c>
      <c r="CD132" s="48" t="str">
        <f t="shared" si="89"/>
        <v>Pass</v>
      </c>
      <c r="CE132" s="61" t="b">
        <f>IF(ABS(Survey!$DV132)=0,TRUE,FALSE)</f>
        <v>1</v>
      </c>
      <c r="CF132" s="60" t="b">
        <f>NOT(ISBLANK(Survey!$DW132))</f>
        <v>0</v>
      </c>
      <c r="CG132" s="48" t="str">
        <f t="shared" si="90"/>
        <v>Pass</v>
      </c>
      <c r="CH132" s="57">
        <f t="shared" si="91"/>
        <v>0</v>
      </c>
      <c r="CI132" s="54" cm="1">
        <f t="array" ref="CI132">SUM(SUMIF(Survey!DY132:DZ132,{"&gt;0","&lt;0"})*{1,-1})</f>
        <v>0</v>
      </c>
      <c r="CJ132" s="57">
        <f t="shared" si="92"/>
        <v>0</v>
      </c>
      <c r="CK132" s="56">
        <f t="shared" si="93"/>
        <v>100</v>
      </c>
      <c r="CL132" s="48" t="str">
        <f t="shared" si="94"/>
        <v>Fail</v>
      </c>
      <c r="CM132" s="54">
        <f>SUM(SUMIF(Survey!EP132:EQ132,{"&gt;0","&lt;0"})*{1,-1})</f>
        <v>0</v>
      </c>
      <c r="CN132" s="57">
        <f t="shared" si="95"/>
        <v>0</v>
      </c>
      <c r="CO132" s="57">
        <f t="shared" si="96"/>
        <v>100</v>
      </c>
      <c r="CP132" s="55" t="b">
        <f>IF(Survey!$J132="ETF",TRUE,IF(Survey!$J132="Closed-end",TRUE,IF(Survey!$J132="Split share corp",TRUE,FALSE)))</f>
        <v>0</v>
      </c>
      <c r="CQ132" s="48" t="str">
        <f t="shared" si="97"/>
        <v>Fail</v>
      </c>
      <c r="CR132" s="54">
        <f>SUM(SUMIF(Survey!ES132:EW132,{"&gt;0","&lt;0"})*{1,-1})</f>
        <v>0</v>
      </c>
      <c r="CS132" s="57">
        <f t="shared" si="98"/>
        <v>0</v>
      </c>
      <c r="CT132" s="57">
        <f t="shared" si="99"/>
        <v>100</v>
      </c>
      <c r="CU132" s="55" t="b">
        <f>IF(Survey!$J132="ETF",TRUE,IF(Survey!$J132="Closed-end",TRUE,IF(Survey!$J132="Split share corp",TRUE,FALSE)))</f>
        <v>0</v>
      </c>
      <c r="CV132" s="48" t="str">
        <f t="shared" si="100"/>
        <v>Pass</v>
      </c>
      <c r="CW132" s="61" t="b">
        <f>IF(ABS(Survey!$EW132)=0,TRUE,FALSE)</f>
        <v>1</v>
      </c>
      <c r="CX132" s="60" t="b">
        <f>NOT(ISBLANK(Survey!$EX132))</f>
        <v>0</v>
      </c>
      <c r="CY132" s="43" t="str">
        <f t="shared" si="101"/>
        <v>Fail</v>
      </c>
      <c r="CZ132" s="44">
        <f>SUM(SUMIF(Survey!EZ132:FF132,{"&gt;0","&lt;0"})*{1,-1})</f>
        <v>0</v>
      </c>
      <c r="DA132" s="43">
        <f t="shared" si="102"/>
        <v>0</v>
      </c>
      <c r="DB132" s="43">
        <f t="shared" si="103"/>
        <v>100</v>
      </c>
      <c r="DC132" s="48" t="str">
        <f t="shared" si="104"/>
        <v>Fail</v>
      </c>
      <c r="DD132" s="54">
        <f>SUM(SUMIF(Survey!FH132:FN132,{"&gt;0","&lt;0"})*{1,-1})</f>
        <v>0</v>
      </c>
      <c r="DE132" s="57">
        <f t="shared" si="105"/>
        <v>0</v>
      </c>
      <c r="DF132" s="56">
        <f t="shared" si="106"/>
        <v>100</v>
      </c>
    </row>
    <row r="133" spans="1:110">
      <c r="A133" s="1">
        <v>130</v>
      </c>
      <c r="B133" s="43" t="str">
        <f t="shared" ref="B133:B196" si="107">IF(C133=$C$2, "Pass",IF(OR(AND(OR(D133="Stand-alone",D133="Feeder fund"),E133="Fail"),F133="Fail"),"Fail", "Pass"))</f>
        <v>Pass</v>
      </c>
      <c r="C133" s="43">
        <f>COUNTBLANK(Survey!B133:FO133)</f>
        <v>170</v>
      </c>
      <c r="D133" s="43">
        <f>Survey!H133</f>
        <v>0</v>
      </c>
      <c r="E133" s="43" t="str">
        <f t="shared" ref="E133:E196" si="108">IF(COUNTIF(H133:DF133,"Fail"),"Fail","Pass")</f>
        <v>Fail</v>
      </c>
      <c r="F133" s="43" t="str">
        <f t="shared" ref="F133:F196" si="109">IF(COUNTIF(H133:BC133,"Fail"),"Fail","Pass")</f>
        <v>Fail</v>
      </c>
      <c r="H133" s="48" t="str">
        <f t="shared" ref="H133:H196" si="110">IF(I133=0,"Pass","Fail")</f>
        <v>Fail</v>
      </c>
      <c r="I133" s="49">
        <f>COUNTBLANK(Survey!B133:E133)+COUNTBLANK(Survey!G133:J133)+COUNTBLANK(Survey!M133)+COUNTBLANK(Survey!P133:S133)+COUNTBLANK(Survey!X133:Z133)+COUNTBLANK(Survey!AC133:AD133)</f>
        <v>18</v>
      </c>
      <c r="J133" s="48" t="str">
        <f t="shared" ref="J133:J196" si="111">IF(OR(K133=TRUE, L133=TRUE),"Pass","Fail")</f>
        <v>Pass</v>
      </c>
      <c r="K133" s="61" t="b">
        <f>NOT(ISNUMBER(SEARCH("Feeder",Survey!$H133)))</f>
        <v>1</v>
      </c>
      <c r="L133" s="60" t="b">
        <f>NOT(ISBLANK(Survey!$L133))</f>
        <v>0</v>
      </c>
      <c r="M133" s="48" t="str">
        <f t="shared" ref="M133:M196" si="112">IF(OR(N133=TRUE, O133=TRUE),"Pass","Fail")</f>
        <v>Pass</v>
      </c>
      <c r="N133" s="61" t="b">
        <f>NOT(ISNUMBER(SEARCH("Other",Survey!$J133)))</f>
        <v>1</v>
      </c>
      <c r="O133" s="60" t="b">
        <f>NOT(ISBLANK(Survey!$K133))</f>
        <v>0</v>
      </c>
      <c r="P133" s="48" t="str">
        <f t="shared" ref="P133:P196" si="113">IF(OR(AND(Q133="Yes", R133=20),AND(Q133="No", R133=0)),"Pass","Fail")</f>
        <v>Fail</v>
      </c>
      <c r="Q133" s="50">
        <f>Survey!E133</f>
        <v>0</v>
      </c>
      <c r="R133" s="51">
        <f>LEN(Survey!F133)</f>
        <v>0</v>
      </c>
      <c r="S133" s="48" t="str">
        <f t="shared" ref="S133:S196" si="114">IF(OR(T133=TRUE, U133=TRUE),"Pass","Fail")</f>
        <v>Pass</v>
      </c>
      <c r="T133" s="61" t="b">
        <f>NOT(ISNUMBER(SEARCH("Other",Survey!$M133)))</f>
        <v>1</v>
      </c>
      <c r="U133" s="60" t="b">
        <f>NOT(ISBLANK(Survey!$N133))</f>
        <v>0</v>
      </c>
      <c r="V133" s="48" t="str">
        <f t="shared" ref="V133:V196" si="115">IF(OR($X133&lt;&gt;"ETF", $W133=TRUE),"Pass","Fail")</f>
        <v>Pass</v>
      </c>
      <c r="W133" s="121" t="b">
        <f>NOT(ISBLANK(Survey!$U133))</f>
        <v>0</v>
      </c>
      <c r="X133" s="122">
        <f>Survey!$J133</f>
        <v>0</v>
      </c>
      <c r="Y133" s="48" t="str">
        <f t="shared" ref="Y133:Y196" si="116">IF(OR($AA133&lt;&gt;"ETF", $Z133=TRUE),"Pass","Fail")</f>
        <v>Pass</v>
      </c>
      <c r="Z133" s="121" t="b">
        <f>NOT(ISBLANK(Survey!$V133))</f>
        <v>0</v>
      </c>
      <c r="AA133" s="122">
        <f>Survey!$J133</f>
        <v>0</v>
      </c>
      <c r="AB133" s="48" t="str">
        <f t="shared" ref="AB133:AB196" si="117">IF(OR($AD133&lt;&gt;"ETF", $AC133=TRUE),"Pass","Fail")</f>
        <v>Pass</v>
      </c>
      <c r="AC133" s="121" t="b">
        <f>NOT(ISBLANK(Survey!$W133))</f>
        <v>0</v>
      </c>
      <c r="AD133" s="122">
        <f>Survey!$J133</f>
        <v>0</v>
      </c>
      <c r="AE133" s="48" t="str">
        <f t="shared" ref="AE133:AE196" si="118">IF(OR(AF133=TRUE, AG133=TRUE),"Pass","Fail")</f>
        <v>Pass</v>
      </c>
      <c r="AF133" s="61" t="b">
        <f>NOT(ISNUMBER(SEARCH("Yes",Survey!$Z133)))</f>
        <v>1</v>
      </c>
      <c r="AG133" s="60" t="b">
        <f>IF(COUNTBLANK(Survey!$AA133:$AB133)=0,TRUE, FALSE)</f>
        <v>0</v>
      </c>
      <c r="AH133" s="48" t="str">
        <f t="shared" ref="AH133:AH196" si="119">IF(OR(AI133=TRUE, AJ133=TRUE),"Pass","Fail")</f>
        <v>Pass</v>
      </c>
      <c r="AI133" s="61" t="b">
        <f>NOT(ISNUMBER(SEARCH("Yes",Survey!$AC133)))</f>
        <v>1</v>
      </c>
      <c r="AJ133" s="60" t="b">
        <f>NOT(ISBLANK(Survey!$AE133))</f>
        <v>0</v>
      </c>
      <c r="AK133" s="48" t="str">
        <f t="shared" ref="AK133:AK196" si="120">IF(OR(AL133=TRUE, AM133=TRUE),"Pass","Fail")</f>
        <v>Pass</v>
      </c>
      <c r="AL133" s="61" t="b">
        <f>NOT(OR(ISNUMBER(SEARCH("Other",Survey!$AE133)),ISNUMBER(SEARCH("Multiple",Survey!$AE133))))</f>
        <v>1</v>
      </c>
      <c r="AM133" s="60" t="b">
        <f>NOT(ISBLANK(Survey!$AF133))</f>
        <v>0</v>
      </c>
      <c r="AN133" s="48" t="str">
        <f t="shared" ref="AN133:AN196" si="121">IF(AO133&gt;=10000000, "Pass", "Fail")</f>
        <v>Fail</v>
      </c>
      <c r="AO133" s="52">
        <f>(Survey!$AH133)</f>
        <v>0</v>
      </c>
      <c r="AP133" s="43" t="str">
        <f t="shared" ref="AP133:AP196" si="122">IF(AND(AS133&gt;=0.99,AS133&lt;=1.01),"Pass","Fail")</f>
        <v>Fail</v>
      </c>
      <c r="AQ133" s="44">
        <f>ABS(Survey!$AH133)</f>
        <v>0</v>
      </c>
      <c r="AR133" s="87">
        <f>ABS(Survey!$AI133)+Survey!$AJ133-ABS(Survey!$AK133)+ABS(Survey!$AL133)-ABS(Survey!$AM133)+ABS(Survey!$AN133)-ABS(Survey!$AO133)+Survey!$AP133</f>
        <v>0</v>
      </c>
      <c r="AS133" s="53" t="str">
        <f t="shared" ref="AS133:AS196" si="123">IF(AR133=0,"No holdings",AQ133/AR133)</f>
        <v>No holdings</v>
      </c>
      <c r="AT133" s="43">
        <f t="shared" ref="AT133:AT196" si="124">AQ133-AR133</f>
        <v>0</v>
      </c>
      <c r="AU133" s="48" t="str">
        <f t="shared" ref="AU133:AU196" si="125">IF(OR(AV133=TRUE, AW133=TRUE),"Pass","Fail")</f>
        <v>Pass</v>
      </c>
      <c r="AV133" s="61" t="b">
        <f>IF(ABS(Survey!$AP133)=0,TRUE,FALSE)</f>
        <v>1</v>
      </c>
      <c r="AW133" s="60" t="b">
        <f>NOT(ISBLANK(Survey!$AQ133))</f>
        <v>0</v>
      </c>
      <c r="AX133" s="43" t="str">
        <f t="shared" ref="AX133:AX196" si="126">IF(AND(BA133&gt;=0.99,BA133&lt;=1.01),"Pass","Fail")</f>
        <v>Fail</v>
      </c>
      <c r="AY133" s="44">
        <f>ABS(Survey!$AH133)</f>
        <v>0</v>
      </c>
      <c r="AZ133" s="44" cm="1">
        <f t="array" ref="AZ133">SUM(SUMIF(Survey!AS133:BA133,{"&gt;0","&lt;0"})*{1,-1})-SUM(SUMIF(Survey!BC133:BK133,{"&gt;0","&lt;0"})*{1,-1})</f>
        <v>0</v>
      </c>
      <c r="BA133" s="53" t="str">
        <f t="shared" ref="BA133:BA196" si="127">IF(AZ133=0,"No holdings",AY133/AZ133)</f>
        <v>No holdings</v>
      </c>
      <c r="BB133" s="43">
        <f t="shared" ref="BB133:BB196" si="128">AY133-AZ133</f>
        <v>0</v>
      </c>
      <c r="BC133" s="48" t="str">
        <f t="shared" ref="BC133:BC196" si="129">IF(AND(BF133&gt;=0.99,BF133&lt;=1.01),"Pass","Fail")</f>
        <v>Fail</v>
      </c>
      <c r="BD133" s="54">
        <f>ABS(Survey!$AH133)</f>
        <v>0</v>
      </c>
      <c r="BE133" s="54" cm="1">
        <f t="array" ref="BE133">SUM(SUMIF(Survey!BM133:CF133,{"&gt;0","&lt;0"})*{1,-1})-SUM(SUMIF(Survey!CH133:DA133,{"&gt;0","&lt;0"})*{1,-1})</f>
        <v>0</v>
      </c>
      <c r="BF133" s="55" t="str">
        <f t="shared" ref="BF133:BF196" si="130">IF(BE133=0,"No holdings",BD133/BE133)</f>
        <v>No holdings</v>
      </c>
      <c r="BG133" s="56">
        <f t="shared" ref="BG133:BG196" si="131">BD133-BE133</f>
        <v>0</v>
      </c>
      <c r="BH133" s="48" t="str">
        <f t="shared" ref="BH133:BH196" si="132">IF(OR(BI133=TRUE, BJ133=TRUE),"Pass","Fail")</f>
        <v>Pass</v>
      </c>
      <c r="BI133" s="61" t="b">
        <f>IF(ABS(Survey!$CF133)=0,TRUE,FALSE)</f>
        <v>1</v>
      </c>
      <c r="BJ133" s="60" t="b">
        <f>NOT(ISBLANK(Survey!$CG133))</f>
        <v>0</v>
      </c>
      <c r="BK133" s="48" t="str">
        <f t="shared" ref="BK133:BK196" si="133">IF(OR(BL133=TRUE, BM133=TRUE),"Pass","Fail")</f>
        <v>Pass</v>
      </c>
      <c r="BL133" s="61" t="b">
        <f>IF(ABS(Survey!$DA133)=0,TRUE,FALSE)</f>
        <v>1</v>
      </c>
      <c r="BM133" s="60" t="b">
        <f>NOT(ISBLANK(Survey!$DB133))</f>
        <v>0</v>
      </c>
      <c r="BN133" s="48" t="str">
        <f t="shared" ref="BN133:BN196" si="134">IF(OR($BR133&lt;&gt;"Prospectus fund",OR(AND(BO133&gt;=0.99,BO133&lt;=1.01),AND(BO133&gt;=99,BO133&lt;=101))),"Pass","Fail")</f>
        <v>Pass</v>
      </c>
      <c r="BO133" s="44">
        <f>SUM(Survey!DD133:DG133)</f>
        <v>0</v>
      </c>
      <c r="BP133" s="43">
        <f t="shared" ref="BP133:BP196" si="135">IF(BO133=0,0,100/BO133)</f>
        <v>0</v>
      </c>
      <c r="BQ133" s="43">
        <f t="shared" ref="BQ133:BQ196" si="136">100-BO133</f>
        <v>100</v>
      </c>
      <c r="BR133" s="55">
        <f>Survey!$I133</f>
        <v>0</v>
      </c>
      <c r="BS133" s="48" t="str">
        <f t="shared" ref="BS133:BS196" si="137">IF(OR(BT133=TRUE, BU133=TRUE),"Pass","Fail")</f>
        <v>Pass</v>
      </c>
      <c r="BT133" s="61" t="b">
        <f>IF(ABS(Survey!$DG133)=0,TRUE,FALSE)</f>
        <v>1</v>
      </c>
      <c r="BU133" s="60" t="b">
        <f>NOT(ISBLANK(Survey!$DH133))</f>
        <v>0</v>
      </c>
      <c r="BV133" s="43" t="str">
        <f t="shared" ref="BV133:BV196" si="138">IF(BY133&lt;1,"Pass","Fail")</f>
        <v>Pass</v>
      </c>
      <c r="BW133" s="44">
        <f>ABS(Survey!CB133) + ABS(Survey!CW133)</f>
        <v>0</v>
      </c>
      <c r="BX133" s="44">
        <f>SUM(SUMIF(Survey!DJ133:DO133,{"&gt;0","&lt;0"})*{1,-1})+SUM(SUMIF(Survey!DQ133:DV133,{"&gt;0","&lt;0"})*{1,-1})</f>
        <v>0</v>
      </c>
      <c r="BY133" s="43">
        <f t="shared" ref="BY133:BY196" si="139">IFERROR(IF(AND(BX133=0,BW133&gt;0),"No Gross Notional",BW133/BX133),0)</f>
        <v>0</v>
      </c>
      <c r="BZ133" s="43">
        <f t="shared" ref="BZ133:BZ196" si="140">IF(BW133-BX133 &lt; 0, 0, BW133-BX133)</f>
        <v>0</v>
      </c>
      <c r="CA133" s="48" t="str">
        <f t="shared" ref="CA133:CA196" si="141">IF(OR(CB133=TRUE, CC133=TRUE),"Pass","Fail")</f>
        <v>Pass</v>
      </c>
      <c r="CB133" s="61" t="b">
        <f>IF(ABS(Survey!$DO133)=0,TRUE,FALSE)</f>
        <v>1</v>
      </c>
      <c r="CC133" s="60" t="b">
        <f>NOT(ISBLANK(Survey!DP133))</f>
        <v>0</v>
      </c>
      <c r="CD133" s="48" t="str">
        <f t="shared" ref="CD133:CD196" si="142">IF(OR(CE133=TRUE, CF133=TRUE),"Pass","Fail")</f>
        <v>Pass</v>
      </c>
      <c r="CE133" s="61" t="b">
        <f>IF(ABS(Survey!$DV133)=0,TRUE,FALSE)</f>
        <v>1</v>
      </c>
      <c r="CF133" s="60" t="b">
        <f>NOT(ISBLANK(Survey!$DW133))</f>
        <v>0</v>
      </c>
      <c r="CG133" s="48" t="str">
        <f t="shared" ref="CG133:CG196" si="143">IF(OR(AND(CI133&gt;=0.99,CI133&lt;=1.01),AND(CI133&gt;=99,CI133&lt;=101),CH133=0),"Pass","Fail")</f>
        <v>Pass</v>
      </c>
      <c r="CH133" s="57">
        <f t="shared" ref="CH133:CH196" si="144">$BX133</f>
        <v>0</v>
      </c>
      <c r="CI133" s="54" cm="1">
        <f t="array" ref="CI133">SUM(SUMIF(Survey!DY133:DZ133,{"&gt;0","&lt;0"})*{1,-1})</f>
        <v>0</v>
      </c>
      <c r="CJ133" s="57">
        <f t="shared" ref="CJ133:CJ196" si="145">IF(CI133=0,0,100/CI133)</f>
        <v>0</v>
      </c>
      <c r="CK133" s="56">
        <f t="shared" ref="CK133:CK196" si="146">100-CI133</f>
        <v>100</v>
      </c>
      <c r="CL133" s="48" t="str">
        <f t="shared" ref="CL133:CL196" si="147">IF(CP133=TRUE,"Pass", IF(OR(AND(CM133&gt;=0.99,CM133&lt;=1.01),AND(CM133&gt;=99,CM133&lt;=101)),"Pass","Fail"))</f>
        <v>Fail</v>
      </c>
      <c r="CM133" s="54">
        <f>SUM(SUMIF(Survey!EP133:EQ133,{"&gt;0","&lt;0"})*{1,-1})</f>
        <v>0</v>
      </c>
      <c r="CN133" s="57">
        <f t="shared" ref="CN133:CN196" si="148">IF(CM133=0,0,100/CM133)</f>
        <v>0</v>
      </c>
      <c r="CO133" s="57">
        <f t="shared" ref="CO133:CO196" si="149">100-CM133</f>
        <v>100</v>
      </c>
      <c r="CP133" s="55" t="b">
        <f>IF(Survey!$J133="ETF",TRUE,IF(Survey!$J133="Closed-end",TRUE,IF(Survey!$J133="Split share corp",TRUE,FALSE)))</f>
        <v>0</v>
      </c>
      <c r="CQ133" s="48" t="str">
        <f t="shared" ref="CQ133:CQ196" si="150">IF(CU133=TRUE,"Pass",IF(OR(AND(CR133&gt;=0.99,CR133&lt;=1.01),AND(CR133&gt;=99,CR133&lt;=101)),"Pass","Fail"))</f>
        <v>Fail</v>
      </c>
      <c r="CR133" s="54">
        <f>SUM(SUMIF(Survey!ES133:EW133,{"&gt;0","&lt;0"})*{1,-1})</f>
        <v>0</v>
      </c>
      <c r="CS133" s="57">
        <f t="shared" ref="CS133:CS196" si="151">IF(CR133=0,0,100/CR133)</f>
        <v>0</v>
      </c>
      <c r="CT133" s="57">
        <f t="shared" ref="CT133:CT196" si="152">100-CR133</f>
        <v>100</v>
      </c>
      <c r="CU133" s="55" t="b">
        <f>IF(Survey!$J133="ETF",TRUE,IF(Survey!$J133="Closed-end",TRUE,IF(Survey!$J133="Split share corp",TRUE,FALSE)))</f>
        <v>0</v>
      </c>
      <c r="CV133" s="48" t="str">
        <f t="shared" ref="CV133:CV196" si="153">IF(OR(CW133=TRUE, CX133=TRUE),"Pass","Fail")</f>
        <v>Pass</v>
      </c>
      <c r="CW133" s="61" t="b">
        <f>IF(ABS(Survey!$EW133)=0,TRUE,FALSE)</f>
        <v>1</v>
      </c>
      <c r="CX133" s="60" t="b">
        <f>NOT(ISBLANK(Survey!$EX133))</f>
        <v>0</v>
      </c>
      <c r="CY133" s="43" t="str">
        <f t="shared" ref="CY133:CY196" si="154">IF(OR(AND(CZ133&gt;=0.99,CZ133&lt;=1.01),AND(CZ133&gt;=99,CZ133&lt;=101)),"Pass","Fail")</f>
        <v>Fail</v>
      </c>
      <c r="CZ133" s="44">
        <f>SUM(SUMIF(Survey!EZ133:FF133,{"&gt;0","&lt;0"})*{1,-1})</f>
        <v>0</v>
      </c>
      <c r="DA133" s="43">
        <f t="shared" ref="DA133:DA196" si="155">IF(CZ133=0,0,100/CZ133)</f>
        <v>0</v>
      </c>
      <c r="DB133" s="43">
        <f t="shared" ref="DB133:DB196" si="156">100-CZ133</f>
        <v>100</v>
      </c>
      <c r="DC133" s="48" t="str">
        <f t="shared" ref="DC133:DC196" si="157">IF(OR(AND(DD133&gt;=0.99,DD133&lt;=1.01),AND(DD133&gt;=99,DD133&lt;=101)),"Pass","Fail")</f>
        <v>Fail</v>
      </c>
      <c r="DD133" s="54">
        <f>SUM(SUMIF(Survey!FH133:FN133,{"&gt;0","&lt;0"})*{1,-1})</f>
        <v>0</v>
      </c>
      <c r="DE133" s="57">
        <f t="shared" ref="DE133:DE196" si="158">IF(DD133=0,0,100/DD133)</f>
        <v>0</v>
      </c>
      <c r="DF133" s="56">
        <f t="shared" ref="DF133:DF196" si="159">100-DD133</f>
        <v>100</v>
      </c>
    </row>
    <row r="134" spans="1:110">
      <c r="A134" s="1">
        <v>131</v>
      </c>
      <c r="B134" s="43" t="str">
        <f t="shared" si="107"/>
        <v>Pass</v>
      </c>
      <c r="C134" s="43">
        <f>COUNTBLANK(Survey!B134:FO134)</f>
        <v>170</v>
      </c>
      <c r="D134" s="43">
        <f>Survey!H134</f>
        <v>0</v>
      </c>
      <c r="E134" s="43" t="str">
        <f t="shared" si="108"/>
        <v>Fail</v>
      </c>
      <c r="F134" s="43" t="str">
        <f t="shared" si="109"/>
        <v>Fail</v>
      </c>
      <c r="H134" s="48" t="str">
        <f t="shared" si="110"/>
        <v>Fail</v>
      </c>
      <c r="I134" s="49">
        <f>COUNTBLANK(Survey!B134:E134)+COUNTBLANK(Survey!G134:J134)+COUNTBLANK(Survey!M134)+COUNTBLANK(Survey!P134:S134)+COUNTBLANK(Survey!X134:Z134)+COUNTBLANK(Survey!AC134:AD134)</f>
        <v>18</v>
      </c>
      <c r="J134" s="48" t="str">
        <f t="shared" si="111"/>
        <v>Pass</v>
      </c>
      <c r="K134" s="61" t="b">
        <f>NOT(ISNUMBER(SEARCH("Feeder",Survey!$H134)))</f>
        <v>1</v>
      </c>
      <c r="L134" s="60" t="b">
        <f>NOT(ISBLANK(Survey!$L134))</f>
        <v>0</v>
      </c>
      <c r="M134" s="48" t="str">
        <f t="shared" si="112"/>
        <v>Pass</v>
      </c>
      <c r="N134" s="61" t="b">
        <f>NOT(ISNUMBER(SEARCH("Other",Survey!$J134)))</f>
        <v>1</v>
      </c>
      <c r="O134" s="60" t="b">
        <f>NOT(ISBLANK(Survey!$K134))</f>
        <v>0</v>
      </c>
      <c r="P134" s="48" t="str">
        <f t="shared" si="113"/>
        <v>Fail</v>
      </c>
      <c r="Q134" s="50">
        <f>Survey!E134</f>
        <v>0</v>
      </c>
      <c r="R134" s="51">
        <f>LEN(Survey!F134)</f>
        <v>0</v>
      </c>
      <c r="S134" s="48" t="str">
        <f t="shared" si="114"/>
        <v>Pass</v>
      </c>
      <c r="T134" s="61" t="b">
        <f>NOT(ISNUMBER(SEARCH("Other",Survey!$M134)))</f>
        <v>1</v>
      </c>
      <c r="U134" s="60" t="b">
        <f>NOT(ISBLANK(Survey!$N134))</f>
        <v>0</v>
      </c>
      <c r="V134" s="48" t="str">
        <f t="shared" si="115"/>
        <v>Pass</v>
      </c>
      <c r="W134" s="121" t="b">
        <f>NOT(ISBLANK(Survey!$U134))</f>
        <v>0</v>
      </c>
      <c r="X134" s="122">
        <f>Survey!$J134</f>
        <v>0</v>
      </c>
      <c r="Y134" s="48" t="str">
        <f t="shared" si="116"/>
        <v>Pass</v>
      </c>
      <c r="Z134" s="121" t="b">
        <f>NOT(ISBLANK(Survey!$V134))</f>
        <v>0</v>
      </c>
      <c r="AA134" s="122">
        <f>Survey!$J134</f>
        <v>0</v>
      </c>
      <c r="AB134" s="48" t="str">
        <f t="shared" si="117"/>
        <v>Pass</v>
      </c>
      <c r="AC134" s="121" t="b">
        <f>NOT(ISBLANK(Survey!$W134))</f>
        <v>0</v>
      </c>
      <c r="AD134" s="122">
        <f>Survey!$J134</f>
        <v>0</v>
      </c>
      <c r="AE134" s="48" t="str">
        <f t="shared" si="118"/>
        <v>Pass</v>
      </c>
      <c r="AF134" s="61" t="b">
        <f>NOT(ISNUMBER(SEARCH("Yes",Survey!$Z134)))</f>
        <v>1</v>
      </c>
      <c r="AG134" s="60" t="b">
        <f>IF(COUNTBLANK(Survey!$AA134:$AB134)=0,TRUE, FALSE)</f>
        <v>0</v>
      </c>
      <c r="AH134" s="48" t="str">
        <f t="shared" si="119"/>
        <v>Pass</v>
      </c>
      <c r="AI134" s="61" t="b">
        <f>NOT(ISNUMBER(SEARCH("Yes",Survey!$AC134)))</f>
        <v>1</v>
      </c>
      <c r="AJ134" s="60" t="b">
        <f>NOT(ISBLANK(Survey!$AE134))</f>
        <v>0</v>
      </c>
      <c r="AK134" s="48" t="str">
        <f t="shared" si="120"/>
        <v>Pass</v>
      </c>
      <c r="AL134" s="61" t="b">
        <f>NOT(OR(ISNUMBER(SEARCH("Other",Survey!$AE134)),ISNUMBER(SEARCH("Multiple",Survey!$AE134))))</f>
        <v>1</v>
      </c>
      <c r="AM134" s="60" t="b">
        <f>NOT(ISBLANK(Survey!$AF134))</f>
        <v>0</v>
      </c>
      <c r="AN134" s="48" t="str">
        <f t="shared" si="121"/>
        <v>Fail</v>
      </c>
      <c r="AO134" s="52">
        <f>(Survey!$AH134)</f>
        <v>0</v>
      </c>
      <c r="AP134" s="43" t="str">
        <f t="shared" si="122"/>
        <v>Fail</v>
      </c>
      <c r="AQ134" s="44">
        <f>ABS(Survey!$AH134)</f>
        <v>0</v>
      </c>
      <c r="AR134" s="87">
        <f>ABS(Survey!$AI134)+Survey!$AJ134-ABS(Survey!$AK134)+ABS(Survey!$AL134)-ABS(Survey!$AM134)+ABS(Survey!$AN134)-ABS(Survey!$AO134)+Survey!$AP134</f>
        <v>0</v>
      </c>
      <c r="AS134" s="53" t="str">
        <f t="shared" si="123"/>
        <v>No holdings</v>
      </c>
      <c r="AT134" s="43">
        <f t="shared" si="124"/>
        <v>0</v>
      </c>
      <c r="AU134" s="48" t="str">
        <f t="shared" si="125"/>
        <v>Pass</v>
      </c>
      <c r="AV134" s="61" t="b">
        <f>IF(ABS(Survey!$AP134)=0,TRUE,FALSE)</f>
        <v>1</v>
      </c>
      <c r="AW134" s="60" t="b">
        <f>NOT(ISBLANK(Survey!$AQ134))</f>
        <v>0</v>
      </c>
      <c r="AX134" s="43" t="str">
        <f t="shared" si="126"/>
        <v>Fail</v>
      </c>
      <c r="AY134" s="44">
        <f>ABS(Survey!$AH134)</f>
        <v>0</v>
      </c>
      <c r="AZ134" s="44" cm="1">
        <f t="array" ref="AZ134">SUM(SUMIF(Survey!AS134:BA134,{"&gt;0","&lt;0"})*{1,-1})-SUM(SUMIF(Survey!BC134:BK134,{"&gt;0","&lt;0"})*{1,-1})</f>
        <v>0</v>
      </c>
      <c r="BA134" s="53" t="str">
        <f t="shared" si="127"/>
        <v>No holdings</v>
      </c>
      <c r="BB134" s="43">
        <f t="shared" si="128"/>
        <v>0</v>
      </c>
      <c r="BC134" s="48" t="str">
        <f t="shared" si="129"/>
        <v>Fail</v>
      </c>
      <c r="BD134" s="54">
        <f>ABS(Survey!$AH134)</f>
        <v>0</v>
      </c>
      <c r="BE134" s="54" cm="1">
        <f t="array" ref="BE134">SUM(SUMIF(Survey!BM134:CF134,{"&gt;0","&lt;0"})*{1,-1})-SUM(SUMIF(Survey!CH134:DA134,{"&gt;0","&lt;0"})*{1,-1})</f>
        <v>0</v>
      </c>
      <c r="BF134" s="55" t="str">
        <f t="shared" si="130"/>
        <v>No holdings</v>
      </c>
      <c r="BG134" s="56">
        <f t="shared" si="131"/>
        <v>0</v>
      </c>
      <c r="BH134" s="48" t="str">
        <f t="shared" si="132"/>
        <v>Pass</v>
      </c>
      <c r="BI134" s="61" t="b">
        <f>IF(ABS(Survey!$CF134)=0,TRUE,FALSE)</f>
        <v>1</v>
      </c>
      <c r="BJ134" s="60" t="b">
        <f>NOT(ISBLANK(Survey!$CG134))</f>
        <v>0</v>
      </c>
      <c r="BK134" s="48" t="str">
        <f t="shared" si="133"/>
        <v>Pass</v>
      </c>
      <c r="BL134" s="61" t="b">
        <f>IF(ABS(Survey!$DA134)=0,TRUE,FALSE)</f>
        <v>1</v>
      </c>
      <c r="BM134" s="60" t="b">
        <f>NOT(ISBLANK(Survey!$DB134))</f>
        <v>0</v>
      </c>
      <c r="BN134" s="48" t="str">
        <f t="shared" si="134"/>
        <v>Pass</v>
      </c>
      <c r="BO134" s="44">
        <f>SUM(Survey!DD134:DG134)</f>
        <v>0</v>
      </c>
      <c r="BP134" s="43">
        <f t="shared" si="135"/>
        <v>0</v>
      </c>
      <c r="BQ134" s="43">
        <f t="shared" si="136"/>
        <v>100</v>
      </c>
      <c r="BR134" s="55">
        <f>Survey!$I134</f>
        <v>0</v>
      </c>
      <c r="BS134" s="48" t="str">
        <f t="shared" si="137"/>
        <v>Pass</v>
      </c>
      <c r="BT134" s="61" t="b">
        <f>IF(ABS(Survey!$DG134)=0,TRUE,FALSE)</f>
        <v>1</v>
      </c>
      <c r="BU134" s="60" t="b">
        <f>NOT(ISBLANK(Survey!$DH134))</f>
        <v>0</v>
      </c>
      <c r="BV134" s="43" t="str">
        <f t="shared" si="138"/>
        <v>Pass</v>
      </c>
      <c r="BW134" s="44">
        <f>ABS(Survey!CB134) + ABS(Survey!CW134)</f>
        <v>0</v>
      </c>
      <c r="BX134" s="44">
        <f>SUM(SUMIF(Survey!DJ134:DO134,{"&gt;0","&lt;0"})*{1,-1})+SUM(SUMIF(Survey!DQ134:DV134,{"&gt;0","&lt;0"})*{1,-1})</f>
        <v>0</v>
      </c>
      <c r="BY134" s="43">
        <f t="shared" si="139"/>
        <v>0</v>
      </c>
      <c r="BZ134" s="43">
        <f t="shared" si="140"/>
        <v>0</v>
      </c>
      <c r="CA134" s="48" t="str">
        <f t="shared" si="141"/>
        <v>Pass</v>
      </c>
      <c r="CB134" s="61" t="b">
        <f>IF(ABS(Survey!$DO134)=0,TRUE,FALSE)</f>
        <v>1</v>
      </c>
      <c r="CC134" s="60" t="b">
        <f>NOT(ISBLANK(Survey!DP134))</f>
        <v>0</v>
      </c>
      <c r="CD134" s="48" t="str">
        <f t="shared" si="142"/>
        <v>Pass</v>
      </c>
      <c r="CE134" s="61" t="b">
        <f>IF(ABS(Survey!$DV134)=0,TRUE,FALSE)</f>
        <v>1</v>
      </c>
      <c r="CF134" s="60" t="b">
        <f>NOT(ISBLANK(Survey!$DW134))</f>
        <v>0</v>
      </c>
      <c r="CG134" s="48" t="str">
        <f t="shared" si="143"/>
        <v>Pass</v>
      </c>
      <c r="CH134" s="57">
        <f t="shared" si="144"/>
        <v>0</v>
      </c>
      <c r="CI134" s="54" cm="1">
        <f t="array" ref="CI134">SUM(SUMIF(Survey!DY134:DZ134,{"&gt;0","&lt;0"})*{1,-1})</f>
        <v>0</v>
      </c>
      <c r="CJ134" s="57">
        <f t="shared" si="145"/>
        <v>0</v>
      </c>
      <c r="CK134" s="56">
        <f t="shared" si="146"/>
        <v>100</v>
      </c>
      <c r="CL134" s="48" t="str">
        <f t="shared" si="147"/>
        <v>Fail</v>
      </c>
      <c r="CM134" s="54">
        <f>SUM(SUMIF(Survey!EP134:EQ134,{"&gt;0","&lt;0"})*{1,-1})</f>
        <v>0</v>
      </c>
      <c r="CN134" s="57">
        <f t="shared" si="148"/>
        <v>0</v>
      </c>
      <c r="CO134" s="57">
        <f t="shared" si="149"/>
        <v>100</v>
      </c>
      <c r="CP134" s="55" t="b">
        <f>IF(Survey!$J134="ETF",TRUE,IF(Survey!$J134="Closed-end",TRUE,IF(Survey!$J134="Split share corp",TRUE,FALSE)))</f>
        <v>0</v>
      </c>
      <c r="CQ134" s="48" t="str">
        <f t="shared" si="150"/>
        <v>Fail</v>
      </c>
      <c r="CR134" s="54">
        <f>SUM(SUMIF(Survey!ES134:EW134,{"&gt;0","&lt;0"})*{1,-1})</f>
        <v>0</v>
      </c>
      <c r="CS134" s="57">
        <f t="shared" si="151"/>
        <v>0</v>
      </c>
      <c r="CT134" s="57">
        <f t="shared" si="152"/>
        <v>100</v>
      </c>
      <c r="CU134" s="55" t="b">
        <f>IF(Survey!$J134="ETF",TRUE,IF(Survey!$J134="Closed-end",TRUE,IF(Survey!$J134="Split share corp",TRUE,FALSE)))</f>
        <v>0</v>
      </c>
      <c r="CV134" s="48" t="str">
        <f t="shared" si="153"/>
        <v>Pass</v>
      </c>
      <c r="CW134" s="61" t="b">
        <f>IF(ABS(Survey!$EW134)=0,TRUE,FALSE)</f>
        <v>1</v>
      </c>
      <c r="CX134" s="60" t="b">
        <f>NOT(ISBLANK(Survey!$EX134))</f>
        <v>0</v>
      </c>
      <c r="CY134" s="43" t="str">
        <f t="shared" si="154"/>
        <v>Fail</v>
      </c>
      <c r="CZ134" s="44">
        <f>SUM(SUMIF(Survey!EZ134:FF134,{"&gt;0","&lt;0"})*{1,-1})</f>
        <v>0</v>
      </c>
      <c r="DA134" s="43">
        <f t="shared" si="155"/>
        <v>0</v>
      </c>
      <c r="DB134" s="43">
        <f t="shared" si="156"/>
        <v>100</v>
      </c>
      <c r="DC134" s="48" t="str">
        <f t="shared" si="157"/>
        <v>Fail</v>
      </c>
      <c r="DD134" s="54">
        <f>SUM(SUMIF(Survey!FH134:FN134,{"&gt;0","&lt;0"})*{1,-1})</f>
        <v>0</v>
      </c>
      <c r="DE134" s="57">
        <f t="shared" si="158"/>
        <v>0</v>
      </c>
      <c r="DF134" s="56">
        <f t="shared" si="159"/>
        <v>100</v>
      </c>
    </row>
    <row r="135" spans="1:110">
      <c r="A135" s="1">
        <v>132</v>
      </c>
      <c r="B135" s="43" t="str">
        <f t="shared" si="107"/>
        <v>Pass</v>
      </c>
      <c r="C135" s="43">
        <f>COUNTBLANK(Survey!B135:FO135)</f>
        <v>170</v>
      </c>
      <c r="D135" s="43">
        <f>Survey!H135</f>
        <v>0</v>
      </c>
      <c r="E135" s="43" t="str">
        <f t="shared" si="108"/>
        <v>Fail</v>
      </c>
      <c r="F135" s="43" t="str">
        <f t="shared" si="109"/>
        <v>Fail</v>
      </c>
      <c r="H135" s="48" t="str">
        <f t="shared" si="110"/>
        <v>Fail</v>
      </c>
      <c r="I135" s="49">
        <f>COUNTBLANK(Survey!B135:E135)+COUNTBLANK(Survey!G135:J135)+COUNTBLANK(Survey!M135)+COUNTBLANK(Survey!P135:S135)+COUNTBLANK(Survey!X135:Z135)+COUNTBLANK(Survey!AC135:AD135)</f>
        <v>18</v>
      </c>
      <c r="J135" s="48" t="str">
        <f t="shared" si="111"/>
        <v>Pass</v>
      </c>
      <c r="K135" s="61" t="b">
        <f>NOT(ISNUMBER(SEARCH("Feeder",Survey!$H135)))</f>
        <v>1</v>
      </c>
      <c r="L135" s="60" t="b">
        <f>NOT(ISBLANK(Survey!$L135))</f>
        <v>0</v>
      </c>
      <c r="M135" s="48" t="str">
        <f t="shared" si="112"/>
        <v>Pass</v>
      </c>
      <c r="N135" s="61" t="b">
        <f>NOT(ISNUMBER(SEARCH("Other",Survey!$J135)))</f>
        <v>1</v>
      </c>
      <c r="O135" s="60" t="b">
        <f>NOT(ISBLANK(Survey!$K135))</f>
        <v>0</v>
      </c>
      <c r="P135" s="48" t="str">
        <f t="shared" si="113"/>
        <v>Fail</v>
      </c>
      <c r="Q135" s="50">
        <f>Survey!E135</f>
        <v>0</v>
      </c>
      <c r="R135" s="51">
        <f>LEN(Survey!F135)</f>
        <v>0</v>
      </c>
      <c r="S135" s="48" t="str">
        <f t="shared" si="114"/>
        <v>Pass</v>
      </c>
      <c r="T135" s="61" t="b">
        <f>NOT(ISNUMBER(SEARCH("Other",Survey!$M135)))</f>
        <v>1</v>
      </c>
      <c r="U135" s="60" t="b">
        <f>NOT(ISBLANK(Survey!$N135))</f>
        <v>0</v>
      </c>
      <c r="V135" s="48" t="str">
        <f t="shared" si="115"/>
        <v>Pass</v>
      </c>
      <c r="W135" s="121" t="b">
        <f>NOT(ISBLANK(Survey!$U135))</f>
        <v>0</v>
      </c>
      <c r="X135" s="122">
        <f>Survey!$J135</f>
        <v>0</v>
      </c>
      <c r="Y135" s="48" t="str">
        <f t="shared" si="116"/>
        <v>Pass</v>
      </c>
      <c r="Z135" s="121" t="b">
        <f>NOT(ISBLANK(Survey!$V135))</f>
        <v>0</v>
      </c>
      <c r="AA135" s="122">
        <f>Survey!$J135</f>
        <v>0</v>
      </c>
      <c r="AB135" s="48" t="str">
        <f t="shared" si="117"/>
        <v>Pass</v>
      </c>
      <c r="AC135" s="121" t="b">
        <f>NOT(ISBLANK(Survey!$W135))</f>
        <v>0</v>
      </c>
      <c r="AD135" s="122">
        <f>Survey!$J135</f>
        <v>0</v>
      </c>
      <c r="AE135" s="48" t="str">
        <f t="shared" si="118"/>
        <v>Pass</v>
      </c>
      <c r="AF135" s="61" t="b">
        <f>NOT(ISNUMBER(SEARCH("Yes",Survey!$Z135)))</f>
        <v>1</v>
      </c>
      <c r="AG135" s="60" t="b">
        <f>IF(COUNTBLANK(Survey!$AA135:$AB135)=0,TRUE, FALSE)</f>
        <v>0</v>
      </c>
      <c r="AH135" s="48" t="str">
        <f t="shared" si="119"/>
        <v>Pass</v>
      </c>
      <c r="AI135" s="61" t="b">
        <f>NOT(ISNUMBER(SEARCH("Yes",Survey!$AC135)))</f>
        <v>1</v>
      </c>
      <c r="AJ135" s="60" t="b">
        <f>NOT(ISBLANK(Survey!$AE135))</f>
        <v>0</v>
      </c>
      <c r="AK135" s="48" t="str">
        <f t="shared" si="120"/>
        <v>Pass</v>
      </c>
      <c r="AL135" s="61" t="b">
        <f>NOT(OR(ISNUMBER(SEARCH("Other",Survey!$AE135)),ISNUMBER(SEARCH("Multiple",Survey!$AE135))))</f>
        <v>1</v>
      </c>
      <c r="AM135" s="60" t="b">
        <f>NOT(ISBLANK(Survey!$AF135))</f>
        <v>0</v>
      </c>
      <c r="AN135" s="48" t="str">
        <f t="shared" si="121"/>
        <v>Fail</v>
      </c>
      <c r="AO135" s="52">
        <f>(Survey!$AH135)</f>
        <v>0</v>
      </c>
      <c r="AP135" s="43" t="str">
        <f t="shared" si="122"/>
        <v>Fail</v>
      </c>
      <c r="AQ135" s="44">
        <f>ABS(Survey!$AH135)</f>
        <v>0</v>
      </c>
      <c r="AR135" s="87">
        <f>ABS(Survey!$AI135)+Survey!$AJ135-ABS(Survey!$AK135)+ABS(Survey!$AL135)-ABS(Survey!$AM135)+ABS(Survey!$AN135)-ABS(Survey!$AO135)+Survey!$AP135</f>
        <v>0</v>
      </c>
      <c r="AS135" s="53" t="str">
        <f t="shared" si="123"/>
        <v>No holdings</v>
      </c>
      <c r="AT135" s="43">
        <f t="shared" si="124"/>
        <v>0</v>
      </c>
      <c r="AU135" s="48" t="str">
        <f t="shared" si="125"/>
        <v>Pass</v>
      </c>
      <c r="AV135" s="61" t="b">
        <f>IF(ABS(Survey!$AP135)=0,TRUE,FALSE)</f>
        <v>1</v>
      </c>
      <c r="AW135" s="60" t="b">
        <f>NOT(ISBLANK(Survey!$AQ135))</f>
        <v>0</v>
      </c>
      <c r="AX135" s="43" t="str">
        <f t="shared" si="126"/>
        <v>Fail</v>
      </c>
      <c r="AY135" s="44">
        <f>ABS(Survey!$AH135)</f>
        <v>0</v>
      </c>
      <c r="AZ135" s="44" cm="1">
        <f t="array" ref="AZ135">SUM(SUMIF(Survey!AS135:BA135,{"&gt;0","&lt;0"})*{1,-1})-SUM(SUMIF(Survey!BC135:BK135,{"&gt;0","&lt;0"})*{1,-1})</f>
        <v>0</v>
      </c>
      <c r="BA135" s="53" t="str">
        <f t="shared" si="127"/>
        <v>No holdings</v>
      </c>
      <c r="BB135" s="43">
        <f t="shared" si="128"/>
        <v>0</v>
      </c>
      <c r="BC135" s="48" t="str">
        <f t="shared" si="129"/>
        <v>Fail</v>
      </c>
      <c r="BD135" s="54">
        <f>ABS(Survey!$AH135)</f>
        <v>0</v>
      </c>
      <c r="BE135" s="54" cm="1">
        <f t="array" ref="BE135">SUM(SUMIF(Survey!BM135:CF135,{"&gt;0","&lt;0"})*{1,-1})-SUM(SUMIF(Survey!CH135:DA135,{"&gt;0","&lt;0"})*{1,-1})</f>
        <v>0</v>
      </c>
      <c r="BF135" s="55" t="str">
        <f t="shared" si="130"/>
        <v>No holdings</v>
      </c>
      <c r="BG135" s="56">
        <f t="shared" si="131"/>
        <v>0</v>
      </c>
      <c r="BH135" s="48" t="str">
        <f t="shared" si="132"/>
        <v>Pass</v>
      </c>
      <c r="BI135" s="61" t="b">
        <f>IF(ABS(Survey!$CF135)=0,TRUE,FALSE)</f>
        <v>1</v>
      </c>
      <c r="BJ135" s="60" t="b">
        <f>NOT(ISBLANK(Survey!$CG135))</f>
        <v>0</v>
      </c>
      <c r="BK135" s="48" t="str">
        <f t="shared" si="133"/>
        <v>Pass</v>
      </c>
      <c r="BL135" s="61" t="b">
        <f>IF(ABS(Survey!$DA135)=0,TRUE,FALSE)</f>
        <v>1</v>
      </c>
      <c r="BM135" s="60" t="b">
        <f>NOT(ISBLANK(Survey!$DB135))</f>
        <v>0</v>
      </c>
      <c r="BN135" s="48" t="str">
        <f t="shared" si="134"/>
        <v>Pass</v>
      </c>
      <c r="BO135" s="44">
        <f>SUM(Survey!DD135:DG135)</f>
        <v>0</v>
      </c>
      <c r="BP135" s="43">
        <f t="shared" si="135"/>
        <v>0</v>
      </c>
      <c r="BQ135" s="43">
        <f t="shared" si="136"/>
        <v>100</v>
      </c>
      <c r="BR135" s="55">
        <f>Survey!$I135</f>
        <v>0</v>
      </c>
      <c r="BS135" s="48" t="str">
        <f t="shared" si="137"/>
        <v>Pass</v>
      </c>
      <c r="BT135" s="61" t="b">
        <f>IF(ABS(Survey!$DG135)=0,TRUE,FALSE)</f>
        <v>1</v>
      </c>
      <c r="BU135" s="60" t="b">
        <f>NOT(ISBLANK(Survey!$DH135))</f>
        <v>0</v>
      </c>
      <c r="BV135" s="43" t="str">
        <f t="shared" si="138"/>
        <v>Pass</v>
      </c>
      <c r="BW135" s="44">
        <f>ABS(Survey!CB135) + ABS(Survey!CW135)</f>
        <v>0</v>
      </c>
      <c r="BX135" s="44">
        <f>SUM(SUMIF(Survey!DJ135:DO135,{"&gt;0","&lt;0"})*{1,-1})+SUM(SUMIF(Survey!DQ135:DV135,{"&gt;0","&lt;0"})*{1,-1})</f>
        <v>0</v>
      </c>
      <c r="BY135" s="43">
        <f t="shared" si="139"/>
        <v>0</v>
      </c>
      <c r="BZ135" s="43">
        <f t="shared" si="140"/>
        <v>0</v>
      </c>
      <c r="CA135" s="48" t="str">
        <f t="shared" si="141"/>
        <v>Pass</v>
      </c>
      <c r="CB135" s="61" t="b">
        <f>IF(ABS(Survey!$DO135)=0,TRUE,FALSE)</f>
        <v>1</v>
      </c>
      <c r="CC135" s="60" t="b">
        <f>NOT(ISBLANK(Survey!DP135))</f>
        <v>0</v>
      </c>
      <c r="CD135" s="48" t="str">
        <f t="shared" si="142"/>
        <v>Pass</v>
      </c>
      <c r="CE135" s="61" t="b">
        <f>IF(ABS(Survey!$DV135)=0,TRUE,FALSE)</f>
        <v>1</v>
      </c>
      <c r="CF135" s="60" t="b">
        <f>NOT(ISBLANK(Survey!$DW135))</f>
        <v>0</v>
      </c>
      <c r="CG135" s="48" t="str">
        <f t="shared" si="143"/>
        <v>Pass</v>
      </c>
      <c r="CH135" s="57">
        <f t="shared" si="144"/>
        <v>0</v>
      </c>
      <c r="CI135" s="54" cm="1">
        <f t="array" ref="CI135">SUM(SUMIF(Survey!DY135:DZ135,{"&gt;0","&lt;0"})*{1,-1})</f>
        <v>0</v>
      </c>
      <c r="CJ135" s="57">
        <f t="shared" si="145"/>
        <v>0</v>
      </c>
      <c r="CK135" s="56">
        <f t="shared" si="146"/>
        <v>100</v>
      </c>
      <c r="CL135" s="48" t="str">
        <f t="shared" si="147"/>
        <v>Fail</v>
      </c>
      <c r="CM135" s="54">
        <f>SUM(SUMIF(Survey!EP135:EQ135,{"&gt;0","&lt;0"})*{1,-1})</f>
        <v>0</v>
      </c>
      <c r="CN135" s="57">
        <f t="shared" si="148"/>
        <v>0</v>
      </c>
      <c r="CO135" s="57">
        <f t="shared" si="149"/>
        <v>100</v>
      </c>
      <c r="CP135" s="55" t="b">
        <f>IF(Survey!$J135="ETF",TRUE,IF(Survey!$J135="Closed-end",TRUE,IF(Survey!$J135="Split share corp",TRUE,FALSE)))</f>
        <v>0</v>
      </c>
      <c r="CQ135" s="48" t="str">
        <f t="shared" si="150"/>
        <v>Fail</v>
      </c>
      <c r="CR135" s="54">
        <f>SUM(SUMIF(Survey!ES135:EW135,{"&gt;0","&lt;0"})*{1,-1})</f>
        <v>0</v>
      </c>
      <c r="CS135" s="57">
        <f t="shared" si="151"/>
        <v>0</v>
      </c>
      <c r="CT135" s="57">
        <f t="shared" si="152"/>
        <v>100</v>
      </c>
      <c r="CU135" s="55" t="b">
        <f>IF(Survey!$J135="ETF",TRUE,IF(Survey!$J135="Closed-end",TRUE,IF(Survey!$J135="Split share corp",TRUE,FALSE)))</f>
        <v>0</v>
      </c>
      <c r="CV135" s="48" t="str">
        <f t="shared" si="153"/>
        <v>Pass</v>
      </c>
      <c r="CW135" s="61" t="b">
        <f>IF(ABS(Survey!$EW135)=0,TRUE,FALSE)</f>
        <v>1</v>
      </c>
      <c r="CX135" s="60" t="b">
        <f>NOT(ISBLANK(Survey!$EX135))</f>
        <v>0</v>
      </c>
      <c r="CY135" s="43" t="str">
        <f t="shared" si="154"/>
        <v>Fail</v>
      </c>
      <c r="CZ135" s="44">
        <f>SUM(SUMIF(Survey!EZ135:FF135,{"&gt;0","&lt;0"})*{1,-1})</f>
        <v>0</v>
      </c>
      <c r="DA135" s="43">
        <f t="shared" si="155"/>
        <v>0</v>
      </c>
      <c r="DB135" s="43">
        <f t="shared" si="156"/>
        <v>100</v>
      </c>
      <c r="DC135" s="48" t="str">
        <f t="shared" si="157"/>
        <v>Fail</v>
      </c>
      <c r="DD135" s="54">
        <f>SUM(SUMIF(Survey!FH135:FN135,{"&gt;0","&lt;0"})*{1,-1})</f>
        <v>0</v>
      </c>
      <c r="DE135" s="57">
        <f t="shared" si="158"/>
        <v>0</v>
      </c>
      <c r="DF135" s="56">
        <f t="shared" si="159"/>
        <v>100</v>
      </c>
    </row>
    <row r="136" spans="1:110">
      <c r="A136" s="1">
        <v>133</v>
      </c>
      <c r="B136" s="43" t="str">
        <f t="shared" si="107"/>
        <v>Pass</v>
      </c>
      <c r="C136" s="43">
        <f>COUNTBLANK(Survey!B136:FO136)</f>
        <v>170</v>
      </c>
      <c r="D136" s="43">
        <f>Survey!H136</f>
        <v>0</v>
      </c>
      <c r="E136" s="43" t="str">
        <f t="shared" si="108"/>
        <v>Fail</v>
      </c>
      <c r="F136" s="43" t="str">
        <f t="shared" si="109"/>
        <v>Fail</v>
      </c>
      <c r="H136" s="48" t="str">
        <f t="shared" si="110"/>
        <v>Fail</v>
      </c>
      <c r="I136" s="49">
        <f>COUNTBLANK(Survey!B136:E136)+COUNTBLANK(Survey!G136:J136)+COUNTBLANK(Survey!M136)+COUNTBLANK(Survey!P136:S136)+COUNTBLANK(Survey!X136:Z136)+COUNTBLANK(Survey!AC136:AD136)</f>
        <v>18</v>
      </c>
      <c r="J136" s="48" t="str">
        <f t="shared" si="111"/>
        <v>Pass</v>
      </c>
      <c r="K136" s="61" t="b">
        <f>NOT(ISNUMBER(SEARCH("Feeder",Survey!$H136)))</f>
        <v>1</v>
      </c>
      <c r="L136" s="60" t="b">
        <f>NOT(ISBLANK(Survey!$L136))</f>
        <v>0</v>
      </c>
      <c r="M136" s="48" t="str">
        <f t="shared" si="112"/>
        <v>Pass</v>
      </c>
      <c r="N136" s="61" t="b">
        <f>NOT(ISNUMBER(SEARCH("Other",Survey!$J136)))</f>
        <v>1</v>
      </c>
      <c r="O136" s="60" t="b">
        <f>NOT(ISBLANK(Survey!$K136))</f>
        <v>0</v>
      </c>
      <c r="P136" s="48" t="str">
        <f t="shared" si="113"/>
        <v>Fail</v>
      </c>
      <c r="Q136" s="50">
        <f>Survey!E136</f>
        <v>0</v>
      </c>
      <c r="R136" s="51">
        <f>LEN(Survey!F136)</f>
        <v>0</v>
      </c>
      <c r="S136" s="48" t="str">
        <f t="shared" si="114"/>
        <v>Pass</v>
      </c>
      <c r="T136" s="61" t="b">
        <f>NOT(ISNUMBER(SEARCH("Other",Survey!$M136)))</f>
        <v>1</v>
      </c>
      <c r="U136" s="60" t="b">
        <f>NOT(ISBLANK(Survey!$N136))</f>
        <v>0</v>
      </c>
      <c r="V136" s="48" t="str">
        <f t="shared" si="115"/>
        <v>Pass</v>
      </c>
      <c r="W136" s="121" t="b">
        <f>NOT(ISBLANK(Survey!$U136))</f>
        <v>0</v>
      </c>
      <c r="X136" s="122">
        <f>Survey!$J136</f>
        <v>0</v>
      </c>
      <c r="Y136" s="48" t="str">
        <f t="shared" si="116"/>
        <v>Pass</v>
      </c>
      <c r="Z136" s="121" t="b">
        <f>NOT(ISBLANK(Survey!$V136))</f>
        <v>0</v>
      </c>
      <c r="AA136" s="122">
        <f>Survey!$J136</f>
        <v>0</v>
      </c>
      <c r="AB136" s="48" t="str">
        <f t="shared" si="117"/>
        <v>Pass</v>
      </c>
      <c r="AC136" s="121" t="b">
        <f>NOT(ISBLANK(Survey!$W136))</f>
        <v>0</v>
      </c>
      <c r="AD136" s="122">
        <f>Survey!$J136</f>
        <v>0</v>
      </c>
      <c r="AE136" s="48" t="str">
        <f t="shared" si="118"/>
        <v>Pass</v>
      </c>
      <c r="AF136" s="61" t="b">
        <f>NOT(ISNUMBER(SEARCH("Yes",Survey!$Z136)))</f>
        <v>1</v>
      </c>
      <c r="AG136" s="60" t="b">
        <f>IF(COUNTBLANK(Survey!$AA136:$AB136)=0,TRUE, FALSE)</f>
        <v>0</v>
      </c>
      <c r="AH136" s="48" t="str">
        <f t="shared" si="119"/>
        <v>Pass</v>
      </c>
      <c r="AI136" s="61" t="b">
        <f>NOT(ISNUMBER(SEARCH("Yes",Survey!$AC136)))</f>
        <v>1</v>
      </c>
      <c r="AJ136" s="60" t="b">
        <f>NOT(ISBLANK(Survey!$AE136))</f>
        <v>0</v>
      </c>
      <c r="AK136" s="48" t="str">
        <f t="shared" si="120"/>
        <v>Pass</v>
      </c>
      <c r="AL136" s="61" t="b">
        <f>NOT(OR(ISNUMBER(SEARCH("Other",Survey!$AE136)),ISNUMBER(SEARCH("Multiple",Survey!$AE136))))</f>
        <v>1</v>
      </c>
      <c r="AM136" s="60" t="b">
        <f>NOT(ISBLANK(Survey!$AF136))</f>
        <v>0</v>
      </c>
      <c r="AN136" s="48" t="str">
        <f t="shared" si="121"/>
        <v>Fail</v>
      </c>
      <c r="AO136" s="52">
        <f>(Survey!$AH136)</f>
        <v>0</v>
      </c>
      <c r="AP136" s="43" t="str">
        <f t="shared" si="122"/>
        <v>Fail</v>
      </c>
      <c r="AQ136" s="44">
        <f>ABS(Survey!$AH136)</f>
        <v>0</v>
      </c>
      <c r="AR136" s="87">
        <f>ABS(Survey!$AI136)+Survey!$AJ136-ABS(Survey!$AK136)+ABS(Survey!$AL136)-ABS(Survey!$AM136)+ABS(Survey!$AN136)-ABS(Survey!$AO136)+Survey!$AP136</f>
        <v>0</v>
      </c>
      <c r="AS136" s="53" t="str">
        <f t="shared" si="123"/>
        <v>No holdings</v>
      </c>
      <c r="AT136" s="43">
        <f t="shared" si="124"/>
        <v>0</v>
      </c>
      <c r="AU136" s="48" t="str">
        <f t="shared" si="125"/>
        <v>Pass</v>
      </c>
      <c r="AV136" s="61" t="b">
        <f>IF(ABS(Survey!$AP136)=0,TRUE,FALSE)</f>
        <v>1</v>
      </c>
      <c r="AW136" s="60" t="b">
        <f>NOT(ISBLANK(Survey!$AQ136))</f>
        <v>0</v>
      </c>
      <c r="AX136" s="43" t="str">
        <f t="shared" si="126"/>
        <v>Fail</v>
      </c>
      <c r="AY136" s="44">
        <f>ABS(Survey!$AH136)</f>
        <v>0</v>
      </c>
      <c r="AZ136" s="44" cm="1">
        <f t="array" ref="AZ136">SUM(SUMIF(Survey!AS136:BA136,{"&gt;0","&lt;0"})*{1,-1})-SUM(SUMIF(Survey!BC136:BK136,{"&gt;0","&lt;0"})*{1,-1})</f>
        <v>0</v>
      </c>
      <c r="BA136" s="53" t="str">
        <f t="shared" si="127"/>
        <v>No holdings</v>
      </c>
      <c r="BB136" s="43">
        <f t="shared" si="128"/>
        <v>0</v>
      </c>
      <c r="BC136" s="48" t="str">
        <f t="shared" si="129"/>
        <v>Fail</v>
      </c>
      <c r="BD136" s="54">
        <f>ABS(Survey!$AH136)</f>
        <v>0</v>
      </c>
      <c r="BE136" s="54" cm="1">
        <f t="array" ref="BE136">SUM(SUMIF(Survey!BM136:CF136,{"&gt;0","&lt;0"})*{1,-1})-SUM(SUMIF(Survey!CH136:DA136,{"&gt;0","&lt;0"})*{1,-1})</f>
        <v>0</v>
      </c>
      <c r="BF136" s="55" t="str">
        <f t="shared" si="130"/>
        <v>No holdings</v>
      </c>
      <c r="BG136" s="56">
        <f t="shared" si="131"/>
        <v>0</v>
      </c>
      <c r="BH136" s="48" t="str">
        <f t="shared" si="132"/>
        <v>Pass</v>
      </c>
      <c r="BI136" s="61" t="b">
        <f>IF(ABS(Survey!$CF136)=0,TRUE,FALSE)</f>
        <v>1</v>
      </c>
      <c r="BJ136" s="60" t="b">
        <f>NOT(ISBLANK(Survey!$CG136))</f>
        <v>0</v>
      </c>
      <c r="BK136" s="48" t="str">
        <f t="shared" si="133"/>
        <v>Pass</v>
      </c>
      <c r="BL136" s="61" t="b">
        <f>IF(ABS(Survey!$DA136)=0,TRUE,FALSE)</f>
        <v>1</v>
      </c>
      <c r="BM136" s="60" t="b">
        <f>NOT(ISBLANK(Survey!$DB136))</f>
        <v>0</v>
      </c>
      <c r="BN136" s="48" t="str">
        <f t="shared" si="134"/>
        <v>Pass</v>
      </c>
      <c r="BO136" s="44">
        <f>SUM(Survey!DD136:DG136)</f>
        <v>0</v>
      </c>
      <c r="BP136" s="43">
        <f t="shared" si="135"/>
        <v>0</v>
      </c>
      <c r="BQ136" s="43">
        <f t="shared" si="136"/>
        <v>100</v>
      </c>
      <c r="BR136" s="55">
        <f>Survey!$I136</f>
        <v>0</v>
      </c>
      <c r="BS136" s="48" t="str">
        <f t="shared" si="137"/>
        <v>Pass</v>
      </c>
      <c r="BT136" s="61" t="b">
        <f>IF(ABS(Survey!$DG136)=0,TRUE,FALSE)</f>
        <v>1</v>
      </c>
      <c r="BU136" s="60" t="b">
        <f>NOT(ISBLANK(Survey!$DH136))</f>
        <v>0</v>
      </c>
      <c r="BV136" s="43" t="str">
        <f t="shared" si="138"/>
        <v>Pass</v>
      </c>
      <c r="BW136" s="44">
        <f>ABS(Survey!CB136) + ABS(Survey!CW136)</f>
        <v>0</v>
      </c>
      <c r="BX136" s="44">
        <f>SUM(SUMIF(Survey!DJ136:DO136,{"&gt;0","&lt;0"})*{1,-1})+SUM(SUMIF(Survey!DQ136:DV136,{"&gt;0","&lt;0"})*{1,-1})</f>
        <v>0</v>
      </c>
      <c r="BY136" s="43">
        <f t="shared" si="139"/>
        <v>0</v>
      </c>
      <c r="BZ136" s="43">
        <f t="shared" si="140"/>
        <v>0</v>
      </c>
      <c r="CA136" s="48" t="str">
        <f t="shared" si="141"/>
        <v>Pass</v>
      </c>
      <c r="CB136" s="61" t="b">
        <f>IF(ABS(Survey!$DO136)=0,TRUE,FALSE)</f>
        <v>1</v>
      </c>
      <c r="CC136" s="60" t="b">
        <f>NOT(ISBLANK(Survey!DP136))</f>
        <v>0</v>
      </c>
      <c r="CD136" s="48" t="str">
        <f t="shared" si="142"/>
        <v>Pass</v>
      </c>
      <c r="CE136" s="61" t="b">
        <f>IF(ABS(Survey!$DV136)=0,TRUE,FALSE)</f>
        <v>1</v>
      </c>
      <c r="CF136" s="60" t="b">
        <f>NOT(ISBLANK(Survey!$DW136))</f>
        <v>0</v>
      </c>
      <c r="CG136" s="48" t="str">
        <f t="shared" si="143"/>
        <v>Pass</v>
      </c>
      <c r="CH136" s="57">
        <f t="shared" si="144"/>
        <v>0</v>
      </c>
      <c r="CI136" s="54" cm="1">
        <f t="array" ref="CI136">SUM(SUMIF(Survey!DY136:DZ136,{"&gt;0","&lt;0"})*{1,-1})</f>
        <v>0</v>
      </c>
      <c r="CJ136" s="57">
        <f t="shared" si="145"/>
        <v>0</v>
      </c>
      <c r="CK136" s="56">
        <f t="shared" si="146"/>
        <v>100</v>
      </c>
      <c r="CL136" s="48" t="str">
        <f t="shared" si="147"/>
        <v>Fail</v>
      </c>
      <c r="CM136" s="54">
        <f>SUM(SUMIF(Survey!EP136:EQ136,{"&gt;0","&lt;0"})*{1,-1})</f>
        <v>0</v>
      </c>
      <c r="CN136" s="57">
        <f t="shared" si="148"/>
        <v>0</v>
      </c>
      <c r="CO136" s="57">
        <f t="shared" si="149"/>
        <v>100</v>
      </c>
      <c r="CP136" s="55" t="b">
        <f>IF(Survey!$J136="ETF",TRUE,IF(Survey!$J136="Closed-end",TRUE,IF(Survey!$J136="Split share corp",TRUE,FALSE)))</f>
        <v>0</v>
      </c>
      <c r="CQ136" s="48" t="str">
        <f t="shared" si="150"/>
        <v>Fail</v>
      </c>
      <c r="CR136" s="54">
        <f>SUM(SUMIF(Survey!ES136:EW136,{"&gt;0","&lt;0"})*{1,-1})</f>
        <v>0</v>
      </c>
      <c r="CS136" s="57">
        <f t="shared" si="151"/>
        <v>0</v>
      </c>
      <c r="CT136" s="57">
        <f t="shared" si="152"/>
        <v>100</v>
      </c>
      <c r="CU136" s="55" t="b">
        <f>IF(Survey!$J136="ETF",TRUE,IF(Survey!$J136="Closed-end",TRUE,IF(Survey!$J136="Split share corp",TRUE,FALSE)))</f>
        <v>0</v>
      </c>
      <c r="CV136" s="48" t="str">
        <f t="shared" si="153"/>
        <v>Pass</v>
      </c>
      <c r="CW136" s="61" t="b">
        <f>IF(ABS(Survey!$EW136)=0,TRUE,FALSE)</f>
        <v>1</v>
      </c>
      <c r="CX136" s="60" t="b">
        <f>NOT(ISBLANK(Survey!$EX136))</f>
        <v>0</v>
      </c>
      <c r="CY136" s="43" t="str">
        <f t="shared" si="154"/>
        <v>Fail</v>
      </c>
      <c r="CZ136" s="44">
        <f>SUM(SUMIF(Survey!EZ136:FF136,{"&gt;0","&lt;0"})*{1,-1})</f>
        <v>0</v>
      </c>
      <c r="DA136" s="43">
        <f t="shared" si="155"/>
        <v>0</v>
      </c>
      <c r="DB136" s="43">
        <f t="shared" si="156"/>
        <v>100</v>
      </c>
      <c r="DC136" s="48" t="str">
        <f t="shared" si="157"/>
        <v>Fail</v>
      </c>
      <c r="DD136" s="54">
        <f>SUM(SUMIF(Survey!FH136:FN136,{"&gt;0","&lt;0"})*{1,-1})</f>
        <v>0</v>
      </c>
      <c r="DE136" s="57">
        <f t="shared" si="158"/>
        <v>0</v>
      </c>
      <c r="DF136" s="56">
        <f t="shared" si="159"/>
        <v>100</v>
      </c>
    </row>
    <row r="137" spans="1:110">
      <c r="A137" s="1">
        <v>134</v>
      </c>
      <c r="B137" s="43" t="str">
        <f t="shared" si="107"/>
        <v>Pass</v>
      </c>
      <c r="C137" s="43">
        <f>COUNTBLANK(Survey!B137:FO137)</f>
        <v>170</v>
      </c>
      <c r="D137" s="43">
        <f>Survey!H137</f>
        <v>0</v>
      </c>
      <c r="E137" s="43" t="str">
        <f t="shared" si="108"/>
        <v>Fail</v>
      </c>
      <c r="F137" s="43" t="str">
        <f t="shared" si="109"/>
        <v>Fail</v>
      </c>
      <c r="H137" s="48" t="str">
        <f t="shared" si="110"/>
        <v>Fail</v>
      </c>
      <c r="I137" s="49">
        <f>COUNTBLANK(Survey!B137:E137)+COUNTBLANK(Survey!G137:J137)+COUNTBLANK(Survey!M137)+COUNTBLANK(Survey!P137:S137)+COUNTBLANK(Survey!X137:Z137)+COUNTBLANK(Survey!AC137:AD137)</f>
        <v>18</v>
      </c>
      <c r="J137" s="48" t="str">
        <f t="shared" si="111"/>
        <v>Pass</v>
      </c>
      <c r="K137" s="61" t="b">
        <f>NOT(ISNUMBER(SEARCH("Feeder",Survey!$H137)))</f>
        <v>1</v>
      </c>
      <c r="L137" s="60" t="b">
        <f>NOT(ISBLANK(Survey!$L137))</f>
        <v>0</v>
      </c>
      <c r="M137" s="48" t="str">
        <f t="shared" si="112"/>
        <v>Pass</v>
      </c>
      <c r="N137" s="61" t="b">
        <f>NOT(ISNUMBER(SEARCH("Other",Survey!$J137)))</f>
        <v>1</v>
      </c>
      <c r="O137" s="60" t="b">
        <f>NOT(ISBLANK(Survey!$K137))</f>
        <v>0</v>
      </c>
      <c r="P137" s="48" t="str">
        <f t="shared" si="113"/>
        <v>Fail</v>
      </c>
      <c r="Q137" s="50">
        <f>Survey!E137</f>
        <v>0</v>
      </c>
      <c r="R137" s="51">
        <f>LEN(Survey!F137)</f>
        <v>0</v>
      </c>
      <c r="S137" s="48" t="str">
        <f t="shared" si="114"/>
        <v>Pass</v>
      </c>
      <c r="T137" s="61" t="b">
        <f>NOT(ISNUMBER(SEARCH("Other",Survey!$M137)))</f>
        <v>1</v>
      </c>
      <c r="U137" s="60" t="b">
        <f>NOT(ISBLANK(Survey!$N137))</f>
        <v>0</v>
      </c>
      <c r="V137" s="48" t="str">
        <f t="shared" si="115"/>
        <v>Pass</v>
      </c>
      <c r="W137" s="121" t="b">
        <f>NOT(ISBLANK(Survey!$U137))</f>
        <v>0</v>
      </c>
      <c r="X137" s="122">
        <f>Survey!$J137</f>
        <v>0</v>
      </c>
      <c r="Y137" s="48" t="str">
        <f t="shared" si="116"/>
        <v>Pass</v>
      </c>
      <c r="Z137" s="121" t="b">
        <f>NOT(ISBLANK(Survey!$V137))</f>
        <v>0</v>
      </c>
      <c r="AA137" s="122">
        <f>Survey!$J137</f>
        <v>0</v>
      </c>
      <c r="AB137" s="48" t="str">
        <f t="shared" si="117"/>
        <v>Pass</v>
      </c>
      <c r="AC137" s="121" t="b">
        <f>NOT(ISBLANK(Survey!$W137))</f>
        <v>0</v>
      </c>
      <c r="AD137" s="122">
        <f>Survey!$J137</f>
        <v>0</v>
      </c>
      <c r="AE137" s="48" t="str">
        <f t="shared" si="118"/>
        <v>Pass</v>
      </c>
      <c r="AF137" s="61" t="b">
        <f>NOT(ISNUMBER(SEARCH("Yes",Survey!$Z137)))</f>
        <v>1</v>
      </c>
      <c r="AG137" s="60" t="b">
        <f>IF(COUNTBLANK(Survey!$AA137:$AB137)=0,TRUE, FALSE)</f>
        <v>0</v>
      </c>
      <c r="AH137" s="48" t="str">
        <f t="shared" si="119"/>
        <v>Pass</v>
      </c>
      <c r="AI137" s="61" t="b">
        <f>NOT(ISNUMBER(SEARCH("Yes",Survey!$AC137)))</f>
        <v>1</v>
      </c>
      <c r="AJ137" s="60" t="b">
        <f>NOT(ISBLANK(Survey!$AE137))</f>
        <v>0</v>
      </c>
      <c r="AK137" s="48" t="str">
        <f t="shared" si="120"/>
        <v>Pass</v>
      </c>
      <c r="AL137" s="61" t="b">
        <f>NOT(OR(ISNUMBER(SEARCH("Other",Survey!$AE137)),ISNUMBER(SEARCH("Multiple",Survey!$AE137))))</f>
        <v>1</v>
      </c>
      <c r="AM137" s="60" t="b">
        <f>NOT(ISBLANK(Survey!$AF137))</f>
        <v>0</v>
      </c>
      <c r="AN137" s="48" t="str">
        <f t="shared" si="121"/>
        <v>Fail</v>
      </c>
      <c r="AO137" s="52">
        <f>(Survey!$AH137)</f>
        <v>0</v>
      </c>
      <c r="AP137" s="43" t="str">
        <f t="shared" si="122"/>
        <v>Fail</v>
      </c>
      <c r="AQ137" s="44">
        <f>ABS(Survey!$AH137)</f>
        <v>0</v>
      </c>
      <c r="AR137" s="87">
        <f>ABS(Survey!$AI137)+Survey!$AJ137-ABS(Survey!$AK137)+ABS(Survey!$AL137)-ABS(Survey!$AM137)+ABS(Survey!$AN137)-ABS(Survey!$AO137)+Survey!$AP137</f>
        <v>0</v>
      </c>
      <c r="AS137" s="53" t="str">
        <f t="shared" si="123"/>
        <v>No holdings</v>
      </c>
      <c r="AT137" s="43">
        <f t="shared" si="124"/>
        <v>0</v>
      </c>
      <c r="AU137" s="48" t="str">
        <f t="shared" si="125"/>
        <v>Pass</v>
      </c>
      <c r="AV137" s="61" t="b">
        <f>IF(ABS(Survey!$AP137)=0,TRUE,FALSE)</f>
        <v>1</v>
      </c>
      <c r="AW137" s="60" t="b">
        <f>NOT(ISBLANK(Survey!$AQ137))</f>
        <v>0</v>
      </c>
      <c r="AX137" s="43" t="str">
        <f t="shared" si="126"/>
        <v>Fail</v>
      </c>
      <c r="AY137" s="44">
        <f>ABS(Survey!$AH137)</f>
        <v>0</v>
      </c>
      <c r="AZ137" s="44" cm="1">
        <f t="array" ref="AZ137">SUM(SUMIF(Survey!AS137:BA137,{"&gt;0","&lt;0"})*{1,-1})-SUM(SUMIF(Survey!BC137:BK137,{"&gt;0","&lt;0"})*{1,-1})</f>
        <v>0</v>
      </c>
      <c r="BA137" s="53" t="str">
        <f t="shared" si="127"/>
        <v>No holdings</v>
      </c>
      <c r="BB137" s="43">
        <f t="shared" si="128"/>
        <v>0</v>
      </c>
      <c r="BC137" s="48" t="str">
        <f t="shared" si="129"/>
        <v>Fail</v>
      </c>
      <c r="BD137" s="54">
        <f>ABS(Survey!$AH137)</f>
        <v>0</v>
      </c>
      <c r="BE137" s="54" cm="1">
        <f t="array" ref="BE137">SUM(SUMIF(Survey!BM137:CF137,{"&gt;0","&lt;0"})*{1,-1})-SUM(SUMIF(Survey!CH137:DA137,{"&gt;0","&lt;0"})*{1,-1})</f>
        <v>0</v>
      </c>
      <c r="BF137" s="55" t="str">
        <f t="shared" si="130"/>
        <v>No holdings</v>
      </c>
      <c r="BG137" s="56">
        <f t="shared" si="131"/>
        <v>0</v>
      </c>
      <c r="BH137" s="48" t="str">
        <f t="shared" si="132"/>
        <v>Pass</v>
      </c>
      <c r="BI137" s="61" t="b">
        <f>IF(ABS(Survey!$CF137)=0,TRUE,FALSE)</f>
        <v>1</v>
      </c>
      <c r="BJ137" s="60" t="b">
        <f>NOT(ISBLANK(Survey!$CG137))</f>
        <v>0</v>
      </c>
      <c r="BK137" s="48" t="str">
        <f t="shared" si="133"/>
        <v>Pass</v>
      </c>
      <c r="BL137" s="61" t="b">
        <f>IF(ABS(Survey!$DA137)=0,TRUE,FALSE)</f>
        <v>1</v>
      </c>
      <c r="BM137" s="60" t="b">
        <f>NOT(ISBLANK(Survey!$DB137))</f>
        <v>0</v>
      </c>
      <c r="BN137" s="48" t="str">
        <f t="shared" si="134"/>
        <v>Pass</v>
      </c>
      <c r="BO137" s="44">
        <f>SUM(Survey!DD137:DG137)</f>
        <v>0</v>
      </c>
      <c r="BP137" s="43">
        <f t="shared" si="135"/>
        <v>0</v>
      </c>
      <c r="BQ137" s="43">
        <f t="shared" si="136"/>
        <v>100</v>
      </c>
      <c r="BR137" s="55">
        <f>Survey!$I137</f>
        <v>0</v>
      </c>
      <c r="BS137" s="48" t="str">
        <f t="shared" si="137"/>
        <v>Pass</v>
      </c>
      <c r="BT137" s="61" t="b">
        <f>IF(ABS(Survey!$DG137)=0,TRUE,FALSE)</f>
        <v>1</v>
      </c>
      <c r="BU137" s="60" t="b">
        <f>NOT(ISBLANK(Survey!$DH137))</f>
        <v>0</v>
      </c>
      <c r="BV137" s="43" t="str">
        <f t="shared" si="138"/>
        <v>Pass</v>
      </c>
      <c r="BW137" s="44">
        <f>ABS(Survey!CB137) + ABS(Survey!CW137)</f>
        <v>0</v>
      </c>
      <c r="BX137" s="44">
        <f>SUM(SUMIF(Survey!DJ137:DO137,{"&gt;0","&lt;0"})*{1,-1})+SUM(SUMIF(Survey!DQ137:DV137,{"&gt;0","&lt;0"})*{1,-1})</f>
        <v>0</v>
      </c>
      <c r="BY137" s="43">
        <f t="shared" si="139"/>
        <v>0</v>
      </c>
      <c r="BZ137" s="43">
        <f t="shared" si="140"/>
        <v>0</v>
      </c>
      <c r="CA137" s="48" t="str">
        <f t="shared" si="141"/>
        <v>Pass</v>
      </c>
      <c r="CB137" s="61" t="b">
        <f>IF(ABS(Survey!$DO137)=0,TRUE,FALSE)</f>
        <v>1</v>
      </c>
      <c r="CC137" s="60" t="b">
        <f>NOT(ISBLANK(Survey!DP137))</f>
        <v>0</v>
      </c>
      <c r="CD137" s="48" t="str">
        <f t="shared" si="142"/>
        <v>Pass</v>
      </c>
      <c r="CE137" s="61" t="b">
        <f>IF(ABS(Survey!$DV137)=0,TRUE,FALSE)</f>
        <v>1</v>
      </c>
      <c r="CF137" s="60" t="b">
        <f>NOT(ISBLANK(Survey!$DW137))</f>
        <v>0</v>
      </c>
      <c r="CG137" s="48" t="str">
        <f t="shared" si="143"/>
        <v>Pass</v>
      </c>
      <c r="CH137" s="57">
        <f t="shared" si="144"/>
        <v>0</v>
      </c>
      <c r="CI137" s="54" cm="1">
        <f t="array" ref="CI137">SUM(SUMIF(Survey!DY137:DZ137,{"&gt;0","&lt;0"})*{1,-1})</f>
        <v>0</v>
      </c>
      <c r="CJ137" s="57">
        <f t="shared" si="145"/>
        <v>0</v>
      </c>
      <c r="CK137" s="56">
        <f t="shared" si="146"/>
        <v>100</v>
      </c>
      <c r="CL137" s="48" t="str">
        <f t="shared" si="147"/>
        <v>Fail</v>
      </c>
      <c r="CM137" s="54">
        <f>SUM(SUMIF(Survey!EP137:EQ137,{"&gt;0","&lt;0"})*{1,-1})</f>
        <v>0</v>
      </c>
      <c r="CN137" s="57">
        <f t="shared" si="148"/>
        <v>0</v>
      </c>
      <c r="CO137" s="57">
        <f t="shared" si="149"/>
        <v>100</v>
      </c>
      <c r="CP137" s="55" t="b">
        <f>IF(Survey!$J137="ETF",TRUE,IF(Survey!$J137="Closed-end",TRUE,IF(Survey!$J137="Split share corp",TRUE,FALSE)))</f>
        <v>0</v>
      </c>
      <c r="CQ137" s="48" t="str">
        <f t="shared" si="150"/>
        <v>Fail</v>
      </c>
      <c r="CR137" s="54">
        <f>SUM(SUMIF(Survey!ES137:EW137,{"&gt;0","&lt;0"})*{1,-1})</f>
        <v>0</v>
      </c>
      <c r="CS137" s="57">
        <f t="shared" si="151"/>
        <v>0</v>
      </c>
      <c r="CT137" s="57">
        <f t="shared" si="152"/>
        <v>100</v>
      </c>
      <c r="CU137" s="55" t="b">
        <f>IF(Survey!$J137="ETF",TRUE,IF(Survey!$J137="Closed-end",TRUE,IF(Survey!$J137="Split share corp",TRUE,FALSE)))</f>
        <v>0</v>
      </c>
      <c r="CV137" s="48" t="str">
        <f t="shared" si="153"/>
        <v>Pass</v>
      </c>
      <c r="CW137" s="61" t="b">
        <f>IF(ABS(Survey!$EW137)=0,TRUE,FALSE)</f>
        <v>1</v>
      </c>
      <c r="CX137" s="60" t="b">
        <f>NOT(ISBLANK(Survey!$EX137))</f>
        <v>0</v>
      </c>
      <c r="CY137" s="43" t="str">
        <f t="shared" si="154"/>
        <v>Fail</v>
      </c>
      <c r="CZ137" s="44">
        <f>SUM(SUMIF(Survey!EZ137:FF137,{"&gt;0","&lt;0"})*{1,-1})</f>
        <v>0</v>
      </c>
      <c r="DA137" s="43">
        <f t="shared" si="155"/>
        <v>0</v>
      </c>
      <c r="DB137" s="43">
        <f t="shared" si="156"/>
        <v>100</v>
      </c>
      <c r="DC137" s="48" t="str">
        <f t="shared" si="157"/>
        <v>Fail</v>
      </c>
      <c r="DD137" s="54">
        <f>SUM(SUMIF(Survey!FH137:FN137,{"&gt;0","&lt;0"})*{1,-1})</f>
        <v>0</v>
      </c>
      <c r="DE137" s="57">
        <f t="shared" si="158"/>
        <v>0</v>
      </c>
      <c r="DF137" s="56">
        <f t="shared" si="159"/>
        <v>100</v>
      </c>
    </row>
    <row r="138" spans="1:110">
      <c r="A138" s="1">
        <v>135</v>
      </c>
      <c r="B138" s="43" t="str">
        <f t="shared" si="107"/>
        <v>Pass</v>
      </c>
      <c r="C138" s="43">
        <f>COUNTBLANK(Survey!B138:FO138)</f>
        <v>170</v>
      </c>
      <c r="D138" s="43">
        <f>Survey!H138</f>
        <v>0</v>
      </c>
      <c r="E138" s="43" t="str">
        <f t="shared" si="108"/>
        <v>Fail</v>
      </c>
      <c r="F138" s="43" t="str">
        <f t="shared" si="109"/>
        <v>Fail</v>
      </c>
      <c r="H138" s="48" t="str">
        <f t="shared" si="110"/>
        <v>Fail</v>
      </c>
      <c r="I138" s="49">
        <f>COUNTBLANK(Survey!B138:E138)+COUNTBLANK(Survey!G138:J138)+COUNTBLANK(Survey!M138)+COUNTBLANK(Survey!P138:S138)+COUNTBLANK(Survey!X138:Z138)+COUNTBLANK(Survey!AC138:AD138)</f>
        <v>18</v>
      </c>
      <c r="J138" s="48" t="str">
        <f t="shared" si="111"/>
        <v>Pass</v>
      </c>
      <c r="K138" s="61" t="b">
        <f>NOT(ISNUMBER(SEARCH("Feeder",Survey!$H138)))</f>
        <v>1</v>
      </c>
      <c r="L138" s="60" t="b">
        <f>NOT(ISBLANK(Survey!$L138))</f>
        <v>0</v>
      </c>
      <c r="M138" s="48" t="str">
        <f t="shared" si="112"/>
        <v>Pass</v>
      </c>
      <c r="N138" s="61" t="b">
        <f>NOT(ISNUMBER(SEARCH("Other",Survey!$J138)))</f>
        <v>1</v>
      </c>
      <c r="O138" s="60" t="b">
        <f>NOT(ISBLANK(Survey!$K138))</f>
        <v>0</v>
      </c>
      <c r="P138" s="48" t="str">
        <f t="shared" si="113"/>
        <v>Fail</v>
      </c>
      <c r="Q138" s="50">
        <f>Survey!E138</f>
        <v>0</v>
      </c>
      <c r="R138" s="51">
        <f>LEN(Survey!F138)</f>
        <v>0</v>
      </c>
      <c r="S138" s="48" t="str">
        <f t="shared" si="114"/>
        <v>Pass</v>
      </c>
      <c r="T138" s="61" t="b">
        <f>NOT(ISNUMBER(SEARCH("Other",Survey!$M138)))</f>
        <v>1</v>
      </c>
      <c r="U138" s="60" t="b">
        <f>NOT(ISBLANK(Survey!$N138))</f>
        <v>0</v>
      </c>
      <c r="V138" s="48" t="str">
        <f t="shared" si="115"/>
        <v>Pass</v>
      </c>
      <c r="W138" s="121" t="b">
        <f>NOT(ISBLANK(Survey!$U138))</f>
        <v>0</v>
      </c>
      <c r="X138" s="122">
        <f>Survey!$J138</f>
        <v>0</v>
      </c>
      <c r="Y138" s="48" t="str">
        <f t="shared" si="116"/>
        <v>Pass</v>
      </c>
      <c r="Z138" s="121" t="b">
        <f>NOT(ISBLANK(Survey!$V138))</f>
        <v>0</v>
      </c>
      <c r="AA138" s="122">
        <f>Survey!$J138</f>
        <v>0</v>
      </c>
      <c r="AB138" s="48" t="str">
        <f t="shared" si="117"/>
        <v>Pass</v>
      </c>
      <c r="AC138" s="121" t="b">
        <f>NOT(ISBLANK(Survey!$W138))</f>
        <v>0</v>
      </c>
      <c r="AD138" s="122">
        <f>Survey!$J138</f>
        <v>0</v>
      </c>
      <c r="AE138" s="48" t="str">
        <f t="shared" si="118"/>
        <v>Pass</v>
      </c>
      <c r="AF138" s="61" t="b">
        <f>NOT(ISNUMBER(SEARCH("Yes",Survey!$Z138)))</f>
        <v>1</v>
      </c>
      <c r="AG138" s="60" t="b">
        <f>IF(COUNTBLANK(Survey!$AA138:$AB138)=0,TRUE, FALSE)</f>
        <v>0</v>
      </c>
      <c r="AH138" s="48" t="str">
        <f t="shared" si="119"/>
        <v>Pass</v>
      </c>
      <c r="AI138" s="61" t="b">
        <f>NOT(ISNUMBER(SEARCH("Yes",Survey!$AC138)))</f>
        <v>1</v>
      </c>
      <c r="AJ138" s="60" t="b">
        <f>NOT(ISBLANK(Survey!$AE138))</f>
        <v>0</v>
      </c>
      <c r="AK138" s="48" t="str">
        <f t="shared" si="120"/>
        <v>Pass</v>
      </c>
      <c r="AL138" s="61" t="b">
        <f>NOT(OR(ISNUMBER(SEARCH("Other",Survey!$AE138)),ISNUMBER(SEARCH("Multiple",Survey!$AE138))))</f>
        <v>1</v>
      </c>
      <c r="AM138" s="60" t="b">
        <f>NOT(ISBLANK(Survey!$AF138))</f>
        <v>0</v>
      </c>
      <c r="AN138" s="48" t="str">
        <f t="shared" si="121"/>
        <v>Fail</v>
      </c>
      <c r="AO138" s="52">
        <f>(Survey!$AH138)</f>
        <v>0</v>
      </c>
      <c r="AP138" s="43" t="str">
        <f t="shared" si="122"/>
        <v>Fail</v>
      </c>
      <c r="AQ138" s="44">
        <f>ABS(Survey!$AH138)</f>
        <v>0</v>
      </c>
      <c r="AR138" s="87">
        <f>ABS(Survey!$AI138)+Survey!$AJ138-ABS(Survey!$AK138)+ABS(Survey!$AL138)-ABS(Survey!$AM138)+ABS(Survey!$AN138)-ABS(Survey!$AO138)+Survey!$AP138</f>
        <v>0</v>
      </c>
      <c r="AS138" s="53" t="str">
        <f t="shared" si="123"/>
        <v>No holdings</v>
      </c>
      <c r="AT138" s="43">
        <f t="shared" si="124"/>
        <v>0</v>
      </c>
      <c r="AU138" s="48" t="str">
        <f t="shared" si="125"/>
        <v>Pass</v>
      </c>
      <c r="AV138" s="61" t="b">
        <f>IF(ABS(Survey!$AP138)=0,TRUE,FALSE)</f>
        <v>1</v>
      </c>
      <c r="AW138" s="60" t="b">
        <f>NOT(ISBLANK(Survey!$AQ138))</f>
        <v>0</v>
      </c>
      <c r="AX138" s="43" t="str">
        <f t="shared" si="126"/>
        <v>Fail</v>
      </c>
      <c r="AY138" s="44">
        <f>ABS(Survey!$AH138)</f>
        <v>0</v>
      </c>
      <c r="AZ138" s="44" cm="1">
        <f t="array" ref="AZ138">SUM(SUMIF(Survey!AS138:BA138,{"&gt;0","&lt;0"})*{1,-1})-SUM(SUMIF(Survey!BC138:BK138,{"&gt;0","&lt;0"})*{1,-1})</f>
        <v>0</v>
      </c>
      <c r="BA138" s="53" t="str">
        <f t="shared" si="127"/>
        <v>No holdings</v>
      </c>
      <c r="BB138" s="43">
        <f t="shared" si="128"/>
        <v>0</v>
      </c>
      <c r="BC138" s="48" t="str">
        <f t="shared" si="129"/>
        <v>Fail</v>
      </c>
      <c r="BD138" s="54">
        <f>ABS(Survey!$AH138)</f>
        <v>0</v>
      </c>
      <c r="BE138" s="54" cm="1">
        <f t="array" ref="BE138">SUM(SUMIF(Survey!BM138:CF138,{"&gt;0","&lt;0"})*{1,-1})-SUM(SUMIF(Survey!CH138:DA138,{"&gt;0","&lt;0"})*{1,-1})</f>
        <v>0</v>
      </c>
      <c r="BF138" s="55" t="str">
        <f t="shared" si="130"/>
        <v>No holdings</v>
      </c>
      <c r="BG138" s="56">
        <f t="shared" si="131"/>
        <v>0</v>
      </c>
      <c r="BH138" s="48" t="str">
        <f t="shared" si="132"/>
        <v>Pass</v>
      </c>
      <c r="BI138" s="61" t="b">
        <f>IF(ABS(Survey!$CF138)=0,TRUE,FALSE)</f>
        <v>1</v>
      </c>
      <c r="BJ138" s="60" t="b">
        <f>NOT(ISBLANK(Survey!$CG138))</f>
        <v>0</v>
      </c>
      <c r="BK138" s="48" t="str">
        <f t="shared" si="133"/>
        <v>Pass</v>
      </c>
      <c r="BL138" s="61" t="b">
        <f>IF(ABS(Survey!$DA138)=0,TRUE,FALSE)</f>
        <v>1</v>
      </c>
      <c r="BM138" s="60" t="b">
        <f>NOT(ISBLANK(Survey!$DB138))</f>
        <v>0</v>
      </c>
      <c r="BN138" s="48" t="str">
        <f t="shared" si="134"/>
        <v>Pass</v>
      </c>
      <c r="BO138" s="44">
        <f>SUM(Survey!DD138:DG138)</f>
        <v>0</v>
      </c>
      <c r="BP138" s="43">
        <f t="shared" si="135"/>
        <v>0</v>
      </c>
      <c r="BQ138" s="43">
        <f t="shared" si="136"/>
        <v>100</v>
      </c>
      <c r="BR138" s="55">
        <f>Survey!$I138</f>
        <v>0</v>
      </c>
      <c r="BS138" s="48" t="str">
        <f t="shared" si="137"/>
        <v>Pass</v>
      </c>
      <c r="BT138" s="61" t="b">
        <f>IF(ABS(Survey!$DG138)=0,TRUE,FALSE)</f>
        <v>1</v>
      </c>
      <c r="BU138" s="60" t="b">
        <f>NOT(ISBLANK(Survey!$DH138))</f>
        <v>0</v>
      </c>
      <c r="BV138" s="43" t="str">
        <f t="shared" si="138"/>
        <v>Pass</v>
      </c>
      <c r="BW138" s="44">
        <f>ABS(Survey!CB138) + ABS(Survey!CW138)</f>
        <v>0</v>
      </c>
      <c r="BX138" s="44">
        <f>SUM(SUMIF(Survey!DJ138:DO138,{"&gt;0","&lt;0"})*{1,-1})+SUM(SUMIF(Survey!DQ138:DV138,{"&gt;0","&lt;0"})*{1,-1})</f>
        <v>0</v>
      </c>
      <c r="BY138" s="43">
        <f t="shared" si="139"/>
        <v>0</v>
      </c>
      <c r="BZ138" s="43">
        <f t="shared" si="140"/>
        <v>0</v>
      </c>
      <c r="CA138" s="48" t="str">
        <f t="shared" si="141"/>
        <v>Pass</v>
      </c>
      <c r="CB138" s="61" t="b">
        <f>IF(ABS(Survey!$DO138)=0,TRUE,FALSE)</f>
        <v>1</v>
      </c>
      <c r="CC138" s="60" t="b">
        <f>NOT(ISBLANK(Survey!DP138))</f>
        <v>0</v>
      </c>
      <c r="CD138" s="48" t="str">
        <f t="shared" si="142"/>
        <v>Pass</v>
      </c>
      <c r="CE138" s="61" t="b">
        <f>IF(ABS(Survey!$DV138)=0,TRUE,FALSE)</f>
        <v>1</v>
      </c>
      <c r="CF138" s="60" t="b">
        <f>NOT(ISBLANK(Survey!$DW138))</f>
        <v>0</v>
      </c>
      <c r="CG138" s="48" t="str">
        <f t="shared" si="143"/>
        <v>Pass</v>
      </c>
      <c r="CH138" s="57">
        <f t="shared" si="144"/>
        <v>0</v>
      </c>
      <c r="CI138" s="54" cm="1">
        <f t="array" ref="CI138">SUM(SUMIF(Survey!DY138:DZ138,{"&gt;0","&lt;0"})*{1,-1})</f>
        <v>0</v>
      </c>
      <c r="CJ138" s="57">
        <f t="shared" si="145"/>
        <v>0</v>
      </c>
      <c r="CK138" s="56">
        <f t="shared" si="146"/>
        <v>100</v>
      </c>
      <c r="CL138" s="48" t="str">
        <f t="shared" si="147"/>
        <v>Fail</v>
      </c>
      <c r="CM138" s="54">
        <f>SUM(SUMIF(Survey!EP138:EQ138,{"&gt;0","&lt;0"})*{1,-1})</f>
        <v>0</v>
      </c>
      <c r="CN138" s="57">
        <f t="shared" si="148"/>
        <v>0</v>
      </c>
      <c r="CO138" s="57">
        <f t="shared" si="149"/>
        <v>100</v>
      </c>
      <c r="CP138" s="55" t="b">
        <f>IF(Survey!$J138="ETF",TRUE,IF(Survey!$J138="Closed-end",TRUE,IF(Survey!$J138="Split share corp",TRUE,FALSE)))</f>
        <v>0</v>
      </c>
      <c r="CQ138" s="48" t="str">
        <f t="shared" si="150"/>
        <v>Fail</v>
      </c>
      <c r="CR138" s="54">
        <f>SUM(SUMIF(Survey!ES138:EW138,{"&gt;0","&lt;0"})*{1,-1})</f>
        <v>0</v>
      </c>
      <c r="CS138" s="57">
        <f t="shared" si="151"/>
        <v>0</v>
      </c>
      <c r="CT138" s="57">
        <f t="shared" si="152"/>
        <v>100</v>
      </c>
      <c r="CU138" s="55" t="b">
        <f>IF(Survey!$J138="ETF",TRUE,IF(Survey!$J138="Closed-end",TRUE,IF(Survey!$J138="Split share corp",TRUE,FALSE)))</f>
        <v>0</v>
      </c>
      <c r="CV138" s="48" t="str">
        <f t="shared" si="153"/>
        <v>Pass</v>
      </c>
      <c r="CW138" s="61" t="b">
        <f>IF(ABS(Survey!$EW138)=0,TRUE,FALSE)</f>
        <v>1</v>
      </c>
      <c r="CX138" s="60" t="b">
        <f>NOT(ISBLANK(Survey!$EX138))</f>
        <v>0</v>
      </c>
      <c r="CY138" s="43" t="str">
        <f t="shared" si="154"/>
        <v>Fail</v>
      </c>
      <c r="CZ138" s="44">
        <f>SUM(SUMIF(Survey!EZ138:FF138,{"&gt;0","&lt;0"})*{1,-1})</f>
        <v>0</v>
      </c>
      <c r="DA138" s="43">
        <f t="shared" si="155"/>
        <v>0</v>
      </c>
      <c r="DB138" s="43">
        <f t="shared" si="156"/>
        <v>100</v>
      </c>
      <c r="DC138" s="48" t="str">
        <f t="shared" si="157"/>
        <v>Fail</v>
      </c>
      <c r="DD138" s="54">
        <f>SUM(SUMIF(Survey!FH138:FN138,{"&gt;0","&lt;0"})*{1,-1})</f>
        <v>0</v>
      </c>
      <c r="DE138" s="57">
        <f t="shared" si="158"/>
        <v>0</v>
      </c>
      <c r="DF138" s="56">
        <f t="shared" si="159"/>
        <v>100</v>
      </c>
    </row>
    <row r="139" spans="1:110">
      <c r="A139" s="1">
        <v>136</v>
      </c>
      <c r="B139" s="43" t="str">
        <f t="shared" si="107"/>
        <v>Pass</v>
      </c>
      <c r="C139" s="43">
        <f>COUNTBLANK(Survey!B139:FO139)</f>
        <v>170</v>
      </c>
      <c r="D139" s="43">
        <f>Survey!H139</f>
        <v>0</v>
      </c>
      <c r="E139" s="43" t="str">
        <f t="shared" si="108"/>
        <v>Fail</v>
      </c>
      <c r="F139" s="43" t="str">
        <f t="shared" si="109"/>
        <v>Fail</v>
      </c>
      <c r="H139" s="48" t="str">
        <f t="shared" si="110"/>
        <v>Fail</v>
      </c>
      <c r="I139" s="49">
        <f>COUNTBLANK(Survey!B139:E139)+COUNTBLANK(Survey!G139:J139)+COUNTBLANK(Survey!M139)+COUNTBLANK(Survey!P139:S139)+COUNTBLANK(Survey!X139:Z139)+COUNTBLANK(Survey!AC139:AD139)</f>
        <v>18</v>
      </c>
      <c r="J139" s="48" t="str">
        <f t="shared" si="111"/>
        <v>Pass</v>
      </c>
      <c r="K139" s="61" t="b">
        <f>NOT(ISNUMBER(SEARCH("Feeder",Survey!$H139)))</f>
        <v>1</v>
      </c>
      <c r="L139" s="60" t="b">
        <f>NOT(ISBLANK(Survey!$L139))</f>
        <v>0</v>
      </c>
      <c r="M139" s="48" t="str">
        <f t="shared" si="112"/>
        <v>Pass</v>
      </c>
      <c r="N139" s="61" t="b">
        <f>NOT(ISNUMBER(SEARCH("Other",Survey!$J139)))</f>
        <v>1</v>
      </c>
      <c r="O139" s="60" t="b">
        <f>NOT(ISBLANK(Survey!$K139))</f>
        <v>0</v>
      </c>
      <c r="P139" s="48" t="str">
        <f t="shared" si="113"/>
        <v>Fail</v>
      </c>
      <c r="Q139" s="50">
        <f>Survey!E139</f>
        <v>0</v>
      </c>
      <c r="R139" s="51">
        <f>LEN(Survey!F139)</f>
        <v>0</v>
      </c>
      <c r="S139" s="48" t="str">
        <f t="shared" si="114"/>
        <v>Pass</v>
      </c>
      <c r="T139" s="61" t="b">
        <f>NOT(ISNUMBER(SEARCH("Other",Survey!$M139)))</f>
        <v>1</v>
      </c>
      <c r="U139" s="60" t="b">
        <f>NOT(ISBLANK(Survey!$N139))</f>
        <v>0</v>
      </c>
      <c r="V139" s="48" t="str">
        <f t="shared" si="115"/>
        <v>Pass</v>
      </c>
      <c r="W139" s="121" t="b">
        <f>NOT(ISBLANK(Survey!$U139))</f>
        <v>0</v>
      </c>
      <c r="X139" s="122">
        <f>Survey!$J139</f>
        <v>0</v>
      </c>
      <c r="Y139" s="48" t="str">
        <f t="shared" si="116"/>
        <v>Pass</v>
      </c>
      <c r="Z139" s="121" t="b">
        <f>NOT(ISBLANK(Survey!$V139))</f>
        <v>0</v>
      </c>
      <c r="AA139" s="122">
        <f>Survey!$J139</f>
        <v>0</v>
      </c>
      <c r="AB139" s="48" t="str">
        <f t="shared" si="117"/>
        <v>Pass</v>
      </c>
      <c r="AC139" s="121" t="b">
        <f>NOT(ISBLANK(Survey!$W139))</f>
        <v>0</v>
      </c>
      <c r="AD139" s="122">
        <f>Survey!$J139</f>
        <v>0</v>
      </c>
      <c r="AE139" s="48" t="str">
        <f t="shared" si="118"/>
        <v>Pass</v>
      </c>
      <c r="AF139" s="61" t="b">
        <f>NOT(ISNUMBER(SEARCH("Yes",Survey!$Z139)))</f>
        <v>1</v>
      </c>
      <c r="AG139" s="60" t="b">
        <f>IF(COUNTBLANK(Survey!$AA139:$AB139)=0,TRUE, FALSE)</f>
        <v>0</v>
      </c>
      <c r="AH139" s="48" t="str">
        <f t="shared" si="119"/>
        <v>Pass</v>
      </c>
      <c r="AI139" s="61" t="b">
        <f>NOT(ISNUMBER(SEARCH("Yes",Survey!$AC139)))</f>
        <v>1</v>
      </c>
      <c r="AJ139" s="60" t="b">
        <f>NOT(ISBLANK(Survey!$AE139))</f>
        <v>0</v>
      </c>
      <c r="AK139" s="48" t="str">
        <f t="shared" si="120"/>
        <v>Pass</v>
      </c>
      <c r="AL139" s="61" t="b">
        <f>NOT(OR(ISNUMBER(SEARCH("Other",Survey!$AE139)),ISNUMBER(SEARCH("Multiple",Survey!$AE139))))</f>
        <v>1</v>
      </c>
      <c r="AM139" s="60" t="b">
        <f>NOT(ISBLANK(Survey!$AF139))</f>
        <v>0</v>
      </c>
      <c r="AN139" s="48" t="str">
        <f t="shared" si="121"/>
        <v>Fail</v>
      </c>
      <c r="AO139" s="52">
        <f>(Survey!$AH139)</f>
        <v>0</v>
      </c>
      <c r="AP139" s="43" t="str">
        <f t="shared" si="122"/>
        <v>Fail</v>
      </c>
      <c r="AQ139" s="44">
        <f>ABS(Survey!$AH139)</f>
        <v>0</v>
      </c>
      <c r="AR139" s="87">
        <f>ABS(Survey!$AI139)+Survey!$AJ139-ABS(Survey!$AK139)+ABS(Survey!$AL139)-ABS(Survey!$AM139)+ABS(Survey!$AN139)-ABS(Survey!$AO139)+Survey!$AP139</f>
        <v>0</v>
      </c>
      <c r="AS139" s="53" t="str">
        <f t="shared" si="123"/>
        <v>No holdings</v>
      </c>
      <c r="AT139" s="43">
        <f t="shared" si="124"/>
        <v>0</v>
      </c>
      <c r="AU139" s="48" t="str">
        <f t="shared" si="125"/>
        <v>Pass</v>
      </c>
      <c r="AV139" s="61" t="b">
        <f>IF(ABS(Survey!$AP139)=0,TRUE,FALSE)</f>
        <v>1</v>
      </c>
      <c r="AW139" s="60" t="b">
        <f>NOT(ISBLANK(Survey!$AQ139))</f>
        <v>0</v>
      </c>
      <c r="AX139" s="43" t="str">
        <f t="shared" si="126"/>
        <v>Fail</v>
      </c>
      <c r="AY139" s="44">
        <f>ABS(Survey!$AH139)</f>
        <v>0</v>
      </c>
      <c r="AZ139" s="44" cm="1">
        <f t="array" ref="AZ139">SUM(SUMIF(Survey!AS139:BA139,{"&gt;0","&lt;0"})*{1,-1})-SUM(SUMIF(Survey!BC139:BK139,{"&gt;0","&lt;0"})*{1,-1})</f>
        <v>0</v>
      </c>
      <c r="BA139" s="53" t="str">
        <f t="shared" si="127"/>
        <v>No holdings</v>
      </c>
      <c r="BB139" s="43">
        <f t="shared" si="128"/>
        <v>0</v>
      </c>
      <c r="BC139" s="48" t="str">
        <f t="shared" si="129"/>
        <v>Fail</v>
      </c>
      <c r="BD139" s="54">
        <f>ABS(Survey!$AH139)</f>
        <v>0</v>
      </c>
      <c r="BE139" s="54" cm="1">
        <f t="array" ref="BE139">SUM(SUMIF(Survey!BM139:CF139,{"&gt;0","&lt;0"})*{1,-1})-SUM(SUMIF(Survey!CH139:DA139,{"&gt;0","&lt;0"})*{1,-1})</f>
        <v>0</v>
      </c>
      <c r="BF139" s="55" t="str">
        <f t="shared" si="130"/>
        <v>No holdings</v>
      </c>
      <c r="BG139" s="56">
        <f t="shared" si="131"/>
        <v>0</v>
      </c>
      <c r="BH139" s="48" t="str">
        <f t="shared" si="132"/>
        <v>Pass</v>
      </c>
      <c r="BI139" s="61" t="b">
        <f>IF(ABS(Survey!$CF139)=0,TRUE,FALSE)</f>
        <v>1</v>
      </c>
      <c r="BJ139" s="60" t="b">
        <f>NOT(ISBLANK(Survey!$CG139))</f>
        <v>0</v>
      </c>
      <c r="BK139" s="48" t="str">
        <f t="shared" si="133"/>
        <v>Pass</v>
      </c>
      <c r="BL139" s="61" t="b">
        <f>IF(ABS(Survey!$DA139)=0,TRUE,FALSE)</f>
        <v>1</v>
      </c>
      <c r="BM139" s="60" t="b">
        <f>NOT(ISBLANK(Survey!$DB139))</f>
        <v>0</v>
      </c>
      <c r="BN139" s="48" t="str">
        <f t="shared" si="134"/>
        <v>Pass</v>
      </c>
      <c r="BO139" s="44">
        <f>SUM(Survey!DD139:DG139)</f>
        <v>0</v>
      </c>
      <c r="BP139" s="43">
        <f t="shared" si="135"/>
        <v>0</v>
      </c>
      <c r="BQ139" s="43">
        <f t="shared" si="136"/>
        <v>100</v>
      </c>
      <c r="BR139" s="55">
        <f>Survey!$I139</f>
        <v>0</v>
      </c>
      <c r="BS139" s="48" t="str">
        <f t="shared" si="137"/>
        <v>Pass</v>
      </c>
      <c r="BT139" s="61" t="b">
        <f>IF(ABS(Survey!$DG139)=0,TRUE,FALSE)</f>
        <v>1</v>
      </c>
      <c r="BU139" s="60" t="b">
        <f>NOT(ISBLANK(Survey!$DH139))</f>
        <v>0</v>
      </c>
      <c r="BV139" s="43" t="str">
        <f t="shared" si="138"/>
        <v>Pass</v>
      </c>
      <c r="BW139" s="44">
        <f>ABS(Survey!CB139) + ABS(Survey!CW139)</f>
        <v>0</v>
      </c>
      <c r="BX139" s="44">
        <f>SUM(SUMIF(Survey!DJ139:DO139,{"&gt;0","&lt;0"})*{1,-1})+SUM(SUMIF(Survey!DQ139:DV139,{"&gt;0","&lt;0"})*{1,-1})</f>
        <v>0</v>
      </c>
      <c r="BY139" s="43">
        <f t="shared" si="139"/>
        <v>0</v>
      </c>
      <c r="BZ139" s="43">
        <f t="shared" si="140"/>
        <v>0</v>
      </c>
      <c r="CA139" s="48" t="str">
        <f t="shared" si="141"/>
        <v>Pass</v>
      </c>
      <c r="CB139" s="61" t="b">
        <f>IF(ABS(Survey!$DO139)=0,TRUE,FALSE)</f>
        <v>1</v>
      </c>
      <c r="CC139" s="60" t="b">
        <f>NOT(ISBLANK(Survey!DP139))</f>
        <v>0</v>
      </c>
      <c r="CD139" s="48" t="str">
        <f t="shared" si="142"/>
        <v>Pass</v>
      </c>
      <c r="CE139" s="61" t="b">
        <f>IF(ABS(Survey!$DV139)=0,TRUE,FALSE)</f>
        <v>1</v>
      </c>
      <c r="CF139" s="60" t="b">
        <f>NOT(ISBLANK(Survey!$DW139))</f>
        <v>0</v>
      </c>
      <c r="CG139" s="48" t="str">
        <f t="shared" si="143"/>
        <v>Pass</v>
      </c>
      <c r="CH139" s="57">
        <f t="shared" si="144"/>
        <v>0</v>
      </c>
      <c r="CI139" s="54" cm="1">
        <f t="array" ref="CI139">SUM(SUMIF(Survey!DY139:DZ139,{"&gt;0","&lt;0"})*{1,-1})</f>
        <v>0</v>
      </c>
      <c r="CJ139" s="57">
        <f t="shared" si="145"/>
        <v>0</v>
      </c>
      <c r="CK139" s="56">
        <f t="shared" si="146"/>
        <v>100</v>
      </c>
      <c r="CL139" s="48" t="str">
        <f t="shared" si="147"/>
        <v>Fail</v>
      </c>
      <c r="CM139" s="54">
        <f>SUM(SUMIF(Survey!EP139:EQ139,{"&gt;0","&lt;0"})*{1,-1})</f>
        <v>0</v>
      </c>
      <c r="CN139" s="57">
        <f t="shared" si="148"/>
        <v>0</v>
      </c>
      <c r="CO139" s="57">
        <f t="shared" si="149"/>
        <v>100</v>
      </c>
      <c r="CP139" s="55" t="b">
        <f>IF(Survey!$J139="ETF",TRUE,IF(Survey!$J139="Closed-end",TRUE,IF(Survey!$J139="Split share corp",TRUE,FALSE)))</f>
        <v>0</v>
      </c>
      <c r="CQ139" s="48" t="str">
        <f t="shared" si="150"/>
        <v>Fail</v>
      </c>
      <c r="CR139" s="54">
        <f>SUM(SUMIF(Survey!ES139:EW139,{"&gt;0","&lt;0"})*{1,-1})</f>
        <v>0</v>
      </c>
      <c r="CS139" s="57">
        <f t="shared" si="151"/>
        <v>0</v>
      </c>
      <c r="CT139" s="57">
        <f t="shared" si="152"/>
        <v>100</v>
      </c>
      <c r="CU139" s="55" t="b">
        <f>IF(Survey!$J139="ETF",TRUE,IF(Survey!$J139="Closed-end",TRUE,IF(Survey!$J139="Split share corp",TRUE,FALSE)))</f>
        <v>0</v>
      </c>
      <c r="CV139" s="48" t="str">
        <f t="shared" si="153"/>
        <v>Pass</v>
      </c>
      <c r="CW139" s="61" t="b">
        <f>IF(ABS(Survey!$EW139)=0,TRUE,FALSE)</f>
        <v>1</v>
      </c>
      <c r="CX139" s="60" t="b">
        <f>NOT(ISBLANK(Survey!$EX139))</f>
        <v>0</v>
      </c>
      <c r="CY139" s="43" t="str">
        <f t="shared" si="154"/>
        <v>Fail</v>
      </c>
      <c r="CZ139" s="44">
        <f>SUM(SUMIF(Survey!EZ139:FF139,{"&gt;0","&lt;0"})*{1,-1})</f>
        <v>0</v>
      </c>
      <c r="DA139" s="43">
        <f t="shared" si="155"/>
        <v>0</v>
      </c>
      <c r="DB139" s="43">
        <f t="shared" si="156"/>
        <v>100</v>
      </c>
      <c r="DC139" s="48" t="str">
        <f t="shared" si="157"/>
        <v>Fail</v>
      </c>
      <c r="DD139" s="54">
        <f>SUM(SUMIF(Survey!FH139:FN139,{"&gt;0","&lt;0"})*{1,-1})</f>
        <v>0</v>
      </c>
      <c r="DE139" s="57">
        <f t="shared" si="158"/>
        <v>0</v>
      </c>
      <c r="DF139" s="56">
        <f t="shared" si="159"/>
        <v>100</v>
      </c>
    </row>
    <row r="140" spans="1:110">
      <c r="A140" s="1">
        <v>137</v>
      </c>
      <c r="B140" s="43" t="str">
        <f t="shared" si="107"/>
        <v>Pass</v>
      </c>
      <c r="C140" s="43">
        <f>COUNTBLANK(Survey!B140:FO140)</f>
        <v>170</v>
      </c>
      <c r="D140" s="43">
        <f>Survey!H140</f>
        <v>0</v>
      </c>
      <c r="E140" s="43" t="str">
        <f t="shared" si="108"/>
        <v>Fail</v>
      </c>
      <c r="F140" s="43" t="str">
        <f t="shared" si="109"/>
        <v>Fail</v>
      </c>
      <c r="H140" s="48" t="str">
        <f t="shared" si="110"/>
        <v>Fail</v>
      </c>
      <c r="I140" s="49">
        <f>COUNTBLANK(Survey!B140:E140)+COUNTBLANK(Survey!G140:J140)+COUNTBLANK(Survey!M140)+COUNTBLANK(Survey!P140:S140)+COUNTBLANK(Survey!X140:Z140)+COUNTBLANK(Survey!AC140:AD140)</f>
        <v>18</v>
      </c>
      <c r="J140" s="48" t="str">
        <f t="shared" si="111"/>
        <v>Pass</v>
      </c>
      <c r="K140" s="61" t="b">
        <f>NOT(ISNUMBER(SEARCH("Feeder",Survey!$H140)))</f>
        <v>1</v>
      </c>
      <c r="L140" s="60" t="b">
        <f>NOT(ISBLANK(Survey!$L140))</f>
        <v>0</v>
      </c>
      <c r="M140" s="48" t="str">
        <f t="shared" si="112"/>
        <v>Pass</v>
      </c>
      <c r="N140" s="61" t="b">
        <f>NOT(ISNUMBER(SEARCH("Other",Survey!$J140)))</f>
        <v>1</v>
      </c>
      <c r="O140" s="60" t="b">
        <f>NOT(ISBLANK(Survey!$K140))</f>
        <v>0</v>
      </c>
      <c r="P140" s="48" t="str">
        <f t="shared" si="113"/>
        <v>Fail</v>
      </c>
      <c r="Q140" s="50">
        <f>Survey!E140</f>
        <v>0</v>
      </c>
      <c r="R140" s="51">
        <f>LEN(Survey!F140)</f>
        <v>0</v>
      </c>
      <c r="S140" s="48" t="str">
        <f t="shared" si="114"/>
        <v>Pass</v>
      </c>
      <c r="T140" s="61" t="b">
        <f>NOT(ISNUMBER(SEARCH("Other",Survey!$M140)))</f>
        <v>1</v>
      </c>
      <c r="U140" s="60" t="b">
        <f>NOT(ISBLANK(Survey!$N140))</f>
        <v>0</v>
      </c>
      <c r="V140" s="48" t="str">
        <f t="shared" si="115"/>
        <v>Pass</v>
      </c>
      <c r="W140" s="121" t="b">
        <f>NOT(ISBLANK(Survey!$U140))</f>
        <v>0</v>
      </c>
      <c r="X140" s="122">
        <f>Survey!$J140</f>
        <v>0</v>
      </c>
      <c r="Y140" s="48" t="str">
        <f t="shared" si="116"/>
        <v>Pass</v>
      </c>
      <c r="Z140" s="121" t="b">
        <f>NOT(ISBLANK(Survey!$V140))</f>
        <v>0</v>
      </c>
      <c r="AA140" s="122">
        <f>Survey!$J140</f>
        <v>0</v>
      </c>
      <c r="AB140" s="48" t="str">
        <f t="shared" si="117"/>
        <v>Pass</v>
      </c>
      <c r="AC140" s="121" t="b">
        <f>NOT(ISBLANK(Survey!$W140))</f>
        <v>0</v>
      </c>
      <c r="AD140" s="122">
        <f>Survey!$J140</f>
        <v>0</v>
      </c>
      <c r="AE140" s="48" t="str">
        <f t="shared" si="118"/>
        <v>Pass</v>
      </c>
      <c r="AF140" s="61" t="b">
        <f>NOT(ISNUMBER(SEARCH("Yes",Survey!$Z140)))</f>
        <v>1</v>
      </c>
      <c r="AG140" s="60" t="b">
        <f>IF(COUNTBLANK(Survey!$AA140:$AB140)=0,TRUE, FALSE)</f>
        <v>0</v>
      </c>
      <c r="AH140" s="48" t="str">
        <f t="shared" si="119"/>
        <v>Pass</v>
      </c>
      <c r="AI140" s="61" t="b">
        <f>NOT(ISNUMBER(SEARCH("Yes",Survey!$AC140)))</f>
        <v>1</v>
      </c>
      <c r="AJ140" s="60" t="b">
        <f>NOT(ISBLANK(Survey!$AE140))</f>
        <v>0</v>
      </c>
      <c r="AK140" s="48" t="str">
        <f t="shared" si="120"/>
        <v>Pass</v>
      </c>
      <c r="AL140" s="61" t="b">
        <f>NOT(OR(ISNUMBER(SEARCH("Other",Survey!$AE140)),ISNUMBER(SEARCH("Multiple",Survey!$AE140))))</f>
        <v>1</v>
      </c>
      <c r="AM140" s="60" t="b">
        <f>NOT(ISBLANK(Survey!$AF140))</f>
        <v>0</v>
      </c>
      <c r="AN140" s="48" t="str">
        <f t="shared" si="121"/>
        <v>Fail</v>
      </c>
      <c r="AO140" s="52">
        <f>(Survey!$AH140)</f>
        <v>0</v>
      </c>
      <c r="AP140" s="43" t="str">
        <f t="shared" si="122"/>
        <v>Fail</v>
      </c>
      <c r="AQ140" s="44">
        <f>ABS(Survey!$AH140)</f>
        <v>0</v>
      </c>
      <c r="AR140" s="87">
        <f>ABS(Survey!$AI140)+Survey!$AJ140-ABS(Survey!$AK140)+ABS(Survey!$AL140)-ABS(Survey!$AM140)+ABS(Survey!$AN140)-ABS(Survey!$AO140)+Survey!$AP140</f>
        <v>0</v>
      </c>
      <c r="AS140" s="53" t="str">
        <f t="shared" si="123"/>
        <v>No holdings</v>
      </c>
      <c r="AT140" s="43">
        <f t="shared" si="124"/>
        <v>0</v>
      </c>
      <c r="AU140" s="48" t="str">
        <f t="shared" si="125"/>
        <v>Pass</v>
      </c>
      <c r="AV140" s="61" t="b">
        <f>IF(ABS(Survey!$AP140)=0,TRUE,FALSE)</f>
        <v>1</v>
      </c>
      <c r="AW140" s="60" t="b">
        <f>NOT(ISBLANK(Survey!$AQ140))</f>
        <v>0</v>
      </c>
      <c r="AX140" s="43" t="str">
        <f t="shared" si="126"/>
        <v>Fail</v>
      </c>
      <c r="AY140" s="44">
        <f>ABS(Survey!$AH140)</f>
        <v>0</v>
      </c>
      <c r="AZ140" s="44" cm="1">
        <f t="array" ref="AZ140">SUM(SUMIF(Survey!AS140:BA140,{"&gt;0","&lt;0"})*{1,-1})-SUM(SUMIF(Survey!BC140:BK140,{"&gt;0","&lt;0"})*{1,-1})</f>
        <v>0</v>
      </c>
      <c r="BA140" s="53" t="str">
        <f t="shared" si="127"/>
        <v>No holdings</v>
      </c>
      <c r="BB140" s="43">
        <f t="shared" si="128"/>
        <v>0</v>
      </c>
      <c r="BC140" s="48" t="str">
        <f t="shared" si="129"/>
        <v>Fail</v>
      </c>
      <c r="BD140" s="54">
        <f>ABS(Survey!$AH140)</f>
        <v>0</v>
      </c>
      <c r="BE140" s="54" cm="1">
        <f t="array" ref="BE140">SUM(SUMIF(Survey!BM140:CF140,{"&gt;0","&lt;0"})*{1,-1})-SUM(SUMIF(Survey!CH140:DA140,{"&gt;0","&lt;0"})*{1,-1})</f>
        <v>0</v>
      </c>
      <c r="BF140" s="55" t="str">
        <f t="shared" si="130"/>
        <v>No holdings</v>
      </c>
      <c r="BG140" s="56">
        <f t="shared" si="131"/>
        <v>0</v>
      </c>
      <c r="BH140" s="48" t="str">
        <f t="shared" si="132"/>
        <v>Pass</v>
      </c>
      <c r="BI140" s="61" t="b">
        <f>IF(ABS(Survey!$CF140)=0,TRUE,FALSE)</f>
        <v>1</v>
      </c>
      <c r="BJ140" s="60" t="b">
        <f>NOT(ISBLANK(Survey!$CG140))</f>
        <v>0</v>
      </c>
      <c r="BK140" s="48" t="str">
        <f t="shared" si="133"/>
        <v>Pass</v>
      </c>
      <c r="BL140" s="61" t="b">
        <f>IF(ABS(Survey!$DA140)=0,TRUE,FALSE)</f>
        <v>1</v>
      </c>
      <c r="BM140" s="60" t="b">
        <f>NOT(ISBLANK(Survey!$DB140))</f>
        <v>0</v>
      </c>
      <c r="BN140" s="48" t="str">
        <f t="shared" si="134"/>
        <v>Pass</v>
      </c>
      <c r="BO140" s="44">
        <f>SUM(Survey!DD140:DG140)</f>
        <v>0</v>
      </c>
      <c r="BP140" s="43">
        <f t="shared" si="135"/>
        <v>0</v>
      </c>
      <c r="BQ140" s="43">
        <f t="shared" si="136"/>
        <v>100</v>
      </c>
      <c r="BR140" s="55">
        <f>Survey!$I140</f>
        <v>0</v>
      </c>
      <c r="BS140" s="48" t="str">
        <f t="shared" si="137"/>
        <v>Pass</v>
      </c>
      <c r="BT140" s="61" t="b">
        <f>IF(ABS(Survey!$DG140)=0,TRUE,FALSE)</f>
        <v>1</v>
      </c>
      <c r="BU140" s="60" t="b">
        <f>NOT(ISBLANK(Survey!$DH140))</f>
        <v>0</v>
      </c>
      <c r="BV140" s="43" t="str">
        <f t="shared" si="138"/>
        <v>Pass</v>
      </c>
      <c r="BW140" s="44">
        <f>ABS(Survey!CB140) + ABS(Survey!CW140)</f>
        <v>0</v>
      </c>
      <c r="BX140" s="44">
        <f>SUM(SUMIF(Survey!DJ140:DO140,{"&gt;0","&lt;0"})*{1,-1})+SUM(SUMIF(Survey!DQ140:DV140,{"&gt;0","&lt;0"})*{1,-1})</f>
        <v>0</v>
      </c>
      <c r="BY140" s="43">
        <f t="shared" si="139"/>
        <v>0</v>
      </c>
      <c r="BZ140" s="43">
        <f t="shared" si="140"/>
        <v>0</v>
      </c>
      <c r="CA140" s="48" t="str">
        <f t="shared" si="141"/>
        <v>Pass</v>
      </c>
      <c r="CB140" s="61" t="b">
        <f>IF(ABS(Survey!$DO140)=0,TRUE,FALSE)</f>
        <v>1</v>
      </c>
      <c r="CC140" s="60" t="b">
        <f>NOT(ISBLANK(Survey!DP140))</f>
        <v>0</v>
      </c>
      <c r="CD140" s="48" t="str">
        <f t="shared" si="142"/>
        <v>Pass</v>
      </c>
      <c r="CE140" s="61" t="b">
        <f>IF(ABS(Survey!$DV140)=0,TRUE,FALSE)</f>
        <v>1</v>
      </c>
      <c r="CF140" s="60" t="b">
        <f>NOT(ISBLANK(Survey!$DW140))</f>
        <v>0</v>
      </c>
      <c r="CG140" s="48" t="str">
        <f t="shared" si="143"/>
        <v>Pass</v>
      </c>
      <c r="CH140" s="57">
        <f t="shared" si="144"/>
        <v>0</v>
      </c>
      <c r="CI140" s="54" cm="1">
        <f t="array" ref="CI140">SUM(SUMIF(Survey!DY140:DZ140,{"&gt;0","&lt;0"})*{1,-1})</f>
        <v>0</v>
      </c>
      <c r="CJ140" s="57">
        <f t="shared" si="145"/>
        <v>0</v>
      </c>
      <c r="CK140" s="56">
        <f t="shared" si="146"/>
        <v>100</v>
      </c>
      <c r="CL140" s="48" t="str">
        <f t="shared" si="147"/>
        <v>Fail</v>
      </c>
      <c r="CM140" s="54">
        <f>SUM(SUMIF(Survey!EP140:EQ140,{"&gt;0","&lt;0"})*{1,-1})</f>
        <v>0</v>
      </c>
      <c r="CN140" s="57">
        <f t="shared" si="148"/>
        <v>0</v>
      </c>
      <c r="CO140" s="57">
        <f t="shared" si="149"/>
        <v>100</v>
      </c>
      <c r="CP140" s="55" t="b">
        <f>IF(Survey!$J140="ETF",TRUE,IF(Survey!$J140="Closed-end",TRUE,IF(Survey!$J140="Split share corp",TRUE,FALSE)))</f>
        <v>0</v>
      </c>
      <c r="CQ140" s="48" t="str">
        <f t="shared" si="150"/>
        <v>Fail</v>
      </c>
      <c r="CR140" s="54">
        <f>SUM(SUMIF(Survey!ES140:EW140,{"&gt;0","&lt;0"})*{1,-1})</f>
        <v>0</v>
      </c>
      <c r="CS140" s="57">
        <f t="shared" si="151"/>
        <v>0</v>
      </c>
      <c r="CT140" s="57">
        <f t="shared" si="152"/>
        <v>100</v>
      </c>
      <c r="CU140" s="55" t="b">
        <f>IF(Survey!$J140="ETF",TRUE,IF(Survey!$J140="Closed-end",TRUE,IF(Survey!$J140="Split share corp",TRUE,FALSE)))</f>
        <v>0</v>
      </c>
      <c r="CV140" s="48" t="str">
        <f t="shared" si="153"/>
        <v>Pass</v>
      </c>
      <c r="CW140" s="61" t="b">
        <f>IF(ABS(Survey!$EW140)=0,TRUE,FALSE)</f>
        <v>1</v>
      </c>
      <c r="CX140" s="60" t="b">
        <f>NOT(ISBLANK(Survey!$EX140))</f>
        <v>0</v>
      </c>
      <c r="CY140" s="43" t="str">
        <f t="shared" si="154"/>
        <v>Fail</v>
      </c>
      <c r="CZ140" s="44">
        <f>SUM(SUMIF(Survey!EZ140:FF140,{"&gt;0","&lt;0"})*{1,-1})</f>
        <v>0</v>
      </c>
      <c r="DA140" s="43">
        <f t="shared" si="155"/>
        <v>0</v>
      </c>
      <c r="DB140" s="43">
        <f t="shared" si="156"/>
        <v>100</v>
      </c>
      <c r="DC140" s="48" t="str">
        <f t="shared" si="157"/>
        <v>Fail</v>
      </c>
      <c r="DD140" s="54">
        <f>SUM(SUMIF(Survey!FH140:FN140,{"&gt;0","&lt;0"})*{1,-1})</f>
        <v>0</v>
      </c>
      <c r="DE140" s="57">
        <f t="shared" si="158"/>
        <v>0</v>
      </c>
      <c r="DF140" s="56">
        <f t="shared" si="159"/>
        <v>100</v>
      </c>
    </row>
    <row r="141" spans="1:110">
      <c r="A141" s="1">
        <v>138</v>
      </c>
      <c r="B141" s="43" t="str">
        <f t="shared" si="107"/>
        <v>Pass</v>
      </c>
      <c r="C141" s="43">
        <f>COUNTBLANK(Survey!B141:FO141)</f>
        <v>170</v>
      </c>
      <c r="D141" s="43">
        <f>Survey!H141</f>
        <v>0</v>
      </c>
      <c r="E141" s="43" t="str">
        <f t="shared" si="108"/>
        <v>Fail</v>
      </c>
      <c r="F141" s="43" t="str">
        <f t="shared" si="109"/>
        <v>Fail</v>
      </c>
      <c r="H141" s="48" t="str">
        <f t="shared" si="110"/>
        <v>Fail</v>
      </c>
      <c r="I141" s="49">
        <f>COUNTBLANK(Survey!B141:E141)+COUNTBLANK(Survey!G141:J141)+COUNTBLANK(Survey!M141)+COUNTBLANK(Survey!P141:S141)+COUNTBLANK(Survey!X141:Z141)+COUNTBLANK(Survey!AC141:AD141)</f>
        <v>18</v>
      </c>
      <c r="J141" s="48" t="str">
        <f t="shared" si="111"/>
        <v>Pass</v>
      </c>
      <c r="K141" s="61" t="b">
        <f>NOT(ISNUMBER(SEARCH("Feeder",Survey!$H141)))</f>
        <v>1</v>
      </c>
      <c r="L141" s="60" t="b">
        <f>NOT(ISBLANK(Survey!$L141))</f>
        <v>0</v>
      </c>
      <c r="M141" s="48" t="str">
        <f t="shared" si="112"/>
        <v>Pass</v>
      </c>
      <c r="N141" s="61" t="b">
        <f>NOT(ISNUMBER(SEARCH("Other",Survey!$J141)))</f>
        <v>1</v>
      </c>
      <c r="O141" s="60" t="b">
        <f>NOT(ISBLANK(Survey!$K141))</f>
        <v>0</v>
      </c>
      <c r="P141" s="48" t="str">
        <f t="shared" si="113"/>
        <v>Fail</v>
      </c>
      <c r="Q141" s="50">
        <f>Survey!E141</f>
        <v>0</v>
      </c>
      <c r="R141" s="51">
        <f>LEN(Survey!F141)</f>
        <v>0</v>
      </c>
      <c r="S141" s="48" t="str">
        <f t="shared" si="114"/>
        <v>Pass</v>
      </c>
      <c r="T141" s="61" t="b">
        <f>NOT(ISNUMBER(SEARCH("Other",Survey!$M141)))</f>
        <v>1</v>
      </c>
      <c r="U141" s="60" t="b">
        <f>NOT(ISBLANK(Survey!$N141))</f>
        <v>0</v>
      </c>
      <c r="V141" s="48" t="str">
        <f t="shared" si="115"/>
        <v>Pass</v>
      </c>
      <c r="W141" s="121" t="b">
        <f>NOT(ISBLANK(Survey!$U141))</f>
        <v>0</v>
      </c>
      <c r="X141" s="122">
        <f>Survey!$J141</f>
        <v>0</v>
      </c>
      <c r="Y141" s="48" t="str">
        <f t="shared" si="116"/>
        <v>Pass</v>
      </c>
      <c r="Z141" s="121" t="b">
        <f>NOT(ISBLANK(Survey!$V141))</f>
        <v>0</v>
      </c>
      <c r="AA141" s="122">
        <f>Survey!$J141</f>
        <v>0</v>
      </c>
      <c r="AB141" s="48" t="str">
        <f t="shared" si="117"/>
        <v>Pass</v>
      </c>
      <c r="AC141" s="121" t="b">
        <f>NOT(ISBLANK(Survey!$W141))</f>
        <v>0</v>
      </c>
      <c r="AD141" s="122">
        <f>Survey!$J141</f>
        <v>0</v>
      </c>
      <c r="AE141" s="48" t="str">
        <f t="shared" si="118"/>
        <v>Pass</v>
      </c>
      <c r="AF141" s="61" t="b">
        <f>NOT(ISNUMBER(SEARCH("Yes",Survey!$Z141)))</f>
        <v>1</v>
      </c>
      <c r="AG141" s="60" t="b">
        <f>IF(COUNTBLANK(Survey!$AA141:$AB141)=0,TRUE, FALSE)</f>
        <v>0</v>
      </c>
      <c r="AH141" s="48" t="str">
        <f t="shared" si="119"/>
        <v>Pass</v>
      </c>
      <c r="AI141" s="61" t="b">
        <f>NOT(ISNUMBER(SEARCH("Yes",Survey!$AC141)))</f>
        <v>1</v>
      </c>
      <c r="AJ141" s="60" t="b">
        <f>NOT(ISBLANK(Survey!$AE141))</f>
        <v>0</v>
      </c>
      <c r="AK141" s="48" t="str">
        <f t="shared" si="120"/>
        <v>Pass</v>
      </c>
      <c r="AL141" s="61" t="b">
        <f>NOT(OR(ISNUMBER(SEARCH("Other",Survey!$AE141)),ISNUMBER(SEARCH("Multiple",Survey!$AE141))))</f>
        <v>1</v>
      </c>
      <c r="AM141" s="60" t="b">
        <f>NOT(ISBLANK(Survey!$AF141))</f>
        <v>0</v>
      </c>
      <c r="AN141" s="48" t="str">
        <f t="shared" si="121"/>
        <v>Fail</v>
      </c>
      <c r="AO141" s="52">
        <f>(Survey!$AH141)</f>
        <v>0</v>
      </c>
      <c r="AP141" s="43" t="str">
        <f t="shared" si="122"/>
        <v>Fail</v>
      </c>
      <c r="AQ141" s="44">
        <f>ABS(Survey!$AH141)</f>
        <v>0</v>
      </c>
      <c r="AR141" s="87">
        <f>ABS(Survey!$AI141)+Survey!$AJ141-ABS(Survey!$AK141)+ABS(Survey!$AL141)-ABS(Survey!$AM141)+ABS(Survey!$AN141)-ABS(Survey!$AO141)+Survey!$AP141</f>
        <v>0</v>
      </c>
      <c r="AS141" s="53" t="str">
        <f t="shared" si="123"/>
        <v>No holdings</v>
      </c>
      <c r="AT141" s="43">
        <f t="shared" si="124"/>
        <v>0</v>
      </c>
      <c r="AU141" s="48" t="str">
        <f t="shared" si="125"/>
        <v>Pass</v>
      </c>
      <c r="AV141" s="61" t="b">
        <f>IF(ABS(Survey!$AP141)=0,TRUE,FALSE)</f>
        <v>1</v>
      </c>
      <c r="AW141" s="60" t="b">
        <f>NOT(ISBLANK(Survey!$AQ141))</f>
        <v>0</v>
      </c>
      <c r="AX141" s="43" t="str">
        <f t="shared" si="126"/>
        <v>Fail</v>
      </c>
      <c r="AY141" s="44">
        <f>ABS(Survey!$AH141)</f>
        <v>0</v>
      </c>
      <c r="AZ141" s="44" cm="1">
        <f t="array" ref="AZ141">SUM(SUMIF(Survey!AS141:BA141,{"&gt;0","&lt;0"})*{1,-1})-SUM(SUMIF(Survey!BC141:BK141,{"&gt;0","&lt;0"})*{1,-1})</f>
        <v>0</v>
      </c>
      <c r="BA141" s="53" t="str">
        <f t="shared" si="127"/>
        <v>No holdings</v>
      </c>
      <c r="BB141" s="43">
        <f t="shared" si="128"/>
        <v>0</v>
      </c>
      <c r="BC141" s="48" t="str">
        <f t="shared" si="129"/>
        <v>Fail</v>
      </c>
      <c r="BD141" s="54">
        <f>ABS(Survey!$AH141)</f>
        <v>0</v>
      </c>
      <c r="BE141" s="54" cm="1">
        <f t="array" ref="BE141">SUM(SUMIF(Survey!BM141:CF141,{"&gt;0","&lt;0"})*{1,-1})-SUM(SUMIF(Survey!CH141:DA141,{"&gt;0","&lt;0"})*{1,-1})</f>
        <v>0</v>
      </c>
      <c r="BF141" s="55" t="str">
        <f t="shared" si="130"/>
        <v>No holdings</v>
      </c>
      <c r="BG141" s="56">
        <f t="shared" si="131"/>
        <v>0</v>
      </c>
      <c r="BH141" s="48" t="str">
        <f t="shared" si="132"/>
        <v>Pass</v>
      </c>
      <c r="BI141" s="61" t="b">
        <f>IF(ABS(Survey!$CF141)=0,TRUE,FALSE)</f>
        <v>1</v>
      </c>
      <c r="BJ141" s="60" t="b">
        <f>NOT(ISBLANK(Survey!$CG141))</f>
        <v>0</v>
      </c>
      <c r="BK141" s="48" t="str">
        <f t="shared" si="133"/>
        <v>Pass</v>
      </c>
      <c r="BL141" s="61" t="b">
        <f>IF(ABS(Survey!$DA141)=0,TRUE,FALSE)</f>
        <v>1</v>
      </c>
      <c r="BM141" s="60" t="b">
        <f>NOT(ISBLANK(Survey!$DB141))</f>
        <v>0</v>
      </c>
      <c r="BN141" s="48" t="str">
        <f t="shared" si="134"/>
        <v>Pass</v>
      </c>
      <c r="BO141" s="44">
        <f>SUM(Survey!DD141:DG141)</f>
        <v>0</v>
      </c>
      <c r="BP141" s="43">
        <f t="shared" si="135"/>
        <v>0</v>
      </c>
      <c r="BQ141" s="43">
        <f t="shared" si="136"/>
        <v>100</v>
      </c>
      <c r="BR141" s="55">
        <f>Survey!$I141</f>
        <v>0</v>
      </c>
      <c r="BS141" s="48" t="str">
        <f t="shared" si="137"/>
        <v>Pass</v>
      </c>
      <c r="BT141" s="61" t="b">
        <f>IF(ABS(Survey!$DG141)=0,TRUE,FALSE)</f>
        <v>1</v>
      </c>
      <c r="BU141" s="60" t="b">
        <f>NOT(ISBLANK(Survey!$DH141))</f>
        <v>0</v>
      </c>
      <c r="BV141" s="43" t="str">
        <f t="shared" si="138"/>
        <v>Pass</v>
      </c>
      <c r="BW141" s="44">
        <f>ABS(Survey!CB141) + ABS(Survey!CW141)</f>
        <v>0</v>
      </c>
      <c r="BX141" s="44">
        <f>SUM(SUMIF(Survey!DJ141:DO141,{"&gt;0","&lt;0"})*{1,-1})+SUM(SUMIF(Survey!DQ141:DV141,{"&gt;0","&lt;0"})*{1,-1})</f>
        <v>0</v>
      </c>
      <c r="BY141" s="43">
        <f t="shared" si="139"/>
        <v>0</v>
      </c>
      <c r="BZ141" s="43">
        <f t="shared" si="140"/>
        <v>0</v>
      </c>
      <c r="CA141" s="48" t="str">
        <f t="shared" si="141"/>
        <v>Pass</v>
      </c>
      <c r="CB141" s="61" t="b">
        <f>IF(ABS(Survey!$DO141)=0,TRUE,FALSE)</f>
        <v>1</v>
      </c>
      <c r="CC141" s="60" t="b">
        <f>NOT(ISBLANK(Survey!DP141))</f>
        <v>0</v>
      </c>
      <c r="CD141" s="48" t="str">
        <f t="shared" si="142"/>
        <v>Pass</v>
      </c>
      <c r="CE141" s="61" t="b">
        <f>IF(ABS(Survey!$DV141)=0,TRUE,FALSE)</f>
        <v>1</v>
      </c>
      <c r="CF141" s="60" t="b">
        <f>NOT(ISBLANK(Survey!$DW141))</f>
        <v>0</v>
      </c>
      <c r="CG141" s="48" t="str">
        <f t="shared" si="143"/>
        <v>Pass</v>
      </c>
      <c r="CH141" s="57">
        <f t="shared" si="144"/>
        <v>0</v>
      </c>
      <c r="CI141" s="54" cm="1">
        <f t="array" ref="CI141">SUM(SUMIF(Survey!DY141:DZ141,{"&gt;0","&lt;0"})*{1,-1})</f>
        <v>0</v>
      </c>
      <c r="CJ141" s="57">
        <f t="shared" si="145"/>
        <v>0</v>
      </c>
      <c r="CK141" s="56">
        <f t="shared" si="146"/>
        <v>100</v>
      </c>
      <c r="CL141" s="48" t="str">
        <f t="shared" si="147"/>
        <v>Fail</v>
      </c>
      <c r="CM141" s="54">
        <f>SUM(SUMIF(Survey!EP141:EQ141,{"&gt;0","&lt;0"})*{1,-1})</f>
        <v>0</v>
      </c>
      <c r="CN141" s="57">
        <f t="shared" si="148"/>
        <v>0</v>
      </c>
      <c r="CO141" s="57">
        <f t="shared" si="149"/>
        <v>100</v>
      </c>
      <c r="CP141" s="55" t="b">
        <f>IF(Survey!$J141="ETF",TRUE,IF(Survey!$J141="Closed-end",TRUE,IF(Survey!$J141="Split share corp",TRUE,FALSE)))</f>
        <v>0</v>
      </c>
      <c r="CQ141" s="48" t="str">
        <f t="shared" si="150"/>
        <v>Fail</v>
      </c>
      <c r="CR141" s="54">
        <f>SUM(SUMIF(Survey!ES141:EW141,{"&gt;0","&lt;0"})*{1,-1})</f>
        <v>0</v>
      </c>
      <c r="CS141" s="57">
        <f t="shared" si="151"/>
        <v>0</v>
      </c>
      <c r="CT141" s="57">
        <f t="shared" si="152"/>
        <v>100</v>
      </c>
      <c r="CU141" s="55" t="b">
        <f>IF(Survey!$J141="ETF",TRUE,IF(Survey!$J141="Closed-end",TRUE,IF(Survey!$J141="Split share corp",TRUE,FALSE)))</f>
        <v>0</v>
      </c>
      <c r="CV141" s="48" t="str">
        <f t="shared" si="153"/>
        <v>Pass</v>
      </c>
      <c r="CW141" s="61" t="b">
        <f>IF(ABS(Survey!$EW141)=0,TRUE,FALSE)</f>
        <v>1</v>
      </c>
      <c r="CX141" s="60" t="b">
        <f>NOT(ISBLANK(Survey!$EX141))</f>
        <v>0</v>
      </c>
      <c r="CY141" s="43" t="str">
        <f t="shared" si="154"/>
        <v>Fail</v>
      </c>
      <c r="CZ141" s="44">
        <f>SUM(SUMIF(Survey!EZ141:FF141,{"&gt;0","&lt;0"})*{1,-1})</f>
        <v>0</v>
      </c>
      <c r="DA141" s="43">
        <f t="shared" si="155"/>
        <v>0</v>
      </c>
      <c r="DB141" s="43">
        <f t="shared" si="156"/>
        <v>100</v>
      </c>
      <c r="DC141" s="48" t="str">
        <f t="shared" si="157"/>
        <v>Fail</v>
      </c>
      <c r="DD141" s="54">
        <f>SUM(SUMIF(Survey!FH141:FN141,{"&gt;0","&lt;0"})*{1,-1})</f>
        <v>0</v>
      </c>
      <c r="DE141" s="57">
        <f t="shared" si="158"/>
        <v>0</v>
      </c>
      <c r="DF141" s="56">
        <f t="shared" si="159"/>
        <v>100</v>
      </c>
    </row>
    <row r="142" spans="1:110">
      <c r="A142" s="1">
        <v>139</v>
      </c>
      <c r="B142" s="43" t="str">
        <f t="shared" si="107"/>
        <v>Pass</v>
      </c>
      <c r="C142" s="43">
        <f>COUNTBLANK(Survey!B142:FO142)</f>
        <v>170</v>
      </c>
      <c r="D142" s="43">
        <f>Survey!H142</f>
        <v>0</v>
      </c>
      <c r="E142" s="43" t="str">
        <f t="shared" si="108"/>
        <v>Fail</v>
      </c>
      <c r="F142" s="43" t="str">
        <f t="shared" si="109"/>
        <v>Fail</v>
      </c>
      <c r="H142" s="48" t="str">
        <f t="shared" si="110"/>
        <v>Fail</v>
      </c>
      <c r="I142" s="49">
        <f>COUNTBLANK(Survey!B142:E142)+COUNTBLANK(Survey!G142:J142)+COUNTBLANK(Survey!M142)+COUNTBLANK(Survey!P142:S142)+COUNTBLANK(Survey!X142:Z142)+COUNTBLANK(Survey!AC142:AD142)</f>
        <v>18</v>
      </c>
      <c r="J142" s="48" t="str">
        <f t="shared" si="111"/>
        <v>Pass</v>
      </c>
      <c r="K142" s="61" t="b">
        <f>NOT(ISNUMBER(SEARCH("Feeder",Survey!$H142)))</f>
        <v>1</v>
      </c>
      <c r="L142" s="60" t="b">
        <f>NOT(ISBLANK(Survey!$L142))</f>
        <v>0</v>
      </c>
      <c r="M142" s="48" t="str">
        <f t="shared" si="112"/>
        <v>Pass</v>
      </c>
      <c r="N142" s="61" t="b">
        <f>NOT(ISNUMBER(SEARCH("Other",Survey!$J142)))</f>
        <v>1</v>
      </c>
      <c r="O142" s="60" t="b">
        <f>NOT(ISBLANK(Survey!$K142))</f>
        <v>0</v>
      </c>
      <c r="P142" s="48" t="str">
        <f t="shared" si="113"/>
        <v>Fail</v>
      </c>
      <c r="Q142" s="50">
        <f>Survey!E142</f>
        <v>0</v>
      </c>
      <c r="R142" s="51">
        <f>LEN(Survey!F142)</f>
        <v>0</v>
      </c>
      <c r="S142" s="48" t="str">
        <f t="shared" si="114"/>
        <v>Pass</v>
      </c>
      <c r="T142" s="61" t="b">
        <f>NOT(ISNUMBER(SEARCH("Other",Survey!$M142)))</f>
        <v>1</v>
      </c>
      <c r="U142" s="60" t="b">
        <f>NOT(ISBLANK(Survey!$N142))</f>
        <v>0</v>
      </c>
      <c r="V142" s="48" t="str">
        <f t="shared" si="115"/>
        <v>Pass</v>
      </c>
      <c r="W142" s="121" t="b">
        <f>NOT(ISBLANK(Survey!$U142))</f>
        <v>0</v>
      </c>
      <c r="X142" s="122">
        <f>Survey!$J142</f>
        <v>0</v>
      </c>
      <c r="Y142" s="48" t="str">
        <f t="shared" si="116"/>
        <v>Pass</v>
      </c>
      <c r="Z142" s="121" t="b">
        <f>NOT(ISBLANK(Survey!$V142))</f>
        <v>0</v>
      </c>
      <c r="AA142" s="122">
        <f>Survey!$J142</f>
        <v>0</v>
      </c>
      <c r="AB142" s="48" t="str">
        <f t="shared" si="117"/>
        <v>Pass</v>
      </c>
      <c r="AC142" s="121" t="b">
        <f>NOT(ISBLANK(Survey!$W142))</f>
        <v>0</v>
      </c>
      <c r="AD142" s="122">
        <f>Survey!$J142</f>
        <v>0</v>
      </c>
      <c r="AE142" s="48" t="str">
        <f t="shared" si="118"/>
        <v>Pass</v>
      </c>
      <c r="AF142" s="61" t="b">
        <f>NOT(ISNUMBER(SEARCH("Yes",Survey!$Z142)))</f>
        <v>1</v>
      </c>
      <c r="AG142" s="60" t="b">
        <f>IF(COUNTBLANK(Survey!$AA142:$AB142)=0,TRUE, FALSE)</f>
        <v>0</v>
      </c>
      <c r="AH142" s="48" t="str">
        <f t="shared" si="119"/>
        <v>Pass</v>
      </c>
      <c r="AI142" s="61" t="b">
        <f>NOT(ISNUMBER(SEARCH("Yes",Survey!$AC142)))</f>
        <v>1</v>
      </c>
      <c r="AJ142" s="60" t="b">
        <f>NOT(ISBLANK(Survey!$AE142))</f>
        <v>0</v>
      </c>
      <c r="AK142" s="48" t="str">
        <f t="shared" si="120"/>
        <v>Pass</v>
      </c>
      <c r="AL142" s="61" t="b">
        <f>NOT(OR(ISNUMBER(SEARCH("Other",Survey!$AE142)),ISNUMBER(SEARCH("Multiple",Survey!$AE142))))</f>
        <v>1</v>
      </c>
      <c r="AM142" s="60" t="b">
        <f>NOT(ISBLANK(Survey!$AF142))</f>
        <v>0</v>
      </c>
      <c r="AN142" s="48" t="str">
        <f t="shared" si="121"/>
        <v>Fail</v>
      </c>
      <c r="AO142" s="52">
        <f>(Survey!$AH142)</f>
        <v>0</v>
      </c>
      <c r="AP142" s="43" t="str">
        <f t="shared" si="122"/>
        <v>Fail</v>
      </c>
      <c r="AQ142" s="44">
        <f>ABS(Survey!$AH142)</f>
        <v>0</v>
      </c>
      <c r="AR142" s="87">
        <f>ABS(Survey!$AI142)+Survey!$AJ142-ABS(Survey!$AK142)+ABS(Survey!$AL142)-ABS(Survey!$AM142)+ABS(Survey!$AN142)-ABS(Survey!$AO142)+Survey!$AP142</f>
        <v>0</v>
      </c>
      <c r="AS142" s="53" t="str">
        <f t="shared" si="123"/>
        <v>No holdings</v>
      </c>
      <c r="AT142" s="43">
        <f t="shared" si="124"/>
        <v>0</v>
      </c>
      <c r="AU142" s="48" t="str">
        <f t="shared" si="125"/>
        <v>Pass</v>
      </c>
      <c r="AV142" s="61" t="b">
        <f>IF(ABS(Survey!$AP142)=0,TRUE,FALSE)</f>
        <v>1</v>
      </c>
      <c r="AW142" s="60" t="b">
        <f>NOT(ISBLANK(Survey!$AQ142))</f>
        <v>0</v>
      </c>
      <c r="AX142" s="43" t="str">
        <f t="shared" si="126"/>
        <v>Fail</v>
      </c>
      <c r="AY142" s="44">
        <f>ABS(Survey!$AH142)</f>
        <v>0</v>
      </c>
      <c r="AZ142" s="44" cm="1">
        <f t="array" ref="AZ142">SUM(SUMIF(Survey!AS142:BA142,{"&gt;0","&lt;0"})*{1,-1})-SUM(SUMIF(Survey!BC142:BK142,{"&gt;0","&lt;0"})*{1,-1})</f>
        <v>0</v>
      </c>
      <c r="BA142" s="53" t="str">
        <f t="shared" si="127"/>
        <v>No holdings</v>
      </c>
      <c r="BB142" s="43">
        <f t="shared" si="128"/>
        <v>0</v>
      </c>
      <c r="BC142" s="48" t="str">
        <f t="shared" si="129"/>
        <v>Fail</v>
      </c>
      <c r="BD142" s="54">
        <f>ABS(Survey!$AH142)</f>
        <v>0</v>
      </c>
      <c r="BE142" s="54" cm="1">
        <f t="array" ref="BE142">SUM(SUMIF(Survey!BM142:CF142,{"&gt;0","&lt;0"})*{1,-1})-SUM(SUMIF(Survey!CH142:DA142,{"&gt;0","&lt;0"})*{1,-1})</f>
        <v>0</v>
      </c>
      <c r="BF142" s="55" t="str">
        <f t="shared" si="130"/>
        <v>No holdings</v>
      </c>
      <c r="BG142" s="56">
        <f t="shared" si="131"/>
        <v>0</v>
      </c>
      <c r="BH142" s="48" t="str">
        <f t="shared" si="132"/>
        <v>Pass</v>
      </c>
      <c r="BI142" s="61" t="b">
        <f>IF(ABS(Survey!$CF142)=0,TRUE,FALSE)</f>
        <v>1</v>
      </c>
      <c r="BJ142" s="60" t="b">
        <f>NOT(ISBLANK(Survey!$CG142))</f>
        <v>0</v>
      </c>
      <c r="BK142" s="48" t="str">
        <f t="shared" si="133"/>
        <v>Pass</v>
      </c>
      <c r="BL142" s="61" t="b">
        <f>IF(ABS(Survey!$DA142)=0,TRUE,FALSE)</f>
        <v>1</v>
      </c>
      <c r="BM142" s="60" t="b">
        <f>NOT(ISBLANK(Survey!$DB142))</f>
        <v>0</v>
      </c>
      <c r="BN142" s="48" t="str">
        <f t="shared" si="134"/>
        <v>Pass</v>
      </c>
      <c r="BO142" s="44">
        <f>SUM(Survey!DD142:DG142)</f>
        <v>0</v>
      </c>
      <c r="BP142" s="43">
        <f t="shared" si="135"/>
        <v>0</v>
      </c>
      <c r="BQ142" s="43">
        <f t="shared" si="136"/>
        <v>100</v>
      </c>
      <c r="BR142" s="55">
        <f>Survey!$I142</f>
        <v>0</v>
      </c>
      <c r="BS142" s="48" t="str">
        <f t="shared" si="137"/>
        <v>Pass</v>
      </c>
      <c r="BT142" s="61" t="b">
        <f>IF(ABS(Survey!$DG142)=0,TRUE,FALSE)</f>
        <v>1</v>
      </c>
      <c r="BU142" s="60" t="b">
        <f>NOT(ISBLANK(Survey!$DH142))</f>
        <v>0</v>
      </c>
      <c r="BV142" s="43" t="str">
        <f t="shared" si="138"/>
        <v>Pass</v>
      </c>
      <c r="BW142" s="44">
        <f>ABS(Survey!CB142) + ABS(Survey!CW142)</f>
        <v>0</v>
      </c>
      <c r="BX142" s="44">
        <f>SUM(SUMIF(Survey!DJ142:DO142,{"&gt;0","&lt;0"})*{1,-1})+SUM(SUMIF(Survey!DQ142:DV142,{"&gt;0","&lt;0"})*{1,-1})</f>
        <v>0</v>
      </c>
      <c r="BY142" s="43">
        <f t="shared" si="139"/>
        <v>0</v>
      </c>
      <c r="BZ142" s="43">
        <f t="shared" si="140"/>
        <v>0</v>
      </c>
      <c r="CA142" s="48" t="str">
        <f t="shared" si="141"/>
        <v>Pass</v>
      </c>
      <c r="CB142" s="61" t="b">
        <f>IF(ABS(Survey!$DO142)=0,TRUE,FALSE)</f>
        <v>1</v>
      </c>
      <c r="CC142" s="60" t="b">
        <f>NOT(ISBLANK(Survey!DP142))</f>
        <v>0</v>
      </c>
      <c r="CD142" s="48" t="str">
        <f t="shared" si="142"/>
        <v>Pass</v>
      </c>
      <c r="CE142" s="61" t="b">
        <f>IF(ABS(Survey!$DV142)=0,TRUE,FALSE)</f>
        <v>1</v>
      </c>
      <c r="CF142" s="60" t="b">
        <f>NOT(ISBLANK(Survey!$DW142))</f>
        <v>0</v>
      </c>
      <c r="CG142" s="48" t="str">
        <f t="shared" si="143"/>
        <v>Pass</v>
      </c>
      <c r="CH142" s="57">
        <f t="shared" si="144"/>
        <v>0</v>
      </c>
      <c r="CI142" s="54" cm="1">
        <f t="array" ref="CI142">SUM(SUMIF(Survey!DY142:DZ142,{"&gt;0","&lt;0"})*{1,-1})</f>
        <v>0</v>
      </c>
      <c r="CJ142" s="57">
        <f t="shared" si="145"/>
        <v>0</v>
      </c>
      <c r="CK142" s="56">
        <f t="shared" si="146"/>
        <v>100</v>
      </c>
      <c r="CL142" s="48" t="str">
        <f t="shared" si="147"/>
        <v>Fail</v>
      </c>
      <c r="CM142" s="54">
        <f>SUM(SUMIF(Survey!EP142:EQ142,{"&gt;0","&lt;0"})*{1,-1})</f>
        <v>0</v>
      </c>
      <c r="CN142" s="57">
        <f t="shared" si="148"/>
        <v>0</v>
      </c>
      <c r="CO142" s="57">
        <f t="shared" si="149"/>
        <v>100</v>
      </c>
      <c r="CP142" s="55" t="b">
        <f>IF(Survey!$J142="ETF",TRUE,IF(Survey!$J142="Closed-end",TRUE,IF(Survey!$J142="Split share corp",TRUE,FALSE)))</f>
        <v>0</v>
      </c>
      <c r="CQ142" s="48" t="str">
        <f t="shared" si="150"/>
        <v>Fail</v>
      </c>
      <c r="CR142" s="54">
        <f>SUM(SUMIF(Survey!ES142:EW142,{"&gt;0","&lt;0"})*{1,-1})</f>
        <v>0</v>
      </c>
      <c r="CS142" s="57">
        <f t="shared" si="151"/>
        <v>0</v>
      </c>
      <c r="CT142" s="57">
        <f t="shared" si="152"/>
        <v>100</v>
      </c>
      <c r="CU142" s="55" t="b">
        <f>IF(Survey!$J142="ETF",TRUE,IF(Survey!$J142="Closed-end",TRUE,IF(Survey!$J142="Split share corp",TRUE,FALSE)))</f>
        <v>0</v>
      </c>
      <c r="CV142" s="48" t="str">
        <f t="shared" si="153"/>
        <v>Pass</v>
      </c>
      <c r="CW142" s="61" t="b">
        <f>IF(ABS(Survey!$EW142)=0,TRUE,FALSE)</f>
        <v>1</v>
      </c>
      <c r="CX142" s="60" t="b">
        <f>NOT(ISBLANK(Survey!$EX142))</f>
        <v>0</v>
      </c>
      <c r="CY142" s="43" t="str">
        <f t="shared" si="154"/>
        <v>Fail</v>
      </c>
      <c r="CZ142" s="44">
        <f>SUM(SUMIF(Survey!EZ142:FF142,{"&gt;0","&lt;0"})*{1,-1})</f>
        <v>0</v>
      </c>
      <c r="DA142" s="43">
        <f t="shared" si="155"/>
        <v>0</v>
      </c>
      <c r="DB142" s="43">
        <f t="shared" si="156"/>
        <v>100</v>
      </c>
      <c r="DC142" s="48" t="str">
        <f t="shared" si="157"/>
        <v>Fail</v>
      </c>
      <c r="DD142" s="54">
        <f>SUM(SUMIF(Survey!FH142:FN142,{"&gt;0","&lt;0"})*{1,-1})</f>
        <v>0</v>
      </c>
      <c r="DE142" s="57">
        <f t="shared" si="158"/>
        <v>0</v>
      </c>
      <c r="DF142" s="56">
        <f t="shared" si="159"/>
        <v>100</v>
      </c>
    </row>
    <row r="143" spans="1:110">
      <c r="A143" s="1">
        <v>140</v>
      </c>
      <c r="B143" s="43" t="str">
        <f t="shared" si="107"/>
        <v>Pass</v>
      </c>
      <c r="C143" s="43">
        <f>COUNTBLANK(Survey!B143:FO143)</f>
        <v>170</v>
      </c>
      <c r="D143" s="43">
        <f>Survey!H143</f>
        <v>0</v>
      </c>
      <c r="E143" s="43" t="str">
        <f t="shared" si="108"/>
        <v>Fail</v>
      </c>
      <c r="F143" s="43" t="str">
        <f t="shared" si="109"/>
        <v>Fail</v>
      </c>
      <c r="H143" s="48" t="str">
        <f t="shared" si="110"/>
        <v>Fail</v>
      </c>
      <c r="I143" s="49">
        <f>COUNTBLANK(Survey!B143:E143)+COUNTBLANK(Survey!G143:J143)+COUNTBLANK(Survey!M143)+COUNTBLANK(Survey!P143:S143)+COUNTBLANK(Survey!X143:Z143)+COUNTBLANK(Survey!AC143:AD143)</f>
        <v>18</v>
      </c>
      <c r="J143" s="48" t="str">
        <f t="shared" si="111"/>
        <v>Pass</v>
      </c>
      <c r="K143" s="61" t="b">
        <f>NOT(ISNUMBER(SEARCH("Feeder",Survey!$H143)))</f>
        <v>1</v>
      </c>
      <c r="L143" s="60" t="b">
        <f>NOT(ISBLANK(Survey!$L143))</f>
        <v>0</v>
      </c>
      <c r="M143" s="48" t="str">
        <f t="shared" si="112"/>
        <v>Pass</v>
      </c>
      <c r="N143" s="61" t="b">
        <f>NOT(ISNUMBER(SEARCH("Other",Survey!$J143)))</f>
        <v>1</v>
      </c>
      <c r="O143" s="60" t="b">
        <f>NOT(ISBLANK(Survey!$K143))</f>
        <v>0</v>
      </c>
      <c r="P143" s="48" t="str">
        <f t="shared" si="113"/>
        <v>Fail</v>
      </c>
      <c r="Q143" s="50">
        <f>Survey!E143</f>
        <v>0</v>
      </c>
      <c r="R143" s="51">
        <f>LEN(Survey!F143)</f>
        <v>0</v>
      </c>
      <c r="S143" s="48" t="str">
        <f t="shared" si="114"/>
        <v>Pass</v>
      </c>
      <c r="T143" s="61" t="b">
        <f>NOT(ISNUMBER(SEARCH("Other",Survey!$M143)))</f>
        <v>1</v>
      </c>
      <c r="U143" s="60" t="b">
        <f>NOT(ISBLANK(Survey!$N143))</f>
        <v>0</v>
      </c>
      <c r="V143" s="48" t="str">
        <f t="shared" si="115"/>
        <v>Pass</v>
      </c>
      <c r="W143" s="121" t="b">
        <f>NOT(ISBLANK(Survey!$U143))</f>
        <v>0</v>
      </c>
      <c r="X143" s="122">
        <f>Survey!$J143</f>
        <v>0</v>
      </c>
      <c r="Y143" s="48" t="str">
        <f t="shared" si="116"/>
        <v>Pass</v>
      </c>
      <c r="Z143" s="121" t="b">
        <f>NOT(ISBLANK(Survey!$V143))</f>
        <v>0</v>
      </c>
      <c r="AA143" s="122">
        <f>Survey!$J143</f>
        <v>0</v>
      </c>
      <c r="AB143" s="48" t="str">
        <f t="shared" si="117"/>
        <v>Pass</v>
      </c>
      <c r="AC143" s="121" t="b">
        <f>NOT(ISBLANK(Survey!$W143))</f>
        <v>0</v>
      </c>
      <c r="AD143" s="122">
        <f>Survey!$J143</f>
        <v>0</v>
      </c>
      <c r="AE143" s="48" t="str">
        <f t="shared" si="118"/>
        <v>Pass</v>
      </c>
      <c r="AF143" s="61" t="b">
        <f>NOT(ISNUMBER(SEARCH("Yes",Survey!$Z143)))</f>
        <v>1</v>
      </c>
      <c r="AG143" s="60" t="b">
        <f>IF(COUNTBLANK(Survey!$AA143:$AB143)=0,TRUE, FALSE)</f>
        <v>0</v>
      </c>
      <c r="AH143" s="48" t="str">
        <f t="shared" si="119"/>
        <v>Pass</v>
      </c>
      <c r="AI143" s="61" t="b">
        <f>NOT(ISNUMBER(SEARCH("Yes",Survey!$AC143)))</f>
        <v>1</v>
      </c>
      <c r="AJ143" s="60" t="b">
        <f>NOT(ISBLANK(Survey!$AE143))</f>
        <v>0</v>
      </c>
      <c r="AK143" s="48" t="str">
        <f t="shared" si="120"/>
        <v>Pass</v>
      </c>
      <c r="AL143" s="61" t="b">
        <f>NOT(OR(ISNUMBER(SEARCH("Other",Survey!$AE143)),ISNUMBER(SEARCH("Multiple",Survey!$AE143))))</f>
        <v>1</v>
      </c>
      <c r="AM143" s="60" t="b">
        <f>NOT(ISBLANK(Survey!$AF143))</f>
        <v>0</v>
      </c>
      <c r="AN143" s="48" t="str">
        <f t="shared" si="121"/>
        <v>Fail</v>
      </c>
      <c r="AO143" s="52">
        <f>(Survey!$AH143)</f>
        <v>0</v>
      </c>
      <c r="AP143" s="43" t="str">
        <f t="shared" si="122"/>
        <v>Fail</v>
      </c>
      <c r="AQ143" s="44">
        <f>ABS(Survey!$AH143)</f>
        <v>0</v>
      </c>
      <c r="AR143" s="87">
        <f>ABS(Survey!$AI143)+Survey!$AJ143-ABS(Survey!$AK143)+ABS(Survey!$AL143)-ABS(Survey!$AM143)+ABS(Survey!$AN143)-ABS(Survey!$AO143)+Survey!$AP143</f>
        <v>0</v>
      </c>
      <c r="AS143" s="53" t="str">
        <f t="shared" si="123"/>
        <v>No holdings</v>
      </c>
      <c r="AT143" s="43">
        <f t="shared" si="124"/>
        <v>0</v>
      </c>
      <c r="AU143" s="48" t="str">
        <f t="shared" si="125"/>
        <v>Pass</v>
      </c>
      <c r="AV143" s="61" t="b">
        <f>IF(ABS(Survey!$AP143)=0,TRUE,FALSE)</f>
        <v>1</v>
      </c>
      <c r="AW143" s="60" t="b">
        <f>NOT(ISBLANK(Survey!$AQ143))</f>
        <v>0</v>
      </c>
      <c r="AX143" s="43" t="str">
        <f t="shared" si="126"/>
        <v>Fail</v>
      </c>
      <c r="AY143" s="44">
        <f>ABS(Survey!$AH143)</f>
        <v>0</v>
      </c>
      <c r="AZ143" s="44" cm="1">
        <f t="array" ref="AZ143">SUM(SUMIF(Survey!AS143:BA143,{"&gt;0","&lt;0"})*{1,-1})-SUM(SUMIF(Survey!BC143:BK143,{"&gt;0","&lt;0"})*{1,-1})</f>
        <v>0</v>
      </c>
      <c r="BA143" s="53" t="str">
        <f t="shared" si="127"/>
        <v>No holdings</v>
      </c>
      <c r="BB143" s="43">
        <f t="shared" si="128"/>
        <v>0</v>
      </c>
      <c r="BC143" s="48" t="str">
        <f t="shared" si="129"/>
        <v>Fail</v>
      </c>
      <c r="BD143" s="54">
        <f>ABS(Survey!$AH143)</f>
        <v>0</v>
      </c>
      <c r="BE143" s="54" cm="1">
        <f t="array" ref="BE143">SUM(SUMIF(Survey!BM143:CF143,{"&gt;0","&lt;0"})*{1,-1})-SUM(SUMIF(Survey!CH143:DA143,{"&gt;0","&lt;0"})*{1,-1})</f>
        <v>0</v>
      </c>
      <c r="BF143" s="55" t="str">
        <f t="shared" si="130"/>
        <v>No holdings</v>
      </c>
      <c r="BG143" s="56">
        <f t="shared" si="131"/>
        <v>0</v>
      </c>
      <c r="BH143" s="48" t="str">
        <f t="shared" si="132"/>
        <v>Pass</v>
      </c>
      <c r="BI143" s="61" t="b">
        <f>IF(ABS(Survey!$CF143)=0,TRUE,FALSE)</f>
        <v>1</v>
      </c>
      <c r="BJ143" s="60" t="b">
        <f>NOT(ISBLANK(Survey!$CG143))</f>
        <v>0</v>
      </c>
      <c r="BK143" s="48" t="str">
        <f t="shared" si="133"/>
        <v>Pass</v>
      </c>
      <c r="BL143" s="61" t="b">
        <f>IF(ABS(Survey!$DA143)=0,TRUE,FALSE)</f>
        <v>1</v>
      </c>
      <c r="BM143" s="60" t="b">
        <f>NOT(ISBLANK(Survey!$DB143))</f>
        <v>0</v>
      </c>
      <c r="BN143" s="48" t="str">
        <f t="shared" si="134"/>
        <v>Pass</v>
      </c>
      <c r="BO143" s="44">
        <f>SUM(Survey!DD143:DG143)</f>
        <v>0</v>
      </c>
      <c r="BP143" s="43">
        <f t="shared" si="135"/>
        <v>0</v>
      </c>
      <c r="BQ143" s="43">
        <f t="shared" si="136"/>
        <v>100</v>
      </c>
      <c r="BR143" s="55">
        <f>Survey!$I143</f>
        <v>0</v>
      </c>
      <c r="BS143" s="48" t="str">
        <f t="shared" si="137"/>
        <v>Pass</v>
      </c>
      <c r="BT143" s="61" t="b">
        <f>IF(ABS(Survey!$DG143)=0,TRUE,FALSE)</f>
        <v>1</v>
      </c>
      <c r="BU143" s="60" t="b">
        <f>NOT(ISBLANK(Survey!$DH143))</f>
        <v>0</v>
      </c>
      <c r="BV143" s="43" t="str">
        <f t="shared" si="138"/>
        <v>Pass</v>
      </c>
      <c r="BW143" s="44">
        <f>ABS(Survey!CB143) + ABS(Survey!CW143)</f>
        <v>0</v>
      </c>
      <c r="BX143" s="44">
        <f>SUM(SUMIF(Survey!DJ143:DO143,{"&gt;0","&lt;0"})*{1,-1})+SUM(SUMIF(Survey!DQ143:DV143,{"&gt;0","&lt;0"})*{1,-1})</f>
        <v>0</v>
      </c>
      <c r="BY143" s="43">
        <f t="shared" si="139"/>
        <v>0</v>
      </c>
      <c r="BZ143" s="43">
        <f t="shared" si="140"/>
        <v>0</v>
      </c>
      <c r="CA143" s="48" t="str">
        <f t="shared" si="141"/>
        <v>Pass</v>
      </c>
      <c r="CB143" s="61" t="b">
        <f>IF(ABS(Survey!$DO143)=0,TRUE,FALSE)</f>
        <v>1</v>
      </c>
      <c r="CC143" s="60" t="b">
        <f>NOT(ISBLANK(Survey!DP143))</f>
        <v>0</v>
      </c>
      <c r="CD143" s="48" t="str">
        <f t="shared" si="142"/>
        <v>Pass</v>
      </c>
      <c r="CE143" s="61" t="b">
        <f>IF(ABS(Survey!$DV143)=0,TRUE,FALSE)</f>
        <v>1</v>
      </c>
      <c r="CF143" s="60" t="b">
        <f>NOT(ISBLANK(Survey!$DW143))</f>
        <v>0</v>
      </c>
      <c r="CG143" s="48" t="str">
        <f t="shared" si="143"/>
        <v>Pass</v>
      </c>
      <c r="CH143" s="57">
        <f t="shared" si="144"/>
        <v>0</v>
      </c>
      <c r="CI143" s="54" cm="1">
        <f t="array" ref="CI143">SUM(SUMIF(Survey!DY143:DZ143,{"&gt;0","&lt;0"})*{1,-1})</f>
        <v>0</v>
      </c>
      <c r="CJ143" s="57">
        <f t="shared" si="145"/>
        <v>0</v>
      </c>
      <c r="CK143" s="56">
        <f t="shared" si="146"/>
        <v>100</v>
      </c>
      <c r="CL143" s="48" t="str">
        <f t="shared" si="147"/>
        <v>Fail</v>
      </c>
      <c r="CM143" s="54">
        <f>SUM(SUMIF(Survey!EP143:EQ143,{"&gt;0","&lt;0"})*{1,-1})</f>
        <v>0</v>
      </c>
      <c r="CN143" s="57">
        <f t="shared" si="148"/>
        <v>0</v>
      </c>
      <c r="CO143" s="57">
        <f t="shared" si="149"/>
        <v>100</v>
      </c>
      <c r="CP143" s="55" t="b">
        <f>IF(Survey!$J143="ETF",TRUE,IF(Survey!$J143="Closed-end",TRUE,IF(Survey!$J143="Split share corp",TRUE,FALSE)))</f>
        <v>0</v>
      </c>
      <c r="CQ143" s="48" t="str">
        <f t="shared" si="150"/>
        <v>Fail</v>
      </c>
      <c r="CR143" s="54">
        <f>SUM(SUMIF(Survey!ES143:EW143,{"&gt;0","&lt;0"})*{1,-1})</f>
        <v>0</v>
      </c>
      <c r="CS143" s="57">
        <f t="shared" si="151"/>
        <v>0</v>
      </c>
      <c r="CT143" s="57">
        <f t="shared" si="152"/>
        <v>100</v>
      </c>
      <c r="CU143" s="55" t="b">
        <f>IF(Survey!$J143="ETF",TRUE,IF(Survey!$J143="Closed-end",TRUE,IF(Survey!$J143="Split share corp",TRUE,FALSE)))</f>
        <v>0</v>
      </c>
      <c r="CV143" s="48" t="str">
        <f t="shared" si="153"/>
        <v>Pass</v>
      </c>
      <c r="CW143" s="61" t="b">
        <f>IF(ABS(Survey!$EW143)=0,TRUE,FALSE)</f>
        <v>1</v>
      </c>
      <c r="CX143" s="60" t="b">
        <f>NOT(ISBLANK(Survey!$EX143))</f>
        <v>0</v>
      </c>
      <c r="CY143" s="43" t="str">
        <f t="shared" si="154"/>
        <v>Fail</v>
      </c>
      <c r="CZ143" s="44">
        <f>SUM(SUMIF(Survey!EZ143:FF143,{"&gt;0","&lt;0"})*{1,-1})</f>
        <v>0</v>
      </c>
      <c r="DA143" s="43">
        <f t="shared" si="155"/>
        <v>0</v>
      </c>
      <c r="DB143" s="43">
        <f t="shared" si="156"/>
        <v>100</v>
      </c>
      <c r="DC143" s="48" t="str">
        <f t="shared" si="157"/>
        <v>Fail</v>
      </c>
      <c r="DD143" s="54">
        <f>SUM(SUMIF(Survey!FH143:FN143,{"&gt;0","&lt;0"})*{1,-1})</f>
        <v>0</v>
      </c>
      <c r="DE143" s="57">
        <f t="shared" si="158"/>
        <v>0</v>
      </c>
      <c r="DF143" s="56">
        <f t="shared" si="159"/>
        <v>100</v>
      </c>
    </row>
    <row r="144" spans="1:110">
      <c r="A144" s="1">
        <v>141</v>
      </c>
      <c r="B144" s="43" t="str">
        <f t="shared" si="107"/>
        <v>Pass</v>
      </c>
      <c r="C144" s="43">
        <f>COUNTBLANK(Survey!B144:FO144)</f>
        <v>170</v>
      </c>
      <c r="D144" s="43">
        <f>Survey!H144</f>
        <v>0</v>
      </c>
      <c r="E144" s="43" t="str">
        <f t="shared" si="108"/>
        <v>Fail</v>
      </c>
      <c r="F144" s="43" t="str">
        <f t="shared" si="109"/>
        <v>Fail</v>
      </c>
      <c r="H144" s="48" t="str">
        <f t="shared" si="110"/>
        <v>Fail</v>
      </c>
      <c r="I144" s="49">
        <f>COUNTBLANK(Survey!B144:E144)+COUNTBLANK(Survey!G144:J144)+COUNTBLANK(Survey!M144)+COUNTBLANK(Survey!P144:S144)+COUNTBLANK(Survey!X144:Z144)+COUNTBLANK(Survey!AC144:AD144)</f>
        <v>18</v>
      </c>
      <c r="J144" s="48" t="str">
        <f t="shared" si="111"/>
        <v>Pass</v>
      </c>
      <c r="K144" s="61" t="b">
        <f>NOT(ISNUMBER(SEARCH("Feeder",Survey!$H144)))</f>
        <v>1</v>
      </c>
      <c r="L144" s="60" t="b">
        <f>NOT(ISBLANK(Survey!$L144))</f>
        <v>0</v>
      </c>
      <c r="M144" s="48" t="str">
        <f t="shared" si="112"/>
        <v>Pass</v>
      </c>
      <c r="N144" s="61" t="b">
        <f>NOT(ISNUMBER(SEARCH("Other",Survey!$J144)))</f>
        <v>1</v>
      </c>
      <c r="O144" s="60" t="b">
        <f>NOT(ISBLANK(Survey!$K144))</f>
        <v>0</v>
      </c>
      <c r="P144" s="48" t="str">
        <f t="shared" si="113"/>
        <v>Fail</v>
      </c>
      <c r="Q144" s="50">
        <f>Survey!E144</f>
        <v>0</v>
      </c>
      <c r="R144" s="51">
        <f>LEN(Survey!F144)</f>
        <v>0</v>
      </c>
      <c r="S144" s="48" t="str">
        <f t="shared" si="114"/>
        <v>Pass</v>
      </c>
      <c r="T144" s="61" t="b">
        <f>NOT(ISNUMBER(SEARCH("Other",Survey!$M144)))</f>
        <v>1</v>
      </c>
      <c r="U144" s="60" t="b">
        <f>NOT(ISBLANK(Survey!$N144))</f>
        <v>0</v>
      </c>
      <c r="V144" s="48" t="str">
        <f t="shared" si="115"/>
        <v>Pass</v>
      </c>
      <c r="W144" s="121" t="b">
        <f>NOT(ISBLANK(Survey!$U144))</f>
        <v>0</v>
      </c>
      <c r="X144" s="122">
        <f>Survey!$J144</f>
        <v>0</v>
      </c>
      <c r="Y144" s="48" t="str">
        <f t="shared" si="116"/>
        <v>Pass</v>
      </c>
      <c r="Z144" s="121" t="b">
        <f>NOT(ISBLANK(Survey!$V144))</f>
        <v>0</v>
      </c>
      <c r="AA144" s="122">
        <f>Survey!$J144</f>
        <v>0</v>
      </c>
      <c r="AB144" s="48" t="str">
        <f t="shared" si="117"/>
        <v>Pass</v>
      </c>
      <c r="AC144" s="121" t="b">
        <f>NOT(ISBLANK(Survey!$W144))</f>
        <v>0</v>
      </c>
      <c r="AD144" s="122">
        <f>Survey!$J144</f>
        <v>0</v>
      </c>
      <c r="AE144" s="48" t="str">
        <f t="shared" si="118"/>
        <v>Pass</v>
      </c>
      <c r="AF144" s="61" t="b">
        <f>NOT(ISNUMBER(SEARCH("Yes",Survey!$Z144)))</f>
        <v>1</v>
      </c>
      <c r="AG144" s="60" t="b">
        <f>IF(COUNTBLANK(Survey!$AA144:$AB144)=0,TRUE, FALSE)</f>
        <v>0</v>
      </c>
      <c r="AH144" s="48" t="str">
        <f t="shared" si="119"/>
        <v>Pass</v>
      </c>
      <c r="AI144" s="61" t="b">
        <f>NOT(ISNUMBER(SEARCH("Yes",Survey!$AC144)))</f>
        <v>1</v>
      </c>
      <c r="AJ144" s="60" t="b">
        <f>NOT(ISBLANK(Survey!$AE144))</f>
        <v>0</v>
      </c>
      <c r="AK144" s="48" t="str">
        <f t="shared" si="120"/>
        <v>Pass</v>
      </c>
      <c r="AL144" s="61" t="b">
        <f>NOT(OR(ISNUMBER(SEARCH("Other",Survey!$AE144)),ISNUMBER(SEARCH("Multiple",Survey!$AE144))))</f>
        <v>1</v>
      </c>
      <c r="AM144" s="60" t="b">
        <f>NOT(ISBLANK(Survey!$AF144))</f>
        <v>0</v>
      </c>
      <c r="AN144" s="48" t="str">
        <f t="shared" si="121"/>
        <v>Fail</v>
      </c>
      <c r="AO144" s="52">
        <f>(Survey!$AH144)</f>
        <v>0</v>
      </c>
      <c r="AP144" s="43" t="str">
        <f t="shared" si="122"/>
        <v>Fail</v>
      </c>
      <c r="AQ144" s="44">
        <f>ABS(Survey!$AH144)</f>
        <v>0</v>
      </c>
      <c r="AR144" s="87">
        <f>ABS(Survey!$AI144)+Survey!$AJ144-ABS(Survey!$AK144)+ABS(Survey!$AL144)-ABS(Survey!$AM144)+ABS(Survey!$AN144)-ABS(Survey!$AO144)+Survey!$AP144</f>
        <v>0</v>
      </c>
      <c r="AS144" s="53" t="str">
        <f t="shared" si="123"/>
        <v>No holdings</v>
      </c>
      <c r="AT144" s="43">
        <f t="shared" si="124"/>
        <v>0</v>
      </c>
      <c r="AU144" s="48" t="str">
        <f t="shared" si="125"/>
        <v>Pass</v>
      </c>
      <c r="AV144" s="61" t="b">
        <f>IF(ABS(Survey!$AP144)=0,TRUE,FALSE)</f>
        <v>1</v>
      </c>
      <c r="AW144" s="60" t="b">
        <f>NOT(ISBLANK(Survey!$AQ144))</f>
        <v>0</v>
      </c>
      <c r="AX144" s="43" t="str">
        <f t="shared" si="126"/>
        <v>Fail</v>
      </c>
      <c r="AY144" s="44">
        <f>ABS(Survey!$AH144)</f>
        <v>0</v>
      </c>
      <c r="AZ144" s="44" cm="1">
        <f t="array" ref="AZ144">SUM(SUMIF(Survey!AS144:BA144,{"&gt;0","&lt;0"})*{1,-1})-SUM(SUMIF(Survey!BC144:BK144,{"&gt;0","&lt;0"})*{1,-1})</f>
        <v>0</v>
      </c>
      <c r="BA144" s="53" t="str">
        <f t="shared" si="127"/>
        <v>No holdings</v>
      </c>
      <c r="BB144" s="43">
        <f t="shared" si="128"/>
        <v>0</v>
      </c>
      <c r="BC144" s="48" t="str">
        <f t="shared" si="129"/>
        <v>Fail</v>
      </c>
      <c r="BD144" s="54">
        <f>ABS(Survey!$AH144)</f>
        <v>0</v>
      </c>
      <c r="BE144" s="54" cm="1">
        <f t="array" ref="BE144">SUM(SUMIF(Survey!BM144:CF144,{"&gt;0","&lt;0"})*{1,-1})-SUM(SUMIF(Survey!CH144:DA144,{"&gt;0","&lt;0"})*{1,-1})</f>
        <v>0</v>
      </c>
      <c r="BF144" s="55" t="str">
        <f t="shared" si="130"/>
        <v>No holdings</v>
      </c>
      <c r="BG144" s="56">
        <f t="shared" si="131"/>
        <v>0</v>
      </c>
      <c r="BH144" s="48" t="str">
        <f t="shared" si="132"/>
        <v>Pass</v>
      </c>
      <c r="BI144" s="61" t="b">
        <f>IF(ABS(Survey!$CF144)=0,TRUE,FALSE)</f>
        <v>1</v>
      </c>
      <c r="BJ144" s="60" t="b">
        <f>NOT(ISBLANK(Survey!$CG144))</f>
        <v>0</v>
      </c>
      <c r="BK144" s="48" t="str">
        <f t="shared" si="133"/>
        <v>Pass</v>
      </c>
      <c r="BL144" s="61" t="b">
        <f>IF(ABS(Survey!$DA144)=0,TRUE,FALSE)</f>
        <v>1</v>
      </c>
      <c r="BM144" s="60" t="b">
        <f>NOT(ISBLANK(Survey!$DB144))</f>
        <v>0</v>
      </c>
      <c r="BN144" s="48" t="str">
        <f t="shared" si="134"/>
        <v>Pass</v>
      </c>
      <c r="BO144" s="44">
        <f>SUM(Survey!DD144:DG144)</f>
        <v>0</v>
      </c>
      <c r="BP144" s="43">
        <f t="shared" si="135"/>
        <v>0</v>
      </c>
      <c r="BQ144" s="43">
        <f t="shared" si="136"/>
        <v>100</v>
      </c>
      <c r="BR144" s="55">
        <f>Survey!$I144</f>
        <v>0</v>
      </c>
      <c r="BS144" s="48" t="str">
        <f t="shared" si="137"/>
        <v>Pass</v>
      </c>
      <c r="BT144" s="61" t="b">
        <f>IF(ABS(Survey!$DG144)=0,TRUE,FALSE)</f>
        <v>1</v>
      </c>
      <c r="BU144" s="60" t="b">
        <f>NOT(ISBLANK(Survey!$DH144))</f>
        <v>0</v>
      </c>
      <c r="BV144" s="43" t="str">
        <f t="shared" si="138"/>
        <v>Pass</v>
      </c>
      <c r="BW144" s="44">
        <f>ABS(Survey!CB144) + ABS(Survey!CW144)</f>
        <v>0</v>
      </c>
      <c r="BX144" s="44">
        <f>SUM(SUMIF(Survey!DJ144:DO144,{"&gt;0","&lt;0"})*{1,-1})+SUM(SUMIF(Survey!DQ144:DV144,{"&gt;0","&lt;0"})*{1,-1})</f>
        <v>0</v>
      </c>
      <c r="BY144" s="43">
        <f t="shared" si="139"/>
        <v>0</v>
      </c>
      <c r="BZ144" s="43">
        <f t="shared" si="140"/>
        <v>0</v>
      </c>
      <c r="CA144" s="48" t="str">
        <f t="shared" si="141"/>
        <v>Pass</v>
      </c>
      <c r="CB144" s="61" t="b">
        <f>IF(ABS(Survey!$DO144)=0,TRUE,FALSE)</f>
        <v>1</v>
      </c>
      <c r="CC144" s="60" t="b">
        <f>NOT(ISBLANK(Survey!DP144))</f>
        <v>0</v>
      </c>
      <c r="CD144" s="48" t="str">
        <f t="shared" si="142"/>
        <v>Pass</v>
      </c>
      <c r="CE144" s="61" t="b">
        <f>IF(ABS(Survey!$DV144)=0,TRUE,FALSE)</f>
        <v>1</v>
      </c>
      <c r="CF144" s="60" t="b">
        <f>NOT(ISBLANK(Survey!$DW144))</f>
        <v>0</v>
      </c>
      <c r="CG144" s="48" t="str">
        <f t="shared" si="143"/>
        <v>Pass</v>
      </c>
      <c r="CH144" s="57">
        <f t="shared" si="144"/>
        <v>0</v>
      </c>
      <c r="CI144" s="54" cm="1">
        <f t="array" ref="CI144">SUM(SUMIF(Survey!DY144:DZ144,{"&gt;0","&lt;0"})*{1,-1})</f>
        <v>0</v>
      </c>
      <c r="CJ144" s="57">
        <f t="shared" si="145"/>
        <v>0</v>
      </c>
      <c r="CK144" s="56">
        <f t="shared" si="146"/>
        <v>100</v>
      </c>
      <c r="CL144" s="48" t="str">
        <f t="shared" si="147"/>
        <v>Fail</v>
      </c>
      <c r="CM144" s="54">
        <f>SUM(SUMIF(Survey!EP144:EQ144,{"&gt;0","&lt;0"})*{1,-1})</f>
        <v>0</v>
      </c>
      <c r="CN144" s="57">
        <f t="shared" si="148"/>
        <v>0</v>
      </c>
      <c r="CO144" s="57">
        <f t="shared" si="149"/>
        <v>100</v>
      </c>
      <c r="CP144" s="55" t="b">
        <f>IF(Survey!$J144="ETF",TRUE,IF(Survey!$J144="Closed-end",TRUE,IF(Survey!$J144="Split share corp",TRUE,FALSE)))</f>
        <v>0</v>
      </c>
      <c r="CQ144" s="48" t="str">
        <f t="shared" si="150"/>
        <v>Fail</v>
      </c>
      <c r="CR144" s="54">
        <f>SUM(SUMIF(Survey!ES144:EW144,{"&gt;0","&lt;0"})*{1,-1})</f>
        <v>0</v>
      </c>
      <c r="CS144" s="57">
        <f t="shared" si="151"/>
        <v>0</v>
      </c>
      <c r="CT144" s="57">
        <f t="shared" si="152"/>
        <v>100</v>
      </c>
      <c r="CU144" s="55" t="b">
        <f>IF(Survey!$J144="ETF",TRUE,IF(Survey!$J144="Closed-end",TRUE,IF(Survey!$J144="Split share corp",TRUE,FALSE)))</f>
        <v>0</v>
      </c>
      <c r="CV144" s="48" t="str">
        <f t="shared" si="153"/>
        <v>Pass</v>
      </c>
      <c r="CW144" s="61" t="b">
        <f>IF(ABS(Survey!$EW144)=0,TRUE,FALSE)</f>
        <v>1</v>
      </c>
      <c r="CX144" s="60" t="b">
        <f>NOT(ISBLANK(Survey!$EX144))</f>
        <v>0</v>
      </c>
      <c r="CY144" s="43" t="str">
        <f t="shared" si="154"/>
        <v>Fail</v>
      </c>
      <c r="CZ144" s="44">
        <f>SUM(SUMIF(Survey!EZ144:FF144,{"&gt;0","&lt;0"})*{1,-1})</f>
        <v>0</v>
      </c>
      <c r="DA144" s="43">
        <f t="shared" si="155"/>
        <v>0</v>
      </c>
      <c r="DB144" s="43">
        <f t="shared" si="156"/>
        <v>100</v>
      </c>
      <c r="DC144" s="48" t="str">
        <f t="shared" si="157"/>
        <v>Fail</v>
      </c>
      <c r="DD144" s="54">
        <f>SUM(SUMIF(Survey!FH144:FN144,{"&gt;0","&lt;0"})*{1,-1})</f>
        <v>0</v>
      </c>
      <c r="DE144" s="57">
        <f t="shared" si="158"/>
        <v>0</v>
      </c>
      <c r="DF144" s="56">
        <f t="shared" si="159"/>
        <v>100</v>
      </c>
    </row>
    <row r="145" spans="1:110">
      <c r="A145" s="1">
        <v>142</v>
      </c>
      <c r="B145" s="43" t="str">
        <f t="shared" si="107"/>
        <v>Pass</v>
      </c>
      <c r="C145" s="43">
        <f>COUNTBLANK(Survey!B145:FO145)</f>
        <v>170</v>
      </c>
      <c r="D145" s="43">
        <f>Survey!H145</f>
        <v>0</v>
      </c>
      <c r="E145" s="43" t="str">
        <f t="shared" si="108"/>
        <v>Fail</v>
      </c>
      <c r="F145" s="43" t="str">
        <f t="shared" si="109"/>
        <v>Fail</v>
      </c>
      <c r="H145" s="48" t="str">
        <f t="shared" si="110"/>
        <v>Fail</v>
      </c>
      <c r="I145" s="49">
        <f>COUNTBLANK(Survey!B145:E145)+COUNTBLANK(Survey!G145:J145)+COUNTBLANK(Survey!M145)+COUNTBLANK(Survey!P145:S145)+COUNTBLANK(Survey!X145:Z145)+COUNTBLANK(Survey!AC145:AD145)</f>
        <v>18</v>
      </c>
      <c r="J145" s="48" t="str">
        <f t="shared" si="111"/>
        <v>Pass</v>
      </c>
      <c r="K145" s="61" t="b">
        <f>NOT(ISNUMBER(SEARCH("Feeder",Survey!$H145)))</f>
        <v>1</v>
      </c>
      <c r="L145" s="60" t="b">
        <f>NOT(ISBLANK(Survey!$L145))</f>
        <v>0</v>
      </c>
      <c r="M145" s="48" t="str">
        <f t="shared" si="112"/>
        <v>Pass</v>
      </c>
      <c r="N145" s="61" t="b">
        <f>NOT(ISNUMBER(SEARCH("Other",Survey!$J145)))</f>
        <v>1</v>
      </c>
      <c r="O145" s="60" t="b">
        <f>NOT(ISBLANK(Survey!$K145))</f>
        <v>0</v>
      </c>
      <c r="P145" s="48" t="str">
        <f t="shared" si="113"/>
        <v>Fail</v>
      </c>
      <c r="Q145" s="50">
        <f>Survey!E145</f>
        <v>0</v>
      </c>
      <c r="R145" s="51">
        <f>LEN(Survey!F145)</f>
        <v>0</v>
      </c>
      <c r="S145" s="48" t="str">
        <f t="shared" si="114"/>
        <v>Pass</v>
      </c>
      <c r="T145" s="61" t="b">
        <f>NOT(ISNUMBER(SEARCH("Other",Survey!$M145)))</f>
        <v>1</v>
      </c>
      <c r="U145" s="60" t="b">
        <f>NOT(ISBLANK(Survey!$N145))</f>
        <v>0</v>
      </c>
      <c r="V145" s="48" t="str">
        <f t="shared" si="115"/>
        <v>Pass</v>
      </c>
      <c r="W145" s="121" t="b">
        <f>NOT(ISBLANK(Survey!$U145))</f>
        <v>0</v>
      </c>
      <c r="X145" s="122">
        <f>Survey!$J145</f>
        <v>0</v>
      </c>
      <c r="Y145" s="48" t="str">
        <f t="shared" si="116"/>
        <v>Pass</v>
      </c>
      <c r="Z145" s="121" t="b">
        <f>NOT(ISBLANK(Survey!$V145))</f>
        <v>0</v>
      </c>
      <c r="AA145" s="122">
        <f>Survey!$J145</f>
        <v>0</v>
      </c>
      <c r="AB145" s="48" t="str">
        <f t="shared" si="117"/>
        <v>Pass</v>
      </c>
      <c r="AC145" s="121" t="b">
        <f>NOT(ISBLANK(Survey!$W145))</f>
        <v>0</v>
      </c>
      <c r="AD145" s="122">
        <f>Survey!$J145</f>
        <v>0</v>
      </c>
      <c r="AE145" s="48" t="str">
        <f t="shared" si="118"/>
        <v>Pass</v>
      </c>
      <c r="AF145" s="61" t="b">
        <f>NOT(ISNUMBER(SEARCH("Yes",Survey!$Z145)))</f>
        <v>1</v>
      </c>
      <c r="AG145" s="60" t="b">
        <f>IF(COUNTBLANK(Survey!$AA145:$AB145)=0,TRUE, FALSE)</f>
        <v>0</v>
      </c>
      <c r="AH145" s="48" t="str">
        <f t="shared" si="119"/>
        <v>Pass</v>
      </c>
      <c r="AI145" s="61" t="b">
        <f>NOT(ISNUMBER(SEARCH("Yes",Survey!$AC145)))</f>
        <v>1</v>
      </c>
      <c r="AJ145" s="60" t="b">
        <f>NOT(ISBLANK(Survey!$AE145))</f>
        <v>0</v>
      </c>
      <c r="AK145" s="48" t="str">
        <f t="shared" si="120"/>
        <v>Pass</v>
      </c>
      <c r="AL145" s="61" t="b">
        <f>NOT(OR(ISNUMBER(SEARCH("Other",Survey!$AE145)),ISNUMBER(SEARCH("Multiple",Survey!$AE145))))</f>
        <v>1</v>
      </c>
      <c r="AM145" s="60" t="b">
        <f>NOT(ISBLANK(Survey!$AF145))</f>
        <v>0</v>
      </c>
      <c r="AN145" s="48" t="str">
        <f t="shared" si="121"/>
        <v>Fail</v>
      </c>
      <c r="AO145" s="52">
        <f>(Survey!$AH145)</f>
        <v>0</v>
      </c>
      <c r="AP145" s="43" t="str">
        <f t="shared" si="122"/>
        <v>Fail</v>
      </c>
      <c r="AQ145" s="44">
        <f>ABS(Survey!$AH145)</f>
        <v>0</v>
      </c>
      <c r="AR145" s="87">
        <f>ABS(Survey!$AI145)+Survey!$AJ145-ABS(Survey!$AK145)+ABS(Survey!$AL145)-ABS(Survey!$AM145)+ABS(Survey!$AN145)-ABS(Survey!$AO145)+Survey!$AP145</f>
        <v>0</v>
      </c>
      <c r="AS145" s="53" t="str">
        <f t="shared" si="123"/>
        <v>No holdings</v>
      </c>
      <c r="AT145" s="43">
        <f t="shared" si="124"/>
        <v>0</v>
      </c>
      <c r="AU145" s="48" t="str">
        <f t="shared" si="125"/>
        <v>Pass</v>
      </c>
      <c r="AV145" s="61" t="b">
        <f>IF(ABS(Survey!$AP145)=0,TRUE,FALSE)</f>
        <v>1</v>
      </c>
      <c r="AW145" s="60" t="b">
        <f>NOT(ISBLANK(Survey!$AQ145))</f>
        <v>0</v>
      </c>
      <c r="AX145" s="43" t="str">
        <f t="shared" si="126"/>
        <v>Fail</v>
      </c>
      <c r="AY145" s="44">
        <f>ABS(Survey!$AH145)</f>
        <v>0</v>
      </c>
      <c r="AZ145" s="44" cm="1">
        <f t="array" ref="AZ145">SUM(SUMIF(Survey!AS145:BA145,{"&gt;0","&lt;0"})*{1,-1})-SUM(SUMIF(Survey!BC145:BK145,{"&gt;0","&lt;0"})*{1,-1})</f>
        <v>0</v>
      </c>
      <c r="BA145" s="53" t="str">
        <f t="shared" si="127"/>
        <v>No holdings</v>
      </c>
      <c r="BB145" s="43">
        <f t="shared" si="128"/>
        <v>0</v>
      </c>
      <c r="BC145" s="48" t="str">
        <f t="shared" si="129"/>
        <v>Fail</v>
      </c>
      <c r="BD145" s="54">
        <f>ABS(Survey!$AH145)</f>
        <v>0</v>
      </c>
      <c r="BE145" s="54" cm="1">
        <f t="array" ref="BE145">SUM(SUMIF(Survey!BM145:CF145,{"&gt;0","&lt;0"})*{1,-1})-SUM(SUMIF(Survey!CH145:DA145,{"&gt;0","&lt;0"})*{1,-1})</f>
        <v>0</v>
      </c>
      <c r="BF145" s="55" t="str">
        <f t="shared" si="130"/>
        <v>No holdings</v>
      </c>
      <c r="BG145" s="56">
        <f t="shared" si="131"/>
        <v>0</v>
      </c>
      <c r="BH145" s="48" t="str">
        <f t="shared" si="132"/>
        <v>Pass</v>
      </c>
      <c r="BI145" s="61" t="b">
        <f>IF(ABS(Survey!$CF145)=0,TRUE,FALSE)</f>
        <v>1</v>
      </c>
      <c r="BJ145" s="60" t="b">
        <f>NOT(ISBLANK(Survey!$CG145))</f>
        <v>0</v>
      </c>
      <c r="BK145" s="48" t="str">
        <f t="shared" si="133"/>
        <v>Pass</v>
      </c>
      <c r="BL145" s="61" t="b">
        <f>IF(ABS(Survey!$DA145)=0,TRUE,FALSE)</f>
        <v>1</v>
      </c>
      <c r="BM145" s="60" t="b">
        <f>NOT(ISBLANK(Survey!$DB145))</f>
        <v>0</v>
      </c>
      <c r="BN145" s="48" t="str">
        <f t="shared" si="134"/>
        <v>Pass</v>
      </c>
      <c r="BO145" s="44">
        <f>SUM(Survey!DD145:DG145)</f>
        <v>0</v>
      </c>
      <c r="BP145" s="43">
        <f t="shared" si="135"/>
        <v>0</v>
      </c>
      <c r="BQ145" s="43">
        <f t="shared" si="136"/>
        <v>100</v>
      </c>
      <c r="BR145" s="55">
        <f>Survey!$I145</f>
        <v>0</v>
      </c>
      <c r="BS145" s="48" t="str">
        <f t="shared" si="137"/>
        <v>Pass</v>
      </c>
      <c r="BT145" s="61" t="b">
        <f>IF(ABS(Survey!$DG145)=0,TRUE,FALSE)</f>
        <v>1</v>
      </c>
      <c r="BU145" s="60" t="b">
        <f>NOT(ISBLANK(Survey!$DH145))</f>
        <v>0</v>
      </c>
      <c r="BV145" s="43" t="str">
        <f t="shared" si="138"/>
        <v>Pass</v>
      </c>
      <c r="BW145" s="44">
        <f>ABS(Survey!CB145) + ABS(Survey!CW145)</f>
        <v>0</v>
      </c>
      <c r="BX145" s="44">
        <f>SUM(SUMIF(Survey!DJ145:DO145,{"&gt;0","&lt;0"})*{1,-1})+SUM(SUMIF(Survey!DQ145:DV145,{"&gt;0","&lt;0"})*{1,-1})</f>
        <v>0</v>
      </c>
      <c r="BY145" s="43">
        <f t="shared" si="139"/>
        <v>0</v>
      </c>
      <c r="BZ145" s="43">
        <f t="shared" si="140"/>
        <v>0</v>
      </c>
      <c r="CA145" s="48" t="str">
        <f t="shared" si="141"/>
        <v>Pass</v>
      </c>
      <c r="CB145" s="61" t="b">
        <f>IF(ABS(Survey!$DO145)=0,TRUE,FALSE)</f>
        <v>1</v>
      </c>
      <c r="CC145" s="60" t="b">
        <f>NOT(ISBLANK(Survey!DP145))</f>
        <v>0</v>
      </c>
      <c r="CD145" s="48" t="str">
        <f t="shared" si="142"/>
        <v>Pass</v>
      </c>
      <c r="CE145" s="61" t="b">
        <f>IF(ABS(Survey!$DV145)=0,TRUE,FALSE)</f>
        <v>1</v>
      </c>
      <c r="CF145" s="60" t="b">
        <f>NOT(ISBLANK(Survey!$DW145))</f>
        <v>0</v>
      </c>
      <c r="CG145" s="48" t="str">
        <f t="shared" si="143"/>
        <v>Pass</v>
      </c>
      <c r="CH145" s="57">
        <f t="shared" si="144"/>
        <v>0</v>
      </c>
      <c r="CI145" s="54" cm="1">
        <f t="array" ref="CI145">SUM(SUMIF(Survey!DY145:DZ145,{"&gt;0","&lt;0"})*{1,-1})</f>
        <v>0</v>
      </c>
      <c r="CJ145" s="57">
        <f t="shared" si="145"/>
        <v>0</v>
      </c>
      <c r="CK145" s="56">
        <f t="shared" si="146"/>
        <v>100</v>
      </c>
      <c r="CL145" s="48" t="str">
        <f t="shared" si="147"/>
        <v>Fail</v>
      </c>
      <c r="CM145" s="54">
        <f>SUM(SUMIF(Survey!EP145:EQ145,{"&gt;0","&lt;0"})*{1,-1})</f>
        <v>0</v>
      </c>
      <c r="CN145" s="57">
        <f t="shared" si="148"/>
        <v>0</v>
      </c>
      <c r="CO145" s="57">
        <f t="shared" si="149"/>
        <v>100</v>
      </c>
      <c r="CP145" s="55" t="b">
        <f>IF(Survey!$J145="ETF",TRUE,IF(Survey!$J145="Closed-end",TRUE,IF(Survey!$J145="Split share corp",TRUE,FALSE)))</f>
        <v>0</v>
      </c>
      <c r="CQ145" s="48" t="str">
        <f t="shared" si="150"/>
        <v>Fail</v>
      </c>
      <c r="CR145" s="54">
        <f>SUM(SUMIF(Survey!ES145:EW145,{"&gt;0","&lt;0"})*{1,-1})</f>
        <v>0</v>
      </c>
      <c r="CS145" s="57">
        <f t="shared" si="151"/>
        <v>0</v>
      </c>
      <c r="CT145" s="57">
        <f t="shared" si="152"/>
        <v>100</v>
      </c>
      <c r="CU145" s="55" t="b">
        <f>IF(Survey!$J145="ETF",TRUE,IF(Survey!$J145="Closed-end",TRUE,IF(Survey!$J145="Split share corp",TRUE,FALSE)))</f>
        <v>0</v>
      </c>
      <c r="CV145" s="48" t="str">
        <f t="shared" si="153"/>
        <v>Pass</v>
      </c>
      <c r="CW145" s="61" t="b">
        <f>IF(ABS(Survey!$EW145)=0,TRUE,FALSE)</f>
        <v>1</v>
      </c>
      <c r="CX145" s="60" t="b">
        <f>NOT(ISBLANK(Survey!$EX145))</f>
        <v>0</v>
      </c>
      <c r="CY145" s="43" t="str">
        <f t="shared" si="154"/>
        <v>Fail</v>
      </c>
      <c r="CZ145" s="44">
        <f>SUM(SUMIF(Survey!EZ145:FF145,{"&gt;0","&lt;0"})*{1,-1})</f>
        <v>0</v>
      </c>
      <c r="DA145" s="43">
        <f t="shared" si="155"/>
        <v>0</v>
      </c>
      <c r="DB145" s="43">
        <f t="shared" si="156"/>
        <v>100</v>
      </c>
      <c r="DC145" s="48" t="str">
        <f t="shared" si="157"/>
        <v>Fail</v>
      </c>
      <c r="DD145" s="54">
        <f>SUM(SUMIF(Survey!FH145:FN145,{"&gt;0","&lt;0"})*{1,-1})</f>
        <v>0</v>
      </c>
      <c r="DE145" s="57">
        <f t="shared" si="158"/>
        <v>0</v>
      </c>
      <c r="DF145" s="56">
        <f t="shared" si="159"/>
        <v>100</v>
      </c>
    </row>
    <row r="146" spans="1:110">
      <c r="A146" s="1">
        <v>143</v>
      </c>
      <c r="B146" s="43" t="str">
        <f t="shared" si="107"/>
        <v>Pass</v>
      </c>
      <c r="C146" s="43">
        <f>COUNTBLANK(Survey!B146:FO146)</f>
        <v>170</v>
      </c>
      <c r="D146" s="43">
        <f>Survey!H146</f>
        <v>0</v>
      </c>
      <c r="E146" s="43" t="str">
        <f t="shared" si="108"/>
        <v>Fail</v>
      </c>
      <c r="F146" s="43" t="str">
        <f t="shared" si="109"/>
        <v>Fail</v>
      </c>
      <c r="H146" s="48" t="str">
        <f t="shared" si="110"/>
        <v>Fail</v>
      </c>
      <c r="I146" s="49">
        <f>COUNTBLANK(Survey!B146:E146)+COUNTBLANK(Survey!G146:J146)+COUNTBLANK(Survey!M146)+COUNTBLANK(Survey!P146:S146)+COUNTBLANK(Survey!X146:Z146)+COUNTBLANK(Survey!AC146:AD146)</f>
        <v>18</v>
      </c>
      <c r="J146" s="48" t="str">
        <f t="shared" si="111"/>
        <v>Pass</v>
      </c>
      <c r="K146" s="61" t="b">
        <f>NOT(ISNUMBER(SEARCH("Feeder",Survey!$H146)))</f>
        <v>1</v>
      </c>
      <c r="L146" s="60" t="b">
        <f>NOT(ISBLANK(Survey!$L146))</f>
        <v>0</v>
      </c>
      <c r="M146" s="48" t="str">
        <f t="shared" si="112"/>
        <v>Pass</v>
      </c>
      <c r="N146" s="61" t="b">
        <f>NOT(ISNUMBER(SEARCH("Other",Survey!$J146)))</f>
        <v>1</v>
      </c>
      <c r="O146" s="60" t="b">
        <f>NOT(ISBLANK(Survey!$K146))</f>
        <v>0</v>
      </c>
      <c r="P146" s="48" t="str">
        <f t="shared" si="113"/>
        <v>Fail</v>
      </c>
      <c r="Q146" s="50">
        <f>Survey!E146</f>
        <v>0</v>
      </c>
      <c r="R146" s="51">
        <f>LEN(Survey!F146)</f>
        <v>0</v>
      </c>
      <c r="S146" s="48" t="str">
        <f t="shared" si="114"/>
        <v>Pass</v>
      </c>
      <c r="T146" s="61" t="b">
        <f>NOT(ISNUMBER(SEARCH("Other",Survey!$M146)))</f>
        <v>1</v>
      </c>
      <c r="U146" s="60" t="b">
        <f>NOT(ISBLANK(Survey!$N146))</f>
        <v>0</v>
      </c>
      <c r="V146" s="48" t="str">
        <f t="shared" si="115"/>
        <v>Pass</v>
      </c>
      <c r="W146" s="121" t="b">
        <f>NOT(ISBLANK(Survey!$U146))</f>
        <v>0</v>
      </c>
      <c r="X146" s="122">
        <f>Survey!$J146</f>
        <v>0</v>
      </c>
      <c r="Y146" s="48" t="str">
        <f t="shared" si="116"/>
        <v>Pass</v>
      </c>
      <c r="Z146" s="121" t="b">
        <f>NOT(ISBLANK(Survey!$V146))</f>
        <v>0</v>
      </c>
      <c r="AA146" s="122">
        <f>Survey!$J146</f>
        <v>0</v>
      </c>
      <c r="AB146" s="48" t="str">
        <f t="shared" si="117"/>
        <v>Pass</v>
      </c>
      <c r="AC146" s="121" t="b">
        <f>NOT(ISBLANK(Survey!$W146))</f>
        <v>0</v>
      </c>
      <c r="AD146" s="122">
        <f>Survey!$J146</f>
        <v>0</v>
      </c>
      <c r="AE146" s="48" t="str">
        <f t="shared" si="118"/>
        <v>Pass</v>
      </c>
      <c r="AF146" s="61" t="b">
        <f>NOT(ISNUMBER(SEARCH("Yes",Survey!$Z146)))</f>
        <v>1</v>
      </c>
      <c r="AG146" s="60" t="b">
        <f>IF(COUNTBLANK(Survey!$AA146:$AB146)=0,TRUE, FALSE)</f>
        <v>0</v>
      </c>
      <c r="AH146" s="48" t="str">
        <f t="shared" si="119"/>
        <v>Pass</v>
      </c>
      <c r="AI146" s="61" t="b">
        <f>NOT(ISNUMBER(SEARCH("Yes",Survey!$AC146)))</f>
        <v>1</v>
      </c>
      <c r="AJ146" s="60" t="b">
        <f>NOT(ISBLANK(Survey!$AE146))</f>
        <v>0</v>
      </c>
      <c r="AK146" s="48" t="str">
        <f t="shared" si="120"/>
        <v>Pass</v>
      </c>
      <c r="AL146" s="61" t="b">
        <f>NOT(OR(ISNUMBER(SEARCH("Other",Survey!$AE146)),ISNUMBER(SEARCH("Multiple",Survey!$AE146))))</f>
        <v>1</v>
      </c>
      <c r="AM146" s="60" t="b">
        <f>NOT(ISBLANK(Survey!$AF146))</f>
        <v>0</v>
      </c>
      <c r="AN146" s="48" t="str">
        <f t="shared" si="121"/>
        <v>Fail</v>
      </c>
      <c r="AO146" s="52">
        <f>(Survey!$AH146)</f>
        <v>0</v>
      </c>
      <c r="AP146" s="43" t="str">
        <f t="shared" si="122"/>
        <v>Fail</v>
      </c>
      <c r="AQ146" s="44">
        <f>ABS(Survey!$AH146)</f>
        <v>0</v>
      </c>
      <c r="AR146" s="87">
        <f>ABS(Survey!$AI146)+Survey!$AJ146-ABS(Survey!$AK146)+ABS(Survey!$AL146)-ABS(Survey!$AM146)+ABS(Survey!$AN146)-ABS(Survey!$AO146)+Survey!$AP146</f>
        <v>0</v>
      </c>
      <c r="AS146" s="53" t="str">
        <f t="shared" si="123"/>
        <v>No holdings</v>
      </c>
      <c r="AT146" s="43">
        <f t="shared" si="124"/>
        <v>0</v>
      </c>
      <c r="AU146" s="48" t="str">
        <f t="shared" si="125"/>
        <v>Pass</v>
      </c>
      <c r="AV146" s="61" t="b">
        <f>IF(ABS(Survey!$AP146)=0,TRUE,FALSE)</f>
        <v>1</v>
      </c>
      <c r="AW146" s="60" t="b">
        <f>NOT(ISBLANK(Survey!$AQ146))</f>
        <v>0</v>
      </c>
      <c r="AX146" s="43" t="str">
        <f t="shared" si="126"/>
        <v>Fail</v>
      </c>
      <c r="AY146" s="44">
        <f>ABS(Survey!$AH146)</f>
        <v>0</v>
      </c>
      <c r="AZ146" s="44" cm="1">
        <f t="array" ref="AZ146">SUM(SUMIF(Survey!AS146:BA146,{"&gt;0","&lt;0"})*{1,-1})-SUM(SUMIF(Survey!BC146:BK146,{"&gt;0","&lt;0"})*{1,-1})</f>
        <v>0</v>
      </c>
      <c r="BA146" s="53" t="str">
        <f t="shared" si="127"/>
        <v>No holdings</v>
      </c>
      <c r="BB146" s="43">
        <f t="shared" si="128"/>
        <v>0</v>
      </c>
      <c r="BC146" s="48" t="str">
        <f t="shared" si="129"/>
        <v>Fail</v>
      </c>
      <c r="BD146" s="54">
        <f>ABS(Survey!$AH146)</f>
        <v>0</v>
      </c>
      <c r="BE146" s="54" cm="1">
        <f t="array" ref="BE146">SUM(SUMIF(Survey!BM146:CF146,{"&gt;0","&lt;0"})*{1,-1})-SUM(SUMIF(Survey!CH146:DA146,{"&gt;0","&lt;0"})*{1,-1})</f>
        <v>0</v>
      </c>
      <c r="BF146" s="55" t="str">
        <f t="shared" si="130"/>
        <v>No holdings</v>
      </c>
      <c r="BG146" s="56">
        <f t="shared" si="131"/>
        <v>0</v>
      </c>
      <c r="BH146" s="48" t="str">
        <f t="shared" si="132"/>
        <v>Pass</v>
      </c>
      <c r="BI146" s="61" t="b">
        <f>IF(ABS(Survey!$CF146)=0,TRUE,FALSE)</f>
        <v>1</v>
      </c>
      <c r="BJ146" s="60" t="b">
        <f>NOT(ISBLANK(Survey!$CG146))</f>
        <v>0</v>
      </c>
      <c r="BK146" s="48" t="str">
        <f t="shared" si="133"/>
        <v>Pass</v>
      </c>
      <c r="BL146" s="61" t="b">
        <f>IF(ABS(Survey!$DA146)=0,TRUE,FALSE)</f>
        <v>1</v>
      </c>
      <c r="BM146" s="60" t="b">
        <f>NOT(ISBLANK(Survey!$DB146))</f>
        <v>0</v>
      </c>
      <c r="BN146" s="48" t="str">
        <f t="shared" si="134"/>
        <v>Pass</v>
      </c>
      <c r="BO146" s="44">
        <f>SUM(Survey!DD146:DG146)</f>
        <v>0</v>
      </c>
      <c r="BP146" s="43">
        <f t="shared" si="135"/>
        <v>0</v>
      </c>
      <c r="BQ146" s="43">
        <f t="shared" si="136"/>
        <v>100</v>
      </c>
      <c r="BR146" s="55">
        <f>Survey!$I146</f>
        <v>0</v>
      </c>
      <c r="BS146" s="48" t="str">
        <f t="shared" si="137"/>
        <v>Pass</v>
      </c>
      <c r="BT146" s="61" t="b">
        <f>IF(ABS(Survey!$DG146)=0,TRUE,FALSE)</f>
        <v>1</v>
      </c>
      <c r="BU146" s="60" t="b">
        <f>NOT(ISBLANK(Survey!$DH146))</f>
        <v>0</v>
      </c>
      <c r="BV146" s="43" t="str">
        <f t="shared" si="138"/>
        <v>Pass</v>
      </c>
      <c r="BW146" s="44">
        <f>ABS(Survey!CB146) + ABS(Survey!CW146)</f>
        <v>0</v>
      </c>
      <c r="BX146" s="44">
        <f>SUM(SUMIF(Survey!DJ146:DO146,{"&gt;0","&lt;0"})*{1,-1})+SUM(SUMIF(Survey!DQ146:DV146,{"&gt;0","&lt;0"})*{1,-1})</f>
        <v>0</v>
      </c>
      <c r="BY146" s="43">
        <f t="shared" si="139"/>
        <v>0</v>
      </c>
      <c r="BZ146" s="43">
        <f t="shared" si="140"/>
        <v>0</v>
      </c>
      <c r="CA146" s="48" t="str">
        <f t="shared" si="141"/>
        <v>Pass</v>
      </c>
      <c r="CB146" s="61" t="b">
        <f>IF(ABS(Survey!$DO146)=0,TRUE,FALSE)</f>
        <v>1</v>
      </c>
      <c r="CC146" s="60" t="b">
        <f>NOT(ISBLANK(Survey!DP146))</f>
        <v>0</v>
      </c>
      <c r="CD146" s="48" t="str">
        <f t="shared" si="142"/>
        <v>Pass</v>
      </c>
      <c r="CE146" s="61" t="b">
        <f>IF(ABS(Survey!$DV146)=0,TRUE,FALSE)</f>
        <v>1</v>
      </c>
      <c r="CF146" s="60" t="b">
        <f>NOT(ISBLANK(Survey!$DW146))</f>
        <v>0</v>
      </c>
      <c r="CG146" s="48" t="str">
        <f t="shared" si="143"/>
        <v>Pass</v>
      </c>
      <c r="CH146" s="57">
        <f t="shared" si="144"/>
        <v>0</v>
      </c>
      <c r="CI146" s="54" cm="1">
        <f t="array" ref="CI146">SUM(SUMIF(Survey!DY146:DZ146,{"&gt;0","&lt;0"})*{1,-1})</f>
        <v>0</v>
      </c>
      <c r="CJ146" s="57">
        <f t="shared" si="145"/>
        <v>0</v>
      </c>
      <c r="CK146" s="56">
        <f t="shared" si="146"/>
        <v>100</v>
      </c>
      <c r="CL146" s="48" t="str">
        <f t="shared" si="147"/>
        <v>Fail</v>
      </c>
      <c r="CM146" s="54">
        <f>SUM(SUMIF(Survey!EP146:EQ146,{"&gt;0","&lt;0"})*{1,-1})</f>
        <v>0</v>
      </c>
      <c r="CN146" s="57">
        <f t="shared" si="148"/>
        <v>0</v>
      </c>
      <c r="CO146" s="57">
        <f t="shared" si="149"/>
        <v>100</v>
      </c>
      <c r="CP146" s="55" t="b">
        <f>IF(Survey!$J146="ETF",TRUE,IF(Survey!$J146="Closed-end",TRUE,IF(Survey!$J146="Split share corp",TRUE,FALSE)))</f>
        <v>0</v>
      </c>
      <c r="CQ146" s="48" t="str">
        <f t="shared" si="150"/>
        <v>Fail</v>
      </c>
      <c r="CR146" s="54">
        <f>SUM(SUMIF(Survey!ES146:EW146,{"&gt;0","&lt;0"})*{1,-1})</f>
        <v>0</v>
      </c>
      <c r="CS146" s="57">
        <f t="shared" si="151"/>
        <v>0</v>
      </c>
      <c r="CT146" s="57">
        <f t="shared" si="152"/>
        <v>100</v>
      </c>
      <c r="CU146" s="55" t="b">
        <f>IF(Survey!$J146="ETF",TRUE,IF(Survey!$J146="Closed-end",TRUE,IF(Survey!$J146="Split share corp",TRUE,FALSE)))</f>
        <v>0</v>
      </c>
      <c r="CV146" s="48" t="str">
        <f t="shared" si="153"/>
        <v>Pass</v>
      </c>
      <c r="CW146" s="61" t="b">
        <f>IF(ABS(Survey!$EW146)=0,TRUE,FALSE)</f>
        <v>1</v>
      </c>
      <c r="CX146" s="60" t="b">
        <f>NOT(ISBLANK(Survey!$EX146))</f>
        <v>0</v>
      </c>
      <c r="CY146" s="43" t="str">
        <f t="shared" si="154"/>
        <v>Fail</v>
      </c>
      <c r="CZ146" s="44">
        <f>SUM(SUMIF(Survey!EZ146:FF146,{"&gt;0","&lt;0"})*{1,-1})</f>
        <v>0</v>
      </c>
      <c r="DA146" s="43">
        <f t="shared" si="155"/>
        <v>0</v>
      </c>
      <c r="DB146" s="43">
        <f t="shared" si="156"/>
        <v>100</v>
      </c>
      <c r="DC146" s="48" t="str">
        <f t="shared" si="157"/>
        <v>Fail</v>
      </c>
      <c r="DD146" s="54">
        <f>SUM(SUMIF(Survey!FH146:FN146,{"&gt;0","&lt;0"})*{1,-1})</f>
        <v>0</v>
      </c>
      <c r="DE146" s="57">
        <f t="shared" si="158"/>
        <v>0</v>
      </c>
      <c r="DF146" s="56">
        <f t="shared" si="159"/>
        <v>100</v>
      </c>
    </row>
    <row r="147" spans="1:110">
      <c r="A147" s="1">
        <v>144</v>
      </c>
      <c r="B147" s="43" t="str">
        <f t="shared" si="107"/>
        <v>Pass</v>
      </c>
      <c r="C147" s="43">
        <f>COUNTBLANK(Survey!B147:FO147)</f>
        <v>170</v>
      </c>
      <c r="D147" s="43">
        <f>Survey!H147</f>
        <v>0</v>
      </c>
      <c r="E147" s="43" t="str">
        <f t="shared" si="108"/>
        <v>Fail</v>
      </c>
      <c r="F147" s="43" t="str">
        <f t="shared" si="109"/>
        <v>Fail</v>
      </c>
      <c r="H147" s="48" t="str">
        <f t="shared" si="110"/>
        <v>Fail</v>
      </c>
      <c r="I147" s="49">
        <f>COUNTBLANK(Survey!B147:E147)+COUNTBLANK(Survey!G147:J147)+COUNTBLANK(Survey!M147)+COUNTBLANK(Survey!P147:S147)+COUNTBLANK(Survey!X147:Z147)+COUNTBLANK(Survey!AC147:AD147)</f>
        <v>18</v>
      </c>
      <c r="J147" s="48" t="str">
        <f t="shared" si="111"/>
        <v>Pass</v>
      </c>
      <c r="K147" s="61" t="b">
        <f>NOT(ISNUMBER(SEARCH("Feeder",Survey!$H147)))</f>
        <v>1</v>
      </c>
      <c r="L147" s="60" t="b">
        <f>NOT(ISBLANK(Survey!$L147))</f>
        <v>0</v>
      </c>
      <c r="M147" s="48" t="str">
        <f t="shared" si="112"/>
        <v>Pass</v>
      </c>
      <c r="N147" s="61" t="b">
        <f>NOT(ISNUMBER(SEARCH("Other",Survey!$J147)))</f>
        <v>1</v>
      </c>
      <c r="O147" s="60" t="b">
        <f>NOT(ISBLANK(Survey!$K147))</f>
        <v>0</v>
      </c>
      <c r="P147" s="48" t="str">
        <f t="shared" si="113"/>
        <v>Fail</v>
      </c>
      <c r="Q147" s="50">
        <f>Survey!E147</f>
        <v>0</v>
      </c>
      <c r="R147" s="51">
        <f>LEN(Survey!F147)</f>
        <v>0</v>
      </c>
      <c r="S147" s="48" t="str">
        <f t="shared" si="114"/>
        <v>Pass</v>
      </c>
      <c r="T147" s="61" t="b">
        <f>NOT(ISNUMBER(SEARCH("Other",Survey!$M147)))</f>
        <v>1</v>
      </c>
      <c r="U147" s="60" t="b">
        <f>NOT(ISBLANK(Survey!$N147))</f>
        <v>0</v>
      </c>
      <c r="V147" s="48" t="str">
        <f t="shared" si="115"/>
        <v>Pass</v>
      </c>
      <c r="W147" s="121" t="b">
        <f>NOT(ISBLANK(Survey!$U147))</f>
        <v>0</v>
      </c>
      <c r="X147" s="122">
        <f>Survey!$J147</f>
        <v>0</v>
      </c>
      <c r="Y147" s="48" t="str">
        <f t="shared" si="116"/>
        <v>Pass</v>
      </c>
      <c r="Z147" s="121" t="b">
        <f>NOT(ISBLANK(Survey!$V147))</f>
        <v>0</v>
      </c>
      <c r="AA147" s="122">
        <f>Survey!$J147</f>
        <v>0</v>
      </c>
      <c r="AB147" s="48" t="str">
        <f t="shared" si="117"/>
        <v>Pass</v>
      </c>
      <c r="AC147" s="121" t="b">
        <f>NOT(ISBLANK(Survey!$W147))</f>
        <v>0</v>
      </c>
      <c r="AD147" s="122">
        <f>Survey!$J147</f>
        <v>0</v>
      </c>
      <c r="AE147" s="48" t="str">
        <f t="shared" si="118"/>
        <v>Pass</v>
      </c>
      <c r="AF147" s="61" t="b">
        <f>NOT(ISNUMBER(SEARCH("Yes",Survey!$Z147)))</f>
        <v>1</v>
      </c>
      <c r="AG147" s="60" t="b">
        <f>IF(COUNTBLANK(Survey!$AA147:$AB147)=0,TRUE, FALSE)</f>
        <v>0</v>
      </c>
      <c r="AH147" s="48" t="str">
        <f t="shared" si="119"/>
        <v>Pass</v>
      </c>
      <c r="AI147" s="61" t="b">
        <f>NOT(ISNUMBER(SEARCH("Yes",Survey!$AC147)))</f>
        <v>1</v>
      </c>
      <c r="AJ147" s="60" t="b">
        <f>NOT(ISBLANK(Survey!$AE147))</f>
        <v>0</v>
      </c>
      <c r="AK147" s="48" t="str">
        <f t="shared" si="120"/>
        <v>Pass</v>
      </c>
      <c r="AL147" s="61" t="b">
        <f>NOT(OR(ISNUMBER(SEARCH("Other",Survey!$AE147)),ISNUMBER(SEARCH("Multiple",Survey!$AE147))))</f>
        <v>1</v>
      </c>
      <c r="AM147" s="60" t="b">
        <f>NOT(ISBLANK(Survey!$AF147))</f>
        <v>0</v>
      </c>
      <c r="AN147" s="48" t="str">
        <f t="shared" si="121"/>
        <v>Fail</v>
      </c>
      <c r="AO147" s="52">
        <f>(Survey!$AH147)</f>
        <v>0</v>
      </c>
      <c r="AP147" s="43" t="str">
        <f t="shared" si="122"/>
        <v>Fail</v>
      </c>
      <c r="AQ147" s="44">
        <f>ABS(Survey!$AH147)</f>
        <v>0</v>
      </c>
      <c r="AR147" s="87">
        <f>ABS(Survey!$AI147)+Survey!$AJ147-ABS(Survey!$AK147)+ABS(Survey!$AL147)-ABS(Survey!$AM147)+ABS(Survey!$AN147)-ABS(Survey!$AO147)+Survey!$AP147</f>
        <v>0</v>
      </c>
      <c r="AS147" s="53" t="str">
        <f t="shared" si="123"/>
        <v>No holdings</v>
      </c>
      <c r="AT147" s="43">
        <f t="shared" si="124"/>
        <v>0</v>
      </c>
      <c r="AU147" s="48" t="str">
        <f t="shared" si="125"/>
        <v>Pass</v>
      </c>
      <c r="AV147" s="61" t="b">
        <f>IF(ABS(Survey!$AP147)=0,TRUE,FALSE)</f>
        <v>1</v>
      </c>
      <c r="AW147" s="60" t="b">
        <f>NOT(ISBLANK(Survey!$AQ147))</f>
        <v>0</v>
      </c>
      <c r="AX147" s="43" t="str">
        <f t="shared" si="126"/>
        <v>Fail</v>
      </c>
      <c r="AY147" s="44">
        <f>ABS(Survey!$AH147)</f>
        <v>0</v>
      </c>
      <c r="AZ147" s="44" cm="1">
        <f t="array" ref="AZ147">SUM(SUMIF(Survey!AS147:BA147,{"&gt;0","&lt;0"})*{1,-1})-SUM(SUMIF(Survey!BC147:BK147,{"&gt;0","&lt;0"})*{1,-1})</f>
        <v>0</v>
      </c>
      <c r="BA147" s="53" t="str">
        <f t="shared" si="127"/>
        <v>No holdings</v>
      </c>
      <c r="BB147" s="43">
        <f t="shared" si="128"/>
        <v>0</v>
      </c>
      <c r="BC147" s="48" t="str">
        <f t="shared" si="129"/>
        <v>Fail</v>
      </c>
      <c r="BD147" s="54">
        <f>ABS(Survey!$AH147)</f>
        <v>0</v>
      </c>
      <c r="BE147" s="54" cm="1">
        <f t="array" ref="BE147">SUM(SUMIF(Survey!BM147:CF147,{"&gt;0","&lt;0"})*{1,-1})-SUM(SUMIF(Survey!CH147:DA147,{"&gt;0","&lt;0"})*{1,-1})</f>
        <v>0</v>
      </c>
      <c r="BF147" s="55" t="str">
        <f t="shared" si="130"/>
        <v>No holdings</v>
      </c>
      <c r="BG147" s="56">
        <f t="shared" si="131"/>
        <v>0</v>
      </c>
      <c r="BH147" s="48" t="str">
        <f t="shared" si="132"/>
        <v>Pass</v>
      </c>
      <c r="BI147" s="61" t="b">
        <f>IF(ABS(Survey!$CF147)=0,TRUE,FALSE)</f>
        <v>1</v>
      </c>
      <c r="BJ147" s="60" t="b">
        <f>NOT(ISBLANK(Survey!$CG147))</f>
        <v>0</v>
      </c>
      <c r="BK147" s="48" t="str">
        <f t="shared" si="133"/>
        <v>Pass</v>
      </c>
      <c r="BL147" s="61" t="b">
        <f>IF(ABS(Survey!$DA147)=0,TRUE,FALSE)</f>
        <v>1</v>
      </c>
      <c r="BM147" s="60" t="b">
        <f>NOT(ISBLANK(Survey!$DB147))</f>
        <v>0</v>
      </c>
      <c r="BN147" s="48" t="str">
        <f t="shared" si="134"/>
        <v>Pass</v>
      </c>
      <c r="BO147" s="44">
        <f>SUM(Survey!DD147:DG147)</f>
        <v>0</v>
      </c>
      <c r="BP147" s="43">
        <f t="shared" si="135"/>
        <v>0</v>
      </c>
      <c r="BQ147" s="43">
        <f t="shared" si="136"/>
        <v>100</v>
      </c>
      <c r="BR147" s="55">
        <f>Survey!$I147</f>
        <v>0</v>
      </c>
      <c r="BS147" s="48" t="str">
        <f t="shared" si="137"/>
        <v>Pass</v>
      </c>
      <c r="BT147" s="61" t="b">
        <f>IF(ABS(Survey!$DG147)=0,TRUE,FALSE)</f>
        <v>1</v>
      </c>
      <c r="BU147" s="60" t="b">
        <f>NOT(ISBLANK(Survey!$DH147))</f>
        <v>0</v>
      </c>
      <c r="BV147" s="43" t="str">
        <f t="shared" si="138"/>
        <v>Pass</v>
      </c>
      <c r="BW147" s="44">
        <f>ABS(Survey!CB147) + ABS(Survey!CW147)</f>
        <v>0</v>
      </c>
      <c r="BX147" s="44">
        <f>SUM(SUMIF(Survey!DJ147:DO147,{"&gt;0","&lt;0"})*{1,-1})+SUM(SUMIF(Survey!DQ147:DV147,{"&gt;0","&lt;0"})*{1,-1})</f>
        <v>0</v>
      </c>
      <c r="BY147" s="43">
        <f t="shared" si="139"/>
        <v>0</v>
      </c>
      <c r="BZ147" s="43">
        <f t="shared" si="140"/>
        <v>0</v>
      </c>
      <c r="CA147" s="48" t="str">
        <f t="shared" si="141"/>
        <v>Pass</v>
      </c>
      <c r="CB147" s="61" t="b">
        <f>IF(ABS(Survey!$DO147)=0,TRUE,FALSE)</f>
        <v>1</v>
      </c>
      <c r="CC147" s="60" t="b">
        <f>NOT(ISBLANK(Survey!DP147))</f>
        <v>0</v>
      </c>
      <c r="CD147" s="48" t="str">
        <f t="shared" si="142"/>
        <v>Pass</v>
      </c>
      <c r="CE147" s="61" t="b">
        <f>IF(ABS(Survey!$DV147)=0,TRUE,FALSE)</f>
        <v>1</v>
      </c>
      <c r="CF147" s="60" t="b">
        <f>NOT(ISBLANK(Survey!$DW147))</f>
        <v>0</v>
      </c>
      <c r="CG147" s="48" t="str">
        <f t="shared" si="143"/>
        <v>Pass</v>
      </c>
      <c r="CH147" s="57">
        <f t="shared" si="144"/>
        <v>0</v>
      </c>
      <c r="CI147" s="54" cm="1">
        <f t="array" ref="CI147">SUM(SUMIF(Survey!DY147:DZ147,{"&gt;0","&lt;0"})*{1,-1})</f>
        <v>0</v>
      </c>
      <c r="CJ147" s="57">
        <f t="shared" si="145"/>
        <v>0</v>
      </c>
      <c r="CK147" s="56">
        <f t="shared" si="146"/>
        <v>100</v>
      </c>
      <c r="CL147" s="48" t="str">
        <f t="shared" si="147"/>
        <v>Fail</v>
      </c>
      <c r="CM147" s="54">
        <f>SUM(SUMIF(Survey!EP147:EQ147,{"&gt;0","&lt;0"})*{1,-1})</f>
        <v>0</v>
      </c>
      <c r="CN147" s="57">
        <f t="shared" si="148"/>
        <v>0</v>
      </c>
      <c r="CO147" s="57">
        <f t="shared" si="149"/>
        <v>100</v>
      </c>
      <c r="CP147" s="55" t="b">
        <f>IF(Survey!$J147="ETF",TRUE,IF(Survey!$J147="Closed-end",TRUE,IF(Survey!$J147="Split share corp",TRUE,FALSE)))</f>
        <v>0</v>
      </c>
      <c r="CQ147" s="48" t="str">
        <f t="shared" si="150"/>
        <v>Fail</v>
      </c>
      <c r="CR147" s="54">
        <f>SUM(SUMIF(Survey!ES147:EW147,{"&gt;0","&lt;0"})*{1,-1})</f>
        <v>0</v>
      </c>
      <c r="CS147" s="57">
        <f t="shared" si="151"/>
        <v>0</v>
      </c>
      <c r="CT147" s="57">
        <f t="shared" si="152"/>
        <v>100</v>
      </c>
      <c r="CU147" s="55" t="b">
        <f>IF(Survey!$J147="ETF",TRUE,IF(Survey!$J147="Closed-end",TRUE,IF(Survey!$J147="Split share corp",TRUE,FALSE)))</f>
        <v>0</v>
      </c>
      <c r="CV147" s="48" t="str">
        <f t="shared" si="153"/>
        <v>Pass</v>
      </c>
      <c r="CW147" s="61" t="b">
        <f>IF(ABS(Survey!$EW147)=0,TRUE,FALSE)</f>
        <v>1</v>
      </c>
      <c r="CX147" s="60" t="b">
        <f>NOT(ISBLANK(Survey!$EX147))</f>
        <v>0</v>
      </c>
      <c r="CY147" s="43" t="str">
        <f t="shared" si="154"/>
        <v>Fail</v>
      </c>
      <c r="CZ147" s="44">
        <f>SUM(SUMIF(Survey!EZ147:FF147,{"&gt;0","&lt;0"})*{1,-1})</f>
        <v>0</v>
      </c>
      <c r="DA147" s="43">
        <f t="shared" si="155"/>
        <v>0</v>
      </c>
      <c r="DB147" s="43">
        <f t="shared" si="156"/>
        <v>100</v>
      </c>
      <c r="DC147" s="48" t="str">
        <f t="shared" si="157"/>
        <v>Fail</v>
      </c>
      <c r="DD147" s="54">
        <f>SUM(SUMIF(Survey!FH147:FN147,{"&gt;0","&lt;0"})*{1,-1})</f>
        <v>0</v>
      </c>
      <c r="DE147" s="57">
        <f t="shared" si="158"/>
        <v>0</v>
      </c>
      <c r="DF147" s="56">
        <f t="shared" si="159"/>
        <v>100</v>
      </c>
    </row>
    <row r="148" spans="1:110">
      <c r="A148" s="1">
        <v>145</v>
      </c>
      <c r="B148" s="43" t="str">
        <f t="shared" si="107"/>
        <v>Pass</v>
      </c>
      <c r="C148" s="43">
        <f>COUNTBLANK(Survey!B148:FO148)</f>
        <v>170</v>
      </c>
      <c r="D148" s="43">
        <f>Survey!H148</f>
        <v>0</v>
      </c>
      <c r="E148" s="43" t="str">
        <f t="shared" si="108"/>
        <v>Fail</v>
      </c>
      <c r="F148" s="43" t="str">
        <f t="shared" si="109"/>
        <v>Fail</v>
      </c>
      <c r="H148" s="48" t="str">
        <f t="shared" si="110"/>
        <v>Fail</v>
      </c>
      <c r="I148" s="49">
        <f>COUNTBLANK(Survey!B148:E148)+COUNTBLANK(Survey!G148:J148)+COUNTBLANK(Survey!M148)+COUNTBLANK(Survey!P148:S148)+COUNTBLANK(Survey!X148:Z148)+COUNTBLANK(Survey!AC148:AD148)</f>
        <v>18</v>
      </c>
      <c r="J148" s="48" t="str">
        <f t="shared" si="111"/>
        <v>Pass</v>
      </c>
      <c r="K148" s="61" t="b">
        <f>NOT(ISNUMBER(SEARCH("Feeder",Survey!$H148)))</f>
        <v>1</v>
      </c>
      <c r="L148" s="60" t="b">
        <f>NOT(ISBLANK(Survey!$L148))</f>
        <v>0</v>
      </c>
      <c r="M148" s="48" t="str">
        <f t="shared" si="112"/>
        <v>Pass</v>
      </c>
      <c r="N148" s="61" t="b">
        <f>NOT(ISNUMBER(SEARCH("Other",Survey!$J148)))</f>
        <v>1</v>
      </c>
      <c r="O148" s="60" t="b">
        <f>NOT(ISBLANK(Survey!$K148))</f>
        <v>0</v>
      </c>
      <c r="P148" s="48" t="str">
        <f t="shared" si="113"/>
        <v>Fail</v>
      </c>
      <c r="Q148" s="50">
        <f>Survey!E148</f>
        <v>0</v>
      </c>
      <c r="R148" s="51">
        <f>LEN(Survey!F148)</f>
        <v>0</v>
      </c>
      <c r="S148" s="48" t="str">
        <f t="shared" si="114"/>
        <v>Pass</v>
      </c>
      <c r="T148" s="61" t="b">
        <f>NOT(ISNUMBER(SEARCH("Other",Survey!$M148)))</f>
        <v>1</v>
      </c>
      <c r="U148" s="60" t="b">
        <f>NOT(ISBLANK(Survey!$N148))</f>
        <v>0</v>
      </c>
      <c r="V148" s="48" t="str">
        <f t="shared" si="115"/>
        <v>Pass</v>
      </c>
      <c r="W148" s="121" t="b">
        <f>NOT(ISBLANK(Survey!$U148))</f>
        <v>0</v>
      </c>
      <c r="X148" s="122">
        <f>Survey!$J148</f>
        <v>0</v>
      </c>
      <c r="Y148" s="48" t="str">
        <f t="shared" si="116"/>
        <v>Pass</v>
      </c>
      <c r="Z148" s="121" t="b">
        <f>NOT(ISBLANK(Survey!$V148))</f>
        <v>0</v>
      </c>
      <c r="AA148" s="122">
        <f>Survey!$J148</f>
        <v>0</v>
      </c>
      <c r="AB148" s="48" t="str">
        <f t="shared" si="117"/>
        <v>Pass</v>
      </c>
      <c r="AC148" s="121" t="b">
        <f>NOT(ISBLANK(Survey!$W148))</f>
        <v>0</v>
      </c>
      <c r="AD148" s="122">
        <f>Survey!$J148</f>
        <v>0</v>
      </c>
      <c r="AE148" s="48" t="str">
        <f t="shared" si="118"/>
        <v>Pass</v>
      </c>
      <c r="AF148" s="61" t="b">
        <f>NOT(ISNUMBER(SEARCH("Yes",Survey!$Z148)))</f>
        <v>1</v>
      </c>
      <c r="AG148" s="60" t="b">
        <f>IF(COUNTBLANK(Survey!$AA148:$AB148)=0,TRUE, FALSE)</f>
        <v>0</v>
      </c>
      <c r="AH148" s="48" t="str">
        <f t="shared" si="119"/>
        <v>Pass</v>
      </c>
      <c r="AI148" s="61" t="b">
        <f>NOT(ISNUMBER(SEARCH("Yes",Survey!$AC148)))</f>
        <v>1</v>
      </c>
      <c r="AJ148" s="60" t="b">
        <f>NOT(ISBLANK(Survey!$AE148))</f>
        <v>0</v>
      </c>
      <c r="AK148" s="48" t="str">
        <f t="shared" si="120"/>
        <v>Pass</v>
      </c>
      <c r="AL148" s="61" t="b">
        <f>NOT(OR(ISNUMBER(SEARCH("Other",Survey!$AE148)),ISNUMBER(SEARCH("Multiple",Survey!$AE148))))</f>
        <v>1</v>
      </c>
      <c r="AM148" s="60" t="b">
        <f>NOT(ISBLANK(Survey!$AF148))</f>
        <v>0</v>
      </c>
      <c r="AN148" s="48" t="str">
        <f t="shared" si="121"/>
        <v>Fail</v>
      </c>
      <c r="AO148" s="52">
        <f>(Survey!$AH148)</f>
        <v>0</v>
      </c>
      <c r="AP148" s="43" t="str">
        <f t="shared" si="122"/>
        <v>Fail</v>
      </c>
      <c r="AQ148" s="44">
        <f>ABS(Survey!$AH148)</f>
        <v>0</v>
      </c>
      <c r="AR148" s="87">
        <f>ABS(Survey!$AI148)+Survey!$AJ148-ABS(Survey!$AK148)+ABS(Survey!$AL148)-ABS(Survey!$AM148)+ABS(Survey!$AN148)-ABS(Survey!$AO148)+Survey!$AP148</f>
        <v>0</v>
      </c>
      <c r="AS148" s="53" t="str">
        <f t="shared" si="123"/>
        <v>No holdings</v>
      </c>
      <c r="AT148" s="43">
        <f t="shared" si="124"/>
        <v>0</v>
      </c>
      <c r="AU148" s="48" t="str">
        <f t="shared" si="125"/>
        <v>Pass</v>
      </c>
      <c r="AV148" s="61" t="b">
        <f>IF(ABS(Survey!$AP148)=0,TRUE,FALSE)</f>
        <v>1</v>
      </c>
      <c r="AW148" s="60" t="b">
        <f>NOT(ISBLANK(Survey!$AQ148))</f>
        <v>0</v>
      </c>
      <c r="AX148" s="43" t="str">
        <f t="shared" si="126"/>
        <v>Fail</v>
      </c>
      <c r="AY148" s="44">
        <f>ABS(Survey!$AH148)</f>
        <v>0</v>
      </c>
      <c r="AZ148" s="44" cm="1">
        <f t="array" ref="AZ148">SUM(SUMIF(Survey!AS148:BA148,{"&gt;0","&lt;0"})*{1,-1})-SUM(SUMIF(Survey!BC148:BK148,{"&gt;0","&lt;0"})*{1,-1})</f>
        <v>0</v>
      </c>
      <c r="BA148" s="53" t="str">
        <f t="shared" si="127"/>
        <v>No holdings</v>
      </c>
      <c r="BB148" s="43">
        <f t="shared" si="128"/>
        <v>0</v>
      </c>
      <c r="BC148" s="48" t="str">
        <f t="shared" si="129"/>
        <v>Fail</v>
      </c>
      <c r="BD148" s="54">
        <f>ABS(Survey!$AH148)</f>
        <v>0</v>
      </c>
      <c r="BE148" s="54" cm="1">
        <f t="array" ref="BE148">SUM(SUMIF(Survey!BM148:CF148,{"&gt;0","&lt;0"})*{1,-1})-SUM(SUMIF(Survey!CH148:DA148,{"&gt;0","&lt;0"})*{1,-1})</f>
        <v>0</v>
      </c>
      <c r="BF148" s="55" t="str">
        <f t="shared" si="130"/>
        <v>No holdings</v>
      </c>
      <c r="BG148" s="56">
        <f t="shared" si="131"/>
        <v>0</v>
      </c>
      <c r="BH148" s="48" t="str">
        <f t="shared" si="132"/>
        <v>Pass</v>
      </c>
      <c r="BI148" s="61" t="b">
        <f>IF(ABS(Survey!$CF148)=0,TRUE,FALSE)</f>
        <v>1</v>
      </c>
      <c r="BJ148" s="60" t="b">
        <f>NOT(ISBLANK(Survey!$CG148))</f>
        <v>0</v>
      </c>
      <c r="BK148" s="48" t="str">
        <f t="shared" si="133"/>
        <v>Pass</v>
      </c>
      <c r="BL148" s="61" t="b">
        <f>IF(ABS(Survey!$DA148)=0,TRUE,FALSE)</f>
        <v>1</v>
      </c>
      <c r="BM148" s="60" t="b">
        <f>NOT(ISBLANK(Survey!$DB148))</f>
        <v>0</v>
      </c>
      <c r="BN148" s="48" t="str">
        <f t="shared" si="134"/>
        <v>Pass</v>
      </c>
      <c r="BO148" s="44">
        <f>SUM(Survey!DD148:DG148)</f>
        <v>0</v>
      </c>
      <c r="BP148" s="43">
        <f t="shared" si="135"/>
        <v>0</v>
      </c>
      <c r="BQ148" s="43">
        <f t="shared" si="136"/>
        <v>100</v>
      </c>
      <c r="BR148" s="55">
        <f>Survey!$I148</f>
        <v>0</v>
      </c>
      <c r="BS148" s="48" t="str">
        <f t="shared" si="137"/>
        <v>Pass</v>
      </c>
      <c r="BT148" s="61" t="b">
        <f>IF(ABS(Survey!$DG148)=0,TRUE,FALSE)</f>
        <v>1</v>
      </c>
      <c r="BU148" s="60" t="b">
        <f>NOT(ISBLANK(Survey!$DH148))</f>
        <v>0</v>
      </c>
      <c r="BV148" s="43" t="str">
        <f t="shared" si="138"/>
        <v>Pass</v>
      </c>
      <c r="BW148" s="44">
        <f>ABS(Survey!CB148) + ABS(Survey!CW148)</f>
        <v>0</v>
      </c>
      <c r="BX148" s="44">
        <f>SUM(SUMIF(Survey!DJ148:DO148,{"&gt;0","&lt;0"})*{1,-1})+SUM(SUMIF(Survey!DQ148:DV148,{"&gt;0","&lt;0"})*{1,-1})</f>
        <v>0</v>
      </c>
      <c r="BY148" s="43">
        <f t="shared" si="139"/>
        <v>0</v>
      </c>
      <c r="BZ148" s="43">
        <f t="shared" si="140"/>
        <v>0</v>
      </c>
      <c r="CA148" s="48" t="str">
        <f t="shared" si="141"/>
        <v>Pass</v>
      </c>
      <c r="CB148" s="61" t="b">
        <f>IF(ABS(Survey!$DO148)=0,TRUE,FALSE)</f>
        <v>1</v>
      </c>
      <c r="CC148" s="60" t="b">
        <f>NOT(ISBLANK(Survey!DP148))</f>
        <v>0</v>
      </c>
      <c r="CD148" s="48" t="str">
        <f t="shared" si="142"/>
        <v>Pass</v>
      </c>
      <c r="CE148" s="61" t="b">
        <f>IF(ABS(Survey!$DV148)=0,TRUE,FALSE)</f>
        <v>1</v>
      </c>
      <c r="CF148" s="60" t="b">
        <f>NOT(ISBLANK(Survey!$DW148))</f>
        <v>0</v>
      </c>
      <c r="CG148" s="48" t="str">
        <f t="shared" si="143"/>
        <v>Pass</v>
      </c>
      <c r="CH148" s="57">
        <f t="shared" si="144"/>
        <v>0</v>
      </c>
      <c r="CI148" s="54" cm="1">
        <f t="array" ref="CI148">SUM(SUMIF(Survey!DY148:DZ148,{"&gt;0","&lt;0"})*{1,-1})</f>
        <v>0</v>
      </c>
      <c r="CJ148" s="57">
        <f t="shared" si="145"/>
        <v>0</v>
      </c>
      <c r="CK148" s="56">
        <f t="shared" si="146"/>
        <v>100</v>
      </c>
      <c r="CL148" s="48" t="str">
        <f t="shared" si="147"/>
        <v>Fail</v>
      </c>
      <c r="CM148" s="54">
        <f>SUM(SUMIF(Survey!EP148:EQ148,{"&gt;0","&lt;0"})*{1,-1})</f>
        <v>0</v>
      </c>
      <c r="CN148" s="57">
        <f t="shared" si="148"/>
        <v>0</v>
      </c>
      <c r="CO148" s="57">
        <f t="shared" si="149"/>
        <v>100</v>
      </c>
      <c r="CP148" s="55" t="b">
        <f>IF(Survey!$J148="ETF",TRUE,IF(Survey!$J148="Closed-end",TRUE,IF(Survey!$J148="Split share corp",TRUE,FALSE)))</f>
        <v>0</v>
      </c>
      <c r="CQ148" s="48" t="str">
        <f t="shared" si="150"/>
        <v>Fail</v>
      </c>
      <c r="CR148" s="54">
        <f>SUM(SUMIF(Survey!ES148:EW148,{"&gt;0","&lt;0"})*{1,-1})</f>
        <v>0</v>
      </c>
      <c r="CS148" s="57">
        <f t="shared" si="151"/>
        <v>0</v>
      </c>
      <c r="CT148" s="57">
        <f t="shared" si="152"/>
        <v>100</v>
      </c>
      <c r="CU148" s="55" t="b">
        <f>IF(Survey!$J148="ETF",TRUE,IF(Survey!$J148="Closed-end",TRUE,IF(Survey!$J148="Split share corp",TRUE,FALSE)))</f>
        <v>0</v>
      </c>
      <c r="CV148" s="48" t="str">
        <f t="shared" si="153"/>
        <v>Pass</v>
      </c>
      <c r="CW148" s="61" t="b">
        <f>IF(ABS(Survey!$EW148)=0,TRUE,FALSE)</f>
        <v>1</v>
      </c>
      <c r="CX148" s="60" t="b">
        <f>NOT(ISBLANK(Survey!$EX148))</f>
        <v>0</v>
      </c>
      <c r="CY148" s="43" t="str">
        <f t="shared" si="154"/>
        <v>Fail</v>
      </c>
      <c r="CZ148" s="44">
        <f>SUM(SUMIF(Survey!EZ148:FF148,{"&gt;0","&lt;0"})*{1,-1})</f>
        <v>0</v>
      </c>
      <c r="DA148" s="43">
        <f t="shared" si="155"/>
        <v>0</v>
      </c>
      <c r="DB148" s="43">
        <f t="shared" si="156"/>
        <v>100</v>
      </c>
      <c r="DC148" s="48" t="str">
        <f t="shared" si="157"/>
        <v>Fail</v>
      </c>
      <c r="DD148" s="54">
        <f>SUM(SUMIF(Survey!FH148:FN148,{"&gt;0","&lt;0"})*{1,-1})</f>
        <v>0</v>
      </c>
      <c r="DE148" s="57">
        <f t="shared" si="158"/>
        <v>0</v>
      </c>
      <c r="DF148" s="56">
        <f t="shared" si="159"/>
        <v>100</v>
      </c>
    </row>
    <row r="149" spans="1:110">
      <c r="A149" s="1">
        <v>146</v>
      </c>
      <c r="B149" s="43" t="str">
        <f t="shared" si="107"/>
        <v>Pass</v>
      </c>
      <c r="C149" s="43">
        <f>COUNTBLANK(Survey!B149:FO149)</f>
        <v>170</v>
      </c>
      <c r="D149" s="43">
        <f>Survey!H149</f>
        <v>0</v>
      </c>
      <c r="E149" s="43" t="str">
        <f t="shared" si="108"/>
        <v>Fail</v>
      </c>
      <c r="F149" s="43" t="str">
        <f t="shared" si="109"/>
        <v>Fail</v>
      </c>
      <c r="H149" s="48" t="str">
        <f t="shared" si="110"/>
        <v>Fail</v>
      </c>
      <c r="I149" s="49">
        <f>COUNTBLANK(Survey!B149:E149)+COUNTBLANK(Survey!G149:J149)+COUNTBLANK(Survey!M149)+COUNTBLANK(Survey!P149:S149)+COUNTBLANK(Survey!X149:Z149)+COUNTBLANK(Survey!AC149:AD149)</f>
        <v>18</v>
      </c>
      <c r="J149" s="48" t="str">
        <f t="shared" si="111"/>
        <v>Pass</v>
      </c>
      <c r="K149" s="61" t="b">
        <f>NOT(ISNUMBER(SEARCH("Feeder",Survey!$H149)))</f>
        <v>1</v>
      </c>
      <c r="L149" s="60" t="b">
        <f>NOT(ISBLANK(Survey!$L149))</f>
        <v>0</v>
      </c>
      <c r="M149" s="48" t="str">
        <f t="shared" si="112"/>
        <v>Pass</v>
      </c>
      <c r="N149" s="61" t="b">
        <f>NOT(ISNUMBER(SEARCH("Other",Survey!$J149)))</f>
        <v>1</v>
      </c>
      <c r="O149" s="60" t="b">
        <f>NOT(ISBLANK(Survey!$K149))</f>
        <v>0</v>
      </c>
      <c r="P149" s="48" t="str">
        <f t="shared" si="113"/>
        <v>Fail</v>
      </c>
      <c r="Q149" s="50">
        <f>Survey!E149</f>
        <v>0</v>
      </c>
      <c r="R149" s="51">
        <f>LEN(Survey!F149)</f>
        <v>0</v>
      </c>
      <c r="S149" s="48" t="str">
        <f t="shared" si="114"/>
        <v>Pass</v>
      </c>
      <c r="T149" s="61" t="b">
        <f>NOT(ISNUMBER(SEARCH("Other",Survey!$M149)))</f>
        <v>1</v>
      </c>
      <c r="U149" s="60" t="b">
        <f>NOT(ISBLANK(Survey!$N149))</f>
        <v>0</v>
      </c>
      <c r="V149" s="48" t="str">
        <f t="shared" si="115"/>
        <v>Pass</v>
      </c>
      <c r="W149" s="121" t="b">
        <f>NOT(ISBLANK(Survey!$U149))</f>
        <v>0</v>
      </c>
      <c r="X149" s="122">
        <f>Survey!$J149</f>
        <v>0</v>
      </c>
      <c r="Y149" s="48" t="str">
        <f t="shared" si="116"/>
        <v>Pass</v>
      </c>
      <c r="Z149" s="121" t="b">
        <f>NOT(ISBLANK(Survey!$V149))</f>
        <v>0</v>
      </c>
      <c r="AA149" s="122">
        <f>Survey!$J149</f>
        <v>0</v>
      </c>
      <c r="AB149" s="48" t="str">
        <f t="shared" si="117"/>
        <v>Pass</v>
      </c>
      <c r="AC149" s="121" t="b">
        <f>NOT(ISBLANK(Survey!$W149))</f>
        <v>0</v>
      </c>
      <c r="AD149" s="122">
        <f>Survey!$J149</f>
        <v>0</v>
      </c>
      <c r="AE149" s="48" t="str">
        <f t="shared" si="118"/>
        <v>Pass</v>
      </c>
      <c r="AF149" s="61" t="b">
        <f>NOT(ISNUMBER(SEARCH("Yes",Survey!$Z149)))</f>
        <v>1</v>
      </c>
      <c r="AG149" s="60" t="b">
        <f>IF(COUNTBLANK(Survey!$AA149:$AB149)=0,TRUE, FALSE)</f>
        <v>0</v>
      </c>
      <c r="AH149" s="48" t="str">
        <f t="shared" si="119"/>
        <v>Pass</v>
      </c>
      <c r="AI149" s="61" t="b">
        <f>NOT(ISNUMBER(SEARCH("Yes",Survey!$AC149)))</f>
        <v>1</v>
      </c>
      <c r="AJ149" s="60" t="b">
        <f>NOT(ISBLANK(Survey!$AE149))</f>
        <v>0</v>
      </c>
      <c r="AK149" s="48" t="str">
        <f t="shared" si="120"/>
        <v>Pass</v>
      </c>
      <c r="AL149" s="61" t="b">
        <f>NOT(OR(ISNUMBER(SEARCH("Other",Survey!$AE149)),ISNUMBER(SEARCH("Multiple",Survey!$AE149))))</f>
        <v>1</v>
      </c>
      <c r="AM149" s="60" t="b">
        <f>NOT(ISBLANK(Survey!$AF149))</f>
        <v>0</v>
      </c>
      <c r="AN149" s="48" t="str">
        <f t="shared" si="121"/>
        <v>Fail</v>
      </c>
      <c r="AO149" s="52">
        <f>(Survey!$AH149)</f>
        <v>0</v>
      </c>
      <c r="AP149" s="43" t="str">
        <f t="shared" si="122"/>
        <v>Fail</v>
      </c>
      <c r="AQ149" s="44">
        <f>ABS(Survey!$AH149)</f>
        <v>0</v>
      </c>
      <c r="AR149" s="87">
        <f>ABS(Survey!$AI149)+Survey!$AJ149-ABS(Survey!$AK149)+ABS(Survey!$AL149)-ABS(Survey!$AM149)+ABS(Survey!$AN149)-ABS(Survey!$AO149)+Survey!$AP149</f>
        <v>0</v>
      </c>
      <c r="AS149" s="53" t="str">
        <f t="shared" si="123"/>
        <v>No holdings</v>
      </c>
      <c r="AT149" s="43">
        <f t="shared" si="124"/>
        <v>0</v>
      </c>
      <c r="AU149" s="48" t="str">
        <f t="shared" si="125"/>
        <v>Pass</v>
      </c>
      <c r="AV149" s="61" t="b">
        <f>IF(ABS(Survey!$AP149)=0,TRUE,FALSE)</f>
        <v>1</v>
      </c>
      <c r="AW149" s="60" t="b">
        <f>NOT(ISBLANK(Survey!$AQ149))</f>
        <v>0</v>
      </c>
      <c r="AX149" s="43" t="str">
        <f t="shared" si="126"/>
        <v>Fail</v>
      </c>
      <c r="AY149" s="44">
        <f>ABS(Survey!$AH149)</f>
        <v>0</v>
      </c>
      <c r="AZ149" s="44" cm="1">
        <f t="array" ref="AZ149">SUM(SUMIF(Survey!AS149:BA149,{"&gt;0","&lt;0"})*{1,-1})-SUM(SUMIF(Survey!BC149:BK149,{"&gt;0","&lt;0"})*{1,-1})</f>
        <v>0</v>
      </c>
      <c r="BA149" s="53" t="str">
        <f t="shared" si="127"/>
        <v>No holdings</v>
      </c>
      <c r="BB149" s="43">
        <f t="shared" si="128"/>
        <v>0</v>
      </c>
      <c r="BC149" s="48" t="str">
        <f t="shared" si="129"/>
        <v>Fail</v>
      </c>
      <c r="BD149" s="54">
        <f>ABS(Survey!$AH149)</f>
        <v>0</v>
      </c>
      <c r="BE149" s="54" cm="1">
        <f t="array" ref="BE149">SUM(SUMIF(Survey!BM149:CF149,{"&gt;0","&lt;0"})*{1,-1})-SUM(SUMIF(Survey!CH149:DA149,{"&gt;0","&lt;0"})*{1,-1})</f>
        <v>0</v>
      </c>
      <c r="BF149" s="55" t="str">
        <f t="shared" si="130"/>
        <v>No holdings</v>
      </c>
      <c r="BG149" s="56">
        <f t="shared" si="131"/>
        <v>0</v>
      </c>
      <c r="BH149" s="48" t="str">
        <f t="shared" si="132"/>
        <v>Pass</v>
      </c>
      <c r="BI149" s="61" t="b">
        <f>IF(ABS(Survey!$CF149)=0,TRUE,FALSE)</f>
        <v>1</v>
      </c>
      <c r="BJ149" s="60" t="b">
        <f>NOT(ISBLANK(Survey!$CG149))</f>
        <v>0</v>
      </c>
      <c r="BK149" s="48" t="str">
        <f t="shared" si="133"/>
        <v>Pass</v>
      </c>
      <c r="BL149" s="61" t="b">
        <f>IF(ABS(Survey!$DA149)=0,TRUE,FALSE)</f>
        <v>1</v>
      </c>
      <c r="BM149" s="60" t="b">
        <f>NOT(ISBLANK(Survey!$DB149))</f>
        <v>0</v>
      </c>
      <c r="BN149" s="48" t="str">
        <f t="shared" si="134"/>
        <v>Pass</v>
      </c>
      <c r="BO149" s="44">
        <f>SUM(Survey!DD149:DG149)</f>
        <v>0</v>
      </c>
      <c r="BP149" s="43">
        <f t="shared" si="135"/>
        <v>0</v>
      </c>
      <c r="BQ149" s="43">
        <f t="shared" si="136"/>
        <v>100</v>
      </c>
      <c r="BR149" s="55">
        <f>Survey!$I149</f>
        <v>0</v>
      </c>
      <c r="BS149" s="48" t="str">
        <f t="shared" si="137"/>
        <v>Pass</v>
      </c>
      <c r="BT149" s="61" t="b">
        <f>IF(ABS(Survey!$DG149)=0,TRUE,FALSE)</f>
        <v>1</v>
      </c>
      <c r="BU149" s="60" t="b">
        <f>NOT(ISBLANK(Survey!$DH149))</f>
        <v>0</v>
      </c>
      <c r="BV149" s="43" t="str">
        <f t="shared" si="138"/>
        <v>Pass</v>
      </c>
      <c r="BW149" s="44">
        <f>ABS(Survey!CB149) + ABS(Survey!CW149)</f>
        <v>0</v>
      </c>
      <c r="BX149" s="44">
        <f>SUM(SUMIF(Survey!DJ149:DO149,{"&gt;0","&lt;0"})*{1,-1})+SUM(SUMIF(Survey!DQ149:DV149,{"&gt;0","&lt;0"})*{1,-1})</f>
        <v>0</v>
      </c>
      <c r="BY149" s="43">
        <f t="shared" si="139"/>
        <v>0</v>
      </c>
      <c r="BZ149" s="43">
        <f t="shared" si="140"/>
        <v>0</v>
      </c>
      <c r="CA149" s="48" t="str">
        <f t="shared" si="141"/>
        <v>Pass</v>
      </c>
      <c r="CB149" s="61" t="b">
        <f>IF(ABS(Survey!$DO149)=0,TRUE,FALSE)</f>
        <v>1</v>
      </c>
      <c r="CC149" s="60" t="b">
        <f>NOT(ISBLANK(Survey!DP149))</f>
        <v>0</v>
      </c>
      <c r="CD149" s="48" t="str">
        <f t="shared" si="142"/>
        <v>Pass</v>
      </c>
      <c r="CE149" s="61" t="b">
        <f>IF(ABS(Survey!$DV149)=0,TRUE,FALSE)</f>
        <v>1</v>
      </c>
      <c r="CF149" s="60" t="b">
        <f>NOT(ISBLANK(Survey!$DW149))</f>
        <v>0</v>
      </c>
      <c r="CG149" s="48" t="str">
        <f t="shared" si="143"/>
        <v>Pass</v>
      </c>
      <c r="CH149" s="57">
        <f t="shared" si="144"/>
        <v>0</v>
      </c>
      <c r="CI149" s="54" cm="1">
        <f t="array" ref="CI149">SUM(SUMIF(Survey!DY149:DZ149,{"&gt;0","&lt;0"})*{1,-1})</f>
        <v>0</v>
      </c>
      <c r="CJ149" s="57">
        <f t="shared" si="145"/>
        <v>0</v>
      </c>
      <c r="CK149" s="56">
        <f t="shared" si="146"/>
        <v>100</v>
      </c>
      <c r="CL149" s="48" t="str">
        <f t="shared" si="147"/>
        <v>Fail</v>
      </c>
      <c r="CM149" s="54">
        <f>SUM(SUMIF(Survey!EP149:EQ149,{"&gt;0","&lt;0"})*{1,-1})</f>
        <v>0</v>
      </c>
      <c r="CN149" s="57">
        <f t="shared" si="148"/>
        <v>0</v>
      </c>
      <c r="CO149" s="57">
        <f t="shared" si="149"/>
        <v>100</v>
      </c>
      <c r="CP149" s="55" t="b">
        <f>IF(Survey!$J149="ETF",TRUE,IF(Survey!$J149="Closed-end",TRUE,IF(Survey!$J149="Split share corp",TRUE,FALSE)))</f>
        <v>0</v>
      </c>
      <c r="CQ149" s="48" t="str">
        <f t="shared" si="150"/>
        <v>Fail</v>
      </c>
      <c r="CR149" s="54">
        <f>SUM(SUMIF(Survey!ES149:EW149,{"&gt;0","&lt;0"})*{1,-1})</f>
        <v>0</v>
      </c>
      <c r="CS149" s="57">
        <f t="shared" si="151"/>
        <v>0</v>
      </c>
      <c r="CT149" s="57">
        <f t="shared" si="152"/>
        <v>100</v>
      </c>
      <c r="CU149" s="55" t="b">
        <f>IF(Survey!$J149="ETF",TRUE,IF(Survey!$J149="Closed-end",TRUE,IF(Survey!$J149="Split share corp",TRUE,FALSE)))</f>
        <v>0</v>
      </c>
      <c r="CV149" s="48" t="str">
        <f t="shared" si="153"/>
        <v>Pass</v>
      </c>
      <c r="CW149" s="61" t="b">
        <f>IF(ABS(Survey!$EW149)=0,TRUE,FALSE)</f>
        <v>1</v>
      </c>
      <c r="CX149" s="60" t="b">
        <f>NOT(ISBLANK(Survey!$EX149))</f>
        <v>0</v>
      </c>
      <c r="CY149" s="43" t="str">
        <f t="shared" si="154"/>
        <v>Fail</v>
      </c>
      <c r="CZ149" s="44">
        <f>SUM(SUMIF(Survey!EZ149:FF149,{"&gt;0","&lt;0"})*{1,-1})</f>
        <v>0</v>
      </c>
      <c r="DA149" s="43">
        <f t="shared" si="155"/>
        <v>0</v>
      </c>
      <c r="DB149" s="43">
        <f t="shared" si="156"/>
        <v>100</v>
      </c>
      <c r="DC149" s="48" t="str">
        <f t="shared" si="157"/>
        <v>Fail</v>
      </c>
      <c r="DD149" s="54">
        <f>SUM(SUMIF(Survey!FH149:FN149,{"&gt;0","&lt;0"})*{1,-1})</f>
        <v>0</v>
      </c>
      <c r="DE149" s="57">
        <f t="shared" si="158"/>
        <v>0</v>
      </c>
      <c r="DF149" s="56">
        <f t="shared" si="159"/>
        <v>100</v>
      </c>
    </row>
    <row r="150" spans="1:110">
      <c r="A150" s="1">
        <v>147</v>
      </c>
      <c r="B150" s="43" t="str">
        <f t="shared" si="107"/>
        <v>Pass</v>
      </c>
      <c r="C150" s="43">
        <f>COUNTBLANK(Survey!B150:FO150)</f>
        <v>170</v>
      </c>
      <c r="D150" s="43">
        <f>Survey!H150</f>
        <v>0</v>
      </c>
      <c r="E150" s="43" t="str">
        <f t="shared" si="108"/>
        <v>Fail</v>
      </c>
      <c r="F150" s="43" t="str">
        <f t="shared" si="109"/>
        <v>Fail</v>
      </c>
      <c r="H150" s="48" t="str">
        <f t="shared" si="110"/>
        <v>Fail</v>
      </c>
      <c r="I150" s="49">
        <f>COUNTBLANK(Survey!B150:E150)+COUNTBLANK(Survey!G150:J150)+COUNTBLANK(Survey!M150)+COUNTBLANK(Survey!P150:S150)+COUNTBLANK(Survey!X150:Z150)+COUNTBLANK(Survey!AC150:AD150)</f>
        <v>18</v>
      </c>
      <c r="J150" s="48" t="str">
        <f t="shared" si="111"/>
        <v>Pass</v>
      </c>
      <c r="K150" s="61" t="b">
        <f>NOT(ISNUMBER(SEARCH("Feeder",Survey!$H150)))</f>
        <v>1</v>
      </c>
      <c r="L150" s="60" t="b">
        <f>NOT(ISBLANK(Survey!$L150))</f>
        <v>0</v>
      </c>
      <c r="M150" s="48" t="str">
        <f t="shared" si="112"/>
        <v>Pass</v>
      </c>
      <c r="N150" s="61" t="b">
        <f>NOT(ISNUMBER(SEARCH("Other",Survey!$J150)))</f>
        <v>1</v>
      </c>
      <c r="O150" s="60" t="b">
        <f>NOT(ISBLANK(Survey!$K150))</f>
        <v>0</v>
      </c>
      <c r="P150" s="48" t="str">
        <f t="shared" si="113"/>
        <v>Fail</v>
      </c>
      <c r="Q150" s="50">
        <f>Survey!E150</f>
        <v>0</v>
      </c>
      <c r="R150" s="51">
        <f>LEN(Survey!F150)</f>
        <v>0</v>
      </c>
      <c r="S150" s="48" t="str">
        <f t="shared" si="114"/>
        <v>Pass</v>
      </c>
      <c r="T150" s="61" t="b">
        <f>NOT(ISNUMBER(SEARCH("Other",Survey!$M150)))</f>
        <v>1</v>
      </c>
      <c r="U150" s="60" t="b">
        <f>NOT(ISBLANK(Survey!$N150))</f>
        <v>0</v>
      </c>
      <c r="V150" s="48" t="str">
        <f t="shared" si="115"/>
        <v>Pass</v>
      </c>
      <c r="W150" s="121" t="b">
        <f>NOT(ISBLANK(Survey!$U150))</f>
        <v>0</v>
      </c>
      <c r="X150" s="122">
        <f>Survey!$J150</f>
        <v>0</v>
      </c>
      <c r="Y150" s="48" t="str">
        <f t="shared" si="116"/>
        <v>Pass</v>
      </c>
      <c r="Z150" s="121" t="b">
        <f>NOT(ISBLANK(Survey!$V150))</f>
        <v>0</v>
      </c>
      <c r="AA150" s="122">
        <f>Survey!$J150</f>
        <v>0</v>
      </c>
      <c r="AB150" s="48" t="str">
        <f t="shared" si="117"/>
        <v>Pass</v>
      </c>
      <c r="AC150" s="121" t="b">
        <f>NOT(ISBLANK(Survey!$W150))</f>
        <v>0</v>
      </c>
      <c r="AD150" s="122">
        <f>Survey!$J150</f>
        <v>0</v>
      </c>
      <c r="AE150" s="48" t="str">
        <f t="shared" si="118"/>
        <v>Pass</v>
      </c>
      <c r="AF150" s="61" t="b">
        <f>NOT(ISNUMBER(SEARCH("Yes",Survey!$Z150)))</f>
        <v>1</v>
      </c>
      <c r="AG150" s="60" t="b">
        <f>IF(COUNTBLANK(Survey!$AA150:$AB150)=0,TRUE, FALSE)</f>
        <v>0</v>
      </c>
      <c r="AH150" s="48" t="str">
        <f t="shared" si="119"/>
        <v>Pass</v>
      </c>
      <c r="AI150" s="61" t="b">
        <f>NOT(ISNUMBER(SEARCH("Yes",Survey!$AC150)))</f>
        <v>1</v>
      </c>
      <c r="AJ150" s="60" t="b">
        <f>NOT(ISBLANK(Survey!$AE150))</f>
        <v>0</v>
      </c>
      <c r="AK150" s="48" t="str">
        <f t="shared" si="120"/>
        <v>Pass</v>
      </c>
      <c r="AL150" s="61" t="b">
        <f>NOT(OR(ISNUMBER(SEARCH("Other",Survey!$AE150)),ISNUMBER(SEARCH("Multiple",Survey!$AE150))))</f>
        <v>1</v>
      </c>
      <c r="AM150" s="60" t="b">
        <f>NOT(ISBLANK(Survey!$AF150))</f>
        <v>0</v>
      </c>
      <c r="AN150" s="48" t="str">
        <f t="shared" si="121"/>
        <v>Fail</v>
      </c>
      <c r="AO150" s="52">
        <f>(Survey!$AH150)</f>
        <v>0</v>
      </c>
      <c r="AP150" s="43" t="str">
        <f t="shared" si="122"/>
        <v>Fail</v>
      </c>
      <c r="AQ150" s="44">
        <f>ABS(Survey!$AH150)</f>
        <v>0</v>
      </c>
      <c r="AR150" s="87">
        <f>ABS(Survey!$AI150)+Survey!$AJ150-ABS(Survey!$AK150)+ABS(Survey!$AL150)-ABS(Survey!$AM150)+ABS(Survey!$AN150)-ABS(Survey!$AO150)+Survey!$AP150</f>
        <v>0</v>
      </c>
      <c r="AS150" s="53" t="str">
        <f t="shared" si="123"/>
        <v>No holdings</v>
      </c>
      <c r="AT150" s="43">
        <f t="shared" si="124"/>
        <v>0</v>
      </c>
      <c r="AU150" s="48" t="str">
        <f t="shared" si="125"/>
        <v>Pass</v>
      </c>
      <c r="AV150" s="61" t="b">
        <f>IF(ABS(Survey!$AP150)=0,TRUE,FALSE)</f>
        <v>1</v>
      </c>
      <c r="AW150" s="60" t="b">
        <f>NOT(ISBLANK(Survey!$AQ150))</f>
        <v>0</v>
      </c>
      <c r="AX150" s="43" t="str">
        <f t="shared" si="126"/>
        <v>Fail</v>
      </c>
      <c r="AY150" s="44">
        <f>ABS(Survey!$AH150)</f>
        <v>0</v>
      </c>
      <c r="AZ150" s="44" cm="1">
        <f t="array" ref="AZ150">SUM(SUMIF(Survey!AS150:BA150,{"&gt;0","&lt;0"})*{1,-1})-SUM(SUMIF(Survey!BC150:BK150,{"&gt;0","&lt;0"})*{1,-1})</f>
        <v>0</v>
      </c>
      <c r="BA150" s="53" t="str">
        <f t="shared" si="127"/>
        <v>No holdings</v>
      </c>
      <c r="BB150" s="43">
        <f t="shared" si="128"/>
        <v>0</v>
      </c>
      <c r="BC150" s="48" t="str">
        <f t="shared" si="129"/>
        <v>Fail</v>
      </c>
      <c r="BD150" s="54">
        <f>ABS(Survey!$AH150)</f>
        <v>0</v>
      </c>
      <c r="BE150" s="54" cm="1">
        <f t="array" ref="BE150">SUM(SUMIF(Survey!BM150:CF150,{"&gt;0","&lt;0"})*{1,-1})-SUM(SUMIF(Survey!CH150:DA150,{"&gt;0","&lt;0"})*{1,-1})</f>
        <v>0</v>
      </c>
      <c r="BF150" s="55" t="str">
        <f t="shared" si="130"/>
        <v>No holdings</v>
      </c>
      <c r="BG150" s="56">
        <f t="shared" si="131"/>
        <v>0</v>
      </c>
      <c r="BH150" s="48" t="str">
        <f t="shared" si="132"/>
        <v>Pass</v>
      </c>
      <c r="BI150" s="61" t="b">
        <f>IF(ABS(Survey!$CF150)=0,TRUE,FALSE)</f>
        <v>1</v>
      </c>
      <c r="BJ150" s="60" t="b">
        <f>NOT(ISBLANK(Survey!$CG150))</f>
        <v>0</v>
      </c>
      <c r="BK150" s="48" t="str">
        <f t="shared" si="133"/>
        <v>Pass</v>
      </c>
      <c r="BL150" s="61" t="b">
        <f>IF(ABS(Survey!$DA150)=0,TRUE,FALSE)</f>
        <v>1</v>
      </c>
      <c r="BM150" s="60" t="b">
        <f>NOT(ISBLANK(Survey!$DB150))</f>
        <v>0</v>
      </c>
      <c r="BN150" s="48" t="str">
        <f t="shared" si="134"/>
        <v>Pass</v>
      </c>
      <c r="BO150" s="44">
        <f>SUM(Survey!DD150:DG150)</f>
        <v>0</v>
      </c>
      <c r="BP150" s="43">
        <f t="shared" si="135"/>
        <v>0</v>
      </c>
      <c r="BQ150" s="43">
        <f t="shared" si="136"/>
        <v>100</v>
      </c>
      <c r="BR150" s="55">
        <f>Survey!$I150</f>
        <v>0</v>
      </c>
      <c r="BS150" s="48" t="str">
        <f t="shared" si="137"/>
        <v>Pass</v>
      </c>
      <c r="BT150" s="61" t="b">
        <f>IF(ABS(Survey!$DG150)=0,TRUE,FALSE)</f>
        <v>1</v>
      </c>
      <c r="BU150" s="60" t="b">
        <f>NOT(ISBLANK(Survey!$DH150))</f>
        <v>0</v>
      </c>
      <c r="BV150" s="43" t="str">
        <f t="shared" si="138"/>
        <v>Pass</v>
      </c>
      <c r="BW150" s="44">
        <f>ABS(Survey!CB150) + ABS(Survey!CW150)</f>
        <v>0</v>
      </c>
      <c r="BX150" s="44">
        <f>SUM(SUMIF(Survey!DJ150:DO150,{"&gt;0","&lt;0"})*{1,-1})+SUM(SUMIF(Survey!DQ150:DV150,{"&gt;0","&lt;0"})*{1,-1})</f>
        <v>0</v>
      </c>
      <c r="BY150" s="43">
        <f t="shared" si="139"/>
        <v>0</v>
      </c>
      <c r="BZ150" s="43">
        <f t="shared" si="140"/>
        <v>0</v>
      </c>
      <c r="CA150" s="48" t="str">
        <f t="shared" si="141"/>
        <v>Pass</v>
      </c>
      <c r="CB150" s="61" t="b">
        <f>IF(ABS(Survey!$DO150)=0,TRUE,FALSE)</f>
        <v>1</v>
      </c>
      <c r="CC150" s="60" t="b">
        <f>NOT(ISBLANK(Survey!DP150))</f>
        <v>0</v>
      </c>
      <c r="CD150" s="48" t="str">
        <f t="shared" si="142"/>
        <v>Pass</v>
      </c>
      <c r="CE150" s="61" t="b">
        <f>IF(ABS(Survey!$DV150)=0,TRUE,FALSE)</f>
        <v>1</v>
      </c>
      <c r="CF150" s="60" t="b">
        <f>NOT(ISBLANK(Survey!$DW150))</f>
        <v>0</v>
      </c>
      <c r="CG150" s="48" t="str">
        <f t="shared" si="143"/>
        <v>Pass</v>
      </c>
      <c r="CH150" s="57">
        <f t="shared" si="144"/>
        <v>0</v>
      </c>
      <c r="CI150" s="54" cm="1">
        <f t="array" ref="CI150">SUM(SUMIF(Survey!DY150:DZ150,{"&gt;0","&lt;0"})*{1,-1})</f>
        <v>0</v>
      </c>
      <c r="CJ150" s="57">
        <f t="shared" si="145"/>
        <v>0</v>
      </c>
      <c r="CK150" s="56">
        <f t="shared" si="146"/>
        <v>100</v>
      </c>
      <c r="CL150" s="48" t="str">
        <f t="shared" si="147"/>
        <v>Fail</v>
      </c>
      <c r="CM150" s="54">
        <f>SUM(SUMIF(Survey!EP150:EQ150,{"&gt;0","&lt;0"})*{1,-1})</f>
        <v>0</v>
      </c>
      <c r="CN150" s="57">
        <f t="shared" si="148"/>
        <v>0</v>
      </c>
      <c r="CO150" s="57">
        <f t="shared" si="149"/>
        <v>100</v>
      </c>
      <c r="CP150" s="55" t="b">
        <f>IF(Survey!$J150="ETF",TRUE,IF(Survey!$J150="Closed-end",TRUE,IF(Survey!$J150="Split share corp",TRUE,FALSE)))</f>
        <v>0</v>
      </c>
      <c r="CQ150" s="48" t="str">
        <f t="shared" si="150"/>
        <v>Fail</v>
      </c>
      <c r="CR150" s="54">
        <f>SUM(SUMIF(Survey!ES150:EW150,{"&gt;0","&lt;0"})*{1,-1})</f>
        <v>0</v>
      </c>
      <c r="CS150" s="57">
        <f t="shared" si="151"/>
        <v>0</v>
      </c>
      <c r="CT150" s="57">
        <f t="shared" si="152"/>
        <v>100</v>
      </c>
      <c r="CU150" s="55" t="b">
        <f>IF(Survey!$J150="ETF",TRUE,IF(Survey!$J150="Closed-end",TRUE,IF(Survey!$J150="Split share corp",TRUE,FALSE)))</f>
        <v>0</v>
      </c>
      <c r="CV150" s="48" t="str">
        <f t="shared" si="153"/>
        <v>Pass</v>
      </c>
      <c r="CW150" s="61" t="b">
        <f>IF(ABS(Survey!$EW150)=0,TRUE,FALSE)</f>
        <v>1</v>
      </c>
      <c r="CX150" s="60" t="b">
        <f>NOT(ISBLANK(Survey!$EX150))</f>
        <v>0</v>
      </c>
      <c r="CY150" s="43" t="str">
        <f t="shared" si="154"/>
        <v>Fail</v>
      </c>
      <c r="CZ150" s="44">
        <f>SUM(SUMIF(Survey!EZ150:FF150,{"&gt;0","&lt;0"})*{1,-1})</f>
        <v>0</v>
      </c>
      <c r="DA150" s="43">
        <f t="shared" si="155"/>
        <v>0</v>
      </c>
      <c r="DB150" s="43">
        <f t="shared" si="156"/>
        <v>100</v>
      </c>
      <c r="DC150" s="48" t="str">
        <f t="shared" si="157"/>
        <v>Fail</v>
      </c>
      <c r="DD150" s="54">
        <f>SUM(SUMIF(Survey!FH150:FN150,{"&gt;0","&lt;0"})*{1,-1})</f>
        <v>0</v>
      </c>
      <c r="DE150" s="57">
        <f t="shared" si="158"/>
        <v>0</v>
      </c>
      <c r="DF150" s="56">
        <f t="shared" si="159"/>
        <v>100</v>
      </c>
    </row>
    <row r="151" spans="1:110">
      <c r="A151" s="1">
        <v>148</v>
      </c>
      <c r="B151" s="43" t="str">
        <f t="shared" si="107"/>
        <v>Pass</v>
      </c>
      <c r="C151" s="43">
        <f>COUNTBLANK(Survey!B151:FO151)</f>
        <v>170</v>
      </c>
      <c r="D151" s="43">
        <f>Survey!H151</f>
        <v>0</v>
      </c>
      <c r="E151" s="43" t="str">
        <f t="shared" si="108"/>
        <v>Fail</v>
      </c>
      <c r="F151" s="43" t="str">
        <f t="shared" si="109"/>
        <v>Fail</v>
      </c>
      <c r="H151" s="48" t="str">
        <f t="shared" si="110"/>
        <v>Fail</v>
      </c>
      <c r="I151" s="49">
        <f>COUNTBLANK(Survey!B151:E151)+COUNTBLANK(Survey!G151:J151)+COUNTBLANK(Survey!M151)+COUNTBLANK(Survey!P151:S151)+COUNTBLANK(Survey!X151:Z151)+COUNTBLANK(Survey!AC151:AD151)</f>
        <v>18</v>
      </c>
      <c r="J151" s="48" t="str">
        <f t="shared" si="111"/>
        <v>Pass</v>
      </c>
      <c r="K151" s="61" t="b">
        <f>NOT(ISNUMBER(SEARCH("Feeder",Survey!$H151)))</f>
        <v>1</v>
      </c>
      <c r="L151" s="60" t="b">
        <f>NOT(ISBLANK(Survey!$L151))</f>
        <v>0</v>
      </c>
      <c r="M151" s="48" t="str">
        <f t="shared" si="112"/>
        <v>Pass</v>
      </c>
      <c r="N151" s="61" t="b">
        <f>NOT(ISNUMBER(SEARCH("Other",Survey!$J151)))</f>
        <v>1</v>
      </c>
      <c r="O151" s="60" t="b">
        <f>NOT(ISBLANK(Survey!$K151))</f>
        <v>0</v>
      </c>
      <c r="P151" s="48" t="str">
        <f t="shared" si="113"/>
        <v>Fail</v>
      </c>
      <c r="Q151" s="50">
        <f>Survey!E151</f>
        <v>0</v>
      </c>
      <c r="R151" s="51">
        <f>LEN(Survey!F151)</f>
        <v>0</v>
      </c>
      <c r="S151" s="48" t="str">
        <f t="shared" si="114"/>
        <v>Pass</v>
      </c>
      <c r="T151" s="61" t="b">
        <f>NOT(ISNUMBER(SEARCH("Other",Survey!$M151)))</f>
        <v>1</v>
      </c>
      <c r="U151" s="60" t="b">
        <f>NOT(ISBLANK(Survey!$N151))</f>
        <v>0</v>
      </c>
      <c r="V151" s="48" t="str">
        <f t="shared" si="115"/>
        <v>Pass</v>
      </c>
      <c r="W151" s="121" t="b">
        <f>NOT(ISBLANK(Survey!$U151))</f>
        <v>0</v>
      </c>
      <c r="X151" s="122">
        <f>Survey!$J151</f>
        <v>0</v>
      </c>
      <c r="Y151" s="48" t="str">
        <f t="shared" si="116"/>
        <v>Pass</v>
      </c>
      <c r="Z151" s="121" t="b">
        <f>NOT(ISBLANK(Survey!$V151))</f>
        <v>0</v>
      </c>
      <c r="AA151" s="122">
        <f>Survey!$J151</f>
        <v>0</v>
      </c>
      <c r="AB151" s="48" t="str">
        <f t="shared" si="117"/>
        <v>Pass</v>
      </c>
      <c r="AC151" s="121" t="b">
        <f>NOT(ISBLANK(Survey!$W151))</f>
        <v>0</v>
      </c>
      <c r="AD151" s="122">
        <f>Survey!$J151</f>
        <v>0</v>
      </c>
      <c r="AE151" s="48" t="str">
        <f t="shared" si="118"/>
        <v>Pass</v>
      </c>
      <c r="AF151" s="61" t="b">
        <f>NOT(ISNUMBER(SEARCH("Yes",Survey!$Z151)))</f>
        <v>1</v>
      </c>
      <c r="AG151" s="60" t="b">
        <f>IF(COUNTBLANK(Survey!$AA151:$AB151)=0,TRUE, FALSE)</f>
        <v>0</v>
      </c>
      <c r="AH151" s="48" t="str">
        <f t="shared" si="119"/>
        <v>Pass</v>
      </c>
      <c r="AI151" s="61" t="b">
        <f>NOT(ISNUMBER(SEARCH("Yes",Survey!$AC151)))</f>
        <v>1</v>
      </c>
      <c r="AJ151" s="60" t="b">
        <f>NOT(ISBLANK(Survey!$AE151))</f>
        <v>0</v>
      </c>
      <c r="AK151" s="48" t="str">
        <f t="shared" si="120"/>
        <v>Pass</v>
      </c>
      <c r="AL151" s="61" t="b">
        <f>NOT(OR(ISNUMBER(SEARCH("Other",Survey!$AE151)),ISNUMBER(SEARCH("Multiple",Survey!$AE151))))</f>
        <v>1</v>
      </c>
      <c r="AM151" s="60" t="b">
        <f>NOT(ISBLANK(Survey!$AF151))</f>
        <v>0</v>
      </c>
      <c r="AN151" s="48" t="str">
        <f t="shared" si="121"/>
        <v>Fail</v>
      </c>
      <c r="AO151" s="52">
        <f>(Survey!$AH151)</f>
        <v>0</v>
      </c>
      <c r="AP151" s="43" t="str">
        <f t="shared" si="122"/>
        <v>Fail</v>
      </c>
      <c r="AQ151" s="44">
        <f>ABS(Survey!$AH151)</f>
        <v>0</v>
      </c>
      <c r="AR151" s="87">
        <f>ABS(Survey!$AI151)+Survey!$AJ151-ABS(Survey!$AK151)+ABS(Survey!$AL151)-ABS(Survey!$AM151)+ABS(Survey!$AN151)-ABS(Survey!$AO151)+Survey!$AP151</f>
        <v>0</v>
      </c>
      <c r="AS151" s="53" t="str">
        <f t="shared" si="123"/>
        <v>No holdings</v>
      </c>
      <c r="AT151" s="43">
        <f t="shared" si="124"/>
        <v>0</v>
      </c>
      <c r="AU151" s="48" t="str">
        <f t="shared" si="125"/>
        <v>Pass</v>
      </c>
      <c r="AV151" s="61" t="b">
        <f>IF(ABS(Survey!$AP151)=0,TRUE,FALSE)</f>
        <v>1</v>
      </c>
      <c r="AW151" s="60" t="b">
        <f>NOT(ISBLANK(Survey!$AQ151))</f>
        <v>0</v>
      </c>
      <c r="AX151" s="43" t="str">
        <f t="shared" si="126"/>
        <v>Fail</v>
      </c>
      <c r="AY151" s="44">
        <f>ABS(Survey!$AH151)</f>
        <v>0</v>
      </c>
      <c r="AZ151" s="44" cm="1">
        <f t="array" ref="AZ151">SUM(SUMIF(Survey!AS151:BA151,{"&gt;0","&lt;0"})*{1,-1})-SUM(SUMIF(Survey!BC151:BK151,{"&gt;0","&lt;0"})*{1,-1})</f>
        <v>0</v>
      </c>
      <c r="BA151" s="53" t="str">
        <f t="shared" si="127"/>
        <v>No holdings</v>
      </c>
      <c r="BB151" s="43">
        <f t="shared" si="128"/>
        <v>0</v>
      </c>
      <c r="BC151" s="48" t="str">
        <f t="shared" si="129"/>
        <v>Fail</v>
      </c>
      <c r="BD151" s="54">
        <f>ABS(Survey!$AH151)</f>
        <v>0</v>
      </c>
      <c r="BE151" s="54" cm="1">
        <f t="array" ref="BE151">SUM(SUMIF(Survey!BM151:CF151,{"&gt;0","&lt;0"})*{1,-1})-SUM(SUMIF(Survey!CH151:DA151,{"&gt;0","&lt;0"})*{1,-1})</f>
        <v>0</v>
      </c>
      <c r="BF151" s="55" t="str">
        <f t="shared" si="130"/>
        <v>No holdings</v>
      </c>
      <c r="BG151" s="56">
        <f t="shared" si="131"/>
        <v>0</v>
      </c>
      <c r="BH151" s="48" t="str">
        <f t="shared" si="132"/>
        <v>Pass</v>
      </c>
      <c r="BI151" s="61" t="b">
        <f>IF(ABS(Survey!$CF151)=0,TRUE,FALSE)</f>
        <v>1</v>
      </c>
      <c r="BJ151" s="60" t="b">
        <f>NOT(ISBLANK(Survey!$CG151))</f>
        <v>0</v>
      </c>
      <c r="BK151" s="48" t="str">
        <f t="shared" si="133"/>
        <v>Pass</v>
      </c>
      <c r="BL151" s="61" t="b">
        <f>IF(ABS(Survey!$DA151)=0,TRUE,FALSE)</f>
        <v>1</v>
      </c>
      <c r="BM151" s="60" t="b">
        <f>NOT(ISBLANK(Survey!$DB151))</f>
        <v>0</v>
      </c>
      <c r="BN151" s="48" t="str">
        <f t="shared" si="134"/>
        <v>Pass</v>
      </c>
      <c r="BO151" s="44">
        <f>SUM(Survey!DD151:DG151)</f>
        <v>0</v>
      </c>
      <c r="BP151" s="43">
        <f t="shared" si="135"/>
        <v>0</v>
      </c>
      <c r="BQ151" s="43">
        <f t="shared" si="136"/>
        <v>100</v>
      </c>
      <c r="BR151" s="55">
        <f>Survey!$I151</f>
        <v>0</v>
      </c>
      <c r="BS151" s="48" t="str">
        <f t="shared" si="137"/>
        <v>Pass</v>
      </c>
      <c r="BT151" s="61" t="b">
        <f>IF(ABS(Survey!$DG151)=0,TRUE,FALSE)</f>
        <v>1</v>
      </c>
      <c r="BU151" s="60" t="b">
        <f>NOT(ISBLANK(Survey!$DH151))</f>
        <v>0</v>
      </c>
      <c r="BV151" s="43" t="str">
        <f t="shared" si="138"/>
        <v>Pass</v>
      </c>
      <c r="BW151" s="44">
        <f>ABS(Survey!CB151) + ABS(Survey!CW151)</f>
        <v>0</v>
      </c>
      <c r="BX151" s="44">
        <f>SUM(SUMIF(Survey!DJ151:DO151,{"&gt;0","&lt;0"})*{1,-1})+SUM(SUMIF(Survey!DQ151:DV151,{"&gt;0","&lt;0"})*{1,-1})</f>
        <v>0</v>
      </c>
      <c r="BY151" s="43">
        <f t="shared" si="139"/>
        <v>0</v>
      </c>
      <c r="BZ151" s="43">
        <f t="shared" si="140"/>
        <v>0</v>
      </c>
      <c r="CA151" s="48" t="str">
        <f t="shared" si="141"/>
        <v>Pass</v>
      </c>
      <c r="CB151" s="61" t="b">
        <f>IF(ABS(Survey!$DO151)=0,TRUE,FALSE)</f>
        <v>1</v>
      </c>
      <c r="CC151" s="60" t="b">
        <f>NOT(ISBLANK(Survey!DP151))</f>
        <v>0</v>
      </c>
      <c r="CD151" s="48" t="str">
        <f t="shared" si="142"/>
        <v>Pass</v>
      </c>
      <c r="CE151" s="61" t="b">
        <f>IF(ABS(Survey!$DV151)=0,TRUE,FALSE)</f>
        <v>1</v>
      </c>
      <c r="CF151" s="60" t="b">
        <f>NOT(ISBLANK(Survey!$DW151))</f>
        <v>0</v>
      </c>
      <c r="CG151" s="48" t="str">
        <f t="shared" si="143"/>
        <v>Pass</v>
      </c>
      <c r="CH151" s="57">
        <f t="shared" si="144"/>
        <v>0</v>
      </c>
      <c r="CI151" s="54" cm="1">
        <f t="array" ref="CI151">SUM(SUMIF(Survey!DY151:DZ151,{"&gt;0","&lt;0"})*{1,-1})</f>
        <v>0</v>
      </c>
      <c r="CJ151" s="57">
        <f t="shared" si="145"/>
        <v>0</v>
      </c>
      <c r="CK151" s="56">
        <f t="shared" si="146"/>
        <v>100</v>
      </c>
      <c r="CL151" s="48" t="str">
        <f t="shared" si="147"/>
        <v>Fail</v>
      </c>
      <c r="CM151" s="54">
        <f>SUM(SUMIF(Survey!EP151:EQ151,{"&gt;0","&lt;0"})*{1,-1})</f>
        <v>0</v>
      </c>
      <c r="CN151" s="57">
        <f t="shared" si="148"/>
        <v>0</v>
      </c>
      <c r="CO151" s="57">
        <f t="shared" si="149"/>
        <v>100</v>
      </c>
      <c r="CP151" s="55" t="b">
        <f>IF(Survey!$J151="ETF",TRUE,IF(Survey!$J151="Closed-end",TRUE,IF(Survey!$J151="Split share corp",TRUE,FALSE)))</f>
        <v>0</v>
      </c>
      <c r="CQ151" s="48" t="str">
        <f t="shared" si="150"/>
        <v>Fail</v>
      </c>
      <c r="CR151" s="54">
        <f>SUM(SUMIF(Survey!ES151:EW151,{"&gt;0","&lt;0"})*{1,-1})</f>
        <v>0</v>
      </c>
      <c r="CS151" s="57">
        <f t="shared" si="151"/>
        <v>0</v>
      </c>
      <c r="CT151" s="57">
        <f t="shared" si="152"/>
        <v>100</v>
      </c>
      <c r="CU151" s="55" t="b">
        <f>IF(Survey!$J151="ETF",TRUE,IF(Survey!$J151="Closed-end",TRUE,IF(Survey!$J151="Split share corp",TRUE,FALSE)))</f>
        <v>0</v>
      </c>
      <c r="CV151" s="48" t="str">
        <f t="shared" si="153"/>
        <v>Pass</v>
      </c>
      <c r="CW151" s="61" t="b">
        <f>IF(ABS(Survey!$EW151)=0,TRUE,FALSE)</f>
        <v>1</v>
      </c>
      <c r="CX151" s="60" t="b">
        <f>NOT(ISBLANK(Survey!$EX151))</f>
        <v>0</v>
      </c>
      <c r="CY151" s="43" t="str">
        <f t="shared" si="154"/>
        <v>Fail</v>
      </c>
      <c r="CZ151" s="44">
        <f>SUM(SUMIF(Survey!EZ151:FF151,{"&gt;0","&lt;0"})*{1,-1})</f>
        <v>0</v>
      </c>
      <c r="DA151" s="43">
        <f t="shared" si="155"/>
        <v>0</v>
      </c>
      <c r="DB151" s="43">
        <f t="shared" si="156"/>
        <v>100</v>
      </c>
      <c r="DC151" s="48" t="str">
        <f t="shared" si="157"/>
        <v>Fail</v>
      </c>
      <c r="DD151" s="54">
        <f>SUM(SUMIF(Survey!FH151:FN151,{"&gt;0","&lt;0"})*{1,-1})</f>
        <v>0</v>
      </c>
      <c r="DE151" s="57">
        <f t="shared" si="158"/>
        <v>0</v>
      </c>
      <c r="DF151" s="56">
        <f t="shared" si="159"/>
        <v>100</v>
      </c>
    </row>
    <row r="152" spans="1:110">
      <c r="A152" s="1">
        <v>149</v>
      </c>
      <c r="B152" s="43" t="str">
        <f t="shared" si="107"/>
        <v>Pass</v>
      </c>
      <c r="C152" s="43">
        <f>COUNTBLANK(Survey!B152:FO152)</f>
        <v>170</v>
      </c>
      <c r="D152" s="43">
        <f>Survey!H152</f>
        <v>0</v>
      </c>
      <c r="E152" s="43" t="str">
        <f t="shared" si="108"/>
        <v>Fail</v>
      </c>
      <c r="F152" s="43" t="str">
        <f t="shared" si="109"/>
        <v>Fail</v>
      </c>
      <c r="H152" s="48" t="str">
        <f t="shared" si="110"/>
        <v>Fail</v>
      </c>
      <c r="I152" s="49">
        <f>COUNTBLANK(Survey!B152:E152)+COUNTBLANK(Survey!G152:J152)+COUNTBLANK(Survey!M152)+COUNTBLANK(Survey!P152:S152)+COUNTBLANK(Survey!X152:Z152)+COUNTBLANK(Survey!AC152:AD152)</f>
        <v>18</v>
      </c>
      <c r="J152" s="48" t="str">
        <f t="shared" si="111"/>
        <v>Pass</v>
      </c>
      <c r="K152" s="61" t="b">
        <f>NOT(ISNUMBER(SEARCH("Feeder",Survey!$H152)))</f>
        <v>1</v>
      </c>
      <c r="L152" s="60" t="b">
        <f>NOT(ISBLANK(Survey!$L152))</f>
        <v>0</v>
      </c>
      <c r="M152" s="48" t="str">
        <f t="shared" si="112"/>
        <v>Pass</v>
      </c>
      <c r="N152" s="61" t="b">
        <f>NOT(ISNUMBER(SEARCH("Other",Survey!$J152)))</f>
        <v>1</v>
      </c>
      <c r="O152" s="60" t="b">
        <f>NOT(ISBLANK(Survey!$K152))</f>
        <v>0</v>
      </c>
      <c r="P152" s="48" t="str">
        <f t="shared" si="113"/>
        <v>Fail</v>
      </c>
      <c r="Q152" s="50">
        <f>Survey!E152</f>
        <v>0</v>
      </c>
      <c r="R152" s="51">
        <f>LEN(Survey!F152)</f>
        <v>0</v>
      </c>
      <c r="S152" s="48" t="str">
        <f t="shared" si="114"/>
        <v>Pass</v>
      </c>
      <c r="T152" s="61" t="b">
        <f>NOT(ISNUMBER(SEARCH("Other",Survey!$M152)))</f>
        <v>1</v>
      </c>
      <c r="U152" s="60" t="b">
        <f>NOT(ISBLANK(Survey!$N152))</f>
        <v>0</v>
      </c>
      <c r="V152" s="48" t="str">
        <f t="shared" si="115"/>
        <v>Pass</v>
      </c>
      <c r="W152" s="121" t="b">
        <f>NOT(ISBLANK(Survey!$U152))</f>
        <v>0</v>
      </c>
      <c r="X152" s="122">
        <f>Survey!$J152</f>
        <v>0</v>
      </c>
      <c r="Y152" s="48" t="str">
        <f t="shared" si="116"/>
        <v>Pass</v>
      </c>
      <c r="Z152" s="121" t="b">
        <f>NOT(ISBLANK(Survey!$V152))</f>
        <v>0</v>
      </c>
      <c r="AA152" s="122">
        <f>Survey!$J152</f>
        <v>0</v>
      </c>
      <c r="AB152" s="48" t="str">
        <f t="shared" si="117"/>
        <v>Pass</v>
      </c>
      <c r="AC152" s="121" t="b">
        <f>NOT(ISBLANK(Survey!$W152))</f>
        <v>0</v>
      </c>
      <c r="AD152" s="122">
        <f>Survey!$J152</f>
        <v>0</v>
      </c>
      <c r="AE152" s="48" t="str">
        <f t="shared" si="118"/>
        <v>Pass</v>
      </c>
      <c r="AF152" s="61" t="b">
        <f>NOT(ISNUMBER(SEARCH("Yes",Survey!$Z152)))</f>
        <v>1</v>
      </c>
      <c r="AG152" s="60" t="b">
        <f>IF(COUNTBLANK(Survey!$AA152:$AB152)=0,TRUE, FALSE)</f>
        <v>0</v>
      </c>
      <c r="AH152" s="48" t="str">
        <f t="shared" si="119"/>
        <v>Pass</v>
      </c>
      <c r="AI152" s="61" t="b">
        <f>NOT(ISNUMBER(SEARCH("Yes",Survey!$AC152)))</f>
        <v>1</v>
      </c>
      <c r="AJ152" s="60" t="b">
        <f>NOT(ISBLANK(Survey!$AE152))</f>
        <v>0</v>
      </c>
      <c r="AK152" s="48" t="str">
        <f t="shared" si="120"/>
        <v>Pass</v>
      </c>
      <c r="AL152" s="61" t="b">
        <f>NOT(OR(ISNUMBER(SEARCH("Other",Survey!$AE152)),ISNUMBER(SEARCH("Multiple",Survey!$AE152))))</f>
        <v>1</v>
      </c>
      <c r="AM152" s="60" t="b">
        <f>NOT(ISBLANK(Survey!$AF152))</f>
        <v>0</v>
      </c>
      <c r="AN152" s="48" t="str">
        <f t="shared" si="121"/>
        <v>Fail</v>
      </c>
      <c r="AO152" s="52">
        <f>(Survey!$AH152)</f>
        <v>0</v>
      </c>
      <c r="AP152" s="43" t="str">
        <f t="shared" si="122"/>
        <v>Fail</v>
      </c>
      <c r="AQ152" s="44">
        <f>ABS(Survey!$AH152)</f>
        <v>0</v>
      </c>
      <c r="AR152" s="87">
        <f>ABS(Survey!$AI152)+Survey!$AJ152-ABS(Survey!$AK152)+ABS(Survey!$AL152)-ABS(Survey!$AM152)+ABS(Survey!$AN152)-ABS(Survey!$AO152)+Survey!$AP152</f>
        <v>0</v>
      </c>
      <c r="AS152" s="53" t="str">
        <f t="shared" si="123"/>
        <v>No holdings</v>
      </c>
      <c r="AT152" s="43">
        <f t="shared" si="124"/>
        <v>0</v>
      </c>
      <c r="AU152" s="48" t="str">
        <f t="shared" si="125"/>
        <v>Pass</v>
      </c>
      <c r="AV152" s="61" t="b">
        <f>IF(ABS(Survey!$AP152)=0,TRUE,FALSE)</f>
        <v>1</v>
      </c>
      <c r="AW152" s="60" t="b">
        <f>NOT(ISBLANK(Survey!$AQ152))</f>
        <v>0</v>
      </c>
      <c r="AX152" s="43" t="str">
        <f t="shared" si="126"/>
        <v>Fail</v>
      </c>
      <c r="AY152" s="44">
        <f>ABS(Survey!$AH152)</f>
        <v>0</v>
      </c>
      <c r="AZ152" s="44" cm="1">
        <f t="array" ref="AZ152">SUM(SUMIF(Survey!AS152:BA152,{"&gt;0","&lt;0"})*{1,-1})-SUM(SUMIF(Survey!BC152:BK152,{"&gt;0","&lt;0"})*{1,-1})</f>
        <v>0</v>
      </c>
      <c r="BA152" s="53" t="str">
        <f t="shared" si="127"/>
        <v>No holdings</v>
      </c>
      <c r="BB152" s="43">
        <f t="shared" si="128"/>
        <v>0</v>
      </c>
      <c r="BC152" s="48" t="str">
        <f t="shared" si="129"/>
        <v>Fail</v>
      </c>
      <c r="BD152" s="54">
        <f>ABS(Survey!$AH152)</f>
        <v>0</v>
      </c>
      <c r="BE152" s="54" cm="1">
        <f t="array" ref="BE152">SUM(SUMIF(Survey!BM152:CF152,{"&gt;0","&lt;0"})*{1,-1})-SUM(SUMIF(Survey!CH152:DA152,{"&gt;0","&lt;0"})*{1,-1})</f>
        <v>0</v>
      </c>
      <c r="BF152" s="55" t="str">
        <f t="shared" si="130"/>
        <v>No holdings</v>
      </c>
      <c r="BG152" s="56">
        <f t="shared" si="131"/>
        <v>0</v>
      </c>
      <c r="BH152" s="48" t="str">
        <f t="shared" si="132"/>
        <v>Pass</v>
      </c>
      <c r="BI152" s="61" t="b">
        <f>IF(ABS(Survey!$CF152)=0,TRUE,FALSE)</f>
        <v>1</v>
      </c>
      <c r="BJ152" s="60" t="b">
        <f>NOT(ISBLANK(Survey!$CG152))</f>
        <v>0</v>
      </c>
      <c r="BK152" s="48" t="str">
        <f t="shared" si="133"/>
        <v>Pass</v>
      </c>
      <c r="BL152" s="61" t="b">
        <f>IF(ABS(Survey!$DA152)=0,TRUE,FALSE)</f>
        <v>1</v>
      </c>
      <c r="BM152" s="60" t="b">
        <f>NOT(ISBLANK(Survey!$DB152))</f>
        <v>0</v>
      </c>
      <c r="BN152" s="48" t="str">
        <f t="shared" si="134"/>
        <v>Pass</v>
      </c>
      <c r="BO152" s="44">
        <f>SUM(Survey!DD152:DG152)</f>
        <v>0</v>
      </c>
      <c r="BP152" s="43">
        <f t="shared" si="135"/>
        <v>0</v>
      </c>
      <c r="BQ152" s="43">
        <f t="shared" si="136"/>
        <v>100</v>
      </c>
      <c r="BR152" s="55">
        <f>Survey!$I152</f>
        <v>0</v>
      </c>
      <c r="BS152" s="48" t="str">
        <f t="shared" si="137"/>
        <v>Pass</v>
      </c>
      <c r="BT152" s="61" t="b">
        <f>IF(ABS(Survey!$DG152)=0,TRUE,FALSE)</f>
        <v>1</v>
      </c>
      <c r="BU152" s="60" t="b">
        <f>NOT(ISBLANK(Survey!$DH152))</f>
        <v>0</v>
      </c>
      <c r="BV152" s="43" t="str">
        <f t="shared" si="138"/>
        <v>Pass</v>
      </c>
      <c r="BW152" s="44">
        <f>ABS(Survey!CB152) + ABS(Survey!CW152)</f>
        <v>0</v>
      </c>
      <c r="BX152" s="44">
        <f>SUM(SUMIF(Survey!DJ152:DO152,{"&gt;0","&lt;0"})*{1,-1})+SUM(SUMIF(Survey!DQ152:DV152,{"&gt;0","&lt;0"})*{1,-1})</f>
        <v>0</v>
      </c>
      <c r="BY152" s="43">
        <f t="shared" si="139"/>
        <v>0</v>
      </c>
      <c r="BZ152" s="43">
        <f t="shared" si="140"/>
        <v>0</v>
      </c>
      <c r="CA152" s="48" t="str">
        <f t="shared" si="141"/>
        <v>Pass</v>
      </c>
      <c r="CB152" s="61" t="b">
        <f>IF(ABS(Survey!$DO152)=0,TRUE,FALSE)</f>
        <v>1</v>
      </c>
      <c r="CC152" s="60" t="b">
        <f>NOT(ISBLANK(Survey!DP152))</f>
        <v>0</v>
      </c>
      <c r="CD152" s="48" t="str">
        <f t="shared" si="142"/>
        <v>Pass</v>
      </c>
      <c r="CE152" s="61" t="b">
        <f>IF(ABS(Survey!$DV152)=0,TRUE,FALSE)</f>
        <v>1</v>
      </c>
      <c r="CF152" s="60" t="b">
        <f>NOT(ISBLANK(Survey!$DW152))</f>
        <v>0</v>
      </c>
      <c r="CG152" s="48" t="str">
        <f t="shared" si="143"/>
        <v>Pass</v>
      </c>
      <c r="CH152" s="57">
        <f t="shared" si="144"/>
        <v>0</v>
      </c>
      <c r="CI152" s="54" cm="1">
        <f t="array" ref="CI152">SUM(SUMIF(Survey!DY152:DZ152,{"&gt;0","&lt;0"})*{1,-1})</f>
        <v>0</v>
      </c>
      <c r="CJ152" s="57">
        <f t="shared" si="145"/>
        <v>0</v>
      </c>
      <c r="CK152" s="56">
        <f t="shared" si="146"/>
        <v>100</v>
      </c>
      <c r="CL152" s="48" t="str">
        <f t="shared" si="147"/>
        <v>Fail</v>
      </c>
      <c r="CM152" s="54">
        <f>SUM(SUMIF(Survey!EP152:EQ152,{"&gt;0","&lt;0"})*{1,-1})</f>
        <v>0</v>
      </c>
      <c r="CN152" s="57">
        <f t="shared" si="148"/>
        <v>0</v>
      </c>
      <c r="CO152" s="57">
        <f t="shared" si="149"/>
        <v>100</v>
      </c>
      <c r="CP152" s="55" t="b">
        <f>IF(Survey!$J152="ETF",TRUE,IF(Survey!$J152="Closed-end",TRUE,IF(Survey!$J152="Split share corp",TRUE,FALSE)))</f>
        <v>0</v>
      </c>
      <c r="CQ152" s="48" t="str">
        <f t="shared" si="150"/>
        <v>Fail</v>
      </c>
      <c r="CR152" s="54">
        <f>SUM(SUMIF(Survey!ES152:EW152,{"&gt;0","&lt;0"})*{1,-1})</f>
        <v>0</v>
      </c>
      <c r="CS152" s="57">
        <f t="shared" si="151"/>
        <v>0</v>
      </c>
      <c r="CT152" s="57">
        <f t="shared" si="152"/>
        <v>100</v>
      </c>
      <c r="CU152" s="55" t="b">
        <f>IF(Survey!$J152="ETF",TRUE,IF(Survey!$J152="Closed-end",TRUE,IF(Survey!$J152="Split share corp",TRUE,FALSE)))</f>
        <v>0</v>
      </c>
      <c r="CV152" s="48" t="str">
        <f t="shared" si="153"/>
        <v>Pass</v>
      </c>
      <c r="CW152" s="61" t="b">
        <f>IF(ABS(Survey!$EW152)=0,TRUE,FALSE)</f>
        <v>1</v>
      </c>
      <c r="CX152" s="60" t="b">
        <f>NOT(ISBLANK(Survey!$EX152))</f>
        <v>0</v>
      </c>
      <c r="CY152" s="43" t="str">
        <f t="shared" si="154"/>
        <v>Fail</v>
      </c>
      <c r="CZ152" s="44">
        <f>SUM(SUMIF(Survey!EZ152:FF152,{"&gt;0","&lt;0"})*{1,-1})</f>
        <v>0</v>
      </c>
      <c r="DA152" s="43">
        <f t="shared" si="155"/>
        <v>0</v>
      </c>
      <c r="DB152" s="43">
        <f t="shared" si="156"/>
        <v>100</v>
      </c>
      <c r="DC152" s="48" t="str">
        <f t="shared" si="157"/>
        <v>Fail</v>
      </c>
      <c r="DD152" s="54">
        <f>SUM(SUMIF(Survey!FH152:FN152,{"&gt;0","&lt;0"})*{1,-1})</f>
        <v>0</v>
      </c>
      <c r="DE152" s="57">
        <f t="shared" si="158"/>
        <v>0</v>
      </c>
      <c r="DF152" s="56">
        <f t="shared" si="159"/>
        <v>100</v>
      </c>
    </row>
    <row r="153" spans="1:110">
      <c r="A153" s="1">
        <v>150</v>
      </c>
      <c r="B153" s="43" t="str">
        <f t="shared" si="107"/>
        <v>Pass</v>
      </c>
      <c r="C153" s="43">
        <f>COUNTBLANK(Survey!B153:FO153)</f>
        <v>170</v>
      </c>
      <c r="D153" s="43">
        <f>Survey!H153</f>
        <v>0</v>
      </c>
      <c r="E153" s="43" t="str">
        <f t="shared" si="108"/>
        <v>Fail</v>
      </c>
      <c r="F153" s="43" t="str">
        <f t="shared" si="109"/>
        <v>Fail</v>
      </c>
      <c r="H153" s="48" t="str">
        <f t="shared" si="110"/>
        <v>Fail</v>
      </c>
      <c r="I153" s="49">
        <f>COUNTBLANK(Survey!B153:E153)+COUNTBLANK(Survey!G153:J153)+COUNTBLANK(Survey!M153)+COUNTBLANK(Survey!P153:S153)+COUNTBLANK(Survey!X153:Z153)+COUNTBLANK(Survey!AC153:AD153)</f>
        <v>18</v>
      </c>
      <c r="J153" s="48" t="str">
        <f t="shared" si="111"/>
        <v>Pass</v>
      </c>
      <c r="K153" s="61" t="b">
        <f>NOT(ISNUMBER(SEARCH("Feeder",Survey!$H153)))</f>
        <v>1</v>
      </c>
      <c r="L153" s="60" t="b">
        <f>NOT(ISBLANK(Survey!$L153))</f>
        <v>0</v>
      </c>
      <c r="M153" s="48" t="str">
        <f t="shared" si="112"/>
        <v>Pass</v>
      </c>
      <c r="N153" s="61" t="b">
        <f>NOT(ISNUMBER(SEARCH("Other",Survey!$J153)))</f>
        <v>1</v>
      </c>
      <c r="O153" s="60" t="b">
        <f>NOT(ISBLANK(Survey!$K153))</f>
        <v>0</v>
      </c>
      <c r="P153" s="48" t="str">
        <f t="shared" si="113"/>
        <v>Fail</v>
      </c>
      <c r="Q153" s="50">
        <f>Survey!E153</f>
        <v>0</v>
      </c>
      <c r="R153" s="51">
        <f>LEN(Survey!F153)</f>
        <v>0</v>
      </c>
      <c r="S153" s="48" t="str">
        <f t="shared" si="114"/>
        <v>Pass</v>
      </c>
      <c r="T153" s="61" t="b">
        <f>NOT(ISNUMBER(SEARCH("Other",Survey!$M153)))</f>
        <v>1</v>
      </c>
      <c r="U153" s="60" t="b">
        <f>NOT(ISBLANK(Survey!$N153))</f>
        <v>0</v>
      </c>
      <c r="V153" s="48" t="str">
        <f t="shared" si="115"/>
        <v>Pass</v>
      </c>
      <c r="W153" s="121" t="b">
        <f>NOT(ISBLANK(Survey!$U153))</f>
        <v>0</v>
      </c>
      <c r="X153" s="122">
        <f>Survey!$J153</f>
        <v>0</v>
      </c>
      <c r="Y153" s="48" t="str">
        <f t="shared" si="116"/>
        <v>Pass</v>
      </c>
      <c r="Z153" s="121" t="b">
        <f>NOT(ISBLANK(Survey!$V153))</f>
        <v>0</v>
      </c>
      <c r="AA153" s="122">
        <f>Survey!$J153</f>
        <v>0</v>
      </c>
      <c r="AB153" s="48" t="str">
        <f t="shared" si="117"/>
        <v>Pass</v>
      </c>
      <c r="AC153" s="121" t="b">
        <f>NOT(ISBLANK(Survey!$W153))</f>
        <v>0</v>
      </c>
      <c r="AD153" s="122">
        <f>Survey!$J153</f>
        <v>0</v>
      </c>
      <c r="AE153" s="48" t="str">
        <f t="shared" si="118"/>
        <v>Pass</v>
      </c>
      <c r="AF153" s="61" t="b">
        <f>NOT(ISNUMBER(SEARCH("Yes",Survey!$Z153)))</f>
        <v>1</v>
      </c>
      <c r="AG153" s="60" t="b">
        <f>IF(COUNTBLANK(Survey!$AA153:$AB153)=0,TRUE, FALSE)</f>
        <v>0</v>
      </c>
      <c r="AH153" s="48" t="str">
        <f t="shared" si="119"/>
        <v>Pass</v>
      </c>
      <c r="AI153" s="61" t="b">
        <f>NOT(ISNUMBER(SEARCH("Yes",Survey!$AC153)))</f>
        <v>1</v>
      </c>
      <c r="AJ153" s="60" t="b">
        <f>NOT(ISBLANK(Survey!$AE153))</f>
        <v>0</v>
      </c>
      <c r="AK153" s="48" t="str">
        <f t="shared" si="120"/>
        <v>Pass</v>
      </c>
      <c r="AL153" s="61" t="b">
        <f>NOT(OR(ISNUMBER(SEARCH("Other",Survey!$AE153)),ISNUMBER(SEARCH("Multiple",Survey!$AE153))))</f>
        <v>1</v>
      </c>
      <c r="AM153" s="60" t="b">
        <f>NOT(ISBLANK(Survey!$AF153))</f>
        <v>0</v>
      </c>
      <c r="AN153" s="48" t="str">
        <f t="shared" si="121"/>
        <v>Fail</v>
      </c>
      <c r="AO153" s="52">
        <f>(Survey!$AH153)</f>
        <v>0</v>
      </c>
      <c r="AP153" s="43" t="str">
        <f t="shared" si="122"/>
        <v>Fail</v>
      </c>
      <c r="AQ153" s="44">
        <f>ABS(Survey!$AH153)</f>
        <v>0</v>
      </c>
      <c r="AR153" s="87">
        <f>ABS(Survey!$AI153)+Survey!$AJ153-ABS(Survey!$AK153)+ABS(Survey!$AL153)-ABS(Survey!$AM153)+ABS(Survey!$AN153)-ABS(Survey!$AO153)+Survey!$AP153</f>
        <v>0</v>
      </c>
      <c r="AS153" s="53" t="str">
        <f t="shared" si="123"/>
        <v>No holdings</v>
      </c>
      <c r="AT153" s="43">
        <f t="shared" si="124"/>
        <v>0</v>
      </c>
      <c r="AU153" s="48" t="str">
        <f t="shared" si="125"/>
        <v>Pass</v>
      </c>
      <c r="AV153" s="61" t="b">
        <f>IF(ABS(Survey!$AP153)=0,TRUE,FALSE)</f>
        <v>1</v>
      </c>
      <c r="AW153" s="60" t="b">
        <f>NOT(ISBLANK(Survey!$AQ153))</f>
        <v>0</v>
      </c>
      <c r="AX153" s="43" t="str">
        <f t="shared" si="126"/>
        <v>Fail</v>
      </c>
      <c r="AY153" s="44">
        <f>ABS(Survey!$AH153)</f>
        <v>0</v>
      </c>
      <c r="AZ153" s="44" cm="1">
        <f t="array" ref="AZ153">SUM(SUMIF(Survey!AS153:BA153,{"&gt;0","&lt;0"})*{1,-1})-SUM(SUMIF(Survey!BC153:BK153,{"&gt;0","&lt;0"})*{1,-1})</f>
        <v>0</v>
      </c>
      <c r="BA153" s="53" t="str">
        <f t="shared" si="127"/>
        <v>No holdings</v>
      </c>
      <c r="BB153" s="43">
        <f t="shared" si="128"/>
        <v>0</v>
      </c>
      <c r="BC153" s="48" t="str">
        <f t="shared" si="129"/>
        <v>Fail</v>
      </c>
      <c r="BD153" s="54">
        <f>ABS(Survey!$AH153)</f>
        <v>0</v>
      </c>
      <c r="BE153" s="54" cm="1">
        <f t="array" ref="BE153">SUM(SUMIF(Survey!BM153:CF153,{"&gt;0","&lt;0"})*{1,-1})-SUM(SUMIF(Survey!CH153:DA153,{"&gt;0","&lt;0"})*{1,-1})</f>
        <v>0</v>
      </c>
      <c r="BF153" s="55" t="str">
        <f t="shared" si="130"/>
        <v>No holdings</v>
      </c>
      <c r="BG153" s="56">
        <f t="shared" si="131"/>
        <v>0</v>
      </c>
      <c r="BH153" s="48" t="str">
        <f t="shared" si="132"/>
        <v>Pass</v>
      </c>
      <c r="BI153" s="61" t="b">
        <f>IF(ABS(Survey!$CF153)=0,TRUE,FALSE)</f>
        <v>1</v>
      </c>
      <c r="BJ153" s="60" t="b">
        <f>NOT(ISBLANK(Survey!$CG153))</f>
        <v>0</v>
      </c>
      <c r="BK153" s="48" t="str">
        <f t="shared" si="133"/>
        <v>Pass</v>
      </c>
      <c r="BL153" s="61" t="b">
        <f>IF(ABS(Survey!$DA153)=0,TRUE,FALSE)</f>
        <v>1</v>
      </c>
      <c r="BM153" s="60" t="b">
        <f>NOT(ISBLANK(Survey!$DB153))</f>
        <v>0</v>
      </c>
      <c r="BN153" s="48" t="str">
        <f t="shared" si="134"/>
        <v>Pass</v>
      </c>
      <c r="BO153" s="44">
        <f>SUM(Survey!DD153:DG153)</f>
        <v>0</v>
      </c>
      <c r="BP153" s="43">
        <f t="shared" si="135"/>
        <v>0</v>
      </c>
      <c r="BQ153" s="43">
        <f t="shared" si="136"/>
        <v>100</v>
      </c>
      <c r="BR153" s="55">
        <f>Survey!$I153</f>
        <v>0</v>
      </c>
      <c r="BS153" s="48" t="str">
        <f t="shared" si="137"/>
        <v>Pass</v>
      </c>
      <c r="BT153" s="61" t="b">
        <f>IF(ABS(Survey!$DG153)=0,TRUE,FALSE)</f>
        <v>1</v>
      </c>
      <c r="BU153" s="60" t="b">
        <f>NOT(ISBLANK(Survey!$DH153))</f>
        <v>0</v>
      </c>
      <c r="BV153" s="43" t="str">
        <f t="shared" si="138"/>
        <v>Pass</v>
      </c>
      <c r="BW153" s="44">
        <f>ABS(Survey!CB153) + ABS(Survey!CW153)</f>
        <v>0</v>
      </c>
      <c r="BX153" s="44">
        <f>SUM(SUMIF(Survey!DJ153:DO153,{"&gt;0","&lt;0"})*{1,-1})+SUM(SUMIF(Survey!DQ153:DV153,{"&gt;0","&lt;0"})*{1,-1})</f>
        <v>0</v>
      </c>
      <c r="BY153" s="43">
        <f t="shared" si="139"/>
        <v>0</v>
      </c>
      <c r="BZ153" s="43">
        <f t="shared" si="140"/>
        <v>0</v>
      </c>
      <c r="CA153" s="48" t="str">
        <f t="shared" si="141"/>
        <v>Pass</v>
      </c>
      <c r="CB153" s="61" t="b">
        <f>IF(ABS(Survey!$DO153)=0,TRUE,FALSE)</f>
        <v>1</v>
      </c>
      <c r="CC153" s="60" t="b">
        <f>NOT(ISBLANK(Survey!DP153))</f>
        <v>0</v>
      </c>
      <c r="CD153" s="48" t="str">
        <f t="shared" si="142"/>
        <v>Pass</v>
      </c>
      <c r="CE153" s="61" t="b">
        <f>IF(ABS(Survey!$DV153)=0,TRUE,FALSE)</f>
        <v>1</v>
      </c>
      <c r="CF153" s="60" t="b">
        <f>NOT(ISBLANK(Survey!$DW153))</f>
        <v>0</v>
      </c>
      <c r="CG153" s="48" t="str">
        <f t="shared" si="143"/>
        <v>Pass</v>
      </c>
      <c r="CH153" s="57">
        <f t="shared" si="144"/>
        <v>0</v>
      </c>
      <c r="CI153" s="54" cm="1">
        <f t="array" ref="CI153">SUM(SUMIF(Survey!DY153:DZ153,{"&gt;0","&lt;0"})*{1,-1})</f>
        <v>0</v>
      </c>
      <c r="CJ153" s="57">
        <f t="shared" si="145"/>
        <v>0</v>
      </c>
      <c r="CK153" s="56">
        <f t="shared" si="146"/>
        <v>100</v>
      </c>
      <c r="CL153" s="48" t="str">
        <f t="shared" si="147"/>
        <v>Fail</v>
      </c>
      <c r="CM153" s="54">
        <f>SUM(SUMIF(Survey!EP153:EQ153,{"&gt;0","&lt;0"})*{1,-1})</f>
        <v>0</v>
      </c>
      <c r="CN153" s="57">
        <f t="shared" si="148"/>
        <v>0</v>
      </c>
      <c r="CO153" s="57">
        <f t="shared" si="149"/>
        <v>100</v>
      </c>
      <c r="CP153" s="55" t="b">
        <f>IF(Survey!$J153="ETF",TRUE,IF(Survey!$J153="Closed-end",TRUE,IF(Survey!$J153="Split share corp",TRUE,FALSE)))</f>
        <v>0</v>
      </c>
      <c r="CQ153" s="48" t="str">
        <f t="shared" si="150"/>
        <v>Fail</v>
      </c>
      <c r="CR153" s="54">
        <f>SUM(SUMIF(Survey!ES153:EW153,{"&gt;0","&lt;0"})*{1,-1})</f>
        <v>0</v>
      </c>
      <c r="CS153" s="57">
        <f t="shared" si="151"/>
        <v>0</v>
      </c>
      <c r="CT153" s="57">
        <f t="shared" si="152"/>
        <v>100</v>
      </c>
      <c r="CU153" s="55" t="b">
        <f>IF(Survey!$J153="ETF",TRUE,IF(Survey!$J153="Closed-end",TRUE,IF(Survey!$J153="Split share corp",TRUE,FALSE)))</f>
        <v>0</v>
      </c>
      <c r="CV153" s="48" t="str">
        <f t="shared" si="153"/>
        <v>Pass</v>
      </c>
      <c r="CW153" s="61" t="b">
        <f>IF(ABS(Survey!$EW153)=0,TRUE,FALSE)</f>
        <v>1</v>
      </c>
      <c r="CX153" s="60" t="b">
        <f>NOT(ISBLANK(Survey!$EX153))</f>
        <v>0</v>
      </c>
      <c r="CY153" s="43" t="str">
        <f t="shared" si="154"/>
        <v>Fail</v>
      </c>
      <c r="CZ153" s="44">
        <f>SUM(SUMIF(Survey!EZ153:FF153,{"&gt;0","&lt;0"})*{1,-1})</f>
        <v>0</v>
      </c>
      <c r="DA153" s="43">
        <f t="shared" si="155"/>
        <v>0</v>
      </c>
      <c r="DB153" s="43">
        <f t="shared" si="156"/>
        <v>100</v>
      </c>
      <c r="DC153" s="48" t="str">
        <f t="shared" si="157"/>
        <v>Fail</v>
      </c>
      <c r="DD153" s="54">
        <f>SUM(SUMIF(Survey!FH153:FN153,{"&gt;0","&lt;0"})*{1,-1})</f>
        <v>0</v>
      </c>
      <c r="DE153" s="57">
        <f t="shared" si="158"/>
        <v>0</v>
      </c>
      <c r="DF153" s="56">
        <f t="shared" si="159"/>
        <v>100</v>
      </c>
    </row>
    <row r="154" spans="1:110">
      <c r="A154" s="1">
        <v>151</v>
      </c>
      <c r="B154" s="43" t="str">
        <f t="shared" si="107"/>
        <v>Pass</v>
      </c>
      <c r="C154" s="43">
        <f>COUNTBLANK(Survey!B154:FO154)</f>
        <v>170</v>
      </c>
      <c r="D154" s="43">
        <f>Survey!H154</f>
        <v>0</v>
      </c>
      <c r="E154" s="43" t="str">
        <f t="shared" si="108"/>
        <v>Fail</v>
      </c>
      <c r="F154" s="43" t="str">
        <f t="shared" si="109"/>
        <v>Fail</v>
      </c>
      <c r="H154" s="48" t="str">
        <f t="shared" si="110"/>
        <v>Fail</v>
      </c>
      <c r="I154" s="49">
        <f>COUNTBLANK(Survey!B154:E154)+COUNTBLANK(Survey!G154:J154)+COUNTBLANK(Survey!M154)+COUNTBLANK(Survey!P154:S154)+COUNTBLANK(Survey!X154:Z154)+COUNTBLANK(Survey!AC154:AD154)</f>
        <v>18</v>
      </c>
      <c r="J154" s="48" t="str">
        <f t="shared" si="111"/>
        <v>Pass</v>
      </c>
      <c r="K154" s="61" t="b">
        <f>NOT(ISNUMBER(SEARCH("Feeder",Survey!$H154)))</f>
        <v>1</v>
      </c>
      <c r="L154" s="60" t="b">
        <f>NOT(ISBLANK(Survey!$L154))</f>
        <v>0</v>
      </c>
      <c r="M154" s="48" t="str">
        <f t="shared" si="112"/>
        <v>Pass</v>
      </c>
      <c r="N154" s="61" t="b">
        <f>NOT(ISNUMBER(SEARCH("Other",Survey!$J154)))</f>
        <v>1</v>
      </c>
      <c r="O154" s="60" t="b">
        <f>NOT(ISBLANK(Survey!$K154))</f>
        <v>0</v>
      </c>
      <c r="P154" s="48" t="str">
        <f t="shared" si="113"/>
        <v>Fail</v>
      </c>
      <c r="Q154" s="50">
        <f>Survey!E154</f>
        <v>0</v>
      </c>
      <c r="R154" s="51">
        <f>LEN(Survey!F154)</f>
        <v>0</v>
      </c>
      <c r="S154" s="48" t="str">
        <f t="shared" si="114"/>
        <v>Pass</v>
      </c>
      <c r="T154" s="61" t="b">
        <f>NOT(ISNUMBER(SEARCH("Other",Survey!$M154)))</f>
        <v>1</v>
      </c>
      <c r="U154" s="60" t="b">
        <f>NOT(ISBLANK(Survey!$N154))</f>
        <v>0</v>
      </c>
      <c r="V154" s="48" t="str">
        <f t="shared" si="115"/>
        <v>Pass</v>
      </c>
      <c r="W154" s="121" t="b">
        <f>NOT(ISBLANK(Survey!$U154))</f>
        <v>0</v>
      </c>
      <c r="X154" s="122">
        <f>Survey!$J154</f>
        <v>0</v>
      </c>
      <c r="Y154" s="48" t="str">
        <f t="shared" si="116"/>
        <v>Pass</v>
      </c>
      <c r="Z154" s="121" t="b">
        <f>NOT(ISBLANK(Survey!$V154))</f>
        <v>0</v>
      </c>
      <c r="AA154" s="122">
        <f>Survey!$J154</f>
        <v>0</v>
      </c>
      <c r="AB154" s="48" t="str">
        <f t="shared" si="117"/>
        <v>Pass</v>
      </c>
      <c r="AC154" s="121" t="b">
        <f>NOT(ISBLANK(Survey!$W154))</f>
        <v>0</v>
      </c>
      <c r="AD154" s="122">
        <f>Survey!$J154</f>
        <v>0</v>
      </c>
      <c r="AE154" s="48" t="str">
        <f t="shared" si="118"/>
        <v>Pass</v>
      </c>
      <c r="AF154" s="61" t="b">
        <f>NOT(ISNUMBER(SEARCH("Yes",Survey!$Z154)))</f>
        <v>1</v>
      </c>
      <c r="AG154" s="60" t="b">
        <f>IF(COUNTBLANK(Survey!$AA154:$AB154)=0,TRUE, FALSE)</f>
        <v>0</v>
      </c>
      <c r="AH154" s="48" t="str">
        <f t="shared" si="119"/>
        <v>Pass</v>
      </c>
      <c r="AI154" s="61" t="b">
        <f>NOT(ISNUMBER(SEARCH("Yes",Survey!$AC154)))</f>
        <v>1</v>
      </c>
      <c r="AJ154" s="60" t="b">
        <f>NOT(ISBLANK(Survey!$AE154))</f>
        <v>0</v>
      </c>
      <c r="AK154" s="48" t="str">
        <f t="shared" si="120"/>
        <v>Pass</v>
      </c>
      <c r="AL154" s="61" t="b">
        <f>NOT(OR(ISNUMBER(SEARCH("Other",Survey!$AE154)),ISNUMBER(SEARCH("Multiple",Survey!$AE154))))</f>
        <v>1</v>
      </c>
      <c r="AM154" s="60" t="b">
        <f>NOT(ISBLANK(Survey!$AF154))</f>
        <v>0</v>
      </c>
      <c r="AN154" s="48" t="str">
        <f t="shared" si="121"/>
        <v>Fail</v>
      </c>
      <c r="AO154" s="52">
        <f>(Survey!$AH154)</f>
        <v>0</v>
      </c>
      <c r="AP154" s="43" t="str">
        <f t="shared" si="122"/>
        <v>Fail</v>
      </c>
      <c r="AQ154" s="44">
        <f>ABS(Survey!$AH154)</f>
        <v>0</v>
      </c>
      <c r="AR154" s="87">
        <f>ABS(Survey!$AI154)+Survey!$AJ154-ABS(Survey!$AK154)+ABS(Survey!$AL154)-ABS(Survey!$AM154)+ABS(Survey!$AN154)-ABS(Survey!$AO154)+Survey!$AP154</f>
        <v>0</v>
      </c>
      <c r="AS154" s="53" t="str">
        <f t="shared" si="123"/>
        <v>No holdings</v>
      </c>
      <c r="AT154" s="43">
        <f t="shared" si="124"/>
        <v>0</v>
      </c>
      <c r="AU154" s="48" t="str">
        <f t="shared" si="125"/>
        <v>Pass</v>
      </c>
      <c r="AV154" s="61" t="b">
        <f>IF(ABS(Survey!$AP154)=0,TRUE,FALSE)</f>
        <v>1</v>
      </c>
      <c r="AW154" s="60" t="b">
        <f>NOT(ISBLANK(Survey!$AQ154))</f>
        <v>0</v>
      </c>
      <c r="AX154" s="43" t="str">
        <f t="shared" si="126"/>
        <v>Fail</v>
      </c>
      <c r="AY154" s="44">
        <f>ABS(Survey!$AH154)</f>
        <v>0</v>
      </c>
      <c r="AZ154" s="44" cm="1">
        <f t="array" ref="AZ154">SUM(SUMIF(Survey!AS154:BA154,{"&gt;0","&lt;0"})*{1,-1})-SUM(SUMIF(Survey!BC154:BK154,{"&gt;0","&lt;0"})*{1,-1})</f>
        <v>0</v>
      </c>
      <c r="BA154" s="53" t="str">
        <f t="shared" si="127"/>
        <v>No holdings</v>
      </c>
      <c r="BB154" s="43">
        <f t="shared" si="128"/>
        <v>0</v>
      </c>
      <c r="BC154" s="48" t="str">
        <f t="shared" si="129"/>
        <v>Fail</v>
      </c>
      <c r="BD154" s="54">
        <f>ABS(Survey!$AH154)</f>
        <v>0</v>
      </c>
      <c r="BE154" s="54" cm="1">
        <f t="array" ref="BE154">SUM(SUMIF(Survey!BM154:CF154,{"&gt;0","&lt;0"})*{1,-1})-SUM(SUMIF(Survey!CH154:DA154,{"&gt;0","&lt;0"})*{1,-1})</f>
        <v>0</v>
      </c>
      <c r="BF154" s="55" t="str">
        <f t="shared" si="130"/>
        <v>No holdings</v>
      </c>
      <c r="BG154" s="56">
        <f t="shared" si="131"/>
        <v>0</v>
      </c>
      <c r="BH154" s="48" t="str">
        <f t="shared" si="132"/>
        <v>Pass</v>
      </c>
      <c r="BI154" s="61" t="b">
        <f>IF(ABS(Survey!$CF154)=0,TRUE,FALSE)</f>
        <v>1</v>
      </c>
      <c r="BJ154" s="60" t="b">
        <f>NOT(ISBLANK(Survey!$CG154))</f>
        <v>0</v>
      </c>
      <c r="BK154" s="48" t="str">
        <f t="shared" si="133"/>
        <v>Pass</v>
      </c>
      <c r="BL154" s="61" t="b">
        <f>IF(ABS(Survey!$DA154)=0,TRUE,FALSE)</f>
        <v>1</v>
      </c>
      <c r="BM154" s="60" t="b">
        <f>NOT(ISBLANK(Survey!$DB154))</f>
        <v>0</v>
      </c>
      <c r="BN154" s="48" t="str">
        <f t="shared" si="134"/>
        <v>Pass</v>
      </c>
      <c r="BO154" s="44">
        <f>SUM(Survey!DD154:DG154)</f>
        <v>0</v>
      </c>
      <c r="BP154" s="43">
        <f t="shared" si="135"/>
        <v>0</v>
      </c>
      <c r="BQ154" s="43">
        <f t="shared" si="136"/>
        <v>100</v>
      </c>
      <c r="BR154" s="55">
        <f>Survey!$I154</f>
        <v>0</v>
      </c>
      <c r="BS154" s="48" t="str">
        <f t="shared" si="137"/>
        <v>Pass</v>
      </c>
      <c r="BT154" s="61" t="b">
        <f>IF(ABS(Survey!$DG154)=0,TRUE,FALSE)</f>
        <v>1</v>
      </c>
      <c r="BU154" s="60" t="b">
        <f>NOT(ISBLANK(Survey!$DH154))</f>
        <v>0</v>
      </c>
      <c r="BV154" s="43" t="str">
        <f t="shared" si="138"/>
        <v>Pass</v>
      </c>
      <c r="BW154" s="44">
        <f>ABS(Survey!CB154) + ABS(Survey!CW154)</f>
        <v>0</v>
      </c>
      <c r="BX154" s="44">
        <f>SUM(SUMIF(Survey!DJ154:DO154,{"&gt;0","&lt;0"})*{1,-1})+SUM(SUMIF(Survey!DQ154:DV154,{"&gt;0","&lt;0"})*{1,-1})</f>
        <v>0</v>
      </c>
      <c r="BY154" s="43">
        <f t="shared" si="139"/>
        <v>0</v>
      </c>
      <c r="BZ154" s="43">
        <f t="shared" si="140"/>
        <v>0</v>
      </c>
      <c r="CA154" s="48" t="str">
        <f t="shared" si="141"/>
        <v>Pass</v>
      </c>
      <c r="CB154" s="61" t="b">
        <f>IF(ABS(Survey!$DO154)=0,TRUE,FALSE)</f>
        <v>1</v>
      </c>
      <c r="CC154" s="60" t="b">
        <f>NOT(ISBLANK(Survey!DP154))</f>
        <v>0</v>
      </c>
      <c r="CD154" s="48" t="str">
        <f t="shared" si="142"/>
        <v>Pass</v>
      </c>
      <c r="CE154" s="61" t="b">
        <f>IF(ABS(Survey!$DV154)=0,TRUE,FALSE)</f>
        <v>1</v>
      </c>
      <c r="CF154" s="60" t="b">
        <f>NOT(ISBLANK(Survey!$DW154))</f>
        <v>0</v>
      </c>
      <c r="CG154" s="48" t="str">
        <f t="shared" si="143"/>
        <v>Pass</v>
      </c>
      <c r="CH154" s="57">
        <f t="shared" si="144"/>
        <v>0</v>
      </c>
      <c r="CI154" s="54" cm="1">
        <f t="array" ref="CI154">SUM(SUMIF(Survey!DY154:DZ154,{"&gt;0","&lt;0"})*{1,-1})</f>
        <v>0</v>
      </c>
      <c r="CJ154" s="57">
        <f t="shared" si="145"/>
        <v>0</v>
      </c>
      <c r="CK154" s="56">
        <f t="shared" si="146"/>
        <v>100</v>
      </c>
      <c r="CL154" s="48" t="str">
        <f t="shared" si="147"/>
        <v>Fail</v>
      </c>
      <c r="CM154" s="54">
        <f>SUM(SUMIF(Survey!EP154:EQ154,{"&gt;0","&lt;0"})*{1,-1})</f>
        <v>0</v>
      </c>
      <c r="CN154" s="57">
        <f t="shared" si="148"/>
        <v>0</v>
      </c>
      <c r="CO154" s="57">
        <f t="shared" si="149"/>
        <v>100</v>
      </c>
      <c r="CP154" s="55" t="b">
        <f>IF(Survey!$J154="ETF",TRUE,IF(Survey!$J154="Closed-end",TRUE,IF(Survey!$J154="Split share corp",TRUE,FALSE)))</f>
        <v>0</v>
      </c>
      <c r="CQ154" s="48" t="str">
        <f t="shared" si="150"/>
        <v>Fail</v>
      </c>
      <c r="CR154" s="54">
        <f>SUM(SUMIF(Survey!ES154:EW154,{"&gt;0","&lt;0"})*{1,-1})</f>
        <v>0</v>
      </c>
      <c r="CS154" s="57">
        <f t="shared" si="151"/>
        <v>0</v>
      </c>
      <c r="CT154" s="57">
        <f t="shared" si="152"/>
        <v>100</v>
      </c>
      <c r="CU154" s="55" t="b">
        <f>IF(Survey!$J154="ETF",TRUE,IF(Survey!$J154="Closed-end",TRUE,IF(Survey!$J154="Split share corp",TRUE,FALSE)))</f>
        <v>0</v>
      </c>
      <c r="CV154" s="48" t="str">
        <f t="shared" si="153"/>
        <v>Pass</v>
      </c>
      <c r="CW154" s="61" t="b">
        <f>IF(ABS(Survey!$EW154)=0,TRUE,FALSE)</f>
        <v>1</v>
      </c>
      <c r="CX154" s="60" t="b">
        <f>NOT(ISBLANK(Survey!$EX154))</f>
        <v>0</v>
      </c>
      <c r="CY154" s="43" t="str">
        <f t="shared" si="154"/>
        <v>Fail</v>
      </c>
      <c r="CZ154" s="44">
        <f>SUM(SUMIF(Survey!EZ154:FF154,{"&gt;0","&lt;0"})*{1,-1})</f>
        <v>0</v>
      </c>
      <c r="DA154" s="43">
        <f t="shared" si="155"/>
        <v>0</v>
      </c>
      <c r="DB154" s="43">
        <f t="shared" si="156"/>
        <v>100</v>
      </c>
      <c r="DC154" s="48" t="str">
        <f t="shared" si="157"/>
        <v>Fail</v>
      </c>
      <c r="DD154" s="54">
        <f>SUM(SUMIF(Survey!FH154:FN154,{"&gt;0","&lt;0"})*{1,-1})</f>
        <v>0</v>
      </c>
      <c r="DE154" s="57">
        <f t="shared" si="158"/>
        <v>0</v>
      </c>
      <c r="DF154" s="56">
        <f t="shared" si="159"/>
        <v>100</v>
      </c>
    </row>
    <row r="155" spans="1:110">
      <c r="A155" s="1">
        <v>152</v>
      </c>
      <c r="B155" s="43" t="str">
        <f t="shared" si="107"/>
        <v>Pass</v>
      </c>
      <c r="C155" s="43">
        <f>COUNTBLANK(Survey!B155:FO155)</f>
        <v>170</v>
      </c>
      <c r="D155" s="43">
        <f>Survey!H155</f>
        <v>0</v>
      </c>
      <c r="E155" s="43" t="str">
        <f t="shared" si="108"/>
        <v>Fail</v>
      </c>
      <c r="F155" s="43" t="str">
        <f t="shared" si="109"/>
        <v>Fail</v>
      </c>
      <c r="H155" s="48" t="str">
        <f t="shared" si="110"/>
        <v>Fail</v>
      </c>
      <c r="I155" s="49">
        <f>COUNTBLANK(Survey!B155:E155)+COUNTBLANK(Survey!G155:J155)+COUNTBLANK(Survey!M155)+COUNTBLANK(Survey!P155:S155)+COUNTBLANK(Survey!X155:Z155)+COUNTBLANK(Survey!AC155:AD155)</f>
        <v>18</v>
      </c>
      <c r="J155" s="48" t="str">
        <f t="shared" si="111"/>
        <v>Pass</v>
      </c>
      <c r="K155" s="61" t="b">
        <f>NOT(ISNUMBER(SEARCH("Feeder",Survey!$H155)))</f>
        <v>1</v>
      </c>
      <c r="L155" s="60" t="b">
        <f>NOT(ISBLANK(Survey!$L155))</f>
        <v>0</v>
      </c>
      <c r="M155" s="48" t="str">
        <f t="shared" si="112"/>
        <v>Pass</v>
      </c>
      <c r="N155" s="61" t="b">
        <f>NOT(ISNUMBER(SEARCH("Other",Survey!$J155)))</f>
        <v>1</v>
      </c>
      <c r="O155" s="60" t="b">
        <f>NOT(ISBLANK(Survey!$K155))</f>
        <v>0</v>
      </c>
      <c r="P155" s="48" t="str">
        <f t="shared" si="113"/>
        <v>Fail</v>
      </c>
      <c r="Q155" s="50">
        <f>Survey!E155</f>
        <v>0</v>
      </c>
      <c r="R155" s="51">
        <f>LEN(Survey!F155)</f>
        <v>0</v>
      </c>
      <c r="S155" s="48" t="str">
        <f t="shared" si="114"/>
        <v>Pass</v>
      </c>
      <c r="T155" s="61" t="b">
        <f>NOT(ISNUMBER(SEARCH("Other",Survey!$M155)))</f>
        <v>1</v>
      </c>
      <c r="U155" s="60" t="b">
        <f>NOT(ISBLANK(Survey!$N155))</f>
        <v>0</v>
      </c>
      <c r="V155" s="48" t="str">
        <f t="shared" si="115"/>
        <v>Pass</v>
      </c>
      <c r="W155" s="121" t="b">
        <f>NOT(ISBLANK(Survey!$U155))</f>
        <v>0</v>
      </c>
      <c r="X155" s="122">
        <f>Survey!$J155</f>
        <v>0</v>
      </c>
      <c r="Y155" s="48" t="str">
        <f t="shared" si="116"/>
        <v>Pass</v>
      </c>
      <c r="Z155" s="121" t="b">
        <f>NOT(ISBLANK(Survey!$V155))</f>
        <v>0</v>
      </c>
      <c r="AA155" s="122">
        <f>Survey!$J155</f>
        <v>0</v>
      </c>
      <c r="AB155" s="48" t="str">
        <f t="shared" si="117"/>
        <v>Pass</v>
      </c>
      <c r="AC155" s="121" t="b">
        <f>NOT(ISBLANK(Survey!$W155))</f>
        <v>0</v>
      </c>
      <c r="AD155" s="122">
        <f>Survey!$J155</f>
        <v>0</v>
      </c>
      <c r="AE155" s="48" t="str">
        <f t="shared" si="118"/>
        <v>Pass</v>
      </c>
      <c r="AF155" s="61" t="b">
        <f>NOT(ISNUMBER(SEARCH("Yes",Survey!$Z155)))</f>
        <v>1</v>
      </c>
      <c r="AG155" s="60" t="b">
        <f>IF(COUNTBLANK(Survey!$AA155:$AB155)=0,TRUE, FALSE)</f>
        <v>0</v>
      </c>
      <c r="AH155" s="48" t="str">
        <f t="shared" si="119"/>
        <v>Pass</v>
      </c>
      <c r="AI155" s="61" t="b">
        <f>NOT(ISNUMBER(SEARCH("Yes",Survey!$AC155)))</f>
        <v>1</v>
      </c>
      <c r="AJ155" s="60" t="b">
        <f>NOT(ISBLANK(Survey!$AE155))</f>
        <v>0</v>
      </c>
      <c r="AK155" s="48" t="str">
        <f t="shared" si="120"/>
        <v>Pass</v>
      </c>
      <c r="AL155" s="61" t="b">
        <f>NOT(OR(ISNUMBER(SEARCH("Other",Survey!$AE155)),ISNUMBER(SEARCH("Multiple",Survey!$AE155))))</f>
        <v>1</v>
      </c>
      <c r="AM155" s="60" t="b">
        <f>NOT(ISBLANK(Survey!$AF155))</f>
        <v>0</v>
      </c>
      <c r="AN155" s="48" t="str">
        <f t="shared" si="121"/>
        <v>Fail</v>
      </c>
      <c r="AO155" s="52">
        <f>(Survey!$AH155)</f>
        <v>0</v>
      </c>
      <c r="AP155" s="43" t="str">
        <f t="shared" si="122"/>
        <v>Fail</v>
      </c>
      <c r="AQ155" s="44">
        <f>ABS(Survey!$AH155)</f>
        <v>0</v>
      </c>
      <c r="AR155" s="87">
        <f>ABS(Survey!$AI155)+Survey!$AJ155-ABS(Survey!$AK155)+ABS(Survey!$AL155)-ABS(Survey!$AM155)+ABS(Survey!$AN155)-ABS(Survey!$AO155)+Survey!$AP155</f>
        <v>0</v>
      </c>
      <c r="AS155" s="53" t="str">
        <f t="shared" si="123"/>
        <v>No holdings</v>
      </c>
      <c r="AT155" s="43">
        <f t="shared" si="124"/>
        <v>0</v>
      </c>
      <c r="AU155" s="48" t="str">
        <f t="shared" si="125"/>
        <v>Pass</v>
      </c>
      <c r="AV155" s="61" t="b">
        <f>IF(ABS(Survey!$AP155)=0,TRUE,FALSE)</f>
        <v>1</v>
      </c>
      <c r="AW155" s="60" t="b">
        <f>NOT(ISBLANK(Survey!$AQ155))</f>
        <v>0</v>
      </c>
      <c r="AX155" s="43" t="str">
        <f t="shared" si="126"/>
        <v>Fail</v>
      </c>
      <c r="AY155" s="44">
        <f>ABS(Survey!$AH155)</f>
        <v>0</v>
      </c>
      <c r="AZ155" s="44" cm="1">
        <f t="array" ref="AZ155">SUM(SUMIF(Survey!AS155:BA155,{"&gt;0","&lt;0"})*{1,-1})-SUM(SUMIF(Survey!BC155:BK155,{"&gt;0","&lt;0"})*{1,-1})</f>
        <v>0</v>
      </c>
      <c r="BA155" s="53" t="str">
        <f t="shared" si="127"/>
        <v>No holdings</v>
      </c>
      <c r="BB155" s="43">
        <f t="shared" si="128"/>
        <v>0</v>
      </c>
      <c r="BC155" s="48" t="str">
        <f t="shared" si="129"/>
        <v>Fail</v>
      </c>
      <c r="BD155" s="54">
        <f>ABS(Survey!$AH155)</f>
        <v>0</v>
      </c>
      <c r="BE155" s="54" cm="1">
        <f t="array" ref="BE155">SUM(SUMIF(Survey!BM155:CF155,{"&gt;0","&lt;0"})*{1,-1})-SUM(SUMIF(Survey!CH155:DA155,{"&gt;0","&lt;0"})*{1,-1})</f>
        <v>0</v>
      </c>
      <c r="BF155" s="55" t="str">
        <f t="shared" si="130"/>
        <v>No holdings</v>
      </c>
      <c r="BG155" s="56">
        <f t="shared" si="131"/>
        <v>0</v>
      </c>
      <c r="BH155" s="48" t="str">
        <f t="shared" si="132"/>
        <v>Pass</v>
      </c>
      <c r="BI155" s="61" t="b">
        <f>IF(ABS(Survey!$CF155)=0,TRUE,FALSE)</f>
        <v>1</v>
      </c>
      <c r="BJ155" s="60" t="b">
        <f>NOT(ISBLANK(Survey!$CG155))</f>
        <v>0</v>
      </c>
      <c r="BK155" s="48" t="str">
        <f t="shared" si="133"/>
        <v>Pass</v>
      </c>
      <c r="BL155" s="61" t="b">
        <f>IF(ABS(Survey!$DA155)=0,TRUE,FALSE)</f>
        <v>1</v>
      </c>
      <c r="BM155" s="60" t="b">
        <f>NOT(ISBLANK(Survey!$DB155))</f>
        <v>0</v>
      </c>
      <c r="BN155" s="48" t="str">
        <f t="shared" si="134"/>
        <v>Pass</v>
      </c>
      <c r="BO155" s="44">
        <f>SUM(Survey!DD155:DG155)</f>
        <v>0</v>
      </c>
      <c r="BP155" s="43">
        <f t="shared" si="135"/>
        <v>0</v>
      </c>
      <c r="BQ155" s="43">
        <f t="shared" si="136"/>
        <v>100</v>
      </c>
      <c r="BR155" s="55">
        <f>Survey!$I155</f>
        <v>0</v>
      </c>
      <c r="BS155" s="48" t="str">
        <f t="shared" si="137"/>
        <v>Pass</v>
      </c>
      <c r="BT155" s="61" t="b">
        <f>IF(ABS(Survey!$DG155)=0,TRUE,FALSE)</f>
        <v>1</v>
      </c>
      <c r="BU155" s="60" t="b">
        <f>NOT(ISBLANK(Survey!$DH155))</f>
        <v>0</v>
      </c>
      <c r="BV155" s="43" t="str">
        <f t="shared" si="138"/>
        <v>Pass</v>
      </c>
      <c r="BW155" s="44">
        <f>ABS(Survey!CB155) + ABS(Survey!CW155)</f>
        <v>0</v>
      </c>
      <c r="BX155" s="44">
        <f>SUM(SUMIF(Survey!DJ155:DO155,{"&gt;0","&lt;0"})*{1,-1})+SUM(SUMIF(Survey!DQ155:DV155,{"&gt;0","&lt;0"})*{1,-1})</f>
        <v>0</v>
      </c>
      <c r="BY155" s="43">
        <f t="shared" si="139"/>
        <v>0</v>
      </c>
      <c r="BZ155" s="43">
        <f t="shared" si="140"/>
        <v>0</v>
      </c>
      <c r="CA155" s="48" t="str">
        <f t="shared" si="141"/>
        <v>Pass</v>
      </c>
      <c r="CB155" s="61" t="b">
        <f>IF(ABS(Survey!$DO155)=0,TRUE,FALSE)</f>
        <v>1</v>
      </c>
      <c r="CC155" s="60" t="b">
        <f>NOT(ISBLANK(Survey!DP155))</f>
        <v>0</v>
      </c>
      <c r="CD155" s="48" t="str">
        <f t="shared" si="142"/>
        <v>Pass</v>
      </c>
      <c r="CE155" s="61" t="b">
        <f>IF(ABS(Survey!$DV155)=0,TRUE,FALSE)</f>
        <v>1</v>
      </c>
      <c r="CF155" s="60" t="b">
        <f>NOT(ISBLANK(Survey!$DW155))</f>
        <v>0</v>
      </c>
      <c r="CG155" s="48" t="str">
        <f t="shared" si="143"/>
        <v>Pass</v>
      </c>
      <c r="CH155" s="57">
        <f t="shared" si="144"/>
        <v>0</v>
      </c>
      <c r="CI155" s="54" cm="1">
        <f t="array" ref="CI155">SUM(SUMIF(Survey!DY155:DZ155,{"&gt;0","&lt;0"})*{1,-1})</f>
        <v>0</v>
      </c>
      <c r="CJ155" s="57">
        <f t="shared" si="145"/>
        <v>0</v>
      </c>
      <c r="CK155" s="56">
        <f t="shared" si="146"/>
        <v>100</v>
      </c>
      <c r="CL155" s="48" t="str">
        <f t="shared" si="147"/>
        <v>Fail</v>
      </c>
      <c r="CM155" s="54">
        <f>SUM(SUMIF(Survey!EP155:EQ155,{"&gt;0","&lt;0"})*{1,-1})</f>
        <v>0</v>
      </c>
      <c r="CN155" s="57">
        <f t="shared" si="148"/>
        <v>0</v>
      </c>
      <c r="CO155" s="57">
        <f t="shared" si="149"/>
        <v>100</v>
      </c>
      <c r="CP155" s="55" t="b">
        <f>IF(Survey!$J155="ETF",TRUE,IF(Survey!$J155="Closed-end",TRUE,IF(Survey!$J155="Split share corp",TRUE,FALSE)))</f>
        <v>0</v>
      </c>
      <c r="CQ155" s="48" t="str">
        <f t="shared" si="150"/>
        <v>Fail</v>
      </c>
      <c r="CR155" s="54">
        <f>SUM(SUMIF(Survey!ES155:EW155,{"&gt;0","&lt;0"})*{1,-1})</f>
        <v>0</v>
      </c>
      <c r="CS155" s="57">
        <f t="shared" si="151"/>
        <v>0</v>
      </c>
      <c r="CT155" s="57">
        <f t="shared" si="152"/>
        <v>100</v>
      </c>
      <c r="CU155" s="55" t="b">
        <f>IF(Survey!$J155="ETF",TRUE,IF(Survey!$J155="Closed-end",TRUE,IF(Survey!$J155="Split share corp",TRUE,FALSE)))</f>
        <v>0</v>
      </c>
      <c r="CV155" s="48" t="str">
        <f t="shared" si="153"/>
        <v>Pass</v>
      </c>
      <c r="CW155" s="61" t="b">
        <f>IF(ABS(Survey!$EW155)=0,TRUE,FALSE)</f>
        <v>1</v>
      </c>
      <c r="CX155" s="60" t="b">
        <f>NOT(ISBLANK(Survey!$EX155))</f>
        <v>0</v>
      </c>
      <c r="CY155" s="43" t="str">
        <f t="shared" si="154"/>
        <v>Fail</v>
      </c>
      <c r="CZ155" s="44">
        <f>SUM(SUMIF(Survey!EZ155:FF155,{"&gt;0","&lt;0"})*{1,-1})</f>
        <v>0</v>
      </c>
      <c r="DA155" s="43">
        <f t="shared" si="155"/>
        <v>0</v>
      </c>
      <c r="DB155" s="43">
        <f t="shared" si="156"/>
        <v>100</v>
      </c>
      <c r="DC155" s="48" t="str">
        <f t="shared" si="157"/>
        <v>Fail</v>
      </c>
      <c r="DD155" s="54">
        <f>SUM(SUMIF(Survey!FH155:FN155,{"&gt;0","&lt;0"})*{1,-1})</f>
        <v>0</v>
      </c>
      <c r="DE155" s="57">
        <f t="shared" si="158"/>
        <v>0</v>
      </c>
      <c r="DF155" s="56">
        <f t="shared" si="159"/>
        <v>100</v>
      </c>
    </row>
    <row r="156" spans="1:110">
      <c r="A156" s="1">
        <v>153</v>
      </c>
      <c r="B156" s="43" t="str">
        <f t="shared" si="107"/>
        <v>Pass</v>
      </c>
      <c r="C156" s="43">
        <f>COUNTBLANK(Survey!B156:FO156)</f>
        <v>170</v>
      </c>
      <c r="D156" s="43">
        <f>Survey!H156</f>
        <v>0</v>
      </c>
      <c r="E156" s="43" t="str">
        <f t="shared" si="108"/>
        <v>Fail</v>
      </c>
      <c r="F156" s="43" t="str">
        <f t="shared" si="109"/>
        <v>Fail</v>
      </c>
      <c r="H156" s="48" t="str">
        <f t="shared" si="110"/>
        <v>Fail</v>
      </c>
      <c r="I156" s="49">
        <f>COUNTBLANK(Survey!B156:E156)+COUNTBLANK(Survey!G156:J156)+COUNTBLANK(Survey!M156)+COUNTBLANK(Survey!P156:S156)+COUNTBLANK(Survey!X156:Z156)+COUNTBLANK(Survey!AC156:AD156)</f>
        <v>18</v>
      </c>
      <c r="J156" s="48" t="str">
        <f t="shared" si="111"/>
        <v>Pass</v>
      </c>
      <c r="K156" s="61" t="b">
        <f>NOT(ISNUMBER(SEARCH("Feeder",Survey!$H156)))</f>
        <v>1</v>
      </c>
      <c r="L156" s="60" t="b">
        <f>NOT(ISBLANK(Survey!$L156))</f>
        <v>0</v>
      </c>
      <c r="M156" s="48" t="str">
        <f t="shared" si="112"/>
        <v>Pass</v>
      </c>
      <c r="N156" s="61" t="b">
        <f>NOT(ISNUMBER(SEARCH("Other",Survey!$J156)))</f>
        <v>1</v>
      </c>
      <c r="O156" s="60" t="b">
        <f>NOT(ISBLANK(Survey!$K156))</f>
        <v>0</v>
      </c>
      <c r="P156" s="48" t="str">
        <f t="shared" si="113"/>
        <v>Fail</v>
      </c>
      <c r="Q156" s="50">
        <f>Survey!E156</f>
        <v>0</v>
      </c>
      <c r="R156" s="51">
        <f>LEN(Survey!F156)</f>
        <v>0</v>
      </c>
      <c r="S156" s="48" t="str">
        <f t="shared" si="114"/>
        <v>Pass</v>
      </c>
      <c r="T156" s="61" t="b">
        <f>NOT(ISNUMBER(SEARCH("Other",Survey!$M156)))</f>
        <v>1</v>
      </c>
      <c r="U156" s="60" t="b">
        <f>NOT(ISBLANK(Survey!$N156))</f>
        <v>0</v>
      </c>
      <c r="V156" s="48" t="str">
        <f t="shared" si="115"/>
        <v>Pass</v>
      </c>
      <c r="W156" s="121" t="b">
        <f>NOT(ISBLANK(Survey!$U156))</f>
        <v>0</v>
      </c>
      <c r="X156" s="122">
        <f>Survey!$J156</f>
        <v>0</v>
      </c>
      <c r="Y156" s="48" t="str">
        <f t="shared" si="116"/>
        <v>Pass</v>
      </c>
      <c r="Z156" s="121" t="b">
        <f>NOT(ISBLANK(Survey!$V156))</f>
        <v>0</v>
      </c>
      <c r="AA156" s="122">
        <f>Survey!$J156</f>
        <v>0</v>
      </c>
      <c r="AB156" s="48" t="str">
        <f t="shared" si="117"/>
        <v>Pass</v>
      </c>
      <c r="AC156" s="121" t="b">
        <f>NOT(ISBLANK(Survey!$W156))</f>
        <v>0</v>
      </c>
      <c r="AD156" s="122">
        <f>Survey!$J156</f>
        <v>0</v>
      </c>
      <c r="AE156" s="48" t="str">
        <f t="shared" si="118"/>
        <v>Pass</v>
      </c>
      <c r="AF156" s="61" t="b">
        <f>NOT(ISNUMBER(SEARCH("Yes",Survey!$Z156)))</f>
        <v>1</v>
      </c>
      <c r="AG156" s="60" t="b">
        <f>IF(COUNTBLANK(Survey!$AA156:$AB156)=0,TRUE, FALSE)</f>
        <v>0</v>
      </c>
      <c r="AH156" s="48" t="str">
        <f t="shared" si="119"/>
        <v>Pass</v>
      </c>
      <c r="AI156" s="61" t="b">
        <f>NOT(ISNUMBER(SEARCH("Yes",Survey!$AC156)))</f>
        <v>1</v>
      </c>
      <c r="AJ156" s="60" t="b">
        <f>NOT(ISBLANK(Survey!$AE156))</f>
        <v>0</v>
      </c>
      <c r="AK156" s="48" t="str">
        <f t="shared" si="120"/>
        <v>Pass</v>
      </c>
      <c r="AL156" s="61" t="b">
        <f>NOT(OR(ISNUMBER(SEARCH("Other",Survey!$AE156)),ISNUMBER(SEARCH("Multiple",Survey!$AE156))))</f>
        <v>1</v>
      </c>
      <c r="AM156" s="60" t="b">
        <f>NOT(ISBLANK(Survey!$AF156))</f>
        <v>0</v>
      </c>
      <c r="AN156" s="48" t="str">
        <f t="shared" si="121"/>
        <v>Fail</v>
      </c>
      <c r="AO156" s="52">
        <f>(Survey!$AH156)</f>
        <v>0</v>
      </c>
      <c r="AP156" s="43" t="str">
        <f t="shared" si="122"/>
        <v>Fail</v>
      </c>
      <c r="AQ156" s="44">
        <f>ABS(Survey!$AH156)</f>
        <v>0</v>
      </c>
      <c r="AR156" s="87">
        <f>ABS(Survey!$AI156)+Survey!$AJ156-ABS(Survey!$AK156)+ABS(Survey!$AL156)-ABS(Survey!$AM156)+ABS(Survey!$AN156)-ABS(Survey!$AO156)+Survey!$AP156</f>
        <v>0</v>
      </c>
      <c r="AS156" s="53" t="str">
        <f t="shared" si="123"/>
        <v>No holdings</v>
      </c>
      <c r="AT156" s="43">
        <f t="shared" si="124"/>
        <v>0</v>
      </c>
      <c r="AU156" s="48" t="str">
        <f t="shared" si="125"/>
        <v>Pass</v>
      </c>
      <c r="AV156" s="61" t="b">
        <f>IF(ABS(Survey!$AP156)=0,TRUE,FALSE)</f>
        <v>1</v>
      </c>
      <c r="AW156" s="60" t="b">
        <f>NOT(ISBLANK(Survey!$AQ156))</f>
        <v>0</v>
      </c>
      <c r="AX156" s="43" t="str">
        <f t="shared" si="126"/>
        <v>Fail</v>
      </c>
      <c r="AY156" s="44">
        <f>ABS(Survey!$AH156)</f>
        <v>0</v>
      </c>
      <c r="AZ156" s="44" cm="1">
        <f t="array" ref="AZ156">SUM(SUMIF(Survey!AS156:BA156,{"&gt;0","&lt;0"})*{1,-1})-SUM(SUMIF(Survey!BC156:BK156,{"&gt;0","&lt;0"})*{1,-1})</f>
        <v>0</v>
      </c>
      <c r="BA156" s="53" t="str">
        <f t="shared" si="127"/>
        <v>No holdings</v>
      </c>
      <c r="BB156" s="43">
        <f t="shared" si="128"/>
        <v>0</v>
      </c>
      <c r="BC156" s="48" t="str">
        <f t="shared" si="129"/>
        <v>Fail</v>
      </c>
      <c r="BD156" s="54">
        <f>ABS(Survey!$AH156)</f>
        <v>0</v>
      </c>
      <c r="BE156" s="54" cm="1">
        <f t="array" ref="BE156">SUM(SUMIF(Survey!BM156:CF156,{"&gt;0","&lt;0"})*{1,-1})-SUM(SUMIF(Survey!CH156:DA156,{"&gt;0","&lt;0"})*{1,-1})</f>
        <v>0</v>
      </c>
      <c r="BF156" s="55" t="str">
        <f t="shared" si="130"/>
        <v>No holdings</v>
      </c>
      <c r="BG156" s="56">
        <f t="shared" si="131"/>
        <v>0</v>
      </c>
      <c r="BH156" s="48" t="str">
        <f t="shared" si="132"/>
        <v>Pass</v>
      </c>
      <c r="BI156" s="61" t="b">
        <f>IF(ABS(Survey!$CF156)=0,TRUE,FALSE)</f>
        <v>1</v>
      </c>
      <c r="BJ156" s="60" t="b">
        <f>NOT(ISBLANK(Survey!$CG156))</f>
        <v>0</v>
      </c>
      <c r="BK156" s="48" t="str">
        <f t="shared" si="133"/>
        <v>Pass</v>
      </c>
      <c r="BL156" s="61" t="b">
        <f>IF(ABS(Survey!$DA156)=0,TRUE,FALSE)</f>
        <v>1</v>
      </c>
      <c r="BM156" s="60" t="b">
        <f>NOT(ISBLANK(Survey!$DB156))</f>
        <v>0</v>
      </c>
      <c r="BN156" s="48" t="str">
        <f t="shared" si="134"/>
        <v>Pass</v>
      </c>
      <c r="BO156" s="44">
        <f>SUM(Survey!DD156:DG156)</f>
        <v>0</v>
      </c>
      <c r="BP156" s="43">
        <f t="shared" si="135"/>
        <v>0</v>
      </c>
      <c r="BQ156" s="43">
        <f t="shared" si="136"/>
        <v>100</v>
      </c>
      <c r="BR156" s="55">
        <f>Survey!$I156</f>
        <v>0</v>
      </c>
      <c r="BS156" s="48" t="str">
        <f t="shared" si="137"/>
        <v>Pass</v>
      </c>
      <c r="BT156" s="61" t="b">
        <f>IF(ABS(Survey!$DG156)=0,TRUE,FALSE)</f>
        <v>1</v>
      </c>
      <c r="BU156" s="60" t="b">
        <f>NOT(ISBLANK(Survey!$DH156))</f>
        <v>0</v>
      </c>
      <c r="BV156" s="43" t="str">
        <f t="shared" si="138"/>
        <v>Pass</v>
      </c>
      <c r="BW156" s="44">
        <f>ABS(Survey!CB156) + ABS(Survey!CW156)</f>
        <v>0</v>
      </c>
      <c r="BX156" s="44">
        <f>SUM(SUMIF(Survey!DJ156:DO156,{"&gt;0","&lt;0"})*{1,-1})+SUM(SUMIF(Survey!DQ156:DV156,{"&gt;0","&lt;0"})*{1,-1})</f>
        <v>0</v>
      </c>
      <c r="BY156" s="43">
        <f t="shared" si="139"/>
        <v>0</v>
      </c>
      <c r="BZ156" s="43">
        <f t="shared" si="140"/>
        <v>0</v>
      </c>
      <c r="CA156" s="48" t="str">
        <f t="shared" si="141"/>
        <v>Pass</v>
      </c>
      <c r="CB156" s="61" t="b">
        <f>IF(ABS(Survey!$DO156)=0,TRUE,FALSE)</f>
        <v>1</v>
      </c>
      <c r="CC156" s="60" t="b">
        <f>NOT(ISBLANK(Survey!DP156))</f>
        <v>0</v>
      </c>
      <c r="CD156" s="48" t="str">
        <f t="shared" si="142"/>
        <v>Pass</v>
      </c>
      <c r="CE156" s="61" t="b">
        <f>IF(ABS(Survey!$DV156)=0,TRUE,FALSE)</f>
        <v>1</v>
      </c>
      <c r="CF156" s="60" t="b">
        <f>NOT(ISBLANK(Survey!$DW156))</f>
        <v>0</v>
      </c>
      <c r="CG156" s="48" t="str">
        <f t="shared" si="143"/>
        <v>Pass</v>
      </c>
      <c r="CH156" s="57">
        <f t="shared" si="144"/>
        <v>0</v>
      </c>
      <c r="CI156" s="54" cm="1">
        <f t="array" ref="CI156">SUM(SUMIF(Survey!DY156:DZ156,{"&gt;0","&lt;0"})*{1,-1})</f>
        <v>0</v>
      </c>
      <c r="CJ156" s="57">
        <f t="shared" si="145"/>
        <v>0</v>
      </c>
      <c r="CK156" s="56">
        <f t="shared" si="146"/>
        <v>100</v>
      </c>
      <c r="CL156" s="48" t="str">
        <f t="shared" si="147"/>
        <v>Fail</v>
      </c>
      <c r="CM156" s="54">
        <f>SUM(SUMIF(Survey!EP156:EQ156,{"&gt;0","&lt;0"})*{1,-1})</f>
        <v>0</v>
      </c>
      <c r="CN156" s="57">
        <f t="shared" si="148"/>
        <v>0</v>
      </c>
      <c r="CO156" s="57">
        <f t="shared" si="149"/>
        <v>100</v>
      </c>
      <c r="CP156" s="55" t="b">
        <f>IF(Survey!$J156="ETF",TRUE,IF(Survey!$J156="Closed-end",TRUE,IF(Survey!$J156="Split share corp",TRUE,FALSE)))</f>
        <v>0</v>
      </c>
      <c r="CQ156" s="48" t="str">
        <f t="shared" si="150"/>
        <v>Fail</v>
      </c>
      <c r="CR156" s="54">
        <f>SUM(SUMIF(Survey!ES156:EW156,{"&gt;0","&lt;0"})*{1,-1})</f>
        <v>0</v>
      </c>
      <c r="CS156" s="57">
        <f t="shared" si="151"/>
        <v>0</v>
      </c>
      <c r="CT156" s="57">
        <f t="shared" si="152"/>
        <v>100</v>
      </c>
      <c r="CU156" s="55" t="b">
        <f>IF(Survey!$J156="ETF",TRUE,IF(Survey!$J156="Closed-end",TRUE,IF(Survey!$J156="Split share corp",TRUE,FALSE)))</f>
        <v>0</v>
      </c>
      <c r="CV156" s="48" t="str">
        <f t="shared" si="153"/>
        <v>Pass</v>
      </c>
      <c r="CW156" s="61" t="b">
        <f>IF(ABS(Survey!$EW156)=0,TRUE,FALSE)</f>
        <v>1</v>
      </c>
      <c r="CX156" s="60" t="b">
        <f>NOT(ISBLANK(Survey!$EX156))</f>
        <v>0</v>
      </c>
      <c r="CY156" s="43" t="str">
        <f t="shared" si="154"/>
        <v>Fail</v>
      </c>
      <c r="CZ156" s="44">
        <f>SUM(SUMIF(Survey!EZ156:FF156,{"&gt;0","&lt;0"})*{1,-1})</f>
        <v>0</v>
      </c>
      <c r="DA156" s="43">
        <f t="shared" si="155"/>
        <v>0</v>
      </c>
      <c r="DB156" s="43">
        <f t="shared" si="156"/>
        <v>100</v>
      </c>
      <c r="DC156" s="48" t="str">
        <f t="shared" si="157"/>
        <v>Fail</v>
      </c>
      <c r="DD156" s="54">
        <f>SUM(SUMIF(Survey!FH156:FN156,{"&gt;0","&lt;0"})*{1,-1})</f>
        <v>0</v>
      </c>
      <c r="DE156" s="57">
        <f t="shared" si="158"/>
        <v>0</v>
      </c>
      <c r="DF156" s="56">
        <f t="shared" si="159"/>
        <v>100</v>
      </c>
    </row>
    <row r="157" spans="1:110">
      <c r="A157" s="1">
        <v>154</v>
      </c>
      <c r="B157" s="43" t="str">
        <f t="shared" si="107"/>
        <v>Pass</v>
      </c>
      <c r="C157" s="43">
        <f>COUNTBLANK(Survey!B157:FO157)</f>
        <v>170</v>
      </c>
      <c r="D157" s="43">
        <f>Survey!H157</f>
        <v>0</v>
      </c>
      <c r="E157" s="43" t="str">
        <f t="shared" si="108"/>
        <v>Fail</v>
      </c>
      <c r="F157" s="43" t="str">
        <f t="shared" si="109"/>
        <v>Fail</v>
      </c>
      <c r="H157" s="48" t="str">
        <f t="shared" si="110"/>
        <v>Fail</v>
      </c>
      <c r="I157" s="49">
        <f>COUNTBLANK(Survey!B157:E157)+COUNTBLANK(Survey!G157:J157)+COUNTBLANK(Survey!M157)+COUNTBLANK(Survey!P157:S157)+COUNTBLANK(Survey!X157:Z157)+COUNTBLANK(Survey!AC157:AD157)</f>
        <v>18</v>
      </c>
      <c r="J157" s="48" t="str">
        <f t="shared" si="111"/>
        <v>Pass</v>
      </c>
      <c r="K157" s="61" t="b">
        <f>NOT(ISNUMBER(SEARCH("Feeder",Survey!$H157)))</f>
        <v>1</v>
      </c>
      <c r="L157" s="60" t="b">
        <f>NOT(ISBLANK(Survey!$L157))</f>
        <v>0</v>
      </c>
      <c r="M157" s="48" t="str">
        <f t="shared" si="112"/>
        <v>Pass</v>
      </c>
      <c r="N157" s="61" t="b">
        <f>NOT(ISNUMBER(SEARCH("Other",Survey!$J157)))</f>
        <v>1</v>
      </c>
      <c r="O157" s="60" t="b">
        <f>NOT(ISBLANK(Survey!$K157))</f>
        <v>0</v>
      </c>
      <c r="P157" s="48" t="str">
        <f t="shared" si="113"/>
        <v>Fail</v>
      </c>
      <c r="Q157" s="50">
        <f>Survey!E157</f>
        <v>0</v>
      </c>
      <c r="R157" s="51">
        <f>LEN(Survey!F157)</f>
        <v>0</v>
      </c>
      <c r="S157" s="48" t="str">
        <f t="shared" si="114"/>
        <v>Pass</v>
      </c>
      <c r="T157" s="61" t="b">
        <f>NOT(ISNUMBER(SEARCH("Other",Survey!$M157)))</f>
        <v>1</v>
      </c>
      <c r="U157" s="60" t="b">
        <f>NOT(ISBLANK(Survey!$N157))</f>
        <v>0</v>
      </c>
      <c r="V157" s="48" t="str">
        <f t="shared" si="115"/>
        <v>Pass</v>
      </c>
      <c r="W157" s="121" t="b">
        <f>NOT(ISBLANK(Survey!$U157))</f>
        <v>0</v>
      </c>
      <c r="X157" s="122">
        <f>Survey!$J157</f>
        <v>0</v>
      </c>
      <c r="Y157" s="48" t="str">
        <f t="shared" si="116"/>
        <v>Pass</v>
      </c>
      <c r="Z157" s="121" t="b">
        <f>NOT(ISBLANK(Survey!$V157))</f>
        <v>0</v>
      </c>
      <c r="AA157" s="122">
        <f>Survey!$J157</f>
        <v>0</v>
      </c>
      <c r="AB157" s="48" t="str">
        <f t="shared" si="117"/>
        <v>Pass</v>
      </c>
      <c r="AC157" s="121" t="b">
        <f>NOT(ISBLANK(Survey!$W157))</f>
        <v>0</v>
      </c>
      <c r="AD157" s="122">
        <f>Survey!$J157</f>
        <v>0</v>
      </c>
      <c r="AE157" s="48" t="str">
        <f t="shared" si="118"/>
        <v>Pass</v>
      </c>
      <c r="AF157" s="61" t="b">
        <f>NOT(ISNUMBER(SEARCH("Yes",Survey!$Z157)))</f>
        <v>1</v>
      </c>
      <c r="AG157" s="60" t="b">
        <f>IF(COUNTBLANK(Survey!$AA157:$AB157)=0,TRUE, FALSE)</f>
        <v>0</v>
      </c>
      <c r="AH157" s="48" t="str">
        <f t="shared" si="119"/>
        <v>Pass</v>
      </c>
      <c r="AI157" s="61" t="b">
        <f>NOT(ISNUMBER(SEARCH("Yes",Survey!$AC157)))</f>
        <v>1</v>
      </c>
      <c r="AJ157" s="60" t="b">
        <f>NOT(ISBLANK(Survey!$AE157))</f>
        <v>0</v>
      </c>
      <c r="AK157" s="48" t="str">
        <f t="shared" si="120"/>
        <v>Pass</v>
      </c>
      <c r="AL157" s="61" t="b">
        <f>NOT(OR(ISNUMBER(SEARCH("Other",Survey!$AE157)),ISNUMBER(SEARCH("Multiple",Survey!$AE157))))</f>
        <v>1</v>
      </c>
      <c r="AM157" s="60" t="b">
        <f>NOT(ISBLANK(Survey!$AF157))</f>
        <v>0</v>
      </c>
      <c r="AN157" s="48" t="str">
        <f t="shared" si="121"/>
        <v>Fail</v>
      </c>
      <c r="AO157" s="52">
        <f>(Survey!$AH157)</f>
        <v>0</v>
      </c>
      <c r="AP157" s="43" t="str">
        <f t="shared" si="122"/>
        <v>Fail</v>
      </c>
      <c r="AQ157" s="44">
        <f>ABS(Survey!$AH157)</f>
        <v>0</v>
      </c>
      <c r="AR157" s="87">
        <f>ABS(Survey!$AI157)+Survey!$AJ157-ABS(Survey!$AK157)+ABS(Survey!$AL157)-ABS(Survey!$AM157)+ABS(Survey!$AN157)-ABS(Survey!$AO157)+Survey!$AP157</f>
        <v>0</v>
      </c>
      <c r="AS157" s="53" t="str">
        <f t="shared" si="123"/>
        <v>No holdings</v>
      </c>
      <c r="AT157" s="43">
        <f t="shared" si="124"/>
        <v>0</v>
      </c>
      <c r="AU157" s="48" t="str">
        <f t="shared" si="125"/>
        <v>Pass</v>
      </c>
      <c r="AV157" s="61" t="b">
        <f>IF(ABS(Survey!$AP157)=0,TRUE,FALSE)</f>
        <v>1</v>
      </c>
      <c r="AW157" s="60" t="b">
        <f>NOT(ISBLANK(Survey!$AQ157))</f>
        <v>0</v>
      </c>
      <c r="AX157" s="43" t="str">
        <f t="shared" si="126"/>
        <v>Fail</v>
      </c>
      <c r="AY157" s="44">
        <f>ABS(Survey!$AH157)</f>
        <v>0</v>
      </c>
      <c r="AZ157" s="44" cm="1">
        <f t="array" ref="AZ157">SUM(SUMIF(Survey!AS157:BA157,{"&gt;0","&lt;0"})*{1,-1})-SUM(SUMIF(Survey!BC157:BK157,{"&gt;0","&lt;0"})*{1,-1})</f>
        <v>0</v>
      </c>
      <c r="BA157" s="53" t="str">
        <f t="shared" si="127"/>
        <v>No holdings</v>
      </c>
      <c r="BB157" s="43">
        <f t="shared" si="128"/>
        <v>0</v>
      </c>
      <c r="BC157" s="48" t="str">
        <f t="shared" si="129"/>
        <v>Fail</v>
      </c>
      <c r="BD157" s="54">
        <f>ABS(Survey!$AH157)</f>
        <v>0</v>
      </c>
      <c r="BE157" s="54" cm="1">
        <f t="array" ref="BE157">SUM(SUMIF(Survey!BM157:CF157,{"&gt;0","&lt;0"})*{1,-1})-SUM(SUMIF(Survey!CH157:DA157,{"&gt;0","&lt;0"})*{1,-1})</f>
        <v>0</v>
      </c>
      <c r="BF157" s="55" t="str">
        <f t="shared" si="130"/>
        <v>No holdings</v>
      </c>
      <c r="BG157" s="56">
        <f t="shared" si="131"/>
        <v>0</v>
      </c>
      <c r="BH157" s="48" t="str">
        <f t="shared" si="132"/>
        <v>Pass</v>
      </c>
      <c r="BI157" s="61" t="b">
        <f>IF(ABS(Survey!$CF157)=0,TRUE,FALSE)</f>
        <v>1</v>
      </c>
      <c r="BJ157" s="60" t="b">
        <f>NOT(ISBLANK(Survey!$CG157))</f>
        <v>0</v>
      </c>
      <c r="BK157" s="48" t="str">
        <f t="shared" si="133"/>
        <v>Pass</v>
      </c>
      <c r="BL157" s="61" t="b">
        <f>IF(ABS(Survey!$DA157)=0,TRUE,FALSE)</f>
        <v>1</v>
      </c>
      <c r="BM157" s="60" t="b">
        <f>NOT(ISBLANK(Survey!$DB157))</f>
        <v>0</v>
      </c>
      <c r="BN157" s="48" t="str">
        <f t="shared" si="134"/>
        <v>Pass</v>
      </c>
      <c r="BO157" s="44">
        <f>SUM(Survey!DD157:DG157)</f>
        <v>0</v>
      </c>
      <c r="BP157" s="43">
        <f t="shared" si="135"/>
        <v>0</v>
      </c>
      <c r="BQ157" s="43">
        <f t="shared" si="136"/>
        <v>100</v>
      </c>
      <c r="BR157" s="55">
        <f>Survey!$I157</f>
        <v>0</v>
      </c>
      <c r="BS157" s="48" t="str">
        <f t="shared" si="137"/>
        <v>Pass</v>
      </c>
      <c r="BT157" s="61" t="b">
        <f>IF(ABS(Survey!$DG157)=0,TRUE,FALSE)</f>
        <v>1</v>
      </c>
      <c r="BU157" s="60" t="b">
        <f>NOT(ISBLANK(Survey!$DH157))</f>
        <v>0</v>
      </c>
      <c r="BV157" s="43" t="str">
        <f t="shared" si="138"/>
        <v>Pass</v>
      </c>
      <c r="BW157" s="44">
        <f>ABS(Survey!CB157) + ABS(Survey!CW157)</f>
        <v>0</v>
      </c>
      <c r="BX157" s="44">
        <f>SUM(SUMIF(Survey!DJ157:DO157,{"&gt;0","&lt;0"})*{1,-1})+SUM(SUMIF(Survey!DQ157:DV157,{"&gt;0","&lt;0"})*{1,-1})</f>
        <v>0</v>
      </c>
      <c r="BY157" s="43">
        <f t="shared" si="139"/>
        <v>0</v>
      </c>
      <c r="BZ157" s="43">
        <f t="shared" si="140"/>
        <v>0</v>
      </c>
      <c r="CA157" s="48" t="str">
        <f t="shared" si="141"/>
        <v>Pass</v>
      </c>
      <c r="CB157" s="61" t="b">
        <f>IF(ABS(Survey!$DO157)=0,TRUE,FALSE)</f>
        <v>1</v>
      </c>
      <c r="CC157" s="60" t="b">
        <f>NOT(ISBLANK(Survey!DP157))</f>
        <v>0</v>
      </c>
      <c r="CD157" s="48" t="str">
        <f t="shared" si="142"/>
        <v>Pass</v>
      </c>
      <c r="CE157" s="61" t="b">
        <f>IF(ABS(Survey!$DV157)=0,TRUE,FALSE)</f>
        <v>1</v>
      </c>
      <c r="CF157" s="60" t="b">
        <f>NOT(ISBLANK(Survey!$DW157))</f>
        <v>0</v>
      </c>
      <c r="CG157" s="48" t="str">
        <f t="shared" si="143"/>
        <v>Pass</v>
      </c>
      <c r="CH157" s="57">
        <f t="shared" si="144"/>
        <v>0</v>
      </c>
      <c r="CI157" s="54" cm="1">
        <f t="array" ref="CI157">SUM(SUMIF(Survey!DY157:DZ157,{"&gt;0","&lt;0"})*{1,-1})</f>
        <v>0</v>
      </c>
      <c r="CJ157" s="57">
        <f t="shared" si="145"/>
        <v>0</v>
      </c>
      <c r="CK157" s="56">
        <f t="shared" si="146"/>
        <v>100</v>
      </c>
      <c r="CL157" s="48" t="str">
        <f t="shared" si="147"/>
        <v>Fail</v>
      </c>
      <c r="CM157" s="54">
        <f>SUM(SUMIF(Survey!EP157:EQ157,{"&gt;0","&lt;0"})*{1,-1})</f>
        <v>0</v>
      </c>
      <c r="CN157" s="57">
        <f t="shared" si="148"/>
        <v>0</v>
      </c>
      <c r="CO157" s="57">
        <f t="shared" si="149"/>
        <v>100</v>
      </c>
      <c r="CP157" s="55" t="b">
        <f>IF(Survey!$J157="ETF",TRUE,IF(Survey!$J157="Closed-end",TRUE,IF(Survey!$J157="Split share corp",TRUE,FALSE)))</f>
        <v>0</v>
      </c>
      <c r="CQ157" s="48" t="str">
        <f t="shared" si="150"/>
        <v>Fail</v>
      </c>
      <c r="CR157" s="54">
        <f>SUM(SUMIF(Survey!ES157:EW157,{"&gt;0","&lt;0"})*{1,-1})</f>
        <v>0</v>
      </c>
      <c r="CS157" s="57">
        <f t="shared" si="151"/>
        <v>0</v>
      </c>
      <c r="CT157" s="57">
        <f t="shared" si="152"/>
        <v>100</v>
      </c>
      <c r="CU157" s="55" t="b">
        <f>IF(Survey!$J157="ETF",TRUE,IF(Survey!$J157="Closed-end",TRUE,IF(Survey!$J157="Split share corp",TRUE,FALSE)))</f>
        <v>0</v>
      </c>
      <c r="CV157" s="48" t="str">
        <f t="shared" si="153"/>
        <v>Pass</v>
      </c>
      <c r="CW157" s="61" t="b">
        <f>IF(ABS(Survey!$EW157)=0,TRUE,FALSE)</f>
        <v>1</v>
      </c>
      <c r="CX157" s="60" t="b">
        <f>NOT(ISBLANK(Survey!$EX157))</f>
        <v>0</v>
      </c>
      <c r="CY157" s="43" t="str">
        <f t="shared" si="154"/>
        <v>Fail</v>
      </c>
      <c r="CZ157" s="44">
        <f>SUM(SUMIF(Survey!EZ157:FF157,{"&gt;0","&lt;0"})*{1,-1})</f>
        <v>0</v>
      </c>
      <c r="DA157" s="43">
        <f t="shared" si="155"/>
        <v>0</v>
      </c>
      <c r="DB157" s="43">
        <f t="shared" si="156"/>
        <v>100</v>
      </c>
      <c r="DC157" s="48" t="str">
        <f t="shared" si="157"/>
        <v>Fail</v>
      </c>
      <c r="DD157" s="54">
        <f>SUM(SUMIF(Survey!FH157:FN157,{"&gt;0","&lt;0"})*{1,-1})</f>
        <v>0</v>
      </c>
      <c r="DE157" s="57">
        <f t="shared" si="158"/>
        <v>0</v>
      </c>
      <c r="DF157" s="56">
        <f t="shared" si="159"/>
        <v>100</v>
      </c>
    </row>
    <row r="158" spans="1:110">
      <c r="A158" s="1">
        <v>155</v>
      </c>
      <c r="B158" s="43" t="str">
        <f t="shared" si="107"/>
        <v>Pass</v>
      </c>
      <c r="C158" s="43">
        <f>COUNTBLANK(Survey!B158:FO158)</f>
        <v>170</v>
      </c>
      <c r="D158" s="43">
        <f>Survey!H158</f>
        <v>0</v>
      </c>
      <c r="E158" s="43" t="str">
        <f t="shared" si="108"/>
        <v>Fail</v>
      </c>
      <c r="F158" s="43" t="str">
        <f t="shared" si="109"/>
        <v>Fail</v>
      </c>
      <c r="H158" s="48" t="str">
        <f t="shared" si="110"/>
        <v>Fail</v>
      </c>
      <c r="I158" s="49">
        <f>COUNTBLANK(Survey!B158:E158)+COUNTBLANK(Survey!G158:J158)+COUNTBLANK(Survey!M158)+COUNTBLANK(Survey!P158:S158)+COUNTBLANK(Survey!X158:Z158)+COUNTBLANK(Survey!AC158:AD158)</f>
        <v>18</v>
      </c>
      <c r="J158" s="48" t="str">
        <f t="shared" si="111"/>
        <v>Pass</v>
      </c>
      <c r="K158" s="61" t="b">
        <f>NOT(ISNUMBER(SEARCH("Feeder",Survey!$H158)))</f>
        <v>1</v>
      </c>
      <c r="L158" s="60" t="b">
        <f>NOT(ISBLANK(Survey!$L158))</f>
        <v>0</v>
      </c>
      <c r="M158" s="48" t="str">
        <f t="shared" si="112"/>
        <v>Pass</v>
      </c>
      <c r="N158" s="61" t="b">
        <f>NOT(ISNUMBER(SEARCH("Other",Survey!$J158)))</f>
        <v>1</v>
      </c>
      <c r="O158" s="60" t="b">
        <f>NOT(ISBLANK(Survey!$K158))</f>
        <v>0</v>
      </c>
      <c r="P158" s="48" t="str">
        <f t="shared" si="113"/>
        <v>Fail</v>
      </c>
      <c r="Q158" s="50">
        <f>Survey!E158</f>
        <v>0</v>
      </c>
      <c r="R158" s="51">
        <f>LEN(Survey!F158)</f>
        <v>0</v>
      </c>
      <c r="S158" s="48" t="str">
        <f t="shared" si="114"/>
        <v>Pass</v>
      </c>
      <c r="T158" s="61" t="b">
        <f>NOT(ISNUMBER(SEARCH("Other",Survey!$M158)))</f>
        <v>1</v>
      </c>
      <c r="U158" s="60" t="b">
        <f>NOT(ISBLANK(Survey!$N158))</f>
        <v>0</v>
      </c>
      <c r="V158" s="48" t="str">
        <f t="shared" si="115"/>
        <v>Pass</v>
      </c>
      <c r="W158" s="121" t="b">
        <f>NOT(ISBLANK(Survey!$U158))</f>
        <v>0</v>
      </c>
      <c r="X158" s="122">
        <f>Survey!$J158</f>
        <v>0</v>
      </c>
      <c r="Y158" s="48" t="str">
        <f t="shared" si="116"/>
        <v>Pass</v>
      </c>
      <c r="Z158" s="121" t="b">
        <f>NOT(ISBLANK(Survey!$V158))</f>
        <v>0</v>
      </c>
      <c r="AA158" s="122">
        <f>Survey!$J158</f>
        <v>0</v>
      </c>
      <c r="AB158" s="48" t="str">
        <f t="shared" si="117"/>
        <v>Pass</v>
      </c>
      <c r="AC158" s="121" t="b">
        <f>NOT(ISBLANK(Survey!$W158))</f>
        <v>0</v>
      </c>
      <c r="AD158" s="122">
        <f>Survey!$J158</f>
        <v>0</v>
      </c>
      <c r="AE158" s="48" t="str">
        <f t="shared" si="118"/>
        <v>Pass</v>
      </c>
      <c r="AF158" s="61" t="b">
        <f>NOT(ISNUMBER(SEARCH("Yes",Survey!$Z158)))</f>
        <v>1</v>
      </c>
      <c r="AG158" s="60" t="b">
        <f>IF(COUNTBLANK(Survey!$AA158:$AB158)=0,TRUE, FALSE)</f>
        <v>0</v>
      </c>
      <c r="AH158" s="48" t="str">
        <f t="shared" si="119"/>
        <v>Pass</v>
      </c>
      <c r="AI158" s="61" t="b">
        <f>NOT(ISNUMBER(SEARCH("Yes",Survey!$AC158)))</f>
        <v>1</v>
      </c>
      <c r="AJ158" s="60" t="b">
        <f>NOT(ISBLANK(Survey!$AE158))</f>
        <v>0</v>
      </c>
      <c r="AK158" s="48" t="str">
        <f t="shared" si="120"/>
        <v>Pass</v>
      </c>
      <c r="AL158" s="61" t="b">
        <f>NOT(OR(ISNUMBER(SEARCH("Other",Survey!$AE158)),ISNUMBER(SEARCH("Multiple",Survey!$AE158))))</f>
        <v>1</v>
      </c>
      <c r="AM158" s="60" t="b">
        <f>NOT(ISBLANK(Survey!$AF158))</f>
        <v>0</v>
      </c>
      <c r="AN158" s="48" t="str">
        <f t="shared" si="121"/>
        <v>Fail</v>
      </c>
      <c r="AO158" s="52">
        <f>(Survey!$AH158)</f>
        <v>0</v>
      </c>
      <c r="AP158" s="43" t="str">
        <f t="shared" si="122"/>
        <v>Fail</v>
      </c>
      <c r="AQ158" s="44">
        <f>ABS(Survey!$AH158)</f>
        <v>0</v>
      </c>
      <c r="AR158" s="87">
        <f>ABS(Survey!$AI158)+Survey!$AJ158-ABS(Survey!$AK158)+ABS(Survey!$AL158)-ABS(Survey!$AM158)+ABS(Survey!$AN158)-ABS(Survey!$AO158)+Survey!$AP158</f>
        <v>0</v>
      </c>
      <c r="AS158" s="53" t="str">
        <f t="shared" si="123"/>
        <v>No holdings</v>
      </c>
      <c r="AT158" s="43">
        <f t="shared" si="124"/>
        <v>0</v>
      </c>
      <c r="AU158" s="48" t="str">
        <f t="shared" si="125"/>
        <v>Pass</v>
      </c>
      <c r="AV158" s="61" t="b">
        <f>IF(ABS(Survey!$AP158)=0,TRUE,FALSE)</f>
        <v>1</v>
      </c>
      <c r="AW158" s="60" t="b">
        <f>NOT(ISBLANK(Survey!$AQ158))</f>
        <v>0</v>
      </c>
      <c r="AX158" s="43" t="str">
        <f t="shared" si="126"/>
        <v>Fail</v>
      </c>
      <c r="AY158" s="44">
        <f>ABS(Survey!$AH158)</f>
        <v>0</v>
      </c>
      <c r="AZ158" s="44" cm="1">
        <f t="array" ref="AZ158">SUM(SUMIF(Survey!AS158:BA158,{"&gt;0","&lt;0"})*{1,-1})-SUM(SUMIF(Survey!BC158:BK158,{"&gt;0","&lt;0"})*{1,-1})</f>
        <v>0</v>
      </c>
      <c r="BA158" s="53" t="str">
        <f t="shared" si="127"/>
        <v>No holdings</v>
      </c>
      <c r="BB158" s="43">
        <f t="shared" si="128"/>
        <v>0</v>
      </c>
      <c r="BC158" s="48" t="str">
        <f t="shared" si="129"/>
        <v>Fail</v>
      </c>
      <c r="BD158" s="54">
        <f>ABS(Survey!$AH158)</f>
        <v>0</v>
      </c>
      <c r="BE158" s="54" cm="1">
        <f t="array" ref="BE158">SUM(SUMIF(Survey!BM158:CF158,{"&gt;0","&lt;0"})*{1,-1})-SUM(SUMIF(Survey!CH158:DA158,{"&gt;0","&lt;0"})*{1,-1})</f>
        <v>0</v>
      </c>
      <c r="BF158" s="55" t="str">
        <f t="shared" si="130"/>
        <v>No holdings</v>
      </c>
      <c r="BG158" s="56">
        <f t="shared" si="131"/>
        <v>0</v>
      </c>
      <c r="BH158" s="48" t="str">
        <f t="shared" si="132"/>
        <v>Pass</v>
      </c>
      <c r="BI158" s="61" t="b">
        <f>IF(ABS(Survey!$CF158)=0,TRUE,FALSE)</f>
        <v>1</v>
      </c>
      <c r="BJ158" s="60" t="b">
        <f>NOT(ISBLANK(Survey!$CG158))</f>
        <v>0</v>
      </c>
      <c r="BK158" s="48" t="str">
        <f t="shared" si="133"/>
        <v>Pass</v>
      </c>
      <c r="BL158" s="61" t="b">
        <f>IF(ABS(Survey!$DA158)=0,TRUE,FALSE)</f>
        <v>1</v>
      </c>
      <c r="BM158" s="60" t="b">
        <f>NOT(ISBLANK(Survey!$DB158))</f>
        <v>0</v>
      </c>
      <c r="BN158" s="48" t="str">
        <f t="shared" si="134"/>
        <v>Pass</v>
      </c>
      <c r="BO158" s="44">
        <f>SUM(Survey!DD158:DG158)</f>
        <v>0</v>
      </c>
      <c r="BP158" s="43">
        <f t="shared" si="135"/>
        <v>0</v>
      </c>
      <c r="BQ158" s="43">
        <f t="shared" si="136"/>
        <v>100</v>
      </c>
      <c r="BR158" s="55">
        <f>Survey!$I158</f>
        <v>0</v>
      </c>
      <c r="BS158" s="48" t="str">
        <f t="shared" si="137"/>
        <v>Pass</v>
      </c>
      <c r="BT158" s="61" t="b">
        <f>IF(ABS(Survey!$DG158)=0,TRUE,FALSE)</f>
        <v>1</v>
      </c>
      <c r="BU158" s="60" t="b">
        <f>NOT(ISBLANK(Survey!$DH158))</f>
        <v>0</v>
      </c>
      <c r="BV158" s="43" t="str">
        <f t="shared" si="138"/>
        <v>Pass</v>
      </c>
      <c r="BW158" s="44">
        <f>ABS(Survey!CB158) + ABS(Survey!CW158)</f>
        <v>0</v>
      </c>
      <c r="BX158" s="44">
        <f>SUM(SUMIF(Survey!DJ158:DO158,{"&gt;0","&lt;0"})*{1,-1})+SUM(SUMIF(Survey!DQ158:DV158,{"&gt;0","&lt;0"})*{1,-1})</f>
        <v>0</v>
      </c>
      <c r="BY158" s="43">
        <f t="shared" si="139"/>
        <v>0</v>
      </c>
      <c r="BZ158" s="43">
        <f t="shared" si="140"/>
        <v>0</v>
      </c>
      <c r="CA158" s="48" t="str">
        <f t="shared" si="141"/>
        <v>Pass</v>
      </c>
      <c r="CB158" s="61" t="b">
        <f>IF(ABS(Survey!$DO158)=0,TRUE,FALSE)</f>
        <v>1</v>
      </c>
      <c r="CC158" s="60" t="b">
        <f>NOT(ISBLANK(Survey!DP158))</f>
        <v>0</v>
      </c>
      <c r="CD158" s="48" t="str">
        <f t="shared" si="142"/>
        <v>Pass</v>
      </c>
      <c r="CE158" s="61" t="b">
        <f>IF(ABS(Survey!$DV158)=0,TRUE,FALSE)</f>
        <v>1</v>
      </c>
      <c r="CF158" s="60" t="b">
        <f>NOT(ISBLANK(Survey!$DW158))</f>
        <v>0</v>
      </c>
      <c r="CG158" s="48" t="str">
        <f t="shared" si="143"/>
        <v>Pass</v>
      </c>
      <c r="CH158" s="57">
        <f t="shared" si="144"/>
        <v>0</v>
      </c>
      <c r="CI158" s="54" cm="1">
        <f t="array" ref="CI158">SUM(SUMIF(Survey!DY158:DZ158,{"&gt;0","&lt;0"})*{1,-1})</f>
        <v>0</v>
      </c>
      <c r="CJ158" s="57">
        <f t="shared" si="145"/>
        <v>0</v>
      </c>
      <c r="CK158" s="56">
        <f t="shared" si="146"/>
        <v>100</v>
      </c>
      <c r="CL158" s="48" t="str">
        <f t="shared" si="147"/>
        <v>Fail</v>
      </c>
      <c r="CM158" s="54">
        <f>SUM(SUMIF(Survey!EP158:EQ158,{"&gt;0","&lt;0"})*{1,-1})</f>
        <v>0</v>
      </c>
      <c r="CN158" s="57">
        <f t="shared" si="148"/>
        <v>0</v>
      </c>
      <c r="CO158" s="57">
        <f t="shared" si="149"/>
        <v>100</v>
      </c>
      <c r="CP158" s="55" t="b">
        <f>IF(Survey!$J158="ETF",TRUE,IF(Survey!$J158="Closed-end",TRUE,IF(Survey!$J158="Split share corp",TRUE,FALSE)))</f>
        <v>0</v>
      </c>
      <c r="CQ158" s="48" t="str">
        <f t="shared" si="150"/>
        <v>Fail</v>
      </c>
      <c r="CR158" s="54">
        <f>SUM(SUMIF(Survey!ES158:EW158,{"&gt;0","&lt;0"})*{1,-1})</f>
        <v>0</v>
      </c>
      <c r="CS158" s="57">
        <f t="shared" si="151"/>
        <v>0</v>
      </c>
      <c r="CT158" s="57">
        <f t="shared" si="152"/>
        <v>100</v>
      </c>
      <c r="CU158" s="55" t="b">
        <f>IF(Survey!$J158="ETF",TRUE,IF(Survey!$J158="Closed-end",TRUE,IF(Survey!$J158="Split share corp",TRUE,FALSE)))</f>
        <v>0</v>
      </c>
      <c r="CV158" s="48" t="str">
        <f t="shared" si="153"/>
        <v>Pass</v>
      </c>
      <c r="CW158" s="61" t="b">
        <f>IF(ABS(Survey!$EW158)=0,TRUE,FALSE)</f>
        <v>1</v>
      </c>
      <c r="CX158" s="60" t="b">
        <f>NOT(ISBLANK(Survey!$EX158))</f>
        <v>0</v>
      </c>
      <c r="CY158" s="43" t="str">
        <f t="shared" si="154"/>
        <v>Fail</v>
      </c>
      <c r="CZ158" s="44">
        <f>SUM(SUMIF(Survey!EZ158:FF158,{"&gt;0","&lt;0"})*{1,-1})</f>
        <v>0</v>
      </c>
      <c r="DA158" s="43">
        <f t="shared" si="155"/>
        <v>0</v>
      </c>
      <c r="DB158" s="43">
        <f t="shared" si="156"/>
        <v>100</v>
      </c>
      <c r="DC158" s="48" t="str">
        <f t="shared" si="157"/>
        <v>Fail</v>
      </c>
      <c r="DD158" s="54">
        <f>SUM(SUMIF(Survey!FH158:FN158,{"&gt;0","&lt;0"})*{1,-1})</f>
        <v>0</v>
      </c>
      <c r="DE158" s="57">
        <f t="shared" si="158"/>
        <v>0</v>
      </c>
      <c r="DF158" s="56">
        <f t="shared" si="159"/>
        <v>100</v>
      </c>
    </row>
    <row r="159" spans="1:110">
      <c r="A159" s="1">
        <v>156</v>
      </c>
      <c r="B159" s="43" t="str">
        <f t="shared" si="107"/>
        <v>Pass</v>
      </c>
      <c r="C159" s="43">
        <f>COUNTBLANK(Survey!B159:FO159)</f>
        <v>170</v>
      </c>
      <c r="D159" s="43">
        <f>Survey!H159</f>
        <v>0</v>
      </c>
      <c r="E159" s="43" t="str">
        <f t="shared" si="108"/>
        <v>Fail</v>
      </c>
      <c r="F159" s="43" t="str">
        <f t="shared" si="109"/>
        <v>Fail</v>
      </c>
      <c r="H159" s="48" t="str">
        <f t="shared" si="110"/>
        <v>Fail</v>
      </c>
      <c r="I159" s="49">
        <f>COUNTBLANK(Survey!B159:E159)+COUNTBLANK(Survey!G159:J159)+COUNTBLANK(Survey!M159)+COUNTBLANK(Survey!P159:S159)+COUNTBLANK(Survey!X159:Z159)+COUNTBLANK(Survey!AC159:AD159)</f>
        <v>18</v>
      </c>
      <c r="J159" s="48" t="str">
        <f t="shared" si="111"/>
        <v>Pass</v>
      </c>
      <c r="K159" s="61" t="b">
        <f>NOT(ISNUMBER(SEARCH("Feeder",Survey!$H159)))</f>
        <v>1</v>
      </c>
      <c r="L159" s="60" t="b">
        <f>NOT(ISBLANK(Survey!$L159))</f>
        <v>0</v>
      </c>
      <c r="M159" s="48" t="str">
        <f t="shared" si="112"/>
        <v>Pass</v>
      </c>
      <c r="N159" s="61" t="b">
        <f>NOT(ISNUMBER(SEARCH("Other",Survey!$J159)))</f>
        <v>1</v>
      </c>
      <c r="O159" s="60" t="b">
        <f>NOT(ISBLANK(Survey!$K159))</f>
        <v>0</v>
      </c>
      <c r="P159" s="48" t="str">
        <f t="shared" si="113"/>
        <v>Fail</v>
      </c>
      <c r="Q159" s="50">
        <f>Survey!E159</f>
        <v>0</v>
      </c>
      <c r="R159" s="51">
        <f>LEN(Survey!F159)</f>
        <v>0</v>
      </c>
      <c r="S159" s="48" t="str">
        <f t="shared" si="114"/>
        <v>Pass</v>
      </c>
      <c r="T159" s="61" t="b">
        <f>NOT(ISNUMBER(SEARCH("Other",Survey!$M159)))</f>
        <v>1</v>
      </c>
      <c r="U159" s="60" t="b">
        <f>NOT(ISBLANK(Survey!$N159))</f>
        <v>0</v>
      </c>
      <c r="V159" s="48" t="str">
        <f t="shared" si="115"/>
        <v>Pass</v>
      </c>
      <c r="W159" s="121" t="b">
        <f>NOT(ISBLANK(Survey!$U159))</f>
        <v>0</v>
      </c>
      <c r="X159" s="122">
        <f>Survey!$J159</f>
        <v>0</v>
      </c>
      <c r="Y159" s="48" t="str">
        <f t="shared" si="116"/>
        <v>Pass</v>
      </c>
      <c r="Z159" s="121" t="b">
        <f>NOT(ISBLANK(Survey!$V159))</f>
        <v>0</v>
      </c>
      <c r="AA159" s="122">
        <f>Survey!$J159</f>
        <v>0</v>
      </c>
      <c r="AB159" s="48" t="str">
        <f t="shared" si="117"/>
        <v>Pass</v>
      </c>
      <c r="AC159" s="121" t="b">
        <f>NOT(ISBLANK(Survey!$W159))</f>
        <v>0</v>
      </c>
      <c r="AD159" s="122">
        <f>Survey!$J159</f>
        <v>0</v>
      </c>
      <c r="AE159" s="48" t="str">
        <f t="shared" si="118"/>
        <v>Pass</v>
      </c>
      <c r="AF159" s="61" t="b">
        <f>NOT(ISNUMBER(SEARCH("Yes",Survey!$Z159)))</f>
        <v>1</v>
      </c>
      <c r="AG159" s="60" t="b">
        <f>IF(COUNTBLANK(Survey!$AA159:$AB159)=0,TRUE, FALSE)</f>
        <v>0</v>
      </c>
      <c r="AH159" s="48" t="str">
        <f t="shared" si="119"/>
        <v>Pass</v>
      </c>
      <c r="AI159" s="61" t="b">
        <f>NOT(ISNUMBER(SEARCH("Yes",Survey!$AC159)))</f>
        <v>1</v>
      </c>
      <c r="AJ159" s="60" t="b">
        <f>NOT(ISBLANK(Survey!$AE159))</f>
        <v>0</v>
      </c>
      <c r="AK159" s="48" t="str">
        <f t="shared" si="120"/>
        <v>Pass</v>
      </c>
      <c r="AL159" s="61" t="b">
        <f>NOT(OR(ISNUMBER(SEARCH("Other",Survey!$AE159)),ISNUMBER(SEARCH("Multiple",Survey!$AE159))))</f>
        <v>1</v>
      </c>
      <c r="AM159" s="60" t="b">
        <f>NOT(ISBLANK(Survey!$AF159))</f>
        <v>0</v>
      </c>
      <c r="AN159" s="48" t="str">
        <f t="shared" si="121"/>
        <v>Fail</v>
      </c>
      <c r="AO159" s="52">
        <f>(Survey!$AH159)</f>
        <v>0</v>
      </c>
      <c r="AP159" s="43" t="str">
        <f t="shared" si="122"/>
        <v>Fail</v>
      </c>
      <c r="AQ159" s="44">
        <f>ABS(Survey!$AH159)</f>
        <v>0</v>
      </c>
      <c r="AR159" s="87">
        <f>ABS(Survey!$AI159)+Survey!$AJ159-ABS(Survey!$AK159)+ABS(Survey!$AL159)-ABS(Survey!$AM159)+ABS(Survey!$AN159)-ABS(Survey!$AO159)+Survey!$AP159</f>
        <v>0</v>
      </c>
      <c r="AS159" s="53" t="str">
        <f t="shared" si="123"/>
        <v>No holdings</v>
      </c>
      <c r="AT159" s="43">
        <f t="shared" si="124"/>
        <v>0</v>
      </c>
      <c r="AU159" s="48" t="str">
        <f t="shared" si="125"/>
        <v>Pass</v>
      </c>
      <c r="AV159" s="61" t="b">
        <f>IF(ABS(Survey!$AP159)=0,TRUE,FALSE)</f>
        <v>1</v>
      </c>
      <c r="AW159" s="60" t="b">
        <f>NOT(ISBLANK(Survey!$AQ159))</f>
        <v>0</v>
      </c>
      <c r="AX159" s="43" t="str">
        <f t="shared" si="126"/>
        <v>Fail</v>
      </c>
      <c r="AY159" s="44">
        <f>ABS(Survey!$AH159)</f>
        <v>0</v>
      </c>
      <c r="AZ159" s="44" cm="1">
        <f t="array" ref="AZ159">SUM(SUMIF(Survey!AS159:BA159,{"&gt;0","&lt;0"})*{1,-1})-SUM(SUMIF(Survey!BC159:BK159,{"&gt;0","&lt;0"})*{1,-1})</f>
        <v>0</v>
      </c>
      <c r="BA159" s="53" t="str">
        <f t="shared" si="127"/>
        <v>No holdings</v>
      </c>
      <c r="BB159" s="43">
        <f t="shared" si="128"/>
        <v>0</v>
      </c>
      <c r="BC159" s="48" t="str">
        <f t="shared" si="129"/>
        <v>Fail</v>
      </c>
      <c r="BD159" s="54">
        <f>ABS(Survey!$AH159)</f>
        <v>0</v>
      </c>
      <c r="BE159" s="54" cm="1">
        <f t="array" ref="BE159">SUM(SUMIF(Survey!BM159:CF159,{"&gt;0","&lt;0"})*{1,-1})-SUM(SUMIF(Survey!CH159:DA159,{"&gt;0","&lt;0"})*{1,-1})</f>
        <v>0</v>
      </c>
      <c r="BF159" s="55" t="str">
        <f t="shared" si="130"/>
        <v>No holdings</v>
      </c>
      <c r="BG159" s="56">
        <f t="shared" si="131"/>
        <v>0</v>
      </c>
      <c r="BH159" s="48" t="str">
        <f t="shared" si="132"/>
        <v>Pass</v>
      </c>
      <c r="BI159" s="61" t="b">
        <f>IF(ABS(Survey!$CF159)=0,TRUE,FALSE)</f>
        <v>1</v>
      </c>
      <c r="BJ159" s="60" t="b">
        <f>NOT(ISBLANK(Survey!$CG159))</f>
        <v>0</v>
      </c>
      <c r="BK159" s="48" t="str">
        <f t="shared" si="133"/>
        <v>Pass</v>
      </c>
      <c r="BL159" s="61" t="b">
        <f>IF(ABS(Survey!$DA159)=0,TRUE,FALSE)</f>
        <v>1</v>
      </c>
      <c r="BM159" s="60" t="b">
        <f>NOT(ISBLANK(Survey!$DB159))</f>
        <v>0</v>
      </c>
      <c r="BN159" s="48" t="str">
        <f t="shared" si="134"/>
        <v>Pass</v>
      </c>
      <c r="BO159" s="44">
        <f>SUM(Survey!DD159:DG159)</f>
        <v>0</v>
      </c>
      <c r="BP159" s="43">
        <f t="shared" si="135"/>
        <v>0</v>
      </c>
      <c r="BQ159" s="43">
        <f t="shared" si="136"/>
        <v>100</v>
      </c>
      <c r="BR159" s="55">
        <f>Survey!$I159</f>
        <v>0</v>
      </c>
      <c r="BS159" s="48" t="str">
        <f t="shared" si="137"/>
        <v>Pass</v>
      </c>
      <c r="BT159" s="61" t="b">
        <f>IF(ABS(Survey!$DG159)=0,TRUE,FALSE)</f>
        <v>1</v>
      </c>
      <c r="BU159" s="60" t="b">
        <f>NOT(ISBLANK(Survey!$DH159))</f>
        <v>0</v>
      </c>
      <c r="BV159" s="43" t="str">
        <f t="shared" si="138"/>
        <v>Pass</v>
      </c>
      <c r="BW159" s="44">
        <f>ABS(Survey!CB159) + ABS(Survey!CW159)</f>
        <v>0</v>
      </c>
      <c r="BX159" s="44">
        <f>SUM(SUMIF(Survey!DJ159:DO159,{"&gt;0","&lt;0"})*{1,-1})+SUM(SUMIF(Survey!DQ159:DV159,{"&gt;0","&lt;0"})*{1,-1})</f>
        <v>0</v>
      </c>
      <c r="BY159" s="43">
        <f t="shared" si="139"/>
        <v>0</v>
      </c>
      <c r="BZ159" s="43">
        <f t="shared" si="140"/>
        <v>0</v>
      </c>
      <c r="CA159" s="48" t="str">
        <f t="shared" si="141"/>
        <v>Pass</v>
      </c>
      <c r="CB159" s="61" t="b">
        <f>IF(ABS(Survey!$DO159)=0,TRUE,FALSE)</f>
        <v>1</v>
      </c>
      <c r="CC159" s="60" t="b">
        <f>NOT(ISBLANK(Survey!DP159))</f>
        <v>0</v>
      </c>
      <c r="CD159" s="48" t="str">
        <f t="shared" si="142"/>
        <v>Pass</v>
      </c>
      <c r="CE159" s="61" t="b">
        <f>IF(ABS(Survey!$DV159)=0,TRUE,FALSE)</f>
        <v>1</v>
      </c>
      <c r="CF159" s="60" t="b">
        <f>NOT(ISBLANK(Survey!$DW159))</f>
        <v>0</v>
      </c>
      <c r="CG159" s="48" t="str">
        <f t="shared" si="143"/>
        <v>Pass</v>
      </c>
      <c r="CH159" s="57">
        <f t="shared" si="144"/>
        <v>0</v>
      </c>
      <c r="CI159" s="54" cm="1">
        <f t="array" ref="CI159">SUM(SUMIF(Survey!DY159:DZ159,{"&gt;0","&lt;0"})*{1,-1})</f>
        <v>0</v>
      </c>
      <c r="CJ159" s="57">
        <f t="shared" si="145"/>
        <v>0</v>
      </c>
      <c r="CK159" s="56">
        <f t="shared" si="146"/>
        <v>100</v>
      </c>
      <c r="CL159" s="48" t="str">
        <f t="shared" si="147"/>
        <v>Fail</v>
      </c>
      <c r="CM159" s="54">
        <f>SUM(SUMIF(Survey!EP159:EQ159,{"&gt;0","&lt;0"})*{1,-1})</f>
        <v>0</v>
      </c>
      <c r="CN159" s="57">
        <f t="shared" si="148"/>
        <v>0</v>
      </c>
      <c r="CO159" s="57">
        <f t="shared" si="149"/>
        <v>100</v>
      </c>
      <c r="CP159" s="55" t="b">
        <f>IF(Survey!$J159="ETF",TRUE,IF(Survey!$J159="Closed-end",TRUE,IF(Survey!$J159="Split share corp",TRUE,FALSE)))</f>
        <v>0</v>
      </c>
      <c r="CQ159" s="48" t="str">
        <f t="shared" si="150"/>
        <v>Fail</v>
      </c>
      <c r="CR159" s="54">
        <f>SUM(SUMIF(Survey!ES159:EW159,{"&gt;0","&lt;0"})*{1,-1})</f>
        <v>0</v>
      </c>
      <c r="CS159" s="57">
        <f t="shared" si="151"/>
        <v>0</v>
      </c>
      <c r="CT159" s="57">
        <f t="shared" si="152"/>
        <v>100</v>
      </c>
      <c r="CU159" s="55" t="b">
        <f>IF(Survey!$J159="ETF",TRUE,IF(Survey!$J159="Closed-end",TRUE,IF(Survey!$J159="Split share corp",TRUE,FALSE)))</f>
        <v>0</v>
      </c>
      <c r="CV159" s="48" t="str">
        <f t="shared" si="153"/>
        <v>Pass</v>
      </c>
      <c r="CW159" s="61" t="b">
        <f>IF(ABS(Survey!$EW159)=0,TRUE,FALSE)</f>
        <v>1</v>
      </c>
      <c r="CX159" s="60" t="b">
        <f>NOT(ISBLANK(Survey!$EX159))</f>
        <v>0</v>
      </c>
      <c r="CY159" s="43" t="str">
        <f t="shared" si="154"/>
        <v>Fail</v>
      </c>
      <c r="CZ159" s="44">
        <f>SUM(SUMIF(Survey!EZ159:FF159,{"&gt;0","&lt;0"})*{1,-1})</f>
        <v>0</v>
      </c>
      <c r="DA159" s="43">
        <f t="shared" si="155"/>
        <v>0</v>
      </c>
      <c r="DB159" s="43">
        <f t="shared" si="156"/>
        <v>100</v>
      </c>
      <c r="DC159" s="48" t="str">
        <f t="shared" si="157"/>
        <v>Fail</v>
      </c>
      <c r="DD159" s="54">
        <f>SUM(SUMIF(Survey!FH159:FN159,{"&gt;0","&lt;0"})*{1,-1})</f>
        <v>0</v>
      </c>
      <c r="DE159" s="57">
        <f t="shared" si="158"/>
        <v>0</v>
      </c>
      <c r="DF159" s="56">
        <f t="shared" si="159"/>
        <v>100</v>
      </c>
    </row>
    <row r="160" spans="1:110">
      <c r="A160" s="1">
        <v>157</v>
      </c>
      <c r="B160" s="43" t="str">
        <f t="shared" si="107"/>
        <v>Pass</v>
      </c>
      <c r="C160" s="43">
        <f>COUNTBLANK(Survey!B160:FO160)</f>
        <v>170</v>
      </c>
      <c r="D160" s="43">
        <f>Survey!H160</f>
        <v>0</v>
      </c>
      <c r="E160" s="43" t="str">
        <f t="shared" si="108"/>
        <v>Fail</v>
      </c>
      <c r="F160" s="43" t="str">
        <f t="shared" si="109"/>
        <v>Fail</v>
      </c>
      <c r="H160" s="48" t="str">
        <f t="shared" si="110"/>
        <v>Fail</v>
      </c>
      <c r="I160" s="49">
        <f>COUNTBLANK(Survey!B160:E160)+COUNTBLANK(Survey!G160:J160)+COUNTBLANK(Survey!M160)+COUNTBLANK(Survey!P160:S160)+COUNTBLANK(Survey!X160:Z160)+COUNTBLANK(Survey!AC160:AD160)</f>
        <v>18</v>
      </c>
      <c r="J160" s="48" t="str">
        <f t="shared" si="111"/>
        <v>Pass</v>
      </c>
      <c r="K160" s="61" t="b">
        <f>NOT(ISNUMBER(SEARCH("Feeder",Survey!$H160)))</f>
        <v>1</v>
      </c>
      <c r="L160" s="60" t="b">
        <f>NOT(ISBLANK(Survey!$L160))</f>
        <v>0</v>
      </c>
      <c r="M160" s="48" t="str">
        <f t="shared" si="112"/>
        <v>Pass</v>
      </c>
      <c r="N160" s="61" t="b">
        <f>NOT(ISNUMBER(SEARCH("Other",Survey!$J160)))</f>
        <v>1</v>
      </c>
      <c r="O160" s="60" t="b">
        <f>NOT(ISBLANK(Survey!$K160))</f>
        <v>0</v>
      </c>
      <c r="P160" s="48" t="str">
        <f t="shared" si="113"/>
        <v>Fail</v>
      </c>
      <c r="Q160" s="50">
        <f>Survey!E160</f>
        <v>0</v>
      </c>
      <c r="R160" s="51">
        <f>LEN(Survey!F160)</f>
        <v>0</v>
      </c>
      <c r="S160" s="48" t="str">
        <f t="shared" si="114"/>
        <v>Pass</v>
      </c>
      <c r="T160" s="61" t="b">
        <f>NOT(ISNUMBER(SEARCH("Other",Survey!$M160)))</f>
        <v>1</v>
      </c>
      <c r="U160" s="60" t="b">
        <f>NOT(ISBLANK(Survey!$N160))</f>
        <v>0</v>
      </c>
      <c r="V160" s="48" t="str">
        <f t="shared" si="115"/>
        <v>Pass</v>
      </c>
      <c r="W160" s="121" t="b">
        <f>NOT(ISBLANK(Survey!$U160))</f>
        <v>0</v>
      </c>
      <c r="X160" s="122">
        <f>Survey!$J160</f>
        <v>0</v>
      </c>
      <c r="Y160" s="48" t="str">
        <f t="shared" si="116"/>
        <v>Pass</v>
      </c>
      <c r="Z160" s="121" t="b">
        <f>NOT(ISBLANK(Survey!$V160))</f>
        <v>0</v>
      </c>
      <c r="AA160" s="122">
        <f>Survey!$J160</f>
        <v>0</v>
      </c>
      <c r="AB160" s="48" t="str">
        <f t="shared" si="117"/>
        <v>Pass</v>
      </c>
      <c r="AC160" s="121" t="b">
        <f>NOT(ISBLANK(Survey!$W160))</f>
        <v>0</v>
      </c>
      <c r="AD160" s="122">
        <f>Survey!$J160</f>
        <v>0</v>
      </c>
      <c r="AE160" s="48" t="str">
        <f t="shared" si="118"/>
        <v>Pass</v>
      </c>
      <c r="AF160" s="61" t="b">
        <f>NOT(ISNUMBER(SEARCH("Yes",Survey!$Z160)))</f>
        <v>1</v>
      </c>
      <c r="AG160" s="60" t="b">
        <f>IF(COUNTBLANK(Survey!$AA160:$AB160)=0,TRUE, FALSE)</f>
        <v>0</v>
      </c>
      <c r="AH160" s="48" t="str">
        <f t="shared" si="119"/>
        <v>Pass</v>
      </c>
      <c r="AI160" s="61" t="b">
        <f>NOT(ISNUMBER(SEARCH("Yes",Survey!$AC160)))</f>
        <v>1</v>
      </c>
      <c r="AJ160" s="60" t="b">
        <f>NOT(ISBLANK(Survey!$AE160))</f>
        <v>0</v>
      </c>
      <c r="AK160" s="48" t="str">
        <f t="shared" si="120"/>
        <v>Pass</v>
      </c>
      <c r="AL160" s="61" t="b">
        <f>NOT(OR(ISNUMBER(SEARCH("Other",Survey!$AE160)),ISNUMBER(SEARCH("Multiple",Survey!$AE160))))</f>
        <v>1</v>
      </c>
      <c r="AM160" s="60" t="b">
        <f>NOT(ISBLANK(Survey!$AF160))</f>
        <v>0</v>
      </c>
      <c r="AN160" s="48" t="str">
        <f t="shared" si="121"/>
        <v>Fail</v>
      </c>
      <c r="AO160" s="52">
        <f>(Survey!$AH160)</f>
        <v>0</v>
      </c>
      <c r="AP160" s="43" t="str">
        <f t="shared" si="122"/>
        <v>Fail</v>
      </c>
      <c r="AQ160" s="44">
        <f>ABS(Survey!$AH160)</f>
        <v>0</v>
      </c>
      <c r="AR160" s="87">
        <f>ABS(Survey!$AI160)+Survey!$AJ160-ABS(Survey!$AK160)+ABS(Survey!$AL160)-ABS(Survey!$AM160)+ABS(Survey!$AN160)-ABS(Survey!$AO160)+Survey!$AP160</f>
        <v>0</v>
      </c>
      <c r="AS160" s="53" t="str">
        <f t="shared" si="123"/>
        <v>No holdings</v>
      </c>
      <c r="AT160" s="43">
        <f t="shared" si="124"/>
        <v>0</v>
      </c>
      <c r="AU160" s="48" t="str">
        <f t="shared" si="125"/>
        <v>Pass</v>
      </c>
      <c r="AV160" s="61" t="b">
        <f>IF(ABS(Survey!$AP160)=0,TRUE,FALSE)</f>
        <v>1</v>
      </c>
      <c r="AW160" s="60" t="b">
        <f>NOT(ISBLANK(Survey!$AQ160))</f>
        <v>0</v>
      </c>
      <c r="AX160" s="43" t="str">
        <f t="shared" si="126"/>
        <v>Fail</v>
      </c>
      <c r="AY160" s="44">
        <f>ABS(Survey!$AH160)</f>
        <v>0</v>
      </c>
      <c r="AZ160" s="44" cm="1">
        <f t="array" ref="AZ160">SUM(SUMIF(Survey!AS160:BA160,{"&gt;0","&lt;0"})*{1,-1})-SUM(SUMIF(Survey!BC160:BK160,{"&gt;0","&lt;0"})*{1,-1})</f>
        <v>0</v>
      </c>
      <c r="BA160" s="53" t="str">
        <f t="shared" si="127"/>
        <v>No holdings</v>
      </c>
      <c r="BB160" s="43">
        <f t="shared" si="128"/>
        <v>0</v>
      </c>
      <c r="BC160" s="48" t="str">
        <f t="shared" si="129"/>
        <v>Fail</v>
      </c>
      <c r="BD160" s="54">
        <f>ABS(Survey!$AH160)</f>
        <v>0</v>
      </c>
      <c r="BE160" s="54" cm="1">
        <f t="array" ref="BE160">SUM(SUMIF(Survey!BM160:CF160,{"&gt;0","&lt;0"})*{1,-1})-SUM(SUMIF(Survey!CH160:DA160,{"&gt;0","&lt;0"})*{1,-1})</f>
        <v>0</v>
      </c>
      <c r="BF160" s="55" t="str">
        <f t="shared" si="130"/>
        <v>No holdings</v>
      </c>
      <c r="BG160" s="56">
        <f t="shared" si="131"/>
        <v>0</v>
      </c>
      <c r="BH160" s="48" t="str">
        <f t="shared" si="132"/>
        <v>Pass</v>
      </c>
      <c r="BI160" s="61" t="b">
        <f>IF(ABS(Survey!$CF160)=0,TRUE,FALSE)</f>
        <v>1</v>
      </c>
      <c r="BJ160" s="60" t="b">
        <f>NOT(ISBLANK(Survey!$CG160))</f>
        <v>0</v>
      </c>
      <c r="BK160" s="48" t="str">
        <f t="shared" si="133"/>
        <v>Pass</v>
      </c>
      <c r="BL160" s="61" t="b">
        <f>IF(ABS(Survey!$DA160)=0,TRUE,FALSE)</f>
        <v>1</v>
      </c>
      <c r="BM160" s="60" t="b">
        <f>NOT(ISBLANK(Survey!$DB160))</f>
        <v>0</v>
      </c>
      <c r="BN160" s="48" t="str">
        <f t="shared" si="134"/>
        <v>Pass</v>
      </c>
      <c r="BO160" s="44">
        <f>SUM(Survey!DD160:DG160)</f>
        <v>0</v>
      </c>
      <c r="BP160" s="43">
        <f t="shared" si="135"/>
        <v>0</v>
      </c>
      <c r="BQ160" s="43">
        <f t="shared" si="136"/>
        <v>100</v>
      </c>
      <c r="BR160" s="55">
        <f>Survey!$I160</f>
        <v>0</v>
      </c>
      <c r="BS160" s="48" t="str">
        <f t="shared" si="137"/>
        <v>Pass</v>
      </c>
      <c r="BT160" s="61" t="b">
        <f>IF(ABS(Survey!$DG160)=0,TRUE,FALSE)</f>
        <v>1</v>
      </c>
      <c r="BU160" s="60" t="b">
        <f>NOT(ISBLANK(Survey!$DH160))</f>
        <v>0</v>
      </c>
      <c r="BV160" s="43" t="str">
        <f t="shared" si="138"/>
        <v>Pass</v>
      </c>
      <c r="BW160" s="44">
        <f>ABS(Survey!CB160) + ABS(Survey!CW160)</f>
        <v>0</v>
      </c>
      <c r="BX160" s="44">
        <f>SUM(SUMIF(Survey!DJ160:DO160,{"&gt;0","&lt;0"})*{1,-1})+SUM(SUMIF(Survey!DQ160:DV160,{"&gt;0","&lt;0"})*{1,-1})</f>
        <v>0</v>
      </c>
      <c r="BY160" s="43">
        <f t="shared" si="139"/>
        <v>0</v>
      </c>
      <c r="BZ160" s="43">
        <f t="shared" si="140"/>
        <v>0</v>
      </c>
      <c r="CA160" s="48" t="str">
        <f t="shared" si="141"/>
        <v>Pass</v>
      </c>
      <c r="CB160" s="61" t="b">
        <f>IF(ABS(Survey!$DO160)=0,TRUE,FALSE)</f>
        <v>1</v>
      </c>
      <c r="CC160" s="60" t="b">
        <f>NOT(ISBLANK(Survey!DP160))</f>
        <v>0</v>
      </c>
      <c r="CD160" s="48" t="str">
        <f t="shared" si="142"/>
        <v>Pass</v>
      </c>
      <c r="CE160" s="61" t="b">
        <f>IF(ABS(Survey!$DV160)=0,TRUE,FALSE)</f>
        <v>1</v>
      </c>
      <c r="CF160" s="60" t="b">
        <f>NOT(ISBLANK(Survey!$DW160))</f>
        <v>0</v>
      </c>
      <c r="CG160" s="48" t="str">
        <f t="shared" si="143"/>
        <v>Pass</v>
      </c>
      <c r="CH160" s="57">
        <f t="shared" si="144"/>
        <v>0</v>
      </c>
      <c r="CI160" s="54" cm="1">
        <f t="array" ref="CI160">SUM(SUMIF(Survey!DY160:DZ160,{"&gt;0","&lt;0"})*{1,-1})</f>
        <v>0</v>
      </c>
      <c r="CJ160" s="57">
        <f t="shared" si="145"/>
        <v>0</v>
      </c>
      <c r="CK160" s="56">
        <f t="shared" si="146"/>
        <v>100</v>
      </c>
      <c r="CL160" s="48" t="str">
        <f t="shared" si="147"/>
        <v>Fail</v>
      </c>
      <c r="CM160" s="54">
        <f>SUM(SUMIF(Survey!EP160:EQ160,{"&gt;0","&lt;0"})*{1,-1})</f>
        <v>0</v>
      </c>
      <c r="CN160" s="57">
        <f t="shared" si="148"/>
        <v>0</v>
      </c>
      <c r="CO160" s="57">
        <f t="shared" si="149"/>
        <v>100</v>
      </c>
      <c r="CP160" s="55" t="b">
        <f>IF(Survey!$J160="ETF",TRUE,IF(Survey!$J160="Closed-end",TRUE,IF(Survey!$J160="Split share corp",TRUE,FALSE)))</f>
        <v>0</v>
      </c>
      <c r="CQ160" s="48" t="str">
        <f t="shared" si="150"/>
        <v>Fail</v>
      </c>
      <c r="CR160" s="54">
        <f>SUM(SUMIF(Survey!ES160:EW160,{"&gt;0","&lt;0"})*{1,-1})</f>
        <v>0</v>
      </c>
      <c r="CS160" s="57">
        <f t="shared" si="151"/>
        <v>0</v>
      </c>
      <c r="CT160" s="57">
        <f t="shared" si="152"/>
        <v>100</v>
      </c>
      <c r="CU160" s="55" t="b">
        <f>IF(Survey!$J160="ETF",TRUE,IF(Survey!$J160="Closed-end",TRUE,IF(Survey!$J160="Split share corp",TRUE,FALSE)))</f>
        <v>0</v>
      </c>
      <c r="CV160" s="48" t="str">
        <f t="shared" si="153"/>
        <v>Pass</v>
      </c>
      <c r="CW160" s="61" t="b">
        <f>IF(ABS(Survey!$EW160)=0,TRUE,FALSE)</f>
        <v>1</v>
      </c>
      <c r="CX160" s="60" t="b">
        <f>NOT(ISBLANK(Survey!$EX160))</f>
        <v>0</v>
      </c>
      <c r="CY160" s="43" t="str">
        <f t="shared" si="154"/>
        <v>Fail</v>
      </c>
      <c r="CZ160" s="44">
        <f>SUM(SUMIF(Survey!EZ160:FF160,{"&gt;0","&lt;0"})*{1,-1})</f>
        <v>0</v>
      </c>
      <c r="DA160" s="43">
        <f t="shared" si="155"/>
        <v>0</v>
      </c>
      <c r="DB160" s="43">
        <f t="shared" si="156"/>
        <v>100</v>
      </c>
      <c r="DC160" s="48" t="str">
        <f t="shared" si="157"/>
        <v>Fail</v>
      </c>
      <c r="DD160" s="54">
        <f>SUM(SUMIF(Survey!FH160:FN160,{"&gt;0","&lt;0"})*{1,-1})</f>
        <v>0</v>
      </c>
      <c r="DE160" s="57">
        <f t="shared" si="158"/>
        <v>0</v>
      </c>
      <c r="DF160" s="56">
        <f t="shared" si="159"/>
        <v>100</v>
      </c>
    </row>
    <row r="161" spans="1:110">
      <c r="A161" s="1">
        <v>158</v>
      </c>
      <c r="B161" s="43" t="str">
        <f t="shared" si="107"/>
        <v>Pass</v>
      </c>
      <c r="C161" s="43">
        <f>COUNTBLANK(Survey!B161:FO161)</f>
        <v>170</v>
      </c>
      <c r="D161" s="43">
        <f>Survey!H161</f>
        <v>0</v>
      </c>
      <c r="E161" s="43" t="str">
        <f t="shared" si="108"/>
        <v>Fail</v>
      </c>
      <c r="F161" s="43" t="str">
        <f t="shared" si="109"/>
        <v>Fail</v>
      </c>
      <c r="H161" s="48" t="str">
        <f t="shared" si="110"/>
        <v>Fail</v>
      </c>
      <c r="I161" s="49">
        <f>COUNTBLANK(Survey!B161:E161)+COUNTBLANK(Survey!G161:J161)+COUNTBLANK(Survey!M161)+COUNTBLANK(Survey!P161:S161)+COUNTBLANK(Survey!X161:Z161)+COUNTBLANK(Survey!AC161:AD161)</f>
        <v>18</v>
      </c>
      <c r="J161" s="48" t="str">
        <f t="shared" si="111"/>
        <v>Pass</v>
      </c>
      <c r="K161" s="61" t="b">
        <f>NOT(ISNUMBER(SEARCH("Feeder",Survey!$H161)))</f>
        <v>1</v>
      </c>
      <c r="L161" s="60" t="b">
        <f>NOT(ISBLANK(Survey!$L161))</f>
        <v>0</v>
      </c>
      <c r="M161" s="48" t="str">
        <f t="shared" si="112"/>
        <v>Pass</v>
      </c>
      <c r="N161" s="61" t="b">
        <f>NOT(ISNUMBER(SEARCH("Other",Survey!$J161)))</f>
        <v>1</v>
      </c>
      <c r="O161" s="60" t="b">
        <f>NOT(ISBLANK(Survey!$K161))</f>
        <v>0</v>
      </c>
      <c r="P161" s="48" t="str">
        <f t="shared" si="113"/>
        <v>Fail</v>
      </c>
      <c r="Q161" s="50">
        <f>Survey!E161</f>
        <v>0</v>
      </c>
      <c r="R161" s="51">
        <f>LEN(Survey!F161)</f>
        <v>0</v>
      </c>
      <c r="S161" s="48" t="str">
        <f t="shared" si="114"/>
        <v>Pass</v>
      </c>
      <c r="T161" s="61" t="b">
        <f>NOT(ISNUMBER(SEARCH("Other",Survey!$M161)))</f>
        <v>1</v>
      </c>
      <c r="U161" s="60" t="b">
        <f>NOT(ISBLANK(Survey!$N161))</f>
        <v>0</v>
      </c>
      <c r="V161" s="48" t="str">
        <f t="shared" si="115"/>
        <v>Pass</v>
      </c>
      <c r="W161" s="121" t="b">
        <f>NOT(ISBLANK(Survey!$U161))</f>
        <v>0</v>
      </c>
      <c r="X161" s="122">
        <f>Survey!$J161</f>
        <v>0</v>
      </c>
      <c r="Y161" s="48" t="str">
        <f t="shared" si="116"/>
        <v>Pass</v>
      </c>
      <c r="Z161" s="121" t="b">
        <f>NOT(ISBLANK(Survey!$V161))</f>
        <v>0</v>
      </c>
      <c r="AA161" s="122">
        <f>Survey!$J161</f>
        <v>0</v>
      </c>
      <c r="AB161" s="48" t="str">
        <f t="shared" si="117"/>
        <v>Pass</v>
      </c>
      <c r="AC161" s="121" t="b">
        <f>NOT(ISBLANK(Survey!$W161))</f>
        <v>0</v>
      </c>
      <c r="AD161" s="122">
        <f>Survey!$J161</f>
        <v>0</v>
      </c>
      <c r="AE161" s="48" t="str">
        <f t="shared" si="118"/>
        <v>Pass</v>
      </c>
      <c r="AF161" s="61" t="b">
        <f>NOT(ISNUMBER(SEARCH("Yes",Survey!$Z161)))</f>
        <v>1</v>
      </c>
      <c r="AG161" s="60" t="b">
        <f>IF(COUNTBLANK(Survey!$AA161:$AB161)=0,TRUE, FALSE)</f>
        <v>0</v>
      </c>
      <c r="AH161" s="48" t="str">
        <f t="shared" si="119"/>
        <v>Pass</v>
      </c>
      <c r="AI161" s="61" t="b">
        <f>NOT(ISNUMBER(SEARCH("Yes",Survey!$AC161)))</f>
        <v>1</v>
      </c>
      <c r="AJ161" s="60" t="b">
        <f>NOT(ISBLANK(Survey!$AE161))</f>
        <v>0</v>
      </c>
      <c r="AK161" s="48" t="str">
        <f t="shared" si="120"/>
        <v>Pass</v>
      </c>
      <c r="AL161" s="61" t="b">
        <f>NOT(OR(ISNUMBER(SEARCH("Other",Survey!$AE161)),ISNUMBER(SEARCH("Multiple",Survey!$AE161))))</f>
        <v>1</v>
      </c>
      <c r="AM161" s="60" t="b">
        <f>NOT(ISBLANK(Survey!$AF161))</f>
        <v>0</v>
      </c>
      <c r="AN161" s="48" t="str">
        <f t="shared" si="121"/>
        <v>Fail</v>
      </c>
      <c r="AO161" s="52">
        <f>(Survey!$AH161)</f>
        <v>0</v>
      </c>
      <c r="AP161" s="43" t="str">
        <f t="shared" si="122"/>
        <v>Fail</v>
      </c>
      <c r="AQ161" s="44">
        <f>ABS(Survey!$AH161)</f>
        <v>0</v>
      </c>
      <c r="AR161" s="87">
        <f>ABS(Survey!$AI161)+Survey!$AJ161-ABS(Survey!$AK161)+ABS(Survey!$AL161)-ABS(Survey!$AM161)+ABS(Survey!$AN161)-ABS(Survey!$AO161)+Survey!$AP161</f>
        <v>0</v>
      </c>
      <c r="AS161" s="53" t="str">
        <f t="shared" si="123"/>
        <v>No holdings</v>
      </c>
      <c r="AT161" s="43">
        <f t="shared" si="124"/>
        <v>0</v>
      </c>
      <c r="AU161" s="48" t="str">
        <f t="shared" si="125"/>
        <v>Pass</v>
      </c>
      <c r="AV161" s="61" t="b">
        <f>IF(ABS(Survey!$AP161)=0,TRUE,FALSE)</f>
        <v>1</v>
      </c>
      <c r="AW161" s="60" t="b">
        <f>NOT(ISBLANK(Survey!$AQ161))</f>
        <v>0</v>
      </c>
      <c r="AX161" s="43" t="str">
        <f t="shared" si="126"/>
        <v>Fail</v>
      </c>
      <c r="AY161" s="44">
        <f>ABS(Survey!$AH161)</f>
        <v>0</v>
      </c>
      <c r="AZ161" s="44" cm="1">
        <f t="array" ref="AZ161">SUM(SUMIF(Survey!AS161:BA161,{"&gt;0","&lt;0"})*{1,-1})-SUM(SUMIF(Survey!BC161:BK161,{"&gt;0","&lt;0"})*{1,-1})</f>
        <v>0</v>
      </c>
      <c r="BA161" s="53" t="str">
        <f t="shared" si="127"/>
        <v>No holdings</v>
      </c>
      <c r="BB161" s="43">
        <f t="shared" si="128"/>
        <v>0</v>
      </c>
      <c r="BC161" s="48" t="str">
        <f t="shared" si="129"/>
        <v>Fail</v>
      </c>
      <c r="BD161" s="54">
        <f>ABS(Survey!$AH161)</f>
        <v>0</v>
      </c>
      <c r="BE161" s="54" cm="1">
        <f t="array" ref="BE161">SUM(SUMIF(Survey!BM161:CF161,{"&gt;0","&lt;0"})*{1,-1})-SUM(SUMIF(Survey!CH161:DA161,{"&gt;0","&lt;0"})*{1,-1})</f>
        <v>0</v>
      </c>
      <c r="BF161" s="55" t="str">
        <f t="shared" si="130"/>
        <v>No holdings</v>
      </c>
      <c r="BG161" s="56">
        <f t="shared" si="131"/>
        <v>0</v>
      </c>
      <c r="BH161" s="48" t="str">
        <f t="shared" si="132"/>
        <v>Pass</v>
      </c>
      <c r="BI161" s="61" t="b">
        <f>IF(ABS(Survey!$CF161)=0,TRUE,FALSE)</f>
        <v>1</v>
      </c>
      <c r="BJ161" s="60" t="b">
        <f>NOT(ISBLANK(Survey!$CG161))</f>
        <v>0</v>
      </c>
      <c r="BK161" s="48" t="str">
        <f t="shared" si="133"/>
        <v>Pass</v>
      </c>
      <c r="BL161" s="61" t="b">
        <f>IF(ABS(Survey!$DA161)=0,TRUE,FALSE)</f>
        <v>1</v>
      </c>
      <c r="BM161" s="60" t="b">
        <f>NOT(ISBLANK(Survey!$DB161))</f>
        <v>0</v>
      </c>
      <c r="BN161" s="48" t="str">
        <f t="shared" si="134"/>
        <v>Pass</v>
      </c>
      <c r="BO161" s="44">
        <f>SUM(Survey!DD161:DG161)</f>
        <v>0</v>
      </c>
      <c r="BP161" s="43">
        <f t="shared" si="135"/>
        <v>0</v>
      </c>
      <c r="BQ161" s="43">
        <f t="shared" si="136"/>
        <v>100</v>
      </c>
      <c r="BR161" s="55">
        <f>Survey!$I161</f>
        <v>0</v>
      </c>
      <c r="BS161" s="48" t="str">
        <f t="shared" si="137"/>
        <v>Pass</v>
      </c>
      <c r="BT161" s="61" t="b">
        <f>IF(ABS(Survey!$DG161)=0,TRUE,FALSE)</f>
        <v>1</v>
      </c>
      <c r="BU161" s="60" t="b">
        <f>NOT(ISBLANK(Survey!$DH161))</f>
        <v>0</v>
      </c>
      <c r="BV161" s="43" t="str">
        <f t="shared" si="138"/>
        <v>Pass</v>
      </c>
      <c r="BW161" s="44">
        <f>ABS(Survey!CB161) + ABS(Survey!CW161)</f>
        <v>0</v>
      </c>
      <c r="BX161" s="44">
        <f>SUM(SUMIF(Survey!DJ161:DO161,{"&gt;0","&lt;0"})*{1,-1})+SUM(SUMIF(Survey!DQ161:DV161,{"&gt;0","&lt;0"})*{1,-1})</f>
        <v>0</v>
      </c>
      <c r="BY161" s="43">
        <f t="shared" si="139"/>
        <v>0</v>
      </c>
      <c r="BZ161" s="43">
        <f t="shared" si="140"/>
        <v>0</v>
      </c>
      <c r="CA161" s="48" t="str">
        <f t="shared" si="141"/>
        <v>Pass</v>
      </c>
      <c r="CB161" s="61" t="b">
        <f>IF(ABS(Survey!$DO161)=0,TRUE,FALSE)</f>
        <v>1</v>
      </c>
      <c r="CC161" s="60" t="b">
        <f>NOT(ISBLANK(Survey!DP161))</f>
        <v>0</v>
      </c>
      <c r="CD161" s="48" t="str">
        <f t="shared" si="142"/>
        <v>Pass</v>
      </c>
      <c r="CE161" s="61" t="b">
        <f>IF(ABS(Survey!$DV161)=0,TRUE,FALSE)</f>
        <v>1</v>
      </c>
      <c r="CF161" s="60" t="b">
        <f>NOT(ISBLANK(Survey!$DW161))</f>
        <v>0</v>
      </c>
      <c r="CG161" s="48" t="str">
        <f t="shared" si="143"/>
        <v>Pass</v>
      </c>
      <c r="CH161" s="57">
        <f t="shared" si="144"/>
        <v>0</v>
      </c>
      <c r="CI161" s="54" cm="1">
        <f t="array" ref="CI161">SUM(SUMIF(Survey!DY161:DZ161,{"&gt;0","&lt;0"})*{1,-1})</f>
        <v>0</v>
      </c>
      <c r="CJ161" s="57">
        <f t="shared" si="145"/>
        <v>0</v>
      </c>
      <c r="CK161" s="56">
        <f t="shared" si="146"/>
        <v>100</v>
      </c>
      <c r="CL161" s="48" t="str">
        <f t="shared" si="147"/>
        <v>Fail</v>
      </c>
      <c r="CM161" s="54">
        <f>SUM(SUMIF(Survey!EP161:EQ161,{"&gt;0","&lt;0"})*{1,-1})</f>
        <v>0</v>
      </c>
      <c r="CN161" s="57">
        <f t="shared" si="148"/>
        <v>0</v>
      </c>
      <c r="CO161" s="57">
        <f t="shared" si="149"/>
        <v>100</v>
      </c>
      <c r="CP161" s="55" t="b">
        <f>IF(Survey!$J161="ETF",TRUE,IF(Survey!$J161="Closed-end",TRUE,IF(Survey!$J161="Split share corp",TRUE,FALSE)))</f>
        <v>0</v>
      </c>
      <c r="CQ161" s="48" t="str">
        <f t="shared" si="150"/>
        <v>Fail</v>
      </c>
      <c r="CR161" s="54">
        <f>SUM(SUMIF(Survey!ES161:EW161,{"&gt;0","&lt;0"})*{1,-1})</f>
        <v>0</v>
      </c>
      <c r="CS161" s="57">
        <f t="shared" si="151"/>
        <v>0</v>
      </c>
      <c r="CT161" s="57">
        <f t="shared" si="152"/>
        <v>100</v>
      </c>
      <c r="CU161" s="55" t="b">
        <f>IF(Survey!$J161="ETF",TRUE,IF(Survey!$J161="Closed-end",TRUE,IF(Survey!$J161="Split share corp",TRUE,FALSE)))</f>
        <v>0</v>
      </c>
      <c r="CV161" s="48" t="str">
        <f t="shared" si="153"/>
        <v>Pass</v>
      </c>
      <c r="CW161" s="61" t="b">
        <f>IF(ABS(Survey!$EW161)=0,TRUE,FALSE)</f>
        <v>1</v>
      </c>
      <c r="CX161" s="60" t="b">
        <f>NOT(ISBLANK(Survey!$EX161))</f>
        <v>0</v>
      </c>
      <c r="CY161" s="43" t="str">
        <f t="shared" si="154"/>
        <v>Fail</v>
      </c>
      <c r="CZ161" s="44">
        <f>SUM(SUMIF(Survey!EZ161:FF161,{"&gt;0","&lt;0"})*{1,-1})</f>
        <v>0</v>
      </c>
      <c r="DA161" s="43">
        <f t="shared" si="155"/>
        <v>0</v>
      </c>
      <c r="DB161" s="43">
        <f t="shared" si="156"/>
        <v>100</v>
      </c>
      <c r="DC161" s="48" t="str">
        <f t="shared" si="157"/>
        <v>Fail</v>
      </c>
      <c r="DD161" s="54">
        <f>SUM(SUMIF(Survey!FH161:FN161,{"&gt;0","&lt;0"})*{1,-1})</f>
        <v>0</v>
      </c>
      <c r="DE161" s="57">
        <f t="shared" si="158"/>
        <v>0</v>
      </c>
      <c r="DF161" s="56">
        <f t="shared" si="159"/>
        <v>100</v>
      </c>
    </row>
    <row r="162" spans="1:110">
      <c r="A162" s="1">
        <v>159</v>
      </c>
      <c r="B162" s="43" t="str">
        <f t="shared" si="107"/>
        <v>Pass</v>
      </c>
      <c r="C162" s="43">
        <f>COUNTBLANK(Survey!B162:FO162)</f>
        <v>170</v>
      </c>
      <c r="D162" s="43">
        <f>Survey!H162</f>
        <v>0</v>
      </c>
      <c r="E162" s="43" t="str">
        <f t="shared" si="108"/>
        <v>Fail</v>
      </c>
      <c r="F162" s="43" t="str">
        <f t="shared" si="109"/>
        <v>Fail</v>
      </c>
      <c r="H162" s="48" t="str">
        <f t="shared" si="110"/>
        <v>Fail</v>
      </c>
      <c r="I162" s="49">
        <f>COUNTBLANK(Survey!B162:E162)+COUNTBLANK(Survey!G162:J162)+COUNTBLANK(Survey!M162)+COUNTBLANK(Survey!P162:S162)+COUNTBLANK(Survey!X162:Z162)+COUNTBLANK(Survey!AC162:AD162)</f>
        <v>18</v>
      </c>
      <c r="J162" s="48" t="str">
        <f t="shared" si="111"/>
        <v>Pass</v>
      </c>
      <c r="K162" s="61" t="b">
        <f>NOT(ISNUMBER(SEARCH("Feeder",Survey!$H162)))</f>
        <v>1</v>
      </c>
      <c r="L162" s="60" t="b">
        <f>NOT(ISBLANK(Survey!$L162))</f>
        <v>0</v>
      </c>
      <c r="M162" s="48" t="str">
        <f t="shared" si="112"/>
        <v>Pass</v>
      </c>
      <c r="N162" s="61" t="b">
        <f>NOT(ISNUMBER(SEARCH("Other",Survey!$J162)))</f>
        <v>1</v>
      </c>
      <c r="O162" s="60" t="b">
        <f>NOT(ISBLANK(Survey!$K162))</f>
        <v>0</v>
      </c>
      <c r="P162" s="48" t="str">
        <f t="shared" si="113"/>
        <v>Fail</v>
      </c>
      <c r="Q162" s="50">
        <f>Survey!E162</f>
        <v>0</v>
      </c>
      <c r="R162" s="51">
        <f>LEN(Survey!F162)</f>
        <v>0</v>
      </c>
      <c r="S162" s="48" t="str">
        <f t="shared" si="114"/>
        <v>Pass</v>
      </c>
      <c r="T162" s="61" t="b">
        <f>NOT(ISNUMBER(SEARCH("Other",Survey!$M162)))</f>
        <v>1</v>
      </c>
      <c r="U162" s="60" t="b">
        <f>NOT(ISBLANK(Survey!$N162))</f>
        <v>0</v>
      </c>
      <c r="V162" s="48" t="str">
        <f t="shared" si="115"/>
        <v>Pass</v>
      </c>
      <c r="W162" s="121" t="b">
        <f>NOT(ISBLANK(Survey!$U162))</f>
        <v>0</v>
      </c>
      <c r="X162" s="122">
        <f>Survey!$J162</f>
        <v>0</v>
      </c>
      <c r="Y162" s="48" t="str">
        <f t="shared" si="116"/>
        <v>Pass</v>
      </c>
      <c r="Z162" s="121" t="b">
        <f>NOT(ISBLANK(Survey!$V162))</f>
        <v>0</v>
      </c>
      <c r="AA162" s="122">
        <f>Survey!$J162</f>
        <v>0</v>
      </c>
      <c r="AB162" s="48" t="str">
        <f t="shared" si="117"/>
        <v>Pass</v>
      </c>
      <c r="AC162" s="121" t="b">
        <f>NOT(ISBLANK(Survey!$W162))</f>
        <v>0</v>
      </c>
      <c r="AD162" s="122">
        <f>Survey!$J162</f>
        <v>0</v>
      </c>
      <c r="AE162" s="48" t="str">
        <f t="shared" si="118"/>
        <v>Pass</v>
      </c>
      <c r="AF162" s="61" t="b">
        <f>NOT(ISNUMBER(SEARCH("Yes",Survey!$Z162)))</f>
        <v>1</v>
      </c>
      <c r="AG162" s="60" t="b">
        <f>IF(COUNTBLANK(Survey!$AA162:$AB162)=0,TRUE, FALSE)</f>
        <v>0</v>
      </c>
      <c r="AH162" s="48" t="str">
        <f t="shared" si="119"/>
        <v>Pass</v>
      </c>
      <c r="AI162" s="61" t="b">
        <f>NOT(ISNUMBER(SEARCH("Yes",Survey!$AC162)))</f>
        <v>1</v>
      </c>
      <c r="AJ162" s="60" t="b">
        <f>NOT(ISBLANK(Survey!$AE162))</f>
        <v>0</v>
      </c>
      <c r="AK162" s="48" t="str">
        <f t="shared" si="120"/>
        <v>Pass</v>
      </c>
      <c r="AL162" s="61" t="b">
        <f>NOT(OR(ISNUMBER(SEARCH("Other",Survey!$AE162)),ISNUMBER(SEARCH("Multiple",Survey!$AE162))))</f>
        <v>1</v>
      </c>
      <c r="AM162" s="60" t="b">
        <f>NOT(ISBLANK(Survey!$AF162))</f>
        <v>0</v>
      </c>
      <c r="AN162" s="48" t="str">
        <f t="shared" si="121"/>
        <v>Fail</v>
      </c>
      <c r="AO162" s="52">
        <f>(Survey!$AH162)</f>
        <v>0</v>
      </c>
      <c r="AP162" s="43" t="str">
        <f t="shared" si="122"/>
        <v>Fail</v>
      </c>
      <c r="AQ162" s="44">
        <f>ABS(Survey!$AH162)</f>
        <v>0</v>
      </c>
      <c r="AR162" s="87">
        <f>ABS(Survey!$AI162)+Survey!$AJ162-ABS(Survey!$AK162)+ABS(Survey!$AL162)-ABS(Survey!$AM162)+ABS(Survey!$AN162)-ABS(Survey!$AO162)+Survey!$AP162</f>
        <v>0</v>
      </c>
      <c r="AS162" s="53" t="str">
        <f t="shared" si="123"/>
        <v>No holdings</v>
      </c>
      <c r="AT162" s="43">
        <f t="shared" si="124"/>
        <v>0</v>
      </c>
      <c r="AU162" s="48" t="str">
        <f t="shared" si="125"/>
        <v>Pass</v>
      </c>
      <c r="AV162" s="61" t="b">
        <f>IF(ABS(Survey!$AP162)=0,TRUE,FALSE)</f>
        <v>1</v>
      </c>
      <c r="AW162" s="60" t="b">
        <f>NOT(ISBLANK(Survey!$AQ162))</f>
        <v>0</v>
      </c>
      <c r="AX162" s="43" t="str">
        <f t="shared" si="126"/>
        <v>Fail</v>
      </c>
      <c r="AY162" s="44">
        <f>ABS(Survey!$AH162)</f>
        <v>0</v>
      </c>
      <c r="AZ162" s="44" cm="1">
        <f t="array" ref="AZ162">SUM(SUMIF(Survey!AS162:BA162,{"&gt;0","&lt;0"})*{1,-1})-SUM(SUMIF(Survey!BC162:BK162,{"&gt;0","&lt;0"})*{1,-1})</f>
        <v>0</v>
      </c>
      <c r="BA162" s="53" t="str">
        <f t="shared" si="127"/>
        <v>No holdings</v>
      </c>
      <c r="BB162" s="43">
        <f t="shared" si="128"/>
        <v>0</v>
      </c>
      <c r="BC162" s="48" t="str">
        <f t="shared" si="129"/>
        <v>Fail</v>
      </c>
      <c r="BD162" s="54">
        <f>ABS(Survey!$AH162)</f>
        <v>0</v>
      </c>
      <c r="BE162" s="54" cm="1">
        <f t="array" ref="BE162">SUM(SUMIF(Survey!BM162:CF162,{"&gt;0","&lt;0"})*{1,-1})-SUM(SUMIF(Survey!CH162:DA162,{"&gt;0","&lt;0"})*{1,-1})</f>
        <v>0</v>
      </c>
      <c r="BF162" s="55" t="str">
        <f t="shared" si="130"/>
        <v>No holdings</v>
      </c>
      <c r="BG162" s="56">
        <f t="shared" si="131"/>
        <v>0</v>
      </c>
      <c r="BH162" s="48" t="str">
        <f t="shared" si="132"/>
        <v>Pass</v>
      </c>
      <c r="BI162" s="61" t="b">
        <f>IF(ABS(Survey!$CF162)=0,TRUE,FALSE)</f>
        <v>1</v>
      </c>
      <c r="BJ162" s="60" t="b">
        <f>NOT(ISBLANK(Survey!$CG162))</f>
        <v>0</v>
      </c>
      <c r="BK162" s="48" t="str">
        <f t="shared" si="133"/>
        <v>Pass</v>
      </c>
      <c r="BL162" s="61" t="b">
        <f>IF(ABS(Survey!$DA162)=0,TRUE,FALSE)</f>
        <v>1</v>
      </c>
      <c r="BM162" s="60" t="b">
        <f>NOT(ISBLANK(Survey!$DB162))</f>
        <v>0</v>
      </c>
      <c r="BN162" s="48" t="str">
        <f t="shared" si="134"/>
        <v>Pass</v>
      </c>
      <c r="BO162" s="44">
        <f>SUM(Survey!DD162:DG162)</f>
        <v>0</v>
      </c>
      <c r="BP162" s="43">
        <f t="shared" si="135"/>
        <v>0</v>
      </c>
      <c r="BQ162" s="43">
        <f t="shared" si="136"/>
        <v>100</v>
      </c>
      <c r="BR162" s="55">
        <f>Survey!$I162</f>
        <v>0</v>
      </c>
      <c r="BS162" s="48" t="str">
        <f t="shared" si="137"/>
        <v>Pass</v>
      </c>
      <c r="BT162" s="61" t="b">
        <f>IF(ABS(Survey!$DG162)=0,TRUE,FALSE)</f>
        <v>1</v>
      </c>
      <c r="BU162" s="60" t="b">
        <f>NOT(ISBLANK(Survey!$DH162))</f>
        <v>0</v>
      </c>
      <c r="BV162" s="43" t="str">
        <f t="shared" si="138"/>
        <v>Pass</v>
      </c>
      <c r="BW162" s="44">
        <f>ABS(Survey!CB162) + ABS(Survey!CW162)</f>
        <v>0</v>
      </c>
      <c r="BX162" s="44">
        <f>SUM(SUMIF(Survey!DJ162:DO162,{"&gt;0","&lt;0"})*{1,-1})+SUM(SUMIF(Survey!DQ162:DV162,{"&gt;0","&lt;0"})*{1,-1})</f>
        <v>0</v>
      </c>
      <c r="BY162" s="43">
        <f t="shared" si="139"/>
        <v>0</v>
      </c>
      <c r="BZ162" s="43">
        <f t="shared" si="140"/>
        <v>0</v>
      </c>
      <c r="CA162" s="48" t="str">
        <f t="shared" si="141"/>
        <v>Pass</v>
      </c>
      <c r="CB162" s="61" t="b">
        <f>IF(ABS(Survey!$DO162)=0,TRUE,FALSE)</f>
        <v>1</v>
      </c>
      <c r="CC162" s="60" t="b">
        <f>NOT(ISBLANK(Survey!DP162))</f>
        <v>0</v>
      </c>
      <c r="CD162" s="48" t="str">
        <f t="shared" si="142"/>
        <v>Pass</v>
      </c>
      <c r="CE162" s="61" t="b">
        <f>IF(ABS(Survey!$DV162)=0,TRUE,FALSE)</f>
        <v>1</v>
      </c>
      <c r="CF162" s="60" t="b">
        <f>NOT(ISBLANK(Survey!$DW162))</f>
        <v>0</v>
      </c>
      <c r="CG162" s="48" t="str">
        <f t="shared" si="143"/>
        <v>Pass</v>
      </c>
      <c r="CH162" s="57">
        <f t="shared" si="144"/>
        <v>0</v>
      </c>
      <c r="CI162" s="54" cm="1">
        <f t="array" ref="CI162">SUM(SUMIF(Survey!DY162:DZ162,{"&gt;0","&lt;0"})*{1,-1})</f>
        <v>0</v>
      </c>
      <c r="CJ162" s="57">
        <f t="shared" si="145"/>
        <v>0</v>
      </c>
      <c r="CK162" s="56">
        <f t="shared" si="146"/>
        <v>100</v>
      </c>
      <c r="CL162" s="48" t="str">
        <f t="shared" si="147"/>
        <v>Fail</v>
      </c>
      <c r="CM162" s="54">
        <f>SUM(SUMIF(Survey!EP162:EQ162,{"&gt;0","&lt;0"})*{1,-1})</f>
        <v>0</v>
      </c>
      <c r="CN162" s="57">
        <f t="shared" si="148"/>
        <v>0</v>
      </c>
      <c r="CO162" s="57">
        <f t="shared" si="149"/>
        <v>100</v>
      </c>
      <c r="CP162" s="55" t="b">
        <f>IF(Survey!$J162="ETF",TRUE,IF(Survey!$J162="Closed-end",TRUE,IF(Survey!$J162="Split share corp",TRUE,FALSE)))</f>
        <v>0</v>
      </c>
      <c r="CQ162" s="48" t="str">
        <f t="shared" si="150"/>
        <v>Fail</v>
      </c>
      <c r="CR162" s="54">
        <f>SUM(SUMIF(Survey!ES162:EW162,{"&gt;0","&lt;0"})*{1,-1})</f>
        <v>0</v>
      </c>
      <c r="CS162" s="57">
        <f t="shared" si="151"/>
        <v>0</v>
      </c>
      <c r="CT162" s="57">
        <f t="shared" si="152"/>
        <v>100</v>
      </c>
      <c r="CU162" s="55" t="b">
        <f>IF(Survey!$J162="ETF",TRUE,IF(Survey!$J162="Closed-end",TRUE,IF(Survey!$J162="Split share corp",TRUE,FALSE)))</f>
        <v>0</v>
      </c>
      <c r="CV162" s="48" t="str">
        <f t="shared" si="153"/>
        <v>Pass</v>
      </c>
      <c r="CW162" s="61" t="b">
        <f>IF(ABS(Survey!$EW162)=0,TRUE,FALSE)</f>
        <v>1</v>
      </c>
      <c r="CX162" s="60" t="b">
        <f>NOT(ISBLANK(Survey!$EX162))</f>
        <v>0</v>
      </c>
      <c r="CY162" s="43" t="str">
        <f t="shared" si="154"/>
        <v>Fail</v>
      </c>
      <c r="CZ162" s="44">
        <f>SUM(SUMIF(Survey!EZ162:FF162,{"&gt;0","&lt;0"})*{1,-1})</f>
        <v>0</v>
      </c>
      <c r="DA162" s="43">
        <f t="shared" si="155"/>
        <v>0</v>
      </c>
      <c r="DB162" s="43">
        <f t="shared" si="156"/>
        <v>100</v>
      </c>
      <c r="DC162" s="48" t="str">
        <f t="shared" si="157"/>
        <v>Fail</v>
      </c>
      <c r="DD162" s="54">
        <f>SUM(SUMIF(Survey!FH162:FN162,{"&gt;0","&lt;0"})*{1,-1})</f>
        <v>0</v>
      </c>
      <c r="DE162" s="57">
        <f t="shared" si="158"/>
        <v>0</v>
      </c>
      <c r="DF162" s="56">
        <f t="shared" si="159"/>
        <v>100</v>
      </c>
    </row>
    <row r="163" spans="1:110">
      <c r="A163" s="1">
        <v>160</v>
      </c>
      <c r="B163" s="43" t="str">
        <f t="shared" si="107"/>
        <v>Pass</v>
      </c>
      <c r="C163" s="43">
        <f>COUNTBLANK(Survey!B163:FO163)</f>
        <v>170</v>
      </c>
      <c r="D163" s="43">
        <f>Survey!H163</f>
        <v>0</v>
      </c>
      <c r="E163" s="43" t="str">
        <f t="shared" si="108"/>
        <v>Fail</v>
      </c>
      <c r="F163" s="43" t="str">
        <f t="shared" si="109"/>
        <v>Fail</v>
      </c>
      <c r="H163" s="48" t="str">
        <f t="shared" si="110"/>
        <v>Fail</v>
      </c>
      <c r="I163" s="49">
        <f>COUNTBLANK(Survey!B163:E163)+COUNTBLANK(Survey!G163:J163)+COUNTBLANK(Survey!M163)+COUNTBLANK(Survey!P163:S163)+COUNTBLANK(Survey!X163:Z163)+COUNTBLANK(Survey!AC163:AD163)</f>
        <v>18</v>
      </c>
      <c r="J163" s="48" t="str">
        <f t="shared" si="111"/>
        <v>Pass</v>
      </c>
      <c r="K163" s="61" t="b">
        <f>NOT(ISNUMBER(SEARCH("Feeder",Survey!$H163)))</f>
        <v>1</v>
      </c>
      <c r="L163" s="60" t="b">
        <f>NOT(ISBLANK(Survey!$L163))</f>
        <v>0</v>
      </c>
      <c r="M163" s="48" t="str">
        <f t="shared" si="112"/>
        <v>Pass</v>
      </c>
      <c r="N163" s="61" t="b">
        <f>NOT(ISNUMBER(SEARCH("Other",Survey!$J163)))</f>
        <v>1</v>
      </c>
      <c r="O163" s="60" t="b">
        <f>NOT(ISBLANK(Survey!$K163))</f>
        <v>0</v>
      </c>
      <c r="P163" s="48" t="str">
        <f t="shared" si="113"/>
        <v>Fail</v>
      </c>
      <c r="Q163" s="50">
        <f>Survey!E163</f>
        <v>0</v>
      </c>
      <c r="R163" s="51">
        <f>LEN(Survey!F163)</f>
        <v>0</v>
      </c>
      <c r="S163" s="48" t="str">
        <f t="shared" si="114"/>
        <v>Pass</v>
      </c>
      <c r="T163" s="61" t="b">
        <f>NOT(ISNUMBER(SEARCH("Other",Survey!$M163)))</f>
        <v>1</v>
      </c>
      <c r="U163" s="60" t="b">
        <f>NOT(ISBLANK(Survey!$N163))</f>
        <v>0</v>
      </c>
      <c r="V163" s="48" t="str">
        <f t="shared" si="115"/>
        <v>Pass</v>
      </c>
      <c r="W163" s="121" t="b">
        <f>NOT(ISBLANK(Survey!$U163))</f>
        <v>0</v>
      </c>
      <c r="X163" s="122">
        <f>Survey!$J163</f>
        <v>0</v>
      </c>
      <c r="Y163" s="48" t="str">
        <f t="shared" si="116"/>
        <v>Pass</v>
      </c>
      <c r="Z163" s="121" t="b">
        <f>NOT(ISBLANK(Survey!$V163))</f>
        <v>0</v>
      </c>
      <c r="AA163" s="122">
        <f>Survey!$J163</f>
        <v>0</v>
      </c>
      <c r="AB163" s="48" t="str">
        <f t="shared" si="117"/>
        <v>Pass</v>
      </c>
      <c r="AC163" s="121" t="b">
        <f>NOT(ISBLANK(Survey!$W163))</f>
        <v>0</v>
      </c>
      <c r="AD163" s="122">
        <f>Survey!$J163</f>
        <v>0</v>
      </c>
      <c r="AE163" s="48" t="str">
        <f t="shared" si="118"/>
        <v>Pass</v>
      </c>
      <c r="AF163" s="61" t="b">
        <f>NOT(ISNUMBER(SEARCH("Yes",Survey!$Z163)))</f>
        <v>1</v>
      </c>
      <c r="AG163" s="60" t="b">
        <f>IF(COUNTBLANK(Survey!$AA163:$AB163)=0,TRUE, FALSE)</f>
        <v>0</v>
      </c>
      <c r="AH163" s="48" t="str">
        <f t="shared" si="119"/>
        <v>Pass</v>
      </c>
      <c r="AI163" s="61" t="b">
        <f>NOT(ISNUMBER(SEARCH("Yes",Survey!$AC163)))</f>
        <v>1</v>
      </c>
      <c r="AJ163" s="60" t="b">
        <f>NOT(ISBLANK(Survey!$AE163))</f>
        <v>0</v>
      </c>
      <c r="AK163" s="48" t="str">
        <f t="shared" si="120"/>
        <v>Pass</v>
      </c>
      <c r="AL163" s="61" t="b">
        <f>NOT(OR(ISNUMBER(SEARCH("Other",Survey!$AE163)),ISNUMBER(SEARCH("Multiple",Survey!$AE163))))</f>
        <v>1</v>
      </c>
      <c r="AM163" s="60" t="b">
        <f>NOT(ISBLANK(Survey!$AF163))</f>
        <v>0</v>
      </c>
      <c r="AN163" s="48" t="str">
        <f t="shared" si="121"/>
        <v>Fail</v>
      </c>
      <c r="AO163" s="52">
        <f>(Survey!$AH163)</f>
        <v>0</v>
      </c>
      <c r="AP163" s="43" t="str">
        <f t="shared" si="122"/>
        <v>Fail</v>
      </c>
      <c r="AQ163" s="44">
        <f>ABS(Survey!$AH163)</f>
        <v>0</v>
      </c>
      <c r="AR163" s="87">
        <f>ABS(Survey!$AI163)+Survey!$AJ163-ABS(Survey!$AK163)+ABS(Survey!$AL163)-ABS(Survey!$AM163)+ABS(Survey!$AN163)-ABS(Survey!$AO163)+Survey!$AP163</f>
        <v>0</v>
      </c>
      <c r="AS163" s="53" t="str">
        <f t="shared" si="123"/>
        <v>No holdings</v>
      </c>
      <c r="AT163" s="43">
        <f t="shared" si="124"/>
        <v>0</v>
      </c>
      <c r="AU163" s="48" t="str">
        <f t="shared" si="125"/>
        <v>Pass</v>
      </c>
      <c r="AV163" s="61" t="b">
        <f>IF(ABS(Survey!$AP163)=0,TRUE,FALSE)</f>
        <v>1</v>
      </c>
      <c r="AW163" s="60" t="b">
        <f>NOT(ISBLANK(Survey!$AQ163))</f>
        <v>0</v>
      </c>
      <c r="AX163" s="43" t="str">
        <f t="shared" si="126"/>
        <v>Fail</v>
      </c>
      <c r="AY163" s="44">
        <f>ABS(Survey!$AH163)</f>
        <v>0</v>
      </c>
      <c r="AZ163" s="44" cm="1">
        <f t="array" ref="AZ163">SUM(SUMIF(Survey!AS163:BA163,{"&gt;0","&lt;0"})*{1,-1})-SUM(SUMIF(Survey!BC163:BK163,{"&gt;0","&lt;0"})*{1,-1})</f>
        <v>0</v>
      </c>
      <c r="BA163" s="53" t="str">
        <f t="shared" si="127"/>
        <v>No holdings</v>
      </c>
      <c r="BB163" s="43">
        <f t="shared" si="128"/>
        <v>0</v>
      </c>
      <c r="BC163" s="48" t="str">
        <f t="shared" si="129"/>
        <v>Fail</v>
      </c>
      <c r="BD163" s="54">
        <f>ABS(Survey!$AH163)</f>
        <v>0</v>
      </c>
      <c r="BE163" s="54" cm="1">
        <f t="array" ref="BE163">SUM(SUMIF(Survey!BM163:CF163,{"&gt;0","&lt;0"})*{1,-1})-SUM(SUMIF(Survey!CH163:DA163,{"&gt;0","&lt;0"})*{1,-1})</f>
        <v>0</v>
      </c>
      <c r="BF163" s="55" t="str">
        <f t="shared" si="130"/>
        <v>No holdings</v>
      </c>
      <c r="BG163" s="56">
        <f t="shared" si="131"/>
        <v>0</v>
      </c>
      <c r="BH163" s="48" t="str">
        <f t="shared" si="132"/>
        <v>Pass</v>
      </c>
      <c r="BI163" s="61" t="b">
        <f>IF(ABS(Survey!$CF163)=0,TRUE,FALSE)</f>
        <v>1</v>
      </c>
      <c r="BJ163" s="60" t="b">
        <f>NOT(ISBLANK(Survey!$CG163))</f>
        <v>0</v>
      </c>
      <c r="BK163" s="48" t="str">
        <f t="shared" si="133"/>
        <v>Pass</v>
      </c>
      <c r="BL163" s="61" t="b">
        <f>IF(ABS(Survey!$DA163)=0,TRUE,FALSE)</f>
        <v>1</v>
      </c>
      <c r="BM163" s="60" t="b">
        <f>NOT(ISBLANK(Survey!$DB163))</f>
        <v>0</v>
      </c>
      <c r="BN163" s="48" t="str">
        <f t="shared" si="134"/>
        <v>Pass</v>
      </c>
      <c r="BO163" s="44">
        <f>SUM(Survey!DD163:DG163)</f>
        <v>0</v>
      </c>
      <c r="BP163" s="43">
        <f t="shared" si="135"/>
        <v>0</v>
      </c>
      <c r="BQ163" s="43">
        <f t="shared" si="136"/>
        <v>100</v>
      </c>
      <c r="BR163" s="55">
        <f>Survey!$I163</f>
        <v>0</v>
      </c>
      <c r="BS163" s="48" t="str">
        <f t="shared" si="137"/>
        <v>Pass</v>
      </c>
      <c r="BT163" s="61" t="b">
        <f>IF(ABS(Survey!$DG163)=0,TRUE,FALSE)</f>
        <v>1</v>
      </c>
      <c r="BU163" s="60" t="b">
        <f>NOT(ISBLANK(Survey!$DH163))</f>
        <v>0</v>
      </c>
      <c r="BV163" s="43" t="str">
        <f t="shared" si="138"/>
        <v>Pass</v>
      </c>
      <c r="BW163" s="44">
        <f>ABS(Survey!CB163) + ABS(Survey!CW163)</f>
        <v>0</v>
      </c>
      <c r="BX163" s="44">
        <f>SUM(SUMIF(Survey!DJ163:DO163,{"&gt;0","&lt;0"})*{1,-1})+SUM(SUMIF(Survey!DQ163:DV163,{"&gt;0","&lt;0"})*{1,-1})</f>
        <v>0</v>
      </c>
      <c r="BY163" s="43">
        <f t="shared" si="139"/>
        <v>0</v>
      </c>
      <c r="BZ163" s="43">
        <f t="shared" si="140"/>
        <v>0</v>
      </c>
      <c r="CA163" s="48" t="str">
        <f t="shared" si="141"/>
        <v>Pass</v>
      </c>
      <c r="CB163" s="61" t="b">
        <f>IF(ABS(Survey!$DO163)=0,TRUE,FALSE)</f>
        <v>1</v>
      </c>
      <c r="CC163" s="60" t="b">
        <f>NOT(ISBLANK(Survey!DP163))</f>
        <v>0</v>
      </c>
      <c r="CD163" s="48" t="str">
        <f t="shared" si="142"/>
        <v>Pass</v>
      </c>
      <c r="CE163" s="61" t="b">
        <f>IF(ABS(Survey!$DV163)=0,TRUE,FALSE)</f>
        <v>1</v>
      </c>
      <c r="CF163" s="60" t="b">
        <f>NOT(ISBLANK(Survey!$DW163))</f>
        <v>0</v>
      </c>
      <c r="CG163" s="48" t="str">
        <f t="shared" si="143"/>
        <v>Pass</v>
      </c>
      <c r="CH163" s="57">
        <f t="shared" si="144"/>
        <v>0</v>
      </c>
      <c r="CI163" s="54" cm="1">
        <f t="array" ref="CI163">SUM(SUMIF(Survey!DY163:DZ163,{"&gt;0","&lt;0"})*{1,-1})</f>
        <v>0</v>
      </c>
      <c r="CJ163" s="57">
        <f t="shared" si="145"/>
        <v>0</v>
      </c>
      <c r="CK163" s="56">
        <f t="shared" si="146"/>
        <v>100</v>
      </c>
      <c r="CL163" s="48" t="str">
        <f t="shared" si="147"/>
        <v>Fail</v>
      </c>
      <c r="CM163" s="54">
        <f>SUM(SUMIF(Survey!EP163:EQ163,{"&gt;0","&lt;0"})*{1,-1})</f>
        <v>0</v>
      </c>
      <c r="CN163" s="57">
        <f t="shared" si="148"/>
        <v>0</v>
      </c>
      <c r="CO163" s="57">
        <f t="shared" si="149"/>
        <v>100</v>
      </c>
      <c r="CP163" s="55" t="b">
        <f>IF(Survey!$J163="ETF",TRUE,IF(Survey!$J163="Closed-end",TRUE,IF(Survey!$J163="Split share corp",TRUE,FALSE)))</f>
        <v>0</v>
      </c>
      <c r="CQ163" s="48" t="str">
        <f t="shared" si="150"/>
        <v>Fail</v>
      </c>
      <c r="CR163" s="54">
        <f>SUM(SUMIF(Survey!ES163:EW163,{"&gt;0","&lt;0"})*{1,-1})</f>
        <v>0</v>
      </c>
      <c r="CS163" s="57">
        <f t="shared" si="151"/>
        <v>0</v>
      </c>
      <c r="CT163" s="57">
        <f t="shared" si="152"/>
        <v>100</v>
      </c>
      <c r="CU163" s="55" t="b">
        <f>IF(Survey!$J163="ETF",TRUE,IF(Survey!$J163="Closed-end",TRUE,IF(Survey!$J163="Split share corp",TRUE,FALSE)))</f>
        <v>0</v>
      </c>
      <c r="CV163" s="48" t="str">
        <f t="shared" si="153"/>
        <v>Pass</v>
      </c>
      <c r="CW163" s="61" t="b">
        <f>IF(ABS(Survey!$EW163)=0,TRUE,FALSE)</f>
        <v>1</v>
      </c>
      <c r="CX163" s="60" t="b">
        <f>NOT(ISBLANK(Survey!$EX163))</f>
        <v>0</v>
      </c>
      <c r="CY163" s="43" t="str">
        <f t="shared" si="154"/>
        <v>Fail</v>
      </c>
      <c r="CZ163" s="44">
        <f>SUM(SUMIF(Survey!EZ163:FF163,{"&gt;0","&lt;0"})*{1,-1})</f>
        <v>0</v>
      </c>
      <c r="DA163" s="43">
        <f t="shared" si="155"/>
        <v>0</v>
      </c>
      <c r="DB163" s="43">
        <f t="shared" si="156"/>
        <v>100</v>
      </c>
      <c r="DC163" s="48" t="str">
        <f t="shared" si="157"/>
        <v>Fail</v>
      </c>
      <c r="DD163" s="54">
        <f>SUM(SUMIF(Survey!FH163:FN163,{"&gt;0","&lt;0"})*{1,-1})</f>
        <v>0</v>
      </c>
      <c r="DE163" s="57">
        <f t="shared" si="158"/>
        <v>0</v>
      </c>
      <c r="DF163" s="56">
        <f t="shared" si="159"/>
        <v>100</v>
      </c>
    </row>
    <row r="164" spans="1:110">
      <c r="A164" s="1">
        <v>161</v>
      </c>
      <c r="B164" s="43" t="str">
        <f t="shared" si="107"/>
        <v>Pass</v>
      </c>
      <c r="C164" s="43">
        <f>COUNTBLANK(Survey!B164:FO164)</f>
        <v>170</v>
      </c>
      <c r="D164" s="43">
        <f>Survey!H164</f>
        <v>0</v>
      </c>
      <c r="E164" s="43" t="str">
        <f t="shared" si="108"/>
        <v>Fail</v>
      </c>
      <c r="F164" s="43" t="str">
        <f t="shared" si="109"/>
        <v>Fail</v>
      </c>
      <c r="H164" s="48" t="str">
        <f t="shared" si="110"/>
        <v>Fail</v>
      </c>
      <c r="I164" s="49">
        <f>COUNTBLANK(Survey!B164:E164)+COUNTBLANK(Survey!G164:J164)+COUNTBLANK(Survey!M164)+COUNTBLANK(Survey!P164:S164)+COUNTBLANK(Survey!X164:Z164)+COUNTBLANK(Survey!AC164:AD164)</f>
        <v>18</v>
      </c>
      <c r="J164" s="48" t="str">
        <f t="shared" si="111"/>
        <v>Pass</v>
      </c>
      <c r="K164" s="61" t="b">
        <f>NOT(ISNUMBER(SEARCH("Feeder",Survey!$H164)))</f>
        <v>1</v>
      </c>
      <c r="L164" s="60" t="b">
        <f>NOT(ISBLANK(Survey!$L164))</f>
        <v>0</v>
      </c>
      <c r="M164" s="48" t="str">
        <f t="shared" si="112"/>
        <v>Pass</v>
      </c>
      <c r="N164" s="61" t="b">
        <f>NOT(ISNUMBER(SEARCH("Other",Survey!$J164)))</f>
        <v>1</v>
      </c>
      <c r="O164" s="60" t="b">
        <f>NOT(ISBLANK(Survey!$K164))</f>
        <v>0</v>
      </c>
      <c r="P164" s="48" t="str">
        <f t="shared" si="113"/>
        <v>Fail</v>
      </c>
      <c r="Q164" s="50">
        <f>Survey!E164</f>
        <v>0</v>
      </c>
      <c r="R164" s="51">
        <f>LEN(Survey!F164)</f>
        <v>0</v>
      </c>
      <c r="S164" s="48" t="str">
        <f t="shared" si="114"/>
        <v>Pass</v>
      </c>
      <c r="T164" s="61" t="b">
        <f>NOT(ISNUMBER(SEARCH("Other",Survey!$M164)))</f>
        <v>1</v>
      </c>
      <c r="U164" s="60" t="b">
        <f>NOT(ISBLANK(Survey!$N164))</f>
        <v>0</v>
      </c>
      <c r="V164" s="48" t="str">
        <f t="shared" si="115"/>
        <v>Pass</v>
      </c>
      <c r="W164" s="121" t="b">
        <f>NOT(ISBLANK(Survey!$U164))</f>
        <v>0</v>
      </c>
      <c r="X164" s="122">
        <f>Survey!$J164</f>
        <v>0</v>
      </c>
      <c r="Y164" s="48" t="str">
        <f t="shared" si="116"/>
        <v>Pass</v>
      </c>
      <c r="Z164" s="121" t="b">
        <f>NOT(ISBLANK(Survey!$V164))</f>
        <v>0</v>
      </c>
      <c r="AA164" s="122">
        <f>Survey!$J164</f>
        <v>0</v>
      </c>
      <c r="AB164" s="48" t="str">
        <f t="shared" si="117"/>
        <v>Pass</v>
      </c>
      <c r="AC164" s="121" t="b">
        <f>NOT(ISBLANK(Survey!$W164))</f>
        <v>0</v>
      </c>
      <c r="AD164" s="122">
        <f>Survey!$J164</f>
        <v>0</v>
      </c>
      <c r="AE164" s="48" t="str">
        <f t="shared" si="118"/>
        <v>Pass</v>
      </c>
      <c r="AF164" s="61" t="b">
        <f>NOT(ISNUMBER(SEARCH("Yes",Survey!$Z164)))</f>
        <v>1</v>
      </c>
      <c r="AG164" s="60" t="b">
        <f>IF(COUNTBLANK(Survey!$AA164:$AB164)=0,TRUE, FALSE)</f>
        <v>0</v>
      </c>
      <c r="AH164" s="48" t="str">
        <f t="shared" si="119"/>
        <v>Pass</v>
      </c>
      <c r="AI164" s="61" t="b">
        <f>NOT(ISNUMBER(SEARCH("Yes",Survey!$AC164)))</f>
        <v>1</v>
      </c>
      <c r="AJ164" s="60" t="b">
        <f>NOT(ISBLANK(Survey!$AE164))</f>
        <v>0</v>
      </c>
      <c r="AK164" s="48" t="str">
        <f t="shared" si="120"/>
        <v>Pass</v>
      </c>
      <c r="AL164" s="61" t="b">
        <f>NOT(OR(ISNUMBER(SEARCH("Other",Survey!$AE164)),ISNUMBER(SEARCH("Multiple",Survey!$AE164))))</f>
        <v>1</v>
      </c>
      <c r="AM164" s="60" t="b">
        <f>NOT(ISBLANK(Survey!$AF164))</f>
        <v>0</v>
      </c>
      <c r="AN164" s="48" t="str">
        <f t="shared" si="121"/>
        <v>Fail</v>
      </c>
      <c r="AO164" s="52">
        <f>(Survey!$AH164)</f>
        <v>0</v>
      </c>
      <c r="AP164" s="43" t="str">
        <f t="shared" si="122"/>
        <v>Fail</v>
      </c>
      <c r="AQ164" s="44">
        <f>ABS(Survey!$AH164)</f>
        <v>0</v>
      </c>
      <c r="AR164" s="87">
        <f>ABS(Survey!$AI164)+Survey!$AJ164-ABS(Survey!$AK164)+ABS(Survey!$AL164)-ABS(Survey!$AM164)+ABS(Survey!$AN164)-ABS(Survey!$AO164)+Survey!$AP164</f>
        <v>0</v>
      </c>
      <c r="AS164" s="53" t="str">
        <f t="shared" si="123"/>
        <v>No holdings</v>
      </c>
      <c r="AT164" s="43">
        <f t="shared" si="124"/>
        <v>0</v>
      </c>
      <c r="AU164" s="48" t="str">
        <f t="shared" si="125"/>
        <v>Pass</v>
      </c>
      <c r="AV164" s="61" t="b">
        <f>IF(ABS(Survey!$AP164)=0,TRUE,FALSE)</f>
        <v>1</v>
      </c>
      <c r="AW164" s="60" t="b">
        <f>NOT(ISBLANK(Survey!$AQ164))</f>
        <v>0</v>
      </c>
      <c r="AX164" s="43" t="str">
        <f t="shared" si="126"/>
        <v>Fail</v>
      </c>
      <c r="AY164" s="44">
        <f>ABS(Survey!$AH164)</f>
        <v>0</v>
      </c>
      <c r="AZ164" s="44" cm="1">
        <f t="array" ref="AZ164">SUM(SUMIF(Survey!AS164:BA164,{"&gt;0","&lt;0"})*{1,-1})-SUM(SUMIF(Survey!BC164:BK164,{"&gt;0","&lt;0"})*{1,-1})</f>
        <v>0</v>
      </c>
      <c r="BA164" s="53" t="str">
        <f t="shared" si="127"/>
        <v>No holdings</v>
      </c>
      <c r="BB164" s="43">
        <f t="shared" si="128"/>
        <v>0</v>
      </c>
      <c r="BC164" s="48" t="str">
        <f t="shared" si="129"/>
        <v>Fail</v>
      </c>
      <c r="BD164" s="54">
        <f>ABS(Survey!$AH164)</f>
        <v>0</v>
      </c>
      <c r="BE164" s="54" cm="1">
        <f t="array" ref="BE164">SUM(SUMIF(Survey!BM164:CF164,{"&gt;0","&lt;0"})*{1,-1})-SUM(SUMIF(Survey!CH164:DA164,{"&gt;0","&lt;0"})*{1,-1})</f>
        <v>0</v>
      </c>
      <c r="BF164" s="55" t="str">
        <f t="shared" si="130"/>
        <v>No holdings</v>
      </c>
      <c r="BG164" s="56">
        <f t="shared" si="131"/>
        <v>0</v>
      </c>
      <c r="BH164" s="48" t="str">
        <f t="shared" si="132"/>
        <v>Pass</v>
      </c>
      <c r="BI164" s="61" t="b">
        <f>IF(ABS(Survey!$CF164)=0,TRUE,FALSE)</f>
        <v>1</v>
      </c>
      <c r="BJ164" s="60" t="b">
        <f>NOT(ISBLANK(Survey!$CG164))</f>
        <v>0</v>
      </c>
      <c r="BK164" s="48" t="str">
        <f t="shared" si="133"/>
        <v>Pass</v>
      </c>
      <c r="BL164" s="61" t="b">
        <f>IF(ABS(Survey!$DA164)=0,TRUE,FALSE)</f>
        <v>1</v>
      </c>
      <c r="BM164" s="60" t="b">
        <f>NOT(ISBLANK(Survey!$DB164))</f>
        <v>0</v>
      </c>
      <c r="BN164" s="48" t="str">
        <f t="shared" si="134"/>
        <v>Pass</v>
      </c>
      <c r="BO164" s="44">
        <f>SUM(Survey!DD164:DG164)</f>
        <v>0</v>
      </c>
      <c r="BP164" s="43">
        <f t="shared" si="135"/>
        <v>0</v>
      </c>
      <c r="BQ164" s="43">
        <f t="shared" si="136"/>
        <v>100</v>
      </c>
      <c r="BR164" s="55">
        <f>Survey!$I164</f>
        <v>0</v>
      </c>
      <c r="BS164" s="48" t="str">
        <f t="shared" si="137"/>
        <v>Pass</v>
      </c>
      <c r="BT164" s="61" t="b">
        <f>IF(ABS(Survey!$DG164)=0,TRUE,FALSE)</f>
        <v>1</v>
      </c>
      <c r="BU164" s="60" t="b">
        <f>NOT(ISBLANK(Survey!$DH164))</f>
        <v>0</v>
      </c>
      <c r="BV164" s="43" t="str">
        <f t="shared" si="138"/>
        <v>Pass</v>
      </c>
      <c r="BW164" s="44">
        <f>ABS(Survey!CB164) + ABS(Survey!CW164)</f>
        <v>0</v>
      </c>
      <c r="BX164" s="44">
        <f>SUM(SUMIF(Survey!DJ164:DO164,{"&gt;0","&lt;0"})*{1,-1})+SUM(SUMIF(Survey!DQ164:DV164,{"&gt;0","&lt;0"})*{1,-1})</f>
        <v>0</v>
      </c>
      <c r="BY164" s="43">
        <f t="shared" si="139"/>
        <v>0</v>
      </c>
      <c r="BZ164" s="43">
        <f t="shared" si="140"/>
        <v>0</v>
      </c>
      <c r="CA164" s="48" t="str">
        <f t="shared" si="141"/>
        <v>Pass</v>
      </c>
      <c r="CB164" s="61" t="b">
        <f>IF(ABS(Survey!$DO164)=0,TRUE,FALSE)</f>
        <v>1</v>
      </c>
      <c r="CC164" s="60" t="b">
        <f>NOT(ISBLANK(Survey!DP164))</f>
        <v>0</v>
      </c>
      <c r="CD164" s="48" t="str">
        <f t="shared" si="142"/>
        <v>Pass</v>
      </c>
      <c r="CE164" s="61" t="b">
        <f>IF(ABS(Survey!$DV164)=0,TRUE,FALSE)</f>
        <v>1</v>
      </c>
      <c r="CF164" s="60" t="b">
        <f>NOT(ISBLANK(Survey!$DW164))</f>
        <v>0</v>
      </c>
      <c r="CG164" s="48" t="str">
        <f t="shared" si="143"/>
        <v>Pass</v>
      </c>
      <c r="CH164" s="57">
        <f t="shared" si="144"/>
        <v>0</v>
      </c>
      <c r="CI164" s="54" cm="1">
        <f t="array" ref="CI164">SUM(SUMIF(Survey!DY164:DZ164,{"&gt;0","&lt;0"})*{1,-1})</f>
        <v>0</v>
      </c>
      <c r="CJ164" s="57">
        <f t="shared" si="145"/>
        <v>0</v>
      </c>
      <c r="CK164" s="56">
        <f t="shared" si="146"/>
        <v>100</v>
      </c>
      <c r="CL164" s="48" t="str">
        <f t="shared" si="147"/>
        <v>Fail</v>
      </c>
      <c r="CM164" s="54">
        <f>SUM(SUMIF(Survey!EP164:EQ164,{"&gt;0","&lt;0"})*{1,-1})</f>
        <v>0</v>
      </c>
      <c r="CN164" s="57">
        <f t="shared" si="148"/>
        <v>0</v>
      </c>
      <c r="CO164" s="57">
        <f t="shared" si="149"/>
        <v>100</v>
      </c>
      <c r="CP164" s="55" t="b">
        <f>IF(Survey!$J164="ETF",TRUE,IF(Survey!$J164="Closed-end",TRUE,IF(Survey!$J164="Split share corp",TRUE,FALSE)))</f>
        <v>0</v>
      </c>
      <c r="CQ164" s="48" t="str">
        <f t="shared" si="150"/>
        <v>Fail</v>
      </c>
      <c r="CR164" s="54">
        <f>SUM(SUMIF(Survey!ES164:EW164,{"&gt;0","&lt;0"})*{1,-1})</f>
        <v>0</v>
      </c>
      <c r="CS164" s="57">
        <f t="shared" si="151"/>
        <v>0</v>
      </c>
      <c r="CT164" s="57">
        <f t="shared" si="152"/>
        <v>100</v>
      </c>
      <c r="CU164" s="55" t="b">
        <f>IF(Survey!$J164="ETF",TRUE,IF(Survey!$J164="Closed-end",TRUE,IF(Survey!$J164="Split share corp",TRUE,FALSE)))</f>
        <v>0</v>
      </c>
      <c r="CV164" s="48" t="str">
        <f t="shared" si="153"/>
        <v>Pass</v>
      </c>
      <c r="CW164" s="61" t="b">
        <f>IF(ABS(Survey!$EW164)=0,TRUE,FALSE)</f>
        <v>1</v>
      </c>
      <c r="CX164" s="60" t="b">
        <f>NOT(ISBLANK(Survey!$EX164))</f>
        <v>0</v>
      </c>
      <c r="CY164" s="43" t="str">
        <f t="shared" si="154"/>
        <v>Fail</v>
      </c>
      <c r="CZ164" s="44">
        <f>SUM(SUMIF(Survey!EZ164:FF164,{"&gt;0","&lt;0"})*{1,-1})</f>
        <v>0</v>
      </c>
      <c r="DA164" s="43">
        <f t="shared" si="155"/>
        <v>0</v>
      </c>
      <c r="DB164" s="43">
        <f t="shared" si="156"/>
        <v>100</v>
      </c>
      <c r="DC164" s="48" t="str">
        <f t="shared" si="157"/>
        <v>Fail</v>
      </c>
      <c r="DD164" s="54">
        <f>SUM(SUMIF(Survey!FH164:FN164,{"&gt;0","&lt;0"})*{1,-1})</f>
        <v>0</v>
      </c>
      <c r="DE164" s="57">
        <f t="shared" si="158"/>
        <v>0</v>
      </c>
      <c r="DF164" s="56">
        <f t="shared" si="159"/>
        <v>100</v>
      </c>
    </row>
    <row r="165" spans="1:110">
      <c r="A165" s="1">
        <v>162</v>
      </c>
      <c r="B165" s="43" t="str">
        <f t="shared" si="107"/>
        <v>Pass</v>
      </c>
      <c r="C165" s="43">
        <f>COUNTBLANK(Survey!B165:FO165)</f>
        <v>170</v>
      </c>
      <c r="D165" s="43">
        <f>Survey!H165</f>
        <v>0</v>
      </c>
      <c r="E165" s="43" t="str">
        <f t="shared" si="108"/>
        <v>Fail</v>
      </c>
      <c r="F165" s="43" t="str">
        <f t="shared" si="109"/>
        <v>Fail</v>
      </c>
      <c r="H165" s="48" t="str">
        <f t="shared" si="110"/>
        <v>Fail</v>
      </c>
      <c r="I165" s="49">
        <f>COUNTBLANK(Survey!B165:E165)+COUNTBLANK(Survey!G165:J165)+COUNTBLANK(Survey!M165)+COUNTBLANK(Survey!P165:S165)+COUNTBLANK(Survey!X165:Z165)+COUNTBLANK(Survey!AC165:AD165)</f>
        <v>18</v>
      </c>
      <c r="J165" s="48" t="str">
        <f t="shared" si="111"/>
        <v>Pass</v>
      </c>
      <c r="K165" s="61" t="b">
        <f>NOT(ISNUMBER(SEARCH("Feeder",Survey!$H165)))</f>
        <v>1</v>
      </c>
      <c r="L165" s="60" t="b">
        <f>NOT(ISBLANK(Survey!$L165))</f>
        <v>0</v>
      </c>
      <c r="M165" s="48" t="str">
        <f t="shared" si="112"/>
        <v>Pass</v>
      </c>
      <c r="N165" s="61" t="b">
        <f>NOT(ISNUMBER(SEARCH("Other",Survey!$J165)))</f>
        <v>1</v>
      </c>
      <c r="O165" s="60" t="b">
        <f>NOT(ISBLANK(Survey!$K165))</f>
        <v>0</v>
      </c>
      <c r="P165" s="48" t="str">
        <f t="shared" si="113"/>
        <v>Fail</v>
      </c>
      <c r="Q165" s="50">
        <f>Survey!E165</f>
        <v>0</v>
      </c>
      <c r="R165" s="51">
        <f>LEN(Survey!F165)</f>
        <v>0</v>
      </c>
      <c r="S165" s="48" t="str">
        <f t="shared" si="114"/>
        <v>Pass</v>
      </c>
      <c r="T165" s="61" t="b">
        <f>NOT(ISNUMBER(SEARCH("Other",Survey!$M165)))</f>
        <v>1</v>
      </c>
      <c r="U165" s="60" t="b">
        <f>NOT(ISBLANK(Survey!$N165))</f>
        <v>0</v>
      </c>
      <c r="V165" s="48" t="str">
        <f t="shared" si="115"/>
        <v>Pass</v>
      </c>
      <c r="W165" s="121" t="b">
        <f>NOT(ISBLANK(Survey!$U165))</f>
        <v>0</v>
      </c>
      <c r="X165" s="122">
        <f>Survey!$J165</f>
        <v>0</v>
      </c>
      <c r="Y165" s="48" t="str">
        <f t="shared" si="116"/>
        <v>Pass</v>
      </c>
      <c r="Z165" s="121" t="b">
        <f>NOT(ISBLANK(Survey!$V165))</f>
        <v>0</v>
      </c>
      <c r="AA165" s="122">
        <f>Survey!$J165</f>
        <v>0</v>
      </c>
      <c r="AB165" s="48" t="str">
        <f t="shared" si="117"/>
        <v>Pass</v>
      </c>
      <c r="AC165" s="121" t="b">
        <f>NOT(ISBLANK(Survey!$W165))</f>
        <v>0</v>
      </c>
      <c r="AD165" s="122">
        <f>Survey!$J165</f>
        <v>0</v>
      </c>
      <c r="AE165" s="48" t="str">
        <f t="shared" si="118"/>
        <v>Pass</v>
      </c>
      <c r="AF165" s="61" t="b">
        <f>NOT(ISNUMBER(SEARCH("Yes",Survey!$Z165)))</f>
        <v>1</v>
      </c>
      <c r="AG165" s="60" t="b">
        <f>IF(COUNTBLANK(Survey!$AA165:$AB165)=0,TRUE, FALSE)</f>
        <v>0</v>
      </c>
      <c r="AH165" s="48" t="str">
        <f t="shared" si="119"/>
        <v>Pass</v>
      </c>
      <c r="AI165" s="61" t="b">
        <f>NOT(ISNUMBER(SEARCH("Yes",Survey!$AC165)))</f>
        <v>1</v>
      </c>
      <c r="AJ165" s="60" t="b">
        <f>NOT(ISBLANK(Survey!$AE165))</f>
        <v>0</v>
      </c>
      <c r="AK165" s="48" t="str">
        <f t="shared" si="120"/>
        <v>Pass</v>
      </c>
      <c r="AL165" s="61" t="b">
        <f>NOT(OR(ISNUMBER(SEARCH("Other",Survey!$AE165)),ISNUMBER(SEARCH("Multiple",Survey!$AE165))))</f>
        <v>1</v>
      </c>
      <c r="AM165" s="60" t="b">
        <f>NOT(ISBLANK(Survey!$AF165))</f>
        <v>0</v>
      </c>
      <c r="AN165" s="48" t="str">
        <f t="shared" si="121"/>
        <v>Fail</v>
      </c>
      <c r="AO165" s="52">
        <f>(Survey!$AH165)</f>
        <v>0</v>
      </c>
      <c r="AP165" s="43" t="str">
        <f t="shared" si="122"/>
        <v>Fail</v>
      </c>
      <c r="AQ165" s="44">
        <f>ABS(Survey!$AH165)</f>
        <v>0</v>
      </c>
      <c r="AR165" s="87">
        <f>ABS(Survey!$AI165)+Survey!$AJ165-ABS(Survey!$AK165)+ABS(Survey!$AL165)-ABS(Survey!$AM165)+ABS(Survey!$AN165)-ABS(Survey!$AO165)+Survey!$AP165</f>
        <v>0</v>
      </c>
      <c r="AS165" s="53" t="str">
        <f t="shared" si="123"/>
        <v>No holdings</v>
      </c>
      <c r="AT165" s="43">
        <f t="shared" si="124"/>
        <v>0</v>
      </c>
      <c r="AU165" s="48" t="str">
        <f t="shared" si="125"/>
        <v>Pass</v>
      </c>
      <c r="AV165" s="61" t="b">
        <f>IF(ABS(Survey!$AP165)=0,TRUE,FALSE)</f>
        <v>1</v>
      </c>
      <c r="AW165" s="60" t="b">
        <f>NOT(ISBLANK(Survey!$AQ165))</f>
        <v>0</v>
      </c>
      <c r="AX165" s="43" t="str">
        <f t="shared" si="126"/>
        <v>Fail</v>
      </c>
      <c r="AY165" s="44">
        <f>ABS(Survey!$AH165)</f>
        <v>0</v>
      </c>
      <c r="AZ165" s="44" cm="1">
        <f t="array" ref="AZ165">SUM(SUMIF(Survey!AS165:BA165,{"&gt;0","&lt;0"})*{1,-1})-SUM(SUMIF(Survey!BC165:BK165,{"&gt;0","&lt;0"})*{1,-1})</f>
        <v>0</v>
      </c>
      <c r="BA165" s="53" t="str">
        <f t="shared" si="127"/>
        <v>No holdings</v>
      </c>
      <c r="BB165" s="43">
        <f t="shared" si="128"/>
        <v>0</v>
      </c>
      <c r="BC165" s="48" t="str">
        <f t="shared" si="129"/>
        <v>Fail</v>
      </c>
      <c r="BD165" s="54">
        <f>ABS(Survey!$AH165)</f>
        <v>0</v>
      </c>
      <c r="BE165" s="54" cm="1">
        <f t="array" ref="BE165">SUM(SUMIF(Survey!BM165:CF165,{"&gt;0","&lt;0"})*{1,-1})-SUM(SUMIF(Survey!CH165:DA165,{"&gt;0","&lt;0"})*{1,-1})</f>
        <v>0</v>
      </c>
      <c r="BF165" s="55" t="str">
        <f t="shared" si="130"/>
        <v>No holdings</v>
      </c>
      <c r="BG165" s="56">
        <f t="shared" si="131"/>
        <v>0</v>
      </c>
      <c r="BH165" s="48" t="str">
        <f t="shared" si="132"/>
        <v>Pass</v>
      </c>
      <c r="BI165" s="61" t="b">
        <f>IF(ABS(Survey!$CF165)=0,TRUE,FALSE)</f>
        <v>1</v>
      </c>
      <c r="BJ165" s="60" t="b">
        <f>NOT(ISBLANK(Survey!$CG165))</f>
        <v>0</v>
      </c>
      <c r="BK165" s="48" t="str">
        <f t="shared" si="133"/>
        <v>Pass</v>
      </c>
      <c r="BL165" s="61" t="b">
        <f>IF(ABS(Survey!$DA165)=0,TRUE,FALSE)</f>
        <v>1</v>
      </c>
      <c r="BM165" s="60" t="b">
        <f>NOT(ISBLANK(Survey!$DB165))</f>
        <v>0</v>
      </c>
      <c r="BN165" s="48" t="str">
        <f t="shared" si="134"/>
        <v>Pass</v>
      </c>
      <c r="BO165" s="44">
        <f>SUM(Survey!DD165:DG165)</f>
        <v>0</v>
      </c>
      <c r="BP165" s="43">
        <f t="shared" si="135"/>
        <v>0</v>
      </c>
      <c r="BQ165" s="43">
        <f t="shared" si="136"/>
        <v>100</v>
      </c>
      <c r="BR165" s="55">
        <f>Survey!$I165</f>
        <v>0</v>
      </c>
      <c r="BS165" s="48" t="str">
        <f t="shared" si="137"/>
        <v>Pass</v>
      </c>
      <c r="BT165" s="61" t="b">
        <f>IF(ABS(Survey!$DG165)=0,TRUE,FALSE)</f>
        <v>1</v>
      </c>
      <c r="BU165" s="60" t="b">
        <f>NOT(ISBLANK(Survey!$DH165))</f>
        <v>0</v>
      </c>
      <c r="BV165" s="43" t="str">
        <f t="shared" si="138"/>
        <v>Pass</v>
      </c>
      <c r="BW165" s="44">
        <f>ABS(Survey!CB165) + ABS(Survey!CW165)</f>
        <v>0</v>
      </c>
      <c r="BX165" s="44">
        <f>SUM(SUMIF(Survey!DJ165:DO165,{"&gt;0","&lt;0"})*{1,-1})+SUM(SUMIF(Survey!DQ165:DV165,{"&gt;0","&lt;0"})*{1,-1})</f>
        <v>0</v>
      </c>
      <c r="BY165" s="43">
        <f t="shared" si="139"/>
        <v>0</v>
      </c>
      <c r="BZ165" s="43">
        <f t="shared" si="140"/>
        <v>0</v>
      </c>
      <c r="CA165" s="48" t="str">
        <f t="shared" si="141"/>
        <v>Pass</v>
      </c>
      <c r="CB165" s="61" t="b">
        <f>IF(ABS(Survey!$DO165)=0,TRUE,FALSE)</f>
        <v>1</v>
      </c>
      <c r="CC165" s="60" t="b">
        <f>NOT(ISBLANK(Survey!DP165))</f>
        <v>0</v>
      </c>
      <c r="CD165" s="48" t="str">
        <f t="shared" si="142"/>
        <v>Pass</v>
      </c>
      <c r="CE165" s="61" t="b">
        <f>IF(ABS(Survey!$DV165)=0,TRUE,FALSE)</f>
        <v>1</v>
      </c>
      <c r="CF165" s="60" t="b">
        <f>NOT(ISBLANK(Survey!$DW165))</f>
        <v>0</v>
      </c>
      <c r="CG165" s="48" t="str">
        <f t="shared" si="143"/>
        <v>Pass</v>
      </c>
      <c r="CH165" s="57">
        <f t="shared" si="144"/>
        <v>0</v>
      </c>
      <c r="CI165" s="54" cm="1">
        <f t="array" ref="CI165">SUM(SUMIF(Survey!DY165:DZ165,{"&gt;0","&lt;0"})*{1,-1})</f>
        <v>0</v>
      </c>
      <c r="CJ165" s="57">
        <f t="shared" si="145"/>
        <v>0</v>
      </c>
      <c r="CK165" s="56">
        <f t="shared" si="146"/>
        <v>100</v>
      </c>
      <c r="CL165" s="48" t="str">
        <f t="shared" si="147"/>
        <v>Fail</v>
      </c>
      <c r="CM165" s="54">
        <f>SUM(SUMIF(Survey!EP165:EQ165,{"&gt;0","&lt;0"})*{1,-1})</f>
        <v>0</v>
      </c>
      <c r="CN165" s="57">
        <f t="shared" si="148"/>
        <v>0</v>
      </c>
      <c r="CO165" s="57">
        <f t="shared" si="149"/>
        <v>100</v>
      </c>
      <c r="CP165" s="55" t="b">
        <f>IF(Survey!$J165="ETF",TRUE,IF(Survey!$J165="Closed-end",TRUE,IF(Survey!$J165="Split share corp",TRUE,FALSE)))</f>
        <v>0</v>
      </c>
      <c r="CQ165" s="48" t="str">
        <f t="shared" si="150"/>
        <v>Fail</v>
      </c>
      <c r="CR165" s="54">
        <f>SUM(SUMIF(Survey!ES165:EW165,{"&gt;0","&lt;0"})*{1,-1})</f>
        <v>0</v>
      </c>
      <c r="CS165" s="57">
        <f t="shared" si="151"/>
        <v>0</v>
      </c>
      <c r="CT165" s="57">
        <f t="shared" si="152"/>
        <v>100</v>
      </c>
      <c r="CU165" s="55" t="b">
        <f>IF(Survey!$J165="ETF",TRUE,IF(Survey!$J165="Closed-end",TRUE,IF(Survey!$J165="Split share corp",TRUE,FALSE)))</f>
        <v>0</v>
      </c>
      <c r="CV165" s="48" t="str">
        <f t="shared" si="153"/>
        <v>Pass</v>
      </c>
      <c r="CW165" s="61" t="b">
        <f>IF(ABS(Survey!$EW165)=0,TRUE,FALSE)</f>
        <v>1</v>
      </c>
      <c r="CX165" s="60" t="b">
        <f>NOT(ISBLANK(Survey!$EX165))</f>
        <v>0</v>
      </c>
      <c r="CY165" s="43" t="str">
        <f t="shared" si="154"/>
        <v>Fail</v>
      </c>
      <c r="CZ165" s="44">
        <f>SUM(SUMIF(Survey!EZ165:FF165,{"&gt;0","&lt;0"})*{1,-1})</f>
        <v>0</v>
      </c>
      <c r="DA165" s="43">
        <f t="shared" si="155"/>
        <v>0</v>
      </c>
      <c r="DB165" s="43">
        <f t="shared" si="156"/>
        <v>100</v>
      </c>
      <c r="DC165" s="48" t="str">
        <f t="shared" si="157"/>
        <v>Fail</v>
      </c>
      <c r="DD165" s="54">
        <f>SUM(SUMIF(Survey!FH165:FN165,{"&gt;0","&lt;0"})*{1,-1})</f>
        <v>0</v>
      </c>
      <c r="DE165" s="57">
        <f t="shared" si="158"/>
        <v>0</v>
      </c>
      <c r="DF165" s="56">
        <f t="shared" si="159"/>
        <v>100</v>
      </c>
    </row>
    <row r="166" spans="1:110">
      <c r="A166" s="1">
        <v>163</v>
      </c>
      <c r="B166" s="43" t="str">
        <f t="shared" si="107"/>
        <v>Pass</v>
      </c>
      <c r="C166" s="43">
        <f>COUNTBLANK(Survey!B166:FO166)</f>
        <v>170</v>
      </c>
      <c r="D166" s="43">
        <f>Survey!H166</f>
        <v>0</v>
      </c>
      <c r="E166" s="43" t="str">
        <f t="shared" si="108"/>
        <v>Fail</v>
      </c>
      <c r="F166" s="43" t="str">
        <f t="shared" si="109"/>
        <v>Fail</v>
      </c>
      <c r="H166" s="48" t="str">
        <f t="shared" si="110"/>
        <v>Fail</v>
      </c>
      <c r="I166" s="49">
        <f>COUNTBLANK(Survey!B166:E166)+COUNTBLANK(Survey!G166:J166)+COUNTBLANK(Survey!M166)+COUNTBLANK(Survey!P166:S166)+COUNTBLANK(Survey!X166:Z166)+COUNTBLANK(Survey!AC166:AD166)</f>
        <v>18</v>
      </c>
      <c r="J166" s="48" t="str">
        <f t="shared" si="111"/>
        <v>Pass</v>
      </c>
      <c r="K166" s="61" t="b">
        <f>NOT(ISNUMBER(SEARCH("Feeder",Survey!$H166)))</f>
        <v>1</v>
      </c>
      <c r="L166" s="60" t="b">
        <f>NOT(ISBLANK(Survey!$L166))</f>
        <v>0</v>
      </c>
      <c r="M166" s="48" t="str">
        <f t="shared" si="112"/>
        <v>Pass</v>
      </c>
      <c r="N166" s="61" t="b">
        <f>NOT(ISNUMBER(SEARCH("Other",Survey!$J166)))</f>
        <v>1</v>
      </c>
      <c r="O166" s="60" t="b">
        <f>NOT(ISBLANK(Survey!$K166))</f>
        <v>0</v>
      </c>
      <c r="P166" s="48" t="str">
        <f t="shared" si="113"/>
        <v>Fail</v>
      </c>
      <c r="Q166" s="50">
        <f>Survey!E166</f>
        <v>0</v>
      </c>
      <c r="R166" s="51">
        <f>LEN(Survey!F166)</f>
        <v>0</v>
      </c>
      <c r="S166" s="48" t="str">
        <f t="shared" si="114"/>
        <v>Pass</v>
      </c>
      <c r="T166" s="61" t="b">
        <f>NOT(ISNUMBER(SEARCH("Other",Survey!$M166)))</f>
        <v>1</v>
      </c>
      <c r="U166" s="60" t="b">
        <f>NOT(ISBLANK(Survey!$N166))</f>
        <v>0</v>
      </c>
      <c r="V166" s="48" t="str">
        <f t="shared" si="115"/>
        <v>Pass</v>
      </c>
      <c r="W166" s="121" t="b">
        <f>NOT(ISBLANK(Survey!$U166))</f>
        <v>0</v>
      </c>
      <c r="X166" s="122">
        <f>Survey!$J166</f>
        <v>0</v>
      </c>
      <c r="Y166" s="48" t="str">
        <f t="shared" si="116"/>
        <v>Pass</v>
      </c>
      <c r="Z166" s="121" t="b">
        <f>NOT(ISBLANK(Survey!$V166))</f>
        <v>0</v>
      </c>
      <c r="AA166" s="122">
        <f>Survey!$J166</f>
        <v>0</v>
      </c>
      <c r="AB166" s="48" t="str">
        <f t="shared" si="117"/>
        <v>Pass</v>
      </c>
      <c r="AC166" s="121" t="b">
        <f>NOT(ISBLANK(Survey!$W166))</f>
        <v>0</v>
      </c>
      <c r="AD166" s="122">
        <f>Survey!$J166</f>
        <v>0</v>
      </c>
      <c r="AE166" s="48" t="str">
        <f t="shared" si="118"/>
        <v>Pass</v>
      </c>
      <c r="AF166" s="61" t="b">
        <f>NOT(ISNUMBER(SEARCH("Yes",Survey!$Z166)))</f>
        <v>1</v>
      </c>
      <c r="AG166" s="60" t="b">
        <f>IF(COUNTBLANK(Survey!$AA166:$AB166)=0,TRUE, FALSE)</f>
        <v>0</v>
      </c>
      <c r="AH166" s="48" t="str">
        <f t="shared" si="119"/>
        <v>Pass</v>
      </c>
      <c r="AI166" s="61" t="b">
        <f>NOT(ISNUMBER(SEARCH("Yes",Survey!$AC166)))</f>
        <v>1</v>
      </c>
      <c r="AJ166" s="60" t="b">
        <f>NOT(ISBLANK(Survey!$AE166))</f>
        <v>0</v>
      </c>
      <c r="AK166" s="48" t="str">
        <f t="shared" si="120"/>
        <v>Pass</v>
      </c>
      <c r="AL166" s="61" t="b">
        <f>NOT(OR(ISNUMBER(SEARCH("Other",Survey!$AE166)),ISNUMBER(SEARCH("Multiple",Survey!$AE166))))</f>
        <v>1</v>
      </c>
      <c r="AM166" s="60" t="b">
        <f>NOT(ISBLANK(Survey!$AF166))</f>
        <v>0</v>
      </c>
      <c r="AN166" s="48" t="str">
        <f t="shared" si="121"/>
        <v>Fail</v>
      </c>
      <c r="AO166" s="52">
        <f>(Survey!$AH166)</f>
        <v>0</v>
      </c>
      <c r="AP166" s="43" t="str">
        <f t="shared" si="122"/>
        <v>Fail</v>
      </c>
      <c r="AQ166" s="44">
        <f>ABS(Survey!$AH166)</f>
        <v>0</v>
      </c>
      <c r="AR166" s="87">
        <f>ABS(Survey!$AI166)+Survey!$AJ166-ABS(Survey!$AK166)+ABS(Survey!$AL166)-ABS(Survey!$AM166)+ABS(Survey!$AN166)-ABS(Survey!$AO166)+Survey!$AP166</f>
        <v>0</v>
      </c>
      <c r="AS166" s="53" t="str">
        <f t="shared" si="123"/>
        <v>No holdings</v>
      </c>
      <c r="AT166" s="43">
        <f t="shared" si="124"/>
        <v>0</v>
      </c>
      <c r="AU166" s="48" t="str">
        <f t="shared" si="125"/>
        <v>Pass</v>
      </c>
      <c r="AV166" s="61" t="b">
        <f>IF(ABS(Survey!$AP166)=0,TRUE,FALSE)</f>
        <v>1</v>
      </c>
      <c r="AW166" s="60" t="b">
        <f>NOT(ISBLANK(Survey!$AQ166))</f>
        <v>0</v>
      </c>
      <c r="AX166" s="43" t="str">
        <f t="shared" si="126"/>
        <v>Fail</v>
      </c>
      <c r="AY166" s="44">
        <f>ABS(Survey!$AH166)</f>
        <v>0</v>
      </c>
      <c r="AZ166" s="44" cm="1">
        <f t="array" ref="AZ166">SUM(SUMIF(Survey!AS166:BA166,{"&gt;0","&lt;0"})*{1,-1})-SUM(SUMIF(Survey!BC166:BK166,{"&gt;0","&lt;0"})*{1,-1})</f>
        <v>0</v>
      </c>
      <c r="BA166" s="53" t="str">
        <f t="shared" si="127"/>
        <v>No holdings</v>
      </c>
      <c r="BB166" s="43">
        <f t="shared" si="128"/>
        <v>0</v>
      </c>
      <c r="BC166" s="48" t="str">
        <f t="shared" si="129"/>
        <v>Fail</v>
      </c>
      <c r="BD166" s="54">
        <f>ABS(Survey!$AH166)</f>
        <v>0</v>
      </c>
      <c r="BE166" s="54" cm="1">
        <f t="array" ref="BE166">SUM(SUMIF(Survey!BM166:CF166,{"&gt;0","&lt;0"})*{1,-1})-SUM(SUMIF(Survey!CH166:DA166,{"&gt;0","&lt;0"})*{1,-1})</f>
        <v>0</v>
      </c>
      <c r="BF166" s="55" t="str">
        <f t="shared" si="130"/>
        <v>No holdings</v>
      </c>
      <c r="BG166" s="56">
        <f t="shared" si="131"/>
        <v>0</v>
      </c>
      <c r="BH166" s="48" t="str">
        <f t="shared" si="132"/>
        <v>Pass</v>
      </c>
      <c r="BI166" s="61" t="b">
        <f>IF(ABS(Survey!$CF166)=0,TRUE,FALSE)</f>
        <v>1</v>
      </c>
      <c r="BJ166" s="60" t="b">
        <f>NOT(ISBLANK(Survey!$CG166))</f>
        <v>0</v>
      </c>
      <c r="BK166" s="48" t="str">
        <f t="shared" si="133"/>
        <v>Pass</v>
      </c>
      <c r="BL166" s="61" t="b">
        <f>IF(ABS(Survey!$DA166)=0,TRUE,FALSE)</f>
        <v>1</v>
      </c>
      <c r="BM166" s="60" t="b">
        <f>NOT(ISBLANK(Survey!$DB166))</f>
        <v>0</v>
      </c>
      <c r="BN166" s="48" t="str">
        <f t="shared" si="134"/>
        <v>Pass</v>
      </c>
      <c r="BO166" s="44">
        <f>SUM(Survey!DD166:DG166)</f>
        <v>0</v>
      </c>
      <c r="BP166" s="43">
        <f t="shared" si="135"/>
        <v>0</v>
      </c>
      <c r="BQ166" s="43">
        <f t="shared" si="136"/>
        <v>100</v>
      </c>
      <c r="BR166" s="55">
        <f>Survey!$I166</f>
        <v>0</v>
      </c>
      <c r="BS166" s="48" t="str">
        <f t="shared" si="137"/>
        <v>Pass</v>
      </c>
      <c r="BT166" s="61" t="b">
        <f>IF(ABS(Survey!$DG166)=0,TRUE,FALSE)</f>
        <v>1</v>
      </c>
      <c r="BU166" s="60" t="b">
        <f>NOT(ISBLANK(Survey!$DH166))</f>
        <v>0</v>
      </c>
      <c r="BV166" s="43" t="str">
        <f t="shared" si="138"/>
        <v>Pass</v>
      </c>
      <c r="BW166" s="44">
        <f>ABS(Survey!CB166) + ABS(Survey!CW166)</f>
        <v>0</v>
      </c>
      <c r="BX166" s="44">
        <f>SUM(SUMIF(Survey!DJ166:DO166,{"&gt;0","&lt;0"})*{1,-1})+SUM(SUMIF(Survey!DQ166:DV166,{"&gt;0","&lt;0"})*{1,-1})</f>
        <v>0</v>
      </c>
      <c r="BY166" s="43">
        <f t="shared" si="139"/>
        <v>0</v>
      </c>
      <c r="BZ166" s="43">
        <f t="shared" si="140"/>
        <v>0</v>
      </c>
      <c r="CA166" s="48" t="str">
        <f t="shared" si="141"/>
        <v>Pass</v>
      </c>
      <c r="CB166" s="61" t="b">
        <f>IF(ABS(Survey!$DO166)=0,TRUE,FALSE)</f>
        <v>1</v>
      </c>
      <c r="CC166" s="60" t="b">
        <f>NOT(ISBLANK(Survey!DP166))</f>
        <v>0</v>
      </c>
      <c r="CD166" s="48" t="str">
        <f t="shared" si="142"/>
        <v>Pass</v>
      </c>
      <c r="CE166" s="61" t="b">
        <f>IF(ABS(Survey!$DV166)=0,TRUE,FALSE)</f>
        <v>1</v>
      </c>
      <c r="CF166" s="60" t="b">
        <f>NOT(ISBLANK(Survey!$DW166))</f>
        <v>0</v>
      </c>
      <c r="CG166" s="48" t="str">
        <f t="shared" si="143"/>
        <v>Pass</v>
      </c>
      <c r="CH166" s="57">
        <f t="shared" si="144"/>
        <v>0</v>
      </c>
      <c r="CI166" s="54" cm="1">
        <f t="array" ref="CI166">SUM(SUMIF(Survey!DY166:DZ166,{"&gt;0","&lt;0"})*{1,-1})</f>
        <v>0</v>
      </c>
      <c r="CJ166" s="57">
        <f t="shared" si="145"/>
        <v>0</v>
      </c>
      <c r="CK166" s="56">
        <f t="shared" si="146"/>
        <v>100</v>
      </c>
      <c r="CL166" s="48" t="str">
        <f t="shared" si="147"/>
        <v>Fail</v>
      </c>
      <c r="CM166" s="54">
        <f>SUM(SUMIF(Survey!EP166:EQ166,{"&gt;0","&lt;0"})*{1,-1})</f>
        <v>0</v>
      </c>
      <c r="CN166" s="57">
        <f t="shared" si="148"/>
        <v>0</v>
      </c>
      <c r="CO166" s="57">
        <f t="shared" si="149"/>
        <v>100</v>
      </c>
      <c r="CP166" s="55" t="b">
        <f>IF(Survey!$J166="ETF",TRUE,IF(Survey!$J166="Closed-end",TRUE,IF(Survey!$J166="Split share corp",TRUE,FALSE)))</f>
        <v>0</v>
      </c>
      <c r="CQ166" s="48" t="str">
        <f t="shared" si="150"/>
        <v>Fail</v>
      </c>
      <c r="CR166" s="54">
        <f>SUM(SUMIF(Survey!ES166:EW166,{"&gt;0","&lt;0"})*{1,-1})</f>
        <v>0</v>
      </c>
      <c r="CS166" s="57">
        <f t="shared" si="151"/>
        <v>0</v>
      </c>
      <c r="CT166" s="57">
        <f t="shared" si="152"/>
        <v>100</v>
      </c>
      <c r="CU166" s="55" t="b">
        <f>IF(Survey!$J166="ETF",TRUE,IF(Survey!$J166="Closed-end",TRUE,IF(Survey!$J166="Split share corp",TRUE,FALSE)))</f>
        <v>0</v>
      </c>
      <c r="CV166" s="48" t="str">
        <f t="shared" si="153"/>
        <v>Pass</v>
      </c>
      <c r="CW166" s="61" t="b">
        <f>IF(ABS(Survey!$EW166)=0,TRUE,FALSE)</f>
        <v>1</v>
      </c>
      <c r="CX166" s="60" t="b">
        <f>NOT(ISBLANK(Survey!$EX166))</f>
        <v>0</v>
      </c>
      <c r="CY166" s="43" t="str">
        <f t="shared" si="154"/>
        <v>Fail</v>
      </c>
      <c r="CZ166" s="44">
        <f>SUM(SUMIF(Survey!EZ166:FF166,{"&gt;0","&lt;0"})*{1,-1})</f>
        <v>0</v>
      </c>
      <c r="DA166" s="43">
        <f t="shared" si="155"/>
        <v>0</v>
      </c>
      <c r="DB166" s="43">
        <f t="shared" si="156"/>
        <v>100</v>
      </c>
      <c r="DC166" s="48" t="str">
        <f t="shared" si="157"/>
        <v>Fail</v>
      </c>
      <c r="DD166" s="54">
        <f>SUM(SUMIF(Survey!FH166:FN166,{"&gt;0","&lt;0"})*{1,-1})</f>
        <v>0</v>
      </c>
      <c r="DE166" s="57">
        <f t="shared" si="158"/>
        <v>0</v>
      </c>
      <c r="DF166" s="56">
        <f t="shared" si="159"/>
        <v>100</v>
      </c>
    </row>
    <row r="167" spans="1:110">
      <c r="A167" s="1">
        <v>164</v>
      </c>
      <c r="B167" s="43" t="str">
        <f t="shared" si="107"/>
        <v>Pass</v>
      </c>
      <c r="C167" s="43">
        <f>COUNTBLANK(Survey!B167:FO167)</f>
        <v>170</v>
      </c>
      <c r="D167" s="43">
        <f>Survey!H167</f>
        <v>0</v>
      </c>
      <c r="E167" s="43" t="str">
        <f t="shared" si="108"/>
        <v>Fail</v>
      </c>
      <c r="F167" s="43" t="str">
        <f t="shared" si="109"/>
        <v>Fail</v>
      </c>
      <c r="H167" s="48" t="str">
        <f t="shared" si="110"/>
        <v>Fail</v>
      </c>
      <c r="I167" s="49">
        <f>COUNTBLANK(Survey!B167:E167)+COUNTBLANK(Survey!G167:J167)+COUNTBLANK(Survey!M167)+COUNTBLANK(Survey!P167:S167)+COUNTBLANK(Survey!X167:Z167)+COUNTBLANK(Survey!AC167:AD167)</f>
        <v>18</v>
      </c>
      <c r="J167" s="48" t="str">
        <f t="shared" si="111"/>
        <v>Pass</v>
      </c>
      <c r="K167" s="61" t="b">
        <f>NOT(ISNUMBER(SEARCH("Feeder",Survey!$H167)))</f>
        <v>1</v>
      </c>
      <c r="L167" s="60" t="b">
        <f>NOT(ISBLANK(Survey!$L167))</f>
        <v>0</v>
      </c>
      <c r="M167" s="48" t="str">
        <f t="shared" si="112"/>
        <v>Pass</v>
      </c>
      <c r="N167" s="61" t="b">
        <f>NOT(ISNUMBER(SEARCH("Other",Survey!$J167)))</f>
        <v>1</v>
      </c>
      <c r="O167" s="60" t="b">
        <f>NOT(ISBLANK(Survey!$K167))</f>
        <v>0</v>
      </c>
      <c r="P167" s="48" t="str">
        <f t="shared" si="113"/>
        <v>Fail</v>
      </c>
      <c r="Q167" s="50">
        <f>Survey!E167</f>
        <v>0</v>
      </c>
      <c r="R167" s="51">
        <f>LEN(Survey!F167)</f>
        <v>0</v>
      </c>
      <c r="S167" s="48" t="str">
        <f t="shared" si="114"/>
        <v>Pass</v>
      </c>
      <c r="T167" s="61" t="b">
        <f>NOT(ISNUMBER(SEARCH("Other",Survey!$M167)))</f>
        <v>1</v>
      </c>
      <c r="U167" s="60" t="b">
        <f>NOT(ISBLANK(Survey!$N167))</f>
        <v>0</v>
      </c>
      <c r="V167" s="48" t="str">
        <f t="shared" si="115"/>
        <v>Pass</v>
      </c>
      <c r="W167" s="121" t="b">
        <f>NOT(ISBLANK(Survey!$U167))</f>
        <v>0</v>
      </c>
      <c r="X167" s="122">
        <f>Survey!$J167</f>
        <v>0</v>
      </c>
      <c r="Y167" s="48" t="str">
        <f t="shared" si="116"/>
        <v>Pass</v>
      </c>
      <c r="Z167" s="121" t="b">
        <f>NOT(ISBLANK(Survey!$V167))</f>
        <v>0</v>
      </c>
      <c r="AA167" s="122">
        <f>Survey!$J167</f>
        <v>0</v>
      </c>
      <c r="AB167" s="48" t="str">
        <f t="shared" si="117"/>
        <v>Pass</v>
      </c>
      <c r="AC167" s="121" t="b">
        <f>NOT(ISBLANK(Survey!$W167))</f>
        <v>0</v>
      </c>
      <c r="AD167" s="122">
        <f>Survey!$J167</f>
        <v>0</v>
      </c>
      <c r="AE167" s="48" t="str">
        <f t="shared" si="118"/>
        <v>Pass</v>
      </c>
      <c r="AF167" s="61" t="b">
        <f>NOT(ISNUMBER(SEARCH("Yes",Survey!$Z167)))</f>
        <v>1</v>
      </c>
      <c r="AG167" s="60" t="b">
        <f>IF(COUNTBLANK(Survey!$AA167:$AB167)=0,TRUE, FALSE)</f>
        <v>0</v>
      </c>
      <c r="AH167" s="48" t="str">
        <f t="shared" si="119"/>
        <v>Pass</v>
      </c>
      <c r="AI167" s="61" t="b">
        <f>NOT(ISNUMBER(SEARCH("Yes",Survey!$AC167)))</f>
        <v>1</v>
      </c>
      <c r="AJ167" s="60" t="b">
        <f>NOT(ISBLANK(Survey!$AE167))</f>
        <v>0</v>
      </c>
      <c r="AK167" s="48" t="str">
        <f t="shared" si="120"/>
        <v>Pass</v>
      </c>
      <c r="AL167" s="61" t="b">
        <f>NOT(OR(ISNUMBER(SEARCH("Other",Survey!$AE167)),ISNUMBER(SEARCH("Multiple",Survey!$AE167))))</f>
        <v>1</v>
      </c>
      <c r="AM167" s="60" t="b">
        <f>NOT(ISBLANK(Survey!$AF167))</f>
        <v>0</v>
      </c>
      <c r="AN167" s="48" t="str">
        <f t="shared" si="121"/>
        <v>Fail</v>
      </c>
      <c r="AO167" s="52">
        <f>(Survey!$AH167)</f>
        <v>0</v>
      </c>
      <c r="AP167" s="43" t="str">
        <f t="shared" si="122"/>
        <v>Fail</v>
      </c>
      <c r="AQ167" s="44">
        <f>ABS(Survey!$AH167)</f>
        <v>0</v>
      </c>
      <c r="AR167" s="87">
        <f>ABS(Survey!$AI167)+Survey!$AJ167-ABS(Survey!$AK167)+ABS(Survey!$AL167)-ABS(Survey!$AM167)+ABS(Survey!$AN167)-ABS(Survey!$AO167)+Survey!$AP167</f>
        <v>0</v>
      </c>
      <c r="AS167" s="53" t="str">
        <f t="shared" si="123"/>
        <v>No holdings</v>
      </c>
      <c r="AT167" s="43">
        <f t="shared" si="124"/>
        <v>0</v>
      </c>
      <c r="AU167" s="48" t="str">
        <f t="shared" si="125"/>
        <v>Pass</v>
      </c>
      <c r="AV167" s="61" t="b">
        <f>IF(ABS(Survey!$AP167)=0,TRUE,FALSE)</f>
        <v>1</v>
      </c>
      <c r="AW167" s="60" t="b">
        <f>NOT(ISBLANK(Survey!$AQ167))</f>
        <v>0</v>
      </c>
      <c r="AX167" s="43" t="str">
        <f t="shared" si="126"/>
        <v>Fail</v>
      </c>
      <c r="AY167" s="44">
        <f>ABS(Survey!$AH167)</f>
        <v>0</v>
      </c>
      <c r="AZ167" s="44" cm="1">
        <f t="array" ref="AZ167">SUM(SUMIF(Survey!AS167:BA167,{"&gt;0","&lt;0"})*{1,-1})-SUM(SUMIF(Survey!BC167:BK167,{"&gt;0","&lt;0"})*{1,-1})</f>
        <v>0</v>
      </c>
      <c r="BA167" s="53" t="str">
        <f t="shared" si="127"/>
        <v>No holdings</v>
      </c>
      <c r="BB167" s="43">
        <f t="shared" si="128"/>
        <v>0</v>
      </c>
      <c r="BC167" s="48" t="str">
        <f t="shared" si="129"/>
        <v>Fail</v>
      </c>
      <c r="BD167" s="54">
        <f>ABS(Survey!$AH167)</f>
        <v>0</v>
      </c>
      <c r="BE167" s="54" cm="1">
        <f t="array" ref="BE167">SUM(SUMIF(Survey!BM167:CF167,{"&gt;0","&lt;0"})*{1,-1})-SUM(SUMIF(Survey!CH167:DA167,{"&gt;0","&lt;0"})*{1,-1})</f>
        <v>0</v>
      </c>
      <c r="BF167" s="55" t="str">
        <f t="shared" si="130"/>
        <v>No holdings</v>
      </c>
      <c r="BG167" s="56">
        <f t="shared" si="131"/>
        <v>0</v>
      </c>
      <c r="BH167" s="48" t="str">
        <f t="shared" si="132"/>
        <v>Pass</v>
      </c>
      <c r="BI167" s="61" t="b">
        <f>IF(ABS(Survey!$CF167)=0,TRUE,FALSE)</f>
        <v>1</v>
      </c>
      <c r="BJ167" s="60" t="b">
        <f>NOT(ISBLANK(Survey!$CG167))</f>
        <v>0</v>
      </c>
      <c r="BK167" s="48" t="str">
        <f t="shared" si="133"/>
        <v>Pass</v>
      </c>
      <c r="BL167" s="61" t="b">
        <f>IF(ABS(Survey!$DA167)=0,TRUE,FALSE)</f>
        <v>1</v>
      </c>
      <c r="BM167" s="60" t="b">
        <f>NOT(ISBLANK(Survey!$DB167))</f>
        <v>0</v>
      </c>
      <c r="BN167" s="48" t="str">
        <f t="shared" si="134"/>
        <v>Pass</v>
      </c>
      <c r="BO167" s="44">
        <f>SUM(Survey!DD167:DG167)</f>
        <v>0</v>
      </c>
      <c r="BP167" s="43">
        <f t="shared" si="135"/>
        <v>0</v>
      </c>
      <c r="BQ167" s="43">
        <f t="shared" si="136"/>
        <v>100</v>
      </c>
      <c r="BR167" s="55">
        <f>Survey!$I167</f>
        <v>0</v>
      </c>
      <c r="BS167" s="48" t="str">
        <f t="shared" si="137"/>
        <v>Pass</v>
      </c>
      <c r="BT167" s="61" t="b">
        <f>IF(ABS(Survey!$DG167)=0,TRUE,FALSE)</f>
        <v>1</v>
      </c>
      <c r="BU167" s="60" t="b">
        <f>NOT(ISBLANK(Survey!$DH167))</f>
        <v>0</v>
      </c>
      <c r="BV167" s="43" t="str">
        <f t="shared" si="138"/>
        <v>Pass</v>
      </c>
      <c r="BW167" s="44">
        <f>ABS(Survey!CB167) + ABS(Survey!CW167)</f>
        <v>0</v>
      </c>
      <c r="BX167" s="44">
        <f>SUM(SUMIF(Survey!DJ167:DO167,{"&gt;0","&lt;0"})*{1,-1})+SUM(SUMIF(Survey!DQ167:DV167,{"&gt;0","&lt;0"})*{1,-1})</f>
        <v>0</v>
      </c>
      <c r="BY167" s="43">
        <f t="shared" si="139"/>
        <v>0</v>
      </c>
      <c r="BZ167" s="43">
        <f t="shared" si="140"/>
        <v>0</v>
      </c>
      <c r="CA167" s="48" t="str">
        <f t="shared" si="141"/>
        <v>Pass</v>
      </c>
      <c r="CB167" s="61" t="b">
        <f>IF(ABS(Survey!$DO167)=0,TRUE,FALSE)</f>
        <v>1</v>
      </c>
      <c r="CC167" s="60" t="b">
        <f>NOT(ISBLANK(Survey!DP167))</f>
        <v>0</v>
      </c>
      <c r="CD167" s="48" t="str">
        <f t="shared" si="142"/>
        <v>Pass</v>
      </c>
      <c r="CE167" s="61" t="b">
        <f>IF(ABS(Survey!$DV167)=0,TRUE,FALSE)</f>
        <v>1</v>
      </c>
      <c r="CF167" s="60" t="b">
        <f>NOT(ISBLANK(Survey!$DW167))</f>
        <v>0</v>
      </c>
      <c r="CG167" s="48" t="str">
        <f t="shared" si="143"/>
        <v>Pass</v>
      </c>
      <c r="CH167" s="57">
        <f t="shared" si="144"/>
        <v>0</v>
      </c>
      <c r="CI167" s="54" cm="1">
        <f t="array" ref="CI167">SUM(SUMIF(Survey!DY167:DZ167,{"&gt;0","&lt;0"})*{1,-1})</f>
        <v>0</v>
      </c>
      <c r="CJ167" s="57">
        <f t="shared" si="145"/>
        <v>0</v>
      </c>
      <c r="CK167" s="56">
        <f t="shared" si="146"/>
        <v>100</v>
      </c>
      <c r="CL167" s="48" t="str">
        <f t="shared" si="147"/>
        <v>Fail</v>
      </c>
      <c r="CM167" s="54">
        <f>SUM(SUMIF(Survey!EP167:EQ167,{"&gt;0","&lt;0"})*{1,-1})</f>
        <v>0</v>
      </c>
      <c r="CN167" s="57">
        <f t="shared" si="148"/>
        <v>0</v>
      </c>
      <c r="CO167" s="57">
        <f t="shared" si="149"/>
        <v>100</v>
      </c>
      <c r="CP167" s="55" t="b">
        <f>IF(Survey!$J167="ETF",TRUE,IF(Survey!$J167="Closed-end",TRUE,IF(Survey!$J167="Split share corp",TRUE,FALSE)))</f>
        <v>0</v>
      </c>
      <c r="CQ167" s="48" t="str">
        <f t="shared" si="150"/>
        <v>Fail</v>
      </c>
      <c r="CR167" s="54">
        <f>SUM(SUMIF(Survey!ES167:EW167,{"&gt;0","&lt;0"})*{1,-1})</f>
        <v>0</v>
      </c>
      <c r="CS167" s="57">
        <f t="shared" si="151"/>
        <v>0</v>
      </c>
      <c r="CT167" s="57">
        <f t="shared" si="152"/>
        <v>100</v>
      </c>
      <c r="CU167" s="55" t="b">
        <f>IF(Survey!$J167="ETF",TRUE,IF(Survey!$J167="Closed-end",TRUE,IF(Survey!$J167="Split share corp",TRUE,FALSE)))</f>
        <v>0</v>
      </c>
      <c r="CV167" s="48" t="str">
        <f t="shared" si="153"/>
        <v>Pass</v>
      </c>
      <c r="CW167" s="61" t="b">
        <f>IF(ABS(Survey!$EW167)=0,TRUE,FALSE)</f>
        <v>1</v>
      </c>
      <c r="CX167" s="60" t="b">
        <f>NOT(ISBLANK(Survey!$EX167))</f>
        <v>0</v>
      </c>
      <c r="CY167" s="43" t="str">
        <f t="shared" si="154"/>
        <v>Fail</v>
      </c>
      <c r="CZ167" s="44">
        <f>SUM(SUMIF(Survey!EZ167:FF167,{"&gt;0","&lt;0"})*{1,-1})</f>
        <v>0</v>
      </c>
      <c r="DA167" s="43">
        <f t="shared" si="155"/>
        <v>0</v>
      </c>
      <c r="DB167" s="43">
        <f t="shared" si="156"/>
        <v>100</v>
      </c>
      <c r="DC167" s="48" t="str">
        <f t="shared" si="157"/>
        <v>Fail</v>
      </c>
      <c r="DD167" s="54">
        <f>SUM(SUMIF(Survey!FH167:FN167,{"&gt;0","&lt;0"})*{1,-1})</f>
        <v>0</v>
      </c>
      <c r="DE167" s="57">
        <f t="shared" si="158"/>
        <v>0</v>
      </c>
      <c r="DF167" s="56">
        <f t="shared" si="159"/>
        <v>100</v>
      </c>
    </row>
    <row r="168" spans="1:110">
      <c r="A168" s="1">
        <v>165</v>
      </c>
      <c r="B168" s="43" t="str">
        <f t="shared" si="107"/>
        <v>Pass</v>
      </c>
      <c r="C168" s="43">
        <f>COUNTBLANK(Survey!B168:FO168)</f>
        <v>170</v>
      </c>
      <c r="D168" s="43">
        <f>Survey!H168</f>
        <v>0</v>
      </c>
      <c r="E168" s="43" t="str">
        <f t="shared" si="108"/>
        <v>Fail</v>
      </c>
      <c r="F168" s="43" t="str">
        <f t="shared" si="109"/>
        <v>Fail</v>
      </c>
      <c r="H168" s="48" t="str">
        <f t="shared" si="110"/>
        <v>Fail</v>
      </c>
      <c r="I168" s="49">
        <f>COUNTBLANK(Survey!B168:E168)+COUNTBLANK(Survey!G168:J168)+COUNTBLANK(Survey!M168)+COUNTBLANK(Survey!P168:S168)+COUNTBLANK(Survey!X168:Z168)+COUNTBLANK(Survey!AC168:AD168)</f>
        <v>18</v>
      </c>
      <c r="J168" s="48" t="str">
        <f t="shared" si="111"/>
        <v>Pass</v>
      </c>
      <c r="K168" s="61" t="b">
        <f>NOT(ISNUMBER(SEARCH("Feeder",Survey!$H168)))</f>
        <v>1</v>
      </c>
      <c r="L168" s="60" t="b">
        <f>NOT(ISBLANK(Survey!$L168))</f>
        <v>0</v>
      </c>
      <c r="M168" s="48" t="str">
        <f t="shared" si="112"/>
        <v>Pass</v>
      </c>
      <c r="N168" s="61" t="b">
        <f>NOT(ISNUMBER(SEARCH("Other",Survey!$J168)))</f>
        <v>1</v>
      </c>
      <c r="O168" s="60" t="b">
        <f>NOT(ISBLANK(Survey!$K168))</f>
        <v>0</v>
      </c>
      <c r="P168" s="48" t="str">
        <f t="shared" si="113"/>
        <v>Fail</v>
      </c>
      <c r="Q168" s="50">
        <f>Survey!E168</f>
        <v>0</v>
      </c>
      <c r="R168" s="51">
        <f>LEN(Survey!F168)</f>
        <v>0</v>
      </c>
      <c r="S168" s="48" t="str">
        <f t="shared" si="114"/>
        <v>Pass</v>
      </c>
      <c r="T168" s="61" t="b">
        <f>NOT(ISNUMBER(SEARCH("Other",Survey!$M168)))</f>
        <v>1</v>
      </c>
      <c r="U168" s="60" t="b">
        <f>NOT(ISBLANK(Survey!$N168))</f>
        <v>0</v>
      </c>
      <c r="V168" s="48" t="str">
        <f t="shared" si="115"/>
        <v>Pass</v>
      </c>
      <c r="W168" s="121" t="b">
        <f>NOT(ISBLANK(Survey!$U168))</f>
        <v>0</v>
      </c>
      <c r="X168" s="122">
        <f>Survey!$J168</f>
        <v>0</v>
      </c>
      <c r="Y168" s="48" t="str">
        <f t="shared" si="116"/>
        <v>Pass</v>
      </c>
      <c r="Z168" s="121" t="b">
        <f>NOT(ISBLANK(Survey!$V168))</f>
        <v>0</v>
      </c>
      <c r="AA168" s="122">
        <f>Survey!$J168</f>
        <v>0</v>
      </c>
      <c r="AB168" s="48" t="str">
        <f t="shared" si="117"/>
        <v>Pass</v>
      </c>
      <c r="AC168" s="121" t="b">
        <f>NOT(ISBLANK(Survey!$W168))</f>
        <v>0</v>
      </c>
      <c r="AD168" s="122">
        <f>Survey!$J168</f>
        <v>0</v>
      </c>
      <c r="AE168" s="48" t="str">
        <f t="shared" si="118"/>
        <v>Pass</v>
      </c>
      <c r="AF168" s="61" t="b">
        <f>NOT(ISNUMBER(SEARCH("Yes",Survey!$Z168)))</f>
        <v>1</v>
      </c>
      <c r="AG168" s="60" t="b">
        <f>IF(COUNTBLANK(Survey!$AA168:$AB168)=0,TRUE, FALSE)</f>
        <v>0</v>
      </c>
      <c r="AH168" s="48" t="str">
        <f t="shared" si="119"/>
        <v>Pass</v>
      </c>
      <c r="AI168" s="61" t="b">
        <f>NOT(ISNUMBER(SEARCH("Yes",Survey!$AC168)))</f>
        <v>1</v>
      </c>
      <c r="AJ168" s="60" t="b">
        <f>NOT(ISBLANK(Survey!$AE168))</f>
        <v>0</v>
      </c>
      <c r="AK168" s="48" t="str">
        <f t="shared" si="120"/>
        <v>Pass</v>
      </c>
      <c r="AL168" s="61" t="b">
        <f>NOT(OR(ISNUMBER(SEARCH("Other",Survey!$AE168)),ISNUMBER(SEARCH("Multiple",Survey!$AE168))))</f>
        <v>1</v>
      </c>
      <c r="AM168" s="60" t="b">
        <f>NOT(ISBLANK(Survey!$AF168))</f>
        <v>0</v>
      </c>
      <c r="AN168" s="48" t="str">
        <f t="shared" si="121"/>
        <v>Fail</v>
      </c>
      <c r="AO168" s="52">
        <f>(Survey!$AH168)</f>
        <v>0</v>
      </c>
      <c r="AP168" s="43" t="str">
        <f t="shared" si="122"/>
        <v>Fail</v>
      </c>
      <c r="AQ168" s="44">
        <f>ABS(Survey!$AH168)</f>
        <v>0</v>
      </c>
      <c r="AR168" s="87">
        <f>ABS(Survey!$AI168)+Survey!$AJ168-ABS(Survey!$AK168)+ABS(Survey!$AL168)-ABS(Survey!$AM168)+ABS(Survey!$AN168)-ABS(Survey!$AO168)+Survey!$AP168</f>
        <v>0</v>
      </c>
      <c r="AS168" s="53" t="str">
        <f t="shared" si="123"/>
        <v>No holdings</v>
      </c>
      <c r="AT168" s="43">
        <f t="shared" si="124"/>
        <v>0</v>
      </c>
      <c r="AU168" s="48" t="str">
        <f t="shared" si="125"/>
        <v>Pass</v>
      </c>
      <c r="AV168" s="61" t="b">
        <f>IF(ABS(Survey!$AP168)=0,TRUE,FALSE)</f>
        <v>1</v>
      </c>
      <c r="AW168" s="60" t="b">
        <f>NOT(ISBLANK(Survey!$AQ168))</f>
        <v>0</v>
      </c>
      <c r="AX168" s="43" t="str">
        <f t="shared" si="126"/>
        <v>Fail</v>
      </c>
      <c r="AY168" s="44">
        <f>ABS(Survey!$AH168)</f>
        <v>0</v>
      </c>
      <c r="AZ168" s="44" cm="1">
        <f t="array" ref="AZ168">SUM(SUMIF(Survey!AS168:BA168,{"&gt;0","&lt;0"})*{1,-1})-SUM(SUMIF(Survey!BC168:BK168,{"&gt;0","&lt;0"})*{1,-1})</f>
        <v>0</v>
      </c>
      <c r="BA168" s="53" t="str">
        <f t="shared" si="127"/>
        <v>No holdings</v>
      </c>
      <c r="BB168" s="43">
        <f t="shared" si="128"/>
        <v>0</v>
      </c>
      <c r="BC168" s="48" t="str">
        <f t="shared" si="129"/>
        <v>Fail</v>
      </c>
      <c r="BD168" s="54">
        <f>ABS(Survey!$AH168)</f>
        <v>0</v>
      </c>
      <c r="BE168" s="54" cm="1">
        <f t="array" ref="BE168">SUM(SUMIF(Survey!BM168:CF168,{"&gt;0","&lt;0"})*{1,-1})-SUM(SUMIF(Survey!CH168:DA168,{"&gt;0","&lt;0"})*{1,-1})</f>
        <v>0</v>
      </c>
      <c r="BF168" s="55" t="str">
        <f t="shared" si="130"/>
        <v>No holdings</v>
      </c>
      <c r="BG168" s="56">
        <f t="shared" si="131"/>
        <v>0</v>
      </c>
      <c r="BH168" s="48" t="str">
        <f t="shared" si="132"/>
        <v>Pass</v>
      </c>
      <c r="BI168" s="61" t="b">
        <f>IF(ABS(Survey!$CF168)=0,TRUE,FALSE)</f>
        <v>1</v>
      </c>
      <c r="BJ168" s="60" t="b">
        <f>NOT(ISBLANK(Survey!$CG168))</f>
        <v>0</v>
      </c>
      <c r="BK168" s="48" t="str">
        <f t="shared" si="133"/>
        <v>Pass</v>
      </c>
      <c r="BL168" s="61" t="b">
        <f>IF(ABS(Survey!$DA168)=0,TRUE,FALSE)</f>
        <v>1</v>
      </c>
      <c r="BM168" s="60" t="b">
        <f>NOT(ISBLANK(Survey!$DB168))</f>
        <v>0</v>
      </c>
      <c r="BN168" s="48" t="str">
        <f t="shared" si="134"/>
        <v>Pass</v>
      </c>
      <c r="BO168" s="44">
        <f>SUM(Survey!DD168:DG168)</f>
        <v>0</v>
      </c>
      <c r="BP168" s="43">
        <f t="shared" si="135"/>
        <v>0</v>
      </c>
      <c r="BQ168" s="43">
        <f t="shared" si="136"/>
        <v>100</v>
      </c>
      <c r="BR168" s="55">
        <f>Survey!$I168</f>
        <v>0</v>
      </c>
      <c r="BS168" s="48" t="str">
        <f t="shared" si="137"/>
        <v>Pass</v>
      </c>
      <c r="BT168" s="61" t="b">
        <f>IF(ABS(Survey!$DG168)=0,TRUE,FALSE)</f>
        <v>1</v>
      </c>
      <c r="BU168" s="60" t="b">
        <f>NOT(ISBLANK(Survey!$DH168))</f>
        <v>0</v>
      </c>
      <c r="BV168" s="43" t="str">
        <f t="shared" si="138"/>
        <v>Pass</v>
      </c>
      <c r="BW168" s="44">
        <f>ABS(Survey!CB168) + ABS(Survey!CW168)</f>
        <v>0</v>
      </c>
      <c r="BX168" s="44">
        <f>SUM(SUMIF(Survey!DJ168:DO168,{"&gt;0","&lt;0"})*{1,-1})+SUM(SUMIF(Survey!DQ168:DV168,{"&gt;0","&lt;0"})*{1,-1})</f>
        <v>0</v>
      </c>
      <c r="BY168" s="43">
        <f t="shared" si="139"/>
        <v>0</v>
      </c>
      <c r="BZ168" s="43">
        <f t="shared" si="140"/>
        <v>0</v>
      </c>
      <c r="CA168" s="48" t="str">
        <f t="shared" si="141"/>
        <v>Pass</v>
      </c>
      <c r="CB168" s="61" t="b">
        <f>IF(ABS(Survey!$DO168)=0,TRUE,FALSE)</f>
        <v>1</v>
      </c>
      <c r="CC168" s="60" t="b">
        <f>NOT(ISBLANK(Survey!DP168))</f>
        <v>0</v>
      </c>
      <c r="CD168" s="48" t="str">
        <f t="shared" si="142"/>
        <v>Pass</v>
      </c>
      <c r="CE168" s="61" t="b">
        <f>IF(ABS(Survey!$DV168)=0,TRUE,FALSE)</f>
        <v>1</v>
      </c>
      <c r="CF168" s="60" t="b">
        <f>NOT(ISBLANK(Survey!$DW168))</f>
        <v>0</v>
      </c>
      <c r="CG168" s="48" t="str">
        <f t="shared" si="143"/>
        <v>Pass</v>
      </c>
      <c r="CH168" s="57">
        <f t="shared" si="144"/>
        <v>0</v>
      </c>
      <c r="CI168" s="54" cm="1">
        <f t="array" ref="CI168">SUM(SUMIF(Survey!DY168:DZ168,{"&gt;0","&lt;0"})*{1,-1})</f>
        <v>0</v>
      </c>
      <c r="CJ168" s="57">
        <f t="shared" si="145"/>
        <v>0</v>
      </c>
      <c r="CK168" s="56">
        <f t="shared" si="146"/>
        <v>100</v>
      </c>
      <c r="CL168" s="48" t="str">
        <f t="shared" si="147"/>
        <v>Fail</v>
      </c>
      <c r="CM168" s="54">
        <f>SUM(SUMIF(Survey!EP168:EQ168,{"&gt;0","&lt;0"})*{1,-1})</f>
        <v>0</v>
      </c>
      <c r="CN168" s="57">
        <f t="shared" si="148"/>
        <v>0</v>
      </c>
      <c r="CO168" s="57">
        <f t="shared" si="149"/>
        <v>100</v>
      </c>
      <c r="CP168" s="55" t="b">
        <f>IF(Survey!$J168="ETF",TRUE,IF(Survey!$J168="Closed-end",TRUE,IF(Survey!$J168="Split share corp",TRUE,FALSE)))</f>
        <v>0</v>
      </c>
      <c r="CQ168" s="48" t="str">
        <f t="shared" si="150"/>
        <v>Fail</v>
      </c>
      <c r="CR168" s="54">
        <f>SUM(SUMIF(Survey!ES168:EW168,{"&gt;0","&lt;0"})*{1,-1})</f>
        <v>0</v>
      </c>
      <c r="CS168" s="57">
        <f t="shared" si="151"/>
        <v>0</v>
      </c>
      <c r="CT168" s="57">
        <f t="shared" si="152"/>
        <v>100</v>
      </c>
      <c r="CU168" s="55" t="b">
        <f>IF(Survey!$J168="ETF",TRUE,IF(Survey!$J168="Closed-end",TRUE,IF(Survey!$J168="Split share corp",TRUE,FALSE)))</f>
        <v>0</v>
      </c>
      <c r="CV168" s="48" t="str">
        <f t="shared" si="153"/>
        <v>Pass</v>
      </c>
      <c r="CW168" s="61" t="b">
        <f>IF(ABS(Survey!$EW168)=0,TRUE,FALSE)</f>
        <v>1</v>
      </c>
      <c r="CX168" s="60" t="b">
        <f>NOT(ISBLANK(Survey!$EX168))</f>
        <v>0</v>
      </c>
      <c r="CY168" s="43" t="str">
        <f t="shared" si="154"/>
        <v>Fail</v>
      </c>
      <c r="CZ168" s="44">
        <f>SUM(SUMIF(Survey!EZ168:FF168,{"&gt;0","&lt;0"})*{1,-1})</f>
        <v>0</v>
      </c>
      <c r="DA168" s="43">
        <f t="shared" si="155"/>
        <v>0</v>
      </c>
      <c r="DB168" s="43">
        <f t="shared" si="156"/>
        <v>100</v>
      </c>
      <c r="DC168" s="48" t="str">
        <f t="shared" si="157"/>
        <v>Fail</v>
      </c>
      <c r="DD168" s="54">
        <f>SUM(SUMIF(Survey!FH168:FN168,{"&gt;0","&lt;0"})*{1,-1})</f>
        <v>0</v>
      </c>
      <c r="DE168" s="57">
        <f t="shared" si="158"/>
        <v>0</v>
      </c>
      <c r="DF168" s="56">
        <f t="shared" si="159"/>
        <v>100</v>
      </c>
    </row>
    <row r="169" spans="1:110">
      <c r="A169" s="1">
        <v>166</v>
      </c>
      <c r="B169" s="43" t="str">
        <f t="shared" si="107"/>
        <v>Pass</v>
      </c>
      <c r="C169" s="43">
        <f>COUNTBLANK(Survey!B169:FO169)</f>
        <v>170</v>
      </c>
      <c r="D169" s="43">
        <f>Survey!H169</f>
        <v>0</v>
      </c>
      <c r="E169" s="43" t="str">
        <f t="shared" si="108"/>
        <v>Fail</v>
      </c>
      <c r="F169" s="43" t="str">
        <f t="shared" si="109"/>
        <v>Fail</v>
      </c>
      <c r="H169" s="48" t="str">
        <f t="shared" si="110"/>
        <v>Fail</v>
      </c>
      <c r="I169" s="49">
        <f>COUNTBLANK(Survey!B169:E169)+COUNTBLANK(Survey!G169:J169)+COUNTBLANK(Survey!M169)+COUNTBLANK(Survey!P169:S169)+COUNTBLANK(Survey!X169:Z169)+COUNTBLANK(Survey!AC169:AD169)</f>
        <v>18</v>
      </c>
      <c r="J169" s="48" t="str">
        <f t="shared" si="111"/>
        <v>Pass</v>
      </c>
      <c r="K169" s="61" t="b">
        <f>NOT(ISNUMBER(SEARCH("Feeder",Survey!$H169)))</f>
        <v>1</v>
      </c>
      <c r="L169" s="60" t="b">
        <f>NOT(ISBLANK(Survey!$L169))</f>
        <v>0</v>
      </c>
      <c r="M169" s="48" t="str">
        <f t="shared" si="112"/>
        <v>Pass</v>
      </c>
      <c r="N169" s="61" t="b">
        <f>NOT(ISNUMBER(SEARCH("Other",Survey!$J169)))</f>
        <v>1</v>
      </c>
      <c r="O169" s="60" t="b">
        <f>NOT(ISBLANK(Survey!$K169))</f>
        <v>0</v>
      </c>
      <c r="P169" s="48" t="str">
        <f t="shared" si="113"/>
        <v>Fail</v>
      </c>
      <c r="Q169" s="50">
        <f>Survey!E169</f>
        <v>0</v>
      </c>
      <c r="R169" s="51">
        <f>LEN(Survey!F169)</f>
        <v>0</v>
      </c>
      <c r="S169" s="48" t="str">
        <f t="shared" si="114"/>
        <v>Pass</v>
      </c>
      <c r="T169" s="61" t="b">
        <f>NOT(ISNUMBER(SEARCH("Other",Survey!$M169)))</f>
        <v>1</v>
      </c>
      <c r="U169" s="60" t="b">
        <f>NOT(ISBLANK(Survey!$N169))</f>
        <v>0</v>
      </c>
      <c r="V169" s="48" t="str">
        <f t="shared" si="115"/>
        <v>Pass</v>
      </c>
      <c r="W169" s="121" t="b">
        <f>NOT(ISBLANK(Survey!$U169))</f>
        <v>0</v>
      </c>
      <c r="X169" s="122">
        <f>Survey!$J169</f>
        <v>0</v>
      </c>
      <c r="Y169" s="48" t="str">
        <f t="shared" si="116"/>
        <v>Pass</v>
      </c>
      <c r="Z169" s="121" t="b">
        <f>NOT(ISBLANK(Survey!$V169))</f>
        <v>0</v>
      </c>
      <c r="AA169" s="122">
        <f>Survey!$J169</f>
        <v>0</v>
      </c>
      <c r="AB169" s="48" t="str">
        <f t="shared" si="117"/>
        <v>Pass</v>
      </c>
      <c r="AC169" s="121" t="b">
        <f>NOT(ISBLANK(Survey!$W169))</f>
        <v>0</v>
      </c>
      <c r="AD169" s="122">
        <f>Survey!$J169</f>
        <v>0</v>
      </c>
      <c r="AE169" s="48" t="str">
        <f t="shared" si="118"/>
        <v>Pass</v>
      </c>
      <c r="AF169" s="61" t="b">
        <f>NOT(ISNUMBER(SEARCH("Yes",Survey!$Z169)))</f>
        <v>1</v>
      </c>
      <c r="AG169" s="60" t="b">
        <f>IF(COUNTBLANK(Survey!$AA169:$AB169)=0,TRUE, FALSE)</f>
        <v>0</v>
      </c>
      <c r="AH169" s="48" t="str">
        <f t="shared" si="119"/>
        <v>Pass</v>
      </c>
      <c r="AI169" s="61" t="b">
        <f>NOT(ISNUMBER(SEARCH("Yes",Survey!$AC169)))</f>
        <v>1</v>
      </c>
      <c r="AJ169" s="60" t="b">
        <f>NOT(ISBLANK(Survey!$AE169))</f>
        <v>0</v>
      </c>
      <c r="AK169" s="48" t="str">
        <f t="shared" si="120"/>
        <v>Pass</v>
      </c>
      <c r="AL169" s="61" t="b">
        <f>NOT(OR(ISNUMBER(SEARCH("Other",Survey!$AE169)),ISNUMBER(SEARCH("Multiple",Survey!$AE169))))</f>
        <v>1</v>
      </c>
      <c r="AM169" s="60" t="b">
        <f>NOT(ISBLANK(Survey!$AF169))</f>
        <v>0</v>
      </c>
      <c r="AN169" s="48" t="str">
        <f t="shared" si="121"/>
        <v>Fail</v>
      </c>
      <c r="AO169" s="52">
        <f>(Survey!$AH169)</f>
        <v>0</v>
      </c>
      <c r="AP169" s="43" t="str">
        <f t="shared" si="122"/>
        <v>Fail</v>
      </c>
      <c r="AQ169" s="44">
        <f>ABS(Survey!$AH169)</f>
        <v>0</v>
      </c>
      <c r="AR169" s="87">
        <f>ABS(Survey!$AI169)+Survey!$AJ169-ABS(Survey!$AK169)+ABS(Survey!$AL169)-ABS(Survey!$AM169)+ABS(Survey!$AN169)-ABS(Survey!$AO169)+Survey!$AP169</f>
        <v>0</v>
      </c>
      <c r="AS169" s="53" t="str">
        <f t="shared" si="123"/>
        <v>No holdings</v>
      </c>
      <c r="AT169" s="43">
        <f t="shared" si="124"/>
        <v>0</v>
      </c>
      <c r="AU169" s="48" t="str">
        <f t="shared" si="125"/>
        <v>Pass</v>
      </c>
      <c r="AV169" s="61" t="b">
        <f>IF(ABS(Survey!$AP169)=0,TRUE,FALSE)</f>
        <v>1</v>
      </c>
      <c r="AW169" s="60" t="b">
        <f>NOT(ISBLANK(Survey!$AQ169))</f>
        <v>0</v>
      </c>
      <c r="AX169" s="43" t="str">
        <f t="shared" si="126"/>
        <v>Fail</v>
      </c>
      <c r="AY169" s="44">
        <f>ABS(Survey!$AH169)</f>
        <v>0</v>
      </c>
      <c r="AZ169" s="44" cm="1">
        <f t="array" ref="AZ169">SUM(SUMIF(Survey!AS169:BA169,{"&gt;0","&lt;0"})*{1,-1})-SUM(SUMIF(Survey!BC169:BK169,{"&gt;0","&lt;0"})*{1,-1})</f>
        <v>0</v>
      </c>
      <c r="BA169" s="53" t="str">
        <f t="shared" si="127"/>
        <v>No holdings</v>
      </c>
      <c r="BB169" s="43">
        <f t="shared" si="128"/>
        <v>0</v>
      </c>
      <c r="BC169" s="48" t="str">
        <f t="shared" si="129"/>
        <v>Fail</v>
      </c>
      <c r="BD169" s="54">
        <f>ABS(Survey!$AH169)</f>
        <v>0</v>
      </c>
      <c r="BE169" s="54" cm="1">
        <f t="array" ref="BE169">SUM(SUMIF(Survey!BM169:CF169,{"&gt;0","&lt;0"})*{1,-1})-SUM(SUMIF(Survey!CH169:DA169,{"&gt;0","&lt;0"})*{1,-1})</f>
        <v>0</v>
      </c>
      <c r="BF169" s="55" t="str">
        <f t="shared" si="130"/>
        <v>No holdings</v>
      </c>
      <c r="BG169" s="56">
        <f t="shared" si="131"/>
        <v>0</v>
      </c>
      <c r="BH169" s="48" t="str">
        <f t="shared" si="132"/>
        <v>Pass</v>
      </c>
      <c r="BI169" s="61" t="b">
        <f>IF(ABS(Survey!$CF169)=0,TRUE,FALSE)</f>
        <v>1</v>
      </c>
      <c r="BJ169" s="60" t="b">
        <f>NOT(ISBLANK(Survey!$CG169))</f>
        <v>0</v>
      </c>
      <c r="BK169" s="48" t="str">
        <f t="shared" si="133"/>
        <v>Pass</v>
      </c>
      <c r="BL169" s="61" t="b">
        <f>IF(ABS(Survey!$DA169)=0,TRUE,FALSE)</f>
        <v>1</v>
      </c>
      <c r="BM169" s="60" t="b">
        <f>NOT(ISBLANK(Survey!$DB169))</f>
        <v>0</v>
      </c>
      <c r="BN169" s="48" t="str">
        <f t="shared" si="134"/>
        <v>Pass</v>
      </c>
      <c r="BO169" s="44">
        <f>SUM(Survey!DD169:DG169)</f>
        <v>0</v>
      </c>
      <c r="BP169" s="43">
        <f t="shared" si="135"/>
        <v>0</v>
      </c>
      <c r="BQ169" s="43">
        <f t="shared" si="136"/>
        <v>100</v>
      </c>
      <c r="BR169" s="55">
        <f>Survey!$I169</f>
        <v>0</v>
      </c>
      <c r="BS169" s="48" t="str">
        <f t="shared" si="137"/>
        <v>Pass</v>
      </c>
      <c r="BT169" s="61" t="b">
        <f>IF(ABS(Survey!$DG169)=0,TRUE,FALSE)</f>
        <v>1</v>
      </c>
      <c r="BU169" s="60" t="b">
        <f>NOT(ISBLANK(Survey!$DH169))</f>
        <v>0</v>
      </c>
      <c r="BV169" s="43" t="str">
        <f t="shared" si="138"/>
        <v>Pass</v>
      </c>
      <c r="BW169" s="44">
        <f>ABS(Survey!CB169) + ABS(Survey!CW169)</f>
        <v>0</v>
      </c>
      <c r="BX169" s="44">
        <f>SUM(SUMIF(Survey!DJ169:DO169,{"&gt;0","&lt;0"})*{1,-1})+SUM(SUMIF(Survey!DQ169:DV169,{"&gt;0","&lt;0"})*{1,-1})</f>
        <v>0</v>
      </c>
      <c r="BY169" s="43">
        <f t="shared" si="139"/>
        <v>0</v>
      </c>
      <c r="BZ169" s="43">
        <f t="shared" si="140"/>
        <v>0</v>
      </c>
      <c r="CA169" s="48" t="str">
        <f t="shared" si="141"/>
        <v>Pass</v>
      </c>
      <c r="CB169" s="61" t="b">
        <f>IF(ABS(Survey!$DO169)=0,TRUE,FALSE)</f>
        <v>1</v>
      </c>
      <c r="CC169" s="60" t="b">
        <f>NOT(ISBLANK(Survey!DP169))</f>
        <v>0</v>
      </c>
      <c r="CD169" s="48" t="str">
        <f t="shared" si="142"/>
        <v>Pass</v>
      </c>
      <c r="CE169" s="61" t="b">
        <f>IF(ABS(Survey!$DV169)=0,TRUE,FALSE)</f>
        <v>1</v>
      </c>
      <c r="CF169" s="60" t="b">
        <f>NOT(ISBLANK(Survey!$DW169))</f>
        <v>0</v>
      </c>
      <c r="CG169" s="48" t="str">
        <f t="shared" si="143"/>
        <v>Pass</v>
      </c>
      <c r="CH169" s="57">
        <f t="shared" si="144"/>
        <v>0</v>
      </c>
      <c r="CI169" s="54" cm="1">
        <f t="array" ref="CI169">SUM(SUMIF(Survey!DY169:DZ169,{"&gt;0","&lt;0"})*{1,-1})</f>
        <v>0</v>
      </c>
      <c r="CJ169" s="57">
        <f t="shared" si="145"/>
        <v>0</v>
      </c>
      <c r="CK169" s="56">
        <f t="shared" si="146"/>
        <v>100</v>
      </c>
      <c r="CL169" s="48" t="str">
        <f t="shared" si="147"/>
        <v>Fail</v>
      </c>
      <c r="CM169" s="54">
        <f>SUM(SUMIF(Survey!EP169:EQ169,{"&gt;0","&lt;0"})*{1,-1})</f>
        <v>0</v>
      </c>
      <c r="CN169" s="57">
        <f t="shared" si="148"/>
        <v>0</v>
      </c>
      <c r="CO169" s="57">
        <f t="shared" si="149"/>
        <v>100</v>
      </c>
      <c r="CP169" s="55" t="b">
        <f>IF(Survey!$J169="ETF",TRUE,IF(Survey!$J169="Closed-end",TRUE,IF(Survey!$J169="Split share corp",TRUE,FALSE)))</f>
        <v>0</v>
      </c>
      <c r="CQ169" s="48" t="str">
        <f t="shared" si="150"/>
        <v>Fail</v>
      </c>
      <c r="CR169" s="54">
        <f>SUM(SUMIF(Survey!ES169:EW169,{"&gt;0","&lt;0"})*{1,-1})</f>
        <v>0</v>
      </c>
      <c r="CS169" s="57">
        <f t="shared" si="151"/>
        <v>0</v>
      </c>
      <c r="CT169" s="57">
        <f t="shared" si="152"/>
        <v>100</v>
      </c>
      <c r="CU169" s="55" t="b">
        <f>IF(Survey!$J169="ETF",TRUE,IF(Survey!$J169="Closed-end",TRUE,IF(Survey!$J169="Split share corp",TRUE,FALSE)))</f>
        <v>0</v>
      </c>
      <c r="CV169" s="48" t="str">
        <f t="shared" si="153"/>
        <v>Pass</v>
      </c>
      <c r="CW169" s="61" t="b">
        <f>IF(ABS(Survey!$EW169)=0,TRUE,FALSE)</f>
        <v>1</v>
      </c>
      <c r="CX169" s="60" t="b">
        <f>NOT(ISBLANK(Survey!$EX169))</f>
        <v>0</v>
      </c>
      <c r="CY169" s="43" t="str">
        <f t="shared" si="154"/>
        <v>Fail</v>
      </c>
      <c r="CZ169" s="44">
        <f>SUM(SUMIF(Survey!EZ169:FF169,{"&gt;0","&lt;0"})*{1,-1})</f>
        <v>0</v>
      </c>
      <c r="DA169" s="43">
        <f t="shared" si="155"/>
        <v>0</v>
      </c>
      <c r="DB169" s="43">
        <f t="shared" si="156"/>
        <v>100</v>
      </c>
      <c r="DC169" s="48" t="str">
        <f t="shared" si="157"/>
        <v>Fail</v>
      </c>
      <c r="DD169" s="54">
        <f>SUM(SUMIF(Survey!FH169:FN169,{"&gt;0","&lt;0"})*{1,-1})</f>
        <v>0</v>
      </c>
      <c r="DE169" s="57">
        <f t="shared" si="158"/>
        <v>0</v>
      </c>
      <c r="DF169" s="56">
        <f t="shared" si="159"/>
        <v>100</v>
      </c>
    </row>
    <row r="170" spans="1:110">
      <c r="A170" s="1">
        <v>167</v>
      </c>
      <c r="B170" s="43" t="str">
        <f t="shared" si="107"/>
        <v>Pass</v>
      </c>
      <c r="C170" s="43">
        <f>COUNTBLANK(Survey!B170:FO170)</f>
        <v>170</v>
      </c>
      <c r="D170" s="43">
        <f>Survey!H170</f>
        <v>0</v>
      </c>
      <c r="E170" s="43" t="str">
        <f t="shared" si="108"/>
        <v>Fail</v>
      </c>
      <c r="F170" s="43" t="str">
        <f t="shared" si="109"/>
        <v>Fail</v>
      </c>
      <c r="H170" s="48" t="str">
        <f t="shared" si="110"/>
        <v>Fail</v>
      </c>
      <c r="I170" s="49">
        <f>COUNTBLANK(Survey!B170:E170)+COUNTBLANK(Survey!G170:J170)+COUNTBLANK(Survey!M170)+COUNTBLANK(Survey!P170:S170)+COUNTBLANK(Survey!X170:Z170)+COUNTBLANK(Survey!AC170:AD170)</f>
        <v>18</v>
      </c>
      <c r="J170" s="48" t="str">
        <f t="shared" si="111"/>
        <v>Pass</v>
      </c>
      <c r="K170" s="61" t="b">
        <f>NOT(ISNUMBER(SEARCH("Feeder",Survey!$H170)))</f>
        <v>1</v>
      </c>
      <c r="L170" s="60" t="b">
        <f>NOT(ISBLANK(Survey!$L170))</f>
        <v>0</v>
      </c>
      <c r="M170" s="48" t="str">
        <f t="shared" si="112"/>
        <v>Pass</v>
      </c>
      <c r="N170" s="61" t="b">
        <f>NOT(ISNUMBER(SEARCH("Other",Survey!$J170)))</f>
        <v>1</v>
      </c>
      <c r="O170" s="60" t="b">
        <f>NOT(ISBLANK(Survey!$K170))</f>
        <v>0</v>
      </c>
      <c r="P170" s="48" t="str">
        <f t="shared" si="113"/>
        <v>Fail</v>
      </c>
      <c r="Q170" s="50">
        <f>Survey!E170</f>
        <v>0</v>
      </c>
      <c r="R170" s="51">
        <f>LEN(Survey!F170)</f>
        <v>0</v>
      </c>
      <c r="S170" s="48" t="str">
        <f t="shared" si="114"/>
        <v>Pass</v>
      </c>
      <c r="T170" s="61" t="b">
        <f>NOT(ISNUMBER(SEARCH("Other",Survey!$M170)))</f>
        <v>1</v>
      </c>
      <c r="U170" s="60" t="b">
        <f>NOT(ISBLANK(Survey!$N170))</f>
        <v>0</v>
      </c>
      <c r="V170" s="48" t="str">
        <f t="shared" si="115"/>
        <v>Pass</v>
      </c>
      <c r="W170" s="121" t="b">
        <f>NOT(ISBLANK(Survey!$U170))</f>
        <v>0</v>
      </c>
      <c r="X170" s="122">
        <f>Survey!$J170</f>
        <v>0</v>
      </c>
      <c r="Y170" s="48" t="str">
        <f t="shared" si="116"/>
        <v>Pass</v>
      </c>
      <c r="Z170" s="121" t="b">
        <f>NOT(ISBLANK(Survey!$V170))</f>
        <v>0</v>
      </c>
      <c r="AA170" s="122">
        <f>Survey!$J170</f>
        <v>0</v>
      </c>
      <c r="AB170" s="48" t="str">
        <f t="shared" si="117"/>
        <v>Pass</v>
      </c>
      <c r="AC170" s="121" t="b">
        <f>NOT(ISBLANK(Survey!$W170))</f>
        <v>0</v>
      </c>
      <c r="AD170" s="122">
        <f>Survey!$J170</f>
        <v>0</v>
      </c>
      <c r="AE170" s="48" t="str">
        <f t="shared" si="118"/>
        <v>Pass</v>
      </c>
      <c r="AF170" s="61" t="b">
        <f>NOT(ISNUMBER(SEARCH("Yes",Survey!$Z170)))</f>
        <v>1</v>
      </c>
      <c r="AG170" s="60" t="b">
        <f>IF(COUNTBLANK(Survey!$AA170:$AB170)=0,TRUE, FALSE)</f>
        <v>0</v>
      </c>
      <c r="AH170" s="48" t="str">
        <f t="shared" si="119"/>
        <v>Pass</v>
      </c>
      <c r="AI170" s="61" t="b">
        <f>NOT(ISNUMBER(SEARCH("Yes",Survey!$AC170)))</f>
        <v>1</v>
      </c>
      <c r="AJ170" s="60" t="b">
        <f>NOT(ISBLANK(Survey!$AE170))</f>
        <v>0</v>
      </c>
      <c r="AK170" s="48" t="str">
        <f t="shared" si="120"/>
        <v>Pass</v>
      </c>
      <c r="AL170" s="61" t="b">
        <f>NOT(OR(ISNUMBER(SEARCH("Other",Survey!$AE170)),ISNUMBER(SEARCH("Multiple",Survey!$AE170))))</f>
        <v>1</v>
      </c>
      <c r="AM170" s="60" t="b">
        <f>NOT(ISBLANK(Survey!$AF170))</f>
        <v>0</v>
      </c>
      <c r="AN170" s="48" t="str">
        <f t="shared" si="121"/>
        <v>Fail</v>
      </c>
      <c r="AO170" s="52">
        <f>(Survey!$AH170)</f>
        <v>0</v>
      </c>
      <c r="AP170" s="43" t="str">
        <f t="shared" si="122"/>
        <v>Fail</v>
      </c>
      <c r="AQ170" s="44">
        <f>ABS(Survey!$AH170)</f>
        <v>0</v>
      </c>
      <c r="AR170" s="87">
        <f>ABS(Survey!$AI170)+Survey!$AJ170-ABS(Survey!$AK170)+ABS(Survey!$AL170)-ABS(Survey!$AM170)+ABS(Survey!$AN170)-ABS(Survey!$AO170)+Survey!$AP170</f>
        <v>0</v>
      </c>
      <c r="AS170" s="53" t="str">
        <f t="shared" si="123"/>
        <v>No holdings</v>
      </c>
      <c r="AT170" s="43">
        <f t="shared" si="124"/>
        <v>0</v>
      </c>
      <c r="AU170" s="48" t="str">
        <f t="shared" si="125"/>
        <v>Pass</v>
      </c>
      <c r="AV170" s="61" t="b">
        <f>IF(ABS(Survey!$AP170)=0,TRUE,FALSE)</f>
        <v>1</v>
      </c>
      <c r="AW170" s="60" t="b">
        <f>NOT(ISBLANK(Survey!$AQ170))</f>
        <v>0</v>
      </c>
      <c r="AX170" s="43" t="str">
        <f t="shared" si="126"/>
        <v>Fail</v>
      </c>
      <c r="AY170" s="44">
        <f>ABS(Survey!$AH170)</f>
        <v>0</v>
      </c>
      <c r="AZ170" s="44" cm="1">
        <f t="array" ref="AZ170">SUM(SUMIF(Survey!AS170:BA170,{"&gt;0","&lt;0"})*{1,-1})-SUM(SUMIF(Survey!BC170:BK170,{"&gt;0","&lt;0"})*{1,-1})</f>
        <v>0</v>
      </c>
      <c r="BA170" s="53" t="str">
        <f t="shared" si="127"/>
        <v>No holdings</v>
      </c>
      <c r="BB170" s="43">
        <f t="shared" si="128"/>
        <v>0</v>
      </c>
      <c r="BC170" s="48" t="str">
        <f t="shared" si="129"/>
        <v>Fail</v>
      </c>
      <c r="BD170" s="54">
        <f>ABS(Survey!$AH170)</f>
        <v>0</v>
      </c>
      <c r="BE170" s="54" cm="1">
        <f t="array" ref="BE170">SUM(SUMIF(Survey!BM170:CF170,{"&gt;0","&lt;0"})*{1,-1})-SUM(SUMIF(Survey!CH170:DA170,{"&gt;0","&lt;0"})*{1,-1})</f>
        <v>0</v>
      </c>
      <c r="BF170" s="55" t="str">
        <f t="shared" si="130"/>
        <v>No holdings</v>
      </c>
      <c r="BG170" s="56">
        <f t="shared" si="131"/>
        <v>0</v>
      </c>
      <c r="BH170" s="48" t="str">
        <f t="shared" si="132"/>
        <v>Pass</v>
      </c>
      <c r="BI170" s="61" t="b">
        <f>IF(ABS(Survey!$CF170)=0,TRUE,FALSE)</f>
        <v>1</v>
      </c>
      <c r="BJ170" s="60" t="b">
        <f>NOT(ISBLANK(Survey!$CG170))</f>
        <v>0</v>
      </c>
      <c r="BK170" s="48" t="str">
        <f t="shared" si="133"/>
        <v>Pass</v>
      </c>
      <c r="BL170" s="61" t="b">
        <f>IF(ABS(Survey!$DA170)=0,TRUE,FALSE)</f>
        <v>1</v>
      </c>
      <c r="BM170" s="60" t="b">
        <f>NOT(ISBLANK(Survey!$DB170))</f>
        <v>0</v>
      </c>
      <c r="BN170" s="48" t="str">
        <f t="shared" si="134"/>
        <v>Pass</v>
      </c>
      <c r="BO170" s="44">
        <f>SUM(Survey!DD170:DG170)</f>
        <v>0</v>
      </c>
      <c r="BP170" s="43">
        <f t="shared" si="135"/>
        <v>0</v>
      </c>
      <c r="BQ170" s="43">
        <f t="shared" si="136"/>
        <v>100</v>
      </c>
      <c r="BR170" s="55">
        <f>Survey!$I170</f>
        <v>0</v>
      </c>
      <c r="BS170" s="48" t="str">
        <f t="shared" si="137"/>
        <v>Pass</v>
      </c>
      <c r="BT170" s="61" t="b">
        <f>IF(ABS(Survey!$DG170)=0,TRUE,FALSE)</f>
        <v>1</v>
      </c>
      <c r="BU170" s="60" t="b">
        <f>NOT(ISBLANK(Survey!$DH170))</f>
        <v>0</v>
      </c>
      <c r="BV170" s="43" t="str">
        <f t="shared" si="138"/>
        <v>Pass</v>
      </c>
      <c r="BW170" s="44">
        <f>ABS(Survey!CB170) + ABS(Survey!CW170)</f>
        <v>0</v>
      </c>
      <c r="BX170" s="44">
        <f>SUM(SUMIF(Survey!DJ170:DO170,{"&gt;0","&lt;0"})*{1,-1})+SUM(SUMIF(Survey!DQ170:DV170,{"&gt;0","&lt;0"})*{1,-1})</f>
        <v>0</v>
      </c>
      <c r="BY170" s="43">
        <f t="shared" si="139"/>
        <v>0</v>
      </c>
      <c r="BZ170" s="43">
        <f t="shared" si="140"/>
        <v>0</v>
      </c>
      <c r="CA170" s="48" t="str">
        <f t="shared" si="141"/>
        <v>Pass</v>
      </c>
      <c r="CB170" s="61" t="b">
        <f>IF(ABS(Survey!$DO170)=0,TRUE,FALSE)</f>
        <v>1</v>
      </c>
      <c r="CC170" s="60" t="b">
        <f>NOT(ISBLANK(Survey!DP170))</f>
        <v>0</v>
      </c>
      <c r="CD170" s="48" t="str">
        <f t="shared" si="142"/>
        <v>Pass</v>
      </c>
      <c r="CE170" s="61" t="b">
        <f>IF(ABS(Survey!$DV170)=0,TRUE,FALSE)</f>
        <v>1</v>
      </c>
      <c r="CF170" s="60" t="b">
        <f>NOT(ISBLANK(Survey!$DW170))</f>
        <v>0</v>
      </c>
      <c r="CG170" s="48" t="str">
        <f t="shared" si="143"/>
        <v>Pass</v>
      </c>
      <c r="CH170" s="57">
        <f t="shared" si="144"/>
        <v>0</v>
      </c>
      <c r="CI170" s="54" cm="1">
        <f t="array" ref="CI170">SUM(SUMIF(Survey!DY170:DZ170,{"&gt;0","&lt;0"})*{1,-1})</f>
        <v>0</v>
      </c>
      <c r="CJ170" s="57">
        <f t="shared" si="145"/>
        <v>0</v>
      </c>
      <c r="CK170" s="56">
        <f t="shared" si="146"/>
        <v>100</v>
      </c>
      <c r="CL170" s="48" t="str">
        <f t="shared" si="147"/>
        <v>Fail</v>
      </c>
      <c r="CM170" s="54">
        <f>SUM(SUMIF(Survey!EP170:EQ170,{"&gt;0","&lt;0"})*{1,-1})</f>
        <v>0</v>
      </c>
      <c r="CN170" s="57">
        <f t="shared" si="148"/>
        <v>0</v>
      </c>
      <c r="CO170" s="57">
        <f t="shared" si="149"/>
        <v>100</v>
      </c>
      <c r="CP170" s="55" t="b">
        <f>IF(Survey!$J170="ETF",TRUE,IF(Survey!$J170="Closed-end",TRUE,IF(Survey!$J170="Split share corp",TRUE,FALSE)))</f>
        <v>0</v>
      </c>
      <c r="CQ170" s="48" t="str">
        <f t="shared" si="150"/>
        <v>Fail</v>
      </c>
      <c r="CR170" s="54">
        <f>SUM(SUMIF(Survey!ES170:EW170,{"&gt;0","&lt;0"})*{1,-1})</f>
        <v>0</v>
      </c>
      <c r="CS170" s="57">
        <f t="shared" si="151"/>
        <v>0</v>
      </c>
      <c r="CT170" s="57">
        <f t="shared" si="152"/>
        <v>100</v>
      </c>
      <c r="CU170" s="55" t="b">
        <f>IF(Survey!$J170="ETF",TRUE,IF(Survey!$J170="Closed-end",TRUE,IF(Survey!$J170="Split share corp",TRUE,FALSE)))</f>
        <v>0</v>
      </c>
      <c r="CV170" s="48" t="str">
        <f t="shared" si="153"/>
        <v>Pass</v>
      </c>
      <c r="CW170" s="61" t="b">
        <f>IF(ABS(Survey!$EW170)=0,TRUE,FALSE)</f>
        <v>1</v>
      </c>
      <c r="CX170" s="60" t="b">
        <f>NOT(ISBLANK(Survey!$EX170))</f>
        <v>0</v>
      </c>
      <c r="CY170" s="43" t="str">
        <f t="shared" si="154"/>
        <v>Fail</v>
      </c>
      <c r="CZ170" s="44">
        <f>SUM(SUMIF(Survey!EZ170:FF170,{"&gt;0","&lt;0"})*{1,-1})</f>
        <v>0</v>
      </c>
      <c r="DA170" s="43">
        <f t="shared" si="155"/>
        <v>0</v>
      </c>
      <c r="DB170" s="43">
        <f t="shared" si="156"/>
        <v>100</v>
      </c>
      <c r="DC170" s="48" t="str">
        <f t="shared" si="157"/>
        <v>Fail</v>
      </c>
      <c r="DD170" s="54">
        <f>SUM(SUMIF(Survey!FH170:FN170,{"&gt;0","&lt;0"})*{1,-1})</f>
        <v>0</v>
      </c>
      <c r="DE170" s="57">
        <f t="shared" si="158"/>
        <v>0</v>
      </c>
      <c r="DF170" s="56">
        <f t="shared" si="159"/>
        <v>100</v>
      </c>
    </row>
    <row r="171" spans="1:110">
      <c r="A171" s="1">
        <v>168</v>
      </c>
      <c r="B171" s="43" t="str">
        <f t="shared" si="107"/>
        <v>Pass</v>
      </c>
      <c r="C171" s="43">
        <f>COUNTBLANK(Survey!B171:FO171)</f>
        <v>170</v>
      </c>
      <c r="D171" s="43">
        <f>Survey!H171</f>
        <v>0</v>
      </c>
      <c r="E171" s="43" t="str">
        <f t="shared" si="108"/>
        <v>Fail</v>
      </c>
      <c r="F171" s="43" t="str">
        <f t="shared" si="109"/>
        <v>Fail</v>
      </c>
      <c r="H171" s="48" t="str">
        <f t="shared" si="110"/>
        <v>Fail</v>
      </c>
      <c r="I171" s="49">
        <f>COUNTBLANK(Survey!B171:E171)+COUNTBLANK(Survey!G171:J171)+COUNTBLANK(Survey!M171)+COUNTBLANK(Survey!P171:S171)+COUNTBLANK(Survey!X171:Z171)+COUNTBLANK(Survey!AC171:AD171)</f>
        <v>18</v>
      </c>
      <c r="J171" s="48" t="str">
        <f t="shared" si="111"/>
        <v>Pass</v>
      </c>
      <c r="K171" s="61" t="b">
        <f>NOT(ISNUMBER(SEARCH("Feeder",Survey!$H171)))</f>
        <v>1</v>
      </c>
      <c r="L171" s="60" t="b">
        <f>NOT(ISBLANK(Survey!$L171))</f>
        <v>0</v>
      </c>
      <c r="M171" s="48" t="str">
        <f t="shared" si="112"/>
        <v>Pass</v>
      </c>
      <c r="N171" s="61" t="b">
        <f>NOT(ISNUMBER(SEARCH("Other",Survey!$J171)))</f>
        <v>1</v>
      </c>
      <c r="O171" s="60" t="b">
        <f>NOT(ISBLANK(Survey!$K171))</f>
        <v>0</v>
      </c>
      <c r="P171" s="48" t="str">
        <f t="shared" si="113"/>
        <v>Fail</v>
      </c>
      <c r="Q171" s="50">
        <f>Survey!E171</f>
        <v>0</v>
      </c>
      <c r="R171" s="51">
        <f>LEN(Survey!F171)</f>
        <v>0</v>
      </c>
      <c r="S171" s="48" t="str">
        <f t="shared" si="114"/>
        <v>Pass</v>
      </c>
      <c r="T171" s="61" t="b">
        <f>NOT(ISNUMBER(SEARCH("Other",Survey!$M171)))</f>
        <v>1</v>
      </c>
      <c r="U171" s="60" t="b">
        <f>NOT(ISBLANK(Survey!$N171))</f>
        <v>0</v>
      </c>
      <c r="V171" s="48" t="str">
        <f t="shared" si="115"/>
        <v>Pass</v>
      </c>
      <c r="W171" s="121" t="b">
        <f>NOT(ISBLANK(Survey!$U171))</f>
        <v>0</v>
      </c>
      <c r="X171" s="122">
        <f>Survey!$J171</f>
        <v>0</v>
      </c>
      <c r="Y171" s="48" t="str">
        <f t="shared" si="116"/>
        <v>Pass</v>
      </c>
      <c r="Z171" s="121" t="b">
        <f>NOT(ISBLANK(Survey!$V171))</f>
        <v>0</v>
      </c>
      <c r="AA171" s="122">
        <f>Survey!$J171</f>
        <v>0</v>
      </c>
      <c r="AB171" s="48" t="str">
        <f t="shared" si="117"/>
        <v>Pass</v>
      </c>
      <c r="AC171" s="121" t="b">
        <f>NOT(ISBLANK(Survey!$W171))</f>
        <v>0</v>
      </c>
      <c r="AD171" s="122">
        <f>Survey!$J171</f>
        <v>0</v>
      </c>
      <c r="AE171" s="48" t="str">
        <f t="shared" si="118"/>
        <v>Pass</v>
      </c>
      <c r="AF171" s="61" t="b">
        <f>NOT(ISNUMBER(SEARCH("Yes",Survey!$Z171)))</f>
        <v>1</v>
      </c>
      <c r="AG171" s="60" t="b">
        <f>IF(COUNTBLANK(Survey!$AA171:$AB171)=0,TRUE, FALSE)</f>
        <v>0</v>
      </c>
      <c r="AH171" s="48" t="str">
        <f t="shared" si="119"/>
        <v>Pass</v>
      </c>
      <c r="AI171" s="61" t="b">
        <f>NOT(ISNUMBER(SEARCH("Yes",Survey!$AC171)))</f>
        <v>1</v>
      </c>
      <c r="AJ171" s="60" t="b">
        <f>NOT(ISBLANK(Survey!$AE171))</f>
        <v>0</v>
      </c>
      <c r="AK171" s="48" t="str">
        <f t="shared" si="120"/>
        <v>Pass</v>
      </c>
      <c r="AL171" s="61" t="b">
        <f>NOT(OR(ISNUMBER(SEARCH("Other",Survey!$AE171)),ISNUMBER(SEARCH("Multiple",Survey!$AE171))))</f>
        <v>1</v>
      </c>
      <c r="AM171" s="60" t="b">
        <f>NOT(ISBLANK(Survey!$AF171))</f>
        <v>0</v>
      </c>
      <c r="AN171" s="48" t="str">
        <f t="shared" si="121"/>
        <v>Fail</v>
      </c>
      <c r="AO171" s="52">
        <f>(Survey!$AH171)</f>
        <v>0</v>
      </c>
      <c r="AP171" s="43" t="str">
        <f t="shared" si="122"/>
        <v>Fail</v>
      </c>
      <c r="AQ171" s="44">
        <f>ABS(Survey!$AH171)</f>
        <v>0</v>
      </c>
      <c r="AR171" s="87">
        <f>ABS(Survey!$AI171)+Survey!$AJ171-ABS(Survey!$AK171)+ABS(Survey!$AL171)-ABS(Survey!$AM171)+ABS(Survey!$AN171)-ABS(Survey!$AO171)+Survey!$AP171</f>
        <v>0</v>
      </c>
      <c r="AS171" s="53" t="str">
        <f t="shared" si="123"/>
        <v>No holdings</v>
      </c>
      <c r="AT171" s="43">
        <f t="shared" si="124"/>
        <v>0</v>
      </c>
      <c r="AU171" s="48" t="str">
        <f t="shared" si="125"/>
        <v>Pass</v>
      </c>
      <c r="AV171" s="61" t="b">
        <f>IF(ABS(Survey!$AP171)=0,TRUE,FALSE)</f>
        <v>1</v>
      </c>
      <c r="AW171" s="60" t="b">
        <f>NOT(ISBLANK(Survey!$AQ171))</f>
        <v>0</v>
      </c>
      <c r="AX171" s="43" t="str">
        <f t="shared" si="126"/>
        <v>Fail</v>
      </c>
      <c r="AY171" s="44">
        <f>ABS(Survey!$AH171)</f>
        <v>0</v>
      </c>
      <c r="AZ171" s="44" cm="1">
        <f t="array" ref="AZ171">SUM(SUMIF(Survey!AS171:BA171,{"&gt;0","&lt;0"})*{1,-1})-SUM(SUMIF(Survey!BC171:BK171,{"&gt;0","&lt;0"})*{1,-1})</f>
        <v>0</v>
      </c>
      <c r="BA171" s="53" t="str">
        <f t="shared" si="127"/>
        <v>No holdings</v>
      </c>
      <c r="BB171" s="43">
        <f t="shared" si="128"/>
        <v>0</v>
      </c>
      <c r="BC171" s="48" t="str">
        <f t="shared" si="129"/>
        <v>Fail</v>
      </c>
      <c r="BD171" s="54">
        <f>ABS(Survey!$AH171)</f>
        <v>0</v>
      </c>
      <c r="BE171" s="54" cm="1">
        <f t="array" ref="BE171">SUM(SUMIF(Survey!BM171:CF171,{"&gt;0","&lt;0"})*{1,-1})-SUM(SUMIF(Survey!CH171:DA171,{"&gt;0","&lt;0"})*{1,-1})</f>
        <v>0</v>
      </c>
      <c r="BF171" s="55" t="str">
        <f t="shared" si="130"/>
        <v>No holdings</v>
      </c>
      <c r="BG171" s="56">
        <f t="shared" si="131"/>
        <v>0</v>
      </c>
      <c r="BH171" s="48" t="str">
        <f t="shared" si="132"/>
        <v>Pass</v>
      </c>
      <c r="BI171" s="61" t="b">
        <f>IF(ABS(Survey!$CF171)=0,TRUE,FALSE)</f>
        <v>1</v>
      </c>
      <c r="BJ171" s="60" t="b">
        <f>NOT(ISBLANK(Survey!$CG171))</f>
        <v>0</v>
      </c>
      <c r="BK171" s="48" t="str">
        <f t="shared" si="133"/>
        <v>Pass</v>
      </c>
      <c r="BL171" s="61" t="b">
        <f>IF(ABS(Survey!$DA171)=0,TRUE,FALSE)</f>
        <v>1</v>
      </c>
      <c r="BM171" s="60" t="b">
        <f>NOT(ISBLANK(Survey!$DB171))</f>
        <v>0</v>
      </c>
      <c r="BN171" s="48" t="str">
        <f t="shared" si="134"/>
        <v>Pass</v>
      </c>
      <c r="BO171" s="44">
        <f>SUM(Survey!DD171:DG171)</f>
        <v>0</v>
      </c>
      <c r="BP171" s="43">
        <f t="shared" si="135"/>
        <v>0</v>
      </c>
      <c r="BQ171" s="43">
        <f t="shared" si="136"/>
        <v>100</v>
      </c>
      <c r="BR171" s="55">
        <f>Survey!$I171</f>
        <v>0</v>
      </c>
      <c r="BS171" s="48" t="str">
        <f t="shared" si="137"/>
        <v>Pass</v>
      </c>
      <c r="BT171" s="61" t="b">
        <f>IF(ABS(Survey!$DG171)=0,TRUE,FALSE)</f>
        <v>1</v>
      </c>
      <c r="BU171" s="60" t="b">
        <f>NOT(ISBLANK(Survey!$DH171))</f>
        <v>0</v>
      </c>
      <c r="BV171" s="43" t="str">
        <f t="shared" si="138"/>
        <v>Pass</v>
      </c>
      <c r="BW171" s="44">
        <f>ABS(Survey!CB171) + ABS(Survey!CW171)</f>
        <v>0</v>
      </c>
      <c r="BX171" s="44">
        <f>SUM(SUMIF(Survey!DJ171:DO171,{"&gt;0","&lt;0"})*{1,-1})+SUM(SUMIF(Survey!DQ171:DV171,{"&gt;0","&lt;0"})*{1,-1})</f>
        <v>0</v>
      </c>
      <c r="BY171" s="43">
        <f t="shared" si="139"/>
        <v>0</v>
      </c>
      <c r="BZ171" s="43">
        <f t="shared" si="140"/>
        <v>0</v>
      </c>
      <c r="CA171" s="48" t="str">
        <f t="shared" si="141"/>
        <v>Pass</v>
      </c>
      <c r="CB171" s="61" t="b">
        <f>IF(ABS(Survey!$DO171)=0,TRUE,FALSE)</f>
        <v>1</v>
      </c>
      <c r="CC171" s="60" t="b">
        <f>NOT(ISBLANK(Survey!DP171))</f>
        <v>0</v>
      </c>
      <c r="CD171" s="48" t="str">
        <f t="shared" si="142"/>
        <v>Pass</v>
      </c>
      <c r="CE171" s="61" t="b">
        <f>IF(ABS(Survey!$DV171)=0,TRUE,FALSE)</f>
        <v>1</v>
      </c>
      <c r="CF171" s="60" t="b">
        <f>NOT(ISBLANK(Survey!$DW171))</f>
        <v>0</v>
      </c>
      <c r="CG171" s="48" t="str">
        <f t="shared" si="143"/>
        <v>Pass</v>
      </c>
      <c r="CH171" s="57">
        <f t="shared" si="144"/>
        <v>0</v>
      </c>
      <c r="CI171" s="54" cm="1">
        <f t="array" ref="CI171">SUM(SUMIF(Survey!DY171:DZ171,{"&gt;0","&lt;0"})*{1,-1})</f>
        <v>0</v>
      </c>
      <c r="CJ171" s="57">
        <f t="shared" si="145"/>
        <v>0</v>
      </c>
      <c r="CK171" s="56">
        <f t="shared" si="146"/>
        <v>100</v>
      </c>
      <c r="CL171" s="48" t="str">
        <f t="shared" si="147"/>
        <v>Fail</v>
      </c>
      <c r="CM171" s="54">
        <f>SUM(SUMIF(Survey!EP171:EQ171,{"&gt;0","&lt;0"})*{1,-1})</f>
        <v>0</v>
      </c>
      <c r="CN171" s="57">
        <f t="shared" si="148"/>
        <v>0</v>
      </c>
      <c r="CO171" s="57">
        <f t="shared" si="149"/>
        <v>100</v>
      </c>
      <c r="CP171" s="55" t="b">
        <f>IF(Survey!$J171="ETF",TRUE,IF(Survey!$J171="Closed-end",TRUE,IF(Survey!$J171="Split share corp",TRUE,FALSE)))</f>
        <v>0</v>
      </c>
      <c r="CQ171" s="48" t="str">
        <f t="shared" si="150"/>
        <v>Fail</v>
      </c>
      <c r="CR171" s="54">
        <f>SUM(SUMIF(Survey!ES171:EW171,{"&gt;0","&lt;0"})*{1,-1})</f>
        <v>0</v>
      </c>
      <c r="CS171" s="57">
        <f t="shared" si="151"/>
        <v>0</v>
      </c>
      <c r="CT171" s="57">
        <f t="shared" si="152"/>
        <v>100</v>
      </c>
      <c r="CU171" s="55" t="b">
        <f>IF(Survey!$J171="ETF",TRUE,IF(Survey!$J171="Closed-end",TRUE,IF(Survey!$J171="Split share corp",TRUE,FALSE)))</f>
        <v>0</v>
      </c>
      <c r="CV171" s="48" t="str">
        <f t="shared" si="153"/>
        <v>Pass</v>
      </c>
      <c r="CW171" s="61" t="b">
        <f>IF(ABS(Survey!$EW171)=0,TRUE,FALSE)</f>
        <v>1</v>
      </c>
      <c r="CX171" s="60" t="b">
        <f>NOT(ISBLANK(Survey!$EX171))</f>
        <v>0</v>
      </c>
      <c r="CY171" s="43" t="str">
        <f t="shared" si="154"/>
        <v>Fail</v>
      </c>
      <c r="CZ171" s="44">
        <f>SUM(SUMIF(Survey!EZ171:FF171,{"&gt;0","&lt;0"})*{1,-1})</f>
        <v>0</v>
      </c>
      <c r="DA171" s="43">
        <f t="shared" si="155"/>
        <v>0</v>
      </c>
      <c r="DB171" s="43">
        <f t="shared" si="156"/>
        <v>100</v>
      </c>
      <c r="DC171" s="48" t="str">
        <f t="shared" si="157"/>
        <v>Fail</v>
      </c>
      <c r="DD171" s="54">
        <f>SUM(SUMIF(Survey!FH171:FN171,{"&gt;0","&lt;0"})*{1,-1})</f>
        <v>0</v>
      </c>
      <c r="DE171" s="57">
        <f t="shared" si="158"/>
        <v>0</v>
      </c>
      <c r="DF171" s="56">
        <f t="shared" si="159"/>
        <v>100</v>
      </c>
    </row>
    <row r="172" spans="1:110">
      <c r="A172" s="1">
        <v>169</v>
      </c>
      <c r="B172" s="43" t="str">
        <f t="shared" si="107"/>
        <v>Pass</v>
      </c>
      <c r="C172" s="43">
        <f>COUNTBLANK(Survey!B172:FO172)</f>
        <v>170</v>
      </c>
      <c r="D172" s="43">
        <f>Survey!H172</f>
        <v>0</v>
      </c>
      <c r="E172" s="43" t="str">
        <f t="shared" si="108"/>
        <v>Fail</v>
      </c>
      <c r="F172" s="43" t="str">
        <f t="shared" si="109"/>
        <v>Fail</v>
      </c>
      <c r="H172" s="48" t="str">
        <f t="shared" si="110"/>
        <v>Fail</v>
      </c>
      <c r="I172" s="49">
        <f>COUNTBLANK(Survey!B172:E172)+COUNTBLANK(Survey!G172:J172)+COUNTBLANK(Survey!M172)+COUNTBLANK(Survey!P172:S172)+COUNTBLANK(Survey!X172:Z172)+COUNTBLANK(Survey!AC172:AD172)</f>
        <v>18</v>
      </c>
      <c r="J172" s="48" t="str">
        <f t="shared" si="111"/>
        <v>Pass</v>
      </c>
      <c r="K172" s="61" t="b">
        <f>NOT(ISNUMBER(SEARCH("Feeder",Survey!$H172)))</f>
        <v>1</v>
      </c>
      <c r="L172" s="60" t="b">
        <f>NOT(ISBLANK(Survey!$L172))</f>
        <v>0</v>
      </c>
      <c r="M172" s="48" t="str">
        <f t="shared" si="112"/>
        <v>Pass</v>
      </c>
      <c r="N172" s="61" t="b">
        <f>NOT(ISNUMBER(SEARCH("Other",Survey!$J172)))</f>
        <v>1</v>
      </c>
      <c r="O172" s="60" t="b">
        <f>NOT(ISBLANK(Survey!$K172))</f>
        <v>0</v>
      </c>
      <c r="P172" s="48" t="str">
        <f t="shared" si="113"/>
        <v>Fail</v>
      </c>
      <c r="Q172" s="50">
        <f>Survey!E172</f>
        <v>0</v>
      </c>
      <c r="R172" s="51">
        <f>LEN(Survey!F172)</f>
        <v>0</v>
      </c>
      <c r="S172" s="48" t="str">
        <f t="shared" si="114"/>
        <v>Pass</v>
      </c>
      <c r="T172" s="61" t="b">
        <f>NOT(ISNUMBER(SEARCH("Other",Survey!$M172)))</f>
        <v>1</v>
      </c>
      <c r="U172" s="60" t="b">
        <f>NOT(ISBLANK(Survey!$N172))</f>
        <v>0</v>
      </c>
      <c r="V172" s="48" t="str">
        <f t="shared" si="115"/>
        <v>Pass</v>
      </c>
      <c r="W172" s="121" t="b">
        <f>NOT(ISBLANK(Survey!$U172))</f>
        <v>0</v>
      </c>
      <c r="X172" s="122">
        <f>Survey!$J172</f>
        <v>0</v>
      </c>
      <c r="Y172" s="48" t="str">
        <f t="shared" si="116"/>
        <v>Pass</v>
      </c>
      <c r="Z172" s="121" t="b">
        <f>NOT(ISBLANK(Survey!$V172))</f>
        <v>0</v>
      </c>
      <c r="AA172" s="122">
        <f>Survey!$J172</f>
        <v>0</v>
      </c>
      <c r="AB172" s="48" t="str">
        <f t="shared" si="117"/>
        <v>Pass</v>
      </c>
      <c r="AC172" s="121" t="b">
        <f>NOT(ISBLANK(Survey!$W172))</f>
        <v>0</v>
      </c>
      <c r="AD172" s="122">
        <f>Survey!$J172</f>
        <v>0</v>
      </c>
      <c r="AE172" s="48" t="str">
        <f t="shared" si="118"/>
        <v>Pass</v>
      </c>
      <c r="AF172" s="61" t="b">
        <f>NOT(ISNUMBER(SEARCH("Yes",Survey!$Z172)))</f>
        <v>1</v>
      </c>
      <c r="AG172" s="60" t="b">
        <f>IF(COUNTBLANK(Survey!$AA172:$AB172)=0,TRUE, FALSE)</f>
        <v>0</v>
      </c>
      <c r="AH172" s="48" t="str">
        <f t="shared" si="119"/>
        <v>Pass</v>
      </c>
      <c r="AI172" s="61" t="b">
        <f>NOT(ISNUMBER(SEARCH("Yes",Survey!$AC172)))</f>
        <v>1</v>
      </c>
      <c r="AJ172" s="60" t="b">
        <f>NOT(ISBLANK(Survey!$AE172))</f>
        <v>0</v>
      </c>
      <c r="AK172" s="48" t="str">
        <f t="shared" si="120"/>
        <v>Pass</v>
      </c>
      <c r="AL172" s="61" t="b">
        <f>NOT(OR(ISNUMBER(SEARCH("Other",Survey!$AE172)),ISNUMBER(SEARCH("Multiple",Survey!$AE172))))</f>
        <v>1</v>
      </c>
      <c r="AM172" s="60" t="b">
        <f>NOT(ISBLANK(Survey!$AF172))</f>
        <v>0</v>
      </c>
      <c r="AN172" s="48" t="str">
        <f t="shared" si="121"/>
        <v>Fail</v>
      </c>
      <c r="AO172" s="52">
        <f>(Survey!$AH172)</f>
        <v>0</v>
      </c>
      <c r="AP172" s="43" t="str">
        <f t="shared" si="122"/>
        <v>Fail</v>
      </c>
      <c r="AQ172" s="44">
        <f>ABS(Survey!$AH172)</f>
        <v>0</v>
      </c>
      <c r="AR172" s="87">
        <f>ABS(Survey!$AI172)+Survey!$AJ172-ABS(Survey!$AK172)+ABS(Survey!$AL172)-ABS(Survey!$AM172)+ABS(Survey!$AN172)-ABS(Survey!$AO172)+Survey!$AP172</f>
        <v>0</v>
      </c>
      <c r="AS172" s="53" t="str">
        <f t="shared" si="123"/>
        <v>No holdings</v>
      </c>
      <c r="AT172" s="43">
        <f t="shared" si="124"/>
        <v>0</v>
      </c>
      <c r="AU172" s="48" t="str">
        <f t="shared" si="125"/>
        <v>Pass</v>
      </c>
      <c r="AV172" s="61" t="b">
        <f>IF(ABS(Survey!$AP172)=0,TRUE,FALSE)</f>
        <v>1</v>
      </c>
      <c r="AW172" s="60" t="b">
        <f>NOT(ISBLANK(Survey!$AQ172))</f>
        <v>0</v>
      </c>
      <c r="AX172" s="43" t="str">
        <f t="shared" si="126"/>
        <v>Fail</v>
      </c>
      <c r="AY172" s="44">
        <f>ABS(Survey!$AH172)</f>
        <v>0</v>
      </c>
      <c r="AZ172" s="44" cm="1">
        <f t="array" ref="AZ172">SUM(SUMIF(Survey!AS172:BA172,{"&gt;0","&lt;0"})*{1,-1})-SUM(SUMIF(Survey!BC172:BK172,{"&gt;0","&lt;0"})*{1,-1})</f>
        <v>0</v>
      </c>
      <c r="BA172" s="53" t="str">
        <f t="shared" si="127"/>
        <v>No holdings</v>
      </c>
      <c r="BB172" s="43">
        <f t="shared" si="128"/>
        <v>0</v>
      </c>
      <c r="BC172" s="48" t="str">
        <f t="shared" si="129"/>
        <v>Fail</v>
      </c>
      <c r="BD172" s="54">
        <f>ABS(Survey!$AH172)</f>
        <v>0</v>
      </c>
      <c r="BE172" s="54" cm="1">
        <f t="array" ref="BE172">SUM(SUMIF(Survey!BM172:CF172,{"&gt;0","&lt;0"})*{1,-1})-SUM(SUMIF(Survey!CH172:DA172,{"&gt;0","&lt;0"})*{1,-1})</f>
        <v>0</v>
      </c>
      <c r="BF172" s="55" t="str">
        <f t="shared" si="130"/>
        <v>No holdings</v>
      </c>
      <c r="BG172" s="56">
        <f t="shared" si="131"/>
        <v>0</v>
      </c>
      <c r="BH172" s="48" t="str">
        <f t="shared" si="132"/>
        <v>Pass</v>
      </c>
      <c r="BI172" s="61" t="b">
        <f>IF(ABS(Survey!$CF172)=0,TRUE,FALSE)</f>
        <v>1</v>
      </c>
      <c r="BJ172" s="60" t="b">
        <f>NOT(ISBLANK(Survey!$CG172))</f>
        <v>0</v>
      </c>
      <c r="BK172" s="48" t="str">
        <f t="shared" si="133"/>
        <v>Pass</v>
      </c>
      <c r="BL172" s="61" t="b">
        <f>IF(ABS(Survey!$DA172)=0,TRUE,FALSE)</f>
        <v>1</v>
      </c>
      <c r="BM172" s="60" t="b">
        <f>NOT(ISBLANK(Survey!$DB172))</f>
        <v>0</v>
      </c>
      <c r="BN172" s="48" t="str">
        <f t="shared" si="134"/>
        <v>Pass</v>
      </c>
      <c r="BO172" s="44">
        <f>SUM(Survey!DD172:DG172)</f>
        <v>0</v>
      </c>
      <c r="BP172" s="43">
        <f t="shared" si="135"/>
        <v>0</v>
      </c>
      <c r="BQ172" s="43">
        <f t="shared" si="136"/>
        <v>100</v>
      </c>
      <c r="BR172" s="55">
        <f>Survey!$I172</f>
        <v>0</v>
      </c>
      <c r="BS172" s="48" t="str">
        <f t="shared" si="137"/>
        <v>Pass</v>
      </c>
      <c r="BT172" s="61" t="b">
        <f>IF(ABS(Survey!$DG172)=0,TRUE,FALSE)</f>
        <v>1</v>
      </c>
      <c r="BU172" s="60" t="b">
        <f>NOT(ISBLANK(Survey!$DH172))</f>
        <v>0</v>
      </c>
      <c r="BV172" s="43" t="str">
        <f t="shared" si="138"/>
        <v>Pass</v>
      </c>
      <c r="BW172" s="44">
        <f>ABS(Survey!CB172) + ABS(Survey!CW172)</f>
        <v>0</v>
      </c>
      <c r="BX172" s="44">
        <f>SUM(SUMIF(Survey!DJ172:DO172,{"&gt;0","&lt;0"})*{1,-1})+SUM(SUMIF(Survey!DQ172:DV172,{"&gt;0","&lt;0"})*{1,-1})</f>
        <v>0</v>
      </c>
      <c r="BY172" s="43">
        <f t="shared" si="139"/>
        <v>0</v>
      </c>
      <c r="BZ172" s="43">
        <f t="shared" si="140"/>
        <v>0</v>
      </c>
      <c r="CA172" s="48" t="str">
        <f t="shared" si="141"/>
        <v>Pass</v>
      </c>
      <c r="CB172" s="61" t="b">
        <f>IF(ABS(Survey!$DO172)=0,TRUE,FALSE)</f>
        <v>1</v>
      </c>
      <c r="CC172" s="60" t="b">
        <f>NOT(ISBLANK(Survey!DP172))</f>
        <v>0</v>
      </c>
      <c r="CD172" s="48" t="str">
        <f t="shared" si="142"/>
        <v>Pass</v>
      </c>
      <c r="CE172" s="61" t="b">
        <f>IF(ABS(Survey!$DV172)=0,TRUE,FALSE)</f>
        <v>1</v>
      </c>
      <c r="CF172" s="60" t="b">
        <f>NOT(ISBLANK(Survey!$DW172))</f>
        <v>0</v>
      </c>
      <c r="CG172" s="48" t="str">
        <f t="shared" si="143"/>
        <v>Pass</v>
      </c>
      <c r="CH172" s="57">
        <f t="shared" si="144"/>
        <v>0</v>
      </c>
      <c r="CI172" s="54" cm="1">
        <f t="array" ref="CI172">SUM(SUMIF(Survey!DY172:DZ172,{"&gt;0","&lt;0"})*{1,-1})</f>
        <v>0</v>
      </c>
      <c r="CJ172" s="57">
        <f t="shared" si="145"/>
        <v>0</v>
      </c>
      <c r="CK172" s="56">
        <f t="shared" si="146"/>
        <v>100</v>
      </c>
      <c r="CL172" s="48" t="str">
        <f t="shared" si="147"/>
        <v>Fail</v>
      </c>
      <c r="CM172" s="54">
        <f>SUM(SUMIF(Survey!EP172:EQ172,{"&gt;0","&lt;0"})*{1,-1})</f>
        <v>0</v>
      </c>
      <c r="CN172" s="57">
        <f t="shared" si="148"/>
        <v>0</v>
      </c>
      <c r="CO172" s="57">
        <f t="shared" si="149"/>
        <v>100</v>
      </c>
      <c r="CP172" s="55" t="b">
        <f>IF(Survey!$J172="ETF",TRUE,IF(Survey!$J172="Closed-end",TRUE,IF(Survey!$J172="Split share corp",TRUE,FALSE)))</f>
        <v>0</v>
      </c>
      <c r="CQ172" s="48" t="str">
        <f t="shared" si="150"/>
        <v>Fail</v>
      </c>
      <c r="CR172" s="54">
        <f>SUM(SUMIF(Survey!ES172:EW172,{"&gt;0","&lt;0"})*{1,-1})</f>
        <v>0</v>
      </c>
      <c r="CS172" s="57">
        <f t="shared" si="151"/>
        <v>0</v>
      </c>
      <c r="CT172" s="57">
        <f t="shared" si="152"/>
        <v>100</v>
      </c>
      <c r="CU172" s="55" t="b">
        <f>IF(Survey!$J172="ETF",TRUE,IF(Survey!$J172="Closed-end",TRUE,IF(Survey!$J172="Split share corp",TRUE,FALSE)))</f>
        <v>0</v>
      </c>
      <c r="CV172" s="48" t="str">
        <f t="shared" si="153"/>
        <v>Pass</v>
      </c>
      <c r="CW172" s="61" t="b">
        <f>IF(ABS(Survey!$EW172)=0,TRUE,FALSE)</f>
        <v>1</v>
      </c>
      <c r="CX172" s="60" t="b">
        <f>NOT(ISBLANK(Survey!$EX172))</f>
        <v>0</v>
      </c>
      <c r="CY172" s="43" t="str">
        <f t="shared" si="154"/>
        <v>Fail</v>
      </c>
      <c r="CZ172" s="44">
        <f>SUM(SUMIF(Survey!EZ172:FF172,{"&gt;0","&lt;0"})*{1,-1})</f>
        <v>0</v>
      </c>
      <c r="DA172" s="43">
        <f t="shared" si="155"/>
        <v>0</v>
      </c>
      <c r="DB172" s="43">
        <f t="shared" si="156"/>
        <v>100</v>
      </c>
      <c r="DC172" s="48" t="str">
        <f t="shared" si="157"/>
        <v>Fail</v>
      </c>
      <c r="DD172" s="54">
        <f>SUM(SUMIF(Survey!FH172:FN172,{"&gt;0","&lt;0"})*{1,-1})</f>
        <v>0</v>
      </c>
      <c r="DE172" s="57">
        <f t="shared" si="158"/>
        <v>0</v>
      </c>
      <c r="DF172" s="56">
        <f t="shared" si="159"/>
        <v>100</v>
      </c>
    </row>
    <row r="173" spans="1:110">
      <c r="A173" s="1">
        <v>170</v>
      </c>
      <c r="B173" s="43" t="str">
        <f t="shared" si="107"/>
        <v>Pass</v>
      </c>
      <c r="C173" s="43">
        <f>COUNTBLANK(Survey!B173:FO173)</f>
        <v>170</v>
      </c>
      <c r="D173" s="43">
        <f>Survey!H173</f>
        <v>0</v>
      </c>
      <c r="E173" s="43" t="str">
        <f t="shared" si="108"/>
        <v>Fail</v>
      </c>
      <c r="F173" s="43" t="str">
        <f t="shared" si="109"/>
        <v>Fail</v>
      </c>
      <c r="H173" s="48" t="str">
        <f t="shared" si="110"/>
        <v>Fail</v>
      </c>
      <c r="I173" s="49">
        <f>COUNTBLANK(Survey!B173:E173)+COUNTBLANK(Survey!G173:J173)+COUNTBLANK(Survey!M173)+COUNTBLANK(Survey!P173:S173)+COUNTBLANK(Survey!X173:Z173)+COUNTBLANK(Survey!AC173:AD173)</f>
        <v>18</v>
      </c>
      <c r="J173" s="48" t="str">
        <f t="shared" si="111"/>
        <v>Pass</v>
      </c>
      <c r="K173" s="61" t="b">
        <f>NOT(ISNUMBER(SEARCH("Feeder",Survey!$H173)))</f>
        <v>1</v>
      </c>
      <c r="L173" s="60" t="b">
        <f>NOT(ISBLANK(Survey!$L173))</f>
        <v>0</v>
      </c>
      <c r="M173" s="48" t="str">
        <f t="shared" si="112"/>
        <v>Pass</v>
      </c>
      <c r="N173" s="61" t="b">
        <f>NOT(ISNUMBER(SEARCH("Other",Survey!$J173)))</f>
        <v>1</v>
      </c>
      <c r="O173" s="60" t="b">
        <f>NOT(ISBLANK(Survey!$K173))</f>
        <v>0</v>
      </c>
      <c r="P173" s="48" t="str">
        <f t="shared" si="113"/>
        <v>Fail</v>
      </c>
      <c r="Q173" s="50">
        <f>Survey!E173</f>
        <v>0</v>
      </c>
      <c r="R173" s="51">
        <f>LEN(Survey!F173)</f>
        <v>0</v>
      </c>
      <c r="S173" s="48" t="str">
        <f t="shared" si="114"/>
        <v>Pass</v>
      </c>
      <c r="T173" s="61" t="b">
        <f>NOT(ISNUMBER(SEARCH("Other",Survey!$M173)))</f>
        <v>1</v>
      </c>
      <c r="U173" s="60" t="b">
        <f>NOT(ISBLANK(Survey!$N173))</f>
        <v>0</v>
      </c>
      <c r="V173" s="48" t="str">
        <f t="shared" si="115"/>
        <v>Pass</v>
      </c>
      <c r="W173" s="121" t="b">
        <f>NOT(ISBLANK(Survey!$U173))</f>
        <v>0</v>
      </c>
      <c r="X173" s="122">
        <f>Survey!$J173</f>
        <v>0</v>
      </c>
      <c r="Y173" s="48" t="str">
        <f t="shared" si="116"/>
        <v>Pass</v>
      </c>
      <c r="Z173" s="121" t="b">
        <f>NOT(ISBLANK(Survey!$V173))</f>
        <v>0</v>
      </c>
      <c r="AA173" s="122">
        <f>Survey!$J173</f>
        <v>0</v>
      </c>
      <c r="AB173" s="48" t="str">
        <f t="shared" si="117"/>
        <v>Pass</v>
      </c>
      <c r="AC173" s="121" t="b">
        <f>NOT(ISBLANK(Survey!$W173))</f>
        <v>0</v>
      </c>
      <c r="AD173" s="122">
        <f>Survey!$J173</f>
        <v>0</v>
      </c>
      <c r="AE173" s="48" t="str">
        <f t="shared" si="118"/>
        <v>Pass</v>
      </c>
      <c r="AF173" s="61" t="b">
        <f>NOT(ISNUMBER(SEARCH("Yes",Survey!$Z173)))</f>
        <v>1</v>
      </c>
      <c r="AG173" s="60" t="b">
        <f>IF(COUNTBLANK(Survey!$AA173:$AB173)=0,TRUE, FALSE)</f>
        <v>0</v>
      </c>
      <c r="AH173" s="48" t="str">
        <f t="shared" si="119"/>
        <v>Pass</v>
      </c>
      <c r="AI173" s="61" t="b">
        <f>NOT(ISNUMBER(SEARCH("Yes",Survey!$AC173)))</f>
        <v>1</v>
      </c>
      <c r="AJ173" s="60" t="b">
        <f>NOT(ISBLANK(Survey!$AE173))</f>
        <v>0</v>
      </c>
      <c r="AK173" s="48" t="str">
        <f t="shared" si="120"/>
        <v>Pass</v>
      </c>
      <c r="AL173" s="61" t="b">
        <f>NOT(OR(ISNUMBER(SEARCH("Other",Survey!$AE173)),ISNUMBER(SEARCH("Multiple",Survey!$AE173))))</f>
        <v>1</v>
      </c>
      <c r="AM173" s="60" t="b">
        <f>NOT(ISBLANK(Survey!$AF173))</f>
        <v>0</v>
      </c>
      <c r="AN173" s="48" t="str">
        <f t="shared" si="121"/>
        <v>Fail</v>
      </c>
      <c r="AO173" s="52">
        <f>(Survey!$AH173)</f>
        <v>0</v>
      </c>
      <c r="AP173" s="43" t="str">
        <f t="shared" si="122"/>
        <v>Fail</v>
      </c>
      <c r="AQ173" s="44">
        <f>ABS(Survey!$AH173)</f>
        <v>0</v>
      </c>
      <c r="AR173" s="87">
        <f>ABS(Survey!$AI173)+Survey!$AJ173-ABS(Survey!$AK173)+ABS(Survey!$AL173)-ABS(Survey!$AM173)+ABS(Survey!$AN173)-ABS(Survey!$AO173)+Survey!$AP173</f>
        <v>0</v>
      </c>
      <c r="AS173" s="53" t="str">
        <f t="shared" si="123"/>
        <v>No holdings</v>
      </c>
      <c r="AT173" s="43">
        <f t="shared" si="124"/>
        <v>0</v>
      </c>
      <c r="AU173" s="48" t="str">
        <f t="shared" si="125"/>
        <v>Pass</v>
      </c>
      <c r="AV173" s="61" t="b">
        <f>IF(ABS(Survey!$AP173)=0,TRUE,FALSE)</f>
        <v>1</v>
      </c>
      <c r="AW173" s="60" t="b">
        <f>NOT(ISBLANK(Survey!$AQ173))</f>
        <v>0</v>
      </c>
      <c r="AX173" s="43" t="str">
        <f t="shared" si="126"/>
        <v>Fail</v>
      </c>
      <c r="AY173" s="44">
        <f>ABS(Survey!$AH173)</f>
        <v>0</v>
      </c>
      <c r="AZ173" s="44" cm="1">
        <f t="array" ref="AZ173">SUM(SUMIF(Survey!AS173:BA173,{"&gt;0","&lt;0"})*{1,-1})-SUM(SUMIF(Survey!BC173:BK173,{"&gt;0","&lt;0"})*{1,-1})</f>
        <v>0</v>
      </c>
      <c r="BA173" s="53" t="str">
        <f t="shared" si="127"/>
        <v>No holdings</v>
      </c>
      <c r="BB173" s="43">
        <f t="shared" si="128"/>
        <v>0</v>
      </c>
      <c r="BC173" s="48" t="str">
        <f t="shared" si="129"/>
        <v>Fail</v>
      </c>
      <c r="BD173" s="54">
        <f>ABS(Survey!$AH173)</f>
        <v>0</v>
      </c>
      <c r="BE173" s="54" cm="1">
        <f t="array" ref="BE173">SUM(SUMIF(Survey!BM173:CF173,{"&gt;0","&lt;0"})*{1,-1})-SUM(SUMIF(Survey!CH173:DA173,{"&gt;0","&lt;0"})*{1,-1})</f>
        <v>0</v>
      </c>
      <c r="BF173" s="55" t="str">
        <f t="shared" si="130"/>
        <v>No holdings</v>
      </c>
      <c r="BG173" s="56">
        <f t="shared" si="131"/>
        <v>0</v>
      </c>
      <c r="BH173" s="48" t="str">
        <f t="shared" si="132"/>
        <v>Pass</v>
      </c>
      <c r="BI173" s="61" t="b">
        <f>IF(ABS(Survey!$CF173)=0,TRUE,FALSE)</f>
        <v>1</v>
      </c>
      <c r="BJ173" s="60" t="b">
        <f>NOT(ISBLANK(Survey!$CG173))</f>
        <v>0</v>
      </c>
      <c r="BK173" s="48" t="str">
        <f t="shared" si="133"/>
        <v>Pass</v>
      </c>
      <c r="BL173" s="61" t="b">
        <f>IF(ABS(Survey!$DA173)=0,TRUE,FALSE)</f>
        <v>1</v>
      </c>
      <c r="BM173" s="60" t="b">
        <f>NOT(ISBLANK(Survey!$DB173))</f>
        <v>0</v>
      </c>
      <c r="BN173" s="48" t="str">
        <f t="shared" si="134"/>
        <v>Pass</v>
      </c>
      <c r="BO173" s="44">
        <f>SUM(Survey!DD173:DG173)</f>
        <v>0</v>
      </c>
      <c r="BP173" s="43">
        <f t="shared" si="135"/>
        <v>0</v>
      </c>
      <c r="BQ173" s="43">
        <f t="shared" si="136"/>
        <v>100</v>
      </c>
      <c r="BR173" s="55">
        <f>Survey!$I173</f>
        <v>0</v>
      </c>
      <c r="BS173" s="48" t="str">
        <f t="shared" si="137"/>
        <v>Pass</v>
      </c>
      <c r="BT173" s="61" t="b">
        <f>IF(ABS(Survey!$DG173)=0,TRUE,FALSE)</f>
        <v>1</v>
      </c>
      <c r="BU173" s="60" t="b">
        <f>NOT(ISBLANK(Survey!$DH173))</f>
        <v>0</v>
      </c>
      <c r="BV173" s="43" t="str">
        <f t="shared" si="138"/>
        <v>Pass</v>
      </c>
      <c r="BW173" s="44">
        <f>ABS(Survey!CB173) + ABS(Survey!CW173)</f>
        <v>0</v>
      </c>
      <c r="BX173" s="44">
        <f>SUM(SUMIF(Survey!DJ173:DO173,{"&gt;0","&lt;0"})*{1,-1})+SUM(SUMIF(Survey!DQ173:DV173,{"&gt;0","&lt;0"})*{1,-1})</f>
        <v>0</v>
      </c>
      <c r="BY173" s="43">
        <f t="shared" si="139"/>
        <v>0</v>
      </c>
      <c r="BZ173" s="43">
        <f t="shared" si="140"/>
        <v>0</v>
      </c>
      <c r="CA173" s="48" t="str">
        <f t="shared" si="141"/>
        <v>Pass</v>
      </c>
      <c r="CB173" s="61" t="b">
        <f>IF(ABS(Survey!$DO173)=0,TRUE,FALSE)</f>
        <v>1</v>
      </c>
      <c r="CC173" s="60" t="b">
        <f>NOT(ISBLANK(Survey!DP173))</f>
        <v>0</v>
      </c>
      <c r="CD173" s="48" t="str">
        <f t="shared" si="142"/>
        <v>Pass</v>
      </c>
      <c r="CE173" s="61" t="b">
        <f>IF(ABS(Survey!$DV173)=0,TRUE,FALSE)</f>
        <v>1</v>
      </c>
      <c r="CF173" s="60" t="b">
        <f>NOT(ISBLANK(Survey!$DW173))</f>
        <v>0</v>
      </c>
      <c r="CG173" s="48" t="str">
        <f t="shared" si="143"/>
        <v>Pass</v>
      </c>
      <c r="CH173" s="57">
        <f t="shared" si="144"/>
        <v>0</v>
      </c>
      <c r="CI173" s="54" cm="1">
        <f t="array" ref="CI173">SUM(SUMIF(Survey!DY173:DZ173,{"&gt;0","&lt;0"})*{1,-1})</f>
        <v>0</v>
      </c>
      <c r="CJ173" s="57">
        <f t="shared" si="145"/>
        <v>0</v>
      </c>
      <c r="CK173" s="56">
        <f t="shared" si="146"/>
        <v>100</v>
      </c>
      <c r="CL173" s="48" t="str">
        <f t="shared" si="147"/>
        <v>Fail</v>
      </c>
      <c r="CM173" s="54">
        <f>SUM(SUMIF(Survey!EP173:EQ173,{"&gt;0","&lt;0"})*{1,-1})</f>
        <v>0</v>
      </c>
      <c r="CN173" s="57">
        <f t="shared" si="148"/>
        <v>0</v>
      </c>
      <c r="CO173" s="57">
        <f t="shared" si="149"/>
        <v>100</v>
      </c>
      <c r="CP173" s="55" t="b">
        <f>IF(Survey!$J173="ETF",TRUE,IF(Survey!$J173="Closed-end",TRUE,IF(Survey!$J173="Split share corp",TRUE,FALSE)))</f>
        <v>0</v>
      </c>
      <c r="CQ173" s="48" t="str">
        <f t="shared" si="150"/>
        <v>Fail</v>
      </c>
      <c r="CR173" s="54">
        <f>SUM(SUMIF(Survey!ES173:EW173,{"&gt;0","&lt;0"})*{1,-1})</f>
        <v>0</v>
      </c>
      <c r="CS173" s="57">
        <f t="shared" si="151"/>
        <v>0</v>
      </c>
      <c r="CT173" s="57">
        <f t="shared" si="152"/>
        <v>100</v>
      </c>
      <c r="CU173" s="55" t="b">
        <f>IF(Survey!$J173="ETF",TRUE,IF(Survey!$J173="Closed-end",TRUE,IF(Survey!$J173="Split share corp",TRUE,FALSE)))</f>
        <v>0</v>
      </c>
      <c r="CV173" s="48" t="str">
        <f t="shared" si="153"/>
        <v>Pass</v>
      </c>
      <c r="CW173" s="61" t="b">
        <f>IF(ABS(Survey!$EW173)=0,TRUE,FALSE)</f>
        <v>1</v>
      </c>
      <c r="CX173" s="60" t="b">
        <f>NOT(ISBLANK(Survey!$EX173))</f>
        <v>0</v>
      </c>
      <c r="CY173" s="43" t="str">
        <f t="shared" si="154"/>
        <v>Fail</v>
      </c>
      <c r="CZ173" s="44">
        <f>SUM(SUMIF(Survey!EZ173:FF173,{"&gt;0","&lt;0"})*{1,-1})</f>
        <v>0</v>
      </c>
      <c r="DA173" s="43">
        <f t="shared" si="155"/>
        <v>0</v>
      </c>
      <c r="DB173" s="43">
        <f t="shared" si="156"/>
        <v>100</v>
      </c>
      <c r="DC173" s="48" t="str">
        <f t="shared" si="157"/>
        <v>Fail</v>
      </c>
      <c r="DD173" s="54">
        <f>SUM(SUMIF(Survey!FH173:FN173,{"&gt;0","&lt;0"})*{1,-1})</f>
        <v>0</v>
      </c>
      <c r="DE173" s="57">
        <f t="shared" si="158"/>
        <v>0</v>
      </c>
      <c r="DF173" s="56">
        <f t="shared" si="159"/>
        <v>100</v>
      </c>
    </row>
    <row r="174" spans="1:110">
      <c r="A174" s="1">
        <v>171</v>
      </c>
      <c r="B174" s="43" t="str">
        <f t="shared" si="107"/>
        <v>Pass</v>
      </c>
      <c r="C174" s="43">
        <f>COUNTBLANK(Survey!B174:FO174)</f>
        <v>170</v>
      </c>
      <c r="D174" s="43">
        <f>Survey!H174</f>
        <v>0</v>
      </c>
      <c r="E174" s="43" t="str">
        <f t="shared" si="108"/>
        <v>Fail</v>
      </c>
      <c r="F174" s="43" t="str">
        <f t="shared" si="109"/>
        <v>Fail</v>
      </c>
      <c r="H174" s="48" t="str">
        <f t="shared" si="110"/>
        <v>Fail</v>
      </c>
      <c r="I174" s="49">
        <f>COUNTBLANK(Survey!B174:E174)+COUNTBLANK(Survey!G174:J174)+COUNTBLANK(Survey!M174)+COUNTBLANK(Survey!P174:S174)+COUNTBLANK(Survey!X174:Z174)+COUNTBLANK(Survey!AC174:AD174)</f>
        <v>18</v>
      </c>
      <c r="J174" s="48" t="str">
        <f t="shared" si="111"/>
        <v>Pass</v>
      </c>
      <c r="K174" s="61" t="b">
        <f>NOT(ISNUMBER(SEARCH("Feeder",Survey!$H174)))</f>
        <v>1</v>
      </c>
      <c r="L174" s="60" t="b">
        <f>NOT(ISBLANK(Survey!$L174))</f>
        <v>0</v>
      </c>
      <c r="M174" s="48" t="str">
        <f t="shared" si="112"/>
        <v>Pass</v>
      </c>
      <c r="N174" s="61" t="b">
        <f>NOT(ISNUMBER(SEARCH("Other",Survey!$J174)))</f>
        <v>1</v>
      </c>
      <c r="O174" s="60" t="b">
        <f>NOT(ISBLANK(Survey!$K174))</f>
        <v>0</v>
      </c>
      <c r="P174" s="48" t="str">
        <f t="shared" si="113"/>
        <v>Fail</v>
      </c>
      <c r="Q174" s="50">
        <f>Survey!E174</f>
        <v>0</v>
      </c>
      <c r="R174" s="51">
        <f>LEN(Survey!F174)</f>
        <v>0</v>
      </c>
      <c r="S174" s="48" t="str">
        <f t="shared" si="114"/>
        <v>Pass</v>
      </c>
      <c r="T174" s="61" t="b">
        <f>NOT(ISNUMBER(SEARCH("Other",Survey!$M174)))</f>
        <v>1</v>
      </c>
      <c r="U174" s="60" t="b">
        <f>NOT(ISBLANK(Survey!$N174))</f>
        <v>0</v>
      </c>
      <c r="V174" s="48" t="str">
        <f t="shared" si="115"/>
        <v>Pass</v>
      </c>
      <c r="W174" s="121" t="b">
        <f>NOT(ISBLANK(Survey!$U174))</f>
        <v>0</v>
      </c>
      <c r="X174" s="122">
        <f>Survey!$J174</f>
        <v>0</v>
      </c>
      <c r="Y174" s="48" t="str">
        <f t="shared" si="116"/>
        <v>Pass</v>
      </c>
      <c r="Z174" s="121" t="b">
        <f>NOT(ISBLANK(Survey!$V174))</f>
        <v>0</v>
      </c>
      <c r="AA174" s="122">
        <f>Survey!$J174</f>
        <v>0</v>
      </c>
      <c r="AB174" s="48" t="str">
        <f t="shared" si="117"/>
        <v>Pass</v>
      </c>
      <c r="AC174" s="121" t="b">
        <f>NOT(ISBLANK(Survey!$W174))</f>
        <v>0</v>
      </c>
      <c r="AD174" s="122">
        <f>Survey!$J174</f>
        <v>0</v>
      </c>
      <c r="AE174" s="48" t="str">
        <f t="shared" si="118"/>
        <v>Pass</v>
      </c>
      <c r="AF174" s="61" t="b">
        <f>NOT(ISNUMBER(SEARCH("Yes",Survey!$Z174)))</f>
        <v>1</v>
      </c>
      <c r="AG174" s="60" t="b">
        <f>IF(COUNTBLANK(Survey!$AA174:$AB174)=0,TRUE, FALSE)</f>
        <v>0</v>
      </c>
      <c r="AH174" s="48" t="str">
        <f t="shared" si="119"/>
        <v>Pass</v>
      </c>
      <c r="AI174" s="61" t="b">
        <f>NOT(ISNUMBER(SEARCH("Yes",Survey!$AC174)))</f>
        <v>1</v>
      </c>
      <c r="AJ174" s="60" t="b">
        <f>NOT(ISBLANK(Survey!$AE174))</f>
        <v>0</v>
      </c>
      <c r="AK174" s="48" t="str">
        <f t="shared" si="120"/>
        <v>Pass</v>
      </c>
      <c r="AL174" s="61" t="b">
        <f>NOT(OR(ISNUMBER(SEARCH("Other",Survey!$AE174)),ISNUMBER(SEARCH("Multiple",Survey!$AE174))))</f>
        <v>1</v>
      </c>
      <c r="AM174" s="60" t="b">
        <f>NOT(ISBLANK(Survey!$AF174))</f>
        <v>0</v>
      </c>
      <c r="AN174" s="48" t="str">
        <f t="shared" si="121"/>
        <v>Fail</v>
      </c>
      <c r="AO174" s="52">
        <f>(Survey!$AH174)</f>
        <v>0</v>
      </c>
      <c r="AP174" s="43" t="str">
        <f t="shared" si="122"/>
        <v>Fail</v>
      </c>
      <c r="AQ174" s="44">
        <f>ABS(Survey!$AH174)</f>
        <v>0</v>
      </c>
      <c r="AR174" s="87">
        <f>ABS(Survey!$AI174)+Survey!$AJ174-ABS(Survey!$AK174)+ABS(Survey!$AL174)-ABS(Survey!$AM174)+ABS(Survey!$AN174)-ABS(Survey!$AO174)+Survey!$AP174</f>
        <v>0</v>
      </c>
      <c r="AS174" s="53" t="str">
        <f t="shared" si="123"/>
        <v>No holdings</v>
      </c>
      <c r="AT174" s="43">
        <f t="shared" si="124"/>
        <v>0</v>
      </c>
      <c r="AU174" s="48" t="str">
        <f t="shared" si="125"/>
        <v>Pass</v>
      </c>
      <c r="AV174" s="61" t="b">
        <f>IF(ABS(Survey!$AP174)=0,TRUE,FALSE)</f>
        <v>1</v>
      </c>
      <c r="AW174" s="60" t="b">
        <f>NOT(ISBLANK(Survey!$AQ174))</f>
        <v>0</v>
      </c>
      <c r="AX174" s="43" t="str">
        <f t="shared" si="126"/>
        <v>Fail</v>
      </c>
      <c r="AY174" s="44">
        <f>ABS(Survey!$AH174)</f>
        <v>0</v>
      </c>
      <c r="AZ174" s="44" cm="1">
        <f t="array" ref="AZ174">SUM(SUMIF(Survey!AS174:BA174,{"&gt;0","&lt;0"})*{1,-1})-SUM(SUMIF(Survey!BC174:BK174,{"&gt;0","&lt;0"})*{1,-1})</f>
        <v>0</v>
      </c>
      <c r="BA174" s="53" t="str">
        <f t="shared" si="127"/>
        <v>No holdings</v>
      </c>
      <c r="BB174" s="43">
        <f t="shared" si="128"/>
        <v>0</v>
      </c>
      <c r="BC174" s="48" t="str">
        <f t="shared" si="129"/>
        <v>Fail</v>
      </c>
      <c r="BD174" s="54">
        <f>ABS(Survey!$AH174)</f>
        <v>0</v>
      </c>
      <c r="BE174" s="54" cm="1">
        <f t="array" ref="BE174">SUM(SUMIF(Survey!BM174:CF174,{"&gt;0","&lt;0"})*{1,-1})-SUM(SUMIF(Survey!CH174:DA174,{"&gt;0","&lt;0"})*{1,-1})</f>
        <v>0</v>
      </c>
      <c r="BF174" s="55" t="str">
        <f t="shared" si="130"/>
        <v>No holdings</v>
      </c>
      <c r="BG174" s="56">
        <f t="shared" si="131"/>
        <v>0</v>
      </c>
      <c r="BH174" s="48" t="str">
        <f t="shared" si="132"/>
        <v>Pass</v>
      </c>
      <c r="BI174" s="61" t="b">
        <f>IF(ABS(Survey!$CF174)=0,TRUE,FALSE)</f>
        <v>1</v>
      </c>
      <c r="BJ174" s="60" t="b">
        <f>NOT(ISBLANK(Survey!$CG174))</f>
        <v>0</v>
      </c>
      <c r="BK174" s="48" t="str">
        <f t="shared" si="133"/>
        <v>Pass</v>
      </c>
      <c r="BL174" s="61" t="b">
        <f>IF(ABS(Survey!$DA174)=0,TRUE,FALSE)</f>
        <v>1</v>
      </c>
      <c r="BM174" s="60" t="b">
        <f>NOT(ISBLANK(Survey!$DB174))</f>
        <v>0</v>
      </c>
      <c r="BN174" s="48" t="str">
        <f t="shared" si="134"/>
        <v>Pass</v>
      </c>
      <c r="BO174" s="44">
        <f>SUM(Survey!DD174:DG174)</f>
        <v>0</v>
      </c>
      <c r="BP174" s="43">
        <f t="shared" si="135"/>
        <v>0</v>
      </c>
      <c r="BQ174" s="43">
        <f t="shared" si="136"/>
        <v>100</v>
      </c>
      <c r="BR174" s="55">
        <f>Survey!$I174</f>
        <v>0</v>
      </c>
      <c r="BS174" s="48" t="str">
        <f t="shared" si="137"/>
        <v>Pass</v>
      </c>
      <c r="BT174" s="61" t="b">
        <f>IF(ABS(Survey!$DG174)=0,TRUE,FALSE)</f>
        <v>1</v>
      </c>
      <c r="BU174" s="60" t="b">
        <f>NOT(ISBLANK(Survey!$DH174))</f>
        <v>0</v>
      </c>
      <c r="BV174" s="43" t="str">
        <f t="shared" si="138"/>
        <v>Pass</v>
      </c>
      <c r="BW174" s="44">
        <f>ABS(Survey!CB174) + ABS(Survey!CW174)</f>
        <v>0</v>
      </c>
      <c r="BX174" s="44">
        <f>SUM(SUMIF(Survey!DJ174:DO174,{"&gt;0","&lt;0"})*{1,-1})+SUM(SUMIF(Survey!DQ174:DV174,{"&gt;0","&lt;0"})*{1,-1})</f>
        <v>0</v>
      </c>
      <c r="BY174" s="43">
        <f t="shared" si="139"/>
        <v>0</v>
      </c>
      <c r="BZ174" s="43">
        <f t="shared" si="140"/>
        <v>0</v>
      </c>
      <c r="CA174" s="48" t="str">
        <f t="shared" si="141"/>
        <v>Pass</v>
      </c>
      <c r="CB174" s="61" t="b">
        <f>IF(ABS(Survey!$DO174)=0,TRUE,FALSE)</f>
        <v>1</v>
      </c>
      <c r="CC174" s="60" t="b">
        <f>NOT(ISBLANK(Survey!DP174))</f>
        <v>0</v>
      </c>
      <c r="CD174" s="48" t="str">
        <f t="shared" si="142"/>
        <v>Pass</v>
      </c>
      <c r="CE174" s="61" t="b">
        <f>IF(ABS(Survey!$DV174)=0,TRUE,FALSE)</f>
        <v>1</v>
      </c>
      <c r="CF174" s="60" t="b">
        <f>NOT(ISBLANK(Survey!$DW174))</f>
        <v>0</v>
      </c>
      <c r="CG174" s="48" t="str">
        <f t="shared" si="143"/>
        <v>Pass</v>
      </c>
      <c r="CH174" s="57">
        <f t="shared" si="144"/>
        <v>0</v>
      </c>
      <c r="CI174" s="54" cm="1">
        <f t="array" ref="CI174">SUM(SUMIF(Survey!DY174:DZ174,{"&gt;0","&lt;0"})*{1,-1})</f>
        <v>0</v>
      </c>
      <c r="CJ174" s="57">
        <f t="shared" si="145"/>
        <v>0</v>
      </c>
      <c r="CK174" s="56">
        <f t="shared" si="146"/>
        <v>100</v>
      </c>
      <c r="CL174" s="48" t="str">
        <f t="shared" si="147"/>
        <v>Fail</v>
      </c>
      <c r="CM174" s="54">
        <f>SUM(SUMIF(Survey!EP174:EQ174,{"&gt;0","&lt;0"})*{1,-1})</f>
        <v>0</v>
      </c>
      <c r="CN174" s="57">
        <f t="shared" si="148"/>
        <v>0</v>
      </c>
      <c r="CO174" s="57">
        <f t="shared" si="149"/>
        <v>100</v>
      </c>
      <c r="CP174" s="55" t="b">
        <f>IF(Survey!$J174="ETF",TRUE,IF(Survey!$J174="Closed-end",TRUE,IF(Survey!$J174="Split share corp",TRUE,FALSE)))</f>
        <v>0</v>
      </c>
      <c r="CQ174" s="48" t="str">
        <f t="shared" si="150"/>
        <v>Fail</v>
      </c>
      <c r="CR174" s="54">
        <f>SUM(SUMIF(Survey!ES174:EW174,{"&gt;0","&lt;0"})*{1,-1})</f>
        <v>0</v>
      </c>
      <c r="CS174" s="57">
        <f t="shared" si="151"/>
        <v>0</v>
      </c>
      <c r="CT174" s="57">
        <f t="shared" si="152"/>
        <v>100</v>
      </c>
      <c r="CU174" s="55" t="b">
        <f>IF(Survey!$J174="ETF",TRUE,IF(Survey!$J174="Closed-end",TRUE,IF(Survey!$J174="Split share corp",TRUE,FALSE)))</f>
        <v>0</v>
      </c>
      <c r="CV174" s="48" t="str">
        <f t="shared" si="153"/>
        <v>Pass</v>
      </c>
      <c r="CW174" s="61" t="b">
        <f>IF(ABS(Survey!$EW174)=0,TRUE,FALSE)</f>
        <v>1</v>
      </c>
      <c r="CX174" s="60" t="b">
        <f>NOT(ISBLANK(Survey!$EX174))</f>
        <v>0</v>
      </c>
      <c r="CY174" s="43" t="str">
        <f t="shared" si="154"/>
        <v>Fail</v>
      </c>
      <c r="CZ174" s="44">
        <f>SUM(SUMIF(Survey!EZ174:FF174,{"&gt;0","&lt;0"})*{1,-1})</f>
        <v>0</v>
      </c>
      <c r="DA174" s="43">
        <f t="shared" si="155"/>
        <v>0</v>
      </c>
      <c r="DB174" s="43">
        <f t="shared" si="156"/>
        <v>100</v>
      </c>
      <c r="DC174" s="48" t="str">
        <f t="shared" si="157"/>
        <v>Fail</v>
      </c>
      <c r="DD174" s="54">
        <f>SUM(SUMIF(Survey!FH174:FN174,{"&gt;0","&lt;0"})*{1,-1})</f>
        <v>0</v>
      </c>
      <c r="DE174" s="57">
        <f t="shared" si="158"/>
        <v>0</v>
      </c>
      <c r="DF174" s="56">
        <f t="shared" si="159"/>
        <v>100</v>
      </c>
    </row>
    <row r="175" spans="1:110">
      <c r="A175" s="1">
        <v>172</v>
      </c>
      <c r="B175" s="43" t="str">
        <f t="shared" si="107"/>
        <v>Pass</v>
      </c>
      <c r="C175" s="43">
        <f>COUNTBLANK(Survey!B175:FO175)</f>
        <v>170</v>
      </c>
      <c r="D175" s="43">
        <f>Survey!H175</f>
        <v>0</v>
      </c>
      <c r="E175" s="43" t="str">
        <f t="shared" si="108"/>
        <v>Fail</v>
      </c>
      <c r="F175" s="43" t="str">
        <f t="shared" si="109"/>
        <v>Fail</v>
      </c>
      <c r="H175" s="48" t="str">
        <f t="shared" si="110"/>
        <v>Fail</v>
      </c>
      <c r="I175" s="49">
        <f>COUNTBLANK(Survey!B175:E175)+COUNTBLANK(Survey!G175:J175)+COUNTBLANK(Survey!M175)+COUNTBLANK(Survey!P175:S175)+COUNTBLANK(Survey!X175:Z175)+COUNTBLANK(Survey!AC175:AD175)</f>
        <v>18</v>
      </c>
      <c r="J175" s="48" t="str">
        <f t="shared" si="111"/>
        <v>Pass</v>
      </c>
      <c r="K175" s="61" t="b">
        <f>NOT(ISNUMBER(SEARCH("Feeder",Survey!$H175)))</f>
        <v>1</v>
      </c>
      <c r="L175" s="60" t="b">
        <f>NOT(ISBLANK(Survey!$L175))</f>
        <v>0</v>
      </c>
      <c r="M175" s="48" t="str">
        <f t="shared" si="112"/>
        <v>Pass</v>
      </c>
      <c r="N175" s="61" t="b">
        <f>NOT(ISNUMBER(SEARCH("Other",Survey!$J175)))</f>
        <v>1</v>
      </c>
      <c r="O175" s="60" t="b">
        <f>NOT(ISBLANK(Survey!$K175))</f>
        <v>0</v>
      </c>
      <c r="P175" s="48" t="str">
        <f t="shared" si="113"/>
        <v>Fail</v>
      </c>
      <c r="Q175" s="50">
        <f>Survey!E175</f>
        <v>0</v>
      </c>
      <c r="R175" s="51">
        <f>LEN(Survey!F175)</f>
        <v>0</v>
      </c>
      <c r="S175" s="48" t="str">
        <f t="shared" si="114"/>
        <v>Pass</v>
      </c>
      <c r="T175" s="61" t="b">
        <f>NOT(ISNUMBER(SEARCH("Other",Survey!$M175)))</f>
        <v>1</v>
      </c>
      <c r="U175" s="60" t="b">
        <f>NOT(ISBLANK(Survey!$N175))</f>
        <v>0</v>
      </c>
      <c r="V175" s="48" t="str">
        <f t="shared" si="115"/>
        <v>Pass</v>
      </c>
      <c r="W175" s="121" t="b">
        <f>NOT(ISBLANK(Survey!$U175))</f>
        <v>0</v>
      </c>
      <c r="X175" s="122">
        <f>Survey!$J175</f>
        <v>0</v>
      </c>
      <c r="Y175" s="48" t="str">
        <f t="shared" si="116"/>
        <v>Pass</v>
      </c>
      <c r="Z175" s="121" t="b">
        <f>NOT(ISBLANK(Survey!$V175))</f>
        <v>0</v>
      </c>
      <c r="AA175" s="122">
        <f>Survey!$J175</f>
        <v>0</v>
      </c>
      <c r="AB175" s="48" t="str">
        <f t="shared" si="117"/>
        <v>Pass</v>
      </c>
      <c r="AC175" s="121" t="b">
        <f>NOT(ISBLANK(Survey!$W175))</f>
        <v>0</v>
      </c>
      <c r="AD175" s="122">
        <f>Survey!$J175</f>
        <v>0</v>
      </c>
      <c r="AE175" s="48" t="str">
        <f t="shared" si="118"/>
        <v>Pass</v>
      </c>
      <c r="AF175" s="61" t="b">
        <f>NOT(ISNUMBER(SEARCH("Yes",Survey!$Z175)))</f>
        <v>1</v>
      </c>
      <c r="AG175" s="60" t="b">
        <f>IF(COUNTBLANK(Survey!$AA175:$AB175)=0,TRUE, FALSE)</f>
        <v>0</v>
      </c>
      <c r="AH175" s="48" t="str">
        <f t="shared" si="119"/>
        <v>Pass</v>
      </c>
      <c r="AI175" s="61" t="b">
        <f>NOT(ISNUMBER(SEARCH("Yes",Survey!$AC175)))</f>
        <v>1</v>
      </c>
      <c r="AJ175" s="60" t="b">
        <f>NOT(ISBLANK(Survey!$AE175))</f>
        <v>0</v>
      </c>
      <c r="AK175" s="48" t="str">
        <f t="shared" si="120"/>
        <v>Pass</v>
      </c>
      <c r="AL175" s="61" t="b">
        <f>NOT(OR(ISNUMBER(SEARCH("Other",Survey!$AE175)),ISNUMBER(SEARCH("Multiple",Survey!$AE175))))</f>
        <v>1</v>
      </c>
      <c r="AM175" s="60" t="b">
        <f>NOT(ISBLANK(Survey!$AF175))</f>
        <v>0</v>
      </c>
      <c r="AN175" s="48" t="str">
        <f t="shared" si="121"/>
        <v>Fail</v>
      </c>
      <c r="AO175" s="52">
        <f>(Survey!$AH175)</f>
        <v>0</v>
      </c>
      <c r="AP175" s="43" t="str">
        <f t="shared" si="122"/>
        <v>Fail</v>
      </c>
      <c r="AQ175" s="44">
        <f>ABS(Survey!$AH175)</f>
        <v>0</v>
      </c>
      <c r="AR175" s="87">
        <f>ABS(Survey!$AI175)+Survey!$AJ175-ABS(Survey!$AK175)+ABS(Survey!$AL175)-ABS(Survey!$AM175)+ABS(Survey!$AN175)-ABS(Survey!$AO175)+Survey!$AP175</f>
        <v>0</v>
      </c>
      <c r="AS175" s="53" t="str">
        <f t="shared" si="123"/>
        <v>No holdings</v>
      </c>
      <c r="AT175" s="43">
        <f t="shared" si="124"/>
        <v>0</v>
      </c>
      <c r="AU175" s="48" t="str">
        <f t="shared" si="125"/>
        <v>Pass</v>
      </c>
      <c r="AV175" s="61" t="b">
        <f>IF(ABS(Survey!$AP175)=0,TRUE,FALSE)</f>
        <v>1</v>
      </c>
      <c r="AW175" s="60" t="b">
        <f>NOT(ISBLANK(Survey!$AQ175))</f>
        <v>0</v>
      </c>
      <c r="AX175" s="43" t="str">
        <f t="shared" si="126"/>
        <v>Fail</v>
      </c>
      <c r="AY175" s="44">
        <f>ABS(Survey!$AH175)</f>
        <v>0</v>
      </c>
      <c r="AZ175" s="44" cm="1">
        <f t="array" ref="AZ175">SUM(SUMIF(Survey!AS175:BA175,{"&gt;0","&lt;0"})*{1,-1})-SUM(SUMIF(Survey!BC175:BK175,{"&gt;0","&lt;0"})*{1,-1})</f>
        <v>0</v>
      </c>
      <c r="BA175" s="53" t="str">
        <f t="shared" si="127"/>
        <v>No holdings</v>
      </c>
      <c r="BB175" s="43">
        <f t="shared" si="128"/>
        <v>0</v>
      </c>
      <c r="BC175" s="48" t="str">
        <f t="shared" si="129"/>
        <v>Fail</v>
      </c>
      <c r="BD175" s="54">
        <f>ABS(Survey!$AH175)</f>
        <v>0</v>
      </c>
      <c r="BE175" s="54" cm="1">
        <f t="array" ref="BE175">SUM(SUMIF(Survey!BM175:CF175,{"&gt;0","&lt;0"})*{1,-1})-SUM(SUMIF(Survey!CH175:DA175,{"&gt;0","&lt;0"})*{1,-1})</f>
        <v>0</v>
      </c>
      <c r="BF175" s="55" t="str">
        <f t="shared" si="130"/>
        <v>No holdings</v>
      </c>
      <c r="BG175" s="56">
        <f t="shared" si="131"/>
        <v>0</v>
      </c>
      <c r="BH175" s="48" t="str">
        <f t="shared" si="132"/>
        <v>Pass</v>
      </c>
      <c r="BI175" s="61" t="b">
        <f>IF(ABS(Survey!$CF175)=0,TRUE,FALSE)</f>
        <v>1</v>
      </c>
      <c r="BJ175" s="60" t="b">
        <f>NOT(ISBLANK(Survey!$CG175))</f>
        <v>0</v>
      </c>
      <c r="BK175" s="48" t="str">
        <f t="shared" si="133"/>
        <v>Pass</v>
      </c>
      <c r="BL175" s="61" t="b">
        <f>IF(ABS(Survey!$DA175)=0,TRUE,FALSE)</f>
        <v>1</v>
      </c>
      <c r="BM175" s="60" t="b">
        <f>NOT(ISBLANK(Survey!$DB175))</f>
        <v>0</v>
      </c>
      <c r="BN175" s="48" t="str">
        <f t="shared" si="134"/>
        <v>Pass</v>
      </c>
      <c r="BO175" s="44">
        <f>SUM(Survey!DD175:DG175)</f>
        <v>0</v>
      </c>
      <c r="BP175" s="43">
        <f t="shared" si="135"/>
        <v>0</v>
      </c>
      <c r="BQ175" s="43">
        <f t="shared" si="136"/>
        <v>100</v>
      </c>
      <c r="BR175" s="55">
        <f>Survey!$I175</f>
        <v>0</v>
      </c>
      <c r="BS175" s="48" t="str">
        <f t="shared" si="137"/>
        <v>Pass</v>
      </c>
      <c r="BT175" s="61" t="b">
        <f>IF(ABS(Survey!$DG175)=0,TRUE,FALSE)</f>
        <v>1</v>
      </c>
      <c r="BU175" s="60" t="b">
        <f>NOT(ISBLANK(Survey!$DH175))</f>
        <v>0</v>
      </c>
      <c r="BV175" s="43" t="str">
        <f t="shared" si="138"/>
        <v>Pass</v>
      </c>
      <c r="BW175" s="44">
        <f>ABS(Survey!CB175) + ABS(Survey!CW175)</f>
        <v>0</v>
      </c>
      <c r="BX175" s="44">
        <f>SUM(SUMIF(Survey!DJ175:DO175,{"&gt;0","&lt;0"})*{1,-1})+SUM(SUMIF(Survey!DQ175:DV175,{"&gt;0","&lt;0"})*{1,-1})</f>
        <v>0</v>
      </c>
      <c r="BY175" s="43">
        <f t="shared" si="139"/>
        <v>0</v>
      </c>
      <c r="BZ175" s="43">
        <f t="shared" si="140"/>
        <v>0</v>
      </c>
      <c r="CA175" s="48" t="str">
        <f t="shared" si="141"/>
        <v>Pass</v>
      </c>
      <c r="CB175" s="61" t="b">
        <f>IF(ABS(Survey!$DO175)=0,TRUE,FALSE)</f>
        <v>1</v>
      </c>
      <c r="CC175" s="60" t="b">
        <f>NOT(ISBLANK(Survey!DP175))</f>
        <v>0</v>
      </c>
      <c r="CD175" s="48" t="str">
        <f t="shared" si="142"/>
        <v>Pass</v>
      </c>
      <c r="CE175" s="61" t="b">
        <f>IF(ABS(Survey!$DV175)=0,TRUE,FALSE)</f>
        <v>1</v>
      </c>
      <c r="CF175" s="60" t="b">
        <f>NOT(ISBLANK(Survey!$DW175))</f>
        <v>0</v>
      </c>
      <c r="CG175" s="48" t="str">
        <f t="shared" si="143"/>
        <v>Pass</v>
      </c>
      <c r="CH175" s="57">
        <f t="shared" si="144"/>
        <v>0</v>
      </c>
      <c r="CI175" s="54" cm="1">
        <f t="array" ref="CI175">SUM(SUMIF(Survey!DY175:DZ175,{"&gt;0","&lt;0"})*{1,-1})</f>
        <v>0</v>
      </c>
      <c r="CJ175" s="57">
        <f t="shared" si="145"/>
        <v>0</v>
      </c>
      <c r="CK175" s="56">
        <f t="shared" si="146"/>
        <v>100</v>
      </c>
      <c r="CL175" s="48" t="str">
        <f t="shared" si="147"/>
        <v>Fail</v>
      </c>
      <c r="CM175" s="54">
        <f>SUM(SUMIF(Survey!EP175:EQ175,{"&gt;0","&lt;0"})*{1,-1})</f>
        <v>0</v>
      </c>
      <c r="CN175" s="57">
        <f t="shared" si="148"/>
        <v>0</v>
      </c>
      <c r="CO175" s="57">
        <f t="shared" si="149"/>
        <v>100</v>
      </c>
      <c r="CP175" s="55" t="b">
        <f>IF(Survey!$J175="ETF",TRUE,IF(Survey!$J175="Closed-end",TRUE,IF(Survey!$J175="Split share corp",TRUE,FALSE)))</f>
        <v>0</v>
      </c>
      <c r="CQ175" s="48" t="str">
        <f t="shared" si="150"/>
        <v>Fail</v>
      </c>
      <c r="CR175" s="54">
        <f>SUM(SUMIF(Survey!ES175:EW175,{"&gt;0","&lt;0"})*{1,-1})</f>
        <v>0</v>
      </c>
      <c r="CS175" s="57">
        <f t="shared" si="151"/>
        <v>0</v>
      </c>
      <c r="CT175" s="57">
        <f t="shared" si="152"/>
        <v>100</v>
      </c>
      <c r="CU175" s="55" t="b">
        <f>IF(Survey!$J175="ETF",TRUE,IF(Survey!$J175="Closed-end",TRUE,IF(Survey!$J175="Split share corp",TRUE,FALSE)))</f>
        <v>0</v>
      </c>
      <c r="CV175" s="48" t="str">
        <f t="shared" si="153"/>
        <v>Pass</v>
      </c>
      <c r="CW175" s="61" t="b">
        <f>IF(ABS(Survey!$EW175)=0,TRUE,FALSE)</f>
        <v>1</v>
      </c>
      <c r="CX175" s="60" t="b">
        <f>NOT(ISBLANK(Survey!$EX175))</f>
        <v>0</v>
      </c>
      <c r="CY175" s="43" t="str">
        <f t="shared" si="154"/>
        <v>Fail</v>
      </c>
      <c r="CZ175" s="44">
        <f>SUM(SUMIF(Survey!EZ175:FF175,{"&gt;0","&lt;0"})*{1,-1})</f>
        <v>0</v>
      </c>
      <c r="DA175" s="43">
        <f t="shared" si="155"/>
        <v>0</v>
      </c>
      <c r="DB175" s="43">
        <f t="shared" si="156"/>
        <v>100</v>
      </c>
      <c r="DC175" s="48" t="str">
        <f t="shared" si="157"/>
        <v>Fail</v>
      </c>
      <c r="DD175" s="54">
        <f>SUM(SUMIF(Survey!FH175:FN175,{"&gt;0","&lt;0"})*{1,-1})</f>
        <v>0</v>
      </c>
      <c r="DE175" s="57">
        <f t="shared" si="158"/>
        <v>0</v>
      </c>
      <c r="DF175" s="56">
        <f t="shared" si="159"/>
        <v>100</v>
      </c>
    </row>
    <row r="176" spans="1:110">
      <c r="A176" s="1">
        <v>173</v>
      </c>
      <c r="B176" s="43" t="str">
        <f t="shared" si="107"/>
        <v>Pass</v>
      </c>
      <c r="C176" s="43">
        <f>COUNTBLANK(Survey!B176:FO176)</f>
        <v>170</v>
      </c>
      <c r="D176" s="43">
        <f>Survey!H176</f>
        <v>0</v>
      </c>
      <c r="E176" s="43" t="str">
        <f t="shared" si="108"/>
        <v>Fail</v>
      </c>
      <c r="F176" s="43" t="str">
        <f t="shared" si="109"/>
        <v>Fail</v>
      </c>
      <c r="H176" s="48" t="str">
        <f t="shared" si="110"/>
        <v>Fail</v>
      </c>
      <c r="I176" s="49">
        <f>COUNTBLANK(Survey!B176:E176)+COUNTBLANK(Survey!G176:J176)+COUNTBLANK(Survey!M176)+COUNTBLANK(Survey!P176:S176)+COUNTBLANK(Survey!X176:Z176)+COUNTBLANK(Survey!AC176:AD176)</f>
        <v>18</v>
      </c>
      <c r="J176" s="48" t="str">
        <f t="shared" si="111"/>
        <v>Pass</v>
      </c>
      <c r="K176" s="61" t="b">
        <f>NOT(ISNUMBER(SEARCH("Feeder",Survey!$H176)))</f>
        <v>1</v>
      </c>
      <c r="L176" s="60" t="b">
        <f>NOT(ISBLANK(Survey!$L176))</f>
        <v>0</v>
      </c>
      <c r="M176" s="48" t="str">
        <f t="shared" si="112"/>
        <v>Pass</v>
      </c>
      <c r="N176" s="61" t="b">
        <f>NOT(ISNUMBER(SEARCH("Other",Survey!$J176)))</f>
        <v>1</v>
      </c>
      <c r="O176" s="60" t="b">
        <f>NOT(ISBLANK(Survey!$K176))</f>
        <v>0</v>
      </c>
      <c r="P176" s="48" t="str">
        <f t="shared" si="113"/>
        <v>Fail</v>
      </c>
      <c r="Q176" s="50">
        <f>Survey!E176</f>
        <v>0</v>
      </c>
      <c r="R176" s="51">
        <f>LEN(Survey!F176)</f>
        <v>0</v>
      </c>
      <c r="S176" s="48" t="str">
        <f t="shared" si="114"/>
        <v>Pass</v>
      </c>
      <c r="T176" s="61" t="b">
        <f>NOT(ISNUMBER(SEARCH("Other",Survey!$M176)))</f>
        <v>1</v>
      </c>
      <c r="U176" s="60" t="b">
        <f>NOT(ISBLANK(Survey!$N176))</f>
        <v>0</v>
      </c>
      <c r="V176" s="48" t="str">
        <f t="shared" si="115"/>
        <v>Pass</v>
      </c>
      <c r="W176" s="121" t="b">
        <f>NOT(ISBLANK(Survey!$U176))</f>
        <v>0</v>
      </c>
      <c r="X176" s="122">
        <f>Survey!$J176</f>
        <v>0</v>
      </c>
      <c r="Y176" s="48" t="str">
        <f t="shared" si="116"/>
        <v>Pass</v>
      </c>
      <c r="Z176" s="121" t="b">
        <f>NOT(ISBLANK(Survey!$V176))</f>
        <v>0</v>
      </c>
      <c r="AA176" s="122">
        <f>Survey!$J176</f>
        <v>0</v>
      </c>
      <c r="AB176" s="48" t="str">
        <f t="shared" si="117"/>
        <v>Pass</v>
      </c>
      <c r="AC176" s="121" t="b">
        <f>NOT(ISBLANK(Survey!$W176))</f>
        <v>0</v>
      </c>
      <c r="AD176" s="122">
        <f>Survey!$J176</f>
        <v>0</v>
      </c>
      <c r="AE176" s="48" t="str">
        <f t="shared" si="118"/>
        <v>Pass</v>
      </c>
      <c r="AF176" s="61" t="b">
        <f>NOT(ISNUMBER(SEARCH("Yes",Survey!$Z176)))</f>
        <v>1</v>
      </c>
      <c r="AG176" s="60" t="b">
        <f>IF(COUNTBLANK(Survey!$AA176:$AB176)=0,TRUE, FALSE)</f>
        <v>0</v>
      </c>
      <c r="AH176" s="48" t="str">
        <f t="shared" si="119"/>
        <v>Pass</v>
      </c>
      <c r="AI176" s="61" t="b">
        <f>NOT(ISNUMBER(SEARCH("Yes",Survey!$AC176)))</f>
        <v>1</v>
      </c>
      <c r="AJ176" s="60" t="b">
        <f>NOT(ISBLANK(Survey!$AE176))</f>
        <v>0</v>
      </c>
      <c r="AK176" s="48" t="str">
        <f t="shared" si="120"/>
        <v>Pass</v>
      </c>
      <c r="AL176" s="61" t="b">
        <f>NOT(OR(ISNUMBER(SEARCH("Other",Survey!$AE176)),ISNUMBER(SEARCH("Multiple",Survey!$AE176))))</f>
        <v>1</v>
      </c>
      <c r="AM176" s="60" t="b">
        <f>NOT(ISBLANK(Survey!$AF176))</f>
        <v>0</v>
      </c>
      <c r="AN176" s="48" t="str">
        <f t="shared" si="121"/>
        <v>Fail</v>
      </c>
      <c r="AO176" s="52">
        <f>(Survey!$AH176)</f>
        <v>0</v>
      </c>
      <c r="AP176" s="43" t="str">
        <f t="shared" si="122"/>
        <v>Fail</v>
      </c>
      <c r="AQ176" s="44">
        <f>ABS(Survey!$AH176)</f>
        <v>0</v>
      </c>
      <c r="AR176" s="87">
        <f>ABS(Survey!$AI176)+Survey!$AJ176-ABS(Survey!$AK176)+ABS(Survey!$AL176)-ABS(Survey!$AM176)+ABS(Survey!$AN176)-ABS(Survey!$AO176)+Survey!$AP176</f>
        <v>0</v>
      </c>
      <c r="AS176" s="53" t="str">
        <f t="shared" si="123"/>
        <v>No holdings</v>
      </c>
      <c r="AT176" s="43">
        <f t="shared" si="124"/>
        <v>0</v>
      </c>
      <c r="AU176" s="48" t="str">
        <f t="shared" si="125"/>
        <v>Pass</v>
      </c>
      <c r="AV176" s="61" t="b">
        <f>IF(ABS(Survey!$AP176)=0,TRUE,FALSE)</f>
        <v>1</v>
      </c>
      <c r="AW176" s="60" t="b">
        <f>NOT(ISBLANK(Survey!$AQ176))</f>
        <v>0</v>
      </c>
      <c r="AX176" s="43" t="str">
        <f t="shared" si="126"/>
        <v>Fail</v>
      </c>
      <c r="AY176" s="44">
        <f>ABS(Survey!$AH176)</f>
        <v>0</v>
      </c>
      <c r="AZ176" s="44" cm="1">
        <f t="array" ref="AZ176">SUM(SUMIF(Survey!AS176:BA176,{"&gt;0","&lt;0"})*{1,-1})-SUM(SUMIF(Survey!BC176:BK176,{"&gt;0","&lt;0"})*{1,-1})</f>
        <v>0</v>
      </c>
      <c r="BA176" s="53" t="str">
        <f t="shared" si="127"/>
        <v>No holdings</v>
      </c>
      <c r="BB176" s="43">
        <f t="shared" si="128"/>
        <v>0</v>
      </c>
      <c r="BC176" s="48" t="str">
        <f t="shared" si="129"/>
        <v>Fail</v>
      </c>
      <c r="BD176" s="54">
        <f>ABS(Survey!$AH176)</f>
        <v>0</v>
      </c>
      <c r="BE176" s="54" cm="1">
        <f t="array" ref="BE176">SUM(SUMIF(Survey!BM176:CF176,{"&gt;0","&lt;0"})*{1,-1})-SUM(SUMIF(Survey!CH176:DA176,{"&gt;0","&lt;0"})*{1,-1})</f>
        <v>0</v>
      </c>
      <c r="BF176" s="55" t="str">
        <f t="shared" si="130"/>
        <v>No holdings</v>
      </c>
      <c r="BG176" s="56">
        <f t="shared" si="131"/>
        <v>0</v>
      </c>
      <c r="BH176" s="48" t="str">
        <f t="shared" si="132"/>
        <v>Pass</v>
      </c>
      <c r="BI176" s="61" t="b">
        <f>IF(ABS(Survey!$CF176)=0,TRUE,FALSE)</f>
        <v>1</v>
      </c>
      <c r="BJ176" s="60" t="b">
        <f>NOT(ISBLANK(Survey!$CG176))</f>
        <v>0</v>
      </c>
      <c r="BK176" s="48" t="str">
        <f t="shared" si="133"/>
        <v>Pass</v>
      </c>
      <c r="BL176" s="61" t="b">
        <f>IF(ABS(Survey!$DA176)=0,TRUE,FALSE)</f>
        <v>1</v>
      </c>
      <c r="BM176" s="60" t="b">
        <f>NOT(ISBLANK(Survey!$DB176))</f>
        <v>0</v>
      </c>
      <c r="BN176" s="48" t="str">
        <f t="shared" si="134"/>
        <v>Pass</v>
      </c>
      <c r="BO176" s="44">
        <f>SUM(Survey!DD176:DG176)</f>
        <v>0</v>
      </c>
      <c r="BP176" s="43">
        <f t="shared" si="135"/>
        <v>0</v>
      </c>
      <c r="BQ176" s="43">
        <f t="shared" si="136"/>
        <v>100</v>
      </c>
      <c r="BR176" s="55">
        <f>Survey!$I176</f>
        <v>0</v>
      </c>
      <c r="BS176" s="48" t="str">
        <f t="shared" si="137"/>
        <v>Pass</v>
      </c>
      <c r="BT176" s="61" t="b">
        <f>IF(ABS(Survey!$DG176)=0,TRUE,FALSE)</f>
        <v>1</v>
      </c>
      <c r="BU176" s="60" t="b">
        <f>NOT(ISBLANK(Survey!$DH176))</f>
        <v>0</v>
      </c>
      <c r="BV176" s="43" t="str">
        <f t="shared" si="138"/>
        <v>Pass</v>
      </c>
      <c r="BW176" s="44">
        <f>ABS(Survey!CB176) + ABS(Survey!CW176)</f>
        <v>0</v>
      </c>
      <c r="BX176" s="44">
        <f>SUM(SUMIF(Survey!DJ176:DO176,{"&gt;0","&lt;0"})*{1,-1})+SUM(SUMIF(Survey!DQ176:DV176,{"&gt;0","&lt;0"})*{1,-1})</f>
        <v>0</v>
      </c>
      <c r="BY176" s="43">
        <f t="shared" si="139"/>
        <v>0</v>
      </c>
      <c r="BZ176" s="43">
        <f t="shared" si="140"/>
        <v>0</v>
      </c>
      <c r="CA176" s="48" t="str">
        <f t="shared" si="141"/>
        <v>Pass</v>
      </c>
      <c r="CB176" s="61" t="b">
        <f>IF(ABS(Survey!$DO176)=0,TRUE,FALSE)</f>
        <v>1</v>
      </c>
      <c r="CC176" s="60" t="b">
        <f>NOT(ISBLANK(Survey!DP176))</f>
        <v>0</v>
      </c>
      <c r="CD176" s="48" t="str">
        <f t="shared" si="142"/>
        <v>Pass</v>
      </c>
      <c r="CE176" s="61" t="b">
        <f>IF(ABS(Survey!$DV176)=0,TRUE,FALSE)</f>
        <v>1</v>
      </c>
      <c r="CF176" s="60" t="b">
        <f>NOT(ISBLANK(Survey!$DW176))</f>
        <v>0</v>
      </c>
      <c r="CG176" s="48" t="str">
        <f t="shared" si="143"/>
        <v>Pass</v>
      </c>
      <c r="CH176" s="57">
        <f t="shared" si="144"/>
        <v>0</v>
      </c>
      <c r="CI176" s="54" cm="1">
        <f t="array" ref="CI176">SUM(SUMIF(Survey!DY176:DZ176,{"&gt;0","&lt;0"})*{1,-1})</f>
        <v>0</v>
      </c>
      <c r="CJ176" s="57">
        <f t="shared" si="145"/>
        <v>0</v>
      </c>
      <c r="CK176" s="56">
        <f t="shared" si="146"/>
        <v>100</v>
      </c>
      <c r="CL176" s="48" t="str">
        <f t="shared" si="147"/>
        <v>Fail</v>
      </c>
      <c r="CM176" s="54">
        <f>SUM(SUMIF(Survey!EP176:EQ176,{"&gt;0","&lt;0"})*{1,-1})</f>
        <v>0</v>
      </c>
      <c r="CN176" s="57">
        <f t="shared" si="148"/>
        <v>0</v>
      </c>
      <c r="CO176" s="57">
        <f t="shared" si="149"/>
        <v>100</v>
      </c>
      <c r="CP176" s="55" t="b">
        <f>IF(Survey!$J176="ETF",TRUE,IF(Survey!$J176="Closed-end",TRUE,IF(Survey!$J176="Split share corp",TRUE,FALSE)))</f>
        <v>0</v>
      </c>
      <c r="CQ176" s="48" t="str">
        <f t="shared" si="150"/>
        <v>Fail</v>
      </c>
      <c r="CR176" s="54">
        <f>SUM(SUMIF(Survey!ES176:EW176,{"&gt;0","&lt;0"})*{1,-1})</f>
        <v>0</v>
      </c>
      <c r="CS176" s="57">
        <f t="shared" si="151"/>
        <v>0</v>
      </c>
      <c r="CT176" s="57">
        <f t="shared" si="152"/>
        <v>100</v>
      </c>
      <c r="CU176" s="55" t="b">
        <f>IF(Survey!$J176="ETF",TRUE,IF(Survey!$J176="Closed-end",TRUE,IF(Survey!$J176="Split share corp",TRUE,FALSE)))</f>
        <v>0</v>
      </c>
      <c r="CV176" s="48" t="str">
        <f t="shared" si="153"/>
        <v>Pass</v>
      </c>
      <c r="CW176" s="61" t="b">
        <f>IF(ABS(Survey!$EW176)=0,TRUE,FALSE)</f>
        <v>1</v>
      </c>
      <c r="CX176" s="60" t="b">
        <f>NOT(ISBLANK(Survey!$EX176))</f>
        <v>0</v>
      </c>
      <c r="CY176" s="43" t="str">
        <f t="shared" si="154"/>
        <v>Fail</v>
      </c>
      <c r="CZ176" s="44">
        <f>SUM(SUMIF(Survey!EZ176:FF176,{"&gt;0","&lt;0"})*{1,-1})</f>
        <v>0</v>
      </c>
      <c r="DA176" s="43">
        <f t="shared" si="155"/>
        <v>0</v>
      </c>
      <c r="DB176" s="43">
        <f t="shared" si="156"/>
        <v>100</v>
      </c>
      <c r="DC176" s="48" t="str">
        <f t="shared" si="157"/>
        <v>Fail</v>
      </c>
      <c r="DD176" s="54">
        <f>SUM(SUMIF(Survey!FH176:FN176,{"&gt;0","&lt;0"})*{1,-1})</f>
        <v>0</v>
      </c>
      <c r="DE176" s="57">
        <f t="shared" si="158"/>
        <v>0</v>
      </c>
      <c r="DF176" s="56">
        <f t="shared" si="159"/>
        <v>100</v>
      </c>
    </row>
    <row r="177" spans="1:110">
      <c r="A177" s="1">
        <v>174</v>
      </c>
      <c r="B177" s="43" t="str">
        <f t="shared" si="107"/>
        <v>Pass</v>
      </c>
      <c r="C177" s="43">
        <f>COUNTBLANK(Survey!B177:FO177)</f>
        <v>170</v>
      </c>
      <c r="D177" s="43">
        <f>Survey!H177</f>
        <v>0</v>
      </c>
      <c r="E177" s="43" t="str">
        <f t="shared" si="108"/>
        <v>Fail</v>
      </c>
      <c r="F177" s="43" t="str">
        <f t="shared" si="109"/>
        <v>Fail</v>
      </c>
      <c r="H177" s="48" t="str">
        <f t="shared" si="110"/>
        <v>Fail</v>
      </c>
      <c r="I177" s="49">
        <f>COUNTBLANK(Survey!B177:E177)+COUNTBLANK(Survey!G177:J177)+COUNTBLANK(Survey!M177)+COUNTBLANK(Survey!P177:S177)+COUNTBLANK(Survey!X177:Z177)+COUNTBLANK(Survey!AC177:AD177)</f>
        <v>18</v>
      </c>
      <c r="J177" s="48" t="str">
        <f t="shared" si="111"/>
        <v>Pass</v>
      </c>
      <c r="K177" s="61" t="b">
        <f>NOT(ISNUMBER(SEARCH("Feeder",Survey!$H177)))</f>
        <v>1</v>
      </c>
      <c r="L177" s="60" t="b">
        <f>NOT(ISBLANK(Survey!$L177))</f>
        <v>0</v>
      </c>
      <c r="M177" s="48" t="str">
        <f t="shared" si="112"/>
        <v>Pass</v>
      </c>
      <c r="N177" s="61" t="b">
        <f>NOT(ISNUMBER(SEARCH("Other",Survey!$J177)))</f>
        <v>1</v>
      </c>
      <c r="O177" s="60" t="b">
        <f>NOT(ISBLANK(Survey!$K177))</f>
        <v>0</v>
      </c>
      <c r="P177" s="48" t="str">
        <f t="shared" si="113"/>
        <v>Fail</v>
      </c>
      <c r="Q177" s="50">
        <f>Survey!E177</f>
        <v>0</v>
      </c>
      <c r="R177" s="51">
        <f>LEN(Survey!F177)</f>
        <v>0</v>
      </c>
      <c r="S177" s="48" t="str">
        <f t="shared" si="114"/>
        <v>Pass</v>
      </c>
      <c r="T177" s="61" t="b">
        <f>NOT(ISNUMBER(SEARCH("Other",Survey!$M177)))</f>
        <v>1</v>
      </c>
      <c r="U177" s="60" t="b">
        <f>NOT(ISBLANK(Survey!$N177))</f>
        <v>0</v>
      </c>
      <c r="V177" s="48" t="str">
        <f t="shared" si="115"/>
        <v>Pass</v>
      </c>
      <c r="W177" s="121" t="b">
        <f>NOT(ISBLANK(Survey!$U177))</f>
        <v>0</v>
      </c>
      <c r="X177" s="122">
        <f>Survey!$J177</f>
        <v>0</v>
      </c>
      <c r="Y177" s="48" t="str">
        <f t="shared" si="116"/>
        <v>Pass</v>
      </c>
      <c r="Z177" s="121" t="b">
        <f>NOT(ISBLANK(Survey!$V177))</f>
        <v>0</v>
      </c>
      <c r="AA177" s="122">
        <f>Survey!$J177</f>
        <v>0</v>
      </c>
      <c r="AB177" s="48" t="str">
        <f t="shared" si="117"/>
        <v>Pass</v>
      </c>
      <c r="AC177" s="121" t="b">
        <f>NOT(ISBLANK(Survey!$W177))</f>
        <v>0</v>
      </c>
      <c r="AD177" s="122">
        <f>Survey!$J177</f>
        <v>0</v>
      </c>
      <c r="AE177" s="48" t="str">
        <f t="shared" si="118"/>
        <v>Pass</v>
      </c>
      <c r="AF177" s="61" t="b">
        <f>NOT(ISNUMBER(SEARCH("Yes",Survey!$Z177)))</f>
        <v>1</v>
      </c>
      <c r="AG177" s="60" t="b">
        <f>IF(COUNTBLANK(Survey!$AA177:$AB177)=0,TRUE, FALSE)</f>
        <v>0</v>
      </c>
      <c r="AH177" s="48" t="str">
        <f t="shared" si="119"/>
        <v>Pass</v>
      </c>
      <c r="AI177" s="61" t="b">
        <f>NOT(ISNUMBER(SEARCH("Yes",Survey!$AC177)))</f>
        <v>1</v>
      </c>
      <c r="AJ177" s="60" t="b">
        <f>NOT(ISBLANK(Survey!$AE177))</f>
        <v>0</v>
      </c>
      <c r="AK177" s="48" t="str">
        <f t="shared" si="120"/>
        <v>Pass</v>
      </c>
      <c r="AL177" s="61" t="b">
        <f>NOT(OR(ISNUMBER(SEARCH("Other",Survey!$AE177)),ISNUMBER(SEARCH("Multiple",Survey!$AE177))))</f>
        <v>1</v>
      </c>
      <c r="AM177" s="60" t="b">
        <f>NOT(ISBLANK(Survey!$AF177))</f>
        <v>0</v>
      </c>
      <c r="AN177" s="48" t="str">
        <f t="shared" si="121"/>
        <v>Fail</v>
      </c>
      <c r="AO177" s="52">
        <f>(Survey!$AH177)</f>
        <v>0</v>
      </c>
      <c r="AP177" s="43" t="str">
        <f t="shared" si="122"/>
        <v>Fail</v>
      </c>
      <c r="AQ177" s="44">
        <f>ABS(Survey!$AH177)</f>
        <v>0</v>
      </c>
      <c r="AR177" s="87">
        <f>ABS(Survey!$AI177)+Survey!$AJ177-ABS(Survey!$AK177)+ABS(Survey!$AL177)-ABS(Survey!$AM177)+ABS(Survey!$AN177)-ABS(Survey!$AO177)+Survey!$AP177</f>
        <v>0</v>
      </c>
      <c r="AS177" s="53" t="str">
        <f t="shared" si="123"/>
        <v>No holdings</v>
      </c>
      <c r="AT177" s="43">
        <f t="shared" si="124"/>
        <v>0</v>
      </c>
      <c r="AU177" s="48" t="str">
        <f t="shared" si="125"/>
        <v>Pass</v>
      </c>
      <c r="AV177" s="61" t="b">
        <f>IF(ABS(Survey!$AP177)=0,TRUE,FALSE)</f>
        <v>1</v>
      </c>
      <c r="AW177" s="60" t="b">
        <f>NOT(ISBLANK(Survey!$AQ177))</f>
        <v>0</v>
      </c>
      <c r="AX177" s="43" t="str">
        <f t="shared" si="126"/>
        <v>Fail</v>
      </c>
      <c r="AY177" s="44">
        <f>ABS(Survey!$AH177)</f>
        <v>0</v>
      </c>
      <c r="AZ177" s="44" cm="1">
        <f t="array" ref="AZ177">SUM(SUMIF(Survey!AS177:BA177,{"&gt;0","&lt;0"})*{1,-1})-SUM(SUMIF(Survey!BC177:BK177,{"&gt;0","&lt;0"})*{1,-1})</f>
        <v>0</v>
      </c>
      <c r="BA177" s="53" t="str">
        <f t="shared" si="127"/>
        <v>No holdings</v>
      </c>
      <c r="BB177" s="43">
        <f t="shared" si="128"/>
        <v>0</v>
      </c>
      <c r="BC177" s="48" t="str">
        <f t="shared" si="129"/>
        <v>Fail</v>
      </c>
      <c r="BD177" s="54">
        <f>ABS(Survey!$AH177)</f>
        <v>0</v>
      </c>
      <c r="BE177" s="54" cm="1">
        <f t="array" ref="BE177">SUM(SUMIF(Survey!BM177:CF177,{"&gt;0","&lt;0"})*{1,-1})-SUM(SUMIF(Survey!CH177:DA177,{"&gt;0","&lt;0"})*{1,-1})</f>
        <v>0</v>
      </c>
      <c r="BF177" s="55" t="str">
        <f t="shared" si="130"/>
        <v>No holdings</v>
      </c>
      <c r="BG177" s="56">
        <f t="shared" si="131"/>
        <v>0</v>
      </c>
      <c r="BH177" s="48" t="str">
        <f t="shared" si="132"/>
        <v>Pass</v>
      </c>
      <c r="BI177" s="61" t="b">
        <f>IF(ABS(Survey!$CF177)=0,TRUE,FALSE)</f>
        <v>1</v>
      </c>
      <c r="BJ177" s="60" t="b">
        <f>NOT(ISBLANK(Survey!$CG177))</f>
        <v>0</v>
      </c>
      <c r="BK177" s="48" t="str">
        <f t="shared" si="133"/>
        <v>Pass</v>
      </c>
      <c r="BL177" s="61" t="b">
        <f>IF(ABS(Survey!$DA177)=0,TRUE,FALSE)</f>
        <v>1</v>
      </c>
      <c r="BM177" s="60" t="b">
        <f>NOT(ISBLANK(Survey!$DB177))</f>
        <v>0</v>
      </c>
      <c r="BN177" s="48" t="str">
        <f t="shared" si="134"/>
        <v>Pass</v>
      </c>
      <c r="BO177" s="44">
        <f>SUM(Survey!DD177:DG177)</f>
        <v>0</v>
      </c>
      <c r="BP177" s="43">
        <f t="shared" si="135"/>
        <v>0</v>
      </c>
      <c r="BQ177" s="43">
        <f t="shared" si="136"/>
        <v>100</v>
      </c>
      <c r="BR177" s="55">
        <f>Survey!$I177</f>
        <v>0</v>
      </c>
      <c r="BS177" s="48" t="str">
        <f t="shared" si="137"/>
        <v>Pass</v>
      </c>
      <c r="BT177" s="61" t="b">
        <f>IF(ABS(Survey!$DG177)=0,TRUE,FALSE)</f>
        <v>1</v>
      </c>
      <c r="BU177" s="60" t="b">
        <f>NOT(ISBLANK(Survey!$DH177))</f>
        <v>0</v>
      </c>
      <c r="BV177" s="43" t="str">
        <f t="shared" si="138"/>
        <v>Pass</v>
      </c>
      <c r="BW177" s="44">
        <f>ABS(Survey!CB177) + ABS(Survey!CW177)</f>
        <v>0</v>
      </c>
      <c r="BX177" s="44">
        <f>SUM(SUMIF(Survey!DJ177:DO177,{"&gt;0","&lt;0"})*{1,-1})+SUM(SUMIF(Survey!DQ177:DV177,{"&gt;0","&lt;0"})*{1,-1})</f>
        <v>0</v>
      </c>
      <c r="BY177" s="43">
        <f t="shared" si="139"/>
        <v>0</v>
      </c>
      <c r="BZ177" s="43">
        <f t="shared" si="140"/>
        <v>0</v>
      </c>
      <c r="CA177" s="48" t="str">
        <f t="shared" si="141"/>
        <v>Pass</v>
      </c>
      <c r="CB177" s="61" t="b">
        <f>IF(ABS(Survey!$DO177)=0,TRUE,FALSE)</f>
        <v>1</v>
      </c>
      <c r="CC177" s="60" t="b">
        <f>NOT(ISBLANK(Survey!DP177))</f>
        <v>0</v>
      </c>
      <c r="CD177" s="48" t="str">
        <f t="shared" si="142"/>
        <v>Pass</v>
      </c>
      <c r="CE177" s="61" t="b">
        <f>IF(ABS(Survey!$DV177)=0,TRUE,FALSE)</f>
        <v>1</v>
      </c>
      <c r="CF177" s="60" t="b">
        <f>NOT(ISBLANK(Survey!$DW177))</f>
        <v>0</v>
      </c>
      <c r="CG177" s="48" t="str">
        <f t="shared" si="143"/>
        <v>Pass</v>
      </c>
      <c r="CH177" s="57">
        <f t="shared" si="144"/>
        <v>0</v>
      </c>
      <c r="CI177" s="54" cm="1">
        <f t="array" ref="CI177">SUM(SUMIF(Survey!DY177:DZ177,{"&gt;0","&lt;0"})*{1,-1})</f>
        <v>0</v>
      </c>
      <c r="CJ177" s="57">
        <f t="shared" si="145"/>
        <v>0</v>
      </c>
      <c r="CK177" s="56">
        <f t="shared" si="146"/>
        <v>100</v>
      </c>
      <c r="CL177" s="48" t="str">
        <f t="shared" si="147"/>
        <v>Fail</v>
      </c>
      <c r="CM177" s="54">
        <f>SUM(SUMIF(Survey!EP177:EQ177,{"&gt;0","&lt;0"})*{1,-1})</f>
        <v>0</v>
      </c>
      <c r="CN177" s="57">
        <f t="shared" si="148"/>
        <v>0</v>
      </c>
      <c r="CO177" s="57">
        <f t="shared" si="149"/>
        <v>100</v>
      </c>
      <c r="CP177" s="55" t="b">
        <f>IF(Survey!$J177="ETF",TRUE,IF(Survey!$J177="Closed-end",TRUE,IF(Survey!$J177="Split share corp",TRUE,FALSE)))</f>
        <v>0</v>
      </c>
      <c r="CQ177" s="48" t="str">
        <f t="shared" si="150"/>
        <v>Fail</v>
      </c>
      <c r="CR177" s="54">
        <f>SUM(SUMIF(Survey!ES177:EW177,{"&gt;0","&lt;0"})*{1,-1})</f>
        <v>0</v>
      </c>
      <c r="CS177" s="57">
        <f t="shared" si="151"/>
        <v>0</v>
      </c>
      <c r="CT177" s="57">
        <f t="shared" si="152"/>
        <v>100</v>
      </c>
      <c r="CU177" s="55" t="b">
        <f>IF(Survey!$J177="ETF",TRUE,IF(Survey!$J177="Closed-end",TRUE,IF(Survey!$J177="Split share corp",TRUE,FALSE)))</f>
        <v>0</v>
      </c>
      <c r="CV177" s="48" t="str">
        <f t="shared" si="153"/>
        <v>Pass</v>
      </c>
      <c r="CW177" s="61" t="b">
        <f>IF(ABS(Survey!$EW177)=0,TRUE,FALSE)</f>
        <v>1</v>
      </c>
      <c r="CX177" s="60" t="b">
        <f>NOT(ISBLANK(Survey!$EX177))</f>
        <v>0</v>
      </c>
      <c r="CY177" s="43" t="str">
        <f t="shared" si="154"/>
        <v>Fail</v>
      </c>
      <c r="CZ177" s="44">
        <f>SUM(SUMIF(Survey!EZ177:FF177,{"&gt;0","&lt;0"})*{1,-1})</f>
        <v>0</v>
      </c>
      <c r="DA177" s="43">
        <f t="shared" si="155"/>
        <v>0</v>
      </c>
      <c r="DB177" s="43">
        <f t="shared" si="156"/>
        <v>100</v>
      </c>
      <c r="DC177" s="48" t="str">
        <f t="shared" si="157"/>
        <v>Fail</v>
      </c>
      <c r="DD177" s="54">
        <f>SUM(SUMIF(Survey!FH177:FN177,{"&gt;0","&lt;0"})*{1,-1})</f>
        <v>0</v>
      </c>
      <c r="DE177" s="57">
        <f t="shared" si="158"/>
        <v>0</v>
      </c>
      <c r="DF177" s="56">
        <f t="shared" si="159"/>
        <v>100</v>
      </c>
    </row>
    <row r="178" spans="1:110">
      <c r="A178" s="1">
        <v>175</v>
      </c>
      <c r="B178" s="43" t="str">
        <f t="shared" si="107"/>
        <v>Pass</v>
      </c>
      <c r="C178" s="43">
        <f>COUNTBLANK(Survey!B178:FO178)</f>
        <v>170</v>
      </c>
      <c r="D178" s="43">
        <f>Survey!H178</f>
        <v>0</v>
      </c>
      <c r="E178" s="43" t="str">
        <f t="shared" si="108"/>
        <v>Fail</v>
      </c>
      <c r="F178" s="43" t="str">
        <f t="shared" si="109"/>
        <v>Fail</v>
      </c>
      <c r="H178" s="48" t="str">
        <f t="shared" si="110"/>
        <v>Fail</v>
      </c>
      <c r="I178" s="49">
        <f>COUNTBLANK(Survey!B178:E178)+COUNTBLANK(Survey!G178:J178)+COUNTBLANK(Survey!M178)+COUNTBLANK(Survey!P178:S178)+COUNTBLANK(Survey!X178:Z178)+COUNTBLANK(Survey!AC178:AD178)</f>
        <v>18</v>
      </c>
      <c r="J178" s="48" t="str">
        <f t="shared" si="111"/>
        <v>Pass</v>
      </c>
      <c r="K178" s="61" t="b">
        <f>NOT(ISNUMBER(SEARCH("Feeder",Survey!$H178)))</f>
        <v>1</v>
      </c>
      <c r="L178" s="60" t="b">
        <f>NOT(ISBLANK(Survey!$L178))</f>
        <v>0</v>
      </c>
      <c r="M178" s="48" t="str">
        <f t="shared" si="112"/>
        <v>Pass</v>
      </c>
      <c r="N178" s="61" t="b">
        <f>NOT(ISNUMBER(SEARCH("Other",Survey!$J178)))</f>
        <v>1</v>
      </c>
      <c r="O178" s="60" t="b">
        <f>NOT(ISBLANK(Survey!$K178))</f>
        <v>0</v>
      </c>
      <c r="P178" s="48" t="str">
        <f t="shared" si="113"/>
        <v>Fail</v>
      </c>
      <c r="Q178" s="50">
        <f>Survey!E178</f>
        <v>0</v>
      </c>
      <c r="R178" s="51">
        <f>LEN(Survey!F178)</f>
        <v>0</v>
      </c>
      <c r="S178" s="48" t="str">
        <f t="shared" si="114"/>
        <v>Pass</v>
      </c>
      <c r="T178" s="61" t="b">
        <f>NOT(ISNUMBER(SEARCH("Other",Survey!$M178)))</f>
        <v>1</v>
      </c>
      <c r="U178" s="60" t="b">
        <f>NOT(ISBLANK(Survey!$N178))</f>
        <v>0</v>
      </c>
      <c r="V178" s="48" t="str">
        <f t="shared" si="115"/>
        <v>Pass</v>
      </c>
      <c r="W178" s="121" t="b">
        <f>NOT(ISBLANK(Survey!$U178))</f>
        <v>0</v>
      </c>
      <c r="X178" s="122">
        <f>Survey!$J178</f>
        <v>0</v>
      </c>
      <c r="Y178" s="48" t="str">
        <f t="shared" si="116"/>
        <v>Pass</v>
      </c>
      <c r="Z178" s="121" t="b">
        <f>NOT(ISBLANK(Survey!$V178))</f>
        <v>0</v>
      </c>
      <c r="AA178" s="122">
        <f>Survey!$J178</f>
        <v>0</v>
      </c>
      <c r="AB178" s="48" t="str">
        <f t="shared" si="117"/>
        <v>Pass</v>
      </c>
      <c r="AC178" s="121" t="b">
        <f>NOT(ISBLANK(Survey!$W178))</f>
        <v>0</v>
      </c>
      <c r="AD178" s="122">
        <f>Survey!$J178</f>
        <v>0</v>
      </c>
      <c r="AE178" s="48" t="str">
        <f t="shared" si="118"/>
        <v>Pass</v>
      </c>
      <c r="AF178" s="61" t="b">
        <f>NOT(ISNUMBER(SEARCH("Yes",Survey!$Z178)))</f>
        <v>1</v>
      </c>
      <c r="AG178" s="60" t="b">
        <f>IF(COUNTBLANK(Survey!$AA178:$AB178)=0,TRUE, FALSE)</f>
        <v>0</v>
      </c>
      <c r="AH178" s="48" t="str">
        <f t="shared" si="119"/>
        <v>Pass</v>
      </c>
      <c r="AI178" s="61" t="b">
        <f>NOT(ISNUMBER(SEARCH("Yes",Survey!$AC178)))</f>
        <v>1</v>
      </c>
      <c r="AJ178" s="60" t="b">
        <f>NOT(ISBLANK(Survey!$AE178))</f>
        <v>0</v>
      </c>
      <c r="AK178" s="48" t="str">
        <f t="shared" si="120"/>
        <v>Pass</v>
      </c>
      <c r="AL178" s="61" t="b">
        <f>NOT(OR(ISNUMBER(SEARCH("Other",Survey!$AE178)),ISNUMBER(SEARCH("Multiple",Survey!$AE178))))</f>
        <v>1</v>
      </c>
      <c r="AM178" s="60" t="b">
        <f>NOT(ISBLANK(Survey!$AF178))</f>
        <v>0</v>
      </c>
      <c r="AN178" s="48" t="str">
        <f t="shared" si="121"/>
        <v>Fail</v>
      </c>
      <c r="AO178" s="52">
        <f>(Survey!$AH178)</f>
        <v>0</v>
      </c>
      <c r="AP178" s="43" t="str">
        <f t="shared" si="122"/>
        <v>Fail</v>
      </c>
      <c r="AQ178" s="44">
        <f>ABS(Survey!$AH178)</f>
        <v>0</v>
      </c>
      <c r="AR178" s="87">
        <f>ABS(Survey!$AI178)+Survey!$AJ178-ABS(Survey!$AK178)+ABS(Survey!$AL178)-ABS(Survey!$AM178)+ABS(Survey!$AN178)-ABS(Survey!$AO178)+Survey!$AP178</f>
        <v>0</v>
      </c>
      <c r="AS178" s="53" t="str">
        <f t="shared" si="123"/>
        <v>No holdings</v>
      </c>
      <c r="AT178" s="43">
        <f t="shared" si="124"/>
        <v>0</v>
      </c>
      <c r="AU178" s="48" t="str">
        <f t="shared" si="125"/>
        <v>Pass</v>
      </c>
      <c r="AV178" s="61" t="b">
        <f>IF(ABS(Survey!$AP178)=0,TRUE,FALSE)</f>
        <v>1</v>
      </c>
      <c r="AW178" s="60" t="b">
        <f>NOT(ISBLANK(Survey!$AQ178))</f>
        <v>0</v>
      </c>
      <c r="AX178" s="43" t="str">
        <f t="shared" si="126"/>
        <v>Fail</v>
      </c>
      <c r="AY178" s="44">
        <f>ABS(Survey!$AH178)</f>
        <v>0</v>
      </c>
      <c r="AZ178" s="44" cm="1">
        <f t="array" ref="AZ178">SUM(SUMIF(Survey!AS178:BA178,{"&gt;0","&lt;0"})*{1,-1})-SUM(SUMIF(Survey!BC178:BK178,{"&gt;0","&lt;0"})*{1,-1})</f>
        <v>0</v>
      </c>
      <c r="BA178" s="53" t="str">
        <f t="shared" si="127"/>
        <v>No holdings</v>
      </c>
      <c r="BB178" s="43">
        <f t="shared" si="128"/>
        <v>0</v>
      </c>
      <c r="BC178" s="48" t="str">
        <f t="shared" si="129"/>
        <v>Fail</v>
      </c>
      <c r="BD178" s="54">
        <f>ABS(Survey!$AH178)</f>
        <v>0</v>
      </c>
      <c r="BE178" s="54" cm="1">
        <f t="array" ref="BE178">SUM(SUMIF(Survey!BM178:CF178,{"&gt;0","&lt;0"})*{1,-1})-SUM(SUMIF(Survey!CH178:DA178,{"&gt;0","&lt;0"})*{1,-1})</f>
        <v>0</v>
      </c>
      <c r="BF178" s="55" t="str">
        <f t="shared" si="130"/>
        <v>No holdings</v>
      </c>
      <c r="BG178" s="56">
        <f t="shared" si="131"/>
        <v>0</v>
      </c>
      <c r="BH178" s="48" t="str">
        <f t="shared" si="132"/>
        <v>Pass</v>
      </c>
      <c r="BI178" s="61" t="b">
        <f>IF(ABS(Survey!$CF178)=0,TRUE,FALSE)</f>
        <v>1</v>
      </c>
      <c r="BJ178" s="60" t="b">
        <f>NOT(ISBLANK(Survey!$CG178))</f>
        <v>0</v>
      </c>
      <c r="BK178" s="48" t="str">
        <f t="shared" si="133"/>
        <v>Pass</v>
      </c>
      <c r="BL178" s="61" t="b">
        <f>IF(ABS(Survey!$DA178)=0,TRUE,FALSE)</f>
        <v>1</v>
      </c>
      <c r="BM178" s="60" t="b">
        <f>NOT(ISBLANK(Survey!$DB178))</f>
        <v>0</v>
      </c>
      <c r="BN178" s="48" t="str">
        <f t="shared" si="134"/>
        <v>Pass</v>
      </c>
      <c r="BO178" s="44">
        <f>SUM(Survey!DD178:DG178)</f>
        <v>0</v>
      </c>
      <c r="BP178" s="43">
        <f t="shared" si="135"/>
        <v>0</v>
      </c>
      <c r="BQ178" s="43">
        <f t="shared" si="136"/>
        <v>100</v>
      </c>
      <c r="BR178" s="55">
        <f>Survey!$I178</f>
        <v>0</v>
      </c>
      <c r="BS178" s="48" t="str">
        <f t="shared" si="137"/>
        <v>Pass</v>
      </c>
      <c r="BT178" s="61" t="b">
        <f>IF(ABS(Survey!$DG178)=0,TRUE,FALSE)</f>
        <v>1</v>
      </c>
      <c r="BU178" s="60" t="b">
        <f>NOT(ISBLANK(Survey!$DH178))</f>
        <v>0</v>
      </c>
      <c r="BV178" s="43" t="str">
        <f t="shared" si="138"/>
        <v>Pass</v>
      </c>
      <c r="BW178" s="44">
        <f>ABS(Survey!CB178) + ABS(Survey!CW178)</f>
        <v>0</v>
      </c>
      <c r="BX178" s="44">
        <f>SUM(SUMIF(Survey!DJ178:DO178,{"&gt;0","&lt;0"})*{1,-1})+SUM(SUMIF(Survey!DQ178:DV178,{"&gt;0","&lt;0"})*{1,-1})</f>
        <v>0</v>
      </c>
      <c r="BY178" s="43">
        <f t="shared" si="139"/>
        <v>0</v>
      </c>
      <c r="BZ178" s="43">
        <f t="shared" si="140"/>
        <v>0</v>
      </c>
      <c r="CA178" s="48" t="str">
        <f t="shared" si="141"/>
        <v>Pass</v>
      </c>
      <c r="CB178" s="61" t="b">
        <f>IF(ABS(Survey!$DO178)=0,TRUE,FALSE)</f>
        <v>1</v>
      </c>
      <c r="CC178" s="60" t="b">
        <f>NOT(ISBLANK(Survey!DP178))</f>
        <v>0</v>
      </c>
      <c r="CD178" s="48" t="str">
        <f t="shared" si="142"/>
        <v>Pass</v>
      </c>
      <c r="CE178" s="61" t="b">
        <f>IF(ABS(Survey!$DV178)=0,TRUE,FALSE)</f>
        <v>1</v>
      </c>
      <c r="CF178" s="60" t="b">
        <f>NOT(ISBLANK(Survey!$DW178))</f>
        <v>0</v>
      </c>
      <c r="CG178" s="48" t="str">
        <f t="shared" si="143"/>
        <v>Pass</v>
      </c>
      <c r="CH178" s="57">
        <f t="shared" si="144"/>
        <v>0</v>
      </c>
      <c r="CI178" s="54" cm="1">
        <f t="array" ref="CI178">SUM(SUMIF(Survey!DY178:DZ178,{"&gt;0","&lt;0"})*{1,-1})</f>
        <v>0</v>
      </c>
      <c r="CJ178" s="57">
        <f t="shared" si="145"/>
        <v>0</v>
      </c>
      <c r="CK178" s="56">
        <f t="shared" si="146"/>
        <v>100</v>
      </c>
      <c r="CL178" s="48" t="str">
        <f t="shared" si="147"/>
        <v>Fail</v>
      </c>
      <c r="CM178" s="54">
        <f>SUM(SUMIF(Survey!EP178:EQ178,{"&gt;0","&lt;0"})*{1,-1})</f>
        <v>0</v>
      </c>
      <c r="CN178" s="57">
        <f t="shared" si="148"/>
        <v>0</v>
      </c>
      <c r="CO178" s="57">
        <f t="shared" si="149"/>
        <v>100</v>
      </c>
      <c r="CP178" s="55" t="b">
        <f>IF(Survey!$J178="ETF",TRUE,IF(Survey!$J178="Closed-end",TRUE,IF(Survey!$J178="Split share corp",TRUE,FALSE)))</f>
        <v>0</v>
      </c>
      <c r="CQ178" s="48" t="str">
        <f t="shared" si="150"/>
        <v>Fail</v>
      </c>
      <c r="CR178" s="54">
        <f>SUM(SUMIF(Survey!ES178:EW178,{"&gt;0","&lt;0"})*{1,-1})</f>
        <v>0</v>
      </c>
      <c r="CS178" s="57">
        <f t="shared" si="151"/>
        <v>0</v>
      </c>
      <c r="CT178" s="57">
        <f t="shared" si="152"/>
        <v>100</v>
      </c>
      <c r="CU178" s="55" t="b">
        <f>IF(Survey!$J178="ETF",TRUE,IF(Survey!$J178="Closed-end",TRUE,IF(Survey!$J178="Split share corp",TRUE,FALSE)))</f>
        <v>0</v>
      </c>
      <c r="CV178" s="48" t="str">
        <f t="shared" si="153"/>
        <v>Pass</v>
      </c>
      <c r="CW178" s="61" t="b">
        <f>IF(ABS(Survey!$EW178)=0,TRUE,FALSE)</f>
        <v>1</v>
      </c>
      <c r="CX178" s="60" t="b">
        <f>NOT(ISBLANK(Survey!$EX178))</f>
        <v>0</v>
      </c>
      <c r="CY178" s="43" t="str">
        <f t="shared" si="154"/>
        <v>Fail</v>
      </c>
      <c r="CZ178" s="44">
        <f>SUM(SUMIF(Survey!EZ178:FF178,{"&gt;0","&lt;0"})*{1,-1})</f>
        <v>0</v>
      </c>
      <c r="DA178" s="43">
        <f t="shared" si="155"/>
        <v>0</v>
      </c>
      <c r="DB178" s="43">
        <f t="shared" si="156"/>
        <v>100</v>
      </c>
      <c r="DC178" s="48" t="str">
        <f t="shared" si="157"/>
        <v>Fail</v>
      </c>
      <c r="DD178" s="54">
        <f>SUM(SUMIF(Survey!FH178:FN178,{"&gt;0","&lt;0"})*{1,-1})</f>
        <v>0</v>
      </c>
      <c r="DE178" s="57">
        <f t="shared" si="158"/>
        <v>0</v>
      </c>
      <c r="DF178" s="56">
        <f t="shared" si="159"/>
        <v>100</v>
      </c>
    </row>
    <row r="179" spans="1:110">
      <c r="A179" s="1">
        <v>176</v>
      </c>
      <c r="B179" s="43" t="str">
        <f t="shared" si="107"/>
        <v>Pass</v>
      </c>
      <c r="C179" s="43">
        <f>COUNTBLANK(Survey!B179:FO179)</f>
        <v>170</v>
      </c>
      <c r="D179" s="43">
        <f>Survey!H179</f>
        <v>0</v>
      </c>
      <c r="E179" s="43" t="str">
        <f t="shared" si="108"/>
        <v>Fail</v>
      </c>
      <c r="F179" s="43" t="str">
        <f t="shared" si="109"/>
        <v>Fail</v>
      </c>
      <c r="H179" s="48" t="str">
        <f t="shared" si="110"/>
        <v>Fail</v>
      </c>
      <c r="I179" s="49">
        <f>COUNTBLANK(Survey!B179:E179)+COUNTBLANK(Survey!G179:J179)+COUNTBLANK(Survey!M179)+COUNTBLANK(Survey!P179:S179)+COUNTBLANK(Survey!X179:Z179)+COUNTBLANK(Survey!AC179:AD179)</f>
        <v>18</v>
      </c>
      <c r="J179" s="48" t="str">
        <f t="shared" si="111"/>
        <v>Pass</v>
      </c>
      <c r="K179" s="61" t="b">
        <f>NOT(ISNUMBER(SEARCH("Feeder",Survey!$H179)))</f>
        <v>1</v>
      </c>
      <c r="L179" s="60" t="b">
        <f>NOT(ISBLANK(Survey!$L179))</f>
        <v>0</v>
      </c>
      <c r="M179" s="48" t="str">
        <f t="shared" si="112"/>
        <v>Pass</v>
      </c>
      <c r="N179" s="61" t="b">
        <f>NOT(ISNUMBER(SEARCH("Other",Survey!$J179)))</f>
        <v>1</v>
      </c>
      <c r="O179" s="60" t="b">
        <f>NOT(ISBLANK(Survey!$K179))</f>
        <v>0</v>
      </c>
      <c r="P179" s="48" t="str">
        <f t="shared" si="113"/>
        <v>Fail</v>
      </c>
      <c r="Q179" s="50">
        <f>Survey!E179</f>
        <v>0</v>
      </c>
      <c r="R179" s="51">
        <f>LEN(Survey!F179)</f>
        <v>0</v>
      </c>
      <c r="S179" s="48" t="str">
        <f t="shared" si="114"/>
        <v>Pass</v>
      </c>
      <c r="T179" s="61" t="b">
        <f>NOT(ISNUMBER(SEARCH("Other",Survey!$M179)))</f>
        <v>1</v>
      </c>
      <c r="U179" s="60" t="b">
        <f>NOT(ISBLANK(Survey!$N179))</f>
        <v>0</v>
      </c>
      <c r="V179" s="48" t="str">
        <f t="shared" si="115"/>
        <v>Pass</v>
      </c>
      <c r="W179" s="121" t="b">
        <f>NOT(ISBLANK(Survey!$U179))</f>
        <v>0</v>
      </c>
      <c r="X179" s="122">
        <f>Survey!$J179</f>
        <v>0</v>
      </c>
      <c r="Y179" s="48" t="str">
        <f t="shared" si="116"/>
        <v>Pass</v>
      </c>
      <c r="Z179" s="121" t="b">
        <f>NOT(ISBLANK(Survey!$V179))</f>
        <v>0</v>
      </c>
      <c r="AA179" s="122">
        <f>Survey!$J179</f>
        <v>0</v>
      </c>
      <c r="AB179" s="48" t="str">
        <f t="shared" si="117"/>
        <v>Pass</v>
      </c>
      <c r="AC179" s="121" t="b">
        <f>NOT(ISBLANK(Survey!$W179))</f>
        <v>0</v>
      </c>
      <c r="AD179" s="122">
        <f>Survey!$J179</f>
        <v>0</v>
      </c>
      <c r="AE179" s="48" t="str">
        <f t="shared" si="118"/>
        <v>Pass</v>
      </c>
      <c r="AF179" s="61" t="b">
        <f>NOT(ISNUMBER(SEARCH("Yes",Survey!$Z179)))</f>
        <v>1</v>
      </c>
      <c r="AG179" s="60" t="b">
        <f>IF(COUNTBLANK(Survey!$AA179:$AB179)=0,TRUE, FALSE)</f>
        <v>0</v>
      </c>
      <c r="AH179" s="48" t="str">
        <f t="shared" si="119"/>
        <v>Pass</v>
      </c>
      <c r="AI179" s="61" t="b">
        <f>NOT(ISNUMBER(SEARCH("Yes",Survey!$AC179)))</f>
        <v>1</v>
      </c>
      <c r="AJ179" s="60" t="b">
        <f>NOT(ISBLANK(Survey!$AE179))</f>
        <v>0</v>
      </c>
      <c r="AK179" s="48" t="str">
        <f t="shared" si="120"/>
        <v>Pass</v>
      </c>
      <c r="AL179" s="61" t="b">
        <f>NOT(OR(ISNUMBER(SEARCH("Other",Survey!$AE179)),ISNUMBER(SEARCH("Multiple",Survey!$AE179))))</f>
        <v>1</v>
      </c>
      <c r="AM179" s="60" t="b">
        <f>NOT(ISBLANK(Survey!$AF179))</f>
        <v>0</v>
      </c>
      <c r="AN179" s="48" t="str">
        <f t="shared" si="121"/>
        <v>Fail</v>
      </c>
      <c r="AO179" s="52">
        <f>(Survey!$AH179)</f>
        <v>0</v>
      </c>
      <c r="AP179" s="43" t="str">
        <f t="shared" si="122"/>
        <v>Fail</v>
      </c>
      <c r="AQ179" s="44">
        <f>ABS(Survey!$AH179)</f>
        <v>0</v>
      </c>
      <c r="AR179" s="87">
        <f>ABS(Survey!$AI179)+Survey!$AJ179-ABS(Survey!$AK179)+ABS(Survey!$AL179)-ABS(Survey!$AM179)+ABS(Survey!$AN179)-ABS(Survey!$AO179)+Survey!$AP179</f>
        <v>0</v>
      </c>
      <c r="AS179" s="53" t="str">
        <f t="shared" si="123"/>
        <v>No holdings</v>
      </c>
      <c r="AT179" s="43">
        <f t="shared" si="124"/>
        <v>0</v>
      </c>
      <c r="AU179" s="48" t="str">
        <f t="shared" si="125"/>
        <v>Pass</v>
      </c>
      <c r="AV179" s="61" t="b">
        <f>IF(ABS(Survey!$AP179)=0,TRUE,FALSE)</f>
        <v>1</v>
      </c>
      <c r="AW179" s="60" t="b">
        <f>NOT(ISBLANK(Survey!$AQ179))</f>
        <v>0</v>
      </c>
      <c r="AX179" s="43" t="str">
        <f t="shared" si="126"/>
        <v>Fail</v>
      </c>
      <c r="AY179" s="44">
        <f>ABS(Survey!$AH179)</f>
        <v>0</v>
      </c>
      <c r="AZ179" s="44" cm="1">
        <f t="array" ref="AZ179">SUM(SUMIF(Survey!AS179:BA179,{"&gt;0","&lt;0"})*{1,-1})-SUM(SUMIF(Survey!BC179:BK179,{"&gt;0","&lt;0"})*{1,-1})</f>
        <v>0</v>
      </c>
      <c r="BA179" s="53" t="str">
        <f t="shared" si="127"/>
        <v>No holdings</v>
      </c>
      <c r="BB179" s="43">
        <f t="shared" si="128"/>
        <v>0</v>
      </c>
      <c r="BC179" s="48" t="str">
        <f t="shared" si="129"/>
        <v>Fail</v>
      </c>
      <c r="BD179" s="54">
        <f>ABS(Survey!$AH179)</f>
        <v>0</v>
      </c>
      <c r="BE179" s="54" cm="1">
        <f t="array" ref="BE179">SUM(SUMIF(Survey!BM179:CF179,{"&gt;0","&lt;0"})*{1,-1})-SUM(SUMIF(Survey!CH179:DA179,{"&gt;0","&lt;0"})*{1,-1})</f>
        <v>0</v>
      </c>
      <c r="BF179" s="55" t="str">
        <f t="shared" si="130"/>
        <v>No holdings</v>
      </c>
      <c r="BG179" s="56">
        <f t="shared" si="131"/>
        <v>0</v>
      </c>
      <c r="BH179" s="48" t="str">
        <f t="shared" si="132"/>
        <v>Pass</v>
      </c>
      <c r="BI179" s="61" t="b">
        <f>IF(ABS(Survey!$CF179)=0,TRUE,FALSE)</f>
        <v>1</v>
      </c>
      <c r="BJ179" s="60" t="b">
        <f>NOT(ISBLANK(Survey!$CG179))</f>
        <v>0</v>
      </c>
      <c r="BK179" s="48" t="str">
        <f t="shared" si="133"/>
        <v>Pass</v>
      </c>
      <c r="BL179" s="61" t="b">
        <f>IF(ABS(Survey!$DA179)=0,TRUE,FALSE)</f>
        <v>1</v>
      </c>
      <c r="BM179" s="60" t="b">
        <f>NOT(ISBLANK(Survey!$DB179))</f>
        <v>0</v>
      </c>
      <c r="BN179" s="48" t="str">
        <f t="shared" si="134"/>
        <v>Pass</v>
      </c>
      <c r="BO179" s="44">
        <f>SUM(Survey!DD179:DG179)</f>
        <v>0</v>
      </c>
      <c r="BP179" s="43">
        <f t="shared" si="135"/>
        <v>0</v>
      </c>
      <c r="BQ179" s="43">
        <f t="shared" si="136"/>
        <v>100</v>
      </c>
      <c r="BR179" s="55">
        <f>Survey!$I179</f>
        <v>0</v>
      </c>
      <c r="BS179" s="48" t="str">
        <f t="shared" si="137"/>
        <v>Pass</v>
      </c>
      <c r="BT179" s="61" t="b">
        <f>IF(ABS(Survey!$DG179)=0,TRUE,FALSE)</f>
        <v>1</v>
      </c>
      <c r="BU179" s="60" t="b">
        <f>NOT(ISBLANK(Survey!$DH179))</f>
        <v>0</v>
      </c>
      <c r="BV179" s="43" t="str">
        <f t="shared" si="138"/>
        <v>Pass</v>
      </c>
      <c r="BW179" s="44">
        <f>ABS(Survey!CB179) + ABS(Survey!CW179)</f>
        <v>0</v>
      </c>
      <c r="BX179" s="44">
        <f>SUM(SUMIF(Survey!DJ179:DO179,{"&gt;0","&lt;0"})*{1,-1})+SUM(SUMIF(Survey!DQ179:DV179,{"&gt;0","&lt;0"})*{1,-1})</f>
        <v>0</v>
      </c>
      <c r="BY179" s="43">
        <f t="shared" si="139"/>
        <v>0</v>
      </c>
      <c r="BZ179" s="43">
        <f t="shared" si="140"/>
        <v>0</v>
      </c>
      <c r="CA179" s="48" t="str">
        <f t="shared" si="141"/>
        <v>Pass</v>
      </c>
      <c r="CB179" s="61" t="b">
        <f>IF(ABS(Survey!$DO179)=0,TRUE,FALSE)</f>
        <v>1</v>
      </c>
      <c r="CC179" s="60" t="b">
        <f>NOT(ISBLANK(Survey!DP179))</f>
        <v>0</v>
      </c>
      <c r="CD179" s="48" t="str">
        <f t="shared" si="142"/>
        <v>Pass</v>
      </c>
      <c r="CE179" s="61" t="b">
        <f>IF(ABS(Survey!$DV179)=0,TRUE,FALSE)</f>
        <v>1</v>
      </c>
      <c r="CF179" s="60" t="b">
        <f>NOT(ISBLANK(Survey!$DW179))</f>
        <v>0</v>
      </c>
      <c r="CG179" s="48" t="str">
        <f t="shared" si="143"/>
        <v>Pass</v>
      </c>
      <c r="CH179" s="57">
        <f t="shared" si="144"/>
        <v>0</v>
      </c>
      <c r="CI179" s="54" cm="1">
        <f t="array" ref="CI179">SUM(SUMIF(Survey!DY179:DZ179,{"&gt;0","&lt;0"})*{1,-1})</f>
        <v>0</v>
      </c>
      <c r="CJ179" s="57">
        <f t="shared" si="145"/>
        <v>0</v>
      </c>
      <c r="CK179" s="56">
        <f t="shared" si="146"/>
        <v>100</v>
      </c>
      <c r="CL179" s="48" t="str">
        <f t="shared" si="147"/>
        <v>Fail</v>
      </c>
      <c r="CM179" s="54">
        <f>SUM(SUMIF(Survey!EP179:EQ179,{"&gt;0","&lt;0"})*{1,-1})</f>
        <v>0</v>
      </c>
      <c r="CN179" s="57">
        <f t="shared" si="148"/>
        <v>0</v>
      </c>
      <c r="CO179" s="57">
        <f t="shared" si="149"/>
        <v>100</v>
      </c>
      <c r="CP179" s="55" t="b">
        <f>IF(Survey!$J179="ETF",TRUE,IF(Survey!$J179="Closed-end",TRUE,IF(Survey!$J179="Split share corp",TRUE,FALSE)))</f>
        <v>0</v>
      </c>
      <c r="CQ179" s="48" t="str">
        <f t="shared" si="150"/>
        <v>Fail</v>
      </c>
      <c r="CR179" s="54">
        <f>SUM(SUMIF(Survey!ES179:EW179,{"&gt;0","&lt;0"})*{1,-1})</f>
        <v>0</v>
      </c>
      <c r="CS179" s="57">
        <f t="shared" si="151"/>
        <v>0</v>
      </c>
      <c r="CT179" s="57">
        <f t="shared" si="152"/>
        <v>100</v>
      </c>
      <c r="CU179" s="55" t="b">
        <f>IF(Survey!$J179="ETF",TRUE,IF(Survey!$J179="Closed-end",TRUE,IF(Survey!$J179="Split share corp",TRUE,FALSE)))</f>
        <v>0</v>
      </c>
      <c r="CV179" s="48" t="str">
        <f t="shared" si="153"/>
        <v>Pass</v>
      </c>
      <c r="CW179" s="61" t="b">
        <f>IF(ABS(Survey!$EW179)=0,TRUE,FALSE)</f>
        <v>1</v>
      </c>
      <c r="CX179" s="60" t="b">
        <f>NOT(ISBLANK(Survey!$EX179))</f>
        <v>0</v>
      </c>
      <c r="CY179" s="43" t="str">
        <f t="shared" si="154"/>
        <v>Fail</v>
      </c>
      <c r="CZ179" s="44">
        <f>SUM(SUMIF(Survey!EZ179:FF179,{"&gt;0","&lt;0"})*{1,-1})</f>
        <v>0</v>
      </c>
      <c r="DA179" s="43">
        <f t="shared" si="155"/>
        <v>0</v>
      </c>
      <c r="DB179" s="43">
        <f t="shared" si="156"/>
        <v>100</v>
      </c>
      <c r="DC179" s="48" t="str">
        <f t="shared" si="157"/>
        <v>Fail</v>
      </c>
      <c r="DD179" s="54">
        <f>SUM(SUMIF(Survey!FH179:FN179,{"&gt;0","&lt;0"})*{1,-1})</f>
        <v>0</v>
      </c>
      <c r="DE179" s="57">
        <f t="shared" si="158"/>
        <v>0</v>
      </c>
      <c r="DF179" s="56">
        <f t="shared" si="159"/>
        <v>100</v>
      </c>
    </row>
    <row r="180" spans="1:110">
      <c r="A180" s="1">
        <v>177</v>
      </c>
      <c r="B180" s="43" t="str">
        <f t="shared" si="107"/>
        <v>Pass</v>
      </c>
      <c r="C180" s="43">
        <f>COUNTBLANK(Survey!B180:FO180)</f>
        <v>170</v>
      </c>
      <c r="D180" s="43">
        <f>Survey!H180</f>
        <v>0</v>
      </c>
      <c r="E180" s="43" t="str">
        <f t="shared" si="108"/>
        <v>Fail</v>
      </c>
      <c r="F180" s="43" t="str">
        <f t="shared" si="109"/>
        <v>Fail</v>
      </c>
      <c r="H180" s="48" t="str">
        <f t="shared" si="110"/>
        <v>Fail</v>
      </c>
      <c r="I180" s="49">
        <f>COUNTBLANK(Survey!B180:E180)+COUNTBLANK(Survey!G180:J180)+COUNTBLANK(Survey!M180)+COUNTBLANK(Survey!P180:S180)+COUNTBLANK(Survey!X180:Z180)+COUNTBLANK(Survey!AC180:AD180)</f>
        <v>18</v>
      </c>
      <c r="J180" s="48" t="str">
        <f t="shared" si="111"/>
        <v>Pass</v>
      </c>
      <c r="K180" s="61" t="b">
        <f>NOT(ISNUMBER(SEARCH("Feeder",Survey!$H180)))</f>
        <v>1</v>
      </c>
      <c r="L180" s="60" t="b">
        <f>NOT(ISBLANK(Survey!$L180))</f>
        <v>0</v>
      </c>
      <c r="M180" s="48" t="str">
        <f t="shared" si="112"/>
        <v>Pass</v>
      </c>
      <c r="N180" s="61" t="b">
        <f>NOT(ISNUMBER(SEARCH("Other",Survey!$J180)))</f>
        <v>1</v>
      </c>
      <c r="O180" s="60" t="b">
        <f>NOT(ISBLANK(Survey!$K180))</f>
        <v>0</v>
      </c>
      <c r="P180" s="48" t="str">
        <f t="shared" si="113"/>
        <v>Fail</v>
      </c>
      <c r="Q180" s="50">
        <f>Survey!E180</f>
        <v>0</v>
      </c>
      <c r="R180" s="51">
        <f>LEN(Survey!F180)</f>
        <v>0</v>
      </c>
      <c r="S180" s="48" t="str">
        <f t="shared" si="114"/>
        <v>Pass</v>
      </c>
      <c r="T180" s="61" t="b">
        <f>NOT(ISNUMBER(SEARCH("Other",Survey!$M180)))</f>
        <v>1</v>
      </c>
      <c r="U180" s="60" t="b">
        <f>NOT(ISBLANK(Survey!$N180))</f>
        <v>0</v>
      </c>
      <c r="V180" s="48" t="str">
        <f t="shared" si="115"/>
        <v>Pass</v>
      </c>
      <c r="W180" s="121" t="b">
        <f>NOT(ISBLANK(Survey!$U180))</f>
        <v>0</v>
      </c>
      <c r="X180" s="122">
        <f>Survey!$J180</f>
        <v>0</v>
      </c>
      <c r="Y180" s="48" t="str">
        <f t="shared" si="116"/>
        <v>Pass</v>
      </c>
      <c r="Z180" s="121" t="b">
        <f>NOT(ISBLANK(Survey!$V180))</f>
        <v>0</v>
      </c>
      <c r="AA180" s="122">
        <f>Survey!$J180</f>
        <v>0</v>
      </c>
      <c r="AB180" s="48" t="str">
        <f t="shared" si="117"/>
        <v>Pass</v>
      </c>
      <c r="AC180" s="121" t="b">
        <f>NOT(ISBLANK(Survey!$W180))</f>
        <v>0</v>
      </c>
      <c r="AD180" s="122">
        <f>Survey!$J180</f>
        <v>0</v>
      </c>
      <c r="AE180" s="48" t="str">
        <f t="shared" si="118"/>
        <v>Pass</v>
      </c>
      <c r="AF180" s="61" t="b">
        <f>NOT(ISNUMBER(SEARCH("Yes",Survey!$Z180)))</f>
        <v>1</v>
      </c>
      <c r="AG180" s="60" t="b">
        <f>IF(COUNTBLANK(Survey!$AA180:$AB180)=0,TRUE, FALSE)</f>
        <v>0</v>
      </c>
      <c r="AH180" s="48" t="str">
        <f t="shared" si="119"/>
        <v>Pass</v>
      </c>
      <c r="AI180" s="61" t="b">
        <f>NOT(ISNUMBER(SEARCH("Yes",Survey!$AC180)))</f>
        <v>1</v>
      </c>
      <c r="AJ180" s="60" t="b">
        <f>NOT(ISBLANK(Survey!$AE180))</f>
        <v>0</v>
      </c>
      <c r="AK180" s="48" t="str">
        <f t="shared" si="120"/>
        <v>Pass</v>
      </c>
      <c r="AL180" s="61" t="b">
        <f>NOT(OR(ISNUMBER(SEARCH("Other",Survey!$AE180)),ISNUMBER(SEARCH("Multiple",Survey!$AE180))))</f>
        <v>1</v>
      </c>
      <c r="AM180" s="60" t="b">
        <f>NOT(ISBLANK(Survey!$AF180))</f>
        <v>0</v>
      </c>
      <c r="AN180" s="48" t="str">
        <f t="shared" si="121"/>
        <v>Fail</v>
      </c>
      <c r="AO180" s="52">
        <f>(Survey!$AH180)</f>
        <v>0</v>
      </c>
      <c r="AP180" s="43" t="str">
        <f t="shared" si="122"/>
        <v>Fail</v>
      </c>
      <c r="AQ180" s="44">
        <f>ABS(Survey!$AH180)</f>
        <v>0</v>
      </c>
      <c r="AR180" s="87">
        <f>ABS(Survey!$AI180)+Survey!$AJ180-ABS(Survey!$AK180)+ABS(Survey!$AL180)-ABS(Survey!$AM180)+ABS(Survey!$AN180)-ABS(Survey!$AO180)+Survey!$AP180</f>
        <v>0</v>
      </c>
      <c r="AS180" s="53" t="str">
        <f t="shared" si="123"/>
        <v>No holdings</v>
      </c>
      <c r="AT180" s="43">
        <f t="shared" si="124"/>
        <v>0</v>
      </c>
      <c r="AU180" s="48" t="str">
        <f t="shared" si="125"/>
        <v>Pass</v>
      </c>
      <c r="AV180" s="61" t="b">
        <f>IF(ABS(Survey!$AP180)=0,TRUE,FALSE)</f>
        <v>1</v>
      </c>
      <c r="AW180" s="60" t="b">
        <f>NOT(ISBLANK(Survey!$AQ180))</f>
        <v>0</v>
      </c>
      <c r="AX180" s="43" t="str">
        <f t="shared" si="126"/>
        <v>Fail</v>
      </c>
      <c r="AY180" s="44">
        <f>ABS(Survey!$AH180)</f>
        <v>0</v>
      </c>
      <c r="AZ180" s="44" cm="1">
        <f t="array" ref="AZ180">SUM(SUMIF(Survey!AS180:BA180,{"&gt;0","&lt;0"})*{1,-1})-SUM(SUMIF(Survey!BC180:BK180,{"&gt;0","&lt;0"})*{1,-1})</f>
        <v>0</v>
      </c>
      <c r="BA180" s="53" t="str">
        <f t="shared" si="127"/>
        <v>No holdings</v>
      </c>
      <c r="BB180" s="43">
        <f t="shared" si="128"/>
        <v>0</v>
      </c>
      <c r="BC180" s="48" t="str">
        <f t="shared" si="129"/>
        <v>Fail</v>
      </c>
      <c r="BD180" s="54">
        <f>ABS(Survey!$AH180)</f>
        <v>0</v>
      </c>
      <c r="BE180" s="54" cm="1">
        <f t="array" ref="BE180">SUM(SUMIF(Survey!BM180:CF180,{"&gt;0","&lt;0"})*{1,-1})-SUM(SUMIF(Survey!CH180:DA180,{"&gt;0","&lt;0"})*{1,-1})</f>
        <v>0</v>
      </c>
      <c r="BF180" s="55" t="str">
        <f t="shared" si="130"/>
        <v>No holdings</v>
      </c>
      <c r="BG180" s="56">
        <f t="shared" si="131"/>
        <v>0</v>
      </c>
      <c r="BH180" s="48" t="str">
        <f t="shared" si="132"/>
        <v>Pass</v>
      </c>
      <c r="BI180" s="61" t="b">
        <f>IF(ABS(Survey!$CF180)=0,TRUE,FALSE)</f>
        <v>1</v>
      </c>
      <c r="BJ180" s="60" t="b">
        <f>NOT(ISBLANK(Survey!$CG180))</f>
        <v>0</v>
      </c>
      <c r="BK180" s="48" t="str">
        <f t="shared" si="133"/>
        <v>Pass</v>
      </c>
      <c r="BL180" s="61" t="b">
        <f>IF(ABS(Survey!$DA180)=0,TRUE,FALSE)</f>
        <v>1</v>
      </c>
      <c r="BM180" s="60" t="b">
        <f>NOT(ISBLANK(Survey!$DB180))</f>
        <v>0</v>
      </c>
      <c r="BN180" s="48" t="str">
        <f t="shared" si="134"/>
        <v>Pass</v>
      </c>
      <c r="BO180" s="44">
        <f>SUM(Survey!DD180:DG180)</f>
        <v>0</v>
      </c>
      <c r="BP180" s="43">
        <f t="shared" si="135"/>
        <v>0</v>
      </c>
      <c r="BQ180" s="43">
        <f t="shared" si="136"/>
        <v>100</v>
      </c>
      <c r="BR180" s="55">
        <f>Survey!$I180</f>
        <v>0</v>
      </c>
      <c r="BS180" s="48" t="str">
        <f t="shared" si="137"/>
        <v>Pass</v>
      </c>
      <c r="BT180" s="61" t="b">
        <f>IF(ABS(Survey!$DG180)=0,TRUE,FALSE)</f>
        <v>1</v>
      </c>
      <c r="BU180" s="60" t="b">
        <f>NOT(ISBLANK(Survey!$DH180))</f>
        <v>0</v>
      </c>
      <c r="BV180" s="43" t="str">
        <f t="shared" si="138"/>
        <v>Pass</v>
      </c>
      <c r="BW180" s="44">
        <f>ABS(Survey!CB180) + ABS(Survey!CW180)</f>
        <v>0</v>
      </c>
      <c r="BX180" s="44">
        <f>SUM(SUMIF(Survey!DJ180:DO180,{"&gt;0","&lt;0"})*{1,-1})+SUM(SUMIF(Survey!DQ180:DV180,{"&gt;0","&lt;0"})*{1,-1})</f>
        <v>0</v>
      </c>
      <c r="BY180" s="43">
        <f t="shared" si="139"/>
        <v>0</v>
      </c>
      <c r="BZ180" s="43">
        <f t="shared" si="140"/>
        <v>0</v>
      </c>
      <c r="CA180" s="48" t="str">
        <f t="shared" si="141"/>
        <v>Pass</v>
      </c>
      <c r="CB180" s="61" t="b">
        <f>IF(ABS(Survey!$DO180)=0,TRUE,FALSE)</f>
        <v>1</v>
      </c>
      <c r="CC180" s="60" t="b">
        <f>NOT(ISBLANK(Survey!DP180))</f>
        <v>0</v>
      </c>
      <c r="CD180" s="48" t="str">
        <f t="shared" si="142"/>
        <v>Pass</v>
      </c>
      <c r="CE180" s="61" t="b">
        <f>IF(ABS(Survey!$DV180)=0,TRUE,FALSE)</f>
        <v>1</v>
      </c>
      <c r="CF180" s="60" t="b">
        <f>NOT(ISBLANK(Survey!$DW180))</f>
        <v>0</v>
      </c>
      <c r="CG180" s="48" t="str">
        <f t="shared" si="143"/>
        <v>Pass</v>
      </c>
      <c r="CH180" s="57">
        <f t="shared" si="144"/>
        <v>0</v>
      </c>
      <c r="CI180" s="54" cm="1">
        <f t="array" ref="CI180">SUM(SUMIF(Survey!DY180:DZ180,{"&gt;0","&lt;0"})*{1,-1})</f>
        <v>0</v>
      </c>
      <c r="CJ180" s="57">
        <f t="shared" si="145"/>
        <v>0</v>
      </c>
      <c r="CK180" s="56">
        <f t="shared" si="146"/>
        <v>100</v>
      </c>
      <c r="CL180" s="48" t="str">
        <f t="shared" si="147"/>
        <v>Fail</v>
      </c>
      <c r="CM180" s="54">
        <f>SUM(SUMIF(Survey!EP180:EQ180,{"&gt;0","&lt;0"})*{1,-1})</f>
        <v>0</v>
      </c>
      <c r="CN180" s="57">
        <f t="shared" si="148"/>
        <v>0</v>
      </c>
      <c r="CO180" s="57">
        <f t="shared" si="149"/>
        <v>100</v>
      </c>
      <c r="CP180" s="55" t="b">
        <f>IF(Survey!$J180="ETF",TRUE,IF(Survey!$J180="Closed-end",TRUE,IF(Survey!$J180="Split share corp",TRUE,FALSE)))</f>
        <v>0</v>
      </c>
      <c r="CQ180" s="48" t="str">
        <f t="shared" si="150"/>
        <v>Fail</v>
      </c>
      <c r="CR180" s="54">
        <f>SUM(SUMIF(Survey!ES180:EW180,{"&gt;0","&lt;0"})*{1,-1})</f>
        <v>0</v>
      </c>
      <c r="CS180" s="57">
        <f t="shared" si="151"/>
        <v>0</v>
      </c>
      <c r="CT180" s="57">
        <f t="shared" si="152"/>
        <v>100</v>
      </c>
      <c r="CU180" s="55" t="b">
        <f>IF(Survey!$J180="ETF",TRUE,IF(Survey!$J180="Closed-end",TRUE,IF(Survey!$J180="Split share corp",TRUE,FALSE)))</f>
        <v>0</v>
      </c>
      <c r="CV180" s="48" t="str">
        <f t="shared" si="153"/>
        <v>Pass</v>
      </c>
      <c r="CW180" s="61" t="b">
        <f>IF(ABS(Survey!$EW180)=0,TRUE,FALSE)</f>
        <v>1</v>
      </c>
      <c r="CX180" s="60" t="b">
        <f>NOT(ISBLANK(Survey!$EX180))</f>
        <v>0</v>
      </c>
      <c r="CY180" s="43" t="str">
        <f t="shared" si="154"/>
        <v>Fail</v>
      </c>
      <c r="CZ180" s="44">
        <f>SUM(SUMIF(Survey!EZ180:FF180,{"&gt;0","&lt;0"})*{1,-1})</f>
        <v>0</v>
      </c>
      <c r="DA180" s="43">
        <f t="shared" si="155"/>
        <v>0</v>
      </c>
      <c r="DB180" s="43">
        <f t="shared" si="156"/>
        <v>100</v>
      </c>
      <c r="DC180" s="48" t="str">
        <f t="shared" si="157"/>
        <v>Fail</v>
      </c>
      <c r="DD180" s="54">
        <f>SUM(SUMIF(Survey!FH180:FN180,{"&gt;0","&lt;0"})*{1,-1})</f>
        <v>0</v>
      </c>
      <c r="DE180" s="57">
        <f t="shared" si="158"/>
        <v>0</v>
      </c>
      <c r="DF180" s="56">
        <f t="shared" si="159"/>
        <v>100</v>
      </c>
    </row>
    <row r="181" spans="1:110">
      <c r="A181" s="1">
        <v>178</v>
      </c>
      <c r="B181" s="43" t="str">
        <f t="shared" si="107"/>
        <v>Pass</v>
      </c>
      <c r="C181" s="43">
        <f>COUNTBLANK(Survey!B181:FO181)</f>
        <v>170</v>
      </c>
      <c r="D181" s="43">
        <f>Survey!H181</f>
        <v>0</v>
      </c>
      <c r="E181" s="43" t="str">
        <f t="shared" si="108"/>
        <v>Fail</v>
      </c>
      <c r="F181" s="43" t="str">
        <f t="shared" si="109"/>
        <v>Fail</v>
      </c>
      <c r="H181" s="48" t="str">
        <f t="shared" si="110"/>
        <v>Fail</v>
      </c>
      <c r="I181" s="49">
        <f>COUNTBLANK(Survey!B181:E181)+COUNTBLANK(Survey!G181:J181)+COUNTBLANK(Survey!M181)+COUNTBLANK(Survey!P181:S181)+COUNTBLANK(Survey!X181:Z181)+COUNTBLANK(Survey!AC181:AD181)</f>
        <v>18</v>
      </c>
      <c r="J181" s="48" t="str">
        <f t="shared" si="111"/>
        <v>Pass</v>
      </c>
      <c r="K181" s="61" t="b">
        <f>NOT(ISNUMBER(SEARCH("Feeder",Survey!$H181)))</f>
        <v>1</v>
      </c>
      <c r="L181" s="60" t="b">
        <f>NOT(ISBLANK(Survey!$L181))</f>
        <v>0</v>
      </c>
      <c r="M181" s="48" t="str">
        <f t="shared" si="112"/>
        <v>Pass</v>
      </c>
      <c r="N181" s="61" t="b">
        <f>NOT(ISNUMBER(SEARCH("Other",Survey!$J181)))</f>
        <v>1</v>
      </c>
      <c r="O181" s="60" t="b">
        <f>NOT(ISBLANK(Survey!$K181))</f>
        <v>0</v>
      </c>
      <c r="P181" s="48" t="str">
        <f t="shared" si="113"/>
        <v>Fail</v>
      </c>
      <c r="Q181" s="50">
        <f>Survey!E181</f>
        <v>0</v>
      </c>
      <c r="R181" s="51">
        <f>LEN(Survey!F181)</f>
        <v>0</v>
      </c>
      <c r="S181" s="48" t="str">
        <f t="shared" si="114"/>
        <v>Pass</v>
      </c>
      <c r="T181" s="61" t="b">
        <f>NOT(ISNUMBER(SEARCH("Other",Survey!$M181)))</f>
        <v>1</v>
      </c>
      <c r="U181" s="60" t="b">
        <f>NOT(ISBLANK(Survey!$N181))</f>
        <v>0</v>
      </c>
      <c r="V181" s="48" t="str">
        <f t="shared" si="115"/>
        <v>Pass</v>
      </c>
      <c r="W181" s="121" t="b">
        <f>NOT(ISBLANK(Survey!$U181))</f>
        <v>0</v>
      </c>
      <c r="X181" s="122">
        <f>Survey!$J181</f>
        <v>0</v>
      </c>
      <c r="Y181" s="48" t="str">
        <f t="shared" si="116"/>
        <v>Pass</v>
      </c>
      <c r="Z181" s="121" t="b">
        <f>NOT(ISBLANK(Survey!$V181))</f>
        <v>0</v>
      </c>
      <c r="AA181" s="122">
        <f>Survey!$J181</f>
        <v>0</v>
      </c>
      <c r="AB181" s="48" t="str">
        <f t="shared" si="117"/>
        <v>Pass</v>
      </c>
      <c r="AC181" s="121" t="b">
        <f>NOT(ISBLANK(Survey!$W181))</f>
        <v>0</v>
      </c>
      <c r="AD181" s="122">
        <f>Survey!$J181</f>
        <v>0</v>
      </c>
      <c r="AE181" s="48" t="str">
        <f t="shared" si="118"/>
        <v>Pass</v>
      </c>
      <c r="AF181" s="61" t="b">
        <f>NOT(ISNUMBER(SEARCH("Yes",Survey!$Z181)))</f>
        <v>1</v>
      </c>
      <c r="AG181" s="60" t="b">
        <f>IF(COUNTBLANK(Survey!$AA181:$AB181)=0,TRUE, FALSE)</f>
        <v>0</v>
      </c>
      <c r="AH181" s="48" t="str">
        <f t="shared" si="119"/>
        <v>Pass</v>
      </c>
      <c r="AI181" s="61" t="b">
        <f>NOT(ISNUMBER(SEARCH("Yes",Survey!$AC181)))</f>
        <v>1</v>
      </c>
      <c r="AJ181" s="60" t="b">
        <f>NOT(ISBLANK(Survey!$AE181))</f>
        <v>0</v>
      </c>
      <c r="AK181" s="48" t="str">
        <f t="shared" si="120"/>
        <v>Pass</v>
      </c>
      <c r="AL181" s="61" t="b">
        <f>NOT(OR(ISNUMBER(SEARCH("Other",Survey!$AE181)),ISNUMBER(SEARCH("Multiple",Survey!$AE181))))</f>
        <v>1</v>
      </c>
      <c r="AM181" s="60" t="b">
        <f>NOT(ISBLANK(Survey!$AF181))</f>
        <v>0</v>
      </c>
      <c r="AN181" s="48" t="str">
        <f t="shared" si="121"/>
        <v>Fail</v>
      </c>
      <c r="AO181" s="52">
        <f>(Survey!$AH181)</f>
        <v>0</v>
      </c>
      <c r="AP181" s="43" t="str">
        <f t="shared" si="122"/>
        <v>Fail</v>
      </c>
      <c r="AQ181" s="44">
        <f>ABS(Survey!$AH181)</f>
        <v>0</v>
      </c>
      <c r="AR181" s="87">
        <f>ABS(Survey!$AI181)+Survey!$AJ181-ABS(Survey!$AK181)+ABS(Survey!$AL181)-ABS(Survey!$AM181)+ABS(Survey!$AN181)-ABS(Survey!$AO181)+Survey!$AP181</f>
        <v>0</v>
      </c>
      <c r="AS181" s="53" t="str">
        <f t="shared" si="123"/>
        <v>No holdings</v>
      </c>
      <c r="AT181" s="43">
        <f t="shared" si="124"/>
        <v>0</v>
      </c>
      <c r="AU181" s="48" t="str">
        <f t="shared" si="125"/>
        <v>Pass</v>
      </c>
      <c r="AV181" s="61" t="b">
        <f>IF(ABS(Survey!$AP181)=0,TRUE,FALSE)</f>
        <v>1</v>
      </c>
      <c r="AW181" s="60" t="b">
        <f>NOT(ISBLANK(Survey!$AQ181))</f>
        <v>0</v>
      </c>
      <c r="AX181" s="43" t="str">
        <f t="shared" si="126"/>
        <v>Fail</v>
      </c>
      <c r="AY181" s="44">
        <f>ABS(Survey!$AH181)</f>
        <v>0</v>
      </c>
      <c r="AZ181" s="44" cm="1">
        <f t="array" ref="AZ181">SUM(SUMIF(Survey!AS181:BA181,{"&gt;0","&lt;0"})*{1,-1})-SUM(SUMIF(Survey!BC181:BK181,{"&gt;0","&lt;0"})*{1,-1})</f>
        <v>0</v>
      </c>
      <c r="BA181" s="53" t="str">
        <f t="shared" si="127"/>
        <v>No holdings</v>
      </c>
      <c r="BB181" s="43">
        <f t="shared" si="128"/>
        <v>0</v>
      </c>
      <c r="BC181" s="48" t="str">
        <f t="shared" si="129"/>
        <v>Fail</v>
      </c>
      <c r="BD181" s="54">
        <f>ABS(Survey!$AH181)</f>
        <v>0</v>
      </c>
      <c r="BE181" s="54" cm="1">
        <f t="array" ref="BE181">SUM(SUMIF(Survey!BM181:CF181,{"&gt;0","&lt;0"})*{1,-1})-SUM(SUMIF(Survey!CH181:DA181,{"&gt;0","&lt;0"})*{1,-1})</f>
        <v>0</v>
      </c>
      <c r="BF181" s="55" t="str">
        <f t="shared" si="130"/>
        <v>No holdings</v>
      </c>
      <c r="BG181" s="56">
        <f t="shared" si="131"/>
        <v>0</v>
      </c>
      <c r="BH181" s="48" t="str">
        <f t="shared" si="132"/>
        <v>Pass</v>
      </c>
      <c r="BI181" s="61" t="b">
        <f>IF(ABS(Survey!$CF181)=0,TRUE,FALSE)</f>
        <v>1</v>
      </c>
      <c r="BJ181" s="60" t="b">
        <f>NOT(ISBLANK(Survey!$CG181))</f>
        <v>0</v>
      </c>
      <c r="BK181" s="48" t="str">
        <f t="shared" si="133"/>
        <v>Pass</v>
      </c>
      <c r="BL181" s="61" t="b">
        <f>IF(ABS(Survey!$DA181)=0,TRUE,FALSE)</f>
        <v>1</v>
      </c>
      <c r="BM181" s="60" t="b">
        <f>NOT(ISBLANK(Survey!$DB181))</f>
        <v>0</v>
      </c>
      <c r="BN181" s="48" t="str">
        <f t="shared" si="134"/>
        <v>Pass</v>
      </c>
      <c r="BO181" s="44">
        <f>SUM(Survey!DD181:DG181)</f>
        <v>0</v>
      </c>
      <c r="BP181" s="43">
        <f t="shared" si="135"/>
        <v>0</v>
      </c>
      <c r="BQ181" s="43">
        <f t="shared" si="136"/>
        <v>100</v>
      </c>
      <c r="BR181" s="55">
        <f>Survey!$I181</f>
        <v>0</v>
      </c>
      <c r="BS181" s="48" t="str">
        <f t="shared" si="137"/>
        <v>Pass</v>
      </c>
      <c r="BT181" s="61" t="b">
        <f>IF(ABS(Survey!$DG181)=0,TRUE,FALSE)</f>
        <v>1</v>
      </c>
      <c r="BU181" s="60" t="b">
        <f>NOT(ISBLANK(Survey!$DH181))</f>
        <v>0</v>
      </c>
      <c r="BV181" s="43" t="str">
        <f t="shared" si="138"/>
        <v>Pass</v>
      </c>
      <c r="BW181" s="44">
        <f>ABS(Survey!CB181) + ABS(Survey!CW181)</f>
        <v>0</v>
      </c>
      <c r="BX181" s="44">
        <f>SUM(SUMIF(Survey!DJ181:DO181,{"&gt;0","&lt;0"})*{1,-1})+SUM(SUMIF(Survey!DQ181:DV181,{"&gt;0","&lt;0"})*{1,-1})</f>
        <v>0</v>
      </c>
      <c r="BY181" s="43">
        <f t="shared" si="139"/>
        <v>0</v>
      </c>
      <c r="BZ181" s="43">
        <f t="shared" si="140"/>
        <v>0</v>
      </c>
      <c r="CA181" s="48" t="str">
        <f t="shared" si="141"/>
        <v>Pass</v>
      </c>
      <c r="CB181" s="61" t="b">
        <f>IF(ABS(Survey!$DO181)=0,TRUE,FALSE)</f>
        <v>1</v>
      </c>
      <c r="CC181" s="60" t="b">
        <f>NOT(ISBLANK(Survey!DP181))</f>
        <v>0</v>
      </c>
      <c r="CD181" s="48" t="str">
        <f t="shared" si="142"/>
        <v>Pass</v>
      </c>
      <c r="CE181" s="61" t="b">
        <f>IF(ABS(Survey!$DV181)=0,TRUE,FALSE)</f>
        <v>1</v>
      </c>
      <c r="CF181" s="60" t="b">
        <f>NOT(ISBLANK(Survey!$DW181))</f>
        <v>0</v>
      </c>
      <c r="CG181" s="48" t="str">
        <f t="shared" si="143"/>
        <v>Pass</v>
      </c>
      <c r="CH181" s="57">
        <f t="shared" si="144"/>
        <v>0</v>
      </c>
      <c r="CI181" s="54" cm="1">
        <f t="array" ref="CI181">SUM(SUMIF(Survey!DY181:DZ181,{"&gt;0","&lt;0"})*{1,-1})</f>
        <v>0</v>
      </c>
      <c r="CJ181" s="57">
        <f t="shared" si="145"/>
        <v>0</v>
      </c>
      <c r="CK181" s="56">
        <f t="shared" si="146"/>
        <v>100</v>
      </c>
      <c r="CL181" s="48" t="str">
        <f t="shared" si="147"/>
        <v>Fail</v>
      </c>
      <c r="CM181" s="54">
        <f>SUM(SUMIF(Survey!EP181:EQ181,{"&gt;0","&lt;0"})*{1,-1})</f>
        <v>0</v>
      </c>
      <c r="CN181" s="57">
        <f t="shared" si="148"/>
        <v>0</v>
      </c>
      <c r="CO181" s="57">
        <f t="shared" si="149"/>
        <v>100</v>
      </c>
      <c r="CP181" s="55" t="b">
        <f>IF(Survey!$J181="ETF",TRUE,IF(Survey!$J181="Closed-end",TRUE,IF(Survey!$J181="Split share corp",TRUE,FALSE)))</f>
        <v>0</v>
      </c>
      <c r="CQ181" s="48" t="str">
        <f t="shared" si="150"/>
        <v>Fail</v>
      </c>
      <c r="CR181" s="54">
        <f>SUM(SUMIF(Survey!ES181:EW181,{"&gt;0","&lt;0"})*{1,-1})</f>
        <v>0</v>
      </c>
      <c r="CS181" s="57">
        <f t="shared" si="151"/>
        <v>0</v>
      </c>
      <c r="CT181" s="57">
        <f t="shared" si="152"/>
        <v>100</v>
      </c>
      <c r="CU181" s="55" t="b">
        <f>IF(Survey!$J181="ETF",TRUE,IF(Survey!$J181="Closed-end",TRUE,IF(Survey!$J181="Split share corp",TRUE,FALSE)))</f>
        <v>0</v>
      </c>
      <c r="CV181" s="48" t="str">
        <f t="shared" si="153"/>
        <v>Pass</v>
      </c>
      <c r="CW181" s="61" t="b">
        <f>IF(ABS(Survey!$EW181)=0,TRUE,FALSE)</f>
        <v>1</v>
      </c>
      <c r="CX181" s="60" t="b">
        <f>NOT(ISBLANK(Survey!$EX181))</f>
        <v>0</v>
      </c>
      <c r="CY181" s="43" t="str">
        <f t="shared" si="154"/>
        <v>Fail</v>
      </c>
      <c r="CZ181" s="44">
        <f>SUM(SUMIF(Survey!EZ181:FF181,{"&gt;0","&lt;0"})*{1,-1})</f>
        <v>0</v>
      </c>
      <c r="DA181" s="43">
        <f t="shared" si="155"/>
        <v>0</v>
      </c>
      <c r="DB181" s="43">
        <f t="shared" si="156"/>
        <v>100</v>
      </c>
      <c r="DC181" s="48" t="str">
        <f t="shared" si="157"/>
        <v>Fail</v>
      </c>
      <c r="DD181" s="54">
        <f>SUM(SUMIF(Survey!FH181:FN181,{"&gt;0","&lt;0"})*{1,-1})</f>
        <v>0</v>
      </c>
      <c r="DE181" s="57">
        <f t="shared" si="158"/>
        <v>0</v>
      </c>
      <c r="DF181" s="56">
        <f t="shared" si="159"/>
        <v>100</v>
      </c>
    </row>
    <row r="182" spans="1:110">
      <c r="A182" s="1">
        <v>179</v>
      </c>
      <c r="B182" s="43" t="str">
        <f t="shared" si="107"/>
        <v>Pass</v>
      </c>
      <c r="C182" s="43">
        <f>COUNTBLANK(Survey!B182:FO182)</f>
        <v>170</v>
      </c>
      <c r="D182" s="43">
        <f>Survey!H182</f>
        <v>0</v>
      </c>
      <c r="E182" s="43" t="str">
        <f t="shared" si="108"/>
        <v>Fail</v>
      </c>
      <c r="F182" s="43" t="str">
        <f t="shared" si="109"/>
        <v>Fail</v>
      </c>
      <c r="H182" s="48" t="str">
        <f t="shared" si="110"/>
        <v>Fail</v>
      </c>
      <c r="I182" s="49">
        <f>COUNTBLANK(Survey!B182:E182)+COUNTBLANK(Survey!G182:J182)+COUNTBLANK(Survey!M182)+COUNTBLANK(Survey!P182:S182)+COUNTBLANK(Survey!X182:Z182)+COUNTBLANK(Survey!AC182:AD182)</f>
        <v>18</v>
      </c>
      <c r="J182" s="48" t="str">
        <f t="shared" si="111"/>
        <v>Pass</v>
      </c>
      <c r="K182" s="61" t="b">
        <f>NOT(ISNUMBER(SEARCH("Feeder",Survey!$H182)))</f>
        <v>1</v>
      </c>
      <c r="L182" s="60" t="b">
        <f>NOT(ISBLANK(Survey!$L182))</f>
        <v>0</v>
      </c>
      <c r="M182" s="48" t="str">
        <f t="shared" si="112"/>
        <v>Pass</v>
      </c>
      <c r="N182" s="61" t="b">
        <f>NOT(ISNUMBER(SEARCH("Other",Survey!$J182)))</f>
        <v>1</v>
      </c>
      <c r="O182" s="60" t="b">
        <f>NOT(ISBLANK(Survey!$K182))</f>
        <v>0</v>
      </c>
      <c r="P182" s="48" t="str">
        <f t="shared" si="113"/>
        <v>Fail</v>
      </c>
      <c r="Q182" s="50">
        <f>Survey!E182</f>
        <v>0</v>
      </c>
      <c r="R182" s="51">
        <f>LEN(Survey!F182)</f>
        <v>0</v>
      </c>
      <c r="S182" s="48" t="str">
        <f t="shared" si="114"/>
        <v>Pass</v>
      </c>
      <c r="T182" s="61" t="b">
        <f>NOT(ISNUMBER(SEARCH("Other",Survey!$M182)))</f>
        <v>1</v>
      </c>
      <c r="U182" s="60" t="b">
        <f>NOT(ISBLANK(Survey!$N182))</f>
        <v>0</v>
      </c>
      <c r="V182" s="48" t="str">
        <f t="shared" si="115"/>
        <v>Pass</v>
      </c>
      <c r="W182" s="121" t="b">
        <f>NOT(ISBLANK(Survey!$U182))</f>
        <v>0</v>
      </c>
      <c r="X182" s="122">
        <f>Survey!$J182</f>
        <v>0</v>
      </c>
      <c r="Y182" s="48" t="str">
        <f t="shared" si="116"/>
        <v>Pass</v>
      </c>
      <c r="Z182" s="121" t="b">
        <f>NOT(ISBLANK(Survey!$V182))</f>
        <v>0</v>
      </c>
      <c r="AA182" s="122">
        <f>Survey!$J182</f>
        <v>0</v>
      </c>
      <c r="AB182" s="48" t="str">
        <f t="shared" si="117"/>
        <v>Pass</v>
      </c>
      <c r="AC182" s="121" t="b">
        <f>NOT(ISBLANK(Survey!$W182))</f>
        <v>0</v>
      </c>
      <c r="AD182" s="122">
        <f>Survey!$J182</f>
        <v>0</v>
      </c>
      <c r="AE182" s="48" t="str">
        <f t="shared" si="118"/>
        <v>Pass</v>
      </c>
      <c r="AF182" s="61" t="b">
        <f>NOT(ISNUMBER(SEARCH("Yes",Survey!$Z182)))</f>
        <v>1</v>
      </c>
      <c r="AG182" s="60" t="b">
        <f>IF(COUNTBLANK(Survey!$AA182:$AB182)=0,TRUE, FALSE)</f>
        <v>0</v>
      </c>
      <c r="AH182" s="48" t="str">
        <f t="shared" si="119"/>
        <v>Pass</v>
      </c>
      <c r="AI182" s="61" t="b">
        <f>NOT(ISNUMBER(SEARCH("Yes",Survey!$AC182)))</f>
        <v>1</v>
      </c>
      <c r="AJ182" s="60" t="b">
        <f>NOT(ISBLANK(Survey!$AE182))</f>
        <v>0</v>
      </c>
      <c r="AK182" s="48" t="str">
        <f t="shared" si="120"/>
        <v>Pass</v>
      </c>
      <c r="AL182" s="61" t="b">
        <f>NOT(OR(ISNUMBER(SEARCH("Other",Survey!$AE182)),ISNUMBER(SEARCH("Multiple",Survey!$AE182))))</f>
        <v>1</v>
      </c>
      <c r="AM182" s="60" t="b">
        <f>NOT(ISBLANK(Survey!$AF182))</f>
        <v>0</v>
      </c>
      <c r="AN182" s="48" t="str">
        <f t="shared" si="121"/>
        <v>Fail</v>
      </c>
      <c r="AO182" s="52">
        <f>(Survey!$AH182)</f>
        <v>0</v>
      </c>
      <c r="AP182" s="43" t="str">
        <f t="shared" si="122"/>
        <v>Fail</v>
      </c>
      <c r="AQ182" s="44">
        <f>ABS(Survey!$AH182)</f>
        <v>0</v>
      </c>
      <c r="AR182" s="87">
        <f>ABS(Survey!$AI182)+Survey!$AJ182-ABS(Survey!$AK182)+ABS(Survey!$AL182)-ABS(Survey!$AM182)+ABS(Survey!$AN182)-ABS(Survey!$AO182)+Survey!$AP182</f>
        <v>0</v>
      </c>
      <c r="AS182" s="53" t="str">
        <f t="shared" si="123"/>
        <v>No holdings</v>
      </c>
      <c r="AT182" s="43">
        <f t="shared" si="124"/>
        <v>0</v>
      </c>
      <c r="AU182" s="48" t="str">
        <f t="shared" si="125"/>
        <v>Pass</v>
      </c>
      <c r="AV182" s="61" t="b">
        <f>IF(ABS(Survey!$AP182)=0,TRUE,FALSE)</f>
        <v>1</v>
      </c>
      <c r="AW182" s="60" t="b">
        <f>NOT(ISBLANK(Survey!$AQ182))</f>
        <v>0</v>
      </c>
      <c r="AX182" s="43" t="str">
        <f t="shared" si="126"/>
        <v>Fail</v>
      </c>
      <c r="AY182" s="44">
        <f>ABS(Survey!$AH182)</f>
        <v>0</v>
      </c>
      <c r="AZ182" s="44" cm="1">
        <f t="array" ref="AZ182">SUM(SUMIF(Survey!AS182:BA182,{"&gt;0","&lt;0"})*{1,-1})-SUM(SUMIF(Survey!BC182:BK182,{"&gt;0","&lt;0"})*{1,-1})</f>
        <v>0</v>
      </c>
      <c r="BA182" s="53" t="str">
        <f t="shared" si="127"/>
        <v>No holdings</v>
      </c>
      <c r="BB182" s="43">
        <f t="shared" si="128"/>
        <v>0</v>
      </c>
      <c r="BC182" s="48" t="str">
        <f t="shared" si="129"/>
        <v>Fail</v>
      </c>
      <c r="BD182" s="54">
        <f>ABS(Survey!$AH182)</f>
        <v>0</v>
      </c>
      <c r="BE182" s="54" cm="1">
        <f t="array" ref="BE182">SUM(SUMIF(Survey!BM182:CF182,{"&gt;0","&lt;0"})*{1,-1})-SUM(SUMIF(Survey!CH182:DA182,{"&gt;0","&lt;0"})*{1,-1})</f>
        <v>0</v>
      </c>
      <c r="BF182" s="55" t="str">
        <f t="shared" si="130"/>
        <v>No holdings</v>
      </c>
      <c r="BG182" s="56">
        <f t="shared" si="131"/>
        <v>0</v>
      </c>
      <c r="BH182" s="48" t="str">
        <f t="shared" si="132"/>
        <v>Pass</v>
      </c>
      <c r="BI182" s="61" t="b">
        <f>IF(ABS(Survey!$CF182)=0,TRUE,FALSE)</f>
        <v>1</v>
      </c>
      <c r="BJ182" s="60" t="b">
        <f>NOT(ISBLANK(Survey!$CG182))</f>
        <v>0</v>
      </c>
      <c r="BK182" s="48" t="str">
        <f t="shared" si="133"/>
        <v>Pass</v>
      </c>
      <c r="BL182" s="61" t="b">
        <f>IF(ABS(Survey!$DA182)=0,TRUE,FALSE)</f>
        <v>1</v>
      </c>
      <c r="BM182" s="60" t="b">
        <f>NOT(ISBLANK(Survey!$DB182))</f>
        <v>0</v>
      </c>
      <c r="BN182" s="48" t="str">
        <f t="shared" si="134"/>
        <v>Pass</v>
      </c>
      <c r="BO182" s="44">
        <f>SUM(Survey!DD182:DG182)</f>
        <v>0</v>
      </c>
      <c r="BP182" s="43">
        <f t="shared" si="135"/>
        <v>0</v>
      </c>
      <c r="BQ182" s="43">
        <f t="shared" si="136"/>
        <v>100</v>
      </c>
      <c r="BR182" s="55">
        <f>Survey!$I182</f>
        <v>0</v>
      </c>
      <c r="BS182" s="48" t="str">
        <f t="shared" si="137"/>
        <v>Pass</v>
      </c>
      <c r="BT182" s="61" t="b">
        <f>IF(ABS(Survey!$DG182)=0,TRUE,FALSE)</f>
        <v>1</v>
      </c>
      <c r="BU182" s="60" t="b">
        <f>NOT(ISBLANK(Survey!$DH182))</f>
        <v>0</v>
      </c>
      <c r="BV182" s="43" t="str">
        <f t="shared" si="138"/>
        <v>Pass</v>
      </c>
      <c r="BW182" s="44">
        <f>ABS(Survey!CB182) + ABS(Survey!CW182)</f>
        <v>0</v>
      </c>
      <c r="BX182" s="44">
        <f>SUM(SUMIF(Survey!DJ182:DO182,{"&gt;0","&lt;0"})*{1,-1})+SUM(SUMIF(Survey!DQ182:DV182,{"&gt;0","&lt;0"})*{1,-1})</f>
        <v>0</v>
      </c>
      <c r="BY182" s="43">
        <f t="shared" si="139"/>
        <v>0</v>
      </c>
      <c r="BZ182" s="43">
        <f t="shared" si="140"/>
        <v>0</v>
      </c>
      <c r="CA182" s="48" t="str">
        <f t="shared" si="141"/>
        <v>Pass</v>
      </c>
      <c r="CB182" s="61" t="b">
        <f>IF(ABS(Survey!$DO182)=0,TRUE,FALSE)</f>
        <v>1</v>
      </c>
      <c r="CC182" s="60" t="b">
        <f>NOT(ISBLANK(Survey!DP182))</f>
        <v>0</v>
      </c>
      <c r="CD182" s="48" t="str">
        <f t="shared" si="142"/>
        <v>Pass</v>
      </c>
      <c r="CE182" s="61" t="b">
        <f>IF(ABS(Survey!$DV182)=0,TRUE,FALSE)</f>
        <v>1</v>
      </c>
      <c r="CF182" s="60" t="b">
        <f>NOT(ISBLANK(Survey!$DW182))</f>
        <v>0</v>
      </c>
      <c r="CG182" s="48" t="str">
        <f t="shared" si="143"/>
        <v>Pass</v>
      </c>
      <c r="CH182" s="57">
        <f t="shared" si="144"/>
        <v>0</v>
      </c>
      <c r="CI182" s="54" cm="1">
        <f t="array" ref="CI182">SUM(SUMIF(Survey!DY182:DZ182,{"&gt;0","&lt;0"})*{1,-1})</f>
        <v>0</v>
      </c>
      <c r="CJ182" s="57">
        <f t="shared" si="145"/>
        <v>0</v>
      </c>
      <c r="CK182" s="56">
        <f t="shared" si="146"/>
        <v>100</v>
      </c>
      <c r="CL182" s="48" t="str">
        <f t="shared" si="147"/>
        <v>Fail</v>
      </c>
      <c r="CM182" s="54">
        <f>SUM(SUMIF(Survey!EP182:EQ182,{"&gt;0","&lt;0"})*{1,-1})</f>
        <v>0</v>
      </c>
      <c r="CN182" s="57">
        <f t="shared" si="148"/>
        <v>0</v>
      </c>
      <c r="CO182" s="57">
        <f t="shared" si="149"/>
        <v>100</v>
      </c>
      <c r="CP182" s="55" t="b">
        <f>IF(Survey!$J182="ETF",TRUE,IF(Survey!$J182="Closed-end",TRUE,IF(Survey!$J182="Split share corp",TRUE,FALSE)))</f>
        <v>0</v>
      </c>
      <c r="CQ182" s="48" t="str">
        <f t="shared" si="150"/>
        <v>Fail</v>
      </c>
      <c r="CR182" s="54">
        <f>SUM(SUMIF(Survey!ES182:EW182,{"&gt;0","&lt;0"})*{1,-1})</f>
        <v>0</v>
      </c>
      <c r="CS182" s="57">
        <f t="shared" si="151"/>
        <v>0</v>
      </c>
      <c r="CT182" s="57">
        <f t="shared" si="152"/>
        <v>100</v>
      </c>
      <c r="CU182" s="55" t="b">
        <f>IF(Survey!$J182="ETF",TRUE,IF(Survey!$J182="Closed-end",TRUE,IF(Survey!$J182="Split share corp",TRUE,FALSE)))</f>
        <v>0</v>
      </c>
      <c r="CV182" s="48" t="str">
        <f t="shared" si="153"/>
        <v>Pass</v>
      </c>
      <c r="CW182" s="61" t="b">
        <f>IF(ABS(Survey!$EW182)=0,TRUE,FALSE)</f>
        <v>1</v>
      </c>
      <c r="CX182" s="60" t="b">
        <f>NOT(ISBLANK(Survey!$EX182))</f>
        <v>0</v>
      </c>
      <c r="CY182" s="43" t="str">
        <f t="shared" si="154"/>
        <v>Fail</v>
      </c>
      <c r="CZ182" s="44">
        <f>SUM(SUMIF(Survey!EZ182:FF182,{"&gt;0","&lt;0"})*{1,-1})</f>
        <v>0</v>
      </c>
      <c r="DA182" s="43">
        <f t="shared" si="155"/>
        <v>0</v>
      </c>
      <c r="DB182" s="43">
        <f t="shared" si="156"/>
        <v>100</v>
      </c>
      <c r="DC182" s="48" t="str">
        <f t="shared" si="157"/>
        <v>Fail</v>
      </c>
      <c r="DD182" s="54">
        <f>SUM(SUMIF(Survey!FH182:FN182,{"&gt;0","&lt;0"})*{1,-1})</f>
        <v>0</v>
      </c>
      <c r="DE182" s="57">
        <f t="shared" si="158"/>
        <v>0</v>
      </c>
      <c r="DF182" s="56">
        <f t="shared" si="159"/>
        <v>100</v>
      </c>
    </row>
    <row r="183" spans="1:110">
      <c r="A183" s="1">
        <v>180</v>
      </c>
      <c r="B183" s="43" t="str">
        <f t="shared" si="107"/>
        <v>Pass</v>
      </c>
      <c r="C183" s="43">
        <f>COUNTBLANK(Survey!B183:FO183)</f>
        <v>170</v>
      </c>
      <c r="D183" s="43">
        <f>Survey!H183</f>
        <v>0</v>
      </c>
      <c r="E183" s="43" t="str">
        <f t="shared" si="108"/>
        <v>Fail</v>
      </c>
      <c r="F183" s="43" t="str">
        <f t="shared" si="109"/>
        <v>Fail</v>
      </c>
      <c r="H183" s="48" t="str">
        <f t="shared" si="110"/>
        <v>Fail</v>
      </c>
      <c r="I183" s="49">
        <f>COUNTBLANK(Survey!B183:E183)+COUNTBLANK(Survey!G183:J183)+COUNTBLANK(Survey!M183)+COUNTBLANK(Survey!P183:S183)+COUNTBLANK(Survey!X183:Z183)+COUNTBLANK(Survey!AC183:AD183)</f>
        <v>18</v>
      </c>
      <c r="J183" s="48" t="str">
        <f t="shared" si="111"/>
        <v>Pass</v>
      </c>
      <c r="K183" s="61" t="b">
        <f>NOT(ISNUMBER(SEARCH("Feeder",Survey!$H183)))</f>
        <v>1</v>
      </c>
      <c r="L183" s="60" t="b">
        <f>NOT(ISBLANK(Survey!$L183))</f>
        <v>0</v>
      </c>
      <c r="M183" s="48" t="str">
        <f t="shared" si="112"/>
        <v>Pass</v>
      </c>
      <c r="N183" s="61" t="b">
        <f>NOT(ISNUMBER(SEARCH("Other",Survey!$J183)))</f>
        <v>1</v>
      </c>
      <c r="O183" s="60" t="b">
        <f>NOT(ISBLANK(Survey!$K183))</f>
        <v>0</v>
      </c>
      <c r="P183" s="48" t="str">
        <f t="shared" si="113"/>
        <v>Fail</v>
      </c>
      <c r="Q183" s="50">
        <f>Survey!E183</f>
        <v>0</v>
      </c>
      <c r="R183" s="51">
        <f>LEN(Survey!F183)</f>
        <v>0</v>
      </c>
      <c r="S183" s="48" t="str">
        <f t="shared" si="114"/>
        <v>Pass</v>
      </c>
      <c r="T183" s="61" t="b">
        <f>NOT(ISNUMBER(SEARCH("Other",Survey!$M183)))</f>
        <v>1</v>
      </c>
      <c r="U183" s="60" t="b">
        <f>NOT(ISBLANK(Survey!$N183))</f>
        <v>0</v>
      </c>
      <c r="V183" s="48" t="str">
        <f t="shared" si="115"/>
        <v>Pass</v>
      </c>
      <c r="W183" s="121" t="b">
        <f>NOT(ISBLANK(Survey!$U183))</f>
        <v>0</v>
      </c>
      <c r="X183" s="122">
        <f>Survey!$J183</f>
        <v>0</v>
      </c>
      <c r="Y183" s="48" t="str">
        <f t="shared" si="116"/>
        <v>Pass</v>
      </c>
      <c r="Z183" s="121" t="b">
        <f>NOT(ISBLANK(Survey!$V183))</f>
        <v>0</v>
      </c>
      <c r="AA183" s="122">
        <f>Survey!$J183</f>
        <v>0</v>
      </c>
      <c r="AB183" s="48" t="str">
        <f t="shared" si="117"/>
        <v>Pass</v>
      </c>
      <c r="AC183" s="121" t="b">
        <f>NOT(ISBLANK(Survey!$W183))</f>
        <v>0</v>
      </c>
      <c r="AD183" s="122">
        <f>Survey!$J183</f>
        <v>0</v>
      </c>
      <c r="AE183" s="48" t="str">
        <f t="shared" si="118"/>
        <v>Pass</v>
      </c>
      <c r="AF183" s="61" t="b">
        <f>NOT(ISNUMBER(SEARCH("Yes",Survey!$Z183)))</f>
        <v>1</v>
      </c>
      <c r="AG183" s="60" t="b">
        <f>IF(COUNTBLANK(Survey!$AA183:$AB183)=0,TRUE, FALSE)</f>
        <v>0</v>
      </c>
      <c r="AH183" s="48" t="str">
        <f t="shared" si="119"/>
        <v>Pass</v>
      </c>
      <c r="AI183" s="61" t="b">
        <f>NOT(ISNUMBER(SEARCH("Yes",Survey!$AC183)))</f>
        <v>1</v>
      </c>
      <c r="AJ183" s="60" t="b">
        <f>NOT(ISBLANK(Survey!$AE183))</f>
        <v>0</v>
      </c>
      <c r="AK183" s="48" t="str">
        <f t="shared" si="120"/>
        <v>Pass</v>
      </c>
      <c r="AL183" s="61" t="b">
        <f>NOT(OR(ISNUMBER(SEARCH("Other",Survey!$AE183)),ISNUMBER(SEARCH("Multiple",Survey!$AE183))))</f>
        <v>1</v>
      </c>
      <c r="AM183" s="60" t="b">
        <f>NOT(ISBLANK(Survey!$AF183))</f>
        <v>0</v>
      </c>
      <c r="AN183" s="48" t="str">
        <f t="shared" si="121"/>
        <v>Fail</v>
      </c>
      <c r="AO183" s="52">
        <f>(Survey!$AH183)</f>
        <v>0</v>
      </c>
      <c r="AP183" s="43" t="str">
        <f t="shared" si="122"/>
        <v>Fail</v>
      </c>
      <c r="AQ183" s="44">
        <f>ABS(Survey!$AH183)</f>
        <v>0</v>
      </c>
      <c r="AR183" s="87">
        <f>ABS(Survey!$AI183)+Survey!$AJ183-ABS(Survey!$AK183)+ABS(Survey!$AL183)-ABS(Survey!$AM183)+ABS(Survey!$AN183)-ABS(Survey!$AO183)+Survey!$AP183</f>
        <v>0</v>
      </c>
      <c r="AS183" s="53" t="str">
        <f t="shared" si="123"/>
        <v>No holdings</v>
      </c>
      <c r="AT183" s="43">
        <f t="shared" si="124"/>
        <v>0</v>
      </c>
      <c r="AU183" s="48" t="str">
        <f t="shared" si="125"/>
        <v>Pass</v>
      </c>
      <c r="AV183" s="61" t="b">
        <f>IF(ABS(Survey!$AP183)=0,TRUE,FALSE)</f>
        <v>1</v>
      </c>
      <c r="AW183" s="60" t="b">
        <f>NOT(ISBLANK(Survey!$AQ183))</f>
        <v>0</v>
      </c>
      <c r="AX183" s="43" t="str">
        <f t="shared" si="126"/>
        <v>Fail</v>
      </c>
      <c r="AY183" s="44">
        <f>ABS(Survey!$AH183)</f>
        <v>0</v>
      </c>
      <c r="AZ183" s="44" cm="1">
        <f t="array" ref="AZ183">SUM(SUMIF(Survey!AS183:BA183,{"&gt;0","&lt;0"})*{1,-1})-SUM(SUMIF(Survey!BC183:BK183,{"&gt;0","&lt;0"})*{1,-1})</f>
        <v>0</v>
      </c>
      <c r="BA183" s="53" t="str">
        <f t="shared" si="127"/>
        <v>No holdings</v>
      </c>
      <c r="BB183" s="43">
        <f t="shared" si="128"/>
        <v>0</v>
      </c>
      <c r="BC183" s="48" t="str">
        <f t="shared" si="129"/>
        <v>Fail</v>
      </c>
      <c r="BD183" s="54">
        <f>ABS(Survey!$AH183)</f>
        <v>0</v>
      </c>
      <c r="BE183" s="54" cm="1">
        <f t="array" ref="BE183">SUM(SUMIF(Survey!BM183:CF183,{"&gt;0","&lt;0"})*{1,-1})-SUM(SUMIF(Survey!CH183:DA183,{"&gt;0","&lt;0"})*{1,-1})</f>
        <v>0</v>
      </c>
      <c r="BF183" s="55" t="str">
        <f t="shared" si="130"/>
        <v>No holdings</v>
      </c>
      <c r="BG183" s="56">
        <f t="shared" si="131"/>
        <v>0</v>
      </c>
      <c r="BH183" s="48" t="str">
        <f t="shared" si="132"/>
        <v>Pass</v>
      </c>
      <c r="BI183" s="61" t="b">
        <f>IF(ABS(Survey!$CF183)=0,TRUE,FALSE)</f>
        <v>1</v>
      </c>
      <c r="BJ183" s="60" t="b">
        <f>NOT(ISBLANK(Survey!$CG183))</f>
        <v>0</v>
      </c>
      <c r="BK183" s="48" t="str">
        <f t="shared" si="133"/>
        <v>Pass</v>
      </c>
      <c r="BL183" s="61" t="b">
        <f>IF(ABS(Survey!$DA183)=0,TRUE,FALSE)</f>
        <v>1</v>
      </c>
      <c r="BM183" s="60" t="b">
        <f>NOT(ISBLANK(Survey!$DB183))</f>
        <v>0</v>
      </c>
      <c r="BN183" s="48" t="str">
        <f t="shared" si="134"/>
        <v>Pass</v>
      </c>
      <c r="BO183" s="44">
        <f>SUM(Survey!DD183:DG183)</f>
        <v>0</v>
      </c>
      <c r="BP183" s="43">
        <f t="shared" si="135"/>
        <v>0</v>
      </c>
      <c r="BQ183" s="43">
        <f t="shared" si="136"/>
        <v>100</v>
      </c>
      <c r="BR183" s="55">
        <f>Survey!$I183</f>
        <v>0</v>
      </c>
      <c r="BS183" s="48" t="str">
        <f t="shared" si="137"/>
        <v>Pass</v>
      </c>
      <c r="BT183" s="61" t="b">
        <f>IF(ABS(Survey!$DG183)=0,TRUE,FALSE)</f>
        <v>1</v>
      </c>
      <c r="BU183" s="60" t="b">
        <f>NOT(ISBLANK(Survey!$DH183))</f>
        <v>0</v>
      </c>
      <c r="BV183" s="43" t="str">
        <f t="shared" si="138"/>
        <v>Pass</v>
      </c>
      <c r="BW183" s="44">
        <f>ABS(Survey!CB183) + ABS(Survey!CW183)</f>
        <v>0</v>
      </c>
      <c r="BX183" s="44">
        <f>SUM(SUMIF(Survey!DJ183:DO183,{"&gt;0","&lt;0"})*{1,-1})+SUM(SUMIF(Survey!DQ183:DV183,{"&gt;0","&lt;0"})*{1,-1})</f>
        <v>0</v>
      </c>
      <c r="BY183" s="43">
        <f t="shared" si="139"/>
        <v>0</v>
      </c>
      <c r="BZ183" s="43">
        <f t="shared" si="140"/>
        <v>0</v>
      </c>
      <c r="CA183" s="48" t="str">
        <f t="shared" si="141"/>
        <v>Pass</v>
      </c>
      <c r="CB183" s="61" t="b">
        <f>IF(ABS(Survey!$DO183)=0,TRUE,FALSE)</f>
        <v>1</v>
      </c>
      <c r="CC183" s="60" t="b">
        <f>NOT(ISBLANK(Survey!DP183))</f>
        <v>0</v>
      </c>
      <c r="CD183" s="48" t="str">
        <f t="shared" si="142"/>
        <v>Pass</v>
      </c>
      <c r="CE183" s="61" t="b">
        <f>IF(ABS(Survey!$DV183)=0,TRUE,FALSE)</f>
        <v>1</v>
      </c>
      <c r="CF183" s="60" t="b">
        <f>NOT(ISBLANK(Survey!$DW183))</f>
        <v>0</v>
      </c>
      <c r="CG183" s="48" t="str">
        <f t="shared" si="143"/>
        <v>Pass</v>
      </c>
      <c r="CH183" s="57">
        <f t="shared" si="144"/>
        <v>0</v>
      </c>
      <c r="CI183" s="54" cm="1">
        <f t="array" ref="CI183">SUM(SUMIF(Survey!DY183:DZ183,{"&gt;0","&lt;0"})*{1,-1})</f>
        <v>0</v>
      </c>
      <c r="CJ183" s="57">
        <f t="shared" si="145"/>
        <v>0</v>
      </c>
      <c r="CK183" s="56">
        <f t="shared" si="146"/>
        <v>100</v>
      </c>
      <c r="CL183" s="48" t="str">
        <f t="shared" si="147"/>
        <v>Fail</v>
      </c>
      <c r="CM183" s="54">
        <f>SUM(SUMIF(Survey!EP183:EQ183,{"&gt;0","&lt;0"})*{1,-1})</f>
        <v>0</v>
      </c>
      <c r="CN183" s="57">
        <f t="shared" si="148"/>
        <v>0</v>
      </c>
      <c r="CO183" s="57">
        <f t="shared" si="149"/>
        <v>100</v>
      </c>
      <c r="CP183" s="55" t="b">
        <f>IF(Survey!$J183="ETF",TRUE,IF(Survey!$J183="Closed-end",TRUE,IF(Survey!$J183="Split share corp",TRUE,FALSE)))</f>
        <v>0</v>
      </c>
      <c r="CQ183" s="48" t="str">
        <f t="shared" si="150"/>
        <v>Fail</v>
      </c>
      <c r="CR183" s="54">
        <f>SUM(SUMIF(Survey!ES183:EW183,{"&gt;0","&lt;0"})*{1,-1})</f>
        <v>0</v>
      </c>
      <c r="CS183" s="57">
        <f t="shared" si="151"/>
        <v>0</v>
      </c>
      <c r="CT183" s="57">
        <f t="shared" si="152"/>
        <v>100</v>
      </c>
      <c r="CU183" s="55" t="b">
        <f>IF(Survey!$J183="ETF",TRUE,IF(Survey!$J183="Closed-end",TRUE,IF(Survey!$J183="Split share corp",TRUE,FALSE)))</f>
        <v>0</v>
      </c>
      <c r="CV183" s="48" t="str">
        <f t="shared" si="153"/>
        <v>Pass</v>
      </c>
      <c r="CW183" s="61" t="b">
        <f>IF(ABS(Survey!$EW183)=0,TRUE,FALSE)</f>
        <v>1</v>
      </c>
      <c r="CX183" s="60" t="b">
        <f>NOT(ISBLANK(Survey!$EX183))</f>
        <v>0</v>
      </c>
      <c r="CY183" s="43" t="str">
        <f t="shared" si="154"/>
        <v>Fail</v>
      </c>
      <c r="CZ183" s="44">
        <f>SUM(SUMIF(Survey!EZ183:FF183,{"&gt;0","&lt;0"})*{1,-1})</f>
        <v>0</v>
      </c>
      <c r="DA183" s="43">
        <f t="shared" si="155"/>
        <v>0</v>
      </c>
      <c r="DB183" s="43">
        <f t="shared" si="156"/>
        <v>100</v>
      </c>
      <c r="DC183" s="48" t="str">
        <f t="shared" si="157"/>
        <v>Fail</v>
      </c>
      <c r="DD183" s="54">
        <f>SUM(SUMIF(Survey!FH183:FN183,{"&gt;0","&lt;0"})*{1,-1})</f>
        <v>0</v>
      </c>
      <c r="DE183" s="57">
        <f t="shared" si="158"/>
        <v>0</v>
      </c>
      <c r="DF183" s="56">
        <f t="shared" si="159"/>
        <v>100</v>
      </c>
    </row>
    <row r="184" spans="1:110">
      <c r="A184" s="1">
        <v>181</v>
      </c>
      <c r="B184" s="43" t="str">
        <f t="shared" si="107"/>
        <v>Pass</v>
      </c>
      <c r="C184" s="43">
        <f>COUNTBLANK(Survey!B184:FO184)</f>
        <v>170</v>
      </c>
      <c r="D184" s="43">
        <f>Survey!H184</f>
        <v>0</v>
      </c>
      <c r="E184" s="43" t="str">
        <f t="shared" si="108"/>
        <v>Fail</v>
      </c>
      <c r="F184" s="43" t="str">
        <f t="shared" si="109"/>
        <v>Fail</v>
      </c>
      <c r="H184" s="48" t="str">
        <f t="shared" si="110"/>
        <v>Fail</v>
      </c>
      <c r="I184" s="49">
        <f>COUNTBLANK(Survey!B184:E184)+COUNTBLANK(Survey!G184:J184)+COUNTBLANK(Survey!M184)+COUNTBLANK(Survey!P184:S184)+COUNTBLANK(Survey!X184:Z184)+COUNTBLANK(Survey!AC184:AD184)</f>
        <v>18</v>
      </c>
      <c r="J184" s="48" t="str">
        <f t="shared" si="111"/>
        <v>Pass</v>
      </c>
      <c r="K184" s="61" t="b">
        <f>NOT(ISNUMBER(SEARCH("Feeder",Survey!$H184)))</f>
        <v>1</v>
      </c>
      <c r="L184" s="60" t="b">
        <f>NOT(ISBLANK(Survey!$L184))</f>
        <v>0</v>
      </c>
      <c r="M184" s="48" t="str">
        <f t="shared" si="112"/>
        <v>Pass</v>
      </c>
      <c r="N184" s="61" t="b">
        <f>NOT(ISNUMBER(SEARCH("Other",Survey!$J184)))</f>
        <v>1</v>
      </c>
      <c r="O184" s="60" t="b">
        <f>NOT(ISBLANK(Survey!$K184))</f>
        <v>0</v>
      </c>
      <c r="P184" s="48" t="str">
        <f t="shared" si="113"/>
        <v>Fail</v>
      </c>
      <c r="Q184" s="50">
        <f>Survey!E184</f>
        <v>0</v>
      </c>
      <c r="R184" s="51">
        <f>LEN(Survey!F184)</f>
        <v>0</v>
      </c>
      <c r="S184" s="48" t="str">
        <f t="shared" si="114"/>
        <v>Pass</v>
      </c>
      <c r="T184" s="61" t="b">
        <f>NOT(ISNUMBER(SEARCH("Other",Survey!$M184)))</f>
        <v>1</v>
      </c>
      <c r="U184" s="60" t="b">
        <f>NOT(ISBLANK(Survey!$N184))</f>
        <v>0</v>
      </c>
      <c r="V184" s="48" t="str">
        <f t="shared" si="115"/>
        <v>Pass</v>
      </c>
      <c r="W184" s="121" t="b">
        <f>NOT(ISBLANK(Survey!$U184))</f>
        <v>0</v>
      </c>
      <c r="X184" s="122">
        <f>Survey!$J184</f>
        <v>0</v>
      </c>
      <c r="Y184" s="48" t="str">
        <f t="shared" si="116"/>
        <v>Pass</v>
      </c>
      <c r="Z184" s="121" t="b">
        <f>NOT(ISBLANK(Survey!$V184))</f>
        <v>0</v>
      </c>
      <c r="AA184" s="122">
        <f>Survey!$J184</f>
        <v>0</v>
      </c>
      <c r="AB184" s="48" t="str">
        <f t="shared" si="117"/>
        <v>Pass</v>
      </c>
      <c r="AC184" s="121" t="b">
        <f>NOT(ISBLANK(Survey!$W184))</f>
        <v>0</v>
      </c>
      <c r="AD184" s="122">
        <f>Survey!$J184</f>
        <v>0</v>
      </c>
      <c r="AE184" s="48" t="str">
        <f t="shared" si="118"/>
        <v>Pass</v>
      </c>
      <c r="AF184" s="61" t="b">
        <f>NOT(ISNUMBER(SEARCH("Yes",Survey!$Z184)))</f>
        <v>1</v>
      </c>
      <c r="AG184" s="60" t="b">
        <f>IF(COUNTBLANK(Survey!$AA184:$AB184)=0,TRUE, FALSE)</f>
        <v>0</v>
      </c>
      <c r="AH184" s="48" t="str">
        <f t="shared" si="119"/>
        <v>Pass</v>
      </c>
      <c r="AI184" s="61" t="b">
        <f>NOT(ISNUMBER(SEARCH("Yes",Survey!$AC184)))</f>
        <v>1</v>
      </c>
      <c r="AJ184" s="60" t="b">
        <f>NOT(ISBLANK(Survey!$AE184))</f>
        <v>0</v>
      </c>
      <c r="AK184" s="48" t="str">
        <f t="shared" si="120"/>
        <v>Pass</v>
      </c>
      <c r="AL184" s="61" t="b">
        <f>NOT(OR(ISNUMBER(SEARCH("Other",Survey!$AE184)),ISNUMBER(SEARCH("Multiple",Survey!$AE184))))</f>
        <v>1</v>
      </c>
      <c r="AM184" s="60" t="b">
        <f>NOT(ISBLANK(Survey!$AF184))</f>
        <v>0</v>
      </c>
      <c r="AN184" s="48" t="str">
        <f t="shared" si="121"/>
        <v>Fail</v>
      </c>
      <c r="AO184" s="52">
        <f>(Survey!$AH184)</f>
        <v>0</v>
      </c>
      <c r="AP184" s="43" t="str">
        <f t="shared" si="122"/>
        <v>Fail</v>
      </c>
      <c r="AQ184" s="44">
        <f>ABS(Survey!$AH184)</f>
        <v>0</v>
      </c>
      <c r="AR184" s="87">
        <f>ABS(Survey!$AI184)+Survey!$AJ184-ABS(Survey!$AK184)+ABS(Survey!$AL184)-ABS(Survey!$AM184)+ABS(Survey!$AN184)-ABS(Survey!$AO184)+Survey!$AP184</f>
        <v>0</v>
      </c>
      <c r="AS184" s="53" t="str">
        <f t="shared" si="123"/>
        <v>No holdings</v>
      </c>
      <c r="AT184" s="43">
        <f t="shared" si="124"/>
        <v>0</v>
      </c>
      <c r="AU184" s="48" t="str">
        <f t="shared" si="125"/>
        <v>Pass</v>
      </c>
      <c r="AV184" s="61" t="b">
        <f>IF(ABS(Survey!$AP184)=0,TRUE,FALSE)</f>
        <v>1</v>
      </c>
      <c r="AW184" s="60" t="b">
        <f>NOT(ISBLANK(Survey!$AQ184))</f>
        <v>0</v>
      </c>
      <c r="AX184" s="43" t="str">
        <f t="shared" si="126"/>
        <v>Fail</v>
      </c>
      <c r="AY184" s="44">
        <f>ABS(Survey!$AH184)</f>
        <v>0</v>
      </c>
      <c r="AZ184" s="44" cm="1">
        <f t="array" ref="AZ184">SUM(SUMIF(Survey!AS184:BA184,{"&gt;0","&lt;0"})*{1,-1})-SUM(SUMIF(Survey!BC184:BK184,{"&gt;0","&lt;0"})*{1,-1})</f>
        <v>0</v>
      </c>
      <c r="BA184" s="53" t="str">
        <f t="shared" si="127"/>
        <v>No holdings</v>
      </c>
      <c r="BB184" s="43">
        <f t="shared" si="128"/>
        <v>0</v>
      </c>
      <c r="BC184" s="48" t="str">
        <f t="shared" si="129"/>
        <v>Fail</v>
      </c>
      <c r="BD184" s="54">
        <f>ABS(Survey!$AH184)</f>
        <v>0</v>
      </c>
      <c r="BE184" s="54" cm="1">
        <f t="array" ref="BE184">SUM(SUMIF(Survey!BM184:CF184,{"&gt;0","&lt;0"})*{1,-1})-SUM(SUMIF(Survey!CH184:DA184,{"&gt;0","&lt;0"})*{1,-1})</f>
        <v>0</v>
      </c>
      <c r="BF184" s="55" t="str">
        <f t="shared" si="130"/>
        <v>No holdings</v>
      </c>
      <c r="BG184" s="56">
        <f t="shared" si="131"/>
        <v>0</v>
      </c>
      <c r="BH184" s="48" t="str">
        <f t="shared" si="132"/>
        <v>Pass</v>
      </c>
      <c r="BI184" s="61" t="b">
        <f>IF(ABS(Survey!$CF184)=0,TRUE,FALSE)</f>
        <v>1</v>
      </c>
      <c r="BJ184" s="60" t="b">
        <f>NOT(ISBLANK(Survey!$CG184))</f>
        <v>0</v>
      </c>
      <c r="BK184" s="48" t="str">
        <f t="shared" si="133"/>
        <v>Pass</v>
      </c>
      <c r="BL184" s="61" t="b">
        <f>IF(ABS(Survey!$DA184)=0,TRUE,FALSE)</f>
        <v>1</v>
      </c>
      <c r="BM184" s="60" t="b">
        <f>NOT(ISBLANK(Survey!$DB184))</f>
        <v>0</v>
      </c>
      <c r="BN184" s="48" t="str">
        <f t="shared" si="134"/>
        <v>Pass</v>
      </c>
      <c r="BO184" s="44">
        <f>SUM(Survey!DD184:DG184)</f>
        <v>0</v>
      </c>
      <c r="BP184" s="43">
        <f t="shared" si="135"/>
        <v>0</v>
      </c>
      <c r="BQ184" s="43">
        <f t="shared" si="136"/>
        <v>100</v>
      </c>
      <c r="BR184" s="55">
        <f>Survey!$I184</f>
        <v>0</v>
      </c>
      <c r="BS184" s="48" t="str">
        <f t="shared" si="137"/>
        <v>Pass</v>
      </c>
      <c r="BT184" s="61" t="b">
        <f>IF(ABS(Survey!$DG184)=0,TRUE,FALSE)</f>
        <v>1</v>
      </c>
      <c r="BU184" s="60" t="b">
        <f>NOT(ISBLANK(Survey!$DH184))</f>
        <v>0</v>
      </c>
      <c r="BV184" s="43" t="str">
        <f t="shared" si="138"/>
        <v>Pass</v>
      </c>
      <c r="BW184" s="44">
        <f>ABS(Survey!CB184) + ABS(Survey!CW184)</f>
        <v>0</v>
      </c>
      <c r="BX184" s="44">
        <f>SUM(SUMIF(Survey!DJ184:DO184,{"&gt;0","&lt;0"})*{1,-1})+SUM(SUMIF(Survey!DQ184:DV184,{"&gt;0","&lt;0"})*{1,-1})</f>
        <v>0</v>
      </c>
      <c r="BY184" s="43">
        <f t="shared" si="139"/>
        <v>0</v>
      </c>
      <c r="BZ184" s="43">
        <f t="shared" si="140"/>
        <v>0</v>
      </c>
      <c r="CA184" s="48" t="str">
        <f t="shared" si="141"/>
        <v>Pass</v>
      </c>
      <c r="CB184" s="61" t="b">
        <f>IF(ABS(Survey!$DO184)=0,TRUE,FALSE)</f>
        <v>1</v>
      </c>
      <c r="CC184" s="60" t="b">
        <f>NOT(ISBLANK(Survey!DP184))</f>
        <v>0</v>
      </c>
      <c r="CD184" s="48" t="str">
        <f t="shared" si="142"/>
        <v>Pass</v>
      </c>
      <c r="CE184" s="61" t="b">
        <f>IF(ABS(Survey!$DV184)=0,TRUE,FALSE)</f>
        <v>1</v>
      </c>
      <c r="CF184" s="60" t="b">
        <f>NOT(ISBLANK(Survey!$DW184))</f>
        <v>0</v>
      </c>
      <c r="CG184" s="48" t="str">
        <f t="shared" si="143"/>
        <v>Pass</v>
      </c>
      <c r="CH184" s="57">
        <f t="shared" si="144"/>
        <v>0</v>
      </c>
      <c r="CI184" s="54" cm="1">
        <f t="array" ref="CI184">SUM(SUMIF(Survey!DY184:DZ184,{"&gt;0","&lt;0"})*{1,-1})</f>
        <v>0</v>
      </c>
      <c r="CJ184" s="57">
        <f t="shared" si="145"/>
        <v>0</v>
      </c>
      <c r="CK184" s="56">
        <f t="shared" si="146"/>
        <v>100</v>
      </c>
      <c r="CL184" s="48" t="str">
        <f t="shared" si="147"/>
        <v>Fail</v>
      </c>
      <c r="CM184" s="54">
        <f>SUM(SUMIF(Survey!EP184:EQ184,{"&gt;0","&lt;0"})*{1,-1})</f>
        <v>0</v>
      </c>
      <c r="CN184" s="57">
        <f t="shared" si="148"/>
        <v>0</v>
      </c>
      <c r="CO184" s="57">
        <f t="shared" si="149"/>
        <v>100</v>
      </c>
      <c r="CP184" s="55" t="b">
        <f>IF(Survey!$J184="ETF",TRUE,IF(Survey!$J184="Closed-end",TRUE,IF(Survey!$J184="Split share corp",TRUE,FALSE)))</f>
        <v>0</v>
      </c>
      <c r="CQ184" s="48" t="str">
        <f t="shared" si="150"/>
        <v>Fail</v>
      </c>
      <c r="CR184" s="54">
        <f>SUM(SUMIF(Survey!ES184:EW184,{"&gt;0","&lt;0"})*{1,-1})</f>
        <v>0</v>
      </c>
      <c r="CS184" s="57">
        <f t="shared" si="151"/>
        <v>0</v>
      </c>
      <c r="CT184" s="57">
        <f t="shared" si="152"/>
        <v>100</v>
      </c>
      <c r="CU184" s="55" t="b">
        <f>IF(Survey!$J184="ETF",TRUE,IF(Survey!$J184="Closed-end",TRUE,IF(Survey!$J184="Split share corp",TRUE,FALSE)))</f>
        <v>0</v>
      </c>
      <c r="CV184" s="48" t="str">
        <f t="shared" si="153"/>
        <v>Pass</v>
      </c>
      <c r="CW184" s="61" t="b">
        <f>IF(ABS(Survey!$EW184)=0,TRUE,FALSE)</f>
        <v>1</v>
      </c>
      <c r="CX184" s="60" t="b">
        <f>NOT(ISBLANK(Survey!$EX184))</f>
        <v>0</v>
      </c>
      <c r="CY184" s="43" t="str">
        <f t="shared" si="154"/>
        <v>Fail</v>
      </c>
      <c r="CZ184" s="44">
        <f>SUM(SUMIF(Survey!EZ184:FF184,{"&gt;0","&lt;0"})*{1,-1})</f>
        <v>0</v>
      </c>
      <c r="DA184" s="43">
        <f t="shared" si="155"/>
        <v>0</v>
      </c>
      <c r="DB184" s="43">
        <f t="shared" si="156"/>
        <v>100</v>
      </c>
      <c r="DC184" s="48" t="str">
        <f t="shared" si="157"/>
        <v>Fail</v>
      </c>
      <c r="DD184" s="54">
        <f>SUM(SUMIF(Survey!FH184:FN184,{"&gt;0","&lt;0"})*{1,-1})</f>
        <v>0</v>
      </c>
      <c r="DE184" s="57">
        <f t="shared" si="158"/>
        <v>0</v>
      </c>
      <c r="DF184" s="56">
        <f t="shared" si="159"/>
        <v>100</v>
      </c>
    </row>
    <row r="185" spans="1:110">
      <c r="A185" s="1">
        <v>182</v>
      </c>
      <c r="B185" s="43" t="str">
        <f t="shared" si="107"/>
        <v>Pass</v>
      </c>
      <c r="C185" s="43">
        <f>COUNTBLANK(Survey!B185:FO185)</f>
        <v>170</v>
      </c>
      <c r="D185" s="43">
        <f>Survey!H185</f>
        <v>0</v>
      </c>
      <c r="E185" s="43" t="str">
        <f t="shared" si="108"/>
        <v>Fail</v>
      </c>
      <c r="F185" s="43" t="str">
        <f t="shared" si="109"/>
        <v>Fail</v>
      </c>
      <c r="H185" s="48" t="str">
        <f t="shared" si="110"/>
        <v>Fail</v>
      </c>
      <c r="I185" s="49">
        <f>COUNTBLANK(Survey!B185:E185)+COUNTBLANK(Survey!G185:J185)+COUNTBLANK(Survey!M185)+COUNTBLANK(Survey!P185:S185)+COUNTBLANK(Survey!X185:Z185)+COUNTBLANK(Survey!AC185:AD185)</f>
        <v>18</v>
      </c>
      <c r="J185" s="48" t="str">
        <f t="shared" si="111"/>
        <v>Pass</v>
      </c>
      <c r="K185" s="61" t="b">
        <f>NOT(ISNUMBER(SEARCH("Feeder",Survey!$H185)))</f>
        <v>1</v>
      </c>
      <c r="L185" s="60" t="b">
        <f>NOT(ISBLANK(Survey!$L185))</f>
        <v>0</v>
      </c>
      <c r="M185" s="48" t="str">
        <f t="shared" si="112"/>
        <v>Pass</v>
      </c>
      <c r="N185" s="61" t="b">
        <f>NOT(ISNUMBER(SEARCH("Other",Survey!$J185)))</f>
        <v>1</v>
      </c>
      <c r="O185" s="60" t="b">
        <f>NOT(ISBLANK(Survey!$K185))</f>
        <v>0</v>
      </c>
      <c r="P185" s="48" t="str">
        <f t="shared" si="113"/>
        <v>Fail</v>
      </c>
      <c r="Q185" s="50">
        <f>Survey!E185</f>
        <v>0</v>
      </c>
      <c r="R185" s="51">
        <f>LEN(Survey!F185)</f>
        <v>0</v>
      </c>
      <c r="S185" s="48" t="str">
        <f t="shared" si="114"/>
        <v>Pass</v>
      </c>
      <c r="T185" s="61" t="b">
        <f>NOT(ISNUMBER(SEARCH("Other",Survey!$M185)))</f>
        <v>1</v>
      </c>
      <c r="U185" s="60" t="b">
        <f>NOT(ISBLANK(Survey!$N185))</f>
        <v>0</v>
      </c>
      <c r="V185" s="48" t="str">
        <f t="shared" si="115"/>
        <v>Pass</v>
      </c>
      <c r="W185" s="121" t="b">
        <f>NOT(ISBLANK(Survey!$U185))</f>
        <v>0</v>
      </c>
      <c r="X185" s="122">
        <f>Survey!$J185</f>
        <v>0</v>
      </c>
      <c r="Y185" s="48" t="str">
        <f t="shared" si="116"/>
        <v>Pass</v>
      </c>
      <c r="Z185" s="121" t="b">
        <f>NOT(ISBLANK(Survey!$V185))</f>
        <v>0</v>
      </c>
      <c r="AA185" s="122">
        <f>Survey!$J185</f>
        <v>0</v>
      </c>
      <c r="AB185" s="48" t="str">
        <f t="shared" si="117"/>
        <v>Pass</v>
      </c>
      <c r="AC185" s="121" t="b">
        <f>NOT(ISBLANK(Survey!$W185))</f>
        <v>0</v>
      </c>
      <c r="AD185" s="122">
        <f>Survey!$J185</f>
        <v>0</v>
      </c>
      <c r="AE185" s="48" t="str">
        <f t="shared" si="118"/>
        <v>Pass</v>
      </c>
      <c r="AF185" s="61" t="b">
        <f>NOT(ISNUMBER(SEARCH("Yes",Survey!$Z185)))</f>
        <v>1</v>
      </c>
      <c r="AG185" s="60" t="b">
        <f>IF(COUNTBLANK(Survey!$AA185:$AB185)=0,TRUE, FALSE)</f>
        <v>0</v>
      </c>
      <c r="AH185" s="48" t="str">
        <f t="shared" si="119"/>
        <v>Pass</v>
      </c>
      <c r="AI185" s="61" t="b">
        <f>NOT(ISNUMBER(SEARCH("Yes",Survey!$AC185)))</f>
        <v>1</v>
      </c>
      <c r="AJ185" s="60" t="b">
        <f>NOT(ISBLANK(Survey!$AE185))</f>
        <v>0</v>
      </c>
      <c r="AK185" s="48" t="str">
        <f t="shared" si="120"/>
        <v>Pass</v>
      </c>
      <c r="AL185" s="61" t="b">
        <f>NOT(OR(ISNUMBER(SEARCH("Other",Survey!$AE185)),ISNUMBER(SEARCH("Multiple",Survey!$AE185))))</f>
        <v>1</v>
      </c>
      <c r="AM185" s="60" t="b">
        <f>NOT(ISBLANK(Survey!$AF185))</f>
        <v>0</v>
      </c>
      <c r="AN185" s="48" t="str">
        <f t="shared" si="121"/>
        <v>Fail</v>
      </c>
      <c r="AO185" s="52">
        <f>(Survey!$AH185)</f>
        <v>0</v>
      </c>
      <c r="AP185" s="43" t="str">
        <f t="shared" si="122"/>
        <v>Fail</v>
      </c>
      <c r="AQ185" s="44">
        <f>ABS(Survey!$AH185)</f>
        <v>0</v>
      </c>
      <c r="AR185" s="87">
        <f>ABS(Survey!$AI185)+Survey!$AJ185-ABS(Survey!$AK185)+ABS(Survey!$AL185)-ABS(Survey!$AM185)+ABS(Survey!$AN185)-ABS(Survey!$AO185)+Survey!$AP185</f>
        <v>0</v>
      </c>
      <c r="AS185" s="53" t="str">
        <f t="shared" si="123"/>
        <v>No holdings</v>
      </c>
      <c r="AT185" s="43">
        <f t="shared" si="124"/>
        <v>0</v>
      </c>
      <c r="AU185" s="48" t="str">
        <f t="shared" si="125"/>
        <v>Pass</v>
      </c>
      <c r="AV185" s="61" t="b">
        <f>IF(ABS(Survey!$AP185)=0,TRUE,FALSE)</f>
        <v>1</v>
      </c>
      <c r="AW185" s="60" t="b">
        <f>NOT(ISBLANK(Survey!$AQ185))</f>
        <v>0</v>
      </c>
      <c r="AX185" s="43" t="str">
        <f t="shared" si="126"/>
        <v>Fail</v>
      </c>
      <c r="AY185" s="44">
        <f>ABS(Survey!$AH185)</f>
        <v>0</v>
      </c>
      <c r="AZ185" s="44" cm="1">
        <f t="array" ref="AZ185">SUM(SUMIF(Survey!AS185:BA185,{"&gt;0","&lt;0"})*{1,-1})-SUM(SUMIF(Survey!BC185:BK185,{"&gt;0","&lt;0"})*{1,-1})</f>
        <v>0</v>
      </c>
      <c r="BA185" s="53" t="str">
        <f t="shared" si="127"/>
        <v>No holdings</v>
      </c>
      <c r="BB185" s="43">
        <f t="shared" si="128"/>
        <v>0</v>
      </c>
      <c r="BC185" s="48" t="str">
        <f t="shared" si="129"/>
        <v>Fail</v>
      </c>
      <c r="BD185" s="54">
        <f>ABS(Survey!$AH185)</f>
        <v>0</v>
      </c>
      <c r="BE185" s="54" cm="1">
        <f t="array" ref="BE185">SUM(SUMIF(Survey!BM185:CF185,{"&gt;0","&lt;0"})*{1,-1})-SUM(SUMIF(Survey!CH185:DA185,{"&gt;0","&lt;0"})*{1,-1})</f>
        <v>0</v>
      </c>
      <c r="BF185" s="55" t="str">
        <f t="shared" si="130"/>
        <v>No holdings</v>
      </c>
      <c r="BG185" s="56">
        <f t="shared" si="131"/>
        <v>0</v>
      </c>
      <c r="BH185" s="48" t="str">
        <f t="shared" si="132"/>
        <v>Pass</v>
      </c>
      <c r="BI185" s="61" t="b">
        <f>IF(ABS(Survey!$CF185)=0,TRUE,FALSE)</f>
        <v>1</v>
      </c>
      <c r="BJ185" s="60" t="b">
        <f>NOT(ISBLANK(Survey!$CG185))</f>
        <v>0</v>
      </c>
      <c r="BK185" s="48" t="str">
        <f t="shared" si="133"/>
        <v>Pass</v>
      </c>
      <c r="BL185" s="61" t="b">
        <f>IF(ABS(Survey!$DA185)=0,TRUE,FALSE)</f>
        <v>1</v>
      </c>
      <c r="BM185" s="60" t="b">
        <f>NOT(ISBLANK(Survey!$DB185))</f>
        <v>0</v>
      </c>
      <c r="BN185" s="48" t="str">
        <f t="shared" si="134"/>
        <v>Pass</v>
      </c>
      <c r="BO185" s="44">
        <f>SUM(Survey!DD185:DG185)</f>
        <v>0</v>
      </c>
      <c r="BP185" s="43">
        <f t="shared" si="135"/>
        <v>0</v>
      </c>
      <c r="BQ185" s="43">
        <f t="shared" si="136"/>
        <v>100</v>
      </c>
      <c r="BR185" s="55">
        <f>Survey!$I185</f>
        <v>0</v>
      </c>
      <c r="BS185" s="48" t="str">
        <f t="shared" si="137"/>
        <v>Pass</v>
      </c>
      <c r="BT185" s="61" t="b">
        <f>IF(ABS(Survey!$DG185)=0,TRUE,FALSE)</f>
        <v>1</v>
      </c>
      <c r="BU185" s="60" t="b">
        <f>NOT(ISBLANK(Survey!$DH185))</f>
        <v>0</v>
      </c>
      <c r="BV185" s="43" t="str">
        <f t="shared" si="138"/>
        <v>Pass</v>
      </c>
      <c r="BW185" s="44">
        <f>ABS(Survey!CB185) + ABS(Survey!CW185)</f>
        <v>0</v>
      </c>
      <c r="BX185" s="44">
        <f>SUM(SUMIF(Survey!DJ185:DO185,{"&gt;0","&lt;0"})*{1,-1})+SUM(SUMIF(Survey!DQ185:DV185,{"&gt;0","&lt;0"})*{1,-1})</f>
        <v>0</v>
      </c>
      <c r="BY185" s="43">
        <f t="shared" si="139"/>
        <v>0</v>
      </c>
      <c r="BZ185" s="43">
        <f t="shared" si="140"/>
        <v>0</v>
      </c>
      <c r="CA185" s="48" t="str">
        <f t="shared" si="141"/>
        <v>Pass</v>
      </c>
      <c r="CB185" s="61" t="b">
        <f>IF(ABS(Survey!$DO185)=0,TRUE,FALSE)</f>
        <v>1</v>
      </c>
      <c r="CC185" s="60" t="b">
        <f>NOT(ISBLANK(Survey!DP185))</f>
        <v>0</v>
      </c>
      <c r="CD185" s="48" t="str">
        <f t="shared" si="142"/>
        <v>Pass</v>
      </c>
      <c r="CE185" s="61" t="b">
        <f>IF(ABS(Survey!$DV185)=0,TRUE,FALSE)</f>
        <v>1</v>
      </c>
      <c r="CF185" s="60" t="b">
        <f>NOT(ISBLANK(Survey!$DW185))</f>
        <v>0</v>
      </c>
      <c r="CG185" s="48" t="str">
        <f t="shared" si="143"/>
        <v>Pass</v>
      </c>
      <c r="CH185" s="57">
        <f t="shared" si="144"/>
        <v>0</v>
      </c>
      <c r="CI185" s="54" cm="1">
        <f t="array" ref="CI185">SUM(SUMIF(Survey!DY185:DZ185,{"&gt;0","&lt;0"})*{1,-1})</f>
        <v>0</v>
      </c>
      <c r="CJ185" s="57">
        <f t="shared" si="145"/>
        <v>0</v>
      </c>
      <c r="CK185" s="56">
        <f t="shared" si="146"/>
        <v>100</v>
      </c>
      <c r="CL185" s="48" t="str">
        <f t="shared" si="147"/>
        <v>Fail</v>
      </c>
      <c r="CM185" s="54">
        <f>SUM(SUMIF(Survey!EP185:EQ185,{"&gt;0","&lt;0"})*{1,-1})</f>
        <v>0</v>
      </c>
      <c r="CN185" s="57">
        <f t="shared" si="148"/>
        <v>0</v>
      </c>
      <c r="CO185" s="57">
        <f t="shared" si="149"/>
        <v>100</v>
      </c>
      <c r="CP185" s="55" t="b">
        <f>IF(Survey!$J185="ETF",TRUE,IF(Survey!$J185="Closed-end",TRUE,IF(Survey!$J185="Split share corp",TRUE,FALSE)))</f>
        <v>0</v>
      </c>
      <c r="CQ185" s="48" t="str">
        <f t="shared" si="150"/>
        <v>Fail</v>
      </c>
      <c r="CR185" s="54">
        <f>SUM(SUMIF(Survey!ES185:EW185,{"&gt;0","&lt;0"})*{1,-1})</f>
        <v>0</v>
      </c>
      <c r="CS185" s="57">
        <f t="shared" si="151"/>
        <v>0</v>
      </c>
      <c r="CT185" s="57">
        <f t="shared" si="152"/>
        <v>100</v>
      </c>
      <c r="CU185" s="55" t="b">
        <f>IF(Survey!$J185="ETF",TRUE,IF(Survey!$J185="Closed-end",TRUE,IF(Survey!$J185="Split share corp",TRUE,FALSE)))</f>
        <v>0</v>
      </c>
      <c r="CV185" s="48" t="str">
        <f t="shared" si="153"/>
        <v>Pass</v>
      </c>
      <c r="CW185" s="61" t="b">
        <f>IF(ABS(Survey!$EW185)=0,TRUE,FALSE)</f>
        <v>1</v>
      </c>
      <c r="CX185" s="60" t="b">
        <f>NOT(ISBLANK(Survey!$EX185))</f>
        <v>0</v>
      </c>
      <c r="CY185" s="43" t="str">
        <f t="shared" si="154"/>
        <v>Fail</v>
      </c>
      <c r="CZ185" s="44">
        <f>SUM(SUMIF(Survey!EZ185:FF185,{"&gt;0","&lt;0"})*{1,-1})</f>
        <v>0</v>
      </c>
      <c r="DA185" s="43">
        <f t="shared" si="155"/>
        <v>0</v>
      </c>
      <c r="DB185" s="43">
        <f t="shared" si="156"/>
        <v>100</v>
      </c>
      <c r="DC185" s="48" t="str">
        <f t="shared" si="157"/>
        <v>Fail</v>
      </c>
      <c r="DD185" s="54">
        <f>SUM(SUMIF(Survey!FH185:FN185,{"&gt;0","&lt;0"})*{1,-1})</f>
        <v>0</v>
      </c>
      <c r="DE185" s="57">
        <f t="shared" si="158"/>
        <v>0</v>
      </c>
      <c r="DF185" s="56">
        <f t="shared" si="159"/>
        <v>100</v>
      </c>
    </row>
    <row r="186" spans="1:110">
      <c r="A186" s="1">
        <v>183</v>
      </c>
      <c r="B186" s="43" t="str">
        <f t="shared" si="107"/>
        <v>Pass</v>
      </c>
      <c r="C186" s="43">
        <f>COUNTBLANK(Survey!B186:FO186)</f>
        <v>170</v>
      </c>
      <c r="D186" s="43">
        <f>Survey!H186</f>
        <v>0</v>
      </c>
      <c r="E186" s="43" t="str">
        <f t="shared" si="108"/>
        <v>Fail</v>
      </c>
      <c r="F186" s="43" t="str">
        <f t="shared" si="109"/>
        <v>Fail</v>
      </c>
      <c r="H186" s="48" t="str">
        <f t="shared" si="110"/>
        <v>Fail</v>
      </c>
      <c r="I186" s="49">
        <f>COUNTBLANK(Survey!B186:E186)+COUNTBLANK(Survey!G186:J186)+COUNTBLANK(Survey!M186)+COUNTBLANK(Survey!P186:S186)+COUNTBLANK(Survey!X186:Z186)+COUNTBLANK(Survey!AC186:AD186)</f>
        <v>18</v>
      </c>
      <c r="J186" s="48" t="str">
        <f t="shared" si="111"/>
        <v>Pass</v>
      </c>
      <c r="K186" s="61" t="b">
        <f>NOT(ISNUMBER(SEARCH("Feeder",Survey!$H186)))</f>
        <v>1</v>
      </c>
      <c r="L186" s="60" t="b">
        <f>NOT(ISBLANK(Survey!$L186))</f>
        <v>0</v>
      </c>
      <c r="M186" s="48" t="str">
        <f t="shared" si="112"/>
        <v>Pass</v>
      </c>
      <c r="N186" s="61" t="b">
        <f>NOT(ISNUMBER(SEARCH("Other",Survey!$J186)))</f>
        <v>1</v>
      </c>
      <c r="O186" s="60" t="b">
        <f>NOT(ISBLANK(Survey!$K186))</f>
        <v>0</v>
      </c>
      <c r="P186" s="48" t="str">
        <f t="shared" si="113"/>
        <v>Fail</v>
      </c>
      <c r="Q186" s="50">
        <f>Survey!E186</f>
        <v>0</v>
      </c>
      <c r="R186" s="51">
        <f>LEN(Survey!F186)</f>
        <v>0</v>
      </c>
      <c r="S186" s="48" t="str">
        <f t="shared" si="114"/>
        <v>Pass</v>
      </c>
      <c r="T186" s="61" t="b">
        <f>NOT(ISNUMBER(SEARCH("Other",Survey!$M186)))</f>
        <v>1</v>
      </c>
      <c r="U186" s="60" t="b">
        <f>NOT(ISBLANK(Survey!$N186))</f>
        <v>0</v>
      </c>
      <c r="V186" s="48" t="str">
        <f t="shared" si="115"/>
        <v>Pass</v>
      </c>
      <c r="W186" s="121" t="b">
        <f>NOT(ISBLANK(Survey!$U186))</f>
        <v>0</v>
      </c>
      <c r="X186" s="122">
        <f>Survey!$J186</f>
        <v>0</v>
      </c>
      <c r="Y186" s="48" t="str">
        <f t="shared" si="116"/>
        <v>Pass</v>
      </c>
      <c r="Z186" s="121" t="b">
        <f>NOT(ISBLANK(Survey!$V186))</f>
        <v>0</v>
      </c>
      <c r="AA186" s="122">
        <f>Survey!$J186</f>
        <v>0</v>
      </c>
      <c r="AB186" s="48" t="str">
        <f t="shared" si="117"/>
        <v>Pass</v>
      </c>
      <c r="AC186" s="121" t="b">
        <f>NOT(ISBLANK(Survey!$W186))</f>
        <v>0</v>
      </c>
      <c r="AD186" s="122">
        <f>Survey!$J186</f>
        <v>0</v>
      </c>
      <c r="AE186" s="48" t="str">
        <f t="shared" si="118"/>
        <v>Pass</v>
      </c>
      <c r="AF186" s="61" t="b">
        <f>NOT(ISNUMBER(SEARCH("Yes",Survey!$Z186)))</f>
        <v>1</v>
      </c>
      <c r="AG186" s="60" t="b">
        <f>IF(COUNTBLANK(Survey!$AA186:$AB186)=0,TRUE, FALSE)</f>
        <v>0</v>
      </c>
      <c r="AH186" s="48" t="str">
        <f t="shared" si="119"/>
        <v>Pass</v>
      </c>
      <c r="AI186" s="61" t="b">
        <f>NOT(ISNUMBER(SEARCH("Yes",Survey!$AC186)))</f>
        <v>1</v>
      </c>
      <c r="AJ186" s="60" t="b">
        <f>NOT(ISBLANK(Survey!$AE186))</f>
        <v>0</v>
      </c>
      <c r="AK186" s="48" t="str">
        <f t="shared" si="120"/>
        <v>Pass</v>
      </c>
      <c r="AL186" s="61" t="b">
        <f>NOT(OR(ISNUMBER(SEARCH("Other",Survey!$AE186)),ISNUMBER(SEARCH("Multiple",Survey!$AE186))))</f>
        <v>1</v>
      </c>
      <c r="AM186" s="60" t="b">
        <f>NOT(ISBLANK(Survey!$AF186))</f>
        <v>0</v>
      </c>
      <c r="AN186" s="48" t="str">
        <f t="shared" si="121"/>
        <v>Fail</v>
      </c>
      <c r="AO186" s="52">
        <f>(Survey!$AH186)</f>
        <v>0</v>
      </c>
      <c r="AP186" s="43" t="str">
        <f t="shared" si="122"/>
        <v>Fail</v>
      </c>
      <c r="AQ186" s="44">
        <f>ABS(Survey!$AH186)</f>
        <v>0</v>
      </c>
      <c r="AR186" s="87">
        <f>ABS(Survey!$AI186)+Survey!$AJ186-ABS(Survey!$AK186)+ABS(Survey!$AL186)-ABS(Survey!$AM186)+ABS(Survey!$AN186)-ABS(Survey!$AO186)+Survey!$AP186</f>
        <v>0</v>
      </c>
      <c r="AS186" s="53" t="str">
        <f t="shared" si="123"/>
        <v>No holdings</v>
      </c>
      <c r="AT186" s="43">
        <f t="shared" si="124"/>
        <v>0</v>
      </c>
      <c r="AU186" s="48" t="str">
        <f t="shared" si="125"/>
        <v>Pass</v>
      </c>
      <c r="AV186" s="61" t="b">
        <f>IF(ABS(Survey!$AP186)=0,TRUE,FALSE)</f>
        <v>1</v>
      </c>
      <c r="AW186" s="60" t="b">
        <f>NOT(ISBLANK(Survey!$AQ186))</f>
        <v>0</v>
      </c>
      <c r="AX186" s="43" t="str">
        <f t="shared" si="126"/>
        <v>Fail</v>
      </c>
      <c r="AY186" s="44">
        <f>ABS(Survey!$AH186)</f>
        <v>0</v>
      </c>
      <c r="AZ186" s="44" cm="1">
        <f t="array" ref="AZ186">SUM(SUMIF(Survey!AS186:BA186,{"&gt;0","&lt;0"})*{1,-1})-SUM(SUMIF(Survey!BC186:BK186,{"&gt;0","&lt;0"})*{1,-1})</f>
        <v>0</v>
      </c>
      <c r="BA186" s="53" t="str">
        <f t="shared" si="127"/>
        <v>No holdings</v>
      </c>
      <c r="BB186" s="43">
        <f t="shared" si="128"/>
        <v>0</v>
      </c>
      <c r="BC186" s="48" t="str">
        <f t="shared" si="129"/>
        <v>Fail</v>
      </c>
      <c r="BD186" s="54">
        <f>ABS(Survey!$AH186)</f>
        <v>0</v>
      </c>
      <c r="BE186" s="54" cm="1">
        <f t="array" ref="BE186">SUM(SUMIF(Survey!BM186:CF186,{"&gt;0","&lt;0"})*{1,-1})-SUM(SUMIF(Survey!CH186:DA186,{"&gt;0","&lt;0"})*{1,-1})</f>
        <v>0</v>
      </c>
      <c r="BF186" s="55" t="str">
        <f t="shared" si="130"/>
        <v>No holdings</v>
      </c>
      <c r="BG186" s="56">
        <f t="shared" si="131"/>
        <v>0</v>
      </c>
      <c r="BH186" s="48" t="str">
        <f t="shared" si="132"/>
        <v>Pass</v>
      </c>
      <c r="BI186" s="61" t="b">
        <f>IF(ABS(Survey!$CF186)=0,TRUE,FALSE)</f>
        <v>1</v>
      </c>
      <c r="BJ186" s="60" t="b">
        <f>NOT(ISBLANK(Survey!$CG186))</f>
        <v>0</v>
      </c>
      <c r="BK186" s="48" t="str">
        <f t="shared" si="133"/>
        <v>Pass</v>
      </c>
      <c r="BL186" s="61" t="b">
        <f>IF(ABS(Survey!$DA186)=0,TRUE,FALSE)</f>
        <v>1</v>
      </c>
      <c r="BM186" s="60" t="b">
        <f>NOT(ISBLANK(Survey!$DB186))</f>
        <v>0</v>
      </c>
      <c r="BN186" s="48" t="str">
        <f t="shared" si="134"/>
        <v>Pass</v>
      </c>
      <c r="BO186" s="44">
        <f>SUM(Survey!DD186:DG186)</f>
        <v>0</v>
      </c>
      <c r="BP186" s="43">
        <f t="shared" si="135"/>
        <v>0</v>
      </c>
      <c r="BQ186" s="43">
        <f t="shared" si="136"/>
        <v>100</v>
      </c>
      <c r="BR186" s="55">
        <f>Survey!$I186</f>
        <v>0</v>
      </c>
      <c r="BS186" s="48" t="str">
        <f t="shared" si="137"/>
        <v>Pass</v>
      </c>
      <c r="BT186" s="61" t="b">
        <f>IF(ABS(Survey!$DG186)=0,TRUE,FALSE)</f>
        <v>1</v>
      </c>
      <c r="BU186" s="60" t="b">
        <f>NOT(ISBLANK(Survey!$DH186))</f>
        <v>0</v>
      </c>
      <c r="BV186" s="43" t="str">
        <f t="shared" si="138"/>
        <v>Pass</v>
      </c>
      <c r="BW186" s="44">
        <f>ABS(Survey!CB186) + ABS(Survey!CW186)</f>
        <v>0</v>
      </c>
      <c r="BX186" s="44">
        <f>SUM(SUMIF(Survey!DJ186:DO186,{"&gt;0","&lt;0"})*{1,-1})+SUM(SUMIF(Survey!DQ186:DV186,{"&gt;0","&lt;0"})*{1,-1})</f>
        <v>0</v>
      </c>
      <c r="BY186" s="43">
        <f t="shared" si="139"/>
        <v>0</v>
      </c>
      <c r="BZ186" s="43">
        <f t="shared" si="140"/>
        <v>0</v>
      </c>
      <c r="CA186" s="48" t="str">
        <f t="shared" si="141"/>
        <v>Pass</v>
      </c>
      <c r="CB186" s="61" t="b">
        <f>IF(ABS(Survey!$DO186)=0,TRUE,FALSE)</f>
        <v>1</v>
      </c>
      <c r="CC186" s="60" t="b">
        <f>NOT(ISBLANK(Survey!DP186))</f>
        <v>0</v>
      </c>
      <c r="CD186" s="48" t="str">
        <f t="shared" si="142"/>
        <v>Pass</v>
      </c>
      <c r="CE186" s="61" t="b">
        <f>IF(ABS(Survey!$DV186)=0,TRUE,FALSE)</f>
        <v>1</v>
      </c>
      <c r="CF186" s="60" t="b">
        <f>NOT(ISBLANK(Survey!$DW186))</f>
        <v>0</v>
      </c>
      <c r="CG186" s="48" t="str">
        <f t="shared" si="143"/>
        <v>Pass</v>
      </c>
      <c r="CH186" s="57">
        <f t="shared" si="144"/>
        <v>0</v>
      </c>
      <c r="CI186" s="54" cm="1">
        <f t="array" ref="CI186">SUM(SUMIF(Survey!DY186:DZ186,{"&gt;0","&lt;0"})*{1,-1})</f>
        <v>0</v>
      </c>
      <c r="CJ186" s="57">
        <f t="shared" si="145"/>
        <v>0</v>
      </c>
      <c r="CK186" s="56">
        <f t="shared" si="146"/>
        <v>100</v>
      </c>
      <c r="CL186" s="48" t="str">
        <f t="shared" si="147"/>
        <v>Fail</v>
      </c>
      <c r="CM186" s="54">
        <f>SUM(SUMIF(Survey!EP186:EQ186,{"&gt;0","&lt;0"})*{1,-1})</f>
        <v>0</v>
      </c>
      <c r="CN186" s="57">
        <f t="shared" si="148"/>
        <v>0</v>
      </c>
      <c r="CO186" s="57">
        <f t="shared" si="149"/>
        <v>100</v>
      </c>
      <c r="CP186" s="55" t="b">
        <f>IF(Survey!$J186="ETF",TRUE,IF(Survey!$J186="Closed-end",TRUE,IF(Survey!$J186="Split share corp",TRUE,FALSE)))</f>
        <v>0</v>
      </c>
      <c r="CQ186" s="48" t="str">
        <f t="shared" si="150"/>
        <v>Fail</v>
      </c>
      <c r="CR186" s="54">
        <f>SUM(SUMIF(Survey!ES186:EW186,{"&gt;0","&lt;0"})*{1,-1})</f>
        <v>0</v>
      </c>
      <c r="CS186" s="57">
        <f t="shared" si="151"/>
        <v>0</v>
      </c>
      <c r="CT186" s="57">
        <f t="shared" si="152"/>
        <v>100</v>
      </c>
      <c r="CU186" s="55" t="b">
        <f>IF(Survey!$J186="ETF",TRUE,IF(Survey!$J186="Closed-end",TRUE,IF(Survey!$J186="Split share corp",TRUE,FALSE)))</f>
        <v>0</v>
      </c>
      <c r="CV186" s="48" t="str">
        <f t="shared" si="153"/>
        <v>Pass</v>
      </c>
      <c r="CW186" s="61" t="b">
        <f>IF(ABS(Survey!$EW186)=0,TRUE,FALSE)</f>
        <v>1</v>
      </c>
      <c r="CX186" s="60" t="b">
        <f>NOT(ISBLANK(Survey!$EX186))</f>
        <v>0</v>
      </c>
      <c r="CY186" s="43" t="str">
        <f t="shared" si="154"/>
        <v>Fail</v>
      </c>
      <c r="CZ186" s="44">
        <f>SUM(SUMIF(Survey!EZ186:FF186,{"&gt;0","&lt;0"})*{1,-1})</f>
        <v>0</v>
      </c>
      <c r="DA186" s="43">
        <f t="shared" si="155"/>
        <v>0</v>
      </c>
      <c r="DB186" s="43">
        <f t="shared" si="156"/>
        <v>100</v>
      </c>
      <c r="DC186" s="48" t="str">
        <f t="shared" si="157"/>
        <v>Fail</v>
      </c>
      <c r="DD186" s="54">
        <f>SUM(SUMIF(Survey!FH186:FN186,{"&gt;0","&lt;0"})*{1,-1})</f>
        <v>0</v>
      </c>
      <c r="DE186" s="57">
        <f t="shared" si="158"/>
        <v>0</v>
      </c>
      <c r="DF186" s="56">
        <f t="shared" si="159"/>
        <v>100</v>
      </c>
    </row>
    <row r="187" spans="1:110">
      <c r="A187" s="1">
        <v>184</v>
      </c>
      <c r="B187" s="43" t="str">
        <f t="shared" si="107"/>
        <v>Pass</v>
      </c>
      <c r="C187" s="43">
        <f>COUNTBLANK(Survey!B187:FO187)</f>
        <v>170</v>
      </c>
      <c r="D187" s="43">
        <f>Survey!H187</f>
        <v>0</v>
      </c>
      <c r="E187" s="43" t="str">
        <f t="shared" si="108"/>
        <v>Fail</v>
      </c>
      <c r="F187" s="43" t="str">
        <f t="shared" si="109"/>
        <v>Fail</v>
      </c>
      <c r="H187" s="48" t="str">
        <f t="shared" si="110"/>
        <v>Fail</v>
      </c>
      <c r="I187" s="49">
        <f>COUNTBLANK(Survey!B187:E187)+COUNTBLANK(Survey!G187:J187)+COUNTBLANK(Survey!M187)+COUNTBLANK(Survey!P187:S187)+COUNTBLANK(Survey!X187:Z187)+COUNTBLANK(Survey!AC187:AD187)</f>
        <v>18</v>
      </c>
      <c r="J187" s="48" t="str">
        <f t="shared" si="111"/>
        <v>Pass</v>
      </c>
      <c r="K187" s="61" t="b">
        <f>NOT(ISNUMBER(SEARCH("Feeder",Survey!$H187)))</f>
        <v>1</v>
      </c>
      <c r="L187" s="60" t="b">
        <f>NOT(ISBLANK(Survey!$L187))</f>
        <v>0</v>
      </c>
      <c r="M187" s="48" t="str">
        <f t="shared" si="112"/>
        <v>Pass</v>
      </c>
      <c r="N187" s="61" t="b">
        <f>NOT(ISNUMBER(SEARCH("Other",Survey!$J187)))</f>
        <v>1</v>
      </c>
      <c r="O187" s="60" t="b">
        <f>NOT(ISBLANK(Survey!$K187))</f>
        <v>0</v>
      </c>
      <c r="P187" s="48" t="str">
        <f t="shared" si="113"/>
        <v>Fail</v>
      </c>
      <c r="Q187" s="50">
        <f>Survey!E187</f>
        <v>0</v>
      </c>
      <c r="R187" s="51">
        <f>LEN(Survey!F187)</f>
        <v>0</v>
      </c>
      <c r="S187" s="48" t="str">
        <f t="shared" si="114"/>
        <v>Pass</v>
      </c>
      <c r="T187" s="61" t="b">
        <f>NOT(ISNUMBER(SEARCH("Other",Survey!$M187)))</f>
        <v>1</v>
      </c>
      <c r="U187" s="60" t="b">
        <f>NOT(ISBLANK(Survey!$N187))</f>
        <v>0</v>
      </c>
      <c r="V187" s="48" t="str">
        <f t="shared" si="115"/>
        <v>Pass</v>
      </c>
      <c r="W187" s="121" t="b">
        <f>NOT(ISBLANK(Survey!$U187))</f>
        <v>0</v>
      </c>
      <c r="X187" s="122">
        <f>Survey!$J187</f>
        <v>0</v>
      </c>
      <c r="Y187" s="48" t="str">
        <f t="shared" si="116"/>
        <v>Pass</v>
      </c>
      <c r="Z187" s="121" t="b">
        <f>NOT(ISBLANK(Survey!$V187))</f>
        <v>0</v>
      </c>
      <c r="AA187" s="122">
        <f>Survey!$J187</f>
        <v>0</v>
      </c>
      <c r="AB187" s="48" t="str">
        <f t="shared" si="117"/>
        <v>Pass</v>
      </c>
      <c r="AC187" s="121" t="b">
        <f>NOT(ISBLANK(Survey!$W187))</f>
        <v>0</v>
      </c>
      <c r="AD187" s="122">
        <f>Survey!$J187</f>
        <v>0</v>
      </c>
      <c r="AE187" s="48" t="str">
        <f t="shared" si="118"/>
        <v>Pass</v>
      </c>
      <c r="AF187" s="61" t="b">
        <f>NOT(ISNUMBER(SEARCH("Yes",Survey!$Z187)))</f>
        <v>1</v>
      </c>
      <c r="AG187" s="60" t="b">
        <f>IF(COUNTBLANK(Survey!$AA187:$AB187)=0,TRUE, FALSE)</f>
        <v>0</v>
      </c>
      <c r="AH187" s="48" t="str">
        <f t="shared" si="119"/>
        <v>Pass</v>
      </c>
      <c r="AI187" s="61" t="b">
        <f>NOT(ISNUMBER(SEARCH("Yes",Survey!$AC187)))</f>
        <v>1</v>
      </c>
      <c r="AJ187" s="60" t="b">
        <f>NOT(ISBLANK(Survey!$AE187))</f>
        <v>0</v>
      </c>
      <c r="AK187" s="48" t="str">
        <f t="shared" si="120"/>
        <v>Pass</v>
      </c>
      <c r="AL187" s="61" t="b">
        <f>NOT(OR(ISNUMBER(SEARCH("Other",Survey!$AE187)),ISNUMBER(SEARCH("Multiple",Survey!$AE187))))</f>
        <v>1</v>
      </c>
      <c r="AM187" s="60" t="b">
        <f>NOT(ISBLANK(Survey!$AF187))</f>
        <v>0</v>
      </c>
      <c r="AN187" s="48" t="str">
        <f t="shared" si="121"/>
        <v>Fail</v>
      </c>
      <c r="AO187" s="52">
        <f>(Survey!$AH187)</f>
        <v>0</v>
      </c>
      <c r="AP187" s="43" t="str">
        <f t="shared" si="122"/>
        <v>Fail</v>
      </c>
      <c r="AQ187" s="44">
        <f>ABS(Survey!$AH187)</f>
        <v>0</v>
      </c>
      <c r="AR187" s="87">
        <f>ABS(Survey!$AI187)+Survey!$AJ187-ABS(Survey!$AK187)+ABS(Survey!$AL187)-ABS(Survey!$AM187)+ABS(Survey!$AN187)-ABS(Survey!$AO187)+Survey!$AP187</f>
        <v>0</v>
      </c>
      <c r="AS187" s="53" t="str">
        <f t="shared" si="123"/>
        <v>No holdings</v>
      </c>
      <c r="AT187" s="43">
        <f t="shared" si="124"/>
        <v>0</v>
      </c>
      <c r="AU187" s="48" t="str">
        <f t="shared" si="125"/>
        <v>Pass</v>
      </c>
      <c r="AV187" s="61" t="b">
        <f>IF(ABS(Survey!$AP187)=0,TRUE,FALSE)</f>
        <v>1</v>
      </c>
      <c r="AW187" s="60" t="b">
        <f>NOT(ISBLANK(Survey!$AQ187))</f>
        <v>0</v>
      </c>
      <c r="AX187" s="43" t="str">
        <f t="shared" si="126"/>
        <v>Fail</v>
      </c>
      <c r="AY187" s="44">
        <f>ABS(Survey!$AH187)</f>
        <v>0</v>
      </c>
      <c r="AZ187" s="44" cm="1">
        <f t="array" ref="AZ187">SUM(SUMIF(Survey!AS187:BA187,{"&gt;0","&lt;0"})*{1,-1})-SUM(SUMIF(Survey!BC187:BK187,{"&gt;0","&lt;0"})*{1,-1})</f>
        <v>0</v>
      </c>
      <c r="BA187" s="53" t="str">
        <f t="shared" si="127"/>
        <v>No holdings</v>
      </c>
      <c r="BB187" s="43">
        <f t="shared" si="128"/>
        <v>0</v>
      </c>
      <c r="BC187" s="48" t="str">
        <f t="shared" si="129"/>
        <v>Fail</v>
      </c>
      <c r="BD187" s="54">
        <f>ABS(Survey!$AH187)</f>
        <v>0</v>
      </c>
      <c r="BE187" s="54" cm="1">
        <f t="array" ref="BE187">SUM(SUMIF(Survey!BM187:CF187,{"&gt;0","&lt;0"})*{1,-1})-SUM(SUMIF(Survey!CH187:DA187,{"&gt;0","&lt;0"})*{1,-1})</f>
        <v>0</v>
      </c>
      <c r="BF187" s="55" t="str">
        <f t="shared" si="130"/>
        <v>No holdings</v>
      </c>
      <c r="BG187" s="56">
        <f t="shared" si="131"/>
        <v>0</v>
      </c>
      <c r="BH187" s="48" t="str">
        <f t="shared" si="132"/>
        <v>Pass</v>
      </c>
      <c r="BI187" s="61" t="b">
        <f>IF(ABS(Survey!$CF187)=0,TRUE,FALSE)</f>
        <v>1</v>
      </c>
      <c r="BJ187" s="60" t="b">
        <f>NOT(ISBLANK(Survey!$CG187))</f>
        <v>0</v>
      </c>
      <c r="BK187" s="48" t="str">
        <f t="shared" si="133"/>
        <v>Pass</v>
      </c>
      <c r="BL187" s="61" t="b">
        <f>IF(ABS(Survey!$DA187)=0,TRUE,FALSE)</f>
        <v>1</v>
      </c>
      <c r="BM187" s="60" t="b">
        <f>NOT(ISBLANK(Survey!$DB187))</f>
        <v>0</v>
      </c>
      <c r="BN187" s="48" t="str">
        <f t="shared" si="134"/>
        <v>Pass</v>
      </c>
      <c r="BO187" s="44">
        <f>SUM(Survey!DD187:DG187)</f>
        <v>0</v>
      </c>
      <c r="BP187" s="43">
        <f t="shared" si="135"/>
        <v>0</v>
      </c>
      <c r="BQ187" s="43">
        <f t="shared" si="136"/>
        <v>100</v>
      </c>
      <c r="BR187" s="55">
        <f>Survey!$I187</f>
        <v>0</v>
      </c>
      <c r="BS187" s="48" t="str">
        <f t="shared" si="137"/>
        <v>Pass</v>
      </c>
      <c r="BT187" s="61" t="b">
        <f>IF(ABS(Survey!$DG187)=0,TRUE,FALSE)</f>
        <v>1</v>
      </c>
      <c r="BU187" s="60" t="b">
        <f>NOT(ISBLANK(Survey!$DH187))</f>
        <v>0</v>
      </c>
      <c r="BV187" s="43" t="str">
        <f t="shared" si="138"/>
        <v>Pass</v>
      </c>
      <c r="BW187" s="44">
        <f>ABS(Survey!CB187) + ABS(Survey!CW187)</f>
        <v>0</v>
      </c>
      <c r="BX187" s="44">
        <f>SUM(SUMIF(Survey!DJ187:DO187,{"&gt;0","&lt;0"})*{1,-1})+SUM(SUMIF(Survey!DQ187:DV187,{"&gt;0","&lt;0"})*{1,-1})</f>
        <v>0</v>
      </c>
      <c r="BY187" s="43">
        <f t="shared" si="139"/>
        <v>0</v>
      </c>
      <c r="BZ187" s="43">
        <f t="shared" si="140"/>
        <v>0</v>
      </c>
      <c r="CA187" s="48" t="str">
        <f t="shared" si="141"/>
        <v>Pass</v>
      </c>
      <c r="CB187" s="61" t="b">
        <f>IF(ABS(Survey!$DO187)=0,TRUE,FALSE)</f>
        <v>1</v>
      </c>
      <c r="CC187" s="60" t="b">
        <f>NOT(ISBLANK(Survey!DP187))</f>
        <v>0</v>
      </c>
      <c r="CD187" s="48" t="str">
        <f t="shared" si="142"/>
        <v>Pass</v>
      </c>
      <c r="CE187" s="61" t="b">
        <f>IF(ABS(Survey!$DV187)=0,TRUE,FALSE)</f>
        <v>1</v>
      </c>
      <c r="CF187" s="60" t="b">
        <f>NOT(ISBLANK(Survey!$DW187))</f>
        <v>0</v>
      </c>
      <c r="CG187" s="48" t="str">
        <f t="shared" si="143"/>
        <v>Pass</v>
      </c>
      <c r="CH187" s="57">
        <f t="shared" si="144"/>
        <v>0</v>
      </c>
      <c r="CI187" s="54" cm="1">
        <f t="array" ref="CI187">SUM(SUMIF(Survey!DY187:DZ187,{"&gt;0","&lt;0"})*{1,-1})</f>
        <v>0</v>
      </c>
      <c r="CJ187" s="57">
        <f t="shared" si="145"/>
        <v>0</v>
      </c>
      <c r="CK187" s="56">
        <f t="shared" si="146"/>
        <v>100</v>
      </c>
      <c r="CL187" s="48" t="str">
        <f t="shared" si="147"/>
        <v>Fail</v>
      </c>
      <c r="CM187" s="54">
        <f>SUM(SUMIF(Survey!EP187:EQ187,{"&gt;0","&lt;0"})*{1,-1})</f>
        <v>0</v>
      </c>
      <c r="CN187" s="57">
        <f t="shared" si="148"/>
        <v>0</v>
      </c>
      <c r="CO187" s="57">
        <f t="shared" si="149"/>
        <v>100</v>
      </c>
      <c r="CP187" s="55" t="b">
        <f>IF(Survey!$J187="ETF",TRUE,IF(Survey!$J187="Closed-end",TRUE,IF(Survey!$J187="Split share corp",TRUE,FALSE)))</f>
        <v>0</v>
      </c>
      <c r="CQ187" s="48" t="str">
        <f t="shared" si="150"/>
        <v>Fail</v>
      </c>
      <c r="CR187" s="54">
        <f>SUM(SUMIF(Survey!ES187:EW187,{"&gt;0","&lt;0"})*{1,-1})</f>
        <v>0</v>
      </c>
      <c r="CS187" s="57">
        <f t="shared" si="151"/>
        <v>0</v>
      </c>
      <c r="CT187" s="57">
        <f t="shared" si="152"/>
        <v>100</v>
      </c>
      <c r="CU187" s="55" t="b">
        <f>IF(Survey!$J187="ETF",TRUE,IF(Survey!$J187="Closed-end",TRUE,IF(Survey!$J187="Split share corp",TRUE,FALSE)))</f>
        <v>0</v>
      </c>
      <c r="CV187" s="48" t="str">
        <f t="shared" si="153"/>
        <v>Pass</v>
      </c>
      <c r="CW187" s="61" t="b">
        <f>IF(ABS(Survey!$EW187)=0,TRUE,FALSE)</f>
        <v>1</v>
      </c>
      <c r="CX187" s="60" t="b">
        <f>NOT(ISBLANK(Survey!$EX187))</f>
        <v>0</v>
      </c>
      <c r="CY187" s="43" t="str">
        <f t="shared" si="154"/>
        <v>Fail</v>
      </c>
      <c r="CZ187" s="44">
        <f>SUM(SUMIF(Survey!EZ187:FF187,{"&gt;0","&lt;0"})*{1,-1})</f>
        <v>0</v>
      </c>
      <c r="DA187" s="43">
        <f t="shared" si="155"/>
        <v>0</v>
      </c>
      <c r="DB187" s="43">
        <f t="shared" si="156"/>
        <v>100</v>
      </c>
      <c r="DC187" s="48" t="str">
        <f t="shared" si="157"/>
        <v>Fail</v>
      </c>
      <c r="DD187" s="54">
        <f>SUM(SUMIF(Survey!FH187:FN187,{"&gt;0","&lt;0"})*{1,-1})</f>
        <v>0</v>
      </c>
      <c r="DE187" s="57">
        <f t="shared" si="158"/>
        <v>0</v>
      </c>
      <c r="DF187" s="56">
        <f t="shared" si="159"/>
        <v>100</v>
      </c>
    </row>
    <row r="188" spans="1:110">
      <c r="A188" s="1">
        <v>185</v>
      </c>
      <c r="B188" s="43" t="str">
        <f t="shared" si="107"/>
        <v>Pass</v>
      </c>
      <c r="C188" s="43">
        <f>COUNTBLANK(Survey!B188:FO188)</f>
        <v>170</v>
      </c>
      <c r="D188" s="43">
        <f>Survey!H188</f>
        <v>0</v>
      </c>
      <c r="E188" s="43" t="str">
        <f t="shared" si="108"/>
        <v>Fail</v>
      </c>
      <c r="F188" s="43" t="str">
        <f t="shared" si="109"/>
        <v>Fail</v>
      </c>
      <c r="H188" s="48" t="str">
        <f t="shared" si="110"/>
        <v>Fail</v>
      </c>
      <c r="I188" s="49">
        <f>COUNTBLANK(Survey!B188:E188)+COUNTBLANK(Survey!G188:J188)+COUNTBLANK(Survey!M188)+COUNTBLANK(Survey!P188:S188)+COUNTBLANK(Survey!X188:Z188)+COUNTBLANK(Survey!AC188:AD188)</f>
        <v>18</v>
      </c>
      <c r="J188" s="48" t="str">
        <f t="shared" si="111"/>
        <v>Pass</v>
      </c>
      <c r="K188" s="61" t="b">
        <f>NOT(ISNUMBER(SEARCH("Feeder",Survey!$H188)))</f>
        <v>1</v>
      </c>
      <c r="L188" s="60" t="b">
        <f>NOT(ISBLANK(Survey!$L188))</f>
        <v>0</v>
      </c>
      <c r="M188" s="48" t="str">
        <f t="shared" si="112"/>
        <v>Pass</v>
      </c>
      <c r="N188" s="61" t="b">
        <f>NOT(ISNUMBER(SEARCH("Other",Survey!$J188)))</f>
        <v>1</v>
      </c>
      <c r="O188" s="60" t="b">
        <f>NOT(ISBLANK(Survey!$K188))</f>
        <v>0</v>
      </c>
      <c r="P188" s="48" t="str">
        <f t="shared" si="113"/>
        <v>Fail</v>
      </c>
      <c r="Q188" s="50">
        <f>Survey!E188</f>
        <v>0</v>
      </c>
      <c r="R188" s="51">
        <f>LEN(Survey!F188)</f>
        <v>0</v>
      </c>
      <c r="S188" s="48" t="str">
        <f t="shared" si="114"/>
        <v>Pass</v>
      </c>
      <c r="T188" s="61" t="b">
        <f>NOT(ISNUMBER(SEARCH("Other",Survey!$M188)))</f>
        <v>1</v>
      </c>
      <c r="U188" s="60" t="b">
        <f>NOT(ISBLANK(Survey!$N188))</f>
        <v>0</v>
      </c>
      <c r="V188" s="48" t="str">
        <f t="shared" si="115"/>
        <v>Pass</v>
      </c>
      <c r="W188" s="121" t="b">
        <f>NOT(ISBLANK(Survey!$U188))</f>
        <v>0</v>
      </c>
      <c r="X188" s="122">
        <f>Survey!$J188</f>
        <v>0</v>
      </c>
      <c r="Y188" s="48" t="str">
        <f t="shared" si="116"/>
        <v>Pass</v>
      </c>
      <c r="Z188" s="121" t="b">
        <f>NOT(ISBLANK(Survey!$V188))</f>
        <v>0</v>
      </c>
      <c r="AA188" s="122">
        <f>Survey!$J188</f>
        <v>0</v>
      </c>
      <c r="AB188" s="48" t="str">
        <f t="shared" si="117"/>
        <v>Pass</v>
      </c>
      <c r="AC188" s="121" t="b">
        <f>NOT(ISBLANK(Survey!$W188))</f>
        <v>0</v>
      </c>
      <c r="AD188" s="122">
        <f>Survey!$J188</f>
        <v>0</v>
      </c>
      <c r="AE188" s="48" t="str">
        <f t="shared" si="118"/>
        <v>Pass</v>
      </c>
      <c r="AF188" s="61" t="b">
        <f>NOT(ISNUMBER(SEARCH("Yes",Survey!$Z188)))</f>
        <v>1</v>
      </c>
      <c r="AG188" s="60" t="b">
        <f>IF(COUNTBLANK(Survey!$AA188:$AB188)=0,TRUE, FALSE)</f>
        <v>0</v>
      </c>
      <c r="AH188" s="48" t="str">
        <f t="shared" si="119"/>
        <v>Pass</v>
      </c>
      <c r="AI188" s="61" t="b">
        <f>NOT(ISNUMBER(SEARCH("Yes",Survey!$AC188)))</f>
        <v>1</v>
      </c>
      <c r="AJ188" s="60" t="b">
        <f>NOT(ISBLANK(Survey!$AE188))</f>
        <v>0</v>
      </c>
      <c r="AK188" s="48" t="str">
        <f t="shared" si="120"/>
        <v>Pass</v>
      </c>
      <c r="AL188" s="61" t="b">
        <f>NOT(OR(ISNUMBER(SEARCH("Other",Survey!$AE188)),ISNUMBER(SEARCH("Multiple",Survey!$AE188))))</f>
        <v>1</v>
      </c>
      <c r="AM188" s="60" t="b">
        <f>NOT(ISBLANK(Survey!$AF188))</f>
        <v>0</v>
      </c>
      <c r="AN188" s="48" t="str">
        <f t="shared" si="121"/>
        <v>Fail</v>
      </c>
      <c r="AO188" s="52">
        <f>(Survey!$AH188)</f>
        <v>0</v>
      </c>
      <c r="AP188" s="43" t="str">
        <f t="shared" si="122"/>
        <v>Fail</v>
      </c>
      <c r="AQ188" s="44">
        <f>ABS(Survey!$AH188)</f>
        <v>0</v>
      </c>
      <c r="AR188" s="87">
        <f>ABS(Survey!$AI188)+Survey!$AJ188-ABS(Survey!$AK188)+ABS(Survey!$AL188)-ABS(Survey!$AM188)+ABS(Survey!$AN188)-ABS(Survey!$AO188)+Survey!$AP188</f>
        <v>0</v>
      </c>
      <c r="AS188" s="53" t="str">
        <f t="shared" si="123"/>
        <v>No holdings</v>
      </c>
      <c r="AT188" s="43">
        <f t="shared" si="124"/>
        <v>0</v>
      </c>
      <c r="AU188" s="48" t="str">
        <f t="shared" si="125"/>
        <v>Pass</v>
      </c>
      <c r="AV188" s="61" t="b">
        <f>IF(ABS(Survey!$AP188)=0,TRUE,FALSE)</f>
        <v>1</v>
      </c>
      <c r="AW188" s="60" t="b">
        <f>NOT(ISBLANK(Survey!$AQ188))</f>
        <v>0</v>
      </c>
      <c r="AX188" s="43" t="str">
        <f t="shared" si="126"/>
        <v>Fail</v>
      </c>
      <c r="AY188" s="44">
        <f>ABS(Survey!$AH188)</f>
        <v>0</v>
      </c>
      <c r="AZ188" s="44" cm="1">
        <f t="array" ref="AZ188">SUM(SUMIF(Survey!AS188:BA188,{"&gt;0","&lt;0"})*{1,-1})-SUM(SUMIF(Survey!BC188:BK188,{"&gt;0","&lt;0"})*{1,-1})</f>
        <v>0</v>
      </c>
      <c r="BA188" s="53" t="str">
        <f t="shared" si="127"/>
        <v>No holdings</v>
      </c>
      <c r="BB188" s="43">
        <f t="shared" si="128"/>
        <v>0</v>
      </c>
      <c r="BC188" s="48" t="str">
        <f t="shared" si="129"/>
        <v>Fail</v>
      </c>
      <c r="BD188" s="54">
        <f>ABS(Survey!$AH188)</f>
        <v>0</v>
      </c>
      <c r="BE188" s="54" cm="1">
        <f t="array" ref="BE188">SUM(SUMIF(Survey!BM188:CF188,{"&gt;0","&lt;0"})*{1,-1})-SUM(SUMIF(Survey!CH188:DA188,{"&gt;0","&lt;0"})*{1,-1})</f>
        <v>0</v>
      </c>
      <c r="BF188" s="55" t="str">
        <f t="shared" si="130"/>
        <v>No holdings</v>
      </c>
      <c r="BG188" s="56">
        <f t="shared" si="131"/>
        <v>0</v>
      </c>
      <c r="BH188" s="48" t="str">
        <f t="shared" si="132"/>
        <v>Pass</v>
      </c>
      <c r="BI188" s="61" t="b">
        <f>IF(ABS(Survey!$CF188)=0,TRUE,FALSE)</f>
        <v>1</v>
      </c>
      <c r="BJ188" s="60" t="b">
        <f>NOT(ISBLANK(Survey!$CG188))</f>
        <v>0</v>
      </c>
      <c r="BK188" s="48" t="str">
        <f t="shared" si="133"/>
        <v>Pass</v>
      </c>
      <c r="BL188" s="61" t="b">
        <f>IF(ABS(Survey!$DA188)=0,TRUE,FALSE)</f>
        <v>1</v>
      </c>
      <c r="BM188" s="60" t="b">
        <f>NOT(ISBLANK(Survey!$DB188))</f>
        <v>0</v>
      </c>
      <c r="BN188" s="48" t="str">
        <f t="shared" si="134"/>
        <v>Pass</v>
      </c>
      <c r="BO188" s="44">
        <f>SUM(Survey!DD188:DG188)</f>
        <v>0</v>
      </c>
      <c r="BP188" s="43">
        <f t="shared" si="135"/>
        <v>0</v>
      </c>
      <c r="BQ188" s="43">
        <f t="shared" si="136"/>
        <v>100</v>
      </c>
      <c r="BR188" s="55">
        <f>Survey!$I188</f>
        <v>0</v>
      </c>
      <c r="BS188" s="48" t="str">
        <f t="shared" si="137"/>
        <v>Pass</v>
      </c>
      <c r="BT188" s="61" t="b">
        <f>IF(ABS(Survey!$DG188)=0,TRUE,FALSE)</f>
        <v>1</v>
      </c>
      <c r="BU188" s="60" t="b">
        <f>NOT(ISBLANK(Survey!$DH188))</f>
        <v>0</v>
      </c>
      <c r="BV188" s="43" t="str">
        <f t="shared" si="138"/>
        <v>Pass</v>
      </c>
      <c r="BW188" s="44">
        <f>ABS(Survey!CB188) + ABS(Survey!CW188)</f>
        <v>0</v>
      </c>
      <c r="BX188" s="44">
        <f>SUM(SUMIF(Survey!DJ188:DO188,{"&gt;0","&lt;0"})*{1,-1})+SUM(SUMIF(Survey!DQ188:DV188,{"&gt;0","&lt;0"})*{1,-1})</f>
        <v>0</v>
      </c>
      <c r="BY188" s="43">
        <f t="shared" si="139"/>
        <v>0</v>
      </c>
      <c r="BZ188" s="43">
        <f t="shared" si="140"/>
        <v>0</v>
      </c>
      <c r="CA188" s="48" t="str">
        <f t="shared" si="141"/>
        <v>Pass</v>
      </c>
      <c r="CB188" s="61" t="b">
        <f>IF(ABS(Survey!$DO188)=0,TRUE,FALSE)</f>
        <v>1</v>
      </c>
      <c r="CC188" s="60" t="b">
        <f>NOT(ISBLANK(Survey!DP188))</f>
        <v>0</v>
      </c>
      <c r="CD188" s="48" t="str">
        <f t="shared" si="142"/>
        <v>Pass</v>
      </c>
      <c r="CE188" s="61" t="b">
        <f>IF(ABS(Survey!$DV188)=0,TRUE,FALSE)</f>
        <v>1</v>
      </c>
      <c r="CF188" s="60" t="b">
        <f>NOT(ISBLANK(Survey!$DW188))</f>
        <v>0</v>
      </c>
      <c r="CG188" s="48" t="str">
        <f t="shared" si="143"/>
        <v>Pass</v>
      </c>
      <c r="CH188" s="57">
        <f t="shared" si="144"/>
        <v>0</v>
      </c>
      <c r="CI188" s="54" cm="1">
        <f t="array" ref="CI188">SUM(SUMIF(Survey!DY188:DZ188,{"&gt;0","&lt;0"})*{1,-1})</f>
        <v>0</v>
      </c>
      <c r="CJ188" s="57">
        <f t="shared" si="145"/>
        <v>0</v>
      </c>
      <c r="CK188" s="56">
        <f t="shared" si="146"/>
        <v>100</v>
      </c>
      <c r="CL188" s="48" t="str">
        <f t="shared" si="147"/>
        <v>Fail</v>
      </c>
      <c r="CM188" s="54">
        <f>SUM(SUMIF(Survey!EP188:EQ188,{"&gt;0","&lt;0"})*{1,-1})</f>
        <v>0</v>
      </c>
      <c r="CN188" s="57">
        <f t="shared" si="148"/>
        <v>0</v>
      </c>
      <c r="CO188" s="57">
        <f t="shared" si="149"/>
        <v>100</v>
      </c>
      <c r="CP188" s="55" t="b">
        <f>IF(Survey!$J188="ETF",TRUE,IF(Survey!$J188="Closed-end",TRUE,IF(Survey!$J188="Split share corp",TRUE,FALSE)))</f>
        <v>0</v>
      </c>
      <c r="CQ188" s="48" t="str">
        <f t="shared" si="150"/>
        <v>Fail</v>
      </c>
      <c r="CR188" s="54">
        <f>SUM(SUMIF(Survey!ES188:EW188,{"&gt;0","&lt;0"})*{1,-1})</f>
        <v>0</v>
      </c>
      <c r="CS188" s="57">
        <f t="shared" si="151"/>
        <v>0</v>
      </c>
      <c r="CT188" s="57">
        <f t="shared" si="152"/>
        <v>100</v>
      </c>
      <c r="CU188" s="55" t="b">
        <f>IF(Survey!$J188="ETF",TRUE,IF(Survey!$J188="Closed-end",TRUE,IF(Survey!$J188="Split share corp",TRUE,FALSE)))</f>
        <v>0</v>
      </c>
      <c r="CV188" s="48" t="str">
        <f t="shared" si="153"/>
        <v>Pass</v>
      </c>
      <c r="CW188" s="61" t="b">
        <f>IF(ABS(Survey!$EW188)=0,TRUE,FALSE)</f>
        <v>1</v>
      </c>
      <c r="CX188" s="60" t="b">
        <f>NOT(ISBLANK(Survey!$EX188))</f>
        <v>0</v>
      </c>
      <c r="CY188" s="43" t="str">
        <f t="shared" si="154"/>
        <v>Fail</v>
      </c>
      <c r="CZ188" s="44">
        <f>SUM(SUMIF(Survey!EZ188:FF188,{"&gt;0","&lt;0"})*{1,-1})</f>
        <v>0</v>
      </c>
      <c r="DA188" s="43">
        <f t="shared" si="155"/>
        <v>0</v>
      </c>
      <c r="DB188" s="43">
        <f t="shared" si="156"/>
        <v>100</v>
      </c>
      <c r="DC188" s="48" t="str">
        <f t="shared" si="157"/>
        <v>Fail</v>
      </c>
      <c r="DD188" s="54">
        <f>SUM(SUMIF(Survey!FH188:FN188,{"&gt;0","&lt;0"})*{1,-1})</f>
        <v>0</v>
      </c>
      <c r="DE188" s="57">
        <f t="shared" si="158"/>
        <v>0</v>
      </c>
      <c r="DF188" s="56">
        <f t="shared" si="159"/>
        <v>100</v>
      </c>
    </row>
    <row r="189" spans="1:110">
      <c r="A189" s="1">
        <v>186</v>
      </c>
      <c r="B189" s="43" t="str">
        <f t="shared" si="107"/>
        <v>Pass</v>
      </c>
      <c r="C189" s="43">
        <f>COUNTBLANK(Survey!B189:FO189)</f>
        <v>170</v>
      </c>
      <c r="D189" s="43">
        <f>Survey!H189</f>
        <v>0</v>
      </c>
      <c r="E189" s="43" t="str">
        <f t="shared" si="108"/>
        <v>Fail</v>
      </c>
      <c r="F189" s="43" t="str">
        <f t="shared" si="109"/>
        <v>Fail</v>
      </c>
      <c r="H189" s="48" t="str">
        <f t="shared" si="110"/>
        <v>Fail</v>
      </c>
      <c r="I189" s="49">
        <f>COUNTBLANK(Survey!B189:E189)+COUNTBLANK(Survey!G189:J189)+COUNTBLANK(Survey!M189)+COUNTBLANK(Survey!P189:S189)+COUNTBLANK(Survey!X189:Z189)+COUNTBLANK(Survey!AC189:AD189)</f>
        <v>18</v>
      </c>
      <c r="J189" s="48" t="str">
        <f t="shared" si="111"/>
        <v>Pass</v>
      </c>
      <c r="K189" s="61" t="b">
        <f>NOT(ISNUMBER(SEARCH("Feeder",Survey!$H189)))</f>
        <v>1</v>
      </c>
      <c r="L189" s="60" t="b">
        <f>NOT(ISBLANK(Survey!$L189))</f>
        <v>0</v>
      </c>
      <c r="M189" s="48" t="str">
        <f t="shared" si="112"/>
        <v>Pass</v>
      </c>
      <c r="N189" s="61" t="b">
        <f>NOT(ISNUMBER(SEARCH("Other",Survey!$J189)))</f>
        <v>1</v>
      </c>
      <c r="O189" s="60" t="b">
        <f>NOT(ISBLANK(Survey!$K189))</f>
        <v>0</v>
      </c>
      <c r="P189" s="48" t="str">
        <f t="shared" si="113"/>
        <v>Fail</v>
      </c>
      <c r="Q189" s="50">
        <f>Survey!E189</f>
        <v>0</v>
      </c>
      <c r="R189" s="51">
        <f>LEN(Survey!F189)</f>
        <v>0</v>
      </c>
      <c r="S189" s="48" t="str">
        <f t="shared" si="114"/>
        <v>Pass</v>
      </c>
      <c r="T189" s="61" t="b">
        <f>NOT(ISNUMBER(SEARCH("Other",Survey!$M189)))</f>
        <v>1</v>
      </c>
      <c r="U189" s="60" t="b">
        <f>NOT(ISBLANK(Survey!$N189))</f>
        <v>0</v>
      </c>
      <c r="V189" s="48" t="str">
        <f t="shared" si="115"/>
        <v>Pass</v>
      </c>
      <c r="W189" s="121" t="b">
        <f>NOT(ISBLANK(Survey!$U189))</f>
        <v>0</v>
      </c>
      <c r="X189" s="122">
        <f>Survey!$J189</f>
        <v>0</v>
      </c>
      <c r="Y189" s="48" t="str">
        <f t="shared" si="116"/>
        <v>Pass</v>
      </c>
      <c r="Z189" s="121" t="b">
        <f>NOT(ISBLANK(Survey!$V189))</f>
        <v>0</v>
      </c>
      <c r="AA189" s="122">
        <f>Survey!$J189</f>
        <v>0</v>
      </c>
      <c r="AB189" s="48" t="str">
        <f t="shared" si="117"/>
        <v>Pass</v>
      </c>
      <c r="AC189" s="121" t="b">
        <f>NOT(ISBLANK(Survey!$W189))</f>
        <v>0</v>
      </c>
      <c r="AD189" s="122">
        <f>Survey!$J189</f>
        <v>0</v>
      </c>
      <c r="AE189" s="48" t="str">
        <f t="shared" si="118"/>
        <v>Pass</v>
      </c>
      <c r="AF189" s="61" t="b">
        <f>NOT(ISNUMBER(SEARCH("Yes",Survey!$Z189)))</f>
        <v>1</v>
      </c>
      <c r="AG189" s="60" t="b">
        <f>IF(COUNTBLANK(Survey!$AA189:$AB189)=0,TRUE, FALSE)</f>
        <v>0</v>
      </c>
      <c r="AH189" s="48" t="str">
        <f t="shared" si="119"/>
        <v>Pass</v>
      </c>
      <c r="AI189" s="61" t="b">
        <f>NOT(ISNUMBER(SEARCH("Yes",Survey!$AC189)))</f>
        <v>1</v>
      </c>
      <c r="AJ189" s="60" t="b">
        <f>NOT(ISBLANK(Survey!$AE189))</f>
        <v>0</v>
      </c>
      <c r="AK189" s="48" t="str">
        <f t="shared" si="120"/>
        <v>Pass</v>
      </c>
      <c r="AL189" s="61" t="b">
        <f>NOT(OR(ISNUMBER(SEARCH("Other",Survey!$AE189)),ISNUMBER(SEARCH("Multiple",Survey!$AE189))))</f>
        <v>1</v>
      </c>
      <c r="AM189" s="60" t="b">
        <f>NOT(ISBLANK(Survey!$AF189))</f>
        <v>0</v>
      </c>
      <c r="AN189" s="48" t="str">
        <f t="shared" si="121"/>
        <v>Fail</v>
      </c>
      <c r="AO189" s="52">
        <f>(Survey!$AH189)</f>
        <v>0</v>
      </c>
      <c r="AP189" s="43" t="str">
        <f t="shared" si="122"/>
        <v>Fail</v>
      </c>
      <c r="AQ189" s="44">
        <f>ABS(Survey!$AH189)</f>
        <v>0</v>
      </c>
      <c r="AR189" s="87">
        <f>ABS(Survey!$AI189)+Survey!$AJ189-ABS(Survey!$AK189)+ABS(Survey!$AL189)-ABS(Survey!$AM189)+ABS(Survey!$AN189)-ABS(Survey!$AO189)+Survey!$AP189</f>
        <v>0</v>
      </c>
      <c r="AS189" s="53" t="str">
        <f t="shared" si="123"/>
        <v>No holdings</v>
      </c>
      <c r="AT189" s="43">
        <f t="shared" si="124"/>
        <v>0</v>
      </c>
      <c r="AU189" s="48" t="str">
        <f t="shared" si="125"/>
        <v>Pass</v>
      </c>
      <c r="AV189" s="61" t="b">
        <f>IF(ABS(Survey!$AP189)=0,TRUE,FALSE)</f>
        <v>1</v>
      </c>
      <c r="AW189" s="60" t="b">
        <f>NOT(ISBLANK(Survey!$AQ189))</f>
        <v>0</v>
      </c>
      <c r="AX189" s="43" t="str">
        <f t="shared" si="126"/>
        <v>Fail</v>
      </c>
      <c r="AY189" s="44">
        <f>ABS(Survey!$AH189)</f>
        <v>0</v>
      </c>
      <c r="AZ189" s="44" cm="1">
        <f t="array" ref="AZ189">SUM(SUMIF(Survey!AS189:BA189,{"&gt;0","&lt;0"})*{1,-1})-SUM(SUMIF(Survey!BC189:BK189,{"&gt;0","&lt;0"})*{1,-1})</f>
        <v>0</v>
      </c>
      <c r="BA189" s="53" t="str">
        <f t="shared" si="127"/>
        <v>No holdings</v>
      </c>
      <c r="BB189" s="43">
        <f t="shared" si="128"/>
        <v>0</v>
      </c>
      <c r="BC189" s="48" t="str">
        <f t="shared" si="129"/>
        <v>Fail</v>
      </c>
      <c r="BD189" s="54">
        <f>ABS(Survey!$AH189)</f>
        <v>0</v>
      </c>
      <c r="BE189" s="54" cm="1">
        <f t="array" ref="BE189">SUM(SUMIF(Survey!BM189:CF189,{"&gt;0","&lt;0"})*{1,-1})-SUM(SUMIF(Survey!CH189:DA189,{"&gt;0","&lt;0"})*{1,-1})</f>
        <v>0</v>
      </c>
      <c r="BF189" s="55" t="str">
        <f t="shared" si="130"/>
        <v>No holdings</v>
      </c>
      <c r="BG189" s="56">
        <f t="shared" si="131"/>
        <v>0</v>
      </c>
      <c r="BH189" s="48" t="str">
        <f t="shared" si="132"/>
        <v>Pass</v>
      </c>
      <c r="BI189" s="61" t="b">
        <f>IF(ABS(Survey!$CF189)=0,TRUE,FALSE)</f>
        <v>1</v>
      </c>
      <c r="BJ189" s="60" t="b">
        <f>NOT(ISBLANK(Survey!$CG189))</f>
        <v>0</v>
      </c>
      <c r="BK189" s="48" t="str">
        <f t="shared" si="133"/>
        <v>Pass</v>
      </c>
      <c r="BL189" s="61" t="b">
        <f>IF(ABS(Survey!$DA189)=0,TRUE,FALSE)</f>
        <v>1</v>
      </c>
      <c r="BM189" s="60" t="b">
        <f>NOT(ISBLANK(Survey!$DB189))</f>
        <v>0</v>
      </c>
      <c r="BN189" s="48" t="str">
        <f t="shared" si="134"/>
        <v>Pass</v>
      </c>
      <c r="BO189" s="44">
        <f>SUM(Survey!DD189:DG189)</f>
        <v>0</v>
      </c>
      <c r="BP189" s="43">
        <f t="shared" si="135"/>
        <v>0</v>
      </c>
      <c r="BQ189" s="43">
        <f t="shared" si="136"/>
        <v>100</v>
      </c>
      <c r="BR189" s="55">
        <f>Survey!$I189</f>
        <v>0</v>
      </c>
      <c r="BS189" s="48" t="str">
        <f t="shared" si="137"/>
        <v>Pass</v>
      </c>
      <c r="BT189" s="61" t="b">
        <f>IF(ABS(Survey!$DG189)=0,TRUE,FALSE)</f>
        <v>1</v>
      </c>
      <c r="BU189" s="60" t="b">
        <f>NOT(ISBLANK(Survey!$DH189))</f>
        <v>0</v>
      </c>
      <c r="BV189" s="43" t="str">
        <f t="shared" si="138"/>
        <v>Pass</v>
      </c>
      <c r="BW189" s="44">
        <f>ABS(Survey!CB189) + ABS(Survey!CW189)</f>
        <v>0</v>
      </c>
      <c r="BX189" s="44">
        <f>SUM(SUMIF(Survey!DJ189:DO189,{"&gt;0","&lt;0"})*{1,-1})+SUM(SUMIF(Survey!DQ189:DV189,{"&gt;0","&lt;0"})*{1,-1})</f>
        <v>0</v>
      </c>
      <c r="BY189" s="43">
        <f t="shared" si="139"/>
        <v>0</v>
      </c>
      <c r="BZ189" s="43">
        <f t="shared" si="140"/>
        <v>0</v>
      </c>
      <c r="CA189" s="48" t="str">
        <f t="shared" si="141"/>
        <v>Pass</v>
      </c>
      <c r="CB189" s="61" t="b">
        <f>IF(ABS(Survey!$DO189)=0,TRUE,FALSE)</f>
        <v>1</v>
      </c>
      <c r="CC189" s="60" t="b">
        <f>NOT(ISBLANK(Survey!DP189))</f>
        <v>0</v>
      </c>
      <c r="CD189" s="48" t="str">
        <f t="shared" si="142"/>
        <v>Pass</v>
      </c>
      <c r="CE189" s="61" t="b">
        <f>IF(ABS(Survey!$DV189)=0,TRUE,FALSE)</f>
        <v>1</v>
      </c>
      <c r="CF189" s="60" t="b">
        <f>NOT(ISBLANK(Survey!$DW189))</f>
        <v>0</v>
      </c>
      <c r="CG189" s="48" t="str">
        <f t="shared" si="143"/>
        <v>Pass</v>
      </c>
      <c r="CH189" s="57">
        <f t="shared" si="144"/>
        <v>0</v>
      </c>
      <c r="CI189" s="54" cm="1">
        <f t="array" ref="CI189">SUM(SUMIF(Survey!DY189:DZ189,{"&gt;0","&lt;0"})*{1,-1})</f>
        <v>0</v>
      </c>
      <c r="CJ189" s="57">
        <f t="shared" si="145"/>
        <v>0</v>
      </c>
      <c r="CK189" s="56">
        <f t="shared" si="146"/>
        <v>100</v>
      </c>
      <c r="CL189" s="48" t="str">
        <f t="shared" si="147"/>
        <v>Fail</v>
      </c>
      <c r="CM189" s="54">
        <f>SUM(SUMIF(Survey!EP189:EQ189,{"&gt;0","&lt;0"})*{1,-1})</f>
        <v>0</v>
      </c>
      <c r="CN189" s="57">
        <f t="shared" si="148"/>
        <v>0</v>
      </c>
      <c r="CO189" s="57">
        <f t="shared" si="149"/>
        <v>100</v>
      </c>
      <c r="CP189" s="55" t="b">
        <f>IF(Survey!$J189="ETF",TRUE,IF(Survey!$J189="Closed-end",TRUE,IF(Survey!$J189="Split share corp",TRUE,FALSE)))</f>
        <v>0</v>
      </c>
      <c r="CQ189" s="48" t="str">
        <f t="shared" si="150"/>
        <v>Fail</v>
      </c>
      <c r="CR189" s="54">
        <f>SUM(SUMIF(Survey!ES189:EW189,{"&gt;0","&lt;0"})*{1,-1})</f>
        <v>0</v>
      </c>
      <c r="CS189" s="57">
        <f t="shared" si="151"/>
        <v>0</v>
      </c>
      <c r="CT189" s="57">
        <f t="shared" si="152"/>
        <v>100</v>
      </c>
      <c r="CU189" s="55" t="b">
        <f>IF(Survey!$J189="ETF",TRUE,IF(Survey!$J189="Closed-end",TRUE,IF(Survey!$J189="Split share corp",TRUE,FALSE)))</f>
        <v>0</v>
      </c>
      <c r="CV189" s="48" t="str">
        <f t="shared" si="153"/>
        <v>Pass</v>
      </c>
      <c r="CW189" s="61" t="b">
        <f>IF(ABS(Survey!$EW189)=0,TRUE,FALSE)</f>
        <v>1</v>
      </c>
      <c r="CX189" s="60" t="b">
        <f>NOT(ISBLANK(Survey!$EX189))</f>
        <v>0</v>
      </c>
      <c r="CY189" s="43" t="str">
        <f t="shared" si="154"/>
        <v>Fail</v>
      </c>
      <c r="CZ189" s="44">
        <f>SUM(SUMIF(Survey!EZ189:FF189,{"&gt;0","&lt;0"})*{1,-1})</f>
        <v>0</v>
      </c>
      <c r="DA189" s="43">
        <f t="shared" si="155"/>
        <v>0</v>
      </c>
      <c r="DB189" s="43">
        <f t="shared" si="156"/>
        <v>100</v>
      </c>
      <c r="DC189" s="48" t="str">
        <f t="shared" si="157"/>
        <v>Fail</v>
      </c>
      <c r="DD189" s="54">
        <f>SUM(SUMIF(Survey!FH189:FN189,{"&gt;0","&lt;0"})*{1,-1})</f>
        <v>0</v>
      </c>
      <c r="DE189" s="57">
        <f t="shared" si="158"/>
        <v>0</v>
      </c>
      <c r="DF189" s="56">
        <f t="shared" si="159"/>
        <v>100</v>
      </c>
    </row>
    <row r="190" spans="1:110">
      <c r="A190" s="1">
        <v>187</v>
      </c>
      <c r="B190" s="43" t="str">
        <f t="shared" si="107"/>
        <v>Pass</v>
      </c>
      <c r="C190" s="43">
        <f>COUNTBLANK(Survey!B190:FO190)</f>
        <v>170</v>
      </c>
      <c r="D190" s="43">
        <f>Survey!H190</f>
        <v>0</v>
      </c>
      <c r="E190" s="43" t="str">
        <f t="shared" si="108"/>
        <v>Fail</v>
      </c>
      <c r="F190" s="43" t="str">
        <f t="shared" si="109"/>
        <v>Fail</v>
      </c>
      <c r="H190" s="48" t="str">
        <f t="shared" si="110"/>
        <v>Fail</v>
      </c>
      <c r="I190" s="49">
        <f>COUNTBLANK(Survey!B190:E190)+COUNTBLANK(Survey!G190:J190)+COUNTBLANK(Survey!M190)+COUNTBLANK(Survey!P190:S190)+COUNTBLANK(Survey!X190:Z190)+COUNTBLANK(Survey!AC190:AD190)</f>
        <v>18</v>
      </c>
      <c r="J190" s="48" t="str">
        <f t="shared" si="111"/>
        <v>Pass</v>
      </c>
      <c r="K190" s="61" t="b">
        <f>NOT(ISNUMBER(SEARCH("Feeder",Survey!$H190)))</f>
        <v>1</v>
      </c>
      <c r="L190" s="60" t="b">
        <f>NOT(ISBLANK(Survey!$L190))</f>
        <v>0</v>
      </c>
      <c r="M190" s="48" t="str">
        <f t="shared" si="112"/>
        <v>Pass</v>
      </c>
      <c r="N190" s="61" t="b">
        <f>NOT(ISNUMBER(SEARCH("Other",Survey!$J190)))</f>
        <v>1</v>
      </c>
      <c r="O190" s="60" t="b">
        <f>NOT(ISBLANK(Survey!$K190))</f>
        <v>0</v>
      </c>
      <c r="P190" s="48" t="str">
        <f t="shared" si="113"/>
        <v>Fail</v>
      </c>
      <c r="Q190" s="50">
        <f>Survey!E190</f>
        <v>0</v>
      </c>
      <c r="R190" s="51">
        <f>LEN(Survey!F190)</f>
        <v>0</v>
      </c>
      <c r="S190" s="48" t="str">
        <f t="shared" si="114"/>
        <v>Pass</v>
      </c>
      <c r="T190" s="61" t="b">
        <f>NOT(ISNUMBER(SEARCH("Other",Survey!$M190)))</f>
        <v>1</v>
      </c>
      <c r="U190" s="60" t="b">
        <f>NOT(ISBLANK(Survey!$N190))</f>
        <v>0</v>
      </c>
      <c r="V190" s="48" t="str">
        <f t="shared" si="115"/>
        <v>Pass</v>
      </c>
      <c r="W190" s="121" t="b">
        <f>NOT(ISBLANK(Survey!$U190))</f>
        <v>0</v>
      </c>
      <c r="X190" s="122">
        <f>Survey!$J190</f>
        <v>0</v>
      </c>
      <c r="Y190" s="48" t="str">
        <f t="shared" si="116"/>
        <v>Pass</v>
      </c>
      <c r="Z190" s="121" t="b">
        <f>NOT(ISBLANK(Survey!$V190))</f>
        <v>0</v>
      </c>
      <c r="AA190" s="122">
        <f>Survey!$J190</f>
        <v>0</v>
      </c>
      <c r="AB190" s="48" t="str">
        <f t="shared" si="117"/>
        <v>Pass</v>
      </c>
      <c r="AC190" s="121" t="b">
        <f>NOT(ISBLANK(Survey!$W190))</f>
        <v>0</v>
      </c>
      <c r="AD190" s="122">
        <f>Survey!$J190</f>
        <v>0</v>
      </c>
      <c r="AE190" s="48" t="str">
        <f t="shared" si="118"/>
        <v>Pass</v>
      </c>
      <c r="AF190" s="61" t="b">
        <f>NOT(ISNUMBER(SEARCH("Yes",Survey!$Z190)))</f>
        <v>1</v>
      </c>
      <c r="AG190" s="60" t="b">
        <f>IF(COUNTBLANK(Survey!$AA190:$AB190)=0,TRUE, FALSE)</f>
        <v>0</v>
      </c>
      <c r="AH190" s="48" t="str">
        <f t="shared" si="119"/>
        <v>Pass</v>
      </c>
      <c r="AI190" s="61" t="b">
        <f>NOT(ISNUMBER(SEARCH("Yes",Survey!$AC190)))</f>
        <v>1</v>
      </c>
      <c r="AJ190" s="60" t="b">
        <f>NOT(ISBLANK(Survey!$AE190))</f>
        <v>0</v>
      </c>
      <c r="AK190" s="48" t="str">
        <f t="shared" si="120"/>
        <v>Pass</v>
      </c>
      <c r="AL190" s="61" t="b">
        <f>NOT(OR(ISNUMBER(SEARCH("Other",Survey!$AE190)),ISNUMBER(SEARCH("Multiple",Survey!$AE190))))</f>
        <v>1</v>
      </c>
      <c r="AM190" s="60" t="b">
        <f>NOT(ISBLANK(Survey!$AF190))</f>
        <v>0</v>
      </c>
      <c r="AN190" s="48" t="str">
        <f t="shared" si="121"/>
        <v>Fail</v>
      </c>
      <c r="AO190" s="52">
        <f>(Survey!$AH190)</f>
        <v>0</v>
      </c>
      <c r="AP190" s="43" t="str">
        <f t="shared" si="122"/>
        <v>Fail</v>
      </c>
      <c r="AQ190" s="44">
        <f>ABS(Survey!$AH190)</f>
        <v>0</v>
      </c>
      <c r="AR190" s="87">
        <f>ABS(Survey!$AI190)+Survey!$AJ190-ABS(Survey!$AK190)+ABS(Survey!$AL190)-ABS(Survey!$AM190)+ABS(Survey!$AN190)-ABS(Survey!$AO190)+Survey!$AP190</f>
        <v>0</v>
      </c>
      <c r="AS190" s="53" t="str">
        <f t="shared" si="123"/>
        <v>No holdings</v>
      </c>
      <c r="AT190" s="43">
        <f t="shared" si="124"/>
        <v>0</v>
      </c>
      <c r="AU190" s="48" t="str">
        <f t="shared" si="125"/>
        <v>Pass</v>
      </c>
      <c r="AV190" s="61" t="b">
        <f>IF(ABS(Survey!$AP190)=0,TRUE,FALSE)</f>
        <v>1</v>
      </c>
      <c r="AW190" s="60" t="b">
        <f>NOT(ISBLANK(Survey!$AQ190))</f>
        <v>0</v>
      </c>
      <c r="AX190" s="43" t="str">
        <f t="shared" si="126"/>
        <v>Fail</v>
      </c>
      <c r="AY190" s="44">
        <f>ABS(Survey!$AH190)</f>
        <v>0</v>
      </c>
      <c r="AZ190" s="44" cm="1">
        <f t="array" ref="AZ190">SUM(SUMIF(Survey!AS190:BA190,{"&gt;0","&lt;0"})*{1,-1})-SUM(SUMIF(Survey!BC190:BK190,{"&gt;0","&lt;0"})*{1,-1})</f>
        <v>0</v>
      </c>
      <c r="BA190" s="53" t="str">
        <f t="shared" si="127"/>
        <v>No holdings</v>
      </c>
      <c r="BB190" s="43">
        <f t="shared" si="128"/>
        <v>0</v>
      </c>
      <c r="BC190" s="48" t="str">
        <f t="shared" si="129"/>
        <v>Fail</v>
      </c>
      <c r="BD190" s="54">
        <f>ABS(Survey!$AH190)</f>
        <v>0</v>
      </c>
      <c r="BE190" s="54" cm="1">
        <f t="array" ref="BE190">SUM(SUMIF(Survey!BM190:CF190,{"&gt;0","&lt;0"})*{1,-1})-SUM(SUMIF(Survey!CH190:DA190,{"&gt;0","&lt;0"})*{1,-1})</f>
        <v>0</v>
      </c>
      <c r="BF190" s="55" t="str">
        <f t="shared" si="130"/>
        <v>No holdings</v>
      </c>
      <c r="BG190" s="56">
        <f t="shared" si="131"/>
        <v>0</v>
      </c>
      <c r="BH190" s="48" t="str">
        <f t="shared" si="132"/>
        <v>Pass</v>
      </c>
      <c r="BI190" s="61" t="b">
        <f>IF(ABS(Survey!$CF190)=0,TRUE,FALSE)</f>
        <v>1</v>
      </c>
      <c r="BJ190" s="60" t="b">
        <f>NOT(ISBLANK(Survey!$CG190))</f>
        <v>0</v>
      </c>
      <c r="BK190" s="48" t="str">
        <f t="shared" si="133"/>
        <v>Pass</v>
      </c>
      <c r="BL190" s="61" t="b">
        <f>IF(ABS(Survey!$DA190)=0,TRUE,FALSE)</f>
        <v>1</v>
      </c>
      <c r="BM190" s="60" t="b">
        <f>NOT(ISBLANK(Survey!$DB190))</f>
        <v>0</v>
      </c>
      <c r="BN190" s="48" t="str">
        <f t="shared" si="134"/>
        <v>Pass</v>
      </c>
      <c r="BO190" s="44">
        <f>SUM(Survey!DD190:DG190)</f>
        <v>0</v>
      </c>
      <c r="BP190" s="43">
        <f t="shared" si="135"/>
        <v>0</v>
      </c>
      <c r="BQ190" s="43">
        <f t="shared" si="136"/>
        <v>100</v>
      </c>
      <c r="BR190" s="55">
        <f>Survey!$I190</f>
        <v>0</v>
      </c>
      <c r="BS190" s="48" t="str">
        <f t="shared" si="137"/>
        <v>Pass</v>
      </c>
      <c r="BT190" s="61" t="b">
        <f>IF(ABS(Survey!$DG190)=0,TRUE,FALSE)</f>
        <v>1</v>
      </c>
      <c r="BU190" s="60" t="b">
        <f>NOT(ISBLANK(Survey!$DH190))</f>
        <v>0</v>
      </c>
      <c r="BV190" s="43" t="str">
        <f t="shared" si="138"/>
        <v>Pass</v>
      </c>
      <c r="BW190" s="44">
        <f>ABS(Survey!CB190) + ABS(Survey!CW190)</f>
        <v>0</v>
      </c>
      <c r="BX190" s="44">
        <f>SUM(SUMIF(Survey!DJ190:DO190,{"&gt;0","&lt;0"})*{1,-1})+SUM(SUMIF(Survey!DQ190:DV190,{"&gt;0","&lt;0"})*{1,-1})</f>
        <v>0</v>
      </c>
      <c r="BY190" s="43">
        <f t="shared" si="139"/>
        <v>0</v>
      </c>
      <c r="BZ190" s="43">
        <f t="shared" si="140"/>
        <v>0</v>
      </c>
      <c r="CA190" s="48" t="str">
        <f t="shared" si="141"/>
        <v>Pass</v>
      </c>
      <c r="CB190" s="61" t="b">
        <f>IF(ABS(Survey!$DO190)=0,TRUE,FALSE)</f>
        <v>1</v>
      </c>
      <c r="CC190" s="60" t="b">
        <f>NOT(ISBLANK(Survey!DP190))</f>
        <v>0</v>
      </c>
      <c r="CD190" s="48" t="str">
        <f t="shared" si="142"/>
        <v>Pass</v>
      </c>
      <c r="CE190" s="61" t="b">
        <f>IF(ABS(Survey!$DV190)=0,TRUE,FALSE)</f>
        <v>1</v>
      </c>
      <c r="CF190" s="60" t="b">
        <f>NOT(ISBLANK(Survey!$DW190))</f>
        <v>0</v>
      </c>
      <c r="CG190" s="48" t="str">
        <f t="shared" si="143"/>
        <v>Pass</v>
      </c>
      <c r="CH190" s="57">
        <f t="shared" si="144"/>
        <v>0</v>
      </c>
      <c r="CI190" s="54" cm="1">
        <f t="array" ref="CI190">SUM(SUMIF(Survey!DY190:DZ190,{"&gt;0","&lt;0"})*{1,-1})</f>
        <v>0</v>
      </c>
      <c r="CJ190" s="57">
        <f t="shared" si="145"/>
        <v>0</v>
      </c>
      <c r="CK190" s="56">
        <f t="shared" si="146"/>
        <v>100</v>
      </c>
      <c r="CL190" s="48" t="str">
        <f t="shared" si="147"/>
        <v>Fail</v>
      </c>
      <c r="CM190" s="54">
        <f>SUM(SUMIF(Survey!EP190:EQ190,{"&gt;0","&lt;0"})*{1,-1})</f>
        <v>0</v>
      </c>
      <c r="CN190" s="57">
        <f t="shared" si="148"/>
        <v>0</v>
      </c>
      <c r="CO190" s="57">
        <f t="shared" si="149"/>
        <v>100</v>
      </c>
      <c r="CP190" s="55" t="b">
        <f>IF(Survey!$J190="ETF",TRUE,IF(Survey!$J190="Closed-end",TRUE,IF(Survey!$J190="Split share corp",TRUE,FALSE)))</f>
        <v>0</v>
      </c>
      <c r="CQ190" s="48" t="str">
        <f t="shared" si="150"/>
        <v>Fail</v>
      </c>
      <c r="CR190" s="54">
        <f>SUM(SUMIF(Survey!ES190:EW190,{"&gt;0","&lt;0"})*{1,-1})</f>
        <v>0</v>
      </c>
      <c r="CS190" s="57">
        <f t="shared" si="151"/>
        <v>0</v>
      </c>
      <c r="CT190" s="57">
        <f t="shared" si="152"/>
        <v>100</v>
      </c>
      <c r="CU190" s="55" t="b">
        <f>IF(Survey!$J190="ETF",TRUE,IF(Survey!$J190="Closed-end",TRUE,IF(Survey!$J190="Split share corp",TRUE,FALSE)))</f>
        <v>0</v>
      </c>
      <c r="CV190" s="48" t="str">
        <f t="shared" si="153"/>
        <v>Pass</v>
      </c>
      <c r="CW190" s="61" t="b">
        <f>IF(ABS(Survey!$EW190)=0,TRUE,FALSE)</f>
        <v>1</v>
      </c>
      <c r="CX190" s="60" t="b">
        <f>NOT(ISBLANK(Survey!$EX190))</f>
        <v>0</v>
      </c>
      <c r="CY190" s="43" t="str">
        <f t="shared" si="154"/>
        <v>Fail</v>
      </c>
      <c r="CZ190" s="44">
        <f>SUM(SUMIF(Survey!EZ190:FF190,{"&gt;0","&lt;0"})*{1,-1})</f>
        <v>0</v>
      </c>
      <c r="DA190" s="43">
        <f t="shared" si="155"/>
        <v>0</v>
      </c>
      <c r="DB190" s="43">
        <f t="shared" si="156"/>
        <v>100</v>
      </c>
      <c r="DC190" s="48" t="str">
        <f t="shared" si="157"/>
        <v>Fail</v>
      </c>
      <c r="DD190" s="54">
        <f>SUM(SUMIF(Survey!FH190:FN190,{"&gt;0","&lt;0"})*{1,-1})</f>
        <v>0</v>
      </c>
      <c r="DE190" s="57">
        <f t="shared" si="158"/>
        <v>0</v>
      </c>
      <c r="DF190" s="56">
        <f t="shared" si="159"/>
        <v>100</v>
      </c>
    </row>
    <row r="191" spans="1:110">
      <c r="A191" s="1">
        <v>188</v>
      </c>
      <c r="B191" s="43" t="str">
        <f t="shared" si="107"/>
        <v>Pass</v>
      </c>
      <c r="C191" s="43">
        <f>COUNTBLANK(Survey!B191:FO191)</f>
        <v>170</v>
      </c>
      <c r="D191" s="43">
        <f>Survey!H191</f>
        <v>0</v>
      </c>
      <c r="E191" s="43" t="str">
        <f t="shared" si="108"/>
        <v>Fail</v>
      </c>
      <c r="F191" s="43" t="str">
        <f t="shared" si="109"/>
        <v>Fail</v>
      </c>
      <c r="H191" s="48" t="str">
        <f t="shared" si="110"/>
        <v>Fail</v>
      </c>
      <c r="I191" s="49">
        <f>COUNTBLANK(Survey!B191:E191)+COUNTBLANK(Survey!G191:J191)+COUNTBLANK(Survey!M191)+COUNTBLANK(Survey!P191:S191)+COUNTBLANK(Survey!X191:Z191)+COUNTBLANK(Survey!AC191:AD191)</f>
        <v>18</v>
      </c>
      <c r="J191" s="48" t="str">
        <f t="shared" si="111"/>
        <v>Pass</v>
      </c>
      <c r="K191" s="61" t="b">
        <f>NOT(ISNUMBER(SEARCH("Feeder",Survey!$H191)))</f>
        <v>1</v>
      </c>
      <c r="L191" s="60" t="b">
        <f>NOT(ISBLANK(Survey!$L191))</f>
        <v>0</v>
      </c>
      <c r="M191" s="48" t="str">
        <f t="shared" si="112"/>
        <v>Pass</v>
      </c>
      <c r="N191" s="61" t="b">
        <f>NOT(ISNUMBER(SEARCH("Other",Survey!$J191)))</f>
        <v>1</v>
      </c>
      <c r="O191" s="60" t="b">
        <f>NOT(ISBLANK(Survey!$K191))</f>
        <v>0</v>
      </c>
      <c r="P191" s="48" t="str">
        <f t="shared" si="113"/>
        <v>Fail</v>
      </c>
      <c r="Q191" s="50">
        <f>Survey!E191</f>
        <v>0</v>
      </c>
      <c r="R191" s="51">
        <f>LEN(Survey!F191)</f>
        <v>0</v>
      </c>
      <c r="S191" s="48" t="str">
        <f t="shared" si="114"/>
        <v>Pass</v>
      </c>
      <c r="T191" s="61" t="b">
        <f>NOT(ISNUMBER(SEARCH("Other",Survey!$M191)))</f>
        <v>1</v>
      </c>
      <c r="U191" s="60" t="b">
        <f>NOT(ISBLANK(Survey!$N191))</f>
        <v>0</v>
      </c>
      <c r="V191" s="48" t="str">
        <f t="shared" si="115"/>
        <v>Pass</v>
      </c>
      <c r="W191" s="121" t="b">
        <f>NOT(ISBLANK(Survey!$U191))</f>
        <v>0</v>
      </c>
      <c r="X191" s="122">
        <f>Survey!$J191</f>
        <v>0</v>
      </c>
      <c r="Y191" s="48" t="str">
        <f t="shared" si="116"/>
        <v>Pass</v>
      </c>
      <c r="Z191" s="121" t="b">
        <f>NOT(ISBLANK(Survey!$V191))</f>
        <v>0</v>
      </c>
      <c r="AA191" s="122">
        <f>Survey!$J191</f>
        <v>0</v>
      </c>
      <c r="AB191" s="48" t="str">
        <f t="shared" si="117"/>
        <v>Pass</v>
      </c>
      <c r="AC191" s="121" t="b">
        <f>NOT(ISBLANK(Survey!$W191))</f>
        <v>0</v>
      </c>
      <c r="AD191" s="122">
        <f>Survey!$J191</f>
        <v>0</v>
      </c>
      <c r="AE191" s="48" t="str">
        <f t="shared" si="118"/>
        <v>Pass</v>
      </c>
      <c r="AF191" s="61" t="b">
        <f>NOT(ISNUMBER(SEARCH("Yes",Survey!$Z191)))</f>
        <v>1</v>
      </c>
      <c r="AG191" s="60" t="b">
        <f>IF(COUNTBLANK(Survey!$AA191:$AB191)=0,TRUE, FALSE)</f>
        <v>0</v>
      </c>
      <c r="AH191" s="48" t="str">
        <f t="shared" si="119"/>
        <v>Pass</v>
      </c>
      <c r="AI191" s="61" t="b">
        <f>NOT(ISNUMBER(SEARCH("Yes",Survey!$AC191)))</f>
        <v>1</v>
      </c>
      <c r="AJ191" s="60" t="b">
        <f>NOT(ISBLANK(Survey!$AE191))</f>
        <v>0</v>
      </c>
      <c r="AK191" s="48" t="str">
        <f t="shared" si="120"/>
        <v>Pass</v>
      </c>
      <c r="AL191" s="61" t="b">
        <f>NOT(OR(ISNUMBER(SEARCH("Other",Survey!$AE191)),ISNUMBER(SEARCH("Multiple",Survey!$AE191))))</f>
        <v>1</v>
      </c>
      <c r="AM191" s="60" t="b">
        <f>NOT(ISBLANK(Survey!$AF191))</f>
        <v>0</v>
      </c>
      <c r="AN191" s="48" t="str">
        <f t="shared" si="121"/>
        <v>Fail</v>
      </c>
      <c r="AO191" s="52">
        <f>(Survey!$AH191)</f>
        <v>0</v>
      </c>
      <c r="AP191" s="43" t="str">
        <f t="shared" si="122"/>
        <v>Fail</v>
      </c>
      <c r="AQ191" s="44">
        <f>ABS(Survey!$AH191)</f>
        <v>0</v>
      </c>
      <c r="AR191" s="87">
        <f>ABS(Survey!$AI191)+Survey!$AJ191-ABS(Survey!$AK191)+ABS(Survey!$AL191)-ABS(Survey!$AM191)+ABS(Survey!$AN191)-ABS(Survey!$AO191)+Survey!$AP191</f>
        <v>0</v>
      </c>
      <c r="AS191" s="53" t="str">
        <f t="shared" si="123"/>
        <v>No holdings</v>
      </c>
      <c r="AT191" s="43">
        <f t="shared" si="124"/>
        <v>0</v>
      </c>
      <c r="AU191" s="48" t="str">
        <f t="shared" si="125"/>
        <v>Pass</v>
      </c>
      <c r="AV191" s="61" t="b">
        <f>IF(ABS(Survey!$AP191)=0,TRUE,FALSE)</f>
        <v>1</v>
      </c>
      <c r="AW191" s="60" t="b">
        <f>NOT(ISBLANK(Survey!$AQ191))</f>
        <v>0</v>
      </c>
      <c r="AX191" s="43" t="str">
        <f t="shared" si="126"/>
        <v>Fail</v>
      </c>
      <c r="AY191" s="44">
        <f>ABS(Survey!$AH191)</f>
        <v>0</v>
      </c>
      <c r="AZ191" s="44" cm="1">
        <f t="array" ref="AZ191">SUM(SUMIF(Survey!AS191:BA191,{"&gt;0","&lt;0"})*{1,-1})-SUM(SUMIF(Survey!BC191:BK191,{"&gt;0","&lt;0"})*{1,-1})</f>
        <v>0</v>
      </c>
      <c r="BA191" s="53" t="str">
        <f t="shared" si="127"/>
        <v>No holdings</v>
      </c>
      <c r="BB191" s="43">
        <f t="shared" si="128"/>
        <v>0</v>
      </c>
      <c r="BC191" s="48" t="str">
        <f t="shared" si="129"/>
        <v>Fail</v>
      </c>
      <c r="BD191" s="54">
        <f>ABS(Survey!$AH191)</f>
        <v>0</v>
      </c>
      <c r="BE191" s="54" cm="1">
        <f t="array" ref="BE191">SUM(SUMIF(Survey!BM191:CF191,{"&gt;0","&lt;0"})*{1,-1})-SUM(SUMIF(Survey!CH191:DA191,{"&gt;0","&lt;0"})*{1,-1})</f>
        <v>0</v>
      </c>
      <c r="BF191" s="55" t="str">
        <f t="shared" si="130"/>
        <v>No holdings</v>
      </c>
      <c r="BG191" s="56">
        <f t="shared" si="131"/>
        <v>0</v>
      </c>
      <c r="BH191" s="48" t="str">
        <f t="shared" si="132"/>
        <v>Pass</v>
      </c>
      <c r="BI191" s="61" t="b">
        <f>IF(ABS(Survey!$CF191)=0,TRUE,FALSE)</f>
        <v>1</v>
      </c>
      <c r="BJ191" s="60" t="b">
        <f>NOT(ISBLANK(Survey!$CG191))</f>
        <v>0</v>
      </c>
      <c r="BK191" s="48" t="str">
        <f t="shared" si="133"/>
        <v>Pass</v>
      </c>
      <c r="BL191" s="61" t="b">
        <f>IF(ABS(Survey!$DA191)=0,TRUE,FALSE)</f>
        <v>1</v>
      </c>
      <c r="BM191" s="60" t="b">
        <f>NOT(ISBLANK(Survey!$DB191))</f>
        <v>0</v>
      </c>
      <c r="BN191" s="48" t="str">
        <f t="shared" si="134"/>
        <v>Pass</v>
      </c>
      <c r="BO191" s="44">
        <f>SUM(Survey!DD191:DG191)</f>
        <v>0</v>
      </c>
      <c r="BP191" s="43">
        <f t="shared" si="135"/>
        <v>0</v>
      </c>
      <c r="BQ191" s="43">
        <f t="shared" si="136"/>
        <v>100</v>
      </c>
      <c r="BR191" s="55">
        <f>Survey!$I191</f>
        <v>0</v>
      </c>
      <c r="BS191" s="48" t="str">
        <f t="shared" si="137"/>
        <v>Pass</v>
      </c>
      <c r="BT191" s="61" t="b">
        <f>IF(ABS(Survey!$DG191)=0,TRUE,FALSE)</f>
        <v>1</v>
      </c>
      <c r="BU191" s="60" t="b">
        <f>NOT(ISBLANK(Survey!$DH191))</f>
        <v>0</v>
      </c>
      <c r="BV191" s="43" t="str">
        <f t="shared" si="138"/>
        <v>Pass</v>
      </c>
      <c r="BW191" s="44">
        <f>ABS(Survey!CB191) + ABS(Survey!CW191)</f>
        <v>0</v>
      </c>
      <c r="BX191" s="44">
        <f>SUM(SUMIF(Survey!DJ191:DO191,{"&gt;0","&lt;0"})*{1,-1})+SUM(SUMIF(Survey!DQ191:DV191,{"&gt;0","&lt;0"})*{1,-1})</f>
        <v>0</v>
      </c>
      <c r="BY191" s="43">
        <f t="shared" si="139"/>
        <v>0</v>
      </c>
      <c r="BZ191" s="43">
        <f t="shared" si="140"/>
        <v>0</v>
      </c>
      <c r="CA191" s="48" t="str">
        <f t="shared" si="141"/>
        <v>Pass</v>
      </c>
      <c r="CB191" s="61" t="b">
        <f>IF(ABS(Survey!$DO191)=0,TRUE,FALSE)</f>
        <v>1</v>
      </c>
      <c r="CC191" s="60" t="b">
        <f>NOT(ISBLANK(Survey!DP191))</f>
        <v>0</v>
      </c>
      <c r="CD191" s="48" t="str">
        <f t="shared" si="142"/>
        <v>Pass</v>
      </c>
      <c r="CE191" s="61" t="b">
        <f>IF(ABS(Survey!$DV191)=0,TRUE,FALSE)</f>
        <v>1</v>
      </c>
      <c r="CF191" s="60" t="b">
        <f>NOT(ISBLANK(Survey!$DW191))</f>
        <v>0</v>
      </c>
      <c r="CG191" s="48" t="str">
        <f t="shared" si="143"/>
        <v>Pass</v>
      </c>
      <c r="CH191" s="57">
        <f t="shared" si="144"/>
        <v>0</v>
      </c>
      <c r="CI191" s="54" cm="1">
        <f t="array" ref="CI191">SUM(SUMIF(Survey!DY191:DZ191,{"&gt;0","&lt;0"})*{1,-1})</f>
        <v>0</v>
      </c>
      <c r="CJ191" s="57">
        <f t="shared" si="145"/>
        <v>0</v>
      </c>
      <c r="CK191" s="56">
        <f t="shared" si="146"/>
        <v>100</v>
      </c>
      <c r="CL191" s="48" t="str">
        <f t="shared" si="147"/>
        <v>Fail</v>
      </c>
      <c r="CM191" s="54">
        <f>SUM(SUMIF(Survey!EP191:EQ191,{"&gt;0","&lt;0"})*{1,-1})</f>
        <v>0</v>
      </c>
      <c r="CN191" s="57">
        <f t="shared" si="148"/>
        <v>0</v>
      </c>
      <c r="CO191" s="57">
        <f t="shared" si="149"/>
        <v>100</v>
      </c>
      <c r="CP191" s="55" t="b">
        <f>IF(Survey!$J191="ETF",TRUE,IF(Survey!$J191="Closed-end",TRUE,IF(Survey!$J191="Split share corp",TRUE,FALSE)))</f>
        <v>0</v>
      </c>
      <c r="CQ191" s="48" t="str">
        <f t="shared" si="150"/>
        <v>Fail</v>
      </c>
      <c r="CR191" s="54">
        <f>SUM(SUMIF(Survey!ES191:EW191,{"&gt;0","&lt;0"})*{1,-1})</f>
        <v>0</v>
      </c>
      <c r="CS191" s="57">
        <f t="shared" si="151"/>
        <v>0</v>
      </c>
      <c r="CT191" s="57">
        <f t="shared" si="152"/>
        <v>100</v>
      </c>
      <c r="CU191" s="55" t="b">
        <f>IF(Survey!$J191="ETF",TRUE,IF(Survey!$J191="Closed-end",TRUE,IF(Survey!$J191="Split share corp",TRUE,FALSE)))</f>
        <v>0</v>
      </c>
      <c r="CV191" s="48" t="str">
        <f t="shared" si="153"/>
        <v>Pass</v>
      </c>
      <c r="CW191" s="61" t="b">
        <f>IF(ABS(Survey!$EW191)=0,TRUE,FALSE)</f>
        <v>1</v>
      </c>
      <c r="CX191" s="60" t="b">
        <f>NOT(ISBLANK(Survey!$EX191))</f>
        <v>0</v>
      </c>
      <c r="CY191" s="43" t="str">
        <f t="shared" si="154"/>
        <v>Fail</v>
      </c>
      <c r="CZ191" s="44">
        <f>SUM(SUMIF(Survey!EZ191:FF191,{"&gt;0","&lt;0"})*{1,-1})</f>
        <v>0</v>
      </c>
      <c r="DA191" s="43">
        <f t="shared" si="155"/>
        <v>0</v>
      </c>
      <c r="DB191" s="43">
        <f t="shared" si="156"/>
        <v>100</v>
      </c>
      <c r="DC191" s="48" t="str">
        <f t="shared" si="157"/>
        <v>Fail</v>
      </c>
      <c r="DD191" s="54">
        <f>SUM(SUMIF(Survey!FH191:FN191,{"&gt;0","&lt;0"})*{1,-1})</f>
        <v>0</v>
      </c>
      <c r="DE191" s="57">
        <f t="shared" si="158"/>
        <v>0</v>
      </c>
      <c r="DF191" s="56">
        <f t="shared" si="159"/>
        <v>100</v>
      </c>
    </row>
    <row r="192" spans="1:110">
      <c r="A192" s="1">
        <v>189</v>
      </c>
      <c r="B192" s="43" t="str">
        <f t="shared" si="107"/>
        <v>Pass</v>
      </c>
      <c r="C192" s="43">
        <f>COUNTBLANK(Survey!B192:FO192)</f>
        <v>170</v>
      </c>
      <c r="D192" s="43">
        <f>Survey!H192</f>
        <v>0</v>
      </c>
      <c r="E192" s="43" t="str">
        <f t="shared" si="108"/>
        <v>Fail</v>
      </c>
      <c r="F192" s="43" t="str">
        <f t="shared" si="109"/>
        <v>Fail</v>
      </c>
      <c r="H192" s="48" t="str">
        <f t="shared" si="110"/>
        <v>Fail</v>
      </c>
      <c r="I192" s="49">
        <f>COUNTBLANK(Survey!B192:E192)+COUNTBLANK(Survey!G192:J192)+COUNTBLANK(Survey!M192)+COUNTBLANK(Survey!P192:S192)+COUNTBLANK(Survey!X192:Z192)+COUNTBLANK(Survey!AC192:AD192)</f>
        <v>18</v>
      </c>
      <c r="J192" s="48" t="str">
        <f t="shared" si="111"/>
        <v>Pass</v>
      </c>
      <c r="K192" s="61" t="b">
        <f>NOT(ISNUMBER(SEARCH("Feeder",Survey!$H192)))</f>
        <v>1</v>
      </c>
      <c r="L192" s="60" t="b">
        <f>NOT(ISBLANK(Survey!$L192))</f>
        <v>0</v>
      </c>
      <c r="M192" s="48" t="str">
        <f t="shared" si="112"/>
        <v>Pass</v>
      </c>
      <c r="N192" s="61" t="b">
        <f>NOT(ISNUMBER(SEARCH("Other",Survey!$J192)))</f>
        <v>1</v>
      </c>
      <c r="O192" s="60" t="b">
        <f>NOT(ISBLANK(Survey!$K192))</f>
        <v>0</v>
      </c>
      <c r="P192" s="48" t="str">
        <f t="shared" si="113"/>
        <v>Fail</v>
      </c>
      <c r="Q192" s="50">
        <f>Survey!E192</f>
        <v>0</v>
      </c>
      <c r="R192" s="51">
        <f>LEN(Survey!F192)</f>
        <v>0</v>
      </c>
      <c r="S192" s="48" t="str">
        <f t="shared" si="114"/>
        <v>Pass</v>
      </c>
      <c r="T192" s="61" t="b">
        <f>NOT(ISNUMBER(SEARCH("Other",Survey!$M192)))</f>
        <v>1</v>
      </c>
      <c r="U192" s="60" t="b">
        <f>NOT(ISBLANK(Survey!$N192))</f>
        <v>0</v>
      </c>
      <c r="V192" s="48" t="str">
        <f t="shared" si="115"/>
        <v>Pass</v>
      </c>
      <c r="W192" s="121" t="b">
        <f>NOT(ISBLANK(Survey!$U192))</f>
        <v>0</v>
      </c>
      <c r="X192" s="122">
        <f>Survey!$J192</f>
        <v>0</v>
      </c>
      <c r="Y192" s="48" t="str">
        <f t="shared" si="116"/>
        <v>Pass</v>
      </c>
      <c r="Z192" s="121" t="b">
        <f>NOT(ISBLANK(Survey!$V192))</f>
        <v>0</v>
      </c>
      <c r="AA192" s="122">
        <f>Survey!$J192</f>
        <v>0</v>
      </c>
      <c r="AB192" s="48" t="str">
        <f t="shared" si="117"/>
        <v>Pass</v>
      </c>
      <c r="AC192" s="121" t="b">
        <f>NOT(ISBLANK(Survey!$W192))</f>
        <v>0</v>
      </c>
      <c r="AD192" s="122">
        <f>Survey!$J192</f>
        <v>0</v>
      </c>
      <c r="AE192" s="48" t="str">
        <f t="shared" si="118"/>
        <v>Pass</v>
      </c>
      <c r="AF192" s="61" t="b">
        <f>NOT(ISNUMBER(SEARCH("Yes",Survey!$Z192)))</f>
        <v>1</v>
      </c>
      <c r="AG192" s="60" t="b">
        <f>IF(COUNTBLANK(Survey!$AA192:$AB192)=0,TRUE, FALSE)</f>
        <v>0</v>
      </c>
      <c r="AH192" s="48" t="str">
        <f t="shared" si="119"/>
        <v>Pass</v>
      </c>
      <c r="AI192" s="61" t="b">
        <f>NOT(ISNUMBER(SEARCH("Yes",Survey!$AC192)))</f>
        <v>1</v>
      </c>
      <c r="AJ192" s="60" t="b">
        <f>NOT(ISBLANK(Survey!$AE192))</f>
        <v>0</v>
      </c>
      <c r="AK192" s="48" t="str">
        <f t="shared" si="120"/>
        <v>Pass</v>
      </c>
      <c r="AL192" s="61" t="b">
        <f>NOT(OR(ISNUMBER(SEARCH("Other",Survey!$AE192)),ISNUMBER(SEARCH("Multiple",Survey!$AE192))))</f>
        <v>1</v>
      </c>
      <c r="AM192" s="60" t="b">
        <f>NOT(ISBLANK(Survey!$AF192))</f>
        <v>0</v>
      </c>
      <c r="AN192" s="48" t="str">
        <f t="shared" si="121"/>
        <v>Fail</v>
      </c>
      <c r="AO192" s="52">
        <f>(Survey!$AH192)</f>
        <v>0</v>
      </c>
      <c r="AP192" s="43" t="str">
        <f t="shared" si="122"/>
        <v>Fail</v>
      </c>
      <c r="AQ192" s="44">
        <f>ABS(Survey!$AH192)</f>
        <v>0</v>
      </c>
      <c r="AR192" s="87">
        <f>ABS(Survey!$AI192)+Survey!$AJ192-ABS(Survey!$AK192)+ABS(Survey!$AL192)-ABS(Survey!$AM192)+ABS(Survey!$AN192)-ABS(Survey!$AO192)+Survey!$AP192</f>
        <v>0</v>
      </c>
      <c r="AS192" s="53" t="str">
        <f t="shared" si="123"/>
        <v>No holdings</v>
      </c>
      <c r="AT192" s="43">
        <f t="shared" si="124"/>
        <v>0</v>
      </c>
      <c r="AU192" s="48" t="str">
        <f t="shared" si="125"/>
        <v>Pass</v>
      </c>
      <c r="AV192" s="61" t="b">
        <f>IF(ABS(Survey!$AP192)=0,TRUE,FALSE)</f>
        <v>1</v>
      </c>
      <c r="AW192" s="60" t="b">
        <f>NOT(ISBLANK(Survey!$AQ192))</f>
        <v>0</v>
      </c>
      <c r="AX192" s="43" t="str">
        <f t="shared" si="126"/>
        <v>Fail</v>
      </c>
      <c r="AY192" s="44">
        <f>ABS(Survey!$AH192)</f>
        <v>0</v>
      </c>
      <c r="AZ192" s="44" cm="1">
        <f t="array" ref="AZ192">SUM(SUMIF(Survey!AS192:BA192,{"&gt;0","&lt;0"})*{1,-1})-SUM(SUMIF(Survey!BC192:BK192,{"&gt;0","&lt;0"})*{1,-1})</f>
        <v>0</v>
      </c>
      <c r="BA192" s="53" t="str">
        <f t="shared" si="127"/>
        <v>No holdings</v>
      </c>
      <c r="BB192" s="43">
        <f t="shared" si="128"/>
        <v>0</v>
      </c>
      <c r="BC192" s="48" t="str">
        <f t="shared" si="129"/>
        <v>Fail</v>
      </c>
      <c r="BD192" s="54">
        <f>ABS(Survey!$AH192)</f>
        <v>0</v>
      </c>
      <c r="BE192" s="54" cm="1">
        <f t="array" ref="BE192">SUM(SUMIF(Survey!BM192:CF192,{"&gt;0","&lt;0"})*{1,-1})-SUM(SUMIF(Survey!CH192:DA192,{"&gt;0","&lt;0"})*{1,-1})</f>
        <v>0</v>
      </c>
      <c r="BF192" s="55" t="str">
        <f t="shared" si="130"/>
        <v>No holdings</v>
      </c>
      <c r="BG192" s="56">
        <f t="shared" si="131"/>
        <v>0</v>
      </c>
      <c r="BH192" s="48" t="str">
        <f t="shared" si="132"/>
        <v>Pass</v>
      </c>
      <c r="BI192" s="61" t="b">
        <f>IF(ABS(Survey!$CF192)=0,TRUE,FALSE)</f>
        <v>1</v>
      </c>
      <c r="BJ192" s="60" t="b">
        <f>NOT(ISBLANK(Survey!$CG192))</f>
        <v>0</v>
      </c>
      <c r="BK192" s="48" t="str">
        <f t="shared" si="133"/>
        <v>Pass</v>
      </c>
      <c r="BL192" s="61" t="b">
        <f>IF(ABS(Survey!$DA192)=0,TRUE,FALSE)</f>
        <v>1</v>
      </c>
      <c r="BM192" s="60" t="b">
        <f>NOT(ISBLANK(Survey!$DB192))</f>
        <v>0</v>
      </c>
      <c r="BN192" s="48" t="str">
        <f t="shared" si="134"/>
        <v>Pass</v>
      </c>
      <c r="BO192" s="44">
        <f>SUM(Survey!DD192:DG192)</f>
        <v>0</v>
      </c>
      <c r="BP192" s="43">
        <f t="shared" si="135"/>
        <v>0</v>
      </c>
      <c r="BQ192" s="43">
        <f t="shared" si="136"/>
        <v>100</v>
      </c>
      <c r="BR192" s="55">
        <f>Survey!$I192</f>
        <v>0</v>
      </c>
      <c r="BS192" s="48" t="str">
        <f t="shared" si="137"/>
        <v>Pass</v>
      </c>
      <c r="BT192" s="61" t="b">
        <f>IF(ABS(Survey!$DG192)=0,TRUE,FALSE)</f>
        <v>1</v>
      </c>
      <c r="BU192" s="60" t="b">
        <f>NOT(ISBLANK(Survey!$DH192))</f>
        <v>0</v>
      </c>
      <c r="BV192" s="43" t="str">
        <f t="shared" si="138"/>
        <v>Pass</v>
      </c>
      <c r="BW192" s="44">
        <f>ABS(Survey!CB192) + ABS(Survey!CW192)</f>
        <v>0</v>
      </c>
      <c r="BX192" s="44">
        <f>SUM(SUMIF(Survey!DJ192:DO192,{"&gt;0","&lt;0"})*{1,-1})+SUM(SUMIF(Survey!DQ192:DV192,{"&gt;0","&lt;0"})*{1,-1})</f>
        <v>0</v>
      </c>
      <c r="BY192" s="43">
        <f t="shared" si="139"/>
        <v>0</v>
      </c>
      <c r="BZ192" s="43">
        <f t="shared" si="140"/>
        <v>0</v>
      </c>
      <c r="CA192" s="48" t="str">
        <f t="shared" si="141"/>
        <v>Pass</v>
      </c>
      <c r="CB192" s="61" t="b">
        <f>IF(ABS(Survey!$DO192)=0,TRUE,FALSE)</f>
        <v>1</v>
      </c>
      <c r="CC192" s="60" t="b">
        <f>NOT(ISBLANK(Survey!DP192))</f>
        <v>0</v>
      </c>
      <c r="CD192" s="48" t="str">
        <f t="shared" si="142"/>
        <v>Pass</v>
      </c>
      <c r="CE192" s="61" t="b">
        <f>IF(ABS(Survey!$DV192)=0,TRUE,FALSE)</f>
        <v>1</v>
      </c>
      <c r="CF192" s="60" t="b">
        <f>NOT(ISBLANK(Survey!$DW192))</f>
        <v>0</v>
      </c>
      <c r="CG192" s="48" t="str">
        <f t="shared" si="143"/>
        <v>Pass</v>
      </c>
      <c r="CH192" s="57">
        <f t="shared" si="144"/>
        <v>0</v>
      </c>
      <c r="CI192" s="54" cm="1">
        <f t="array" ref="CI192">SUM(SUMIF(Survey!DY192:DZ192,{"&gt;0","&lt;0"})*{1,-1})</f>
        <v>0</v>
      </c>
      <c r="CJ192" s="57">
        <f t="shared" si="145"/>
        <v>0</v>
      </c>
      <c r="CK192" s="56">
        <f t="shared" si="146"/>
        <v>100</v>
      </c>
      <c r="CL192" s="48" t="str">
        <f t="shared" si="147"/>
        <v>Fail</v>
      </c>
      <c r="CM192" s="54">
        <f>SUM(SUMIF(Survey!EP192:EQ192,{"&gt;0","&lt;0"})*{1,-1})</f>
        <v>0</v>
      </c>
      <c r="CN192" s="57">
        <f t="shared" si="148"/>
        <v>0</v>
      </c>
      <c r="CO192" s="57">
        <f t="shared" si="149"/>
        <v>100</v>
      </c>
      <c r="CP192" s="55" t="b">
        <f>IF(Survey!$J192="ETF",TRUE,IF(Survey!$J192="Closed-end",TRUE,IF(Survey!$J192="Split share corp",TRUE,FALSE)))</f>
        <v>0</v>
      </c>
      <c r="CQ192" s="48" t="str">
        <f t="shared" si="150"/>
        <v>Fail</v>
      </c>
      <c r="CR192" s="54">
        <f>SUM(SUMIF(Survey!ES192:EW192,{"&gt;0","&lt;0"})*{1,-1})</f>
        <v>0</v>
      </c>
      <c r="CS192" s="57">
        <f t="shared" si="151"/>
        <v>0</v>
      </c>
      <c r="CT192" s="57">
        <f t="shared" si="152"/>
        <v>100</v>
      </c>
      <c r="CU192" s="55" t="b">
        <f>IF(Survey!$J192="ETF",TRUE,IF(Survey!$J192="Closed-end",TRUE,IF(Survey!$J192="Split share corp",TRUE,FALSE)))</f>
        <v>0</v>
      </c>
      <c r="CV192" s="48" t="str">
        <f t="shared" si="153"/>
        <v>Pass</v>
      </c>
      <c r="CW192" s="61" t="b">
        <f>IF(ABS(Survey!$EW192)=0,TRUE,FALSE)</f>
        <v>1</v>
      </c>
      <c r="CX192" s="60" t="b">
        <f>NOT(ISBLANK(Survey!$EX192))</f>
        <v>0</v>
      </c>
      <c r="CY192" s="43" t="str">
        <f t="shared" si="154"/>
        <v>Fail</v>
      </c>
      <c r="CZ192" s="44">
        <f>SUM(SUMIF(Survey!EZ192:FF192,{"&gt;0","&lt;0"})*{1,-1})</f>
        <v>0</v>
      </c>
      <c r="DA192" s="43">
        <f t="shared" si="155"/>
        <v>0</v>
      </c>
      <c r="DB192" s="43">
        <f t="shared" si="156"/>
        <v>100</v>
      </c>
      <c r="DC192" s="48" t="str">
        <f t="shared" si="157"/>
        <v>Fail</v>
      </c>
      <c r="DD192" s="54">
        <f>SUM(SUMIF(Survey!FH192:FN192,{"&gt;0","&lt;0"})*{1,-1})</f>
        <v>0</v>
      </c>
      <c r="DE192" s="57">
        <f t="shared" si="158"/>
        <v>0</v>
      </c>
      <c r="DF192" s="56">
        <f t="shared" si="159"/>
        <v>100</v>
      </c>
    </row>
    <row r="193" spans="1:110">
      <c r="A193" s="1">
        <v>190</v>
      </c>
      <c r="B193" s="43" t="str">
        <f t="shared" si="107"/>
        <v>Pass</v>
      </c>
      <c r="C193" s="43">
        <f>COUNTBLANK(Survey!B193:FO193)</f>
        <v>170</v>
      </c>
      <c r="D193" s="43">
        <f>Survey!H193</f>
        <v>0</v>
      </c>
      <c r="E193" s="43" t="str">
        <f t="shared" si="108"/>
        <v>Fail</v>
      </c>
      <c r="F193" s="43" t="str">
        <f t="shared" si="109"/>
        <v>Fail</v>
      </c>
      <c r="H193" s="48" t="str">
        <f t="shared" si="110"/>
        <v>Fail</v>
      </c>
      <c r="I193" s="49">
        <f>COUNTBLANK(Survey!B193:E193)+COUNTBLANK(Survey!G193:J193)+COUNTBLANK(Survey!M193)+COUNTBLANK(Survey!P193:S193)+COUNTBLANK(Survey!X193:Z193)+COUNTBLANK(Survey!AC193:AD193)</f>
        <v>18</v>
      </c>
      <c r="J193" s="48" t="str">
        <f t="shared" si="111"/>
        <v>Pass</v>
      </c>
      <c r="K193" s="61" t="b">
        <f>NOT(ISNUMBER(SEARCH("Feeder",Survey!$H193)))</f>
        <v>1</v>
      </c>
      <c r="L193" s="60" t="b">
        <f>NOT(ISBLANK(Survey!$L193))</f>
        <v>0</v>
      </c>
      <c r="M193" s="48" t="str">
        <f t="shared" si="112"/>
        <v>Pass</v>
      </c>
      <c r="N193" s="61" t="b">
        <f>NOT(ISNUMBER(SEARCH("Other",Survey!$J193)))</f>
        <v>1</v>
      </c>
      <c r="O193" s="60" t="b">
        <f>NOT(ISBLANK(Survey!$K193))</f>
        <v>0</v>
      </c>
      <c r="P193" s="48" t="str">
        <f t="shared" si="113"/>
        <v>Fail</v>
      </c>
      <c r="Q193" s="50">
        <f>Survey!E193</f>
        <v>0</v>
      </c>
      <c r="R193" s="51">
        <f>LEN(Survey!F193)</f>
        <v>0</v>
      </c>
      <c r="S193" s="48" t="str">
        <f t="shared" si="114"/>
        <v>Pass</v>
      </c>
      <c r="T193" s="61" t="b">
        <f>NOT(ISNUMBER(SEARCH("Other",Survey!$M193)))</f>
        <v>1</v>
      </c>
      <c r="U193" s="60" t="b">
        <f>NOT(ISBLANK(Survey!$N193))</f>
        <v>0</v>
      </c>
      <c r="V193" s="48" t="str">
        <f t="shared" si="115"/>
        <v>Pass</v>
      </c>
      <c r="W193" s="121" t="b">
        <f>NOT(ISBLANK(Survey!$U193))</f>
        <v>0</v>
      </c>
      <c r="X193" s="122">
        <f>Survey!$J193</f>
        <v>0</v>
      </c>
      <c r="Y193" s="48" t="str">
        <f t="shared" si="116"/>
        <v>Pass</v>
      </c>
      <c r="Z193" s="121" t="b">
        <f>NOT(ISBLANK(Survey!$V193))</f>
        <v>0</v>
      </c>
      <c r="AA193" s="122">
        <f>Survey!$J193</f>
        <v>0</v>
      </c>
      <c r="AB193" s="48" t="str">
        <f t="shared" si="117"/>
        <v>Pass</v>
      </c>
      <c r="AC193" s="121" t="b">
        <f>NOT(ISBLANK(Survey!$W193))</f>
        <v>0</v>
      </c>
      <c r="AD193" s="122">
        <f>Survey!$J193</f>
        <v>0</v>
      </c>
      <c r="AE193" s="48" t="str">
        <f t="shared" si="118"/>
        <v>Pass</v>
      </c>
      <c r="AF193" s="61" t="b">
        <f>NOT(ISNUMBER(SEARCH("Yes",Survey!$Z193)))</f>
        <v>1</v>
      </c>
      <c r="AG193" s="60" t="b">
        <f>IF(COUNTBLANK(Survey!$AA193:$AB193)=0,TRUE, FALSE)</f>
        <v>0</v>
      </c>
      <c r="AH193" s="48" t="str">
        <f t="shared" si="119"/>
        <v>Pass</v>
      </c>
      <c r="AI193" s="61" t="b">
        <f>NOT(ISNUMBER(SEARCH("Yes",Survey!$AC193)))</f>
        <v>1</v>
      </c>
      <c r="AJ193" s="60" t="b">
        <f>NOT(ISBLANK(Survey!$AE193))</f>
        <v>0</v>
      </c>
      <c r="AK193" s="48" t="str">
        <f t="shared" si="120"/>
        <v>Pass</v>
      </c>
      <c r="AL193" s="61" t="b">
        <f>NOT(OR(ISNUMBER(SEARCH("Other",Survey!$AE193)),ISNUMBER(SEARCH("Multiple",Survey!$AE193))))</f>
        <v>1</v>
      </c>
      <c r="AM193" s="60" t="b">
        <f>NOT(ISBLANK(Survey!$AF193))</f>
        <v>0</v>
      </c>
      <c r="AN193" s="48" t="str">
        <f t="shared" si="121"/>
        <v>Fail</v>
      </c>
      <c r="AO193" s="52">
        <f>(Survey!$AH193)</f>
        <v>0</v>
      </c>
      <c r="AP193" s="43" t="str">
        <f t="shared" si="122"/>
        <v>Fail</v>
      </c>
      <c r="AQ193" s="44">
        <f>ABS(Survey!$AH193)</f>
        <v>0</v>
      </c>
      <c r="AR193" s="87">
        <f>ABS(Survey!$AI193)+Survey!$AJ193-ABS(Survey!$AK193)+ABS(Survey!$AL193)-ABS(Survey!$AM193)+ABS(Survey!$AN193)-ABS(Survey!$AO193)+Survey!$AP193</f>
        <v>0</v>
      </c>
      <c r="AS193" s="53" t="str">
        <f t="shared" si="123"/>
        <v>No holdings</v>
      </c>
      <c r="AT193" s="43">
        <f t="shared" si="124"/>
        <v>0</v>
      </c>
      <c r="AU193" s="48" t="str">
        <f t="shared" si="125"/>
        <v>Pass</v>
      </c>
      <c r="AV193" s="61" t="b">
        <f>IF(ABS(Survey!$AP193)=0,TRUE,FALSE)</f>
        <v>1</v>
      </c>
      <c r="AW193" s="60" t="b">
        <f>NOT(ISBLANK(Survey!$AQ193))</f>
        <v>0</v>
      </c>
      <c r="AX193" s="43" t="str">
        <f t="shared" si="126"/>
        <v>Fail</v>
      </c>
      <c r="AY193" s="44">
        <f>ABS(Survey!$AH193)</f>
        <v>0</v>
      </c>
      <c r="AZ193" s="44" cm="1">
        <f t="array" ref="AZ193">SUM(SUMIF(Survey!AS193:BA193,{"&gt;0","&lt;0"})*{1,-1})-SUM(SUMIF(Survey!BC193:BK193,{"&gt;0","&lt;0"})*{1,-1})</f>
        <v>0</v>
      </c>
      <c r="BA193" s="53" t="str">
        <f t="shared" si="127"/>
        <v>No holdings</v>
      </c>
      <c r="BB193" s="43">
        <f t="shared" si="128"/>
        <v>0</v>
      </c>
      <c r="BC193" s="48" t="str">
        <f t="shared" si="129"/>
        <v>Fail</v>
      </c>
      <c r="BD193" s="54">
        <f>ABS(Survey!$AH193)</f>
        <v>0</v>
      </c>
      <c r="BE193" s="54" cm="1">
        <f t="array" ref="BE193">SUM(SUMIF(Survey!BM193:CF193,{"&gt;0","&lt;0"})*{1,-1})-SUM(SUMIF(Survey!CH193:DA193,{"&gt;0","&lt;0"})*{1,-1})</f>
        <v>0</v>
      </c>
      <c r="BF193" s="55" t="str">
        <f t="shared" si="130"/>
        <v>No holdings</v>
      </c>
      <c r="BG193" s="56">
        <f t="shared" si="131"/>
        <v>0</v>
      </c>
      <c r="BH193" s="48" t="str">
        <f t="shared" si="132"/>
        <v>Pass</v>
      </c>
      <c r="BI193" s="61" t="b">
        <f>IF(ABS(Survey!$CF193)=0,TRUE,FALSE)</f>
        <v>1</v>
      </c>
      <c r="BJ193" s="60" t="b">
        <f>NOT(ISBLANK(Survey!$CG193))</f>
        <v>0</v>
      </c>
      <c r="BK193" s="48" t="str">
        <f t="shared" si="133"/>
        <v>Pass</v>
      </c>
      <c r="BL193" s="61" t="b">
        <f>IF(ABS(Survey!$DA193)=0,TRUE,FALSE)</f>
        <v>1</v>
      </c>
      <c r="BM193" s="60" t="b">
        <f>NOT(ISBLANK(Survey!$DB193))</f>
        <v>0</v>
      </c>
      <c r="BN193" s="48" t="str">
        <f t="shared" si="134"/>
        <v>Pass</v>
      </c>
      <c r="BO193" s="44">
        <f>SUM(Survey!DD193:DG193)</f>
        <v>0</v>
      </c>
      <c r="BP193" s="43">
        <f t="shared" si="135"/>
        <v>0</v>
      </c>
      <c r="BQ193" s="43">
        <f t="shared" si="136"/>
        <v>100</v>
      </c>
      <c r="BR193" s="55">
        <f>Survey!$I193</f>
        <v>0</v>
      </c>
      <c r="BS193" s="48" t="str">
        <f t="shared" si="137"/>
        <v>Pass</v>
      </c>
      <c r="BT193" s="61" t="b">
        <f>IF(ABS(Survey!$DG193)=0,TRUE,FALSE)</f>
        <v>1</v>
      </c>
      <c r="BU193" s="60" t="b">
        <f>NOT(ISBLANK(Survey!$DH193))</f>
        <v>0</v>
      </c>
      <c r="BV193" s="43" t="str">
        <f t="shared" si="138"/>
        <v>Pass</v>
      </c>
      <c r="BW193" s="44">
        <f>ABS(Survey!CB193) + ABS(Survey!CW193)</f>
        <v>0</v>
      </c>
      <c r="BX193" s="44">
        <f>SUM(SUMIF(Survey!DJ193:DO193,{"&gt;0","&lt;0"})*{1,-1})+SUM(SUMIF(Survey!DQ193:DV193,{"&gt;0","&lt;0"})*{1,-1})</f>
        <v>0</v>
      </c>
      <c r="BY193" s="43">
        <f t="shared" si="139"/>
        <v>0</v>
      </c>
      <c r="BZ193" s="43">
        <f t="shared" si="140"/>
        <v>0</v>
      </c>
      <c r="CA193" s="48" t="str">
        <f t="shared" si="141"/>
        <v>Pass</v>
      </c>
      <c r="CB193" s="61" t="b">
        <f>IF(ABS(Survey!$DO193)=0,TRUE,FALSE)</f>
        <v>1</v>
      </c>
      <c r="CC193" s="60" t="b">
        <f>NOT(ISBLANK(Survey!DP193))</f>
        <v>0</v>
      </c>
      <c r="CD193" s="48" t="str">
        <f t="shared" si="142"/>
        <v>Pass</v>
      </c>
      <c r="CE193" s="61" t="b">
        <f>IF(ABS(Survey!$DV193)=0,TRUE,FALSE)</f>
        <v>1</v>
      </c>
      <c r="CF193" s="60" t="b">
        <f>NOT(ISBLANK(Survey!$DW193))</f>
        <v>0</v>
      </c>
      <c r="CG193" s="48" t="str">
        <f t="shared" si="143"/>
        <v>Pass</v>
      </c>
      <c r="CH193" s="57">
        <f t="shared" si="144"/>
        <v>0</v>
      </c>
      <c r="CI193" s="54" cm="1">
        <f t="array" ref="CI193">SUM(SUMIF(Survey!DY193:DZ193,{"&gt;0","&lt;0"})*{1,-1})</f>
        <v>0</v>
      </c>
      <c r="CJ193" s="57">
        <f t="shared" si="145"/>
        <v>0</v>
      </c>
      <c r="CK193" s="56">
        <f t="shared" si="146"/>
        <v>100</v>
      </c>
      <c r="CL193" s="48" t="str">
        <f t="shared" si="147"/>
        <v>Fail</v>
      </c>
      <c r="CM193" s="54">
        <f>SUM(SUMIF(Survey!EP193:EQ193,{"&gt;0","&lt;0"})*{1,-1})</f>
        <v>0</v>
      </c>
      <c r="CN193" s="57">
        <f t="shared" si="148"/>
        <v>0</v>
      </c>
      <c r="CO193" s="57">
        <f t="shared" si="149"/>
        <v>100</v>
      </c>
      <c r="CP193" s="55" t="b">
        <f>IF(Survey!$J193="ETF",TRUE,IF(Survey!$J193="Closed-end",TRUE,IF(Survey!$J193="Split share corp",TRUE,FALSE)))</f>
        <v>0</v>
      </c>
      <c r="CQ193" s="48" t="str">
        <f t="shared" si="150"/>
        <v>Fail</v>
      </c>
      <c r="CR193" s="54">
        <f>SUM(SUMIF(Survey!ES193:EW193,{"&gt;0","&lt;0"})*{1,-1})</f>
        <v>0</v>
      </c>
      <c r="CS193" s="57">
        <f t="shared" si="151"/>
        <v>0</v>
      </c>
      <c r="CT193" s="57">
        <f t="shared" si="152"/>
        <v>100</v>
      </c>
      <c r="CU193" s="55" t="b">
        <f>IF(Survey!$J193="ETF",TRUE,IF(Survey!$J193="Closed-end",TRUE,IF(Survey!$J193="Split share corp",TRUE,FALSE)))</f>
        <v>0</v>
      </c>
      <c r="CV193" s="48" t="str">
        <f t="shared" si="153"/>
        <v>Pass</v>
      </c>
      <c r="CW193" s="61" t="b">
        <f>IF(ABS(Survey!$EW193)=0,TRUE,FALSE)</f>
        <v>1</v>
      </c>
      <c r="CX193" s="60" t="b">
        <f>NOT(ISBLANK(Survey!$EX193))</f>
        <v>0</v>
      </c>
      <c r="CY193" s="43" t="str">
        <f t="shared" si="154"/>
        <v>Fail</v>
      </c>
      <c r="CZ193" s="44">
        <f>SUM(SUMIF(Survey!EZ193:FF193,{"&gt;0","&lt;0"})*{1,-1})</f>
        <v>0</v>
      </c>
      <c r="DA193" s="43">
        <f t="shared" si="155"/>
        <v>0</v>
      </c>
      <c r="DB193" s="43">
        <f t="shared" si="156"/>
        <v>100</v>
      </c>
      <c r="DC193" s="48" t="str">
        <f t="shared" si="157"/>
        <v>Fail</v>
      </c>
      <c r="DD193" s="54">
        <f>SUM(SUMIF(Survey!FH193:FN193,{"&gt;0","&lt;0"})*{1,-1})</f>
        <v>0</v>
      </c>
      <c r="DE193" s="57">
        <f t="shared" si="158"/>
        <v>0</v>
      </c>
      <c r="DF193" s="56">
        <f t="shared" si="159"/>
        <v>100</v>
      </c>
    </row>
    <row r="194" spans="1:110">
      <c r="A194" s="1">
        <v>191</v>
      </c>
      <c r="B194" s="43" t="str">
        <f t="shared" si="107"/>
        <v>Pass</v>
      </c>
      <c r="C194" s="43">
        <f>COUNTBLANK(Survey!B194:FO194)</f>
        <v>170</v>
      </c>
      <c r="D194" s="43">
        <f>Survey!H194</f>
        <v>0</v>
      </c>
      <c r="E194" s="43" t="str">
        <f t="shared" si="108"/>
        <v>Fail</v>
      </c>
      <c r="F194" s="43" t="str">
        <f t="shared" si="109"/>
        <v>Fail</v>
      </c>
      <c r="H194" s="48" t="str">
        <f t="shared" si="110"/>
        <v>Fail</v>
      </c>
      <c r="I194" s="49">
        <f>COUNTBLANK(Survey!B194:E194)+COUNTBLANK(Survey!G194:J194)+COUNTBLANK(Survey!M194)+COUNTBLANK(Survey!P194:S194)+COUNTBLANK(Survey!X194:Z194)+COUNTBLANK(Survey!AC194:AD194)</f>
        <v>18</v>
      </c>
      <c r="J194" s="48" t="str">
        <f t="shared" si="111"/>
        <v>Pass</v>
      </c>
      <c r="K194" s="61" t="b">
        <f>NOT(ISNUMBER(SEARCH("Feeder",Survey!$H194)))</f>
        <v>1</v>
      </c>
      <c r="L194" s="60" t="b">
        <f>NOT(ISBLANK(Survey!$L194))</f>
        <v>0</v>
      </c>
      <c r="M194" s="48" t="str">
        <f t="shared" si="112"/>
        <v>Pass</v>
      </c>
      <c r="N194" s="61" t="b">
        <f>NOT(ISNUMBER(SEARCH("Other",Survey!$J194)))</f>
        <v>1</v>
      </c>
      <c r="O194" s="60" t="b">
        <f>NOT(ISBLANK(Survey!$K194))</f>
        <v>0</v>
      </c>
      <c r="P194" s="48" t="str">
        <f t="shared" si="113"/>
        <v>Fail</v>
      </c>
      <c r="Q194" s="50">
        <f>Survey!E194</f>
        <v>0</v>
      </c>
      <c r="R194" s="51">
        <f>LEN(Survey!F194)</f>
        <v>0</v>
      </c>
      <c r="S194" s="48" t="str">
        <f t="shared" si="114"/>
        <v>Pass</v>
      </c>
      <c r="T194" s="61" t="b">
        <f>NOT(ISNUMBER(SEARCH("Other",Survey!$M194)))</f>
        <v>1</v>
      </c>
      <c r="U194" s="60" t="b">
        <f>NOT(ISBLANK(Survey!$N194))</f>
        <v>0</v>
      </c>
      <c r="V194" s="48" t="str">
        <f t="shared" si="115"/>
        <v>Pass</v>
      </c>
      <c r="W194" s="121" t="b">
        <f>NOT(ISBLANK(Survey!$U194))</f>
        <v>0</v>
      </c>
      <c r="X194" s="122">
        <f>Survey!$J194</f>
        <v>0</v>
      </c>
      <c r="Y194" s="48" t="str">
        <f t="shared" si="116"/>
        <v>Pass</v>
      </c>
      <c r="Z194" s="121" t="b">
        <f>NOT(ISBLANK(Survey!$V194))</f>
        <v>0</v>
      </c>
      <c r="AA194" s="122">
        <f>Survey!$J194</f>
        <v>0</v>
      </c>
      <c r="AB194" s="48" t="str">
        <f t="shared" si="117"/>
        <v>Pass</v>
      </c>
      <c r="AC194" s="121" t="b">
        <f>NOT(ISBLANK(Survey!$W194))</f>
        <v>0</v>
      </c>
      <c r="AD194" s="122">
        <f>Survey!$J194</f>
        <v>0</v>
      </c>
      <c r="AE194" s="48" t="str">
        <f t="shared" si="118"/>
        <v>Pass</v>
      </c>
      <c r="AF194" s="61" t="b">
        <f>NOT(ISNUMBER(SEARCH("Yes",Survey!$Z194)))</f>
        <v>1</v>
      </c>
      <c r="AG194" s="60" t="b">
        <f>IF(COUNTBLANK(Survey!$AA194:$AB194)=0,TRUE, FALSE)</f>
        <v>0</v>
      </c>
      <c r="AH194" s="48" t="str">
        <f t="shared" si="119"/>
        <v>Pass</v>
      </c>
      <c r="AI194" s="61" t="b">
        <f>NOT(ISNUMBER(SEARCH("Yes",Survey!$AC194)))</f>
        <v>1</v>
      </c>
      <c r="AJ194" s="60" t="b">
        <f>NOT(ISBLANK(Survey!$AE194))</f>
        <v>0</v>
      </c>
      <c r="AK194" s="48" t="str">
        <f t="shared" si="120"/>
        <v>Pass</v>
      </c>
      <c r="AL194" s="61" t="b">
        <f>NOT(OR(ISNUMBER(SEARCH("Other",Survey!$AE194)),ISNUMBER(SEARCH("Multiple",Survey!$AE194))))</f>
        <v>1</v>
      </c>
      <c r="AM194" s="60" t="b">
        <f>NOT(ISBLANK(Survey!$AF194))</f>
        <v>0</v>
      </c>
      <c r="AN194" s="48" t="str">
        <f t="shared" si="121"/>
        <v>Fail</v>
      </c>
      <c r="AO194" s="52">
        <f>(Survey!$AH194)</f>
        <v>0</v>
      </c>
      <c r="AP194" s="43" t="str">
        <f t="shared" si="122"/>
        <v>Fail</v>
      </c>
      <c r="AQ194" s="44">
        <f>ABS(Survey!$AH194)</f>
        <v>0</v>
      </c>
      <c r="AR194" s="87">
        <f>ABS(Survey!$AI194)+Survey!$AJ194-ABS(Survey!$AK194)+ABS(Survey!$AL194)-ABS(Survey!$AM194)+ABS(Survey!$AN194)-ABS(Survey!$AO194)+Survey!$AP194</f>
        <v>0</v>
      </c>
      <c r="AS194" s="53" t="str">
        <f t="shared" si="123"/>
        <v>No holdings</v>
      </c>
      <c r="AT194" s="43">
        <f t="shared" si="124"/>
        <v>0</v>
      </c>
      <c r="AU194" s="48" t="str">
        <f t="shared" si="125"/>
        <v>Pass</v>
      </c>
      <c r="AV194" s="61" t="b">
        <f>IF(ABS(Survey!$AP194)=0,TRUE,FALSE)</f>
        <v>1</v>
      </c>
      <c r="AW194" s="60" t="b">
        <f>NOT(ISBLANK(Survey!$AQ194))</f>
        <v>0</v>
      </c>
      <c r="AX194" s="43" t="str">
        <f t="shared" si="126"/>
        <v>Fail</v>
      </c>
      <c r="AY194" s="44">
        <f>ABS(Survey!$AH194)</f>
        <v>0</v>
      </c>
      <c r="AZ194" s="44" cm="1">
        <f t="array" ref="AZ194">SUM(SUMIF(Survey!AS194:BA194,{"&gt;0","&lt;0"})*{1,-1})-SUM(SUMIF(Survey!BC194:BK194,{"&gt;0","&lt;0"})*{1,-1})</f>
        <v>0</v>
      </c>
      <c r="BA194" s="53" t="str">
        <f t="shared" si="127"/>
        <v>No holdings</v>
      </c>
      <c r="BB194" s="43">
        <f t="shared" si="128"/>
        <v>0</v>
      </c>
      <c r="BC194" s="48" t="str">
        <f t="shared" si="129"/>
        <v>Fail</v>
      </c>
      <c r="BD194" s="54">
        <f>ABS(Survey!$AH194)</f>
        <v>0</v>
      </c>
      <c r="BE194" s="54" cm="1">
        <f t="array" ref="BE194">SUM(SUMIF(Survey!BM194:CF194,{"&gt;0","&lt;0"})*{1,-1})-SUM(SUMIF(Survey!CH194:DA194,{"&gt;0","&lt;0"})*{1,-1})</f>
        <v>0</v>
      </c>
      <c r="BF194" s="55" t="str">
        <f t="shared" si="130"/>
        <v>No holdings</v>
      </c>
      <c r="BG194" s="56">
        <f t="shared" si="131"/>
        <v>0</v>
      </c>
      <c r="BH194" s="48" t="str">
        <f t="shared" si="132"/>
        <v>Pass</v>
      </c>
      <c r="BI194" s="61" t="b">
        <f>IF(ABS(Survey!$CF194)=0,TRUE,FALSE)</f>
        <v>1</v>
      </c>
      <c r="BJ194" s="60" t="b">
        <f>NOT(ISBLANK(Survey!$CG194))</f>
        <v>0</v>
      </c>
      <c r="BK194" s="48" t="str">
        <f t="shared" si="133"/>
        <v>Pass</v>
      </c>
      <c r="BL194" s="61" t="b">
        <f>IF(ABS(Survey!$DA194)=0,TRUE,FALSE)</f>
        <v>1</v>
      </c>
      <c r="BM194" s="60" t="b">
        <f>NOT(ISBLANK(Survey!$DB194))</f>
        <v>0</v>
      </c>
      <c r="BN194" s="48" t="str">
        <f t="shared" si="134"/>
        <v>Pass</v>
      </c>
      <c r="BO194" s="44">
        <f>SUM(Survey!DD194:DG194)</f>
        <v>0</v>
      </c>
      <c r="BP194" s="43">
        <f t="shared" si="135"/>
        <v>0</v>
      </c>
      <c r="BQ194" s="43">
        <f t="shared" si="136"/>
        <v>100</v>
      </c>
      <c r="BR194" s="55">
        <f>Survey!$I194</f>
        <v>0</v>
      </c>
      <c r="BS194" s="48" t="str">
        <f t="shared" si="137"/>
        <v>Pass</v>
      </c>
      <c r="BT194" s="61" t="b">
        <f>IF(ABS(Survey!$DG194)=0,TRUE,FALSE)</f>
        <v>1</v>
      </c>
      <c r="BU194" s="60" t="b">
        <f>NOT(ISBLANK(Survey!$DH194))</f>
        <v>0</v>
      </c>
      <c r="BV194" s="43" t="str">
        <f t="shared" si="138"/>
        <v>Pass</v>
      </c>
      <c r="BW194" s="44">
        <f>ABS(Survey!CB194) + ABS(Survey!CW194)</f>
        <v>0</v>
      </c>
      <c r="BX194" s="44">
        <f>SUM(SUMIF(Survey!DJ194:DO194,{"&gt;0","&lt;0"})*{1,-1})+SUM(SUMIF(Survey!DQ194:DV194,{"&gt;0","&lt;0"})*{1,-1})</f>
        <v>0</v>
      </c>
      <c r="BY194" s="43">
        <f t="shared" si="139"/>
        <v>0</v>
      </c>
      <c r="BZ194" s="43">
        <f t="shared" si="140"/>
        <v>0</v>
      </c>
      <c r="CA194" s="48" t="str">
        <f t="shared" si="141"/>
        <v>Pass</v>
      </c>
      <c r="CB194" s="61" t="b">
        <f>IF(ABS(Survey!$DO194)=0,TRUE,FALSE)</f>
        <v>1</v>
      </c>
      <c r="CC194" s="60" t="b">
        <f>NOT(ISBLANK(Survey!DP194))</f>
        <v>0</v>
      </c>
      <c r="CD194" s="48" t="str">
        <f t="shared" si="142"/>
        <v>Pass</v>
      </c>
      <c r="CE194" s="61" t="b">
        <f>IF(ABS(Survey!$DV194)=0,TRUE,FALSE)</f>
        <v>1</v>
      </c>
      <c r="CF194" s="60" t="b">
        <f>NOT(ISBLANK(Survey!$DW194))</f>
        <v>0</v>
      </c>
      <c r="CG194" s="48" t="str">
        <f t="shared" si="143"/>
        <v>Pass</v>
      </c>
      <c r="CH194" s="57">
        <f t="shared" si="144"/>
        <v>0</v>
      </c>
      <c r="CI194" s="54" cm="1">
        <f t="array" ref="CI194">SUM(SUMIF(Survey!DY194:DZ194,{"&gt;0","&lt;0"})*{1,-1})</f>
        <v>0</v>
      </c>
      <c r="CJ194" s="57">
        <f t="shared" si="145"/>
        <v>0</v>
      </c>
      <c r="CK194" s="56">
        <f t="shared" si="146"/>
        <v>100</v>
      </c>
      <c r="CL194" s="48" t="str">
        <f t="shared" si="147"/>
        <v>Fail</v>
      </c>
      <c r="CM194" s="54">
        <f>SUM(SUMIF(Survey!EP194:EQ194,{"&gt;0","&lt;0"})*{1,-1})</f>
        <v>0</v>
      </c>
      <c r="CN194" s="57">
        <f t="shared" si="148"/>
        <v>0</v>
      </c>
      <c r="CO194" s="57">
        <f t="shared" si="149"/>
        <v>100</v>
      </c>
      <c r="CP194" s="55" t="b">
        <f>IF(Survey!$J194="ETF",TRUE,IF(Survey!$J194="Closed-end",TRUE,IF(Survey!$J194="Split share corp",TRUE,FALSE)))</f>
        <v>0</v>
      </c>
      <c r="CQ194" s="48" t="str">
        <f t="shared" si="150"/>
        <v>Fail</v>
      </c>
      <c r="CR194" s="54">
        <f>SUM(SUMIF(Survey!ES194:EW194,{"&gt;0","&lt;0"})*{1,-1})</f>
        <v>0</v>
      </c>
      <c r="CS194" s="57">
        <f t="shared" si="151"/>
        <v>0</v>
      </c>
      <c r="CT194" s="57">
        <f t="shared" si="152"/>
        <v>100</v>
      </c>
      <c r="CU194" s="55" t="b">
        <f>IF(Survey!$J194="ETF",TRUE,IF(Survey!$J194="Closed-end",TRUE,IF(Survey!$J194="Split share corp",TRUE,FALSE)))</f>
        <v>0</v>
      </c>
      <c r="CV194" s="48" t="str">
        <f t="shared" si="153"/>
        <v>Pass</v>
      </c>
      <c r="CW194" s="61" t="b">
        <f>IF(ABS(Survey!$EW194)=0,TRUE,FALSE)</f>
        <v>1</v>
      </c>
      <c r="CX194" s="60" t="b">
        <f>NOT(ISBLANK(Survey!$EX194))</f>
        <v>0</v>
      </c>
      <c r="CY194" s="43" t="str">
        <f t="shared" si="154"/>
        <v>Fail</v>
      </c>
      <c r="CZ194" s="44">
        <f>SUM(SUMIF(Survey!EZ194:FF194,{"&gt;0","&lt;0"})*{1,-1})</f>
        <v>0</v>
      </c>
      <c r="DA194" s="43">
        <f t="shared" si="155"/>
        <v>0</v>
      </c>
      <c r="DB194" s="43">
        <f t="shared" si="156"/>
        <v>100</v>
      </c>
      <c r="DC194" s="48" t="str">
        <f t="shared" si="157"/>
        <v>Fail</v>
      </c>
      <c r="DD194" s="54">
        <f>SUM(SUMIF(Survey!FH194:FN194,{"&gt;0","&lt;0"})*{1,-1})</f>
        <v>0</v>
      </c>
      <c r="DE194" s="57">
        <f t="shared" si="158"/>
        <v>0</v>
      </c>
      <c r="DF194" s="56">
        <f t="shared" si="159"/>
        <v>100</v>
      </c>
    </row>
    <row r="195" spans="1:110">
      <c r="A195" s="1">
        <v>192</v>
      </c>
      <c r="B195" s="43" t="str">
        <f t="shared" si="107"/>
        <v>Pass</v>
      </c>
      <c r="C195" s="43">
        <f>COUNTBLANK(Survey!B195:FO195)</f>
        <v>170</v>
      </c>
      <c r="D195" s="43">
        <f>Survey!H195</f>
        <v>0</v>
      </c>
      <c r="E195" s="43" t="str">
        <f t="shared" si="108"/>
        <v>Fail</v>
      </c>
      <c r="F195" s="43" t="str">
        <f t="shared" si="109"/>
        <v>Fail</v>
      </c>
      <c r="H195" s="48" t="str">
        <f t="shared" si="110"/>
        <v>Fail</v>
      </c>
      <c r="I195" s="49">
        <f>COUNTBLANK(Survey!B195:E195)+COUNTBLANK(Survey!G195:J195)+COUNTBLANK(Survey!M195)+COUNTBLANK(Survey!P195:S195)+COUNTBLANK(Survey!X195:Z195)+COUNTBLANK(Survey!AC195:AD195)</f>
        <v>18</v>
      </c>
      <c r="J195" s="48" t="str">
        <f t="shared" si="111"/>
        <v>Pass</v>
      </c>
      <c r="K195" s="61" t="b">
        <f>NOT(ISNUMBER(SEARCH("Feeder",Survey!$H195)))</f>
        <v>1</v>
      </c>
      <c r="L195" s="60" t="b">
        <f>NOT(ISBLANK(Survey!$L195))</f>
        <v>0</v>
      </c>
      <c r="M195" s="48" t="str">
        <f t="shared" si="112"/>
        <v>Pass</v>
      </c>
      <c r="N195" s="61" t="b">
        <f>NOT(ISNUMBER(SEARCH("Other",Survey!$J195)))</f>
        <v>1</v>
      </c>
      <c r="O195" s="60" t="b">
        <f>NOT(ISBLANK(Survey!$K195))</f>
        <v>0</v>
      </c>
      <c r="P195" s="48" t="str">
        <f t="shared" si="113"/>
        <v>Fail</v>
      </c>
      <c r="Q195" s="50">
        <f>Survey!E195</f>
        <v>0</v>
      </c>
      <c r="R195" s="51">
        <f>LEN(Survey!F195)</f>
        <v>0</v>
      </c>
      <c r="S195" s="48" t="str">
        <f t="shared" si="114"/>
        <v>Pass</v>
      </c>
      <c r="T195" s="61" t="b">
        <f>NOT(ISNUMBER(SEARCH("Other",Survey!$M195)))</f>
        <v>1</v>
      </c>
      <c r="U195" s="60" t="b">
        <f>NOT(ISBLANK(Survey!$N195))</f>
        <v>0</v>
      </c>
      <c r="V195" s="48" t="str">
        <f t="shared" si="115"/>
        <v>Pass</v>
      </c>
      <c r="W195" s="121" t="b">
        <f>NOT(ISBLANK(Survey!$U195))</f>
        <v>0</v>
      </c>
      <c r="X195" s="122">
        <f>Survey!$J195</f>
        <v>0</v>
      </c>
      <c r="Y195" s="48" t="str">
        <f t="shared" si="116"/>
        <v>Pass</v>
      </c>
      <c r="Z195" s="121" t="b">
        <f>NOT(ISBLANK(Survey!$V195))</f>
        <v>0</v>
      </c>
      <c r="AA195" s="122">
        <f>Survey!$J195</f>
        <v>0</v>
      </c>
      <c r="AB195" s="48" t="str">
        <f t="shared" si="117"/>
        <v>Pass</v>
      </c>
      <c r="AC195" s="121" t="b">
        <f>NOT(ISBLANK(Survey!$W195))</f>
        <v>0</v>
      </c>
      <c r="AD195" s="122">
        <f>Survey!$J195</f>
        <v>0</v>
      </c>
      <c r="AE195" s="48" t="str">
        <f t="shared" si="118"/>
        <v>Pass</v>
      </c>
      <c r="AF195" s="61" t="b">
        <f>NOT(ISNUMBER(SEARCH("Yes",Survey!$Z195)))</f>
        <v>1</v>
      </c>
      <c r="AG195" s="60" t="b">
        <f>IF(COUNTBLANK(Survey!$AA195:$AB195)=0,TRUE, FALSE)</f>
        <v>0</v>
      </c>
      <c r="AH195" s="48" t="str">
        <f t="shared" si="119"/>
        <v>Pass</v>
      </c>
      <c r="AI195" s="61" t="b">
        <f>NOT(ISNUMBER(SEARCH("Yes",Survey!$AC195)))</f>
        <v>1</v>
      </c>
      <c r="AJ195" s="60" t="b">
        <f>NOT(ISBLANK(Survey!$AE195))</f>
        <v>0</v>
      </c>
      <c r="AK195" s="48" t="str">
        <f t="shared" si="120"/>
        <v>Pass</v>
      </c>
      <c r="AL195" s="61" t="b">
        <f>NOT(OR(ISNUMBER(SEARCH("Other",Survey!$AE195)),ISNUMBER(SEARCH("Multiple",Survey!$AE195))))</f>
        <v>1</v>
      </c>
      <c r="AM195" s="60" t="b">
        <f>NOT(ISBLANK(Survey!$AF195))</f>
        <v>0</v>
      </c>
      <c r="AN195" s="48" t="str">
        <f t="shared" si="121"/>
        <v>Fail</v>
      </c>
      <c r="AO195" s="52">
        <f>(Survey!$AH195)</f>
        <v>0</v>
      </c>
      <c r="AP195" s="43" t="str">
        <f t="shared" si="122"/>
        <v>Fail</v>
      </c>
      <c r="AQ195" s="44">
        <f>ABS(Survey!$AH195)</f>
        <v>0</v>
      </c>
      <c r="AR195" s="87">
        <f>ABS(Survey!$AI195)+Survey!$AJ195-ABS(Survey!$AK195)+ABS(Survey!$AL195)-ABS(Survey!$AM195)+ABS(Survey!$AN195)-ABS(Survey!$AO195)+Survey!$AP195</f>
        <v>0</v>
      </c>
      <c r="AS195" s="53" t="str">
        <f t="shared" si="123"/>
        <v>No holdings</v>
      </c>
      <c r="AT195" s="43">
        <f t="shared" si="124"/>
        <v>0</v>
      </c>
      <c r="AU195" s="48" t="str">
        <f t="shared" si="125"/>
        <v>Pass</v>
      </c>
      <c r="AV195" s="61" t="b">
        <f>IF(ABS(Survey!$AP195)=0,TRUE,FALSE)</f>
        <v>1</v>
      </c>
      <c r="AW195" s="60" t="b">
        <f>NOT(ISBLANK(Survey!$AQ195))</f>
        <v>0</v>
      </c>
      <c r="AX195" s="43" t="str">
        <f t="shared" si="126"/>
        <v>Fail</v>
      </c>
      <c r="AY195" s="44">
        <f>ABS(Survey!$AH195)</f>
        <v>0</v>
      </c>
      <c r="AZ195" s="44" cm="1">
        <f t="array" ref="AZ195">SUM(SUMIF(Survey!AS195:BA195,{"&gt;0","&lt;0"})*{1,-1})-SUM(SUMIF(Survey!BC195:BK195,{"&gt;0","&lt;0"})*{1,-1})</f>
        <v>0</v>
      </c>
      <c r="BA195" s="53" t="str">
        <f t="shared" si="127"/>
        <v>No holdings</v>
      </c>
      <c r="BB195" s="43">
        <f t="shared" si="128"/>
        <v>0</v>
      </c>
      <c r="BC195" s="48" t="str">
        <f t="shared" si="129"/>
        <v>Fail</v>
      </c>
      <c r="BD195" s="54">
        <f>ABS(Survey!$AH195)</f>
        <v>0</v>
      </c>
      <c r="BE195" s="54" cm="1">
        <f t="array" ref="BE195">SUM(SUMIF(Survey!BM195:CF195,{"&gt;0","&lt;0"})*{1,-1})-SUM(SUMIF(Survey!CH195:DA195,{"&gt;0","&lt;0"})*{1,-1})</f>
        <v>0</v>
      </c>
      <c r="BF195" s="55" t="str">
        <f t="shared" si="130"/>
        <v>No holdings</v>
      </c>
      <c r="BG195" s="56">
        <f t="shared" si="131"/>
        <v>0</v>
      </c>
      <c r="BH195" s="48" t="str">
        <f t="shared" si="132"/>
        <v>Pass</v>
      </c>
      <c r="BI195" s="61" t="b">
        <f>IF(ABS(Survey!$CF195)=0,TRUE,FALSE)</f>
        <v>1</v>
      </c>
      <c r="BJ195" s="60" t="b">
        <f>NOT(ISBLANK(Survey!$CG195))</f>
        <v>0</v>
      </c>
      <c r="BK195" s="48" t="str">
        <f t="shared" si="133"/>
        <v>Pass</v>
      </c>
      <c r="BL195" s="61" t="b">
        <f>IF(ABS(Survey!$DA195)=0,TRUE,FALSE)</f>
        <v>1</v>
      </c>
      <c r="BM195" s="60" t="b">
        <f>NOT(ISBLANK(Survey!$DB195))</f>
        <v>0</v>
      </c>
      <c r="BN195" s="48" t="str">
        <f t="shared" si="134"/>
        <v>Pass</v>
      </c>
      <c r="BO195" s="44">
        <f>SUM(Survey!DD195:DG195)</f>
        <v>0</v>
      </c>
      <c r="BP195" s="43">
        <f t="shared" si="135"/>
        <v>0</v>
      </c>
      <c r="BQ195" s="43">
        <f t="shared" si="136"/>
        <v>100</v>
      </c>
      <c r="BR195" s="55">
        <f>Survey!$I195</f>
        <v>0</v>
      </c>
      <c r="BS195" s="48" t="str">
        <f t="shared" si="137"/>
        <v>Pass</v>
      </c>
      <c r="BT195" s="61" t="b">
        <f>IF(ABS(Survey!$DG195)=0,TRUE,FALSE)</f>
        <v>1</v>
      </c>
      <c r="BU195" s="60" t="b">
        <f>NOT(ISBLANK(Survey!$DH195))</f>
        <v>0</v>
      </c>
      <c r="BV195" s="43" t="str">
        <f t="shared" si="138"/>
        <v>Pass</v>
      </c>
      <c r="BW195" s="44">
        <f>ABS(Survey!CB195) + ABS(Survey!CW195)</f>
        <v>0</v>
      </c>
      <c r="BX195" s="44">
        <f>SUM(SUMIF(Survey!DJ195:DO195,{"&gt;0","&lt;0"})*{1,-1})+SUM(SUMIF(Survey!DQ195:DV195,{"&gt;0","&lt;0"})*{1,-1})</f>
        <v>0</v>
      </c>
      <c r="BY195" s="43">
        <f t="shared" si="139"/>
        <v>0</v>
      </c>
      <c r="BZ195" s="43">
        <f t="shared" si="140"/>
        <v>0</v>
      </c>
      <c r="CA195" s="48" t="str">
        <f t="shared" si="141"/>
        <v>Pass</v>
      </c>
      <c r="CB195" s="61" t="b">
        <f>IF(ABS(Survey!$DO195)=0,TRUE,FALSE)</f>
        <v>1</v>
      </c>
      <c r="CC195" s="60" t="b">
        <f>NOT(ISBLANK(Survey!DP195))</f>
        <v>0</v>
      </c>
      <c r="CD195" s="48" t="str">
        <f t="shared" si="142"/>
        <v>Pass</v>
      </c>
      <c r="CE195" s="61" t="b">
        <f>IF(ABS(Survey!$DV195)=0,TRUE,FALSE)</f>
        <v>1</v>
      </c>
      <c r="CF195" s="60" t="b">
        <f>NOT(ISBLANK(Survey!$DW195))</f>
        <v>0</v>
      </c>
      <c r="CG195" s="48" t="str">
        <f t="shared" si="143"/>
        <v>Pass</v>
      </c>
      <c r="CH195" s="57">
        <f t="shared" si="144"/>
        <v>0</v>
      </c>
      <c r="CI195" s="54" cm="1">
        <f t="array" ref="CI195">SUM(SUMIF(Survey!DY195:DZ195,{"&gt;0","&lt;0"})*{1,-1})</f>
        <v>0</v>
      </c>
      <c r="CJ195" s="57">
        <f t="shared" si="145"/>
        <v>0</v>
      </c>
      <c r="CK195" s="56">
        <f t="shared" si="146"/>
        <v>100</v>
      </c>
      <c r="CL195" s="48" t="str">
        <f t="shared" si="147"/>
        <v>Fail</v>
      </c>
      <c r="CM195" s="54">
        <f>SUM(SUMIF(Survey!EP195:EQ195,{"&gt;0","&lt;0"})*{1,-1})</f>
        <v>0</v>
      </c>
      <c r="CN195" s="57">
        <f t="shared" si="148"/>
        <v>0</v>
      </c>
      <c r="CO195" s="57">
        <f t="shared" si="149"/>
        <v>100</v>
      </c>
      <c r="CP195" s="55" t="b">
        <f>IF(Survey!$J195="ETF",TRUE,IF(Survey!$J195="Closed-end",TRUE,IF(Survey!$J195="Split share corp",TRUE,FALSE)))</f>
        <v>0</v>
      </c>
      <c r="CQ195" s="48" t="str">
        <f t="shared" si="150"/>
        <v>Fail</v>
      </c>
      <c r="CR195" s="54">
        <f>SUM(SUMIF(Survey!ES195:EW195,{"&gt;0","&lt;0"})*{1,-1})</f>
        <v>0</v>
      </c>
      <c r="CS195" s="57">
        <f t="shared" si="151"/>
        <v>0</v>
      </c>
      <c r="CT195" s="57">
        <f t="shared" si="152"/>
        <v>100</v>
      </c>
      <c r="CU195" s="55" t="b">
        <f>IF(Survey!$J195="ETF",TRUE,IF(Survey!$J195="Closed-end",TRUE,IF(Survey!$J195="Split share corp",TRUE,FALSE)))</f>
        <v>0</v>
      </c>
      <c r="CV195" s="48" t="str">
        <f t="shared" si="153"/>
        <v>Pass</v>
      </c>
      <c r="CW195" s="61" t="b">
        <f>IF(ABS(Survey!$EW195)=0,TRUE,FALSE)</f>
        <v>1</v>
      </c>
      <c r="CX195" s="60" t="b">
        <f>NOT(ISBLANK(Survey!$EX195))</f>
        <v>0</v>
      </c>
      <c r="CY195" s="43" t="str">
        <f t="shared" si="154"/>
        <v>Fail</v>
      </c>
      <c r="CZ195" s="44">
        <f>SUM(SUMIF(Survey!EZ195:FF195,{"&gt;0","&lt;0"})*{1,-1})</f>
        <v>0</v>
      </c>
      <c r="DA195" s="43">
        <f t="shared" si="155"/>
        <v>0</v>
      </c>
      <c r="DB195" s="43">
        <f t="shared" si="156"/>
        <v>100</v>
      </c>
      <c r="DC195" s="48" t="str">
        <f t="shared" si="157"/>
        <v>Fail</v>
      </c>
      <c r="DD195" s="54">
        <f>SUM(SUMIF(Survey!FH195:FN195,{"&gt;0","&lt;0"})*{1,-1})</f>
        <v>0</v>
      </c>
      <c r="DE195" s="57">
        <f t="shared" si="158"/>
        <v>0</v>
      </c>
      <c r="DF195" s="56">
        <f t="shared" si="159"/>
        <v>100</v>
      </c>
    </row>
    <row r="196" spans="1:110">
      <c r="A196" s="1">
        <v>193</v>
      </c>
      <c r="B196" s="43" t="str">
        <f t="shared" si="107"/>
        <v>Pass</v>
      </c>
      <c r="C196" s="43">
        <f>COUNTBLANK(Survey!B196:FO196)</f>
        <v>170</v>
      </c>
      <c r="D196" s="43">
        <f>Survey!H196</f>
        <v>0</v>
      </c>
      <c r="E196" s="43" t="str">
        <f t="shared" si="108"/>
        <v>Fail</v>
      </c>
      <c r="F196" s="43" t="str">
        <f t="shared" si="109"/>
        <v>Fail</v>
      </c>
      <c r="H196" s="48" t="str">
        <f t="shared" si="110"/>
        <v>Fail</v>
      </c>
      <c r="I196" s="49">
        <f>COUNTBLANK(Survey!B196:E196)+COUNTBLANK(Survey!G196:J196)+COUNTBLANK(Survey!M196)+COUNTBLANK(Survey!P196:S196)+COUNTBLANK(Survey!X196:Z196)+COUNTBLANK(Survey!AC196:AD196)</f>
        <v>18</v>
      </c>
      <c r="J196" s="48" t="str">
        <f t="shared" si="111"/>
        <v>Pass</v>
      </c>
      <c r="K196" s="61" t="b">
        <f>NOT(ISNUMBER(SEARCH("Feeder",Survey!$H196)))</f>
        <v>1</v>
      </c>
      <c r="L196" s="60" t="b">
        <f>NOT(ISBLANK(Survey!$L196))</f>
        <v>0</v>
      </c>
      <c r="M196" s="48" t="str">
        <f t="shared" si="112"/>
        <v>Pass</v>
      </c>
      <c r="N196" s="61" t="b">
        <f>NOT(ISNUMBER(SEARCH("Other",Survey!$J196)))</f>
        <v>1</v>
      </c>
      <c r="O196" s="60" t="b">
        <f>NOT(ISBLANK(Survey!$K196))</f>
        <v>0</v>
      </c>
      <c r="P196" s="48" t="str">
        <f t="shared" si="113"/>
        <v>Fail</v>
      </c>
      <c r="Q196" s="50">
        <f>Survey!E196</f>
        <v>0</v>
      </c>
      <c r="R196" s="51">
        <f>LEN(Survey!F196)</f>
        <v>0</v>
      </c>
      <c r="S196" s="48" t="str">
        <f t="shared" si="114"/>
        <v>Pass</v>
      </c>
      <c r="T196" s="61" t="b">
        <f>NOT(ISNUMBER(SEARCH("Other",Survey!$M196)))</f>
        <v>1</v>
      </c>
      <c r="U196" s="60" t="b">
        <f>NOT(ISBLANK(Survey!$N196))</f>
        <v>0</v>
      </c>
      <c r="V196" s="48" t="str">
        <f t="shared" si="115"/>
        <v>Pass</v>
      </c>
      <c r="W196" s="121" t="b">
        <f>NOT(ISBLANK(Survey!$U196))</f>
        <v>0</v>
      </c>
      <c r="X196" s="122">
        <f>Survey!$J196</f>
        <v>0</v>
      </c>
      <c r="Y196" s="48" t="str">
        <f t="shared" si="116"/>
        <v>Pass</v>
      </c>
      <c r="Z196" s="121" t="b">
        <f>NOT(ISBLANK(Survey!$V196))</f>
        <v>0</v>
      </c>
      <c r="AA196" s="122">
        <f>Survey!$J196</f>
        <v>0</v>
      </c>
      <c r="AB196" s="48" t="str">
        <f t="shared" si="117"/>
        <v>Pass</v>
      </c>
      <c r="AC196" s="121" t="b">
        <f>NOT(ISBLANK(Survey!$W196))</f>
        <v>0</v>
      </c>
      <c r="AD196" s="122">
        <f>Survey!$J196</f>
        <v>0</v>
      </c>
      <c r="AE196" s="48" t="str">
        <f t="shared" si="118"/>
        <v>Pass</v>
      </c>
      <c r="AF196" s="61" t="b">
        <f>NOT(ISNUMBER(SEARCH("Yes",Survey!$Z196)))</f>
        <v>1</v>
      </c>
      <c r="AG196" s="60" t="b">
        <f>IF(COUNTBLANK(Survey!$AA196:$AB196)=0,TRUE, FALSE)</f>
        <v>0</v>
      </c>
      <c r="AH196" s="48" t="str">
        <f t="shared" si="119"/>
        <v>Pass</v>
      </c>
      <c r="AI196" s="61" t="b">
        <f>NOT(ISNUMBER(SEARCH("Yes",Survey!$AC196)))</f>
        <v>1</v>
      </c>
      <c r="AJ196" s="60" t="b">
        <f>NOT(ISBLANK(Survey!$AE196))</f>
        <v>0</v>
      </c>
      <c r="AK196" s="48" t="str">
        <f t="shared" si="120"/>
        <v>Pass</v>
      </c>
      <c r="AL196" s="61" t="b">
        <f>NOT(OR(ISNUMBER(SEARCH("Other",Survey!$AE196)),ISNUMBER(SEARCH("Multiple",Survey!$AE196))))</f>
        <v>1</v>
      </c>
      <c r="AM196" s="60" t="b">
        <f>NOT(ISBLANK(Survey!$AF196))</f>
        <v>0</v>
      </c>
      <c r="AN196" s="48" t="str">
        <f t="shared" si="121"/>
        <v>Fail</v>
      </c>
      <c r="AO196" s="52">
        <f>(Survey!$AH196)</f>
        <v>0</v>
      </c>
      <c r="AP196" s="43" t="str">
        <f t="shared" si="122"/>
        <v>Fail</v>
      </c>
      <c r="AQ196" s="44">
        <f>ABS(Survey!$AH196)</f>
        <v>0</v>
      </c>
      <c r="AR196" s="87">
        <f>ABS(Survey!$AI196)+Survey!$AJ196-ABS(Survey!$AK196)+ABS(Survey!$AL196)-ABS(Survey!$AM196)+ABS(Survey!$AN196)-ABS(Survey!$AO196)+Survey!$AP196</f>
        <v>0</v>
      </c>
      <c r="AS196" s="53" t="str">
        <f t="shared" si="123"/>
        <v>No holdings</v>
      </c>
      <c r="AT196" s="43">
        <f t="shared" si="124"/>
        <v>0</v>
      </c>
      <c r="AU196" s="48" t="str">
        <f t="shared" si="125"/>
        <v>Pass</v>
      </c>
      <c r="AV196" s="61" t="b">
        <f>IF(ABS(Survey!$AP196)=0,TRUE,FALSE)</f>
        <v>1</v>
      </c>
      <c r="AW196" s="60" t="b">
        <f>NOT(ISBLANK(Survey!$AQ196))</f>
        <v>0</v>
      </c>
      <c r="AX196" s="43" t="str">
        <f t="shared" si="126"/>
        <v>Fail</v>
      </c>
      <c r="AY196" s="44">
        <f>ABS(Survey!$AH196)</f>
        <v>0</v>
      </c>
      <c r="AZ196" s="44" cm="1">
        <f t="array" ref="AZ196">SUM(SUMIF(Survey!AS196:BA196,{"&gt;0","&lt;0"})*{1,-1})-SUM(SUMIF(Survey!BC196:BK196,{"&gt;0","&lt;0"})*{1,-1})</f>
        <v>0</v>
      </c>
      <c r="BA196" s="53" t="str">
        <f t="shared" si="127"/>
        <v>No holdings</v>
      </c>
      <c r="BB196" s="43">
        <f t="shared" si="128"/>
        <v>0</v>
      </c>
      <c r="BC196" s="48" t="str">
        <f t="shared" si="129"/>
        <v>Fail</v>
      </c>
      <c r="BD196" s="54">
        <f>ABS(Survey!$AH196)</f>
        <v>0</v>
      </c>
      <c r="BE196" s="54" cm="1">
        <f t="array" ref="BE196">SUM(SUMIF(Survey!BM196:CF196,{"&gt;0","&lt;0"})*{1,-1})-SUM(SUMIF(Survey!CH196:DA196,{"&gt;0","&lt;0"})*{1,-1})</f>
        <v>0</v>
      </c>
      <c r="BF196" s="55" t="str">
        <f t="shared" si="130"/>
        <v>No holdings</v>
      </c>
      <c r="BG196" s="56">
        <f t="shared" si="131"/>
        <v>0</v>
      </c>
      <c r="BH196" s="48" t="str">
        <f t="shared" si="132"/>
        <v>Pass</v>
      </c>
      <c r="BI196" s="61" t="b">
        <f>IF(ABS(Survey!$CF196)=0,TRUE,FALSE)</f>
        <v>1</v>
      </c>
      <c r="BJ196" s="60" t="b">
        <f>NOT(ISBLANK(Survey!$CG196))</f>
        <v>0</v>
      </c>
      <c r="BK196" s="48" t="str">
        <f t="shared" si="133"/>
        <v>Pass</v>
      </c>
      <c r="BL196" s="61" t="b">
        <f>IF(ABS(Survey!$DA196)=0,TRUE,FALSE)</f>
        <v>1</v>
      </c>
      <c r="BM196" s="60" t="b">
        <f>NOT(ISBLANK(Survey!$DB196))</f>
        <v>0</v>
      </c>
      <c r="BN196" s="48" t="str">
        <f t="shared" si="134"/>
        <v>Pass</v>
      </c>
      <c r="BO196" s="44">
        <f>SUM(Survey!DD196:DG196)</f>
        <v>0</v>
      </c>
      <c r="BP196" s="43">
        <f t="shared" si="135"/>
        <v>0</v>
      </c>
      <c r="BQ196" s="43">
        <f t="shared" si="136"/>
        <v>100</v>
      </c>
      <c r="BR196" s="55">
        <f>Survey!$I196</f>
        <v>0</v>
      </c>
      <c r="BS196" s="48" t="str">
        <f t="shared" si="137"/>
        <v>Pass</v>
      </c>
      <c r="BT196" s="61" t="b">
        <f>IF(ABS(Survey!$DG196)=0,TRUE,FALSE)</f>
        <v>1</v>
      </c>
      <c r="BU196" s="60" t="b">
        <f>NOT(ISBLANK(Survey!$DH196))</f>
        <v>0</v>
      </c>
      <c r="BV196" s="43" t="str">
        <f t="shared" si="138"/>
        <v>Pass</v>
      </c>
      <c r="BW196" s="44">
        <f>ABS(Survey!CB196) + ABS(Survey!CW196)</f>
        <v>0</v>
      </c>
      <c r="BX196" s="44">
        <f>SUM(SUMIF(Survey!DJ196:DO196,{"&gt;0","&lt;0"})*{1,-1})+SUM(SUMIF(Survey!DQ196:DV196,{"&gt;0","&lt;0"})*{1,-1})</f>
        <v>0</v>
      </c>
      <c r="BY196" s="43">
        <f t="shared" si="139"/>
        <v>0</v>
      </c>
      <c r="BZ196" s="43">
        <f t="shared" si="140"/>
        <v>0</v>
      </c>
      <c r="CA196" s="48" t="str">
        <f t="shared" si="141"/>
        <v>Pass</v>
      </c>
      <c r="CB196" s="61" t="b">
        <f>IF(ABS(Survey!$DO196)=0,TRUE,FALSE)</f>
        <v>1</v>
      </c>
      <c r="CC196" s="60" t="b">
        <f>NOT(ISBLANK(Survey!DP196))</f>
        <v>0</v>
      </c>
      <c r="CD196" s="48" t="str">
        <f t="shared" si="142"/>
        <v>Pass</v>
      </c>
      <c r="CE196" s="61" t="b">
        <f>IF(ABS(Survey!$DV196)=0,TRUE,FALSE)</f>
        <v>1</v>
      </c>
      <c r="CF196" s="60" t="b">
        <f>NOT(ISBLANK(Survey!$DW196))</f>
        <v>0</v>
      </c>
      <c r="CG196" s="48" t="str">
        <f t="shared" si="143"/>
        <v>Pass</v>
      </c>
      <c r="CH196" s="57">
        <f t="shared" si="144"/>
        <v>0</v>
      </c>
      <c r="CI196" s="54" cm="1">
        <f t="array" ref="CI196">SUM(SUMIF(Survey!DY196:DZ196,{"&gt;0","&lt;0"})*{1,-1})</f>
        <v>0</v>
      </c>
      <c r="CJ196" s="57">
        <f t="shared" si="145"/>
        <v>0</v>
      </c>
      <c r="CK196" s="56">
        <f t="shared" si="146"/>
        <v>100</v>
      </c>
      <c r="CL196" s="48" t="str">
        <f t="shared" si="147"/>
        <v>Fail</v>
      </c>
      <c r="CM196" s="54">
        <f>SUM(SUMIF(Survey!EP196:EQ196,{"&gt;0","&lt;0"})*{1,-1})</f>
        <v>0</v>
      </c>
      <c r="CN196" s="57">
        <f t="shared" si="148"/>
        <v>0</v>
      </c>
      <c r="CO196" s="57">
        <f t="shared" si="149"/>
        <v>100</v>
      </c>
      <c r="CP196" s="55" t="b">
        <f>IF(Survey!$J196="ETF",TRUE,IF(Survey!$J196="Closed-end",TRUE,IF(Survey!$J196="Split share corp",TRUE,FALSE)))</f>
        <v>0</v>
      </c>
      <c r="CQ196" s="48" t="str">
        <f t="shared" si="150"/>
        <v>Fail</v>
      </c>
      <c r="CR196" s="54">
        <f>SUM(SUMIF(Survey!ES196:EW196,{"&gt;0","&lt;0"})*{1,-1})</f>
        <v>0</v>
      </c>
      <c r="CS196" s="57">
        <f t="shared" si="151"/>
        <v>0</v>
      </c>
      <c r="CT196" s="57">
        <f t="shared" si="152"/>
        <v>100</v>
      </c>
      <c r="CU196" s="55" t="b">
        <f>IF(Survey!$J196="ETF",TRUE,IF(Survey!$J196="Closed-end",TRUE,IF(Survey!$J196="Split share corp",TRUE,FALSE)))</f>
        <v>0</v>
      </c>
      <c r="CV196" s="48" t="str">
        <f t="shared" si="153"/>
        <v>Pass</v>
      </c>
      <c r="CW196" s="61" t="b">
        <f>IF(ABS(Survey!$EW196)=0,TRUE,FALSE)</f>
        <v>1</v>
      </c>
      <c r="CX196" s="60" t="b">
        <f>NOT(ISBLANK(Survey!$EX196))</f>
        <v>0</v>
      </c>
      <c r="CY196" s="43" t="str">
        <f t="shared" si="154"/>
        <v>Fail</v>
      </c>
      <c r="CZ196" s="44">
        <f>SUM(SUMIF(Survey!EZ196:FF196,{"&gt;0","&lt;0"})*{1,-1})</f>
        <v>0</v>
      </c>
      <c r="DA196" s="43">
        <f t="shared" si="155"/>
        <v>0</v>
      </c>
      <c r="DB196" s="43">
        <f t="shared" si="156"/>
        <v>100</v>
      </c>
      <c r="DC196" s="48" t="str">
        <f t="shared" si="157"/>
        <v>Fail</v>
      </c>
      <c r="DD196" s="54">
        <f>SUM(SUMIF(Survey!FH196:FN196,{"&gt;0","&lt;0"})*{1,-1})</f>
        <v>0</v>
      </c>
      <c r="DE196" s="57">
        <f t="shared" si="158"/>
        <v>0</v>
      </c>
      <c r="DF196" s="56">
        <f t="shared" si="159"/>
        <v>100</v>
      </c>
    </row>
    <row r="197" spans="1:110">
      <c r="A197" s="1">
        <v>194</v>
      </c>
      <c r="B197" s="43" t="str">
        <f t="shared" ref="B197:B260" si="160">IF(C197=$C$2, "Pass",IF(OR(AND(OR(D197="Stand-alone",D197="Feeder fund"),E197="Fail"),F197="Fail"),"Fail", "Pass"))</f>
        <v>Pass</v>
      </c>
      <c r="C197" s="43">
        <f>COUNTBLANK(Survey!B197:FO197)</f>
        <v>170</v>
      </c>
      <c r="D197" s="43">
        <f>Survey!H197</f>
        <v>0</v>
      </c>
      <c r="E197" s="43" t="str">
        <f t="shared" ref="E197:E260" si="161">IF(COUNTIF(H197:DF197,"Fail"),"Fail","Pass")</f>
        <v>Fail</v>
      </c>
      <c r="F197" s="43" t="str">
        <f t="shared" ref="F197:F260" si="162">IF(COUNTIF(H197:BC197,"Fail"),"Fail","Pass")</f>
        <v>Fail</v>
      </c>
      <c r="H197" s="48" t="str">
        <f t="shared" ref="H197:H260" si="163">IF(I197=0,"Pass","Fail")</f>
        <v>Fail</v>
      </c>
      <c r="I197" s="49">
        <f>COUNTBLANK(Survey!B197:E197)+COUNTBLANK(Survey!G197:J197)+COUNTBLANK(Survey!M197)+COUNTBLANK(Survey!P197:S197)+COUNTBLANK(Survey!X197:Z197)+COUNTBLANK(Survey!AC197:AD197)</f>
        <v>18</v>
      </c>
      <c r="J197" s="48" t="str">
        <f t="shared" ref="J197:J260" si="164">IF(OR(K197=TRUE, L197=TRUE),"Pass","Fail")</f>
        <v>Pass</v>
      </c>
      <c r="K197" s="61" t="b">
        <f>NOT(ISNUMBER(SEARCH("Feeder",Survey!$H197)))</f>
        <v>1</v>
      </c>
      <c r="L197" s="60" t="b">
        <f>NOT(ISBLANK(Survey!$L197))</f>
        <v>0</v>
      </c>
      <c r="M197" s="48" t="str">
        <f t="shared" ref="M197:M260" si="165">IF(OR(N197=TRUE, O197=TRUE),"Pass","Fail")</f>
        <v>Pass</v>
      </c>
      <c r="N197" s="61" t="b">
        <f>NOT(ISNUMBER(SEARCH("Other",Survey!$J197)))</f>
        <v>1</v>
      </c>
      <c r="O197" s="60" t="b">
        <f>NOT(ISBLANK(Survey!$K197))</f>
        <v>0</v>
      </c>
      <c r="P197" s="48" t="str">
        <f t="shared" ref="P197:P260" si="166">IF(OR(AND(Q197="Yes", R197=20),AND(Q197="No", R197=0)),"Pass","Fail")</f>
        <v>Fail</v>
      </c>
      <c r="Q197" s="50">
        <f>Survey!E197</f>
        <v>0</v>
      </c>
      <c r="R197" s="51">
        <f>LEN(Survey!F197)</f>
        <v>0</v>
      </c>
      <c r="S197" s="48" t="str">
        <f t="shared" ref="S197:S260" si="167">IF(OR(T197=TRUE, U197=TRUE),"Pass","Fail")</f>
        <v>Pass</v>
      </c>
      <c r="T197" s="61" t="b">
        <f>NOT(ISNUMBER(SEARCH("Other",Survey!$M197)))</f>
        <v>1</v>
      </c>
      <c r="U197" s="60" t="b">
        <f>NOT(ISBLANK(Survey!$N197))</f>
        <v>0</v>
      </c>
      <c r="V197" s="48" t="str">
        <f t="shared" ref="V197:V260" si="168">IF(OR($X197&lt;&gt;"ETF", $W197=TRUE),"Pass","Fail")</f>
        <v>Pass</v>
      </c>
      <c r="W197" s="121" t="b">
        <f>NOT(ISBLANK(Survey!$U197))</f>
        <v>0</v>
      </c>
      <c r="X197" s="122">
        <f>Survey!$J197</f>
        <v>0</v>
      </c>
      <c r="Y197" s="48" t="str">
        <f t="shared" ref="Y197:Y260" si="169">IF(OR($AA197&lt;&gt;"ETF", $Z197=TRUE),"Pass","Fail")</f>
        <v>Pass</v>
      </c>
      <c r="Z197" s="121" t="b">
        <f>NOT(ISBLANK(Survey!$V197))</f>
        <v>0</v>
      </c>
      <c r="AA197" s="122">
        <f>Survey!$J197</f>
        <v>0</v>
      </c>
      <c r="AB197" s="48" t="str">
        <f t="shared" ref="AB197:AB260" si="170">IF(OR($AD197&lt;&gt;"ETF", $AC197=TRUE),"Pass","Fail")</f>
        <v>Pass</v>
      </c>
      <c r="AC197" s="121" t="b">
        <f>NOT(ISBLANK(Survey!$W197))</f>
        <v>0</v>
      </c>
      <c r="AD197" s="122">
        <f>Survey!$J197</f>
        <v>0</v>
      </c>
      <c r="AE197" s="48" t="str">
        <f t="shared" ref="AE197:AE260" si="171">IF(OR(AF197=TRUE, AG197=TRUE),"Pass","Fail")</f>
        <v>Pass</v>
      </c>
      <c r="AF197" s="61" t="b">
        <f>NOT(ISNUMBER(SEARCH("Yes",Survey!$Z197)))</f>
        <v>1</v>
      </c>
      <c r="AG197" s="60" t="b">
        <f>IF(COUNTBLANK(Survey!$AA197:$AB197)=0,TRUE, FALSE)</f>
        <v>0</v>
      </c>
      <c r="AH197" s="48" t="str">
        <f t="shared" ref="AH197:AH260" si="172">IF(OR(AI197=TRUE, AJ197=TRUE),"Pass","Fail")</f>
        <v>Pass</v>
      </c>
      <c r="AI197" s="61" t="b">
        <f>NOT(ISNUMBER(SEARCH("Yes",Survey!$AC197)))</f>
        <v>1</v>
      </c>
      <c r="AJ197" s="60" t="b">
        <f>NOT(ISBLANK(Survey!$AE197))</f>
        <v>0</v>
      </c>
      <c r="AK197" s="48" t="str">
        <f t="shared" ref="AK197:AK260" si="173">IF(OR(AL197=TRUE, AM197=TRUE),"Pass","Fail")</f>
        <v>Pass</v>
      </c>
      <c r="AL197" s="61" t="b">
        <f>NOT(OR(ISNUMBER(SEARCH("Other",Survey!$AE197)),ISNUMBER(SEARCH("Multiple",Survey!$AE197))))</f>
        <v>1</v>
      </c>
      <c r="AM197" s="60" t="b">
        <f>NOT(ISBLANK(Survey!$AF197))</f>
        <v>0</v>
      </c>
      <c r="AN197" s="48" t="str">
        <f t="shared" ref="AN197:AN260" si="174">IF(AO197&gt;=10000000, "Pass", "Fail")</f>
        <v>Fail</v>
      </c>
      <c r="AO197" s="52">
        <f>(Survey!$AH197)</f>
        <v>0</v>
      </c>
      <c r="AP197" s="43" t="str">
        <f t="shared" ref="AP197:AP260" si="175">IF(AND(AS197&gt;=0.99,AS197&lt;=1.01),"Pass","Fail")</f>
        <v>Fail</v>
      </c>
      <c r="AQ197" s="44">
        <f>ABS(Survey!$AH197)</f>
        <v>0</v>
      </c>
      <c r="AR197" s="87">
        <f>ABS(Survey!$AI197)+Survey!$AJ197-ABS(Survey!$AK197)+ABS(Survey!$AL197)-ABS(Survey!$AM197)+ABS(Survey!$AN197)-ABS(Survey!$AO197)+Survey!$AP197</f>
        <v>0</v>
      </c>
      <c r="AS197" s="53" t="str">
        <f t="shared" ref="AS197:AS260" si="176">IF(AR197=0,"No holdings",AQ197/AR197)</f>
        <v>No holdings</v>
      </c>
      <c r="AT197" s="43">
        <f t="shared" ref="AT197:AT260" si="177">AQ197-AR197</f>
        <v>0</v>
      </c>
      <c r="AU197" s="48" t="str">
        <f t="shared" ref="AU197:AU260" si="178">IF(OR(AV197=TRUE, AW197=TRUE),"Pass","Fail")</f>
        <v>Pass</v>
      </c>
      <c r="AV197" s="61" t="b">
        <f>IF(ABS(Survey!$AP197)=0,TRUE,FALSE)</f>
        <v>1</v>
      </c>
      <c r="AW197" s="60" t="b">
        <f>NOT(ISBLANK(Survey!$AQ197))</f>
        <v>0</v>
      </c>
      <c r="AX197" s="43" t="str">
        <f t="shared" ref="AX197:AX260" si="179">IF(AND(BA197&gt;=0.99,BA197&lt;=1.01),"Pass","Fail")</f>
        <v>Fail</v>
      </c>
      <c r="AY197" s="44">
        <f>ABS(Survey!$AH197)</f>
        <v>0</v>
      </c>
      <c r="AZ197" s="44" cm="1">
        <f t="array" ref="AZ197">SUM(SUMIF(Survey!AS197:BA197,{"&gt;0","&lt;0"})*{1,-1})-SUM(SUMIF(Survey!BC197:BK197,{"&gt;0","&lt;0"})*{1,-1})</f>
        <v>0</v>
      </c>
      <c r="BA197" s="53" t="str">
        <f t="shared" ref="BA197:BA260" si="180">IF(AZ197=0,"No holdings",AY197/AZ197)</f>
        <v>No holdings</v>
      </c>
      <c r="BB197" s="43">
        <f t="shared" ref="BB197:BB260" si="181">AY197-AZ197</f>
        <v>0</v>
      </c>
      <c r="BC197" s="48" t="str">
        <f t="shared" ref="BC197:BC260" si="182">IF(AND(BF197&gt;=0.99,BF197&lt;=1.01),"Pass","Fail")</f>
        <v>Fail</v>
      </c>
      <c r="BD197" s="54">
        <f>ABS(Survey!$AH197)</f>
        <v>0</v>
      </c>
      <c r="BE197" s="54" cm="1">
        <f t="array" ref="BE197">SUM(SUMIF(Survey!BM197:CF197,{"&gt;0","&lt;0"})*{1,-1})-SUM(SUMIF(Survey!CH197:DA197,{"&gt;0","&lt;0"})*{1,-1})</f>
        <v>0</v>
      </c>
      <c r="BF197" s="55" t="str">
        <f t="shared" ref="BF197:BF260" si="183">IF(BE197=0,"No holdings",BD197/BE197)</f>
        <v>No holdings</v>
      </c>
      <c r="BG197" s="56">
        <f t="shared" ref="BG197:BG260" si="184">BD197-BE197</f>
        <v>0</v>
      </c>
      <c r="BH197" s="48" t="str">
        <f t="shared" ref="BH197:BH260" si="185">IF(OR(BI197=TRUE, BJ197=TRUE),"Pass","Fail")</f>
        <v>Pass</v>
      </c>
      <c r="BI197" s="61" t="b">
        <f>IF(ABS(Survey!$CF197)=0,TRUE,FALSE)</f>
        <v>1</v>
      </c>
      <c r="BJ197" s="60" t="b">
        <f>NOT(ISBLANK(Survey!$CG197))</f>
        <v>0</v>
      </c>
      <c r="BK197" s="48" t="str">
        <f t="shared" ref="BK197:BK260" si="186">IF(OR(BL197=TRUE, BM197=TRUE),"Pass","Fail")</f>
        <v>Pass</v>
      </c>
      <c r="BL197" s="61" t="b">
        <f>IF(ABS(Survey!$DA197)=0,TRUE,FALSE)</f>
        <v>1</v>
      </c>
      <c r="BM197" s="60" t="b">
        <f>NOT(ISBLANK(Survey!$DB197))</f>
        <v>0</v>
      </c>
      <c r="BN197" s="48" t="str">
        <f t="shared" ref="BN197:BN260" si="187">IF(OR($BR197&lt;&gt;"Prospectus fund",OR(AND(BO197&gt;=0.99,BO197&lt;=1.01),AND(BO197&gt;=99,BO197&lt;=101))),"Pass","Fail")</f>
        <v>Pass</v>
      </c>
      <c r="BO197" s="44">
        <f>SUM(Survey!DD197:DG197)</f>
        <v>0</v>
      </c>
      <c r="BP197" s="43">
        <f t="shared" ref="BP197:BP260" si="188">IF(BO197=0,0,100/BO197)</f>
        <v>0</v>
      </c>
      <c r="BQ197" s="43">
        <f t="shared" ref="BQ197:BQ260" si="189">100-BO197</f>
        <v>100</v>
      </c>
      <c r="BR197" s="55">
        <f>Survey!$I197</f>
        <v>0</v>
      </c>
      <c r="BS197" s="48" t="str">
        <f t="shared" ref="BS197:BS260" si="190">IF(OR(BT197=TRUE, BU197=TRUE),"Pass","Fail")</f>
        <v>Pass</v>
      </c>
      <c r="BT197" s="61" t="b">
        <f>IF(ABS(Survey!$DG197)=0,TRUE,FALSE)</f>
        <v>1</v>
      </c>
      <c r="BU197" s="60" t="b">
        <f>NOT(ISBLANK(Survey!$DH197))</f>
        <v>0</v>
      </c>
      <c r="BV197" s="43" t="str">
        <f t="shared" ref="BV197:BV260" si="191">IF(BY197&lt;1,"Pass","Fail")</f>
        <v>Pass</v>
      </c>
      <c r="BW197" s="44">
        <f>ABS(Survey!CB197) + ABS(Survey!CW197)</f>
        <v>0</v>
      </c>
      <c r="BX197" s="44">
        <f>SUM(SUMIF(Survey!DJ197:DO197,{"&gt;0","&lt;0"})*{1,-1})+SUM(SUMIF(Survey!DQ197:DV197,{"&gt;0","&lt;0"})*{1,-1})</f>
        <v>0</v>
      </c>
      <c r="BY197" s="43">
        <f t="shared" ref="BY197:BY260" si="192">IFERROR(IF(AND(BX197=0,BW197&gt;0),"No Gross Notional",BW197/BX197),0)</f>
        <v>0</v>
      </c>
      <c r="BZ197" s="43">
        <f t="shared" ref="BZ197:BZ260" si="193">IF(BW197-BX197 &lt; 0, 0, BW197-BX197)</f>
        <v>0</v>
      </c>
      <c r="CA197" s="48" t="str">
        <f t="shared" ref="CA197:CA260" si="194">IF(OR(CB197=TRUE, CC197=TRUE),"Pass","Fail")</f>
        <v>Pass</v>
      </c>
      <c r="CB197" s="61" t="b">
        <f>IF(ABS(Survey!$DO197)=0,TRUE,FALSE)</f>
        <v>1</v>
      </c>
      <c r="CC197" s="60" t="b">
        <f>NOT(ISBLANK(Survey!DP197))</f>
        <v>0</v>
      </c>
      <c r="CD197" s="48" t="str">
        <f t="shared" ref="CD197:CD260" si="195">IF(OR(CE197=TRUE, CF197=TRUE),"Pass","Fail")</f>
        <v>Pass</v>
      </c>
      <c r="CE197" s="61" t="b">
        <f>IF(ABS(Survey!$DV197)=0,TRUE,FALSE)</f>
        <v>1</v>
      </c>
      <c r="CF197" s="60" t="b">
        <f>NOT(ISBLANK(Survey!$DW197))</f>
        <v>0</v>
      </c>
      <c r="CG197" s="48" t="str">
        <f t="shared" ref="CG197:CG260" si="196">IF(OR(AND(CI197&gt;=0.99,CI197&lt;=1.01),AND(CI197&gt;=99,CI197&lt;=101),CH197=0),"Pass","Fail")</f>
        <v>Pass</v>
      </c>
      <c r="CH197" s="57">
        <f t="shared" ref="CH197:CH260" si="197">$BX197</f>
        <v>0</v>
      </c>
      <c r="CI197" s="54" cm="1">
        <f t="array" ref="CI197">SUM(SUMIF(Survey!DY197:DZ197,{"&gt;0","&lt;0"})*{1,-1})</f>
        <v>0</v>
      </c>
      <c r="CJ197" s="57">
        <f t="shared" ref="CJ197:CJ260" si="198">IF(CI197=0,0,100/CI197)</f>
        <v>0</v>
      </c>
      <c r="CK197" s="56">
        <f t="shared" ref="CK197:CK260" si="199">100-CI197</f>
        <v>100</v>
      </c>
      <c r="CL197" s="48" t="str">
        <f t="shared" ref="CL197:CL260" si="200">IF(CP197=TRUE,"Pass", IF(OR(AND(CM197&gt;=0.99,CM197&lt;=1.01),AND(CM197&gt;=99,CM197&lt;=101)),"Pass","Fail"))</f>
        <v>Fail</v>
      </c>
      <c r="CM197" s="54">
        <f>SUM(SUMIF(Survey!EP197:EQ197,{"&gt;0","&lt;0"})*{1,-1})</f>
        <v>0</v>
      </c>
      <c r="CN197" s="57">
        <f t="shared" ref="CN197:CN260" si="201">IF(CM197=0,0,100/CM197)</f>
        <v>0</v>
      </c>
      <c r="CO197" s="57">
        <f t="shared" ref="CO197:CO260" si="202">100-CM197</f>
        <v>100</v>
      </c>
      <c r="CP197" s="55" t="b">
        <f>IF(Survey!$J197="ETF",TRUE,IF(Survey!$J197="Closed-end",TRUE,IF(Survey!$J197="Split share corp",TRUE,FALSE)))</f>
        <v>0</v>
      </c>
      <c r="CQ197" s="48" t="str">
        <f t="shared" ref="CQ197:CQ260" si="203">IF(CU197=TRUE,"Pass",IF(OR(AND(CR197&gt;=0.99,CR197&lt;=1.01),AND(CR197&gt;=99,CR197&lt;=101)),"Pass","Fail"))</f>
        <v>Fail</v>
      </c>
      <c r="CR197" s="54">
        <f>SUM(SUMIF(Survey!ES197:EW197,{"&gt;0","&lt;0"})*{1,-1})</f>
        <v>0</v>
      </c>
      <c r="CS197" s="57">
        <f t="shared" ref="CS197:CS260" si="204">IF(CR197=0,0,100/CR197)</f>
        <v>0</v>
      </c>
      <c r="CT197" s="57">
        <f t="shared" ref="CT197:CT260" si="205">100-CR197</f>
        <v>100</v>
      </c>
      <c r="CU197" s="55" t="b">
        <f>IF(Survey!$J197="ETF",TRUE,IF(Survey!$J197="Closed-end",TRUE,IF(Survey!$J197="Split share corp",TRUE,FALSE)))</f>
        <v>0</v>
      </c>
      <c r="CV197" s="48" t="str">
        <f t="shared" ref="CV197:CV260" si="206">IF(OR(CW197=TRUE, CX197=TRUE),"Pass","Fail")</f>
        <v>Pass</v>
      </c>
      <c r="CW197" s="61" t="b">
        <f>IF(ABS(Survey!$EW197)=0,TRUE,FALSE)</f>
        <v>1</v>
      </c>
      <c r="CX197" s="60" t="b">
        <f>NOT(ISBLANK(Survey!$EX197))</f>
        <v>0</v>
      </c>
      <c r="CY197" s="43" t="str">
        <f t="shared" ref="CY197:CY260" si="207">IF(OR(AND(CZ197&gt;=0.99,CZ197&lt;=1.01),AND(CZ197&gt;=99,CZ197&lt;=101)),"Pass","Fail")</f>
        <v>Fail</v>
      </c>
      <c r="CZ197" s="44">
        <f>SUM(SUMIF(Survey!EZ197:FF197,{"&gt;0","&lt;0"})*{1,-1})</f>
        <v>0</v>
      </c>
      <c r="DA197" s="43">
        <f t="shared" ref="DA197:DA260" si="208">IF(CZ197=0,0,100/CZ197)</f>
        <v>0</v>
      </c>
      <c r="DB197" s="43">
        <f t="shared" ref="DB197:DB260" si="209">100-CZ197</f>
        <v>100</v>
      </c>
      <c r="DC197" s="48" t="str">
        <f t="shared" ref="DC197:DC260" si="210">IF(OR(AND(DD197&gt;=0.99,DD197&lt;=1.01),AND(DD197&gt;=99,DD197&lt;=101)),"Pass","Fail")</f>
        <v>Fail</v>
      </c>
      <c r="DD197" s="54">
        <f>SUM(SUMIF(Survey!FH197:FN197,{"&gt;0","&lt;0"})*{1,-1})</f>
        <v>0</v>
      </c>
      <c r="DE197" s="57">
        <f t="shared" ref="DE197:DE260" si="211">IF(DD197=0,0,100/DD197)</f>
        <v>0</v>
      </c>
      <c r="DF197" s="56">
        <f t="shared" ref="DF197:DF260" si="212">100-DD197</f>
        <v>100</v>
      </c>
    </row>
    <row r="198" spans="1:110">
      <c r="A198" s="1">
        <v>195</v>
      </c>
      <c r="B198" s="43" t="str">
        <f t="shared" si="160"/>
        <v>Pass</v>
      </c>
      <c r="C198" s="43">
        <f>COUNTBLANK(Survey!B198:FO198)</f>
        <v>170</v>
      </c>
      <c r="D198" s="43">
        <f>Survey!H198</f>
        <v>0</v>
      </c>
      <c r="E198" s="43" t="str">
        <f t="shared" si="161"/>
        <v>Fail</v>
      </c>
      <c r="F198" s="43" t="str">
        <f t="shared" si="162"/>
        <v>Fail</v>
      </c>
      <c r="H198" s="48" t="str">
        <f t="shared" si="163"/>
        <v>Fail</v>
      </c>
      <c r="I198" s="49">
        <f>COUNTBLANK(Survey!B198:E198)+COUNTBLANK(Survey!G198:J198)+COUNTBLANK(Survey!M198)+COUNTBLANK(Survey!P198:S198)+COUNTBLANK(Survey!X198:Z198)+COUNTBLANK(Survey!AC198:AD198)</f>
        <v>18</v>
      </c>
      <c r="J198" s="48" t="str">
        <f t="shared" si="164"/>
        <v>Pass</v>
      </c>
      <c r="K198" s="61" t="b">
        <f>NOT(ISNUMBER(SEARCH("Feeder",Survey!$H198)))</f>
        <v>1</v>
      </c>
      <c r="L198" s="60" t="b">
        <f>NOT(ISBLANK(Survey!$L198))</f>
        <v>0</v>
      </c>
      <c r="M198" s="48" t="str">
        <f t="shared" si="165"/>
        <v>Pass</v>
      </c>
      <c r="N198" s="61" t="b">
        <f>NOT(ISNUMBER(SEARCH("Other",Survey!$J198)))</f>
        <v>1</v>
      </c>
      <c r="O198" s="60" t="b">
        <f>NOT(ISBLANK(Survey!$K198))</f>
        <v>0</v>
      </c>
      <c r="P198" s="48" t="str">
        <f t="shared" si="166"/>
        <v>Fail</v>
      </c>
      <c r="Q198" s="50">
        <f>Survey!E198</f>
        <v>0</v>
      </c>
      <c r="R198" s="51">
        <f>LEN(Survey!F198)</f>
        <v>0</v>
      </c>
      <c r="S198" s="48" t="str">
        <f t="shared" si="167"/>
        <v>Pass</v>
      </c>
      <c r="T198" s="61" t="b">
        <f>NOT(ISNUMBER(SEARCH("Other",Survey!$M198)))</f>
        <v>1</v>
      </c>
      <c r="U198" s="60" t="b">
        <f>NOT(ISBLANK(Survey!$N198))</f>
        <v>0</v>
      </c>
      <c r="V198" s="48" t="str">
        <f t="shared" si="168"/>
        <v>Pass</v>
      </c>
      <c r="W198" s="121" t="b">
        <f>NOT(ISBLANK(Survey!$U198))</f>
        <v>0</v>
      </c>
      <c r="X198" s="122">
        <f>Survey!$J198</f>
        <v>0</v>
      </c>
      <c r="Y198" s="48" t="str">
        <f t="shared" si="169"/>
        <v>Pass</v>
      </c>
      <c r="Z198" s="121" t="b">
        <f>NOT(ISBLANK(Survey!$V198))</f>
        <v>0</v>
      </c>
      <c r="AA198" s="122">
        <f>Survey!$J198</f>
        <v>0</v>
      </c>
      <c r="AB198" s="48" t="str">
        <f t="shared" si="170"/>
        <v>Pass</v>
      </c>
      <c r="AC198" s="121" t="b">
        <f>NOT(ISBLANK(Survey!$W198))</f>
        <v>0</v>
      </c>
      <c r="AD198" s="122">
        <f>Survey!$J198</f>
        <v>0</v>
      </c>
      <c r="AE198" s="48" t="str">
        <f t="shared" si="171"/>
        <v>Pass</v>
      </c>
      <c r="AF198" s="61" t="b">
        <f>NOT(ISNUMBER(SEARCH("Yes",Survey!$Z198)))</f>
        <v>1</v>
      </c>
      <c r="AG198" s="60" t="b">
        <f>IF(COUNTBLANK(Survey!$AA198:$AB198)=0,TRUE, FALSE)</f>
        <v>0</v>
      </c>
      <c r="AH198" s="48" t="str">
        <f t="shared" si="172"/>
        <v>Pass</v>
      </c>
      <c r="AI198" s="61" t="b">
        <f>NOT(ISNUMBER(SEARCH("Yes",Survey!$AC198)))</f>
        <v>1</v>
      </c>
      <c r="AJ198" s="60" t="b">
        <f>NOT(ISBLANK(Survey!$AE198))</f>
        <v>0</v>
      </c>
      <c r="AK198" s="48" t="str">
        <f t="shared" si="173"/>
        <v>Pass</v>
      </c>
      <c r="AL198" s="61" t="b">
        <f>NOT(OR(ISNUMBER(SEARCH("Other",Survey!$AE198)),ISNUMBER(SEARCH("Multiple",Survey!$AE198))))</f>
        <v>1</v>
      </c>
      <c r="AM198" s="60" t="b">
        <f>NOT(ISBLANK(Survey!$AF198))</f>
        <v>0</v>
      </c>
      <c r="AN198" s="48" t="str">
        <f t="shared" si="174"/>
        <v>Fail</v>
      </c>
      <c r="AO198" s="52">
        <f>(Survey!$AH198)</f>
        <v>0</v>
      </c>
      <c r="AP198" s="43" t="str">
        <f t="shared" si="175"/>
        <v>Fail</v>
      </c>
      <c r="AQ198" s="44">
        <f>ABS(Survey!$AH198)</f>
        <v>0</v>
      </c>
      <c r="AR198" s="87">
        <f>ABS(Survey!$AI198)+Survey!$AJ198-ABS(Survey!$AK198)+ABS(Survey!$AL198)-ABS(Survey!$AM198)+ABS(Survey!$AN198)-ABS(Survey!$AO198)+Survey!$AP198</f>
        <v>0</v>
      </c>
      <c r="AS198" s="53" t="str">
        <f t="shared" si="176"/>
        <v>No holdings</v>
      </c>
      <c r="AT198" s="43">
        <f t="shared" si="177"/>
        <v>0</v>
      </c>
      <c r="AU198" s="48" t="str">
        <f t="shared" si="178"/>
        <v>Pass</v>
      </c>
      <c r="AV198" s="61" t="b">
        <f>IF(ABS(Survey!$AP198)=0,TRUE,FALSE)</f>
        <v>1</v>
      </c>
      <c r="AW198" s="60" t="b">
        <f>NOT(ISBLANK(Survey!$AQ198))</f>
        <v>0</v>
      </c>
      <c r="AX198" s="43" t="str">
        <f t="shared" si="179"/>
        <v>Fail</v>
      </c>
      <c r="AY198" s="44">
        <f>ABS(Survey!$AH198)</f>
        <v>0</v>
      </c>
      <c r="AZ198" s="44" cm="1">
        <f t="array" ref="AZ198">SUM(SUMIF(Survey!AS198:BA198,{"&gt;0","&lt;0"})*{1,-1})-SUM(SUMIF(Survey!BC198:BK198,{"&gt;0","&lt;0"})*{1,-1})</f>
        <v>0</v>
      </c>
      <c r="BA198" s="53" t="str">
        <f t="shared" si="180"/>
        <v>No holdings</v>
      </c>
      <c r="BB198" s="43">
        <f t="shared" si="181"/>
        <v>0</v>
      </c>
      <c r="BC198" s="48" t="str">
        <f t="shared" si="182"/>
        <v>Fail</v>
      </c>
      <c r="BD198" s="54">
        <f>ABS(Survey!$AH198)</f>
        <v>0</v>
      </c>
      <c r="BE198" s="54" cm="1">
        <f t="array" ref="BE198">SUM(SUMIF(Survey!BM198:CF198,{"&gt;0","&lt;0"})*{1,-1})-SUM(SUMIF(Survey!CH198:DA198,{"&gt;0","&lt;0"})*{1,-1})</f>
        <v>0</v>
      </c>
      <c r="BF198" s="55" t="str">
        <f t="shared" si="183"/>
        <v>No holdings</v>
      </c>
      <c r="BG198" s="56">
        <f t="shared" si="184"/>
        <v>0</v>
      </c>
      <c r="BH198" s="48" t="str">
        <f t="shared" si="185"/>
        <v>Pass</v>
      </c>
      <c r="BI198" s="61" t="b">
        <f>IF(ABS(Survey!$CF198)=0,TRUE,FALSE)</f>
        <v>1</v>
      </c>
      <c r="BJ198" s="60" t="b">
        <f>NOT(ISBLANK(Survey!$CG198))</f>
        <v>0</v>
      </c>
      <c r="BK198" s="48" t="str">
        <f t="shared" si="186"/>
        <v>Pass</v>
      </c>
      <c r="BL198" s="61" t="b">
        <f>IF(ABS(Survey!$DA198)=0,TRUE,FALSE)</f>
        <v>1</v>
      </c>
      <c r="BM198" s="60" t="b">
        <f>NOT(ISBLANK(Survey!$DB198))</f>
        <v>0</v>
      </c>
      <c r="BN198" s="48" t="str">
        <f t="shared" si="187"/>
        <v>Pass</v>
      </c>
      <c r="BO198" s="44">
        <f>SUM(Survey!DD198:DG198)</f>
        <v>0</v>
      </c>
      <c r="BP198" s="43">
        <f t="shared" si="188"/>
        <v>0</v>
      </c>
      <c r="BQ198" s="43">
        <f t="shared" si="189"/>
        <v>100</v>
      </c>
      <c r="BR198" s="55">
        <f>Survey!$I198</f>
        <v>0</v>
      </c>
      <c r="BS198" s="48" t="str">
        <f t="shared" si="190"/>
        <v>Pass</v>
      </c>
      <c r="BT198" s="61" t="b">
        <f>IF(ABS(Survey!$DG198)=0,TRUE,FALSE)</f>
        <v>1</v>
      </c>
      <c r="BU198" s="60" t="b">
        <f>NOT(ISBLANK(Survey!$DH198))</f>
        <v>0</v>
      </c>
      <c r="BV198" s="43" t="str">
        <f t="shared" si="191"/>
        <v>Pass</v>
      </c>
      <c r="BW198" s="44">
        <f>ABS(Survey!CB198) + ABS(Survey!CW198)</f>
        <v>0</v>
      </c>
      <c r="BX198" s="44">
        <f>SUM(SUMIF(Survey!DJ198:DO198,{"&gt;0","&lt;0"})*{1,-1})+SUM(SUMIF(Survey!DQ198:DV198,{"&gt;0","&lt;0"})*{1,-1})</f>
        <v>0</v>
      </c>
      <c r="BY198" s="43">
        <f t="shared" si="192"/>
        <v>0</v>
      </c>
      <c r="BZ198" s="43">
        <f t="shared" si="193"/>
        <v>0</v>
      </c>
      <c r="CA198" s="48" t="str">
        <f t="shared" si="194"/>
        <v>Pass</v>
      </c>
      <c r="CB198" s="61" t="b">
        <f>IF(ABS(Survey!$DO198)=0,TRUE,FALSE)</f>
        <v>1</v>
      </c>
      <c r="CC198" s="60" t="b">
        <f>NOT(ISBLANK(Survey!DP198))</f>
        <v>0</v>
      </c>
      <c r="CD198" s="48" t="str">
        <f t="shared" si="195"/>
        <v>Pass</v>
      </c>
      <c r="CE198" s="61" t="b">
        <f>IF(ABS(Survey!$DV198)=0,TRUE,FALSE)</f>
        <v>1</v>
      </c>
      <c r="CF198" s="60" t="b">
        <f>NOT(ISBLANK(Survey!$DW198))</f>
        <v>0</v>
      </c>
      <c r="CG198" s="48" t="str">
        <f t="shared" si="196"/>
        <v>Pass</v>
      </c>
      <c r="CH198" s="57">
        <f t="shared" si="197"/>
        <v>0</v>
      </c>
      <c r="CI198" s="54" cm="1">
        <f t="array" ref="CI198">SUM(SUMIF(Survey!DY198:DZ198,{"&gt;0","&lt;0"})*{1,-1})</f>
        <v>0</v>
      </c>
      <c r="CJ198" s="57">
        <f t="shared" si="198"/>
        <v>0</v>
      </c>
      <c r="CK198" s="56">
        <f t="shared" si="199"/>
        <v>100</v>
      </c>
      <c r="CL198" s="48" t="str">
        <f t="shared" si="200"/>
        <v>Fail</v>
      </c>
      <c r="CM198" s="54">
        <f>SUM(SUMIF(Survey!EP198:EQ198,{"&gt;0","&lt;0"})*{1,-1})</f>
        <v>0</v>
      </c>
      <c r="CN198" s="57">
        <f t="shared" si="201"/>
        <v>0</v>
      </c>
      <c r="CO198" s="57">
        <f t="shared" si="202"/>
        <v>100</v>
      </c>
      <c r="CP198" s="55" t="b">
        <f>IF(Survey!$J198="ETF",TRUE,IF(Survey!$J198="Closed-end",TRUE,IF(Survey!$J198="Split share corp",TRUE,FALSE)))</f>
        <v>0</v>
      </c>
      <c r="CQ198" s="48" t="str">
        <f t="shared" si="203"/>
        <v>Fail</v>
      </c>
      <c r="CR198" s="54">
        <f>SUM(SUMIF(Survey!ES198:EW198,{"&gt;0","&lt;0"})*{1,-1})</f>
        <v>0</v>
      </c>
      <c r="CS198" s="57">
        <f t="shared" si="204"/>
        <v>0</v>
      </c>
      <c r="CT198" s="57">
        <f t="shared" si="205"/>
        <v>100</v>
      </c>
      <c r="CU198" s="55" t="b">
        <f>IF(Survey!$J198="ETF",TRUE,IF(Survey!$J198="Closed-end",TRUE,IF(Survey!$J198="Split share corp",TRUE,FALSE)))</f>
        <v>0</v>
      </c>
      <c r="CV198" s="48" t="str">
        <f t="shared" si="206"/>
        <v>Pass</v>
      </c>
      <c r="CW198" s="61" t="b">
        <f>IF(ABS(Survey!$EW198)=0,TRUE,FALSE)</f>
        <v>1</v>
      </c>
      <c r="CX198" s="60" t="b">
        <f>NOT(ISBLANK(Survey!$EX198))</f>
        <v>0</v>
      </c>
      <c r="CY198" s="43" t="str">
        <f t="shared" si="207"/>
        <v>Fail</v>
      </c>
      <c r="CZ198" s="44">
        <f>SUM(SUMIF(Survey!EZ198:FF198,{"&gt;0","&lt;0"})*{1,-1})</f>
        <v>0</v>
      </c>
      <c r="DA198" s="43">
        <f t="shared" si="208"/>
        <v>0</v>
      </c>
      <c r="DB198" s="43">
        <f t="shared" si="209"/>
        <v>100</v>
      </c>
      <c r="DC198" s="48" t="str">
        <f t="shared" si="210"/>
        <v>Fail</v>
      </c>
      <c r="DD198" s="54">
        <f>SUM(SUMIF(Survey!FH198:FN198,{"&gt;0","&lt;0"})*{1,-1})</f>
        <v>0</v>
      </c>
      <c r="DE198" s="57">
        <f t="shared" si="211"/>
        <v>0</v>
      </c>
      <c r="DF198" s="56">
        <f t="shared" si="212"/>
        <v>100</v>
      </c>
    </row>
    <row r="199" spans="1:110">
      <c r="A199" s="1">
        <v>196</v>
      </c>
      <c r="B199" s="43" t="str">
        <f t="shared" si="160"/>
        <v>Pass</v>
      </c>
      <c r="C199" s="43">
        <f>COUNTBLANK(Survey!B199:FO199)</f>
        <v>170</v>
      </c>
      <c r="D199" s="43">
        <f>Survey!H199</f>
        <v>0</v>
      </c>
      <c r="E199" s="43" t="str">
        <f t="shared" si="161"/>
        <v>Fail</v>
      </c>
      <c r="F199" s="43" t="str">
        <f t="shared" si="162"/>
        <v>Fail</v>
      </c>
      <c r="H199" s="48" t="str">
        <f t="shared" si="163"/>
        <v>Fail</v>
      </c>
      <c r="I199" s="49">
        <f>COUNTBLANK(Survey!B199:E199)+COUNTBLANK(Survey!G199:J199)+COUNTBLANK(Survey!M199)+COUNTBLANK(Survey!P199:S199)+COUNTBLANK(Survey!X199:Z199)+COUNTBLANK(Survey!AC199:AD199)</f>
        <v>18</v>
      </c>
      <c r="J199" s="48" t="str">
        <f t="shared" si="164"/>
        <v>Pass</v>
      </c>
      <c r="K199" s="61" t="b">
        <f>NOT(ISNUMBER(SEARCH("Feeder",Survey!$H199)))</f>
        <v>1</v>
      </c>
      <c r="L199" s="60" t="b">
        <f>NOT(ISBLANK(Survey!$L199))</f>
        <v>0</v>
      </c>
      <c r="M199" s="48" t="str">
        <f t="shared" si="165"/>
        <v>Pass</v>
      </c>
      <c r="N199" s="61" t="b">
        <f>NOT(ISNUMBER(SEARCH("Other",Survey!$J199)))</f>
        <v>1</v>
      </c>
      <c r="O199" s="60" t="b">
        <f>NOT(ISBLANK(Survey!$K199))</f>
        <v>0</v>
      </c>
      <c r="P199" s="48" t="str">
        <f t="shared" si="166"/>
        <v>Fail</v>
      </c>
      <c r="Q199" s="50">
        <f>Survey!E199</f>
        <v>0</v>
      </c>
      <c r="R199" s="51">
        <f>LEN(Survey!F199)</f>
        <v>0</v>
      </c>
      <c r="S199" s="48" t="str">
        <f t="shared" si="167"/>
        <v>Pass</v>
      </c>
      <c r="T199" s="61" t="b">
        <f>NOT(ISNUMBER(SEARCH("Other",Survey!$M199)))</f>
        <v>1</v>
      </c>
      <c r="U199" s="60" t="b">
        <f>NOT(ISBLANK(Survey!$N199))</f>
        <v>0</v>
      </c>
      <c r="V199" s="48" t="str">
        <f t="shared" si="168"/>
        <v>Pass</v>
      </c>
      <c r="W199" s="121" t="b">
        <f>NOT(ISBLANK(Survey!$U199))</f>
        <v>0</v>
      </c>
      <c r="X199" s="122">
        <f>Survey!$J199</f>
        <v>0</v>
      </c>
      <c r="Y199" s="48" t="str">
        <f t="shared" si="169"/>
        <v>Pass</v>
      </c>
      <c r="Z199" s="121" t="b">
        <f>NOT(ISBLANK(Survey!$V199))</f>
        <v>0</v>
      </c>
      <c r="AA199" s="122">
        <f>Survey!$J199</f>
        <v>0</v>
      </c>
      <c r="AB199" s="48" t="str">
        <f t="shared" si="170"/>
        <v>Pass</v>
      </c>
      <c r="AC199" s="121" t="b">
        <f>NOT(ISBLANK(Survey!$W199))</f>
        <v>0</v>
      </c>
      <c r="AD199" s="122">
        <f>Survey!$J199</f>
        <v>0</v>
      </c>
      <c r="AE199" s="48" t="str">
        <f t="shared" si="171"/>
        <v>Pass</v>
      </c>
      <c r="AF199" s="61" t="b">
        <f>NOT(ISNUMBER(SEARCH("Yes",Survey!$Z199)))</f>
        <v>1</v>
      </c>
      <c r="AG199" s="60" t="b">
        <f>IF(COUNTBLANK(Survey!$AA199:$AB199)=0,TRUE, FALSE)</f>
        <v>0</v>
      </c>
      <c r="AH199" s="48" t="str">
        <f t="shared" si="172"/>
        <v>Pass</v>
      </c>
      <c r="AI199" s="61" t="b">
        <f>NOT(ISNUMBER(SEARCH("Yes",Survey!$AC199)))</f>
        <v>1</v>
      </c>
      <c r="AJ199" s="60" t="b">
        <f>NOT(ISBLANK(Survey!$AE199))</f>
        <v>0</v>
      </c>
      <c r="AK199" s="48" t="str">
        <f t="shared" si="173"/>
        <v>Pass</v>
      </c>
      <c r="AL199" s="61" t="b">
        <f>NOT(OR(ISNUMBER(SEARCH("Other",Survey!$AE199)),ISNUMBER(SEARCH("Multiple",Survey!$AE199))))</f>
        <v>1</v>
      </c>
      <c r="AM199" s="60" t="b">
        <f>NOT(ISBLANK(Survey!$AF199))</f>
        <v>0</v>
      </c>
      <c r="AN199" s="48" t="str">
        <f t="shared" si="174"/>
        <v>Fail</v>
      </c>
      <c r="AO199" s="52">
        <f>(Survey!$AH199)</f>
        <v>0</v>
      </c>
      <c r="AP199" s="43" t="str">
        <f t="shared" si="175"/>
        <v>Fail</v>
      </c>
      <c r="AQ199" s="44">
        <f>ABS(Survey!$AH199)</f>
        <v>0</v>
      </c>
      <c r="AR199" s="87">
        <f>ABS(Survey!$AI199)+Survey!$AJ199-ABS(Survey!$AK199)+ABS(Survey!$AL199)-ABS(Survey!$AM199)+ABS(Survey!$AN199)-ABS(Survey!$AO199)+Survey!$AP199</f>
        <v>0</v>
      </c>
      <c r="AS199" s="53" t="str">
        <f t="shared" si="176"/>
        <v>No holdings</v>
      </c>
      <c r="AT199" s="43">
        <f t="shared" si="177"/>
        <v>0</v>
      </c>
      <c r="AU199" s="48" t="str">
        <f t="shared" si="178"/>
        <v>Pass</v>
      </c>
      <c r="AV199" s="61" t="b">
        <f>IF(ABS(Survey!$AP199)=0,TRUE,FALSE)</f>
        <v>1</v>
      </c>
      <c r="AW199" s="60" t="b">
        <f>NOT(ISBLANK(Survey!$AQ199))</f>
        <v>0</v>
      </c>
      <c r="AX199" s="43" t="str">
        <f t="shared" si="179"/>
        <v>Fail</v>
      </c>
      <c r="AY199" s="44">
        <f>ABS(Survey!$AH199)</f>
        <v>0</v>
      </c>
      <c r="AZ199" s="44" cm="1">
        <f t="array" ref="AZ199">SUM(SUMIF(Survey!AS199:BA199,{"&gt;0","&lt;0"})*{1,-1})-SUM(SUMIF(Survey!BC199:BK199,{"&gt;0","&lt;0"})*{1,-1})</f>
        <v>0</v>
      </c>
      <c r="BA199" s="53" t="str">
        <f t="shared" si="180"/>
        <v>No holdings</v>
      </c>
      <c r="BB199" s="43">
        <f t="shared" si="181"/>
        <v>0</v>
      </c>
      <c r="BC199" s="48" t="str">
        <f t="shared" si="182"/>
        <v>Fail</v>
      </c>
      <c r="BD199" s="54">
        <f>ABS(Survey!$AH199)</f>
        <v>0</v>
      </c>
      <c r="BE199" s="54" cm="1">
        <f t="array" ref="BE199">SUM(SUMIF(Survey!BM199:CF199,{"&gt;0","&lt;0"})*{1,-1})-SUM(SUMIF(Survey!CH199:DA199,{"&gt;0","&lt;0"})*{1,-1})</f>
        <v>0</v>
      </c>
      <c r="BF199" s="55" t="str">
        <f t="shared" si="183"/>
        <v>No holdings</v>
      </c>
      <c r="BG199" s="56">
        <f t="shared" si="184"/>
        <v>0</v>
      </c>
      <c r="BH199" s="48" t="str">
        <f t="shared" si="185"/>
        <v>Pass</v>
      </c>
      <c r="BI199" s="61" t="b">
        <f>IF(ABS(Survey!$CF199)=0,TRUE,FALSE)</f>
        <v>1</v>
      </c>
      <c r="BJ199" s="60" t="b">
        <f>NOT(ISBLANK(Survey!$CG199))</f>
        <v>0</v>
      </c>
      <c r="BK199" s="48" t="str">
        <f t="shared" si="186"/>
        <v>Pass</v>
      </c>
      <c r="BL199" s="61" t="b">
        <f>IF(ABS(Survey!$DA199)=0,TRUE,FALSE)</f>
        <v>1</v>
      </c>
      <c r="BM199" s="60" t="b">
        <f>NOT(ISBLANK(Survey!$DB199))</f>
        <v>0</v>
      </c>
      <c r="BN199" s="48" t="str">
        <f t="shared" si="187"/>
        <v>Pass</v>
      </c>
      <c r="BO199" s="44">
        <f>SUM(Survey!DD199:DG199)</f>
        <v>0</v>
      </c>
      <c r="BP199" s="43">
        <f t="shared" si="188"/>
        <v>0</v>
      </c>
      <c r="BQ199" s="43">
        <f t="shared" si="189"/>
        <v>100</v>
      </c>
      <c r="BR199" s="55">
        <f>Survey!$I199</f>
        <v>0</v>
      </c>
      <c r="BS199" s="48" t="str">
        <f t="shared" si="190"/>
        <v>Pass</v>
      </c>
      <c r="BT199" s="61" t="b">
        <f>IF(ABS(Survey!$DG199)=0,TRUE,FALSE)</f>
        <v>1</v>
      </c>
      <c r="BU199" s="60" t="b">
        <f>NOT(ISBLANK(Survey!$DH199))</f>
        <v>0</v>
      </c>
      <c r="BV199" s="43" t="str">
        <f t="shared" si="191"/>
        <v>Pass</v>
      </c>
      <c r="BW199" s="44">
        <f>ABS(Survey!CB199) + ABS(Survey!CW199)</f>
        <v>0</v>
      </c>
      <c r="BX199" s="44">
        <f>SUM(SUMIF(Survey!DJ199:DO199,{"&gt;0","&lt;0"})*{1,-1})+SUM(SUMIF(Survey!DQ199:DV199,{"&gt;0","&lt;0"})*{1,-1})</f>
        <v>0</v>
      </c>
      <c r="BY199" s="43">
        <f t="shared" si="192"/>
        <v>0</v>
      </c>
      <c r="BZ199" s="43">
        <f t="shared" si="193"/>
        <v>0</v>
      </c>
      <c r="CA199" s="48" t="str">
        <f t="shared" si="194"/>
        <v>Pass</v>
      </c>
      <c r="CB199" s="61" t="b">
        <f>IF(ABS(Survey!$DO199)=0,TRUE,FALSE)</f>
        <v>1</v>
      </c>
      <c r="CC199" s="60" t="b">
        <f>NOT(ISBLANK(Survey!DP199))</f>
        <v>0</v>
      </c>
      <c r="CD199" s="48" t="str">
        <f t="shared" si="195"/>
        <v>Pass</v>
      </c>
      <c r="CE199" s="61" t="b">
        <f>IF(ABS(Survey!$DV199)=0,TRUE,FALSE)</f>
        <v>1</v>
      </c>
      <c r="CF199" s="60" t="b">
        <f>NOT(ISBLANK(Survey!$DW199))</f>
        <v>0</v>
      </c>
      <c r="CG199" s="48" t="str">
        <f t="shared" si="196"/>
        <v>Pass</v>
      </c>
      <c r="CH199" s="57">
        <f t="shared" si="197"/>
        <v>0</v>
      </c>
      <c r="CI199" s="54" cm="1">
        <f t="array" ref="CI199">SUM(SUMIF(Survey!DY199:DZ199,{"&gt;0","&lt;0"})*{1,-1})</f>
        <v>0</v>
      </c>
      <c r="CJ199" s="57">
        <f t="shared" si="198"/>
        <v>0</v>
      </c>
      <c r="CK199" s="56">
        <f t="shared" si="199"/>
        <v>100</v>
      </c>
      <c r="CL199" s="48" t="str">
        <f t="shared" si="200"/>
        <v>Fail</v>
      </c>
      <c r="CM199" s="54">
        <f>SUM(SUMIF(Survey!EP199:EQ199,{"&gt;0","&lt;0"})*{1,-1})</f>
        <v>0</v>
      </c>
      <c r="CN199" s="57">
        <f t="shared" si="201"/>
        <v>0</v>
      </c>
      <c r="CO199" s="57">
        <f t="shared" si="202"/>
        <v>100</v>
      </c>
      <c r="CP199" s="55" t="b">
        <f>IF(Survey!$J199="ETF",TRUE,IF(Survey!$J199="Closed-end",TRUE,IF(Survey!$J199="Split share corp",TRUE,FALSE)))</f>
        <v>0</v>
      </c>
      <c r="CQ199" s="48" t="str">
        <f t="shared" si="203"/>
        <v>Fail</v>
      </c>
      <c r="CR199" s="54">
        <f>SUM(SUMIF(Survey!ES199:EW199,{"&gt;0","&lt;0"})*{1,-1})</f>
        <v>0</v>
      </c>
      <c r="CS199" s="57">
        <f t="shared" si="204"/>
        <v>0</v>
      </c>
      <c r="CT199" s="57">
        <f t="shared" si="205"/>
        <v>100</v>
      </c>
      <c r="CU199" s="55" t="b">
        <f>IF(Survey!$J199="ETF",TRUE,IF(Survey!$J199="Closed-end",TRUE,IF(Survey!$J199="Split share corp",TRUE,FALSE)))</f>
        <v>0</v>
      </c>
      <c r="CV199" s="48" t="str">
        <f t="shared" si="206"/>
        <v>Pass</v>
      </c>
      <c r="CW199" s="61" t="b">
        <f>IF(ABS(Survey!$EW199)=0,TRUE,FALSE)</f>
        <v>1</v>
      </c>
      <c r="CX199" s="60" t="b">
        <f>NOT(ISBLANK(Survey!$EX199))</f>
        <v>0</v>
      </c>
      <c r="CY199" s="43" t="str">
        <f t="shared" si="207"/>
        <v>Fail</v>
      </c>
      <c r="CZ199" s="44">
        <f>SUM(SUMIF(Survey!EZ199:FF199,{"&gt;0","&lt;0"})*{1,-1})</f>
        <v>0</v>
      </c>
      <c r="DA199" s="43">
        <f t="shared" si="208"/>
        <v>0</v>
      </c>
      <c r="DB199" s="43">
        <f t="shared" si="209"/>
        <v>100</v>
      </c>
      <c r="DC199" s="48" t="str">
        <f t="shared" si="210"/>
        <v>Fail</v>
      </c>
      <c r="DD199" s="54">
        <f>SUM(SUMIF(Survey!FH199:FN199,{"&gt;0","&lt;0"})*{1,-1})</f>
        <v>0</v>
      </c>
      <c r="DE199" s="57">
        <f t="shared" si="211"/>
        <v>0</v>
      </c>
      <c r="DF199" s="56">
        <f t="shared" si="212"/>
        <v>100</v>
      </c>
    </row>
    <row r="200" spans="1:110">
      <c r="A200" s="1">
        <v>197</v>
      </c>
      <c r="B200" s="43" t="str">
        <f t="shared" si="160"/>
        <v>Pass</v>
      </c>
      <c r="C200" s="43">
        <f>COUNTBLANK(Survey!B200:FO200)</f>
        <v>170</v>
      </c>
      <c r="D200" s="43">
        <f>Survey!H200</f>
        <v>0</v>
      </c>
      <c r="E200" s="43" t="str">
        <f t="shared" si="161"/>
        <v>Fail</v>
      </c>
      <c r="F200" s="43" t="str">
        <f t="shared" si="162"/>
        <v>Fail</v>
      </c>
      <c r="H200" s="48" t="str">
        <f t="shared" si="163"/>
        <v>Fail</v>
      </c>
      <c r="I200" s="49">
        <f>COUNTBLANK(Survey!B200:E200)+COUNTBLANK(Survey!G200:J200)+COUNTBLANK(Survey!M200)+COUNTBLANK(Survey!P200:S200)+COUNTBLANK(Survey!X200:Z200)+COUNTBLANK(Survey!AC200:AD200)</f>
        <v>18</v>
      </c>
      <c r="J200" s="48" t="str">
        <f t="shared" si="164"/>
        <v>Pass</v>
      </c>
      <c r="K200" s="61" t="b">
        <f>NOT(ISNUMBER(SEARCH("Feeder",Survey!$H200)))</f>
        <v>1</v>
      </c>
      <c r="L200" s="60" t="b">
        <f>NOT(ISBLANK(Survey!$L200))</f>
        <v>0</v>
      </c>
      <c r="M200" s="48" t="str">
        <f t="shared" si="165"/>
        <v>Pass</v>
      </c>
      <c r="N200" s="61" t="b">
        <f>NOT(ISNUMBER(SEARCH("Other",Survey!$J200)))</f>
        <v>1</v>
      </c>
      <c r="O200" s="60" t="b">
        <f>NOT(ISBLANK(Survey!$K200))</f>
        <v>0</v>
      </c>
      <c r="P200" s="48" t="str">
        <f t="shared" si="166"/>
        <v>Fail</v>
      </c>
      <c r="Q200" s="50">
        <f>Survey!E200</f>
        <v>0</v>
      </c>
      <c r="R200" s="51">
        <f>LEN(Survey!F200)</f>
        <v>0</v>
      </c>
      <c r="S200" s="48" t="str">
        <f t="shared" si="167"/>
        <v>Pass</v>
      </c>
      <c r="T200" s="61" t="b">
        <f>NOT(ISNUMBER(SEARCH("Other",Survey!$M200)))</f>
        <v>1</v>
      </c>
      <c r="U200" s="60" t="b">
        <f>NOT(ISBLANK(Survey!$N200))</f>
        <v>0</v>
      </c>
      <c r="V200" s="48" t="str">
        <f t="shared" si="168"/>
        <v>Pass</v>
      </c>
      <c r="W200" s="121" t="b">
        <f>NOT(ISBLANK(Survey!$U200))</f>
        <v>0</v>
      </c>
      <c r="X200" s="122">
        <f>Survey!$J200</f>
        <v>0</v>
      </c>
      <c r="Y200" s="48" t="str">
        <f t="shared" si="169"/>
        <v>Pass</v>
      </c>
      <c r="Z200" s="121" t="b">
        <f>NOT(ISBLANK(Survey!$V200))</f>
        <v>0</v>
      </c>
      <c r="AA200" s="122">
        <f>Survey!$J200</f>
        <v>0</v>
      </c>
      <c r="AB200" s="48" t="str">
        <f t="shared" si="170"/>
        <v>Pass</v>
      </c>
      <c r="AC200" s="121" t="b">
        <f>NOT(ISBLANK(Survey!$W200))</f>
        <v>0</v>
      </c>
      <c r="AD200" s="122">
        <f>Survey!$J200</f>
        <v>0</v>
      </c>
      <c r="AE200" s="48" t="str">
        <f t="shared" si="171"/>
        <v>Pass</v>
      </c>
      <c r="AF200" s="61" t="b">
        <f>NOT(ISNUMBER(SEARCH("Yes",Survey!$Z200)))</f>
        <v>1</v>
      </c>
      <c r="AG200" s="60" t="b">
        <f>IF(COUNTBLANK(Survey!$AA200:$AB200)=0,TRUE, FALSE)</f>
        <v>0</v>
      </c>
      <c r="AH200" s="48" t="str">
        <f t="shared" si="172"/>
        <v>Pass</v>
      </c>
      <c r="AI200" s="61" t="b">
        <f>NOT(ISNUMBER(SEARCH("Yes",Survey!$AC200)))</f>
        <v>1</v>
      </c>
      <c r="AJ200" s="60" t="b">
        <f>NOT(ISBLANK(Survey!$AE200))</f>
        <v>0</v>
      </c>
      <c r="AK200" s="48" t="str">
        <f t="shared" si="173"/>
        <v>Pass</v>
      </c>
      <c r="AL200" s="61" t="b">
        <f>NOT(OR(ISNUMBER(SEARCH("Other",Survey!$AE200)),ISNUMBER(SEARCH("Multiple",Survey!$AE200))))</f>
        <v>1</v>
      </c>
      <c r="AM200" s="60" t="b">
        <f>NOT(ISBLANK(Survey!$AF200))</f>
        <v>0</v>
      </c>
      <c r="AN200" s="48" t="str">
        <f t="shared" si="174"/>
        <v>Fail</v>
      </c>
      <c r="AO200" s="52">
        <f>(Survey!$AH200)</f>
        <v>0</v>
      </c>
      <c r="AP200" s="43" t="str">
        <f t="shared" si="175"/>
        <v>Fail</v>
      </c>
      <c r="AQ200" s="44">
        <f>ABS(Survey!$AH200)</f>
        <v>0</v>
      </c>
      <c r="AR200" s="87">
        <f>ABS(Survey!$AI200)+Survey!$AJ200-ABS(Survey!$AK200)+ABS(Survey!$AL200)-ABS(Survey!$AM200)+ABS(Survey!$AN200)-ABS(Survey!$AO200)+Survey!$AP200</f>
        <v>0</v>
      </c>
      <c r="AS200" s="53" t="str">
        <f t="shared" si="176"/>
        <v>No holdings</v>
      </c>
      <c r="AT200" s="43">
        <f t="shared" si="177"/>
        <v>0</v>
      </c>
      <c r="AU200" s="48" t="str">
        <f t="shared" si="178"/>
        <v>Pass</v>
      </c>
      <c r="AV200" s="61" t="b">
        <f>IF(ABS(Survey!$AP200)=0,TRUE,FALSE)</f>
        <v>1</v>
      </c>
      <c r="AW200" s="60" t="b">
        <f>NOT(ISBLANK(Survey!$AQ200))</f>
        <v>0</v>
      </c>
      <c r="AX200" s="43" t="str">
        <f t="shared" si="179"/>
        <v>Fail</v>
      </c>
      <c r="AY200" s="44">
        <f>ABS(Survey!$AH200)</f>
        <v>0</v>
      </c>
      <c r="AZ200" s="44" cm="1">
        <f t="array" ref="AZ200">SUM(SUMIF(Survey!AS200:BA200,{"&gt;0","&lt;0"})*{1,-1})-SUM(SUMIF(Survey!BC200:BK200,{"&gt;0","&lt;0"})*{1,-1})</f>
        <v>0</v>
      </c>
      <c r="BA200" s="53" t="str">
        <f t="shared" si="180"/>
        <v>No holdings</v>
      </c>
      <c r="BB200" s="43">
        <f t="shared" si="181"/>
        <v>0</v>
      </c>
      <c r="BC200" s="48" t="str">
        <f t="shared" si="182"/>
        <v>Fail</v>
      </c>
      <c r="BD200" s="54">
        <f>ABS(Survey!$AH200)</f>
        <v>0</v>
      </c>
      <c r="BE200" s="54" cm="1">
        <f t="array" ref="BE200">SUM(SUMIF(Survey!BM200:CF200,{"&gt;0","&lt;0"})*{1,-1})-SUM(SUMIF(Survey!CH200:DA200,{"&gt;0","&lt;0"})*{1,-1})</f>
        <v>0</v>
      </c>
      <c r="BF200" s="55" t="str">
        <f t="shared" si="183"/>
        <v>No holdings</v>
      </c>
      <c r="BG200" s="56">
        <f t="shared" si="184"/>
        <v>0</v>
      </c>
      <c r="BH200" s="48" t="str">
        <f t="shared" si="185"/>
        <v>Pass</v>
      </c>
      <c r="BI200" s="61" t="b">
        <f>IF(ABS(Survey!$CF200)=0,TRUE,FALSE)</f>
        <v>1</v>
      </c>
      <c r="BJ200" s="60" t="b">
        <f>NOT(ISBLANK(Survey!$CG200))</f>
        <v>0</v>
      </c>
      <c r="BK200" s="48" t="str">
        <f t="shared" si="186"/>
        <v>Pass</v>
      </c>
      <c r="BL200" s="61" t="b">
        <f>IF(ABS(Survey!$DA200)=0,TRUE,FALSE)</f>
        <v>1</v>
      </c>
      <c r="BM200" s="60" t="b">
        <f>NOT(ISBLANK(Survey!$DB200))</f>
        <v>0</v>
      </c>
      <c r="BN200" s="48" t="str">
        <f t="shared" si="187"/>
        <v>Pass</v>
      </c>
      <c r="BO200" s="44">
        <f>SUM(Survey!DD200:DG200)</f>
        <v>0</v>
      </c>
      <c r="BP200" s="43">
        <f t="shared" si="188"/>
        <v>0</v>
      </c>
      <c r="BQ200" s="43">
        <f t="shared" si="189"/>
        <v>100</v>
      </c>
      <c r="BR200" s="55">
        <f>Survey!$I200</f>
        <v>0</v>
      </c>
      <c r="BS200" s="48" t="str">
        <f t="shared" si="190"/>
        <v>Pass</v>
      </c>
      <c r="BT200" s="61" t="b">
        <f>IF(ABS(Survey!$DG200)=0,TRUE,FALSE)</f>
        <v>1</v>
      </c>
      <c r="BU200" s="60" t="b">
        <f>NOT(ISBLANK(Survey!$DH200))</f>
        <v>0</v>
      </c>
      <c r="BV200" s="43" t="str">
        <f t="shared" si="191"/>
        <v>Pass</v>
      </c>
      <c r="BW200" s="44">
        <f>ABS(Survey!CB200) + ABS(Survey!CW200)</f>
        <v>0</v>
      </c>
      <c r="BX200" s="44">
        <f>SUM(SUMIF(Survey!DJ200:DO200,{"&gt;0","&lt;0"})*{1,-1})+SUM(SUMIF(Survey!DQ200:DV200,{"&gt;0","&lt;0"})*{1,-1})</f>
        <v>0</v>
      </c>
      <c r="BY200" s="43">
        <f t="shared" si="192"/>
        <v>0</v>
      </c>
      <c r="BZ200" s="43">
        <f t="shared" si="193"/>
        <v>0</v>
      </c>
      <c r="CA200" s="48" t="str">
        <f t="shared" si="194"/>
        <v>Pass</v>
      </c>
      <c r="CB200" s="61" t="b">
        <f>IF(ABS(Survey!$DO200)=0,TRUE,FALSE)</f>
        <v>1</v>
      </c>
      <c r="CC200" s="60" t="b">
        <f>NOT(ISBLANK(Survey!DP200))</f>
        <v>0</v>
      </c>
      <c r="CD200" s="48" t="str">
        <f t="shared" si="195"/>
        <v>Pass</v>
      </c>
      <c r="CE200" s="61" t="b">
        <f>IF(ABS(Survey!$DV200)=0,TRUE,FALSE)</f>
        <v>1</v>
      </c>
      <c r="CF200" s="60" t="b">
        <f>NOT(ISBLANK(Survey!$DW200))</f>
        <v>0</v>
      </c>
      <c r="CG200" s="48" t="str">
        <f t="shared" si="196"/>
        <v>Pass</v>
      </c>
      <c r="CH200" s="57">
        <f t="shared" si="197"/>
        <v>0</v>
      </c>
      <c r="CI200" s="54" cm="1">
        <f t="array" ref="CI200">SUM(SUMIF(Survey!DY200:DZ200,{"&gt;0","&lt;0"})*{1,-1})</f>
        <v>0</v>
      </c>
      <c r="CJ200" s="57">
        <f t="shared" si="198"/>
        <v>0</v>
      </c>
      <c r="CK200" s="56">
        <f t="shared" si="199"/>
        <v>100</v>
      </c>
      <c r="CL200" s="48" t="str">
        <f t="shared" si="200"/>
        <v>Fail</v>
      </c>
      <c r="CM200" s="54">
        <f>SUM(SUMIF(Survey!EP200:EQ200,{"&gt;0","&lt;0"})*{1,-1})</f>
        <v>0</v>
      </c>
      <c r="CN200" s="57">
        <f t="shared" si="201"/>
        <v>0</v>
      </c>
      <c r="CO200" s="57">
        <f t="shared" si="202"/>
        <v>100</v>
      </c>
      <c r="CP200" s="55" t="b">
        <f>IF(Survey!$J200="ETF",TRUE,IF(Survey!$J200="Closed-end",TRUE,IF(Survey!$J200="Split share corp",TRUE,FALSE)))</f>
        <v>0</v>
      </c>
      <c r="CQ200" s="48" t="str">
        <f t="shared" si="203"/>
        <v>Fail</v>
      </c>
      <c r="CR200" s="54">
        <f>SUM(SUMIF(Survey!ES200:EW200,{"&gt;0","&lt;0"})*{1,-1})</f>
        <v>0</v>
      </c>
      <c r="CS200" s="57">
        <f t="shared" si="204"/>
        <v>0</v>
      </c>
      <c r="CT200" s="57">
        <f t="shared" si="205"/>
        <v>100</v>
      </c>
      <c r="CU200" s="55" t="b">
        <f>IF(Survey!$J200="ETF",TRUE,IF(Survey!$J200="Closed-end",TRUE,IF(Survey!$J200="Split share corp",TRUE,FALSE)))</f>
        <v>0</v>
      </c>
      <c r="CV200" s="48" t="str">
        <f t="shared" si="206"/>
        <v>Pass</v>
      </c>
      <c r="CW200" s="61" t="b">
        <f>IF(ABS(Survey!$EW200)=0,TRUE,FALSE)</f>
        <v>1</v>
      </c>
      <c r="CX200" s="60" t="b">
        <f>NOT(ISBLANK(Survey!$EX200))</f>
        <v>0</v>
      </c>
      <c r="CY200" s="43" t="str">
        <f t="shared" si="207"/>
        <v>Fail</v>
      </c>
      <c r="CZ200" s="44">
        <f>SUM(SUMIF(Survey!EZ200:FF200,{"&gt;0","&lt;0"})*{1,-1})</f>
        <v>0</v>
      </c>
      <c r="DA200" s="43">
        <f t="shared" si="208"/>
        <v>0</v>
      </c>
      <c r="DB200" s="43">
        <f t="shared" si="209"/>
        <v>100</v>
      </c>
      <c r="DC200" s="48" t="str">
        <f t="shared" si="210"/>
        <v>Fail</v>
      </c>
      <c r="DD200" s="54">
        <f>SUM(SUMIF(Survey!FH200:FN200,{"&gt;0","&lt;0"})*{1,-1})</f>
        <v>0</v>
      </c>
      <c r="DE200" s="57">
        <f t="shared" si="211"/>
        <v>0</v>
      </c>
      <c r="DF200" s="56">
        <f t="shared" si="212"/>
        <v>100</v>
      </c>
    </row>
    <row r="201" spans="1:110">
      <c r="A201" s="1">
        <v>198</v>
      </c>
      <c r="B201" s="43" t="str">
        <f t="shared" si="160"/>
        <v>Pass</v>
      </c>
      <c r="C201" s="43">
        <f>COUNTBLANK(Survey!B201:FO201)</f>
        <v>170</v>
      </c>
      <c r="D201" s="43">
        <f>Survey!H201</f>
        <v>0</v>
      </c>
      <c r="E201" s="43" t="str">
        <f t="shared" si="161"/>
        <v>Fail</v>
      </c>
      <c r="F201" s="43" t="str">
        <f t="shared" si="162"/>
        <v>Fail</v>
      </c>
      <c r="H201" s="48" t="str">
        <f t="shared" si="163"/>
        <v>Fail</v>
      </c>
      <c r="I201" s="49">
        <f>COUNTBLANK(Survey!B201:E201)+COUNTBLANK(Survey!G201:J201)+COUNTBLANK(Survey!M201)+COUNTBLANK(Survey!P201:S201)+COUNTBLANK(Survey!X201:Z201)+COUNTBLANK(Survey!AC201:AD201)</f>
        <v>18</v>
      </c>
      <c r="J201" s="48" t="str">
        <f t="shared" si="164"/>
        <v>Pass</v>
      </c>
      <c r="K201" s="61" t="b">
        <f>NOT(ISNUMBER(SEARCH("Feeder",Survey!$H201)))</f>
        <v>1</v>
      </c>
      <c r="L201" s="60" t="b">
        <f>NOT(ISBLANK(Survey!$L201))</f>
        <v>0</v>
      </c>
      <c r="M201" s="48" t="str">
        <f t="shared" si="165"/>
        <v>Pass</v>
      </c>
      <c r="N201" s="61" t="b">
        <f>NOT(ISNUMBER(SEARCH("Other",Survey!$J201)))</f>
        <v>1</v>
      </c>
      <c r="O201" s="60" t="b">
        <f>NOT(ISBLANK(Survey!$K201))</f>
        <v>0</v>
      </c>
      <c r="P201" s="48" t="str">
        <f t="shared" si="166"/>
        <v>Fail</v>
      </c>
      <c r="Q201" s="50">
        <f>Survey!E201</f>
        <v>0</v>
      </c>
      <c r="R201" s="51">
        <f>LEN(Survey!F201)</f>
        <v>0</v>
      </c>
      <c r="S201" s="48" t="str">
        <f t="shared" si="167"/>
        <v>Pass</v>
      </c>
      <c r="T201" s="61" t="b">
        <f>NOT(ISNUMBER(SEARCH("Other",Survey!$M201)))</f>
        <v>1</v>
      </c>
      <c r="U201" s="60" t="b">
        <f>NOT(ISBLANK(Survey!$N201))</f>
        <v>0</v>
      </c>
      <c r="V201" s="48" t="str">
        <f t="shared" si="168"/>
        <v>Pass</v>
      </c>
      <c r="W201" s="121" t="b">
        <f>NOT(ISBLANK(Survey!$U201))</f>
        <v>0</v>
      </c>
      <c r="X201" s="122">
        <f>Survey!$J201</f>
        <v>0</v>
      </c>
      <c r="Y201" s="48" t="str">
        <f t="shared" si="169"/>
        <v>Pass</v>
      </c>
      <c r="Z201" s="121" t="b">
        <f>NOT(ISBLANK(Survey!$V201))</f>
        <v>0</v>
      </c>
      <c r="AA201" s="122">
        <f>Survey!$J201</f>
        <v>0</v>
      </c>
      <c r="AB201" s="48" t="str">
        <f t="shared" si="170"/>
        <v>Pass</v>
      </c>
      <c r="AC201" s="121" t="b">
        <f>NOT(ISBLANK(Survey!$W201))</f>
        <v>0</v>
      </c>
      <c r="AD201" s="122">
        <f>Survey!$J201</f>
        <v>0</v>
      </c>
      <c r="AE201" s="48" t="str">
        <f t="shared" si="171"/>
        <v>Pass</v>
      </c>
      <c r="AF201" s="61" t="b">
        <f>NOT(ISNUMBER(SEARCH("Yes",Survey!$Z201)))</f>
        <v>1</v>
      </c>
      <c r="AG201" s="60" t="b">
        <f>IF(COUNTBLANK(Survey!$AA201:$AB201)=0,TRUE, FALSE)</f>
        <v>0</v>
      </c>
      <c r="AH201" s="48" t="str">
        <f t="shared" si="172"/>
        <v>Pass</v>
      </c>
      <c r="AI201" s="61" t="b">
        <f>NOT(ISNUMBER(SEARCH("Yes",Survey!$AC201)))</f>
        <v>1</v>
      </c>
      <c r="AJ201" s="60" t="b">
        <f>NOT(ISBLANK(Survey!$AE201))</f>
        <v>0</v>
      </c>
      <c r="AK201" s="48" t="str">
        <f t="shared" si="173"/>
        <v>Pass</v>
      </c>
      <c r="AL201" s="61" t="b">
        <f>NOT(OR(ISNUMBER(SEARCH("Other",Survey!$AE201)),ISNUMBER(SEARCH("Multiple",Survey!$AE201))))</f>
        <v>1</v>
      </c>
      <c r="AM201" s="60" t="b">
        <f>NOT(ISBLANK(Survey!$AF201))</f>
        <v>0</v>
      </c>
      <c r="AN201" s="48" t="str">
        <f t="shared" si="174"/>
        <v>Fail</v>
      </c>
      <c r="AO201" s="52">
        <f>(Survey!$AH201)</f>
        <v>0</v>
      </c>
      <c r="AP201" s="43" t="str">
        <f t="shared" si="175"/>
        <v>Fail</v>
      </c>
      <c r="AQ201" s="44">
        <f>ABS(Survey!$AH201)</f>
        <v>0</v>
      </c>
      <c r="AR201" s="87">
        <f>ABS(Survey!$AI201)+Survey!$AJ201-ABS(Survey!$AK201)+ABS(Survey!$AL201)-ABS(Survey!$AM201)+ABS(Survey!$AN201)-ABS(Survey!$AO201)+Survey!$AP201</f>
        <v>0</v>
      </c>
      <c r="AS201" s="53" t="str">
        <f t="shared" si="176"/>
        <v>No holdings</v>
      </c>
      <c r="AT201" s="43">
        <f t="shared" si="177"/>
        <v>0</v>
      </c>
      <c r="AU201" s="48" t="str">
        <f t="shared" si="178"/>
        <v>Pass</v>
      </c>
      <c r="AV201" s="61" t="b">
        <f>IF(ABS(Survey!$AP201)=0,TRUE,FALSE)</f>
        <v>1</v>
      </c>
      <c r="AW201" s="60" t="b">
        <f>NOT(ISBLANK(Survey!$AQ201))</f>
        <v>0</v>
      </c>
      <c r="AX201" s="43" t="str">
        <f t="shared" si="179"/>
        <v>Fail</v>
      </c>
      <c r="AY201" s="44">
        <f>ABS(Survey!$AH201)</f>
        <v>0</v>
      </c>
      <c r="AZ201" s="44" cm="1">
        <f t="array" ref="AZ201">SUM(SUMIF(Survey!AS201:BA201,{"&gt;0","&lt;0"})*{1,-1})-SUM(SUMIF(Survey!BC201:BK201,{"&gt;0","&lt;0"})*{1,-1})</f>
        <v>0</v>
      </c>
      <c r="BA201" s="53" t="str">
        <f t="shared" si="180"/>
        <v>No holdings</v>
      </c>
      <c r="BB201" s="43">
        <f t="shared" si="181"/>
        <v>0</v>
      </c>
      <c r="BC201" s="48" t="str">
        <f t="shared" si="182"/>
        <v>Fail</v>
      </c>
      <c r="BD201" s="54">
        <f>ABS(Survey!$AH201)</f>
        <v>0</v>
      </c>
      <c r="BE201" s="54" cm="1">
        <f t="array" ref="BE201">SUM(SUMIF(Survey!BM201:CF201,{"&gt;0","&lt;0"})*{1,-1})-SUM(SUMIF(Survey!CH201:DA201,{"&gt;0","&lt;0"})*{1,-1})</f>
        <v>0</v>
      </c>
      <c r="BF201" s="55" t="str">
        <f t="shared" si="183"/>
        <v>No holdings</v>
      </c>
      <c r="BG201" s="56">
        <f t="shared" si="184"/>
        <v>0</v>
      </c>
      <c r="BH201" s="48" t="str">
        <f t="shared" si="185"/>
        <v>Pass</v>
      </c>
      <c r="BI201" s="61" t="b">
        <f>IF(ABS(Survey!$CF201)=0,TRUE,FALSE)</f>
        <v>1</v>
      </c>
      <c r="BJ201" s="60" t="b">
        <f>NOT(ISBLANK(Survey!$CG201))</f>
        <v>0</v>
      </c>
      <c r="BK201" s="48" t="str">
        <f t="shared" si="186"/>
        <v>Pass</v>
      </c>
      <c r="BL201" s="61" t="b">
        <f>IF(ABS(Survey!$DA201)=0,TRUE,FALSE)</f>
        <v>1</v>
      </c>
      <c r="BM201" s="60" t="b">
        <f>NOT(ISBLANK(Survey!$DB201))</f>
        <v>0</v>
      </c>
      <c r="BN201" s="48" t="str">
        <f t="shared" si="187"/>
        <v>Pass</v>
      </c>
      <c r="BO201" s="44">
        <f>SUM(Survey!DD201:DG201)</f>
        <v>0</v>
      </c>
      <c r="BP201" s="43">
        <f t="shared" si="188"/>
        <v>0</v>
      </c>
      <c r="BQ201" s="43">
        <f t="shared" si="189"/>
        <v>100</v>
      </c>
      <c r="BR201" s="55">
        <f>Survey!$I201</f>
        <v>0</v>
      </c>
      <c r="BS201" s="48" t="str">
        <f t="shared" si="190"/>
        <v>Pass</v>
      </c>
      <c r="BT201" s="61" t="b">
        <f>IF(ABS(Survey!$DG201)=0,TRUE,FALSE)</f>
        <v>1</v>
      </c>
      <c r="BU201" s="60" t="b">
        <f>NOT(ISBLANK(Survey!$DH201))</f>
        <v>0</v>
      </c>
      <c r="BV201" s="43" t="str">
        <f t="shared" si="191"/>
        <v>Pass</v>
      </c>
      <c r="BW201" s="44">
        <f>ABS(Survey!CB201) + ABS(Survey!CW201)</f>
        <v>0</v>
      </c>
      <c r="BX201" s="44">
        <f>SUM(SUMIF(Survey!DJ201:DO201,{"&gt;0","&lt;0"})*{1,-1})+SUM(SUMIF(Survey!DQ201:DV201,{"&gt;0","&lt;0"})*{1,-1})</f>
        <v>0</v>
      </c>
      <c r="BY201" s="43">
        <f t="shared" si="192"/>
        <v>0</v>
      </c>
      <c r="BZ201" s="43">
        <f t="shared" si="193"/>
        <v>0</v>
      </c>
      <c r="CA201" s="48" t="str">
        <f t="shared" si="194"/>
        <v>Pass</v>
      </c>
      <c r="CB201" s="61" t="b">
        <f>IF(ABS(Survey!$DO201)=0,TRUE,FALSE)</f>
        <v>1</v>
      </c>
      <c r="CC201" s="60" t="b">
        <f>NOT(ISBLANK(Survey!DP201))</f>
        <v>0</v>
      </c>
      <c r="CD201" s="48" t="str">
        <f t="shared" si="195"/>
        <v>Pass</v>
      </c>
      <c r="CE201" s="61" t="b">
        <f>IF(ABS(Survey!$DV201)=0,TRUE,FALSE)</f>
        <v>1</v>
      </c>
      <c r="CF201" s="60" t="b">
        <f>NOT(ISBLANK(Survey!$DW201))</f>
        <v>0</v>
      </c>
      <c r="CG201" s="48" t="str">
        <f t="shared" si="196"/>
        <v>Pass</v>
      </c>
      <c r="CH201" s="57">
        <f t="shared" si="197"/>
        <v>0</v>
      </c>
      <c r="CI201" s="54" cm="1">
        <f t="array" ref="CI201">SUM(SUMIF(Survey!DY201:DZ201,{"&gt;0","&lt;0"})*{1,-1})</f>
        <v>0</v>
      </c>
      <c r="CJ201" s="57">
        <f t="shared" si="198"/>
        <v>0</v>
      </c>
      <c r="CK201" s="56">
        <f t="shared" si="199"/>
        <v>100</v>
      </c>
      <c r="CL201" s="48" t="str">
        <f t="shared" si="200"/>
        <v>Fail</v>
      </c>
      <c r="CM201" s="54">
        <f>SUM(SUMIF(Survey!EP201:EQ201,{"&gt;0","&lt;0"})*{1,-1})</f>
        <v>0</v>
      </c>
      <c r="CN201" s="57">
        <f t="shared" si="201"/>
        <v>0</v>
      </c>
      <c r="CO201" s="57">
        <f t="shared" si="202"/>
        <v>100</v>
      </c>
      <c r="CP201" s="55" t="b">
        <f>IF(Survey!$J201="ETF",TRUE,IF(Survey!$J201="Closed-end",TRUE,IF(Survey!$J201="Split share corp",TRUE,FALSE)))</f>
        <v>0</v>
      </c>
      <c r="CQ201" s="48" t="str">
        <f t="shared" si="203"/>
        <v>Fail</v>
      </c>
      <c r="CR201" s="54">
        <f>SUM(SUMIF(Survey!ES201:EW201,{"&gt;0","&lt;0"})*{1,-1})</f>
        <v>0</v>
      </c>
      <c r="CS201" s="57">
        <f t="shared" si="204"/>
        <v>0</v>
      </c>
      <c r="CT201" s="57">
        <f t="shared" si="205"/>
        <v>100</v>
      </c>
      <c r="CU201" s="55" t="b">
        <f>IF(Survey!$J201="ETF",TRUE,IF(Survey!$J201="Closed-end",TRUE,IF(Survey!$J201="Split share corp",TRUE,FALSE)))</f>
        <v>0</v>
      </c>
      <c r="CV201" s="48" t="str">
        <f t="shared" si="206"/>
        <v>Pass</v>
      </c>
      <c r="CW201" s="61" t="b">
        <f>IF(ABS(Survey!$EW201)=0,TRUE,FALSE)</f>
        <v>1</v>
      </c>
      <c r="CX201" s="60" t="b">
        <f>NOT(ISBLANK(Survey!$EX201))</f>
        <v>0</v>
      </c>
      <c r="CY201" s="43" t="str">
        <f t="shared" si="207"/>
        <v>Fail</v>
      </c>
      <c r="CZ201" s="44">
        <f>SUM(SUMIF(Survey!EZ201:FF201,{"&gt;0","&lt;0"})*{1,-1})</f>
        <v>0</v>
      </c>
      <c r="DA201" s="43">
        <f t="shared" si="208"/>
        <v>0</v>
      </c>
      <c r="DB201" s="43">
        <f t="shared" si="209"/>
        <v>100</v>
      </c>
      <c r="DC201" s="48" t="str">
        <f t="shared" si="210"/>
        <v>Fail</v>
      </c>
      <c r="DD201" s="54">
        <f>SUM(SUMIF(Survey!FH201:FN201,{"&gt;0","&lt;0"})*{1,-1})</f>
        <v>0</v>
      </c>
      <c r="DE201" s="57">
        <f t="shared" si="211"/>
        <v>0</v>
      </c>
      <c r="DF201" s="56">
        <f t="shared" si="212"/>
        <v>100</v>
      </c>
    </row>
    <row r="202" spans="1:110">
      <c r="A202" s="1">
        <v>199</v>
      </c>
      <c r="B202" s="43" t="str">
        <f t="shared" si="160"/>
        <v>Pass</v>
      </c>
      <c r="C202" s="43">
        <f>COUNTBLANK(Survey!B202:FO202)</f>
        <v>170</v>
      </c>
      <c r="D202" s="43">
        <f>Survey!H202</f>
        <v>0</v>
      </c>
      <c r="E202" s="43" t="str">
        <f t="shared" si="161"/>
        <v>Fail</v>
      </c>
      <c r="F202" s="43" t="str">
        <f t="shared" si="162"/>
        <v>Fail</v>
      </c>
      <c r="H202" s="48" t="str">
        <f t="shared" si="163"/>
        <v>Fail</v>
      </c>
      <c r="I202" s="49">
        <f>COUNTBLANK(Survey!B202:E202)+COUNTBLANK(Survey!G202:J202)+COUNTBLANK(Survey!M202)+COUNTBLANK(Survey!P202:S202)+COUNTBLANK(Survey!X202:Z202)+COUNTBLANK(Survey!AC202:AD202)</f>
        <v>18</v>
      </c>
      <c r="J202" s="48" t="str">
        <f t="shared" si="164"/>
        <v>Pass</v>
      </c>
      <c r="K202" s="61" t="b">
        <f>NOT(ISNUMBER(SEARCH("Feeder",Survey!$H202)))</f>
        <v>1</v>
      </c>
      <c r="L202" s="60" t="b">
        <f>NOT(ISBLANK(Survey!$L202))</f>
        <v>0</v>
      </c>
      <c r="M202" s="48" t="str">
        <f t="shared" si="165"/>
        <v>Pass</v>
      </c>
      <c r="N202" s="61" t="b">
        <f>NOT(ISNUMBER(SEARCH("Other",Survey!$J202)))</f>
        <v>1</v>
      </c>
      <c r="O202" s="60" t="b">
        <f>NOT(ISBLANK(Survey!$K202))</f>
        <v>0</v>
      </c>
      <c r="P202" s="48" t="str">
        <f t="shared" si="166"/>
        <v>Fail</v>
      </c>
      <c r="Q202" s="50">
        <f>Survey!E202</f>
        <v>0</v>
      </c>
      <c r="R202" s="51">
        <f>LEN(Survey!F202)</f>
        <v>0</v>
      </c>
      <c r="S202" s="48" t="str">
        <f t="shared" si="167"/>
        <v>Pass</v>
      </c>
      <c r="T202" s="61" t="b">
        <f>NOT(ISNUMBER(SEARCH("Other",Survey!$M202)))</f>
        <v>1</v>
      </c>
      <c r="U202" s="60" t="b">
        <f>NOT(ISBLANK(Survey!$N202))</f>
        <v>0</v>
      </c>
      <c r="V202" s="48" t="str">
        <f t="shared" si="168"/>
        <v>Pass</v>
      </c>
      <c r="W202" s="121" t="b">
        <f>NOT(ISBLANK(Survey!$U202))</f>
        <v>0</v>
      </c>
      <c r="X202" s="122">
        <f>Survey!$J202</f>
        <v>0</v>
      </c>
      <c r="Y202" s="48" t="str">
        <f t="shared" si="169"/>
        <v>Pass</v>
      </c>
      <c r="Z202" s="121" t="b">
        <f>NOT(ISBLANK(Survey!$V202))</f>
        <v>0</v>
      </c>
      <c r="AA202" s="122">
        <f>Survey!$J202</f>
        <v>0</v>
      </c>
      <c r="AB202" s="48" t="str">
        <f t="shared" si="170"/>
        <v>Pass</v>
      </c>
      <c r="AC202" s="121" t="b">
        <f>NOT(ISBLANK(Survey!$W202))</f>
        <v>0</v>
      </c>
      <c r="AD202" s="122">
        <f>Survey!$J202</f>
        <v>0</v>
      </c>
      <c r="AE202" s="48" t="str">
        <f t="shared" si="171"/>
        <v>Pass</v>
      </c>
      <c r="AF202" s="61" t="b">
        <f>NOT(ISNUMBER(SEARCH("Yes",Survey!$Z202)))</f>
        <v>1</v>
      </c>
      <c r="AG202" s="60" t="b">
        <f>IF(COUNTBLANK(Survey!$AA202:$AB202)=0,TRUE, FALSE)</f>
        <v>0</v>
      </c>
      <c r="AH202" s="48" t="str">
        <f t="shared" si="172"/>
        <v>Pass</v>
      </c>
      <c r="AI202" s="61" t="b">
        <f>NOT(ISNUMBER(SEARCH("Yes",Survey!$AC202)))</f>
        <v>1</v>
      </c>
      <c r="AJ202" s="60" t="b">
        <f>NOT(ISBLANK(Survey!$AE202))</f>
        <v>0</v>
      </c>
      <c r="AK202" s="48" t="str">
        <f t="shared" si="173"/>
        <v>Pass</v>
      </c>
      <c r="AL202" s="61" t="b">
        <f>NOT(OR(ISNUMBER(SEARCH("Other",Survey!$AE202)),ISNUMBER(SEARCH("Multiple",Survey!$AE202))))</f>
        <v>1</v>
      </c>
      <c r="AM202" s="60" t="b">
        <f>NOT(ISBLANK(Survey!$AF202))</f>
        <v>0</v>
      </c>
      <c r="AN202" s="48" t="str">
        <f t="shared" si="174"/>
        <v>Fail</v>
      </c>
      <c r="AO202" s="52">
        <f>(Survey!$AH202)</f>
        <v>0</v>
      </c>
      <c r="AP202" s="43" t="str">
        <f t="shared" si="175"/>
        <v>Fail</v>
      </c>
      <c r="AQ202" s="44">
        <f>ABS(Survey!$AH202)</f>
        <v>0</v>
      </c>
      <c r="AR202" s="87">
        <f>ABS(Survey!$AI202)+Survey!$AJ202-ABS(Survey!$AK202)+ABS(Survey!$AL202)-ABS(Survey!$AM202)+ABS(Survey!$AN202)-ABS(Survey!$AO202)+Survey!$AP202</f>
        <v>0</v>
      </c>
      <c r="AS202" s="53" t="str">
        <f t="shared" si="176"/>
        <v>No holdings</v>
      </c>
      <c r="AT202" s="43">
        <f t="shared" si="177"/>
        <v>0</v>
      </c>
      <c r="AU202" s="48" t="str">
        <f t="shared" si="178"/>
        <v>Pass</v>
      </c>
      <c r="AV202" s="61" t="b">
        <f>IF(ABS(Survey!$AP202)=0,TRUE,FALSE)</f>
        <v>1</v>
      </c>
      <c r="AW202" s="60" t="b">
        <f>NOT(ISBLANK(Survey!$AQ202))</f>
        <v>0</v>
      </c>
      <c r="AX202" s="43" t="str">
        <f t="shared" si="179"/>
        <v>Fail</v>
      </c>
      <c r="AY202" s="44">
        <f>ABS(Survey!$AH202)</f>
        <v>0</v>
      </c>
      <c r="AZ202" s="44" cm="1">
        <f t="array" ref="AZ202">SUM(SUMIF(Survey!AS202:BA202,{"&gt;0","&lt;0"})*{1,-1})-SUM(SUMIF(Survey!BC202:BK202,{"&gt;0","&lt;0"})*{1,-1})</f>
        <v>0</v>
      </c>
      <c r="BA202" s="53" t="str">
        <f t="shared" si="180"/>
        <v>No holdings</v>
      </c>
      <c r="BB202" s="43">
        <f t="shared" si="181"/>
        <v>0</v>
      </c>
      <c r="BC202" s="48" t="str">
        <f t="shared" si="182"/>
        <v>Fail</v>
      </c>
      <c r="BD202" s="54">
        <f>ABS(Survey!$AH202)</f>
        <v>0</v>
      </c>
      <c r="BE202" s="54" cm="1">
        <f t="array" ref="BE202">SUM(SUMIF(Survey!BM202:CF202,{"&gt;0","&lt;0"})*{1,-1})-SUM(SUMIF(Survey!CH202:DA202,{"&gt;0","&lt;0"})*{1,-1})</f>
        <v>0</v>
      </c>
      <c r="BF202" s="55" t="str">
        <f t="shared" si="183"/>
        <v>No holdings</v>
      </c>
      <c r="BG202" s="56">
        <f t="shared" si="184"/>
        <v>0</v>
      </c>
      <c r="BH202" s="48" t="str">
        <f t="shared" si="185"/>
        <v>Pass</v>
      </c>
      <c r="BI202" s="61" t="b">
        <f>IF(ABS(Survey!$CF202)=0,TRUE,FALSE)</f>
        <v>1</v>
      </c>
      <c r="BJ202" s="60" t="b">
        <f>NOT(ISBLANK(Survey!$CG202))</f>
        <v>0</v>
      </c>
      <c r="BK202" s="48" t="str">
        <f t="shared" si="186"/>
        <v>Pass</v>
      </c>
      <c r="BL202" s="61" t="b">
        <f>IF(ABS(Survey!$DA202)=0,TRUE,FALSE)</f>
        <v>1</v>
      </c>
      <c r="BM202" s="60" t="b">
        <f>NOT(ISBLANK(Survey!$DB202))</f>
        <v>0</v>
      </c>
      <c r="BN202" s="48" t="str">
        <f t="shared" si="187"/>
        <v>Pass</v>
      </c>
      <c r="BO202" s="44">
        <f>SUM(Survey!DD202:DG202)</f>
        <v>0</v>
      </c>
      <c r="BP202" s="43">
        <f t="shared" si="188"/>
        <v>0</v>
      </c>
      <c r="BQ202" s="43">
        <f t="shared" si="189"/>
        <v>100</v>
      </c>
      <c r="BR202" s="55">
        <f>Survey!$I202</f>
        <v>0</v>
      </c>
      <c r="BS202" s="48" t="str">
        <f t="shared" si="190"/>
        <v>Pass</v>
      </c>
      <c r="BT202" s="61" t="b">
        <f>IF(ABS(Survey!$DG202)=0,TRUE,FALSE)</f>
        <v>1</v>
      </c>
      <c r="BU202" s="60" t="b">
        <f>NOT(ISBLANK(Survey!$DH202))</f>
        <v>0</v>
      </c>
      <c r="BV202" s="43" t="str">
        <f t="shared" si="191"/>
        <v>Pass</v>
      </c>
      <c r="BW202" s="44">
        <f>ABS(Survey!CB202) + ABS(Survey!CW202)</f>
        <v>0</v>
      </c>
      <c r="BX202" s="44">
        <f>SUM(SUMIF(Survey!DJ202:DO202,{"&gt;0","&lt;0"})*{1,-1})+SUM(SUMIF(Survey!DQ202:DV202,{"&gt;0","&lt;0"})*{1,-1})</f>
        <v>0</v>
      </c>
      <c r="BY202" s="43">
        <f t="shared" si="192"/>
        <v>0</v>
      </c>
      <c r="BZ202" s="43">
        <f t="shared" si="193"/>
        <v>0</v>
      </c>
      <c r="CA202" s="48" t="str">
        <f t="shared" si="194"/>
        <v>Pass</v>
      </c>
      <c r="CB202" s="61" t="b">
        <f>IF(ABS(Survey!$DO202)=0,TRUE,FALSE)</f>
        <v>1</v>
      </c>
      <c r="CC202" s="60" t="b">
        <f>NOT(ISBLANK(Survey!DP202))</f>
        <v>0</v>
      </c>
      <c r="CD202" s="48" t="str">
        <f t="shared" si="195"/>
        <v>Pass</v>
      </c>
      <c r="CE202" s="61" t="b">
        <f>IF(ABS(Survey!$DV202)=0,TRUE,FALSE)</f>
        <v>1</v>
      </c>
      <c r="CF202" s="60" t="b">
        <f>NOT(ISBLANK(Survey!$DW202))</f>
        <v>0</v>
      </c>
      <c r="CG202" s="48" t="str">
        <f t="shared" si="196"/>
        <v>Pass</v>
      </c>
      <c r="CH202" s="57">
        <f t="shared" si="197"/>
        <v>0</v>
      </c>
      <c r="CI202" s="54" cm="1">
        <f t="array" ref="CI202">SUM(SUMIF(Survey!DY202:DZ202,{"&gt;0","&lt;0"})*{1,-1})</f>
        <v>0</v>
      </c>
      <c r="CJ202" s="57">
        <f t="shared" si="198"/>
        <v>0</v>
      </c>
      <c r="CK202" s="56">
        <f t="shared" si="199"/>
        <v>100</v>
      </c>
      <c r="CL202" s="48" t="str">
        <f t="shared" si="200"/>
        <v>Fail</v>
      </c>
      <c r="CM202" s="54">
        <f>SUM(SUMIF(Survey!EP202:EQ202,{"&gt;0","&lt;0"})*{1,-1})</f>
        <v>0</v>
      </c>
      <c r="CN202" s="57">
        <f t="shared" si="201"/>
        <v>0</v>
      </c>
      <c r="CO202" s="57">
        <f t="shared" si="202"/>
        <v>100</v>
      </c>
      <c r="CP202" s="55" t="b">
        <f>IF(Survey!$J202="ETF",TRUE,IF(Survey!$J202="Closed-end",TRUE,IF(Survey!$J202="Split share corp",TRUE,FALSE)))</f>
        <v>0</v>
      </c>
      <c r="CQ202" s="48" t="str">
        <f t="shared" si="203"/>
        <v>Fail</v>
      </c>
      <c r="CR202" s="54">
        <f>SUM(SUMIF(Survey!ES202:EW202,{"&gt;0","&lt;0"})*{1,-1})</f>
        <v>0</v>
      </c>
      <c r="CS202" s="57">
        <f t="shared" si="204"/>
        <v>0</v>
      </c>
      <c r="CT202" s="57">
        <f t="shared" si="205"/>
        <v>100</v>
      </c>
      <c r="CU202" s="55" t="b">
        <f>IF(Survey!$J202="ETF",TRUE,IF(Survey!$J202="Closed-end",TRUE,IF(Survey!$J202="Split share corp",TRUE,FALSE)))</f>
        <v>0</v>
      </c>
      <c r="CV202" s="48" t="str">
        <f t="shared" si="206"/>
        <v>Pass</v>
      </c>
      <c r="CW202" s="61" t="b">
        <f>IF(ABS(Survey!$EW202)=0,TRUE,FALSE)</f>
        <v>1</v>
      </c>
      <c r="CX202" s="60" t="b">
        <f>NOT(ISBLANK(Survey!$EX202))</f>
        <v>0</v>
      </c>
      <c r="CY202" s="43" t="str">
        <f t="shared" si="207"/>
        <v>Fail</v>
      </c>
      <c r="CZ202" s="44">
        <f>SUM(SUMIF(Survey!EZ202:FF202,{"&gt;0","&lt;0"})*{1,-1})</f>
        <v>0</v>
      </c>
      <c r="DA202" s="43">
        <f t="shared" si="208"/>
        <v>0</v>
      </c>
      <c r="DB202" s="43">
        <f t="shared" si="209"/>
        <v>100</v>
      </c>
      <c r="DC202" s="48" t="str">
        <f t="shared" si="210"/>
        <v>Fail</v>
      </c>
      <c r="DD202" s="54">
        <f>SUM(SUMIF(Survey!FH202:FN202,{"&gt;0","&lt;0"})*{1,-1})</f>
        <v>0</v>
      </c>
      <c r="DE202" s="57">
        <f t="shared" si="211"/>
        <v>0</v>
      </c>
      <c r="DF202" s="56">
        <f t="shared" si="212"/>
        <v>100</v>
      </c>
    </row>
    <row r="203" spans="1:110">
      <c r="A203" s="1">
        <v>200</v>
      </c>
      <c r="B203" s="43" t="str">
        <f t="shared" si="160"/>
        <v>Pass</v>
      </c>
      <c r="C203" s="43">
        <f>COUNTBLANK(Survey!B203:FO203)</f>
        <v>170</v>
      </c>
      <c r="D203" s="43">
        <f>Survey!H203</f>
        <v>0</v>
      </c>
      <c r="E203" s="43" t="str">
        <f t="shared" si="161"/>
        <v>Fail</v>
      </c>
      <c r="F203" s="43" t="str">
        <f t="shared" si="162"/>
        <v>Fail</v>
      </c>
      <c r="H203" s="48" t="str">
        <f t="shared" si="163"/>
        <v>Fail</v>
      </c>
      <c r="I203" s="49">
        <f>COUNTBLANK(Survey!B203:E203)+COUNTBLANK(Survey!G203:J203)+COUNTBLANK(Survey!M203)+COUNTBLANK(Survey!P203:S203)+COUNTBLANK(Survey!X203:Z203)+COUNTBLANK(Survey!AC203:AD203)</f>
        <v>18</v>
      </c>
      <c r="J203" s="48" t="str">
        <f t="shared" si="164"/>
        <v>Pass</v>
      </c>
      <c r="K203" s="61" t="b">
        <f>NOT(ISNUMBER(SEARCH("Feeder",Survey!$H203)))</f>
        <v>1</v>
      </c>
      <c r="L203" s="60" t="b">
        <f>NOT(ISBLANK(Survey!$L203))</f>
        <v>0</v>
      </c>
      <c r="M203" s="48" t="str">
        <f t="shared" si="165"/>
        <v>Pass</v>
      </c>
      <c r="N203" s="61" t="b">
        <f>NOT(ISNUMBER(SEARCH("Other",Survey!$J203)))</f>
        <v>1</v>
      </c>
      <c r="O203" s="60" t="b">
        <f>NOT(ISBLANK(Survey!$K203))</f>
        <v>0</v>
      </c>
      <c r="P203" s="48" t="str">
        <f t="shared" si="166"/>
        <v>Fail</v>
      </c>
      <c r="Q203" s="50">
        <f>Survey!E203</f>
        <v>0</v>
      </c>
      <c r="R203" s="51">
        <f>LEN(Survey!F203)</f>
        <v>0</v>
      </c>
      <c r="S203" s="48" t="str">
        <f t="shared" si="167"/>
        <v>Pass</v>
      </c>
      <c r="T203" s="61" t="b">
        <f>NOT(ISNUMBER(SEARCH("Other",Survey!$M203)))</f>
        <v>1</v>
      </c>
      <c r="U203" s="60" t="b">
        <f>NOT(ISBLANK(Survey!$N203))</f>
        <v>0</v>
      </c>
      <c r="V203" s="48" t="str">
        <f t="shared" si="168"/>
        <v>Pass</v>
      </c>
      <c r="W203" s="121" t="b">
        <f>NOT(ISBLANK(Survey!$U203))</f>
        <v>0</v>
      </c>
      <c r="X203" s="122">
        <f>Survey!$J203</f>
        <v>0</v>
      </c>
      <c r="Y203" s="48" t="str">
        <f t="shared" si="169"/>
        <v>Pass</v>
      </c>
      <c r="Z203" s="121" t="b">
        <f>NOT(ISBLANK(Survey!$V203))</f>
        <v>0</v>
      </c>
      <c r="AA203" s="122">
        <f>Survey!$J203</f>
        <v>0</v>
      </c>
      <c r="AB203" s="48" t="str">
        <f t="shared" si="170"/>
        <v>Pass</v>
      </c>
      <c r="AC203" s="121" t="b">
        <f>NOT(ISBLANK(Survey!$W203))</f>
        <v>0</v>
      </c>
      <c r="AD203" s="122">
        <f>Survey!$J203</f>
        <v>0</v>
      </c>
      <c r="AE203" s="48" t="str">
        <f t="shared" si="171"/>
        <v>Pass</v>
      </c>
      <c r="AF203" s="61" t="b">
        <f>NOT(ISNUMBER(SEARCH("Yes",Survey!$Z203)))</f>
        <v>1</v>
      </c>
      <c r="AG203" s="60" t="b">
        <f>IF(COUNTBLANK(Survey!$AA203:$AB203)=0,TRUE, FALSE)</f>
        <v>0</v>
      </c>
      <c r="AH203" s="48" t="str">
        <f t="shared" si="172"/>
        <v>Pass</v>
      </c>
      <c r="AI203" s="61" t="b">
        <f>NOT(ISNUMBER(SEARCH("Yes",Survey!$AC203)))</f>
        <v>1</v>
      </c>
      <c r="AJ203" s="60" t="b">
        <f>NOT(ISBLANK(Survey!$AE203))</f>
        <v>0</v>
      </c>
      <c r="AK203" s="48" t="str">
        <f t="shared" si="173"/>
        <v>Pass</v>
      </c>
      <c r="AL203" s="61" t="b">
        <f>NOT(OR(ISNUMBER(SEARCH("Other",Survey!$AE203)),ISNUMBER(SEARCH("Multiple",Survey!$AE203))))</f>
        <v>1</v>
      </c>
      <c r="AM203" s="60" t="b">
        <f>NOT(ISBLANK(Survey!$AF203))</f>
        <v>0</v>
      </c>
      <c r="AN203" s="48" t="str">
        <f t="shared" si="174"/>
        <v>Fail</v>
      </c>
      <c r="AO203" s="52">
        <f>(Survey!$AH203)</f>
        <v>0</v>
      </c>
      <c r="AP203" s="43" t="str">
        <f t="shared" si="175"/>
        <v>Fail</v>
      </c>
      <c r="AQ203" s="44">
        <f>ABS(Survey!$AH203)</f>
        <v>0</v>
      </c>
      <c r="AR203" s="87">
        <f>ABS(Survey!$AI203)+Survey!$AJ203-ABS(Survey!$AK203)+ABS(Survey!$AL203)-ABS(Survey!$AM203)+ABS(Survey!$AN203)-ABS(Survey!$AO203)+Survey!$AP203</f>
        <v>0</v>
      </c>
      <c r="AS203" s="53" t="str">
        <f t="shared" si="176"/>
        <v>No holdings</v>
      </c>
      <c r="AT203" s="43">
        <f t="shared" si="177"/>
        <v>0</v>
      </c>
      <c r="AU203" s="48" t="str">
        <f t="shared" si="178"/>
        <v>Pass</v>
      </c>
      <c r="AV203" s="61" t="b">
        <f>IF(ABS(Survey!$AP203)=0,TRUE,FALSE)</f>
        <v>1</v>
      </c>
      <c r="AW203" s="60" t="b">
        <f>NOT(ISBLANK(Survey!$AQ203))</f>
        <v>0</v>
      </c>
      <c r="AX203" s="43" t="str">
        <f t="shared" si="179"/>
        <v>Fail</v>
      </c>
      <c r="AY203" s="44">
        <f>ABS(Survey!$AH203)</f>
        <v>0</v>
      </c>
      <c r="AZ203" s="44" cm="1">
        <f t="array" ref="AZ203">SUM(SUMIF(Survey!AS203:BA203,{"&gt;0","&lt;0"})*{1,-1})-SUM(SUMIF(Survey!BC203:BK203,{"&gt;0","&lt;0"})*{1,-1})</f>
        <v>0</v>
      </c>
      <c r="BA203" s="53" t="str">
        <f t="shared" si="180"/>
        <v>No holdings</v>
      </c>
      <c r="BB203" s="43">
        <f t="shared" si="181"/>
        <v>0</v>
      </c>
      <c r="BC203" s="48" t="str">
        <f t="shared" si="182"/>
        <v>Fail</v>
      </c>
      <c r="BD203" s="54">
        <f>ABS(Survey!$AH203)</f>
        <v>0</v>
      </c>
      <c r="BE203" s="54" cm="1">
        <f t="array" ref="BE203">SUM(SUMIF(Survey!BM203:CF203,{"&gt;0","&lt;0"})*{1,-1})-SUM(SUMIF(Survey!CH203:DA203,{"&gt;0","&lt;0"})*{1,-1})</f>
        <v>0</v>
      </c>
      <c r="BF203" s="55" t="str">
        <f t="shared" si="183"/>
        <v>No holdings</v>
      </c>
      <c r="BG203" s="56">
        <f t="shared" si="184"/>
        <v>0</v>
      </c>
      <c r="BH203" s="48" t="str">
        <f t="shared" si="185"/>
        <v>Pass</v>
      </c>
      <c r="BI203" s="61" t="b">
        <f>IF(ABS(Survey!$CF203)=0,TRUE,FALSE)</f>
        <v>1</v>
      </c>
      <c r="BJ203" s="60" t="b">
        <f>NOT(ISBLANK(Survey!$CG203))</f>
        <v>0</v>
      </c>
      <c r="BK203" s="48" t="str">
        <f t="shared" si="186"/>
        <v>Pass</v>
      </c>
      <c r="BL203" s="61" t="b">
        <f>IF(ABS(Survey!$DA203)=0,TRUE,FALSE)</f>
        <v>1</v>
      </c>
      <c r="BM203" s="60" t="b">
        <f>NOT(ISBLANK(Survey!$DB203))</f>
        <v>0</v>
      </c>
      <c r="BN203" s="48" t="str">
        <f t="shared" si="187"/>
        <v>Pass</v>
      </c>
      <c r="BO203" s="44">
        <f>SUM(Survey!DD203:DG203)</f>
        <v>0</v>
      </c>
      <c r="BP203" s="43">
        <f t="shared" si="188"/>
        <v>0</v>
      </c>
      <c r="BQ203" s="43">
        <f t="shared" si="189"/>
        <v>100</v>
      </c>
      <c r="BR203" s="55">
        <f>Survey!$I203</f>
        <v>0</v>
      </c>
      <c r="BS203" s="48" t="str">
        <f t="shared" si="190"/>
        <v>Pass</v>
      </c>
      <c r="BT203" s="61" t="b">
        <f>IF(ABS(Survey!$DG203)=0,TRUE,FALSE)</f>
        <v>1</v>
      </c>
      <c r="BU203" s="60" t="b">
        <f>NOT(ISBLANK(Survey!$DH203))</f>
        <v>0</v>
      </c>
      <c r="BV203" s="43" t="str">
        <f t="shared" si="191"/>
        <v>Pass</v>
      </c>
      <c r="BW203" s="44">
        <f>ABS(Survey!CB203) + ABS(Survey!CW203)</f>
        <v>0</v>
      </c>
      <c r="BX203" s="44">
        <f>SUM(SUMIF(Survey!DJ203:DO203,{"&gt;0","&lt;0"})*{1,-1})+SUM(SUMIF(Survey!DQ203:DV203,{"&gt;0","&lt;0"})*{1,-1})</f>
        <v>0</v>
      </c>
      <c r="BY203" s="43">
        <f t="shared" si="192"/>
        <v>0</v>
      </c>
      <c r="BZ203" s="43">
        <f t="shared" si="193"/>
        <v>0</v>
      </c>
      <c r="CA203" s="48" t="str">
        <f t="shared" si="194"/>
        <v>Pass</v>
      </c>
      <c r="CB203" s="61" t="b">
        <f>IF(ABS(Survey!$DO203)=0,TRUE,FALSE)</f>
        <v>1</v>
      </c>
      <c r="CC203" s="60" t="b">
        <f>NOT(ISBLANK(Survey!DP203))</f>
        <v>0</v>
      </c>
      <c r="CD203" s="48" t="str">
        <f t="shared" si="195"/>
        <v>Pass</v>
      </c>
      <c r="CE203" s="61" t="b">
        <f>IF(ABS(Survey!$DV203)=0,TRUE,FALSE)</f>
        <v>1</v>
      </c>
      <c r="CF203" s="60" t="b">
        <f>NOT(ISBLANK(Survey!$DW203))</f>
        <v>0</v>
      </c>
      <c r="CG203" s="48" t="str">
        <f t="shared" si="196"/>
        <v>Pass</v>
      </c>
      <c r="CH203" s="57">
        <f t="shared" si="197"/>
        <v>0</v>
      </c>
      <c r="CI203" s="54" cm="1">
        <f t="array" ref="CI203">SUM(SUMIF(Survey!DY203:DZ203,{"&gt;0","&lt;0"})*{1,-1})</f>
        <v>0</v>
      </c>
      <c r="CJ203" s="57">
        <f t="shared" si="198"/>
        <v>0</v>
      </c>
      <c r="CK203" s="56">
        <f t="shared" si="199"/>
        <v>100</v>
      </c>
      <c r="CL203" s="48" t="str">
        <f t="shared" si="200"/>
        <v>Fail</v>
      </c>
      <c r="CM203" s="54">
        <f>SUM(SUMIF(Survey!EP203:EQ203,{"&gt;0","&lt;0"})*{1,-1})</f>
        <v>0</v>
      </c>
      <c r="CN203" s="57">
        <f t="shared" si="201"/>
        <v>0</v>
      </c>
      <c r="CO203" s="57">
        <f t="shared" si="202"/>
        <v>100</v>
      </c>
      <c r="CP203" s="55" t="b">
        <f>IF(Survey!$J203="ETF",TRUE,IF(Survey!$J203="Closed-end",TRUE,IF(Survey!$J203="Split share corp",TRUE,FALSE)))</f>
        <v>0</v>
      </c>
      <c r="CQ203" s="48" t="str">
        <f t="shared" si="203"/>
        <v>Fail</v>
      </c>
      <c r="CR203" s="54">
        <f>SUM(SUMIF(Survey!ES203:EW203,{"&gt;0","&lt;0"})*{1,-1})</f>
        <v>0</v>
      </c>
      <c r="CS203" s="57">
        <f t="shared" si="204"/>
        <v>0</v>
      </c>
      <c r="CT203" s="57">
        <f t="shared" si="205"/>
        <v>100</v>
      </c>
      <c r="CU203" s="55" t="b">
        <f>IF(Survey!$J203="ETF",TRUE,IF(Survey!$J203="Closed-end",TRUE,IF(Survey!$J203="Split share corp",TRUE,FALSE)))</f>
        <v>0</v>
      </c>
      <c r="CV203" s="48" t="str">
        <f t="shared" si="206"/>
        <v>Pass</v>
      </c>
      <c r="CW203" s="61" t="b">
        <f>IF(ABS(Survey!$EW203)=0,TRUE,FALSE)</f>
        <v>1</v>
      </c>
      <c r="CX203" s="60" t="b">
        <f>NOT(ISBLANK(Survey!$EX203))</f>
        <v>0</v>
      </c>
      <c r="CY203" s="43" t="str">
        <f t="shared" si="207"/>
        <v>Fail</v>
      </c>
      <c r="CZ203" s="44">
        <f>SUM(SUMIF(Survey!EZ203:FF203,{"&gt;0","&lt;0"})*{1,-1})</f>
        <v>0</v>
      </c>
      <c r="DA203" s="43">
        <f t="shared" si="208"/>
        <v>0</v>
      </c>
      <c r="DB203" s="43">
        <f t="shared" si="209"/>
        <v>100</v>
      </c>
      <c r="DC203" s="48" t="str">
        <f t="shared" si="210"/>
        <v>Fail</v>
      </c>
      <c r="DD203" s="54">
        <f>SUM(SUMIF(Survey!FH203:FN203,{"&gt;0","&lt;0"})*{1,-1})</f>
        <v>0</v>
      </c>
      <c r="DE203" s="57">
        <f t="shared" si="211"/>
        <v>0</v>
      </c>
      <c r="DF203" s="56">
        <f t="shared" si="212"/>
        <v>100</v>
      </c>
    </row>
    <row r="204" spans="1:110">
      <c r="A204" s="1">
        <v>201</v>
      </c>
      <c r="B204" s="43" t="str">
        <f t="shared" si="160"/>
        <v>Pass</v>
      </c>
      <c r="C204" s="43">
        <f>COUNTBLANK(Survey!B204:FO204)</f>
        <v>170</v>
      </c>
      <c r="D204" s="43">
        <f>Survey!H204</f>
        <v>0</v>
      </c>
      <c r="E204" s="43" t="str">
        <f t="shared" si="161"/>
        <v>Fail</v>
      </c>
      <c r="F204" s="43" t="str">
        <f t="shared" si="162"/>
        <v>Fail</v>
      </c>
      <c r="H204" s="48" t="str">
        <f t="shared" si="163"/>
        <v>Fail</v>
      </c>
      <c r="I204" s="49">
        <f>COUNTBLANK(Survey!B204:E204)+COUNTBLANK(Survey!G204:J204)+COUNTBLANK(Survey!M204)+COUNTBLANK(Survey!P204:S204)+COUNTBLANK(Survey!X204:Z204)+COUNTBLANK(Survey!AC204:AD204)</f>
        <v>18</v>
      </c>
      <c r="J204" s="48" t="str">
        <f t="shared" si="164"/>
        <v>Pass</v>
      </c>
      <c r="K204" s="61" t="b">
        <f>NOT(ISNUMBER(SEARCH("Feeder",Survey!$H204)))</f>
        <v>1</v>
      </c>
      <c r="L204" s="60" t="b">
        <f>NOT(ISBLANK(Survey!$L204))</f>
        <v>0</v>
      </c>
      <c r="M204" s="48" t="str">
        <f t="shared" si="165"/>
        <v>Pass</v>
      </c>
      <c r="N204" s="61" t="b">
        <f>NOT(ISNUMBER(SEARCH("Other",Survey!$J204)))</f>
        <v>1</v>
      </c>
      <c r="O204" s="60" t="b">
        <f>NOT(ISBLANK(Survey!$K204))</f>
        <v>0</v>
      </c>
      <c r="P204" s="48" t="str">
        <f t="shared" si="166"/>
        <v>Fail</v>
      </c>
      <c r="Q204" s="50">
        <f>Survey!E204</f>
        <v>0</v>
      </c>
      <c r="R204" s="51">
        <f>LEN(Survey!F204)</f>
        <v>0</v>
      </c>
      <c r="S204" s="48" t="str">
        <f t="shared" si="167"/>
        <v>Pass</v>
      </c>
      <c r="T204" s="61" t="b">
        <f>NOT(ISNUMBER(SEARCH("Other",Survey!$M204)))</f>
        <v>1</v>
      </c>
      <c r="U204" s="60" t="b">
        <f>NOT(ISBLANK(Survey!$N204))</f>
        <v>0</v>
      </c>
      <c r="V204" s="48" t="str">
        <f t="shared" si="168"/>
        <v>Pass</v>
      </c>
      <c r="W204" s="121" t="b">
        <f>NOT(ISBLANK(Survey!$U204))</f>
        <v>0</v>
      </c>
      <c r="X204" s="122">
        <f>Survey!$J204</f>
        <v>0</v>
      </c>
      <c r="Y204" s="48" t="str">
        <f t="shared" si="169"/>
        <v>Pass</v>
      </c>
      <c r="Z204" s="121" t="b">
        <f>NOT(ISBLANK(Survey!$V204))</f>
        <v>0</v>
      </c>
      <c r="AA204" s="122">
        <f>Survey!$J204</f>
        <v>0</v>
      </c>
      <c r="AB204" s="48" t="str">
        <f t="shared" si="170"/>
        <v>Pass</v>
      </c>
      <c r="AC204" s="121" t="b">
        <f>NOT(ISBLANK(Survey!$W204))</f>
        <v>0</v>
      </c>
      <c r="AD204" s="122">
        <f>Survey!$J204</f>
        <v>0</v>
      </c>
      <c r="AE204" s="48" t="str">
        <f t="shared" si="171"/>
        <v>Pass</v>
      </c>
      <c r="AF204" s="61" t="b">
        <f>NOT(ISNUMBER(SEARCH("Yes",Survey!$Z204)))</f>
        <v>1</v>
      </c>
      <c r="AG204" s="60" t="b">
        <f>IF(COUNTBLANK(Survey!$AA204:$AB204)=0,TRUE, FALSE)</f>
        <v>0</v>
      </c>
      <c r="AH204" s="48" t="str">
        <f t="shared" si="172"/>
        <v>Pass</v>
      </c>
      <c r="AI204" s="61" t="b">
        <f>NOT(ISNUMBER(SEARCH("Yes",Survey!$AC204)))</f>
        <v>1</v>
      </c>
      <c r="AJ204" s="60" t="b">
        <f>NOT(ISBLANK(Survey!$AE204))</f>
        <v>0</v>
      </c>
      <c r="AK204" s="48" t="str">
        <f t="shared" si="173"/>
        <v>Pass</v>
      </c>
      <c r="AL204" s="61" t="b">
        <f>NOT(OR(ISNUMBER(SEARCH("Other",Survey!$AE204)),ISNUMBER(SEARCH("Multiple",Survey!$AE204))))</f>
        <v>1</v>
      </c>
      <c r="AM204" s="60" t="b">
        <f>NOT(ISBLANK(Survey!$AF204))</f>
        <v>0</v>
      </c>
      <c r="AN204" s="48" t="str">
        <f t="shared" si="174"/>
        <v>Fail</v>
      </c>
      <c r="AO204" s="52">
        <f>(Survey!$AH204)</f>
        <v>0</v>
      </c>
      <c r="AP204" s="43" t="str">
        <f t="shared" si="175"/>
        <v>Fail</v>
      </c>
      <c r="AQ204" s="44">
        <f>ABS(Survey!$AH204)</f>
        <v>0</v>
      </c>
      <c r="AR204" s="87">
        <f>ABS(Survey!$AI204)+Survey!$AJ204-ABS(Survey!$AK204)+ABS(Survey!$AL204)-ABS(Survey!$AM204)+ABS(Survey!$AN204)-ABS(Survey!$AO204)+Survey!$AP204</f>
        <v>0</v>
      </c>
      <c r="AS204" s="53" t="str">
        <f t="shared" si="176"/>
        <v>No holdings</v>
      </c>
      <c r="AT204" s="43">
        <f t="shared" si="177"/>
        <v>0</v>
      </c>
      <c r="AU204" s="48" t="str">
        <f t="shared" si="178"/>
        <v>Pass</v>
      </c>
      <c r="AV204" s="61" t="b">
        <f>IF(ABS(Survey!$AP204)=0,TRUE,FALSE)</f>
        <v>1</v>
      </c>
      <c r="AW204" s="60" t="b">
        <f>NOT(ISBLANK(Survey!$AQ204))</f>
        <v>0</v>
      </c>
      <c r="AX204" s="43" t="str">
        <f t="shared" si="179"/>
        <v>Fail</v>
      </c>
      <c r="AY204" s="44">
        <f>ABS(Survey!$AH204)</f>
        <v>0</v>
      </c>
      <c r="AZ204" s="44" cm="1">
        <f t="array" ref="AZ204">SUM(SUMIF(Survey!AS204:BA204,{"&gt;0","&lt;0"})*{1,-1})-SUM(SUMIF(Survey!BC204:BK204,{"&gt;0","&lt;0"})*{1,-1})</f>
        <v>0</v>
      </c>
      <c r="BA204" s="53" t="str">
        <f t="shared" si="180"/>
        <v>No holdings</v>
      </c>
      <c r="BB204" s="43">
        <f t="shared" si="181"/>
        <v>0</v>
      </c>
      <c r="BC204" s="48" t="str">
        <f t="shared" si="182"/>
        <v>Fail</v>
      </c>
      <c r="BD204" s="54">
        <f>ABS(Survey!$AH204)</f>
        <v>0</v>
      </c>
      <c r="BE204" s="54" cm="1">
        <f t="array" ref="BE204">SUM(SUMIF(Survey!BM204:CF204,{"&gt;0","&lt;0"})*{1,-1})-SUM(SUMIF(Survey!CH204:DA204,{"&gt;0","&lt;0"})*{1,-1})</f>
        <v>0</v>
      </c>
      <c r="BF204" s="55" t="str">
        <f t="shared" si="183"/>
        <v>No holdings</v>
      </c>
      <c r="BG204" s="56">
        <f t="shared" si="184"/>
        <v>0</v>
      </c>
      <c r="BH204" s="48" t="str">
        <f t="shared" si="185"/>
        <v>Pass</v>
      </c>
      <c r="BI204" s="61" t="b">
        <f>IF(ABS(Survey!$CF204)=0,TRUE,FALSE)</f>
        <v>1</v>
      </c>
      <c r="BJ204" s="60" t="b">
        <f>NOT(ISBLANK(Survey!$CG204))</f>
        <v>0</v>
      </c>
      <c r="BK204" s="48" t="str">
        <f t="shared" si="186"/>
        <v>Pass</v>
      </c>
      <c r="BL204" s="61" t="b">
        <f>IF(ABS(Survey!$DA204)=0,TRUE,FALSE)</f>
        <v>1</v>
      </c>
      <c r="BM204" s="60" t="b">
        <f>NOT(ISBLANK(Survey!$DB204))</f>
        <v>0</v>
      </c>
      <c r="BN204" s="48" t="str">
        <f t="shared" si="187"/>
        <v>Pass</v>
      </c>
      <c r="BO204" s="44">
        <f>SUM(Survey!DD204:DG204)</f>
        <v>0</v>
      </c>
      <c r="BP204" s="43">
        <f t="shared" si="188"/>
        <v>0</v>
      </c>
      <c r="BQ204" s="43">
        <f t="shared" si="189"/>
        <v>100</v>
      </c>
      <c r="BR204" s="55">
        <f>Survey!$I204</f>
        <v>0</v>
      </c>
      <c r="BS204" s="48" t="str">
        <f t="shared" si="190"/>
        <v>Pass</v>
      </c>
      <c r="BT204" s="61" t="b">
        <f>IF(ABS(Survey!$DG204)=0,TRUE,FALSE)</f>
        <v>1</v>
      </c>
      <c r="BU204" s="60" t="b">
        <f>NOT(ISBLANK(Survey!$DH204))</f>
        <v>0</v>
      </c>
      <c r="BV204" s="43" t="str">
        <f t="shared" si="191"/>
        <v>Pass</v>
      </c>
      <c r="BW204" s="44">
        <f>ABS(Survey!CB204) + ABS(Survey!CW204)</f>
        <v>0</v>
      </c>
      <c r="BX204" s="44">
        <f>SUM(SUMIF(Survey!DJ204:DO204,{"&gt;0","&lt;0"})*{1,-1})+SUM(SUMIF(Survey!DQ204:DV204,{"&gt;0","&lt;0"})*{1,-1})</f>
        <v>0</v>
      </c>
      <c r="BY204" s="43">
        <f t="shared" si="192"/>
        <v>0</v>
      </c>
      <c r="BZ204" s="43">
        <f t="shared" si="193"/>
        <v>0</v>
      </c>
      <c r="CA204" s="48" t="str">
        <f t="shared" si="194"/>
        <v>Pass</v>
      </c>
      <c r="CB204" s="61" t="b">
        <f>IF(ABS(Survey!$DO204)=0,TRUE,FALSE)</f>
        <v>1</v>
      </c>
      <c r="CC204" s="60" t="b">
        <f>NOT(ISBLANK(Survey!DP204))</f>
        <v>0</v>
      </c>
      <c r="CD204" s="48" t="str">
        <f t="shared" si="195"/>
        <v>Pass</v>
      </c>
      <c r="CE204" s="61" t="b">
        <f>IF(ABS(Survey!$DV204)=0,TRUE,FALSE)</f>
        <v>1</v>
      </c>
      <c r="CF204" s="60" t="b">
        <f>NOT(ISBLANK(Survey!$DW204))</f>
        <v>0</v>
      </c>
      <c r="CG204" s="48" t="str">
        <f t="shared" si="196"/>
        <v>Pass</v>
      </c>
      <c r="CH204" s="57">
        <f t="shared" si="197"/>
        <v>0</v>
      </c>
      <c r="CI204" s="54" cm="1">
        <f t="array" ref="CI204">SUM(SUMIF(Survey!DY204:DZ204,{"&gt;0","&lt;0"})*{1,-1})</f>
        <v>0</v>
      </c>
      <c r="CJ204" s="57">
        <f t="shared" si="198"/>
        <v>0</v>
      </c>
      <c r="CK204" s="56">
        <f t="shared" si="199"/>
        <v>100</v>
      </c>
      <c r="CL204" s="48" t="str">
        <f t="shared" si="200"/>
        <v>Fail</v>
      </c>
      <c r="CM204" s="54">
        <f>SUM(SUMIF(Survey!EP204:EQ204,{"&gt;0","&lt;0"})*{1,-1})</f>
        <v>0</v>
      </c>
      <c r="CN204" s="57">
        <f t="shared" si="201"/>
        <v>0</v>
      </c>
      <c r="CO204" s="57">
        <f t="shared" si="202"/>
        <v>100</v>
      </c>
      <c r="CP204" s="55" t="b">
        <f>IF(Survey!$J204="ETF",TRUE,IF(Survey!$J204="Closed-end",TRUE,IF(Survey!$J204="Split share corp",TRUE,FALSE)))</f>
        <v>0</v>
      </c>
      <c r="CQ204" s="48" t="str">
        <f t="shared" si="203"/>
        <v>Fail</v>
      </c>
      <c r="CR204" s="54">
        <f>SUM(SUMIF(Survey!ES204:EW204,{"&gt;0","&lt;0"})*{1,-1})</f>
        <v>0</v>
      </c>
      <c r="CS204" s="57">
        <f t="shared" si="204"/>
        <v>0</v>
      </c>
      <c r="CT204" s="57">
        <f t="shared" si="205"/>
        <v>100</v>
      </c>
      <c r="CU204" s="55" t="b">
        <f>IF(Survey!$J204="ETF",TRUE,IF(Survey!$J204="Closed-end",TRUE,IF(Survey!$J204="Split share corp",TRUE,FALSE)))</f>
        <v>0</v>
      </c>
      <c r="CV204" s="48" t="str">
        <f t="shared" si="206"/>
        <v>Pass</v>
      </c>
      <c r="CW204" s="61" t="b">
        <f>IF(ABS(Survey!$EW204)=0,TRUE,FALSE)</f>
        <v>1</v>
      </c>
      <c r="CX204" s="60" t="b">
        <f>NOT(ISBLANK(Survey!$EX204))</f>
        <v>0</v>
      </c>
      <c r="CY204" s="43" t="str">
        <f t="shared" si="207"/>
        <v>Fail</v>
      </c>
      <c r="CZ204" s="44">
        <f>SUM(SUMIF(Survey!EZ204:FF204,{"&gt;0","&lt;0"})*{1,-1})</f>
        <v>0</v>
      </c>
      <c r="DA204" s="43">
        <f t="shared" si="208"/>
        <v>0</v>
      </c>
      <c r="DB204" s="43">
        <f t="shared" si="209"/>
        <v>100</v>
      </c>
      <c r="DC204" s="48" t="str">
        <f t="shared" si="210"/>
        <v>Fail</v>
      </c>
      <c r="DD204" s="54">
        <f>SUM(SUMIF(Survey!FH204:FN204,{"&gt;0","&lt;0"})*{1,-1})</f>
        <v>0</v>
      </c>
      <c r="DE204" s="57">
        <f t="shared" si="211"/>
        <v>0</v>
      </c>
      <c r="DF204" s="56">
        <f t="shared" si="212"/>
        <v>100</v>
      </c>
    </row>
    <row r="205" spans="1:110">
      <c r="A205" s="1">
        <v>202</v>
      </c>
      <c r="B205" s="43" t="str">
        <f t="shared" si="160"/>
        <v>Pass</v>
      </c>
      <c r="C205" s="43">
        <f>COUNTBLANK(Survey!B205:FO205)</f>
        <v>170</v>
      </c>
      <c r="D205" s="43">
        <f>Survey!H205</f>
        <v>0</v>
      </c>
      <c r="E205" s="43" t="str">
        <f t="shared" si="161"/>
        <v>Fail</v>
      </c>
      <c r="F205" s="43" t="str">
        <f t="shared" si="162"/>
        <v>Fail</v>
      </c>
      <c r="H205" s="48" t="str">
        <f t="shared" si="163"/>
        <v>Fail</v>
      </c>
      <c r="I205" s="49">
        <f>COUNTBLANK(Survey!B205:E205)+COUNTBLANK(Survey!G205:J205)+COUNTBLANK(Survey!M205)+COUNTBLANK(Survey!P205:S205)+COUNTBLANK(Survey!X205:Z205)+COUNTBLANK(Survey!AC205:AD205)</f>
        <v>18</v>
      </c>
      <c r="J205" s="48" t="str">
        <f t="shared" si="164"/>
        <v>Pass</v>
      </c>
      <c r="K205" s="61" t="b">
        <f>NOT(ISNUMBER(SEARCH("Feeder",Survey!$H205)))</f>
        <v>1</v>
      </c>
      <c r="L205" s="60" t="b">
        <f>NOT(ISBLANK(Survey!$L205))</f>
        <v>0</v>
      </c>
      <c r="M205" s="48" t="str">
        <f t="shared" si="165"/>
        <v>Pass</v>
      </c>
      <c r="N205" s="61" t="b">
        <f>NOT(ISNUMBER(SEARCH("Other",Survey!$J205)))</f>
        <v>1</v>
      </c>
      <c r="O205" s="60" t="b">
        <f>NOT(ISBLANK(Survey!$K205))</f>
        <v>0</v>
      </c>
      <c r="P205" s="48" t="str">
        <f t="shared" si="166"/>
        <v>Fail</v>
      </c>
      <c r="Q205" s="50">
        <f>Survey!E205</f>
        <v>0</v>
      </c>
      <c r="R205" s="51">
        <f>LEN(Survey!F205)</f>
        <v>0</v>
      </c>
      <c r="S205" s="48" t="str">
        <f t="shared" si="167"/>
        <v>Pass</v>
      </c>
      <c r="T205" s="61" t="b">
        <f>NOT(ISNUMBER(SEARCH("Other",Survey!$M205)))</f>
        <v>1</v>
      </c>
      <c r="U205" s="60" t="b">
        <f>NOT(ISBLANK(Survey!$N205))</f>
        <v>0</v>
      </c>
      <c r="V205" s="48" t="str">
        <f t="shared" si="168"/>
        <v>Pass</v>
      </c>
      <c r="W205" s="121" t="b">
        <f>NOT(ISBLANK(Survey!$U205))</f>
        <v>0</v>
      </c>
      <c r="X205" s="122">
        <f>Survey!$J205</f>
        <v>0</v>
      </c>
      <c r="Y205" s="48" t="str">
        <f t="shared" si="169"/>
        <v>Pass</v>
      </c>
      <c r="Z205" s="121" t="b">
        <f>NOT(ISBLANK(Survey!$V205))</f>
        <v>0</v>
      </c>
      <c r="AA205" s="122">
        <f>Survey!$J205</f>
        <v>0</v>
      </c>
      <c r="AB205" s="48" t="str">
        <f t="shared" si="170"/>
        <v>Pass</v>
      </c>
      <c r="AC205" s="121" t="b">
        <f>NOT(ISBLANK(Survey!$W205))</f>
        <v>0</v>
      </c>
      <c r="AD205" s="122">
        <f>Survey!$J205</f>
        <v>0</v>
      </c>
      <c r="AE205" s="48" t="str">
        <f t="shared" si="171"/>
        <v>Pass</v>
      </c>
      <c r="AF205" s="61" t="b">
        <f>NOT(ISNUMBER(SEARCH("Yes",Survey!$Z205)))</f>
        <v>1</v>
      </c>
      <c r="AG205" s="60" t="b">
        <f>IF(COUNTBLANK(Survey!$AA205:$AB205)=0,TRUE, FALSE)</f>
        <v>0</v>
      </c>
      <c r="AH205" s="48" t="str">
        <f t="shared" si="172"/>
        <v>Pass</v>
      </c>
      <c r="AI205" s="61" t="b">
        <f>NOT(ISNUMBER(SEARCH("Yes",Survey!$AC205)))</f>
        <v>1</v>
      </c>
      <c r="AJ205" s="60" t="b">
        <f>NOT(ISBLANK(Survey!$AE205))</f>
        <v>0</v>
      </c>
      <c r="AK205" s="48" t="str">
        <f t="shared" si="173"/>
        <v>Pass</v>
      </c>
      <c r="AL205" s="61" t="b">
        <f>NOT(OR(ISNUMBER(SEARCH("Other",Survey!$AE205)),ISNUMBER(SEARCH("Multiple",Survey!$AE205))))</f>
        <v>1</v>
      </c>
      <c r="AM205" s="60" t="b">
        <f>NOT(ISBLANK(Survey!$AF205))</f>
        <v>0</v>
      </c>
      <c r="AN205" s="48" t="str">
        <f t="shared" si="174"/>
        <v>Fail</v>
      </c>
      <c r="AO205" s="52">
        <f>(Survey!$AH205)</f>
        <v>0</v>
      </c>
      <c r="AP205" s="43" t="str">
        <f t="shared" si="175"/>
        <v>Fail</v>
      </c>
      <c r="AQ205" s="44">
        <f>ABS(Survey!$AH205)</f>
        <v>0</v>
      </c>
      <c r="AR205" s="87">
        <f>ABS(Survey!$AI205)+Survey!$AJ205-ABS(Survey!$AK205)+ABS(Survey!$AL205)-ABS(Survey!$AM205)+ABS(Survey!$AN205)-ABS(Survey!$AO205)+Survey!$AP205</f>
        <v>0</v>
      </c>
      <c r="AS205" s="53" t="str">
        <f t="shared" si="176"/>
        <v>No holdings</v>
      </c>
      <c r="AT205" s="43">
        <f t="shared" si="177"/>
        <v>0</v>
      </c>
      <c r="AU205" s="48" t="str">
        <f t="shared" si="178"/>
        <v>Pass</v>
      </c>
      <c r="AV205" s="61" t="b">
        <f>IF(ABS(Survey!$AP205)=0,TRUE,FALSE)</f>
        <v>1</v>
      </c>
      <c r="AW205" s="60" t="b">
        <f>NOT(ISBLANK(Survey!$AQ205))</f>
        <v>0</v>
      </c>
      <c r="AX205" s="43" t="str">
        <f t="shared" si="179"/>
        <v>Fail</v>
      </c>
      <c r="AY205" s="44">
        <f>ABS(Survey!$AH205)</f>
        <v>0</v>
      </c>
      <c r="AZ205" s="44" cm="1">
        <f t="array" ref="AZ205">SUM(SUMIF(Survey!AS205:BA205,{"&gt;0","&lt;0"})*{1,-1})-SUM(SUMIF(Survey!BC205:BK205,{"&gt;0","&lt;0"})*{1,-1})</f>
        <v>0</v>
      </c>
      <c r="BA205" s="53" t="str">
        <f t="shared" si="180"/>
        <v>No holdings</v>
      </c>
      <c r="BB205" s="43">
        <f t="shared" si="181"/>
        <v>0</v>
      </c>
      <c r="BC205" s="48" t="str">
        <f t="shared" si="182"/>
        <v>Fail</v>
      </c>
      <c r="BD205" s="54">
        <f>ABS(Survey!$AH205)</f>
        <v>0</v>
      </c>
      <c r="BE205" s="54" cm="1">
        <f t="array" ref="BE205">SUM(SUMIF(Survey!BM205:CF205,{"&gt;0","&lt;0"})*{1,-1})-SUM(SUMIF(Survey!CH205:DA205,{"&gt;0","&lt;0"})*{1,-1})</f>
        <v>0</v>
      </c>
      <c r="BF205" s="55" t="str">
        <f t="shared" si="183"/>
        <v>No holdings</v>
      </c>
      <c r="BG205" s="56">
        <f t="shared" si="184"/>
        <v>0</v>
      </c>
      <c r="BH205" s="48" t="str">
        <f t="shared" si="185"/>
        <v>Pass</v>
      </c>
      <c r="BI205" s="61" t="b">
        <f>IF(ABS(Survey!$CF205)=0,TRUE,FALSE)</f>
        <v>1</v>
      </c>
      <c r="BJ205" s="60" t="b">
        <f>NOT(ISBLANK(Survey!$CG205))</f>
        <v>0</v>
      </c>
      <c r="BK205" s="48" t="str">
        <f t="shared" si="186"/>
        <v>Pass</v>
      </c>
      <c r="BL205" s="61" t="b">
        <f>IF(ABS(Survey!$DA205)=0,TRUE,FALSE)</f>
        <v>1</v>
      </c>
      <c r="BM205" s="60" t="b">
        <f>NOT(ISBLANK(Survey!$DB205))</f>
        <v>0</v>
      </c>
      <c r="BN205" s="48" t="str">
        <f t="shared" si="187"/>
        <v>Pass</v>
      </c>
      <c r="BO205" s="44">
        <f>SUM(Survey!DD205:DG205)</f>
        <v>0</v>
      </c>
      <c r="BP205" s="43">
        <f t="shared" si="188"/>
        <v>0</v>
      </c>
      <c r="BQ205" s="43">
        <f t="shared" si="189"/>
        <v>100</v>
      </c>
      <c r="BR205" s="55">
        <f>Survey!$I205</f>
        <v>0</v>
      </c>
      <c r="BS205" s="48" t="str">
        <f t="shared" si="190"/>
        <v>Pass</v>
      </c>
      <c r="BT205" s="61" t="b">
        <f>IF(ABS(Survey!$DG205)=0,TRUE,FALSE)</f>
        <v>1</v>
      </c>
      <c r="BU205" s="60" t="b">
        <f>NOT(ISBLANK(Survey!$DH205))</f>
        <v>0</v>
      </c>
      <c r="BV205" s="43" t="str">
        <f t="shared" si="191"/>
        <v>Pass</v>
      </c>
      <c r="BW205" s="44">
        <f>ABS(Survey!CB205) + ABS(Survey!CW205)</f>
        <v>0</v>
      </c>
      <c r="BX205" s="44">
        <f>SUM(SUMIF(Survey!DJ205:DO205,{"&gt;0","&lt;0"})*{1,-1})+SUM(SUMIF(Survey!DQ205:DV205,{"&gt;0","&lt;0"})*{1,-1})</f>
        <v>0</v>
      </c>
      <c r="BY205" s="43">
        <f t="shared" si="192"/>
        <v>0</v>
      </c>
      <c r="BZ205" s="43">
        <f t="shared" si="193"/>
        <v>0</v>
      </c>
      <c r="CA205" s="48" t="str">
        <f t="shared" si="194"/>
        <v>Pass</v>
      </c>
      <c r="CB205" s="61" t="b">
        <f>IF(ABS(Survey!$DO205)=0,TRUE,FALSE)</f>
        <v>1</v>
      </c>
      <c r="CC205" s="60" t="b">
        <f>NOT(ISBLANK(Survey!DP205))</f>
        <v>0</v>
      </c>
      <c r="CD205" s="48" t="str">
        <f t="shared" si="195"/>
        <v>Pass</v>
      </c>
      <c r="CE205" s="61" t="b">
        <f>IF(ABS(Survey!$DV205)=0,TRUE,FALSE)</f>
        <v>1</v>
      </c>
      <c r="CF205" s="60" t="b">
        <f>NOT(ISBLANK(Survey!$DW205))</f>
        <v>0</v>
      </c>
      <c r="CG205" s="48" t="str">
        <f t="shared" si="196"/>
        <v>Pass</v>
      </c>
      <c r="CH205" s="57">
        <f t="shared" si="197"/>
        <v>0</v>
      </c>
      <c r="CI205" s="54" cm="1">
        <f t="array" ref="CI205">SUM(SUMIF(Survey!DY205:DZ205,{"&gt;0","&lt;0"})*{1,-1})</f>
        <v>0</v>
      </c>
      <c r="CJ205" s="57">
        <f t="shared" si="198"/>
        <v>0</v>
      </c>
      <c r="CK205" s="56">
        <f t="shared" si="199"/>
        <v>100</v>
      </c>
      <c r="CL205" s="48" t="str">
        <f t="shared" si="200"/>
        <v>Fail</v>
      </c>
      <c r="CM205" s="54">
        <f>SUM(SUMIF(Survey!EP205:EQ205,{"&gt;0","&lt;0"})*{1,-1})</f>
        <v>0</v>
      </c>
      <c r="CN205" s="57">
        <f t="shared" si="201"/>
        <v>0</v>
      </c>
      <c r="CO205" s="57">
        <f t="shared" si="202"/>
        <v>100</v>
      </c>
      <c r="CP205" s="55" t="b">
        <f>IF(Survey!$J205="ETF",TRUE,IF(Survey!$J205="Closed-end",TRUE,IF(Survey!$J205="Split share corp",TRUE,FALSE)))</f>
        <v>0</v>
      </c>
      <c r="CQ205" s="48" t="str">
        <f t="shared" si="203"/>
        <v>Fail</v>
      </c>
      <c r="CR205" s="54">
        <f>SUM(SUMIF(Survey!ES205:EW205,{"&gt;0","&lt;0"})*{1,-1})</f>
        <v>0</v>
      </c>
      <c r="CS205" s="57">
        <f t="shared" si="204"/>
        <v>0</v>
      </c>
      <c r="CT205" s="57">
        <f t="shared" si="205"/>
        <v>100</v>
      </c>
      <c r="CU205" s="55" t="b">
        <f>IF(Survey!$J205="ETF",TRUE,IF(Survey!$J205="Closed-end",TRUE,IF(Survey!$J205="Split share corp",TRUE,FALSE)))</f>
        <v>0</v>
      </c>
      <c r="CV205" s="48" t="str">
        <f t="shared" si="206"/>
        <v>Pass</v>
      </c>
      <c r="CW205" s="61" t="b">
        <f>IF(ABS(Survey!$EW205)=0,TRUE,FALSE)</f>
        <v>1</v>
      </c>
      <c r="CX205" s="60" t="b">
        <f>NOT(ISBLANK(Survey!$EX205))</f>
        <v>0</v>
      </c>
      <c r="CY205" s="43" t="str">
        <f t="shared" si="207"/>
        <v>Fail</v>
      </c>
      <c r="CZ205" s="44">
        <f>SUM(SUMIF(Survey!EZ205:FF205,{"&gt;0","&lt;0"})*{1,-1})</f>
        <v>0</v>
      </c>
      <c r="DA205" s="43">
        <f t="shared" si="208"/>
        <v>0</v>
      </c>
      <c r="DB205" s="43">
        <f t="shared" si="209"/>
        <v>100</v>
      </c>
      <c r="DC205" s="48" t="str">
        <f t="shared" si="210"/>
        <v>Fail</v>
      </c>
      <c r="DD205" s="54">
        <f>SUM(SUMIF(Survey!FH205:FN205,{"&gt;0","&lt;0"})*{1,-1})</f>
        <v>0</v>
      </c>
      <c r="DE205" s="57">
        <f t="shared" si="211"/>
        <v>0</v>
      </c>
      <c r="DF205" s="56">
        <f t="shared" si="212"/>
        <v>100</v>
      </c>
    </row>
    <row r="206" spans="1:110">
      <c r="A206" s="1">
        <v>203</v>
      </c>
      <c r="B206" s="43" t="str">
        <f t="shared" si="160"/>
        <v>Pass</v>
      </c>
      <c r="C206" s="43">
        <f>COUNTBLANK(Survey!B206:FO206)</f>
        <v>170</v>
      </c>
      <c r="D206" s="43">
        <f>Survey!H206</f>
        <v>0</v>
      </c>
      <c r="E206" s="43" t="str">
        <f t="shared" si="161"/>
        <v>Fail</v>
      </c>
      <c r="F206" s="43" t="str">
        <f t="shared" si="162"/>
        <v>Fail</v>
      </c>
      <c r="H206" s="48" t="str">
        <f t="shared" si="163"/>
        <v>Fail</v>
      </c>
      <c r="I206" s="49">
        <f>COUNTBLANK(Survey!B206:E206)+COUNTBLANK(Survey!G206:J206)+COUNTBLANK(Survey!M206)+COUNTBLANK(Survey!P206:S206)+COUNTBLANK(Survey!X206:Z206)+COUNTBLANK(Survey!AC206:AD206)</f>
        <v>18</v>
      </c>
      <c r="J206" s="48" t="str">
        <f t="shared" si="164"/>
        <v>Pass</v>
      </c>
      <c r="K206" s="61" t="b">
        <f>NOT(ISNUMBER(SEARCH("Feeder",Survey!$H206)))</f>
        <v>1</v>
      </c>
      <c r="L206" s="60" t="b">
        <f>NOT(ISBLANK(Survey!$L206))</f>
        <v>0</v>
      </c>
      <c r="M206" s="48" t="str">
        <f t="shared" si="165"/>
        <v>Pass</v>
      </c>
      <c r="N206" s="61" t="b">
        <f>NOT(ISNUMBER(SEARCH("Other",Survey!$J206)))</f>
        <v>1</v>
      </c>
      <c r="O206" s="60" t="b">
        <f>NOT(ISBLANK(Survey!$K206))</f>
        <v>0</v>
      </c>
      <c r="P206" s="48" t="str">
        <f t="shared" si="166"/>
        <v>Fail</v>
      </c>
      <c r="Q206" s="50">
        <f>Survey!E206</f>
        <v>0</v>
      </c>
      <c r="R206" s="51">
        <f>LEN(Survey!F206)</f>
        <v>0</v>
      </c>
      <c r="S206" s="48" t="str">
        <f t="shared" si="167"/>
        <v>Pass</v>
      </c>
      <c r="T206" s="61" t="b">
        <f>NOT(ISNUMBER(SEARCH("Other",Survey!$M206)))</f>
        <v>1</v>
      </c>
      <c r="U206" s="60" t="b">
        <f>NOT(ISBLANK(Survey!$N206))</f>
        <v>0</v>
      </c>
      <c r="V206" s="48" t="str">
        <f t="shared" si="168"/>
        <v>Pass</v>
      </c>
      <c r="W206" s="121" t="b">
        <f>NOT(ISBLANK(Survey!$U206))</f>
        <v>0</v>
      </c>
      <c r="X206" s="122">
        <f>Survey!$J206</f>
        <v>0</v>
      </c>
      <c r="Y206" s="48" t="str">
        <f t="shared" si="169"/>
        <v>Pass</v>
      </c>
      <c r="Z206" s="121" t="b">
        <f>NOT(ISBLANK(Survey!$V206))</f>
        <v>0</v>
      </c>
      <c r="AA206" s="122">
        <f>Survey!$J206</f>
        <v>0</v>
      </c>
      <c r="AB206" s="48" t="str">
        <f t="shared" si="170"/>
        <v>Pass</v>
      </c>
      <c r="AC206" s="121" t="b">
        <f>NOT(ISBLANK(Survey!$W206))</f>
        <v>0</v>
      </c>
      <c r="AD206" s="122">
        <f>Survey!$J206</f>
        <v>0</v>
      </c>
      <c r="AE206" s="48" t="str">
        <f t="shared" si="171"/>
        <v>Pass</v>
      </c>
      <c r="AF206" s="61" t="b">
        <f>NOT(ISNUMBER(SEARCH("Yes",Survey!$Z206)))</f>
        <v>1</v>
      </c>
      <c r="AG206" s="60" t="b">
        <f>IF(COUNTBLANK(Survey!$AA206:$AB206)=0,TRUE, FALSE)</f>
        <v>0</v>
      </c>
      <c r="AH206" s="48" t="str">
        <f t="shared" si="172"/>
        <v>Pass</v>
      </c>
      <c r="AI206" s="61" t="b">
        <f>NOT(ISNUMBER(SEARCH("Yes",Survey!$AC206)))</f>
        <v>1</v>
      </c>
      <c r="AJ206" s="60" t="b">
        <f>NOT(ISBLANK(Survey!$AE206))</f>
        <v>0</v>
      </c>
      <c r="AK206" s="48" t="str">
        <f t="shared" si="173"/>
        <v>Pass</v>
      </c>
      <c r="AL206" s="61" t="b">
        <f>NOT(OR(ISNUMBER(SEARCH("Other",Survey!$AE206)),ISNUMBER(SEARCH("Multiple",Survey!$AE206))))</f>
        <v>1</v>
      </c>
      <c r="AM206" s="60" t="b">
        <f>NOT(ISBLANK(Survey!$AF206))</f>
        <v>0</v>
      </c>
      <c r="AN206" s="48" t="str">
        <f t="shared" si="174"/>
        <v>Fail</v>
      </c>
      <c r="AO206" s="52">
        <f>(Survey!$AH206)</f>
        <v>0</v>
      </c>
      <c r="AP206" s="43" t="str">
        <f t="shared" si="175"/>
        <v>Fail</v>
      </c>
      <c r="AQ206" s="44">
        <f>ABS(Survey!$AH206)</f>
        <v>0</v>
      </c>
      <c r="AR206" s="87">
        <f>ABS(Survey!$AI206)+Survey!$AJ206-ABS(Survey!$AK206)+ABS(Survey!$AL206)-ABS(Survey!$AM206)+ABS(Survey!$AN206)-ABS(Survey!$AO206)+Survey!$AP206</f>
        <v>0</v>
      </c>
      <c r="AS206" s="53" t="str">
        <f t="shared" si="176"/>
        <v>No holdings</v>
      </c>
      <c r="AT206" s="43">
        <f t="shared" si="177"/>
        <v>0</v>
      </c>
      <c r="AU206" s="48" t="str">
        <f t="shared" si="178"/>
        <v>Pass</v>
      </c>
      <c r="AV206" s="61" t="b">
        <f>IF(ABS(Survey!$AP206)=0,TRUE,FALSE)</f>
        <v>1</v>
      </c>
      <c r="AW206" s="60" t="b">
        <f>NOT(ISBLANK(Survey!$AQ206))</f>
        <v>0</v>
      </c>
      <c r="AX206" s="43" t="str">
        <f t="shared" si="179"/>
        <v>Fail</v>
      </c>
      <c r="AY206" s="44">
        <f>ABS(Survey!$AH206)</f>
        <v>0</v>
      </c>
      <c r="AZ206" s="44" cm="1">
        <f t="array" ref="AZ206">SUM(SUMIF(Survey!AS206:BA206,{"&gt;0","&lt;0"})*{1,-1})-SUM(SUMIF(Survey!BC206:BK206,{"&gt;0","&lt;0"})*{1,-1})</f>
        <v>0</v>
      </c>
      <c r="BA206" s="53" t="str">
        <f t="shared" si="180"/>
        <v>No holdings</v>
      </c>
      <c r="BB206" s="43">
        <f t="shared" si="181"/>
        <v>0</v>
      </c>
      <c r="BC206" s="48" t="str">
        <f t="shared" si="182"/>
        <v>Fail</v>
      </c>
      <c r="BD206" s="54">
        <f>ABS(Survey!$AH206)</f>
        <v>0</v>
      </c>
      <c r="BE206" s="54" cm="1">
        <f t="array" ref="BE206">SUM(SUMIF(Survey!BM206:CF206,{"&gt;0","&lt;0"})*{1,-1})-SUM(SUMIF(Survey!CH206:DA206,{"&gt;0","&lt;0"})*{1,-1})</f>
        <v>0</v>
      </c>
      <c r="BF206" s="55" t="str">
        <f t="shared" si="183"/>
        <v>No holdings</v>
      </c>
      <c r="BG206" s="56">
        <f t="shared" si="184"/>
        <v>0</v>
      </c>
      <c r="BH206" s="48" t="str">
        <f t="shared" si="185"/>
        <v>Pass</v>
      </c>
      <c r="BI206" s="61" t="b">
        <f>IF(ABS(Survey!$CF206)=0,TRUE,FALSE)</f>
        <v>1</v>
      </c>
      <c r="BJ206" s="60" t="b">
        <f>NOT(ISBLANK(Survey!$CG206))</f>
        <v>0</v>
      </c>
      <c r="BK206" s="48" t="str">
        <f t="shared" si="186"/>
        <v>Pass</v>
      </c>
      <c r="BL206" s="61" t="b">
        <f>IF(ABS(Survey!$DA206)=0,TRUE,FALSE)</f>
        <v>1</v>
      </c>
      <c r="BM206" s="60" t="b">
        <f>NOT(ISBLANK(Survey!$DB206))</f>
        <v>0</v>
      </c>
      <c r="BN206" s="48" t="str">
        <f t="shared" si="187"/>
        <v>Pass</v>
      </c>
      <c r="BO206" s="44">
        <f>SUM(Survey!DD206:DG206)</f>
        <v>0</v>
      </c>
      <c r="BP206" s="43">
        <f t="shared" si="188"/>
        <v>0</v>
      </c>
      <c r="BQ206" s="43">
        <f t="shared" si="189"/>
        <v>100</v>
      </c>
      <c r="BR206" s="55">
        <f>Survey!$I206</f>
        <v>0</v>
      </c>
      <c r="BS206" s="48" t="str">
        <f t="shared" si="190"/>
        <v>Pass</v>
      </c>
      <c r="BT206" s="61" t="b">
        <f>IF(ABS(Survey!$DG206)=0,TRUE,FALSE)</f>
        <v>1</v>
      </c>
      <c r="BU206" s="60" t="b">
        <f>NOT(ISBLANK(Survey!$DH206))</f>
        <v>0</v>
      </c>
      <c r="BV206" s="43" t="str">
        <f t="shared" si="191"/>
        <v>Pass</v>
      </c>
      <c r="BW206" s="44">
        <f>ABS(Survey!CB206) + ABS(Survey!CW206)</f>
        <v>0</v>
      </c>
      <c r="BX206" s="44">
        <f>SUM(SUMIF(Survey!DJ206:DO206,{"&gt;0","&lt;0"})*{1,-1})+SUM(SUMIF(Survey!DQ206:DV206,{"&gt;0","&lt;0"})*{1,-1})</f>
        <v>0</v>
      </c>
      <c r="BY206" s="43">
        <f t="shared" si="192"/>
        <v>0</v>
      </c>
      <c r="BZ206" s="43">
        <f t="shared" si="193"/>
        <v>0</v>
      </c>
      <c r="CA206" s="48" t="str">
        <f t="shared" si="194"/>
        <v>Pass</v>
      </c>
      <c r="CB206" s="61" t="b">
        <f>IF(ABS(Survey!$DO206)=0,TRUE,FALSE)</f>
        <v>1</v>
      </c>
      <c r="CC206" s="60" t="b">
        <f>NOT(ISBLANK(Survey!DP206))</f>
        <v>0</v>
      </c>
      <c r="CD206" s="48" t="str">
        <f t="shared" si="195"/>
        <v>Pass</v>
      </c>
      <c r="CE206" s="61" t="b">
        <f>IF(ABS(Survey!$DV206)=0,TRUE,FALSE)</f>
        <v>1</v>
      </c>
      <c r="CF206" s="60" t="b">
        <f>NOT(ISBLANK(Survey!$DW206))</f>
        <v>0</v>
      </c>
      <c r="CG206" s="48" t="str">
        <f t="shared" si="196"/>
        <v>Pass</v>
      </c>
      <c r="CH206" s="57">
        <f t="shared" si="197"/>
        <v>0</v>
      </c>
      <c r="CI206" s="54" cm="1">
        <f t="array" ref="CI206">SUM(SUMIF(Survey!DY206:DZ206,{"&gt;0","&lt;0"})*{1,-1})</f>
        <v>0</v>
      </c>
      <c r="CJ206" s="57">
        <f t="shared" si="198"/>
        <v>0</v>
      </c>
      <c r="CK206" s="56">
        <f t="shared" si="199"/>
        <v>100</v>
      </c>
      <c r="CL206" s="48" t="str">
        <f t="shared" si="200"/>
        <v>Fail</v>
      </c>
      <c r="CM206" s="54">
        <f>SUM(SUMIF(Survey!EP206:EQ206,{"&gt;0","&lt;0"})*{1,-1})</f>
        <v>0</v>
      </c>
      <c r="CN206" s="57">
        <f t="shared" si="201"/>
        <v>0</v>
      </c>
      <c r="CO206" s="57">
        <f t="shared" si="202"/>
        <v>100</v>
      </c>
      <c r="CP206" s="55" t="b">
        <f>IF(Survey!$J206="ETF",TRUE,IF(Survey!$J206="Closed-end",TRUE,IF(Survey!$J206="Split share corp",TRUE,FALSE)))</f>
        <v>0</v>
      </c>
      <c r="CQ206" s="48" t="str">
        <f t="shared" si="203"/>
        <v>Fail</v>
      </c>
      <c r="CR206" s="54">
        <f>SUM(SUMIF(Survey!ES206:EW206,{"&gt;0","&lt;0"})*{1,-1})</f>
        <v>0</v>
      </c>
      <c r="CS206" s="57">
        <f t="shared" si="204"/>
        <v>0</v>
      </c>
      <c r="CT206" s="57">
        <f t="shared" si="205"/>
        <v>100</v>
      </c>
      <c r="CU206" s="55" t="b">
        <f>IF(Survey!$J206="ETF",TRUE,IF(Survey!$J206="Closed-end",TRUE,IF(Survey!$J206="Split share corp",TRUE,FALSE)))</f>
        <v>0</v>
      </c>
      <c r="CV206" s="48" t="str">
        <f t="shared" si="206"/>
        <v>Pass</v>
      </c>
      <c r="CW206" s="61" t="b">
        <f>IF(ABS(Survey!$EW206)=0,TRUE,FALSE)</f>
        <v>1</v>
      </c>
      <c r="CX206" s="60" t="b">
        <f>NOT(ISBLANK(Survey!$EX206))</f>
        <v>0</v>
      </c>
      <c r="CY206" s="43" t="str">
        <f t="shared" si="207"/>
        <v>Fail</v>
      </c>
      <c r="CZ206" s="44">
        <f>SUM(SUMIF(Survey!EZ206:FF206,{"&gt;0","&lt;0"})*{1,-1})</f>
        <v>0</v>
      </c>
      <c r="DA206" s="43">
        <f t="shared" si="208"/>
        <v>0</v>
      </c>
      <c r="DB206" s="43">
        <f t="shared" si="209"/>
        <v>100</v>
      </c>
      <c r="DC206" s="48" t="str">
        <f t="shared" si="210"/>
        <v>Fail</v>
      </c>
      <c r="DD206" s="54">
        <f>SUM(SUMIF(Survey!FH206:FN206,{"&gt;0","&lt;0"})*{1,-1})</f>
        <v>0</v>
      </c>
      <c r="DE206" s="57">
        <f t="shared" si="211"/>
        <v>0</v>
      </c>
      <c r="DF206" s="56">
        <f t="shared" si="212"/>
        <v>100</v>
      </c>
    </row>
    <row r="207" spans="1:110">
      <c r="A207" s="1">
        <v>204</v>
      </c>
      <c r="B207" s="43" t="str">
        <f t="shared" si="160"/>
        <v>Pass</v>
      </c>
      <c r="C207" s="43">
        <f>COUNTBLANK(Survey!B207:FO207)</f>
        <v>170</v>
      </c>
      <c r="D207" s="43">
        <f>Survey!H207</f>
        <v>0</v>
      </c>
      <c r="E207" s="43" t="str">
        <f t="shared" si="161"/>
        <v>Fail</v>
      </c>
      <c r="F207" s="43" t="str">
        <f t="shared" si="162"/>
        <v>Fail</v>
      </c>
      <c r="H207" s="48" t="str">
        <f t="shared" si="163"/>
        <v>Fail</v>
      </c>
      <c r="I207" s="49">
        <f>COUNTBLANK(Survey!B207:E207)+COUNTBLANK(Survey!G207:J207)+COUNTBLANK(Survey!M207)+COUNTBLANK(Survey!P207:S207)+COUNTBLANK(Survey!X207:Z207)+COUNTBLANK(Survey!AC207:AD207)</f>
        <v>18</v>
      </c>
      <c r="J207" s="48" t="str">
        <f t="shared" si="164"/>
        <v>Pass</v>
      </c>
      <c r="K207" s="61" t="b">
        <f>NOT(ISNUMBER(SEARCH("Feeder",Survey!$H207)))</f>
        <v>1</v>
      </c>
      <c r="L207" s="60" t="b">
        <f>NOT(ISBLANK(Survey!$L207))</f>
        <v>0</v>
      </c>
      <c r="M207" s="48" t="str">
        <f t="shared" si="165"/>
        <v>Pass</v>
      </c>
      <c r="N207" s="61" t="b">
        <f>NOT(ISNUMBER(SEARCH("Other",Survey!$J207)))</f>
        <v>1</v>
      </c>
      <c r="O207" s="60" t="b">
        <f>NOT(ISBLANK(Survey!$K207))</f>
        <v>0</v>
      </c>
      <c r="P207" s="48" t="str">
        <f t="shared" si="166"/>
        <v>Fail</v>
      </c>
      <c r="Q207" s="50">
        <f>Survey!E207</f>
        <v>0</v>
      </c>
      <c r="R207" s="51">
        <f>LEN(Survey!F207)</f>
        <v>0</v>
      </c>
      <c r="S207" s="48" t="str">
        <f t="shared" si="167"/>
        <v>Pass</v>
      </c>
      <c r="T207" s="61" t="b">
        <f>NOT(ISNUMBER(SEARCH("Other",Survey!$M207)))</f>
        <v>1</v>
      </c>
      <c r="U207" s="60" t="b">
        <f>NOT(ISBLANK(Survey!$N207))</f>
        <v>0</v>
      </c>
      <c r="V207" s="48" t="str">
        <f t="shared" si="168"/>
        <v>Pass</v>
      </c>
      <c r="W207" s="121" t="b">
        <f>NOT(ISBLANK(Survey!$U207))</f>
        <v>0</v>
      </c>
      <c r="X207" s="122">
        <f>Survey!$J207</f>
        <v>0</v>
      </c>
      <c r="Y207" s="48" t="str">
        <f t="shared" si="169"/>
        <v>Pass</v>
      </c>
      <c r="Z207" s="121" t="b">
        <f>NOT(ISBLANK(Survey!$V207))</f>
        <v>0</v>
      </c>
      <c r="AA207" s="122">
        <f>Survey!$J207</f>
        <v>0</v>
      </c>
      <c r="AB207" s="48" t="str">
        <f t="shared" si="170"/>
        <v>Pass</v>
      </c>
      <c r="AC207" s="121" t="b">
        <f>NOT(ISBLANK(Survey!$W207))</f>
        <v>0</v>
      </c>
      <c r="AD207" s="122">
        <f>Survey!$J207</f>
        <v>0</v>
      </c>
      <c r="AE207" s="48" t="str">
        <f t="shared" si="171"/>
        <v>Pass</v>
      </c>
      <c r="AF207" s="61" t="b">
        <f>NOT(ISNUMBER(SEARCH("Yes",Survey!$Z207)))</f>
        <v>1</v>
      </c>
      <c r="AG207" s="60" t="b">
        <f>IF(COUNTBLANK(Survey!$AA207:$AB207)=0,TRUE, FALSE)</f>
        <v>0</v>
      </c>
      <c r="AH207" s="48" t="str">
        <f t="shared" si="172"/>
        <v>Pass</v>
      </c>
      <c r="AI207" s="61" t="b">
        <f>NOT(ISNUMBER(SEARCH("Yes",Survey!$AC207)))</f>
        <v>1</v>
      </c>
      <c r="AJ207" s="60" t="b">
        <f>NOT(ISBLANK(Survey!$AE207))</f>
        <v>0</v>
      </c>
      <c r="AK207" s="48" t="str">
        <f t="shared" si="173"/>
        <v>Pass</v>
      </c>
      <c r="AL207" s="61" t="b">
        <f>NOT(OR(ISNUMBER(SEARCH("Other",Survey!$AE207)),ISNUMBER(SEARCH("Multiple",Survey!$AE207))))</f>
        <v>1</v>
      </c>
      <c r="AM207" s="60" t="b">
        <f>NOT(ISBLANK(Survey!$AF207))</f>
        <v>0</v>
      </c>
      <c r="AN207" s="48" t="str">
        <f t="shared" si="174"/>
        <v>Fail</v>
      </c>
      <c r="AO207" s="52">
        <f>(Survey!$AH207)</f>
        <v>0</v>
      </c>
      <c r="AP207" s="43" t="str">
        <f t="shared" si="175"/>
        <v>Fail</v>
      </c>
      <c r="AQ207" s="44">
        <f>ABS(Survey!$AH207)</f>
        <v>0</v>
      </c>
      <c r="AR207" s="87">
        <f>ABS(Survey!$AI207)+Survey!$AJ207-ABS(Survey!$AK207)+ABS(Survey!$AL207)-ABS(Survey!$AM207)+ABS(Survey!$AN207)-ABS(Survey!$AO207)+Survey!$AP207</f>
        <v>0</v>
      </c>
      <c r="AS207" s="53" t="str">
        <f t="shared" si="176"/>
        <v>No holdings</v>
      </c>
      <c r="AT207" s="43">
        <f t="shared" si="177"/>
        <v>0</v>
      </c>
      <c r="AU207" s="48" t="str">
        <f t="shared" si="178"/>
        <v>Pass</v>
      </c>
      <c r="AV207" s="61" t="b">
        <f>IF(ABS(Survey!$AP207)=0,TRUE,FALSE)</f>
        <v>1</v>
      </c>
      <c r="AW207" s="60" t="b">
        <f>NOT(ISBLANK(Survey!$AQ207))</f>
        <v>0</v>
      </c>
      <c r="AX207" s="43" t="str">
        <f t="shared" si="179"/>
        <v>Fail</v>
      </c>
      <c r="AY207" s="44">
        <f>ABS(Survey!$AH207)</f>
        <v>0</v>
      </c>
      <c r="AZ207" s="44" cm="1">
        <f t="array" ref="AZ207">SUM(SUMIF(Survey!AS207:BA207,{"&gt;0","&lt;0"})*{1,-1})-SUM(SUMIF(Survey!BC207:BK207,{"&gt;0","&lt;0"})*{1,-1})</f>
        <v>0</v>
      </c>
      <c r="BA207" s="53" t="str">
        <f t="shared" si="180"/>
        <v>No holdings</v>
      </c>
      <c r="BB207" s="43">
        <f t="shared" si="181"/>
        <v>0</v>
      </c>
      <c r="BC207" s="48" t="str">
        <f t="shared" si="182"/>
        <v>Fail</v>
      </c>
      <c r="BD207" s="54">
        <f>ABS(Survey!$AH207)</f>
        <v>0</v>
      </c>
      <c r="BE207" s="54" cm="1">
        <f t="array" ref="BE207">SUM(SUMIF(Survey!BM207:CF207,{"&gt;0","&lt;0"})*{1,-1})-SUM(SUMIF(Survey!CH207:DA207,{"&gt;0","&lt;0"})*{1,-1})</f>
        <v>0</v>
      </c>
      <c r="BF207" s="55" t="str">
        <f t="shared" si="183"/>
        <v>No holdings</v>
      </c>
      <c r="BG207" s="56">
        <f t="shared" si="184"/>
        <v>0</v>
      </c>
      <c r="BH207" s="48" t="str">
        <f t="shared" si="185"/>
        <v>Pass</v>
      </c>
      <c r="BI207" s="61" t="b">
        <f>IF(ABS(Survey!$CF207)=0,TRUE,FALSE)</f>
        <v>1</v>
      </c>
      <c r="BJ207" s="60" t="b">
        <f>NOT(ISBLANK(Survey!$CG207))</f>
        <v>0</v>
      </c>
      <c r="BK207" s="48" t="str">
        <f t="shared" si="186"/>
        <v>Pass</v>
      </c>
      <c r="BL207" s="61" t="b">
        <f>IF(ABS(Survey!$DA207)=0,TRUE,FALSE)</f>
        <v>1</v>
      </c>
      <c r="BM207" s="60" t="b">
        <f>NOT(ISBLANK(Survey!$DB207))</f>
        <v>0</v>
      </c>
      <c r="BN207" s="48" t="str">
        <f t="shared" si="187"/>
        <v>Pass</v>
      </c>
      <c r="BO207" s="44">
        <f>SUM(Survey!DD207:DG207)</f>
        <v>0</v>
      </c>
      <c r="BP207" s="43">
        <f t="shared" si="188"/>
        <v>0</v>
      </c>
      <c r="BQ207" s="43">
        <f t="shared" si="189"/>
        <v>100</v>
      </c>
      <c r="BR207" s="55">
        <f>Survey!$I207</f>
        <v>0</v>
      </c>
      <c r="BS207" s="48" t="str">
        <f t="shared" si="190"/>
        <v>Pass</v>
      </c>
      <c r="BT207" s="61" t="b">
        <f>IF(ABS(Survey!$DG207)=0,TRUE,FALSE)</f>
        <v>1</v>
      </c>
      <c r="BU207" s="60" t="b">
        <f>NOT(ISBLANK(Survey!$DH207))</f>
        <v>0</v>
      </c>
      <c r="BV207" s="43" t="str">
        <f t="shared" si="191"/>
        <v>Pass</v>
      </c>
      <c r="BW207" s="44">
        <f>ABS(Survey!CB207) + ABS(Survey!CW207)</f>
        <v>0</v>
      </c>
      <c r="BX207" s="44">
        <f>SUM(SUMIF(Survey!DJ207:DO207,{"&gt;0","&lt;0"})*{1,-1})+SUM(SUMIF(Survey!DQ207:DV207,{"&gt;0","&lt;0"})*{1,-1})</f>
        <v>0</v>
      </c>
      <c r="BY207" s="43">
        <f t="shared" si="192"/>
        <v>0</v>
      </c>
      <c r="BZ207" s="43">
        <f t="shared" si="193"/>
        <v>0</v>
      </c>
      <c r="CA207" s="48" t="str">
        <f t="shared" si="194"/>
        <v>Pass</v>
      </c>
      <c r="CB207" s="61" t="b">
        <f>IF(ABS(Survey!$DO207)=0,TRUE,FALSE)</f>
        <v>1</v>
      </c>
      <c r="CC207" s="60" t="b">
        <f>NOT(ISBLANK(Survey!DP207))</f>
        <v>0</v>
      </c>
      <c r="CD207" s="48" t="str">
        <f t="shared" si="195"/>
        <v>Pass</v>
      </c>
      <c r="CE207" s="61" t="b">
        <f>IF(ABS(Survey!$DV207)=0,TRUE,FALSE)</f>
        <v>1</v>
      </c>
      <c r="CF207" s="60" t="b">
        <f>NOT(ISBLANK(Survey!$DW207))</f>
        <v>0</v>
      </c>
      <c r="CG207" s="48" t="str">
        <f t="shared" si="196"/>
        <v>Pass</v>
      </c>
      <c r="CH207" s="57">
        <f t="shared" si="197"/>
        <v>0</v>
      </c>
      <c r="CI207" s="54" cm="1">
        <f t="array" ref="CI207">SUM(SUMIF(Survey!DY207:DZ207,{"&gt;0","&lt;0"})*{1,-1})</f>
        <v>0</v>
      </c>
      <c r="CJ207" s="57">
        <f t="shared" si="198"/>
        <v>0</v>
      </c>
      <c r="CK207" s="56">
        <f t="shared" si="199"/>
        <v>100</v>
      </c>
      <c r="CL207" s="48" t="str">
        <f t="shared" si="200"/>
        <v>Fail</v>
      </c>
      <c r="CM207" s="54">
        <f>SUM(SUMIF(Survey!EP207:EQ207,{"&gt;0","&lt;0"})*{1,-1})</f>
        <v>0</v>
      </c>
      <c r="CN207" s="57">
        <f t="shared" si="201"/>
        <v>0</v>
      </c>
      <c r="CO207" s="57">
        <f t="shared" si="202"/>
        <v>100</v>
      </c>
      <c r="CP207" s="55" t="b">
        <f>IF(Survey!$J207="ETF",TRUE,IF(Survey!$J207="Closed-end",TRUE,IF(Survey!$J207="Split share corp",TRUE,FALSE)))</f>
        <v>0</v>
      </c>
      <c r="CQ207" s="48" t="str">
        <f t="shared" si="203"/>
        <v>Fail</v>
      </c>
      <c r="CR207" s="54">
        <f>SUM(SUMIF(Survey!ES207:EW207,{"&gt;0","&lt;0"})*{1,-1})</f>
        <v>0</v>
      </c>
      <c r="CS207" s="57">
        <f t="shared" si="204"/>
        <v>0</v>
      </c>
      <c r="CT207" s="57">
        <f t="shared" si="205"/>
        <v>100</v>
      </c>
      <c r="CU207" s="55" t="b">
        <f>IF(Survey!$J207="ETF",TRUE,IF(Survey!$J207="Closed-end",TRUE,IF(Survey!$J207="Split share corp",TRUE,FALSE)))</f>
        <v>0</v>
      </c>
      <c r="CV207" s="48" t="str">
        <f t="shared" si="206"/>
        <v>Pass</v>
      </c>
      <c r="CW207" s="61" t="b">
        <f>IF(ABS(Survey!$EW207)=0,TRUE,FALSE)</f>
        <v>1</v>
      </c>
      <c r="CX207" s="60" t="b">
        <f>NOT(ISBLANK(Survey!$EX207))</f>
        <v>0</v>
      </c>
      <c r="CY207" s="43" t="str">
        <f t="shared" si="207"/>
        <v>Fail</v>
      </c>
      <c r="CZ207" s="44">
        <f>SUM(SUMIF(Survey!EZ207:FF207,{"&gt;0","&lt;0"})*{1,-1})</f>
        <v>0</v>
      </c>
      <c r="DA207" s="43">
        <f t="shared" si="208"/>
        <v>0</v>
      </c>
      <c r="DB207" s="43">
        <f t="shared" si="209"/>
        <v>100</v>
      </c>
      <c r="DC207" s="48" t="str">
        <f t="shared" si="210"/>
        <v>Fail</v>
      </c>
      <c r="DD207" s="54">
        <f>SUM(SUMIF(Survey!FH207:FN207,{"&gt;0","&lt;0"})*{1,-1})</f>
        <v>0</v>
      </c>
      <c r="DE207" s="57">
        <f t="shared" si="211"/>
        <v>0</v>
      </c>
      <c r="DF207" s="56">
        <f t="shared" si="212"/>
        <v>100</v>
      </c>
    </row>
    <row r="208" spans="1:110">
      <c r="A208" s="1">
        <v>205</v>
      </c>
      <c r="B208" s="43" t="str">
        <f t="shared" si="160"/>
        <v>Pass</v>
      </c>
      <c r="C208" s="43">
        <f>COUNTBLANK(Survey!B208:FO208)</f>
        <v>170</v>
      </c>
      <c r="D208" s="43">
        <f>Survey!H208</f>
        <v>0</v>
      </c>
      <c r="E208" s="43" t="str">
        <f t="shared" si="161"/>
        <v>Fail</v>
      </c>
      <c r="F208" s="43" t="str">
        <f t="shared" si="162"/>
        <v>Fail</v>
      </c>
      <c r="H208" s="48" t="str">
        <f t="shared" si="163"/>
        <v>Fail</v>
      </c>
      <c r="I208" s="49">
        <f>COUNTBLANK(Survey!B208:E208)+COUNTBLANK(Survey!G208:J208)+COUNTBLANK(Survey!M208)+COUNTBLANK(Survey!P208:S208)+COUNTBLANK(Survey!X208:Z208)+COUNTBLANK(Survey!AC208:AD208)</f>
        <v>18</v>
      </c>
      <c r="J208" s="48" t="str">
        <f t="shared" si="164"/>
        <v>Pass</v>
      </c>
      <c r="K208" s="61" t="b">
        <f>NOT(ISNUMBER(SEARCH("Feeder",Survey!$H208)))</f>
        <v>1</v>
      </c>
      <c r="L208" s="60" t="b">
        <f>NOT(ISBLANK(Survey!$L208))</f>
        <v>0</v>
      </c>
      <c r="M208" s="48" t="str">
        <f t="shared" si="165"/>
        <v>Pass</v>
      </c>
      <c r="N208" s="61" t="b">
        <f>NOT(ISNUMBER(SEARCH("Other",Survey!$J208)))</f>
        <v>1</v>
      </c>
      <c r="O208" s="60" t="b">
        <f>NOT(ISBLANK(Survey!$K208))</f>
        <v>0</v>
      </c>
      <c r="P208" s="48" t="str">
        <f t="shared" si="166"/>
        <v>Fail</v>
      </c>
      <c r="Q208" s="50">
        <f>Survey!E208</f>
        <v>0</v>
      </c>
      <c r="R208" s="51">
        <f>LEN(Survey!F208)</f>
        <v>0</v>
      </c>
      <c r="S208" s="48" t="str">
        <f t="shared" si="167"/>
        <v>Pass</v>
      </c>
      <c r="T208" s="61" t="b">
        <f>NOT(ISNUMBER(SEARCH("Other",Survey!$M208)))</f>
        <v>1</v>
      </c>
      <c r="U208" s="60" t="b">
        <f>NOT(ISBLANK(Survey!$N208))</f>
        <v>0</v>
      </c>
      <c r="V208" s="48" t="str">
        <f t="shared" si="168"/>
        <v>Pass</v>
      </c>
      <c r="W208" s="121" t="b">
        <f>NOT(ISBLANK(Survey!$U208))</f>
        <v>0</v>
      </c>
      <c r="X208" s="122">
        <f>Survey!$J208</f>
        <v>0</v>
      </c>
      <c r="Y208" s="48" t="str">
        <f t="shared" si="169"/>
        <v>Pass</v>
      </c>
      <c r="Z208" s="121" t="b">
        <f>NOT(ISBLANK(Survey!$V208))</f>
        <v>0</v>
      </c>
      <c r="AA208" s="122">
        <f>Survey!$J208</f>
        <v>0</v>
      </c>
      <c r="AB208" s="48" t="str">
        <f t="shared" si="170"/>
        <v>Pass</v>
      </c>
      <c r="AC208" s="121" t="b">
        <f>NOT(ISBLANK(Survey!$W208))</f>
        <v>0</v>
      </c>
      <c r="AD208" s="122">
        <f>Survey!$J208</f>
        <v>0</v>
      </c>
      <c r="AE208" s="48" t="str">
        <f t="shared" si="171"/>
        <v>Pass</v>
      </c>
      <c r="AF208" s="61" t="b">
        <f>NOT(ISNUMBER(SEARCH("Yes",Survey!$Z208)))</f>
        <v>1</v>
      </c>
      <c r="AG208" s="60" t="b">
        <f>IF(COUNTBLANK(Survey!$AA208:$AB208)=0,TRUE, FALSE)</f>
        <v>0</v>
      </c>
      <c r="AH208" s="48" t="str">
        <f t="shared" si="172"/>
        <v>Pass</v>
      </c>
      <c r="AI208" s="61" t="b">
        <f>NOT(ISNUMBER(SEARCH("Yes",Survey!$AC208)))</f>
        <v>1</v>
      </c>
      <c r="AJ208" s="60" t="b">
        <f>NOT(ISBLANK(Survey!$AE208))</f>
        <v>0</v>
      </c>
      <c r="AK208" s="48" t="str">
        <f t="shared" si="173"/>
        <v>Pass</v>
      </c>
      <c r="AL208" s="61" t="b">
        <f>NOT(OR(ISNUMBER(SEARCH("Other",Survey!$AE208)),ISNUMBER(SEARCH("Multiple",Survey!$AE208))))</f>
        <v>1</v>
      </c>
      <c r="AM208" s="60" t="b">
        <f>NOT(ISBLANK(Survey!$AF208))</f>
        <v>0</v>
      </c>
      <c r="AN208" s="48" t="str">
        <f t="shared" si="174"/>
        <v>Fail</v>
      </c>
      <c r="AO208" s="52">
        <f>(Survey!$AH208)</f>
        <v>0</v>
      </c>
      <c r="AP208" s="43" t="str">
        <f t="shared" si="175"/>
        <v>Fail</v>
      </c>
      <c r="AQ208" s="44">
        <f>ABS(Survey!$AH208)</f>
        <v>0</v>
      </c>
      <c r="AR208" s="87">
        <f>ABS(Survey!$AI208)+Survey!$AJ208-ABS(Survey!$AK208)+ABS(Survey!$AL208)-ABS(Survey!$AM208)+ABS(Survey!$AN208)-ABS(Survey!$AO208)+Survey!$AP208</f>
        <v>0</v>
      </c>
      <c r="AS208" s="53" t="str">
        <f t="shared" si="176"/>
        <v>No holdings</v>
      </c>
      <c r="AT208" s="43">
        <f t="shared" si="177"/>
        <v>0</v>
      </c>
      <c r="AU208" s="48" t="str">
        <f t="shared" si="178"/>
        <v>Pass</v>
      </c>
      <c r="AV208" s="61" t="b">
        <f>IF(ABS(Survey!$AP208)=0,TRUE,FALSE)</f>
        <v>1</v>
      </c>
      <c r="AW208" s="60" t="b">
        <f>NOT(ISBLANK(Survey!$AQ208))</f>
        <v>0</v>
      </c>
      <c r="AX208" s="43" t="str">
        <f t="shared" si="179"/>
        <v>Fail</v>
      </c>
      <c r="AY208" s="44">
        <f>ABS(Survey!$AH208)</f>
        <v>0</v>
      </c>
      <c r="AZ208" s="44" cm="1">
        <f t="array" ref="AZ208">SUM(SUMIF(Survey!AS208:BA208,{"&gt;0","&lt;0"})*{1,-1})-SUM(SUMIF(Survey!BC208:BK208,{"&gt;0","&lt;0"})*{1,-1})</f>
        <v>0</v>
      </c>
      <c r="BA208" s="53" t="str">
        <f t="shared" si="180"/>
        <v>No holdings</v>
      </c>
      <c r="BB208" s="43">
        <f t="shared" si="181"/>
        <v>0</v>
      </c>
      <c r="BC208" s="48" t="str">
        <f t="shared" si="182"/>
        <v>Fail</v>
      </c>
      <c r="BD208" s="54">
        <f>ABS(Survey!$AH208)</f>
        <v>0</v>
      </c>
      <c r="BE208" s="54" cm="1">
        <f t="array" ref="BE208">SUM(SUMIF(Survey!BM208:CF208,{"&gt;0","&lt;0"})*{1,-1})-SUM(SUMIF(Survey!CH208:DA208,{"&gt;0","&lt;0"})*{1,-1})</f>
        <v>0</v>
      </c>
      <c r="BF208" s="55" t="str">
        <f t="shared" si="183"/>
        <v>No holdings</v>
      </c>
      <c r="BG208" s="56">
        <f t="shared" si="184"/>
        <v>0</v>
      </c>
      <c r="BH208" s="48" t="str">
        <f t="shared" si="185"/>
        <v>Pass</v>
      </c>
      <c r="BI208" s="61" t="b">
        <f>IF(ABS(Survey!$CF208)=0,TRUE,FALSE)</f>
        <v>1</v>
      </c>
      <c r="BJ208" s="60" t="b">
        <f>NOT(ISBLANK(Survey!$CG208))</f>
        <v>0</v>
      </c>
      <c r="BK208" s="48" t="str">
        <f t="shared" si="186"/>
        <v>Pass</v>
      </c>
      <c r="BL208" s="61" t="b">
        <f>IF(ABS(Survey!$DA208)=0,TRUE,FALSE)</f>
        <v>1</v>
      </c>
      <c r="BM208" s="60" t="b">
        <f>NOT(ISBLANK(Survey!$DB208))</f>
        <v>0</v>
      </c>
      <c r="BN208" s="48" t="str">
        <f t="shared" si="187"/>
        <v>Pass</v>
      </c>
      <c r="BO208" s="44">
        <f>SUM(Survey!DD208:DG208)</f>
        <v>0</v>
      </c>
      <c r="BP208" s="43">
        <f t="shared" si="188"/>
        <v>0</v>
      </c>
      <c r="BQ208" s="43">
        <f t="shared" si="189"/>
        <v>100</v>
      </c>
      <c r="BR208" s="55">
        <f>Survey!$I208</f>
        <v>0</v>
      </c>
      <c r="BS208" s="48" t="str">
        <f t="shared" si="190"/>
        <v>Pass</v>
      </c>
      <c r="BT208" s="61" t="b">
        <f>IF(ABS(Survey!$DG208)=0,TRUE,FALSE)</f>
        <v>1</v>
      </c>
      <c r="BU208" s="60" t="b">
        <f>NOT(ISBLANK(Survey!$DH208))</f>
        <v>0</v>
      </c>
      <c r="BV208" s="43" t="str">
        <f t="shared" si="191"/>
        <v>Pass</v>
      </c>
      <c r="BW208" s="44">
        <f>ABS(Survey!CB208) + ABS(Survey!CW208)</f>
        <v>0</v>
      </c>
      <c r="BX208" s="44">
        <f>SUM(SUMIF(Survey!DJ208:DO208,{"&gt;0","&lt;0"})*{1,-1})+SUM(SUMIF(Survey!DQ208:DV208,{"&gt;0","&lt;0"})*{1,-1})</f>
        <v>0</v>
      </c>
      <c r="BY208" s="43">
        <f t="shared" si="192"/>
        <v>0</v>
      </c>
      <c r="BZ208" s="43">
        <f t="shared" si="193"/>
        <v>0</v>
      </c>
      <c r="CA208" s="48" t="str">
        <f t="shared" si="194"/>
        <v>Pass</v>
      </c>
      <c r="CB208" s="61" t="b">
        <f>IF(ABS(Survey!$DO208)=0,TRUE,FALSE)</f>
        <v>1</v>
      </c>
      <c r="CC208" s="60" t="b">
        <f>NOT(ISBLANK(Survey!DP208))</f>
        <v>0</v>
      </c>
      <c r="CD208" s="48" t="str">
        <f t="shared" si="195"/>
        <v>Pass</v>
      </c>
      <c r="CE208" s="61" t="b">
        <f>IF(ABS(Survey!$DV208)=0,TRUE,FALSE)</f>
        <v>1</v>
      </c>
      <c r="CF208" s="60" t="b">
        <f>NOT(ISBLANK(Survey!$DW208))</f>
        <v>0</v>
      </c>
      <c r="CG208" s="48" t="str">
        <f t="shared" si="196"/>
        <v>Pass</v>
      </c>
      <c r="CH208" s="57">
        <f t="shared" si="197"/>
        <v>0</v>
      </c>
      <c r="CI208" s="54" cm="1">
        <f t="array" ref="CI208">SUM(SUMIF(Survey!DY208:DZ208,{"&gt;0","&lt;0"})*{1,-1})</f>
        <v>0</v>
      </c>
      <c r="CJ208" s="57">
        <f t="shared" si="198"/>
        <v>0</v>
      </c>
      <c r="CK208" s="56">
        <f t="shared" si="199"/>
        <v>100</v>
      </c>
      <c r="CL208" s="48" t="str">
        <f t="shared" si="200"/>
        <v>Fail</v>
      </c>
      <c r="CM208" s="54">
        <f>SUM(SUMIF(Survey!EP208:EQ208,{"&gt;0","&lt;0"})*{1,-1})</f>
        <v>0</v>
      </c>
      <c r="CN208" s="57">
        <f t="shared" si="201"/>
        <v>0</v>
      </c>
      <c r="CO208" s="57">
        <f t="shared" si="202"/>
        <v>100</v>
      </c>
      <c r="CP208" s="55" t="b">
        <f>IF(Survey!$J208="ETF",TRUE,IF(Survey!$J208="Closed-end",TRUE,IF(Survey!$J208="Split share corp",TRUE,FALSE)))</f>
        <v>0</v>
      </c>
      <c r="CQ208" s="48" t="str">
        <f t="shared" si="203"/>
        <v>Fail</v>
      </c>
      <c r="CR208" s="54">
        <f>SUM(SUMIF(Survey!ES208:EW208,{"&gt;0","&lt;0"})*{1,-1})</f>
        <v>0</v>
      </c>
      <c r="CS208" s="57">
        <f t="shared" si="204"/>
        <v>0</v>
      </c>
      <c r="CT208" s="57">
        <f t="shared" si="205"/>
        <v>100</v>
      </c>
      <c r="CU208" s="55" t="b">
        <f>IF(Survey!$J208="ETF",TRUE,IF(Survey!$J208="Closed-end",TRUE,IF(Survey!$J208="Split share corp",TRUE,FALSE)))</f>
        <v>0</v>
      </c>
      <c r="CV208" s="48" t="str">
        <f t="shared" si="206"/>
        <v>Pass</v>
      </c>
      <c r="CW208" s="61" t="b">
        <f>IF(ABS(Survey!$EW208)=0,TRUE,FALSE)</f>
        <v>1</v>
      </c>
      <c r="CX208" s="60" t="b">
        <f>NOT(ISBLANK(Survey!$EX208))</f>
        <v>0</v>
      </c>
      <c r="CY208" s="43" t="str">
        <f t="shared" si="207"/>
        <v>Fail</v>
      </c>
      <c r="CZ208" s="44">
        <f>SUM(SUMIF(Survey!EZ208:FF208,{"&gt;0","&lt;0"})*{1,-1})</f>
        <v>0</v>
      </c>
      <c r="DA208" s="43">
        <f t="shared" si="208"/>
        <v>0</v>
      </c>
      <c r="DB208" s="43">
        <f t="shared" si="209"/>
        <v>100</v>
      </c>
      <c r="DC208" s="48" t="str">
        <f t="shared" si="210"/>
        <v>Fail</v>
      </c>
      <c r="DD208" s="54">
        <f>SUM(SUMIF(Survey!FH208:FN208,{"&gt;0","&lt;0"})*{1,-1})</f>
        <v>0</v>
      </c>
      <c r="DE208" s="57">
        <f t="shared" si="211"/>
        <v>0</v>
      </c>
      <c r="DF208" s="56">
        <f t="shared" si="212"/>
        <v>100</v>
      </c>
    </row>
    <row r="209" spans="1:110">
      <c r="A209" s="1">
        <v>206</v>
      </c>
      <c r="B209" s="43" t="str">
        <f t="shared" si="160"/>
        <v>Pass</v>
      </c>
      <c r="C209" s="43">
        <f>COUNTBLANK(Survey!B209:FO209)</f>
        <v>170</v>
      </c>
      <c r="D209" s="43">
        <f>Survey!H209</f>
        <v>0</v>
      </c>
      <c r="E209" s="43" t="str">
        <f t="shared" si="161"/>
        <v>Fail</v>
      </c>
      <c r="F209" s="43" t="str">
        <f t="shared" si="162"/>
        <v>Fail</v>
      </c>
      <c r="H209" s="48" t="str">
        <f t="shared" si="163"/>
        <v>Fail</v>
      </c>
      <c r="I209" s="49">
        <f>COUNTBLANK(Survey!B209:E209)+COUNTBLANK(Survey!G209:J209)+COUNTBLANK(Survey!M209)+COUNTBLANK(Survey!P209:S209)+COUNTBLANK(Survey!X209:Z209)+COUNTBLANK(Survey!AC209:AD209)</f>
        <v>18</v>
      </c>
      <c r="J209" s="48" t="str">
        <f t="shared" si="164"/>
        <v>Pass</v>
      </c>
      <c r="K209" s="61" t="b">
        <f>NOT(ISNUMBER(SEARCH("Feeder",Survey!$H209)))</f>
        <v>1</v>
      </c>
      <c r="L209" s="60" t="b">
        <f>NOT(ISBLANK(Survey!$L209))</f>
        <v>0</v>
      </c>
      <c r="M209" s="48" t="str">
        <f t="shared" si="165"/>
        <v>Pass</v>
      </c>
      <c r="N209" s="61" t="b">
        <f>NOT(ISNUMBER(SEARCH("Other",Survey!$J209)))</f>
        <v>1</v>
      </c>
      <c r="O209" s="60" t="b">
        <f>NOT(ISBLANK(Survey!$K209))</f>
        <v>0</v>
      </c>
      <c r="P209" s="48" t="str">
        <f t="shared" si="166"/>
        <v>Fail</v>
      </c>
      <c r="Q209" s="50">
        <f>Survey!E209</f>
        <v>0</v>
      </c>
      <c r="R209" s="51">
        <f>LEN(Survey!F209)</f>
        <v>0</v>
      </c>
      <c r="S209" s="48" t="str">
        <f t="shared" si="167"/>
        <v>Pass</v>
      </c>
      <c r="T209" s="61" t="b">
        <f>NOT(ISNUMBER(SEARCH("Other",Survey!$M209)))</f>
        <v>1</v>
      </c>
      <c r="U209" s="60" t="b">
        <f>NOT(ISBLANK(Survey!$N209))</f>
        <v>0</v>
      </c>
      <c r="V209" s="48" t="str">
        <f t="shared" si="168"/>
        <v>Pass</v>
      </c>
      <c r="W209" s="121" t="b">
        <f>NOT(ISBLANK(Survey!$U209))</f>
        <v>0</v>
      </c>
      <c r="X209" s="122">
        <f>Survey!$J209</f>
        <v>0</v>
      </c>
      <c r="Y209" s="48" t="str">
        <f t="shared" si="169"/>
        <v>Pass</v>
      </c>
      <c r="Z209" s="121" t="b">
        <f>NOT(ISBLANK(Survey!$V209))</f>
        <v>0</v>
      </c>
      <c r="AA209" s="122">
        <f>Survey!$J209</f>
        <v>0</v>
      </c>
      <c r="AB209" s="48" t="str">
        <f t="shared" si="170"/>
        <v>Pass</v>
      </c>
      <c r="AC209" s="121" t="b">
        <f>NOT(ISBLANK(Survey!$W209))</f>
        <v>0</v>
      </c>
      <c r="AD209" s="122">
        <f>Survey!$J209</f>
        <v>0</v>
      </c>
      <c r="AE209" s="48" t="str">
        <f t="shared" si="171"/>
        <v>Pass</v>
      </c>
      <c r="AF209" s="61" t="b">
        <f>NOT(ISNUMBER(SEARCH("Yes",Survey!$Z209)))</f>
        <v>1</v>
      </c>
      <c r="AG209" s="60" t="b">
        <f>IF(COUNTBLANK(Survey!$AA209:$AB209)=0,TRUE, FALSE)</f>
        <v>0</v>
      </c>
      <c r="AH209" s="48" t="str">
        <f t="shared" si="172"/>
        <v>Pass</v>
      </c>
      <c r="AI209" s="61" t="b">
        <f>NOT(ISNUMBER(SEARCH("Yes",Survey!$AC209)))</f>
        <v>1</v>
      </c>
      <c r="AJ209" s="60" t="b">
        <f>NOT(ISBLANK(Survey!$AE209))</f>
        <v>0</v>
      </c>
      <c r="AK209" s="48" t="str">
        <f t="shared" si="173"/>
        <v>Pass</v>
      </c>
      <c r="AL209" s="61" t="b">
        <f>NOT(OR(ISNUMBER(SEARCH("Other",Survey!$AE209)),ISNUMBER(SEARCH("Multiple",Survey!$AE209))))</f>
        <v>1</v>
      </c>
      <c r="AM209" s="60" t="b">
        <f>NOT(ISBLANK(Survey!$AF209))</f>
        <v>0</v>
      </c>
      <c r="AN209" s="48" t="str">
        <f t="shared" si="174"/>
        <v>Fail</v>
      </c>
      <c r="AO209" s="52">
        <f>(Survey!$AH209)</f>
        <v>0</v>
      </c>
      <c r="AP209" s="43" t="str">
        <f t="shared" si="175"/>
        <v>Fail</v>
      </c>
      <c r="AQ209" s="44">
        <f>ABS(Survey!$AH209)</f>
        <v>0</v>
      </c>
      <c r="AR209" s="87">
        <f>ABS(Survey!$AI209)+Survey!$AJ209-ABS(Survey!$AK209)+ABS(Survey!$AL209)-ABS(Survey!$AM209)+ABS(Survey!$AN209)-ABS(Survey!$AO209)+Survey!$AP209</f>
        <v>0</v>
      </c>
      <c r="AS209" s="53" t="str">
        <f t="shared" si="176"/>
        <v>No holdings</v>
      </c>
      <c r="AT209" s="43">
        <f t="shared" si="177"/>
        <v>0</v>
      </c>
      <c r="AU209" s="48" t="str">
        <f t="shared" si="178"/>
        <v>Pass</v>
      </c>
      <c r="AV209" s="61" t="b">
        <f>IF(ABS(Survey!$AP209)=0,TRUE,FALSE)</f>
        <v>1</v>
      </c>
      <c r="AW209" s="60" t="b">
        <f>NOT(ISBLANK(Survey!$AQ209))</f>
        <v>0</v>
      </c>
      <c r="AX209" s="43" t="str">
        <f t="shared" si="179"/>
        <v>Fail</v>
      </c>
      <c r="AY209" s="44">
        <f>ABS(Survey!$AH209)</f>
        <v>0</v>
      </c>
      <c r="AZ209" s="44" cm="1">
        <f t="array" ref="AZ209">SUM(SUMIF(Survey!AS209:BA209,{"&gt;0","&lt;0"})*{1,-1})-SUM(SUMIF(Survey!BC209:BK209,{"&gt;0","&lt;0"})*{1,-1})</f>
        <v>0</v>
      </c>
      <c r="BA209" s="53" t="str">
        <f t="shared" si="180"/>
        <v>No holdings</v>
      </c>
      <c r="BB209" s="43">
        <f t="shared" si="181"/>
        <v>0</v>
      </c>
      <c r="BC209" s="48" t="str">
        <f t="shared" si="182"/>
        <v>Fail</v>
      </c>
      <c r="BD209" s="54">
        <f>ABS(Survey!$AH209)</f>
        <v>0</v>
      </c>
      <c r="BE209" s="54" cm="1">
        <f t="array" ref="BE209">SUM(SUMIF(Survey!BM209:CF209,{"&gt;0","&lt;0"})*{1,-1})-SUM(SUMIF(Survey!CH209:DA209,{"&gt;0","&lt;0"})*{1,-1})</f>
        <v>0</v>
      </c>
      <c r="BF209" s="55" t="str">
        <f t="shared" si="183"/>
        <v>No holdings</v>
      </c>
      <c r="BG209" s="56">
        <f t="shared" si="184"/>
        <v>0</v>
      </c>
      <c r="BH209" s="48" t="str">
        <f t="shared" si="185"/>
        <v>Pass</v>
      </c>
      <c r="BI209" s="61" t="b">
        <f>IF(ABS(Survey!$CF209)=0,TRUE,FALSE)</f>
        <v>1</v>
      </c>
      <c r="BJ209" s="60" t="b">
        <f>NOT(ISBLANK(Survey!$CG209))</f>
        <v>0</v>
      </c>
      <c r="BK209" s="48" t="str">
        <f t="shared" si="186"/>
        <v>Pass</v>
      </c>
      <c r="BL209" s="61" t="b">
        <f>IF(ABS(Survey!$DA209)=0,TRUE,FALSE)</f>
        <v>1</v>
      </c>
      <c r="BM209" s="60" t="b">
        <f>NOT(ISBLANK(Survey!$DB209))</f>
        <v>0</v>
      </c>
      <c r="BN209" s="48" t="str">
        <f t="shared" si="187"/>
        <v>Pass</v>
      </c>
      <c r="BO209" s="44">
        <f>SUM(Survey!DD209:DG209)</f>
        <v>0</v>
      </c>
      <c r="BP209" s="43">
        <f t="shared" si="188"/>
        <v>0</v>
      </c>
      <c r="BQ209" s="43">
        <f t="shared" si="189"/>
        <v>100</v>
      </c>
      <c r="BR209" s="55">
        <f>Survey!$I209</f>
        <v>0</v>
      </c>
      <c r="BS209" s="48" t="str">
        <f t="shared" si="190"/>
        <v>Pass</v>
      </c>
      <c r="BT209" s="61" t="b">
        <f>IF(ABS(Survey!$DG209)=0,TRUE,FALSE)</f>
        <v>1</v>
      </c>
      <c r="BU209" s="60" t="b">
        <f>NOT(ISBLANK(Survey!$DH209))</f>
        <v>0</v>
      </c>
      <c r="BV209" s="43" t="str">
        <f t="shared" si="191"/>
        <v>Pass</v>
      </c>
      <c r="BW209" s="44">
        <f>ABS(Survey!CB209) + ABS(Survey!CW209)</f>
        <v>0</v>
      </c>
      <c r="BX209" s="44">
        <f>SUM(SUMIF(Survey!DJ209:DO209,{"&gt;0","&lt;0"})*{1,-1})+SUM(SUMIF(Survey!DQ209:DV209,{"&gt;0","&lt;0"})*{1,-1})</f>
        <v>0</v>
      </c>
      <c r="BY209" s="43">
        <f t="shared" si="192"/>
        <v>0</v>
      </c>
      <c r="BZ209" s="43">
        <f t="shared" si="193"/>
        <v>0</v>
      </c>
      <c r="CA209" s="48" t="str">
        <f t="shared" si="194"/>
        <v>Pass</v>
      </c>
      <c r="CB209" s="61" t="b">
        <f>IF(ABS(Survey!$DO209)=0,TRUE,FALSE)</f>
        <v>1</v>
      </c>
      <c r="CC209" s="60" t="b">
        <f>NOT(ISBLANK(Survey!DP209))</f>
        <v>0</v>
      </c>
      <c r="CD209" s="48" t="str">
        <f t="shared" si="195"/>
        <v>Pass</v>
      </c>
      <c r="CE209" s="61" t="b">
        <f>IF(ABS(Survey!$DV209)=0,TRUE,FALSE)</f>
        <v>1</v>
      </c>
      <c r="CF209" s="60" t="b">
        <f>NOT(ISBLANK(Survey!$DW209))</f>
        <v>0</v>
      </c>
      <c r="CG209" s="48" t="str">
        <f t="shared" si="196"/>
        <v>Pass</v>
      </c>
      <c r="CH209" s="57">
        <f t="shared" si="197"/>
        <v>0</v>
      </c>
      <c r="CI209" s="54" cm="1">
        <f t="array" ref="CI209">SUM(SUMIF(Survey!DY209:DZ209,{"&gt;0","&lt;0"})*{1,-1})</f>
        <v>0</v>
      </c>
      <c r="CJ209" s="57">
        <f t="shared" si="198"/>
        <v>0</v>
      </c>
      <c r="CK209" s="56">
        <f t="shared" si="199"/>
        <v>100</v>
      </c>
      <c r="CL209" s="48" t="str">
        <f t="shared" si="200"/>
        <v>Fail</v>
      </c>
      <c r="CM209" s="54">
        <f>SUM(SUMIF(Survey!EP209:EQ209,{"&gt;0","&lt;0"})*{1,-1})</f>
        <v>0</v>
      </c>
      <c r="CN209" s="57">
        <f t="shared" si="201"/>
        <v>0</v>
      </c>
      <c r="CO209" s="57">
        <f t="shared" si="202"/>
        <v>100</v>
      </c>
      <c r="CP209" s="55" t="b">
        <f>IF(Survey!$J209="ETF",TRUE,IF(Survey!$J209="Closed-end",TRUE,IF(Survey!$J209="Split share corp",TRUE,FALSE)))</f>
        <v>0</v>
      </c>
      <c r="CQ209" s="48" t="str">
        <f t="shared" si="203"/>
        <v>Fail</v>
      </c>
      <c r="CR209" s="54">
        <f>SUM(SUMIF(Survey!ES209:EW209,{"&gt;0","&lt;0"})*{1,-1})</f>
        <v>0</v>
      </c>
      <c r="CS209" s="57">
        <f t="shared" si="204"/>
        <v>0</v>
      </c>
      <c r="CT209" s="57">
        <f t="shared" si="205"/>
        <v>100</v>
      </c>
      <c r="CU209" s="55" t="b">
        <f>IF(Survey!$J209="ETF",TRUE,IF(Survey!$J209="Closed-end",TRUE,IF(Survey!$J209="Split share corp",TRUE,FALSE)))</f>
        <v>0</v>
      </c>
      <c r="CV209" s="48" t="str">
        <f t="shared" si="206"/>
        <v>Pass</v>
      </c>
      <c r="CW209" s="61" t="b">
        <f>IF(ABS(Survey!$EW209)=0,TRUE,FALSE)</f>
        <v>1</v>
      </c>
      <c r="CX209" s="60" t="b">
        <f>NOT(ISBLANK(Survey!$EX209))</f>
        <v>0</v>
      </c>
      <c r="CY209" s="43" t="str">
        <f t="shared" si="207"/>
        <v>Fail</v>
      </c>
      <c r="CZ209" s="44">
        <f>SUM(SUMIF(Survey!EZ209:FF209,{"&gt;0","&lt;0"})*{1,-1})</f>
        <v>0</v>
      </c>
      <c r="DA209" s="43">
        <f t="shared" si="208"/>
        <v>0</v>
      </c>
      <c r="DB209" s="43">
        <f t="shared" si="209"/>
        <v>100</v>
      </c>
      <c r="DC209" s="48" t="str">
        <f t="shared" si="210"/>
        <v>Fail</v>
      </c>
      <c r="DD209" s="54">
        <f>SUM(SUMIF(Survey!FH209:FN209,{"&gt;0","&lt;0"})*{1,-1})</f>
        <v>0</v>
      </c>
      <c r="DE209" s="57">
        <f t="shared" si="211"/>
        <v>0</v>
      </c>
      <c r="DF209" s="56">
        <f t="shared" si="212"/>
        <v>100</v>
      </c>
    </row>
    <row r="210" spans="1:110">
      <c r="A210" s="1">
        <v>207</v>
      </c>
      <c r="B210" s="43" t="str">
        <f t="shared" si="160"/>
        <v>Pass</v>
      </c>
      <c r="C210" s="43">
        <f>COUNTBLANK(Survey!B210:FO210)</f>
        <v>170</v>
      </c>
      <c r="D210" s="43">
        <f>Survey!H210</f>
        <v>0</v>
      </c>
      <c r="E210" s="43" t="str">
        <f t="shared" si="161"/>
        <v>Fail</v>
      </c>
      <c r="F210" s="43" t="str">
        <f t="shared" si="162"/>
        <v>Fail</v>
      </c>
      <c r="H210" s="48" t="str">
        <f t="shared" si="163"/>
        <v>Fail</v>
      </c>
      <c r="I210" s="49">
        <f>COUNTBLANK(Survey!B210:E210)+COUNTBLANK(Survey!G210:J210)+COUNTBLANK(Survey!M210)+COUNTBLANK(Survey!P210:S210)+COUNTBLANK(Survey!X210:Z210)+COUNTBLANK(Survey!AC210:AD210)</f>
        <v>18</v>
      </c>
      <c r="J210" s="48" t="str">
        <f t="shared" si="164"/>
        <v>Pass</v>
      </c>
      <c r="K210" s="61" t="b">
        <f>NOT(ISNUMBER(SEARCH("Feeder",Survey!$H210)))</f>
        <v>1</v>
      </c>
      <c r="L210" s="60" t="b">
        <f>NOT(ISBLANK(Survey!$L210))</f>
        <v>0</v>
      </c>
      <c r="M210" s="48" t="str">
        <f t="shared" si="165"/>
        <v>Pass</v>
      </c>
      <c r="N210" s="61" t="b">
        <f>NOT(ISNUMBER(SEARCH("Other",Survey!$J210)))</f>
        <v>1</v>
      </c>
      <c r="O210" s="60" t="b">
        <f>NOT(ISBLANK(Survey!$K210))</f>
        <v>0</v>
      </c>
      <c r="P210" s="48" t="str">
        <f t="shared" si="166"/>
        <v>Fail</v>
      </c>
      <c r="Q210" s="50">
        <f>Survey!E210</f>
        <v>0</v>
      </c>
      <c r="R210" s="51">
        <f>LEN(Survey!F210)</f>
        <v>0</v>
      </c>
      <c r="S210" s="48" t="str">
        <f t="shared" si="167"/>
        <v>Pass</v>
      </c>
      <c r="T210" s="61" t="b">
        <f>NOT(ISNUMBER(SEARCH("Other",Survey!$M210)))</f>
        <v>1</v>
      </c>
      <c r="U210" s="60" t="b">
        <f>NOT(ISBLANK(Survey!$N210))</f>
        <v>0</v>
      </c>
      <c r="V210" s="48" t="str">
        <f t="shared" si="168"/>
        <v>Pass</v>
      </c>
      <c r="W210" s="121" t="b">
        <f>NOT(ISBLANK(Survey!$U210))</f>
        <v>0</v>
      </c>
      <c r="X210" s="122">
        <f>Survey!$J210</f>
        <v>0</v>
      </c>
      <c r="Y210" s="48" t="str">
        <f t="shared" si="169"/>
        <v>Pass</v>
      </c>
      <c r="Z210" s="121" t="b">
        <f>NOT(ISBLANK(Survey!$V210))</f>
        <v>0</v>
      </c>
      <c r="AA210" s="122">
        <f>Survey!$J210</f>
        <v>0</v>
      </c>
      <c r="AB210" s="48" t="str">
        <f t="shared" si="170"/>
        <v>Pass</v>
      </c>
      <c r="AC210" s="121" t="b">
        <f>NOT(ISBLANK(Survey!$W210))</f>
        <v>0</v>
      </c>
      <c r="AD210" s="122">
        <f>Survey!$J210</f>
        <v>0</v>
      </c>
      <c r="AE210" s="48" t="str">
        <f t="shared" si="171"/>
        <v>Pass</v>
      </c>
      <c r="AF210" s="61" t="b">
        <f>NOT(ISNUMBER(SEARCH("Yes",Survey!$Z210)))</f>
        <v>1</v>
      </c>
      <c r="AG210" s="60" t="b">
        <f>IF(COUNTBLANK(Survey!$AA210:$AB210)=0,TRUE, FALSE)</f>
        <v>0</v>
      </c>
      <c r="AH210" s="48" t="str">
        <f t="shared" si="172"/>
        <v>Pass</v>
      </c>
      <c r="AI210" s="61" t="b">
        <f>NOT(ISNUMBER(SEARCH("Yes",Survey!$AC210)))</f>
        <v>1</v>
      </c>
      <c r="AJ210" s="60" t="b">
        <f>NOT(ISBLANK(Survey!$AE210))</f>
        <v>0</v>
      </c>
      <c r="AK210" s="48" t="str">
        <f t="shared" si="173"/>
        <v>Pass</v>
      </c>
      <c r="AL210" s="61" t="b">
        <f>NOT(OR(ISNUMBER(SEARCH("Other",Survey!$AE210)),ISNUMBER(SEARCH("Multiple",Survey!$AE210))))</f>
        <v>1</v>
      </c>
      <c r="AM210" s="60" t="b">
        <f>NOT(ISBLANK(Survey!$AF210))</f>
        <v>0</v>
      </c>
      <c r="AN210" s="48" t="str">
        <f t="shared" si="174"/>
        <v>Fail</v>
      </c>
      <c r="AO210" s="52">
        <f>(Survey!$AH210)</f>
        <v>0</v>
      </c>
      <c r="AP210" s="43" t="str">
        <f t="shared" si="175"/>
        <v>Fail</v>
      </c>
      <c r="AQ210" s="44">
        <f>ABS(Survey!$AH210)</f>
        <v>0</v>
      </c>
      <c r="AR210" s="87">
        <f>ABS(Survey!$AI210)+Survey!$AJ210-ABS(Survey!$AK210)+ABS(Survey!$AL210)-ABS(Survey!$AM210)+ABS(Survey!$AN210)-ABS(Survey!$AO210)+Survey!$AP210</f>
        <v>0</v>
      </c>
      <c r="AS210" s="53" t="str">
        <f t="shared" si="176"/>
        <v>No holdings</v>
      </c>
      <c r="AT210" s="43">
        <f t="shared" si="177"/>
        <v>0</v>
      </c>
      <c r="AU210" s="48" t="str">
        <f t="shared" si="178"/>
        <v>Pass</v>
      </c>
      <c r="AV210" s="61" t="b">
        <f>IF(ABS(Survey!$AP210)=0,TRUE,FALSE)</f>
        <v>1</v>
      </c>
      <c r="AW210" s="60" t="b">
        <f>NOT(ISBLANK(Survey!$AQ210))</f>
        <v>0</v>
      </c>
      <c r="AX210" s="43" t="str">
        <f t="shared" si="179"/>
        <v>Fail</v>
      </c>
      <c r="AY210" s="44">
        <f>ABS(Survey!$AH210)</f>
        <v>0</v>
      </c>
      <c r="AZ210" s="44" cm="1">
        <f t="array" ref="AZ210">SUM(SUMIF(Survey!AS210:BA210,{"&gt;0","&lt;0"})*{1,-1})-SUM(SUMIF(Survey!BC210:BK210,{"&gt;0","&lt;0"})*{1,-1})</f>
        <v>0</v>
      </c>
      <c r="BA210" s="53" t="str">
        <f t="shared" si="180"/>
        <v>No holdings</v>
      </c>
      <c r="BB210" s="43">
        <f t="shared" si="181"/>
        <v>0</v>
      </c>
      <c r="BC210" s="48" t="str">
        <f t="shared" si="182"/>
        <v>Fail</v>
      </c>
      <c r="BD210" s="54">
        <f>ABS(Survey!$AH210)</f>
        <v>0</v>
      </c>
      <c r="BE210" s="54" cm="1">
        <f t="array" ref="BE210">SUM(SUMIF(Survey!BM210:CF210,{"&gt;0","&lt;0"})*{1,-1})-SUM(SUMIF(Survey!CH210:DA210,{"&gt;0","&lt;0"})*{1,-1})</f>
        <v>0</v>
      </c>
      <c r="BF210" s="55" t="str">
        <f t="shared" si="183"/>
        <v>No holdings</v>
      </c>
      <c r="BG210" s="56">
        <f t="shared" si="184"/>
        <v>0</v>
      </c>
      <c r="BH210" s="48" t="str">
        <f t="shared" si="185"/>
        <v>Pass</v>
      </c>
      <c r="BI210" s="61" t="b">
        <f>IF(ABS(Survey!$CF210)=0,TRUE,FALSE)</f>
        <v>1</v>
      </c>
      <c r="BJ210" s="60" t="b">
        <f>NOT(ISBLANK(Survey!$CG210))</f>
        <v>0</v>
      </c>
      <c r="BK210" s="48" t="str">
        <f t="shared" si="186"/>
        <v>Pass</v>
      </c>
      <c r="BL210" s="61" t="b">
        <f>IF(ABS(Survey!$DA210)=0,TRUE,FALSE)</f>
        <v>1</v>
      </c>
      <c r="BM210" s="60" t="b">
        <f>NOT(ISBLANK(Survey!$DB210))</f>
        <v>0</v>
      </c>
      <c r="BN210" s="48" t="str">
        <f t="shared" si="187"/>
        <v>Pass</v>
      </c>
      <c r="BO210" s="44">
        <f>SUM(Survey!DD210:DG210)</f>
        <v>0</v>
      </c>
      <c r="BP210" s="43">
        <f t="shared" si="188"/>
        <v>0</v>
      </c>
      <c r="BQ210" s="43">
        <f t="shared" si="189"/>
        <v>100</v>
      </c>
      <c r="BR210" s="55">
        <f>Survey!$I210</f>
        <v>0</v>
      </c>
      <c r="BS210" s="48" t="str">
        <f t="shared" si="190"/>
        <v>Pass</v>
      </c>
      <c r="BT210" s="61" t="b">
        <f>IF(ABS(Survey!$DG210)=0,TRUE,FALSE)</f>
        <v>1</v>
      </c>
      <c r="BU210" s="60" t="b">
        <f>NOT(ISBLANK(Survey!$DH210))</f>
        <v>0</v>
      </c>
      <c r="BV210" s="43" t="str">
        <f t="shared" si="191"/>
        <v>Pass</v>
      </c>
      <c r="BW210" s="44">
        <f>ABS(Survey!CB210) + ABS(Survey!CW210)</f>
        <v>0</v>
      </c>
      <c r="BX210" s="44">
        <f>SUM(SUMIF(Survey!DJ210:DO210,{"&gt;0","&lt;0"})*{1,-1})+SUM(SUMIF(Survey!DQ210:DV210,{"&gt;0","&lt;0"})*{1,-1})</f>
        <v>0</v>
      </c>
      <c r="BY210" s="43">
        <f t="shared" si="192"/>
        <v>0</v>
      </c>
      <c r="BZ210" s="43">
        <f t="shared" si="193"/>
        <v>0</v>
      </c>
      <c r="CA210" s="48" t="str">
        <f t="shared" si="194"/>
        <v>Pass</v>
      </c>
      <c r="CB210" s="61" t="b">
        <f>IF(ABS(Survey!$DO210)=0,TRUE,FALSE)</f>
        <v>1</v>
      </c>
      <c r="CC210" s="60" t="b">
        <f>NOT(ISBLANK(Survey!DP210))</f>
        <v>0</v>
      </c>
      <c r="CD210" s="48" t="str">
        <f t="shared" si="195"/>
        <v>Pass</v>
      </c>
      <c r="CE210" s="61" t="b">
        <f>IF(ABS(Survey!$DV210)=0,TRUE,FALSE)</f>
        <v>1</v>
      </c>
      <c r="CF210" s="60" t="b">
        <f>NOT(ISBLANK(Survey!$DW210))</f>
        <v>0</v>
      </c>
      <c r="CG210" s="48" t="str">
        <f t="shared" si="196"/>
        <v>Pass</v>
      </c>
      <c r="CH210" s="57">
        <f t="shared" si="197"/>
        <v>0</v>
      </c>
      <c r="CI210" s="54" cm="1">
        <f t="array" ref="CI210">SUM(SUMIF(Survey!DY210:DZ210,{"&gt;0","&lt;0"})*{1,-1})</f>
        <v>0</v>
      </c>
      <c r="CJ210" s="57">
        <f t="shared" si="198"/>
        <v>0</v>
      </c>
      <c r="CK210" s="56">
        <f t="shared" si="199"/>
        <v>100</v>
      </c>
      <c r="CL210" s="48" t="str">
        <f t="shared" si="200"/>
        <v>Fail</v>
      </c>
      <c r="CM210" s="54">
        <f>SUM(SUMIF(Survey!EP210:EQ210,{"&gt;0","&lt;0"})*{1,-1})</f>
        <v>0</v>
      </c>
      <c r="CN210" s="57">
        <f t="shared" si="201"/>
        <v>0</v>
      </c>
      <c r="CO210" s="57">
        <f t="shared" si="202"/>
        <v>100</v>
      </c>
      <c r="CP210" s="55" t="b">
        <f>IF(Survey!$J210="ETF",TRUE,IF(Survey!$J210="Closed-end",TRUE,IF(Survey!$J210="Split share corp",TRUE,FALSE)))</f>
        <v>0</v>
      </c>
      <c r="CQ210" s="48" t="str">
        <f t="shared" si="203"/>
        <v>Fail</v>
      </c>
      <c r="CR210" s="54">
        <f>SUM(SUMIF(Survey!ES210:EW210,{"&gt;0","&lt;0"})*{1,-1})</f>
        <v>0</v>
      </c>
      <c r="CS210" s="57">
        <f t="shared" si="204"/>
        <v>0</v>
      </c>
      <c r="CT210" s="57">
        <f t="shared" si="205"/>
        <v>100</v>
      </c>
      <c r="CU210" s="55" t="b">
        <f>IF(Survey!$J210="ETF",TRUE,IF(Survey!$J210="Closed-end",TRUE,IF(Survey!$J210="Split share corp",TRUE,FALSE)))</f>
        <v>0</v>
      </c>
      <c r="CV210" s="48" t="str">
        <f t="shared" si="206"/>
        <v>Pass</v>
      </c>
      <c r="CW210" s="61" t="b">
        <f>IF(ABS(Survey!$EW210)=0,TRUE,FALSE)</f>
        <v>1</v>
      </c>
      <c r="CX210" s="60" t="b">
        <f>NOT(ISBLANK(Survey!$EX210))</f>
        <v>0</v>
      </c>
      <c r="CY210" s="43" t="str">
        <f t="shared" si="207"/>
        <v>Fail</v>
      </c>
      <c r="CZ210" s="44">
        <f>SUM(SUMIF(Survey!EZ210:FF210,{"&gt;0","&lt;0"})*{1,-1})</f>
        <v>0</v>
      </c>
      <c r="DA210" s="43">
        <f t="shared" si="208"/>
        <v>0</v>
      </c>
      <c r="DB210" s="43">
        <f t="shared" si="209"/>
        <v>100</v>
      </c>
      <c r="DC210" s="48" t="str">
        <f t="shared" si="210"/>
        <v>Fail</v>
      </c>
      <c r="DD210" s="54">
        <f>SUM(SUMIF(Survey!FH210:FN210,{"&gt;0","&lt;0"})*{1,-1})</f>
        <v>0</v>
      </c>
      <c r="DE210" s="57">
        <f t="shared" si="211"/>
        <v>0</v>
      </c>
      <c r="DF210" s="56">
        <f t="shared" si="212"/>
        <v>100</v>
      </c>
    </row>
    <row r="211" spans="1:110">
      <c r="A211" s="1">
        <v>208</v>
      </c>
      <c r="B211" s="43" t="str">
        <f t="shared" si="160"/>
        <v>Pass</v>
      </c>
      <c r="C211" s="43">
        <f>COUNTBLANK(Survey!B211:FO211)</f>
        <v>170</v>
      </c>
      <c r="D211" s="43">
        <f>Survey!H211</f>
        <v>0</v>
      </c>
      <c r="E211" s="43" t="str">
        <f t="shared" si="161"/>
        <v>Fail</v>
      </c>
      <c r="F211" s="43" t="str">
        <f t="shared" si="162"/>
        <v>Fail</v>
      </c>
      <c r="H211" s="48" t="str">
        <f t="shared" si="163"/>
        <v>Fail</v>
      </c>
      <c r="I211" s="49">
        <f>COUNTBLANK(Survey!B211:E211)+COUNTBLANK(Survey!G211:J211)+COUNTBLANK(Survey!M211)+COUNTBLANK(Survey!P211:S211)+COUNTBLANK(Survey!X211:Z211)+COUNTBLANK(Survey!AC211:AD211)</f>
        <v>18</v>
      </c>
      <c r="J211" s="48" t="str">
        <f t="shared" si="164"/>
        <v>Pass</v>
      </c>
      <c r="K211" s="61" t="b">
        <f>NOT(ISNUMBER(SEARCH("Feeder",Survey!$H211)))</f>
        <v>1</v>
      </c>
      <c r="L211" s="60" t="b">
        <f>NOT(ISBLANK(Survey!$L211))</f>
        <v>0</v>
      </c>
      <c r="M211" s="48" t="str">
        <f t="shared" si="165"/>
        <v>Pass</v>
      </c>
      <c r="N211" s="61" t="b">
        <f>NOT(ISNUMBER(SEARCH("Other",Survey!$J211)))</f>
        <v>1</v>
      </c>
      <c r="O211" s="60" t="b">
        <f>NOT(ISBLANK(Survey!$K211))</f>
        <v>0</v>
      </c>
      <c r="P211" s="48" t="str">
        <f t="shared" si="166"/>
        <v>Fail</v>
      </c>
      <c r="Q211" s="50">
        <f>Survey!E211</f>
        <v>0</v>
      </c>
      <c r="R211" s="51">
        <f>LEN(Survey!F211)</f>
        <v>0</v>
      </c>
      <c r="S211" s="48" t="str">
        <f t="shared" si="167"/>
        <v>Pass</v>
      </c>
      <c r="T211" s="61" t="b">
        <f>NOT(ISNUMBER(SEARCH("Other",Survey!$M211)))</f>
        <v>1</v>
      </c>
      <c r="U211" s="60" t="b">
        <f>NOT(ISBLANK(Survey!$N211))</f>
        <v>0</v>
      </c>
      <c r="V211" s="48" t="str">
        <f t="shared" si="168"/>
        <v>Pass</v>
      </c>
      <c r="W211" s="121" t="b">
        <f>NOT(ISBLANK(Survey!$U211))</f>
        <v>0</v>
      </c>
      <c r="X211" s="122">
        <f>Survey!$J211</f>
        <v>0</v>
      </c>
      <c r="Y211" s="48" t="str">
        <f t="shared" si="169"/>
        <v>Pass</v>
      </c>
      <c r="Z211" s="121" t="b">
        <f>NOT(ISBLANK(Survey!$V211))</f>
        <v>0</v>
      </c>
      <c r="AA211" s="122">
        <f>Survey!$J211</f>
        <v>0</v>
      </c>
      <c r="AB211" s="48" t="str">
        <f t="shared" si="170"/>
        <v>Pass</v>
      </c>
      <c r="AC211" s="121" t="b">
        <f>NOT(ISBLANK(Survey!$W211))</f>
        <v>0</v>
      </c>
      <c r="AD211" s="122">
        <f>Survey!$J211</f>
        <v>0</v>
      </c>
      <c r="AE211" s="48" t="str">
        <f t="shared" si="171"/>
        <v>Pass</v>
      </c>
      <c r="AF211" s="61" t="b">
        <f>NOT(ISNUMBER(SEARCH("Yes",Survey!$Z211)))</f>
        <v>1</v>
      </c>
      <c r="AG211" s="60" t="b">
        <f>IF(COUNTBLANK(Survey!$AA211:$AB211)=0,TRUE, FALSE)</f>
        <v>0</v>
      </c>
      <c r="AH211" s="48" t="str">
        <f t="shared" si="172"/>
        <v>Pass</v>
      </c>
      <c r="AI211" s="61" t="b">
        <f>NOT(ISNUMBER(SEARCH("Yes",Survey!$AC211)))</f>
        <v>1</v>
      </c>
      <c r="AJ211" s="60" t="b">
        <f>NOT(ISBLANK(Survey!$AE211))</f>
        <v>0</v>
      </c>
      <c r="AK211" s="48" t="str">
        <f t="shared" si="173"/>
        <v>Pass</v>
      </c>
      <c r="AL211" s="61" t="b">
        <f>NOT(OR(ISNUMBER(SEARCH("Other",Survey!$AE211)),ISNUMBER(SEARCH("Multiple",Survey!$AE211))))</f>
        <v>1</v>
      </c>
      <c r="AM211" s="60" t="b">
        <f>NOT(ISBLANK(Survey!$AF211))</f>
        <v>0</v>
      </c>
      <c r="AN211" s="48" t="str">
        <f t="shared" si="174"/>
        <v>Fail</v>
      </c>
      <c r="AO211" s="52">
        <f>(Survey!$AH211)</f>
        <v>0</v>
      </c>
      <c r="AP211" s="43" t="str">
        <f t="shared" si="175"/>
        <v>Fail</v>
      </c>
      <c r="AQ211" s="44">
        <f>ABS(Survey!$AH211)</f>
        <v>0</v>
      </c>
      <c r="AR211" s="87">
        <f>ABS(Survey!$AI211)+Survey!$AJ211-ABS(Survey!$AK211)+ABS(Survey!$AL211)-ABS(Survey!$AM211)+ABS(Survey!$AN211)-ABS(Survey!$AO211)+Survey!$AP211</f>
        <v>0</v>
      </c>
      <c r="AS211" s="53" t="str">
        <f t="shared" si="176"/>
        <v>No holdings</v>
      </c>
      <c r="AT211" s="43">
        <f t="shared" si="177"/>
        <v>0</v>
      </c>
      <c r="AU211" s="48" t="str">
        <f t="shared" si="178"/>
        <v>Pass</v>
      </c>
      <c r="AV211" s="61" t="b">
        <f>IF(ABS(Survey!$AP211)=0,TRUE,FALSE)</f>
        <v>1</v>
      </c>
      <c r="AW211" s="60" t="b">
        <f>NOT(ISBLANK(Survey!$AQ211))</f>
        <v>0</v>
      </c>
      <c r="AX211" s="43" t="str">
        <f t="shared" si="179"/>
        <v>Fail</v>
      </c>
      <c r="AY211" s="44">
        <f>ABS(Survey!$AH211)</f>
        <v>0</v>
      </c>
      <c r="AZ211" s="44" cm="1">
        <f t="array" ref="AZ211">SUM(SUMIF(Survey!AS211:BA211,{"&gt;0","&lt;0"})*{1,-1})-SUM(SUMIF(Survey!BC211:BK211,{"&gt;0","&lt;0"})*{1,-1})</f>
        <v>0</v>
      </c>
      <c r="BA211" s="53" t="str">
        <f t="shared" si="180"/>
        <v>No holdings</v>
      </c>
      <c r="BB211" s="43">
        <f t="shared" si="181"/>
        <v>0</v>
      </c>
      <c r="BC211" s="48" t="str">
        <f t="shared" si="182"/>
        <v>Fail</v>
      </c>
      <c r="BD211" s="54">
        <f>ABS(Survey!$AH211)</f>
        <v>0</v>
      </c>
      <c r="BE211" s="54" cm="1">
        <f t="array" ref="BE211">SUM(SUMIF(Survey!BM211:CF211,{"&gt;0","&lt;0"})*{1,-1})-SUM(SUMIF(Survey!CH211:DA211,{"&gt;0","&lt;0"})*{1,-1})</f>
        <v>0</v>
      </c>
      <c r="BF211" s="55" t="str">
        <f t="shared" si="183"/>
        <v>No holdings</v>
      </c>
      <c r="BG211" s="56">
        <f t="shared" si="184"/>
        <v>0</v>
      </c>
      <c r="BH211" s="48" t="str">
        <f t="shared" si="185"/>
        <v>Pass</v>
      </c>
      <c r="BI211" s="61" t="b">
        <f>IF(ABS(Survey!$CF211)=0,TRUE,FALSE)</f>
        <v>1</v>
      </c>
      <c r="BJ211" s="60" t="b">
        <f>NOT(ISBLANK(Survey!$CG211))</f>
        <v>0</v>
      </c>
      <c r="BK211" s="48" t="str">
        <f t="shared" si="186"/>
        <v>Pass</v>
      </c>
      <c r="BL211" s="61" t="b">
        <f>IF(ABS(Survey!$DA211)=0,TRUE,FALSE)</f>
        <v>1</v>
      </c>
      <c r="BM211" s="60" t="b">
        <f>NOT(ISBLANK(Survey!$DB211))</f>
        <v>0</v>
      </c>
      <c r="BN211" s="48" t="str">
        <f t="shared" si="187"/>
        <v>Pass</v>
      </c>
      <c r="BO211" s="44">
        <f>SUM(Survey!DD211:DG211)</f>
        <v>0</v>
      </c>
      <c r="BP211" s="43">
        <f t="shared" si="188"/>
        <v>0</v>
      </c>
      <c r="BQ211" s="43">
        <f t="shared" si="189"/>
        <v>100</v>
      </c>
      <c r="BR211" s="55">
        <f>Survey!$I211</f>
        <v>0</v>
      </c>
      <c r="BS211" s="48" t="str">
        <f t="shared" si="190"/>
        <v>Pass</v>
      </c>
      <c r="BT211" s="61" t="b">
        <f>IF(ABS(Survey!$DG211)=0,TRUE,FALSE)</f>
        <v>1</v>
      </c>
      <c r="BU211" s="60" t="b">
        <f>NOT(ISBLANK(Survey!$DH211))</f>
        <v>0</v>
      </c>
      <c r="BV211" s="43" t="str">
        <f t="shared" si="191"/>
        <v>Pass</v>
      </c>
      <c r="BW211" s="44">
        <f>ABS(Survey!CB211) + ABS(Survey!CW211)</f>
        <v>0</v>
      </c>
      <c r="BX211" s="44">
        <f>SUM(SUMIF(Survey!DJ211:DO211,{"&gt;0","&lt;0"})*{1,-1})+SUM(SUMIF(Survey!DQ211:DV211,{"&gt;0","&lt;0"})*{1,-1})</f>
        <v>0</v>
      </c>
      <c r="BY211" s="43">
        <f t="shared" si="192"/>
        <v>0</v>
      </c>
      <c r="BZ211" s="43">
        <f t="shared" si="193"/>
        <v>0</v>
      </c>
      <c r="CA211" s="48" t="str">
        <f t="shared" si="194"/>
        <v>Pass</v>
      </c>
      <c r="CB211" s="61" t="b">
        <f>IF(ABS(Survey!$DO211)=0,TRUE,FALSE)</f>
        <v>1</v>
      </c>
      <c r="CC211" s="60" t="b">
        <f>NOT(ISBLANK(Survey!DP211))</f>
        <v>0</v>
      </c>
      <c r="CD211" s="48" t="str">
        <f t="shared" si="195"/>
        <v>Pass</v>
      </c>
      <c r="CE211" s="61" t="b">
        <f>IF(ABS(Survey!$DV211)=0,TRUE,FALSE)</f>
        <v>1</v>
      </c>
      <c r="CF211" s="60" t="b">
        <f>NOT(ISBLANK(Survey!$DW211))</f>
        <v>0</v>
      </c>
      <c r="CG211" s="48" t="str">
        <f t="shared" si="196"/>
        <v>Pass</v>
      </c>
      <c r="CH211" s="57">
        <f t="shared" si="197"/>
        <v>0</v>
      </c>
      <c r="CI211" s="54" cm="1">
        <f t="array" ref="CI211">SUM(SUMIF(Survey!DY211:DZ211,{"&gt;0","&lt;0"})*{1,-1})</f>
        <v>0</v>
      </c>
      <c r="CJ211" s="57">
        <f t="shared" si="198"/>
        <v>0</v>
      </c>
      <c r="CK211" s="56">
        <f t="shared" si="199"/>
        <v>100</v>
      </c>
      <c r="CL211" s="48" t="str">
        <f t="shared" si="200"/>
        <v>Fail</v>
      </c>
      <c r="CM211" s="54">
        <f>SUM(SUMIF(Survey!EP211:EQ211,{"&gt;0","&lt;0"})*{1,-1})</f>
        <v>0</v>
      </c>
      <c r="CN211" s="57">
        <f t="shared" si="201"/>
        <v>0</v>
      </c>
      <c r="CO211" s="57">
        <f t="shared" si="202"/>
        <v>100</v>
      </c>
      <c r="CP211" s="55" t="b">
        <f>IF(Survey!$J211="ETF",TRUE,IF(Survey!$J211="Closed-end",TRUE,IF(Survey!$J211="Split share corp",TRUE,FALSE)))</f>
        <v>0</v>
      </c>
      <c r="CQ211" s="48" t="str">
        <f t="shared" si="203"/>
        <v>Fail</v>
      </c>
      <c r="CR211" s="54">
        <f>SUM(SUMIF(Survey!ES211:EW211,{"&gt;0","&lt;0"})*{1,-1})</f>
        <v>0</v>
      </c>
      <c r="CS211" s="57">
        <f t="shared" si="204"/>
        <v>0</v>
      </c>
      <c r="CT211" s="57">
        <f t="shared" si="205"/>
        <v>100</v>
      </c>
      <c r="CU211" s="55" t="b">
        <f>IF(Survey!$J211="ETF",TRUE,IF(Survey!$J211="Closed-end",TRUE,IF(Survey!$J211="Split share corp",TRUE,FALSE)))</f>
        <v>0</v>
      </c>
      <c r="CV211" s="48" t="str">
        <f t="shared" si="206"/>
        <v>Pass</v>
      </c>
      <c r="CW211" s="61" t="b">
        <f>IF(ABS(Survey!$EW211)=0,TRUE,FALSE)</f>
        <v>1</v>
      </c>
      <c r="CX211" s="60" t="b">
        <f>NOT(ISBLANK(Survey!$EX211))</f>
        <v>0</v>
      </c>
      <c r="CY211" s="43" t="str">
        <f t="shared" si="207"/>
        <v>Fail</v>
      </c>
      <c r="CZ211" s="44">
        <f>SUM(SUMIF(Survey!EZ211:FF211,{"&gt;0","&lt;0"})*{1,-1})</f>
        <v>0</v>
      </c>
      <c r="DA211" s="43">
        <f t="shared" si="208"/>
        <v>0</v>
      </c>
      <c r="DB211" s="43">
        <f t="shared" si="209"/>
        <v>100</v>
      </c>
      <c r="DC211" s="48" t="str">
        <f t="shared" si="210"/>
        <v>Fail</v>
      </c>
      <c r="DD211" s="54">
        <f>SUM(SUMIF(Survey!FH211:FN211,{"&gt;0","&lt;0"})*{1,-1})</f>
        <v>0</v>
      </c>
      <c r="DE211" s="57">
        <f t="shared" si="211"/>
        <v>0</v>
      </c>
      <c r="DF211" s="56">
        <f t="shared" si="212"/>
        <v>100</v>
      </c>
    </row>
    <row r="212" spans="1:110">
      <c r="A212" s="1">
        <v>209</v>
      </c>
      <c r="B212" s="43" t="str">
        <f t="shared" si="160"/>
        <v>Pass</v>
      </c>
      <c r="C212" s="43">
        <f>COUNTBLANK(Survey!B212:FO212)</f>
        <v>170</v>
      </c>
      <c r="D212" s="43">
        <f>Survey!H212</f>
        <v>0</v>
      </c>
      <c r="E212" s="43" t="str">
        <f t="shared" si="161"/>
        <v>Fail</v>
      </c>
      <c r="F212" s="43" t="str">
        <f t="shared" si="162"/>
        <v>Fail</v>
      </c>
      <c r="H212" s="48" t="str">
        <f t="shared" si="163"/>
        <v>Fail</v>
      </c>
      <c r="I212" s="49">
        <f>COUNTBLANK(Survey!B212:E212)+COUNTBLANK(Survey!G212:J212)+COUNTBLANK(Survey!M212)+COUNTBLANK(Survey!P212:S212)+COUNTBLANK(Survey!X212:Z212)+COUNTBLANK(Survey!AC212:AD212)</f>
        <v>18</v>
      </c>
      <c r="J212" s="48" t="str">
        <f t="shared" si="164"/>
        <v>Pass</v>
      </c>
      <c r="K212" s="61" t="b">
        <f>NOT(ISNUMBER(SEARCH("Feeder",Survey!$H212)))</f>
        <v>1</v>
      </c>
      <c r="L212" s="60" t="b">
        <f>NOT(ISBLANK(Survey!$L212))</f>
        <v>0</v>
      </c>
      <c r="M212" s="48" t="str">
        <f t="shared" si="165"/>
        <v>Pass</v>
      </c>
      <c r="N212" s="61" t="b">
        <f>NOT(ISNUMBER(SEARCH("Other",Survey!$J212)))</f>
        <v>1</v>
      </c>
      <c r="O212" s="60" t="b">
        <f>NOT(ISBLANK(Survey!$K212))</f>
        <v>0</v>
      </c>
      <c r="P212" s="48" t="str">
        <f t="shared" si="166"/>
        <v>Fail</v>
      </c>
      <c r="Q212" s="50">
        <f>Survey!E212</f>
        <v>0</v>
      </c>
      <c r="R212" s="51">
        <f>LEN(Survey!F212)</f>
        <v>0</v>
      </c>
      <c r="S212" s="48" t="str">
        <f t="shared" si="167"/>
        <v>Pass</v>
      </c>
      <c r="T212" s="61" t="b">
        <f>NOT(ISNUMBER(SEARCH("Other",Survey!$M212)))</f>
        <v>1</v>
      </c>
      <c r="U212" s="60" t="b">
        <f>NOT(ISBLANK(Survey!$N212))</f>
        <v>0</v>
      </c>
      <c r="V212" s="48" t="str">
        <f t="shared" si="168"/>
        <v>Pass</v>
      </c>
      <c r="W212" s="121" t="b">
        <f>NOT(ISBLANK(Survey!$U212))</f>
        <v>0</v>
      </c>
      <c r="X212" s="122">
        <f>Survey!$J212</f>
        <v>0</v>
      </c>
      <c r="Y212" s="48" t="str">
        <f t="shared" si="169"/>
        <v>Pass</v>
      </c>
      <c r="Z212" s="121" t="b">
        <f>NOT(ISBLANK(Survey!$V212))</f>
        <v>0</v>
      </c>
      <c r="AA212" s="122">
        <f>Survey!$J212</f>
        <v>0</v>
      </c>
      <c r="AB212" s="48" t="str">
        <f t="shared" si="170"/>
        <v>Pass</v>
      </c>
      <c r="AC212" s="121" t="b">
        <f>NOT(ISBLANK(Survey!$W212))</f>
        <v>0</v>
      </c>
      <c r="AD212" s="122">
        <f>Survey!$J212</f>
        <v>0</v>
      </c>
      <c r="AE212" s="48" t="str">
        <f t="shared" si="171"/>
        <v>Pass</v>
      </c>
      <c r="AF212" s="61" t="b">
        <f>NOT(ISNUMBER(SEARCH("Yes",Survey!$Z212)))</f>
        <v>1</v>
      </c>
      <c r="AG212" s="60" t="b">
        <f>IF(COUNTBLANK(Survey!$AA212:$AB212)=0,TRUE, FALSE)</f>
        <v>0</v>
      </c>
      <c r="AH212" s="48" t="str">
        <f t="shared" si="172"/>
        <v>Pass</v>
      </c>
      <c r="AI212" s="61" t="b">
        <f>NOT(ISNUMBER(SEARCH("Yes",Survey!$AC212)))</f>
        <v>1</v>
      </c>
      <c r="AJ212" s="60" t="b">
        <f>NOT(ISBLANK(Survey!$AE212))</f>
        <v>0</v>
      </c>
      <c r="AK212" s="48" t="str">
        <f t="shared" si="173"/>
        <v>Pass</v>
      </c>
      <c r="AL212" s="61" t="b">
        <f>NOT(OR(ISNUMBER(SEARCH("Other",Survey!$AE212)),ISNUMBER(SEARCH("Multiple",Survey!$AE212))))</f>
        <v>1</v>
      </c>
      <c r="AM212" s="60" t="b">
        <f>NOT(ISBLANK(Survey!$AF212))</f>
        <v>0</v>
      </c>
      <c r="AN212" s="48" t="str">
        <f t="shared" si="174"/>
        <v>Fail</v>
      </c>
      <c r="AO212" s="52">
        <f>(Survey!$AH212)</f>
        <v>0</v>
      </c>
      <c r="AP212" s="43" t="str">
        <f t="shared" si="175"/>
        <v>Fail</v>
      </c>
      <c r="AQ212" s="44">
        <f>ABS(Survey!$AH212)</f>
        <v>0</v>
      </c>
      <c r="AR212" s="87">
        <f>ABS(Survey!$AI212)+Survey!$AJ212-ABS(Survey!$AK212)+ABS(Survey!$AL212)-ABS(Survey!$AM212)+ABS(Survey!$AN212)-ABS(Survey!$AO212)+Survey!$AP212</f>
        <v>0</v>
      </c>
      <c r="AS212" s="53" t="str">
        <f t="shared" si="176"/>
        <v>No holdings</v>
      </c>
      <c r="AT212" s="43">
        <f t="shared" si="177"/>
        <v>0</v>
      </c>
      <c r="AU212" s="48" t="str">
        <f t="shared" si="178"/>
        <v>Pass</v>
      </c>
      <c r="AV212" s="61" t="b">
        <f>IF(ABS(Survey!$AP212)=0,TRUE,FALSE)</f>
        <v>1</v>
      </c>
      <c r="AW212" s="60" t="b">
        <f>NOT(ISBLANK(Survey!$AQ212))</f>
        <v>0</v>
      </c>
      <c r="AX212" s="43" t="str">
        <f t="shared" si="179"/>
        <v>Fail</v>
      </c>
      <c r="AY212" s="44">
        <f>ABS(Survey!$AH212)</f>
        <v>0</v>
      </c>
      <c r="AZ212" s="44" cm="1">
        <f t="array" ref="AZ212">SUM(SUMIF(Survey!AS212:BA212,{"&gt;0","&lt;0"})*{1,-1})-SUM(SUMIF(Survey!BC212:BK212,{"&gt;0","&lt;0"})*{1,-1})</f>
        <v>0</v>
      </c>
      <c r="BA212" s="53" t="str">
        <f t="shared" si="180"/>
        <v>No holdings</v>
      </c>
      <c r="BB212" s="43">
        <f t="shared" si="181"/>
        <v>0</v>
      </c>
      <c r="BC212" s="48" t="str">
        <f t="shared" si="182"/>
        <v>Fail</v>
      </c>
      <c r="BD212" s="54">
        <f>ABS(Survey!$AH212)</f>
        <v>0</v>
      </c>
      <c r="BE212" s="54" cm="1">
        <f t="array" ref="BE212">SUM(SUMIF(Survey!BM212:CF212,{"&gt;0","&lt;0"})*{1,-1})-SUM(SUMIF(Survey!CH212:DA212,{"&gt;0","&lt;0"})*{1,-1})</f>
        <v>0</v>
      </c>
      <c r="BF212" s="55" t="str">
        <f t="shared" si="183"/>
        <v>No holdings</v>
      </c>
      <c r="BG212" s="56">
        <f t="shared" si="184"/>
        <v>0</v>
      </c>
      <c r="BH212" s="48" t="str">
        <f t="shared" si="185"/>
        <v>Pass</v>
      </c>
      <c r="BI212" s="61" t="b">
        <f>IF(ABS(Survey!$CF212)=0,TRUE,FALSE)</f>
        <v>1</v>
      </c>
      <c r="BJ212" s="60" t="b">
        <f>NOT(ISBLANK(Survey!$CG212))</f>
        <v>0</v>
      </c>
      <c r="BK212" s="48" t="str">
        <f t="shared" si="186"/>
        <v>Pass</v>
      </c>
      <c r="BL212" s="61" t="b">
        <f>IF(ABS(Survey!$DA212)=0,TRUE,FALSE)</f>
        <v>1</v>
      </c>
      <c r="BM212" s="60" t="b">
        <f>NOT(ISBLANK(Survey!$DB212))</f>
        <v>0</v>
      </c>
      <c r="BN212" s="48" t="str">
        <f t="shared" si="187"/>
        <v>Pass</v>
      </c>
      <c r="BO212" s="44">
        <f>SUM(Survey!DD212:DG212)</f>
        <v>0</v>
      </c>
      <c r="BP212" s="43">
        <f t="shared" si="188"/>
        <v>0</v>
      </c>
      <c r="BQ212" s="43">
        <f t="shared" si="189"/>
        <v>100</v>
      </c>
      <c r="BR212" s="55">
        <f>Survey!$I212</f>
        <v>0</v>
      </c>
      <c r="BS212" s="48" t="str">
        <f t="shared" si="190"/>
        <v>Pass</v>
      </c>
      <c r="BT212" s="61" t="b">
        <f>IF(ABS(Survey!$DG212)=0,TRUE,FALSE)</f>
        <v>1</v>
      </c>
      <c r="BU212" s="60" t="b">
        <f>NOT(ISBLANK(Survey!$DH212))</f>
        <v>0</v>
      </c>
      <c r="BV212" s="43" t="str">
        <f t="shared" si="191"/>
        <v>Pass</v>
      </c>
      <c r="BW212" s="44">
        <f>ABS(Survey!CB212) + ABS(Survey!CW212)</f>
        <v>0</v>
      </c>
      <c r="BX212" s="44">
        <f>SUM(SUMIF(Survey!DJ212:DO212,{"&gt;0","&lt;0"})*{1,-1})+SUM(SUMIF(Survey!DQ212:DV212,{"&gt;0","&lt;0"})*{1,-1})</f>
        <v>0</v>
      </c>
      <c r="BY212" s="43">
        <f t="shared" si="192"/>
        <v>0</v>
      </c>
      <c r="BZ212" s="43">
        <f t="shared" si="193"/>
        <v>0</v>
      </c>
      <c r="CA212" s="48" t="str">
        <f t="shared" si="194"/>
        <v>Pass</v>
      </c>
      <c r="CB212" s="61" t="b">
        <f>IF(ABS(Survey!$DO212)=0,TRUE,FALSE)</f>
        <v>1</v>
      </c>
      <c r="CC212" s="60" t="b">
        <f>NOT(ISBLANK(Survey!DP212))</f>
        <v>0</v>
      </c>
      <c r="CD212" s="48" t="str">
        <f t="shared" si="195"/>
        <v>Pass</v>
      </c>
      <c r="CE212" s="61" t="b">
        <f>IF(ABS(Survey!$DV212)=0,TRUE,FALSE)</f>
        <v>1</v>
      </c>
      <c r="CF212" s="60" t="b">
        <f>NOT(ISBLANK(Survey!$DW212))</f>
        <v>0</v>
      </c>
      <c r="CG212" s="48" t="str">
        <f t="shared" si="196"/>
        <v>Pass</v>
      </c>
      <c r="CH212" s="57">
        <f t="shared" si="197"/>
        <v>0</v>
      </c>
      <c r="CI212" s="54" cm="1">
        <f t="array" ref="CI212">SUM(SUMIF(Survey!DY212:DZ212,{"&gt;0","&lt;0"})*{1,-1})</f>
        <v>0</v>
      </c>
      <c r="CJ212" s="57">
        <f t="shared" si="198"/>
        <v>0</v>
      </c>
      <c r="CK212" s="56">
        <f t="shared" si="199"/>
        <v>100</v>
      </c>
      <c r="CL212" s="48" t="str">
        <f t="shared" si="200"/>
        <v>Fail</v>
      </c>
      <c r="CM212" s="54">
        <f>SUM(SUMIF(Survey!EP212:EQ212,{"&gt;0","&lt;0"})*{1,-1})</f>
        <v>0</v>
      </c>
      <c r="CN212" s="57">
        <f t="shared" si="201"/>
        <v>0</v>
      </c>
      <c r="CO212" s="57">
        <f t="shared" si="202"/>
        <v>100</v>
      </c>
      <c r="CP212" s="55" t="b">
        <f>IF(Survey!$J212="ETF",TRUE,IF(Survey!$J212="Closed-end",TRUE,IF(Survey!$J212="Split share corp",TRUE,FALSE)))</f>
        <v>0</v>
      </c>
      <c r="CQ212" s="48" t="str">
        <f t="shared" si="203"/>
        <v>Fail</v>
      </c>
      <c r="CR212" s="54">
        <f>SUM(SUMIF(Survey!ES212:EW212,{"&gt;0","&lt;0"})*{1,-1})</f>
        <v>0</v>
      </c>
      <c r="CS212" s="57">
        <f t="shared" si="204"/>
        <v>0</v>
      </c>
      <c r="CT212" s="57">
        <f t="shared" si="205"/>
        <v>100</v>
      </c>
      <c r="CU212" s="55" t="b">
        <f>IF(Survey!$J212="ETF",TRUE,IF(Survey!$J212="Closed-end",TRUE,IF(Survey!$J212="Split share corp",TRUE,FALSE)))</f>
        <v>0</v>
      </c>
      <c r="CV212" s="48" t="str">
        <f t="shared" si="206"/>
        <v>Pass</v>
      </c>
      <c r="CW212" s="61" t="b">
        <f>IF(ABS(Survey!$EW212)=0,TRUE,FALSE)</f>
        <v>1</v>
      </c>
      <c r="CX212" s="60" t="b">
        <f>NOT(ISBLANK(Survey!$EX212))</f>
        <v>0</v>
      </c>
      <c r="CY212" s="43" t="str">
        <f t="shared" si="207"/>
        <v>Fail</v>
      </c>
      <c r="CZ212" s="44">
        <f>SUM(SUMIF(Survey!EZ212:FF212,{"&gt;0","&lt;0"})*{1,-1})</f>
        <v>0</v>
      </c>
      <c r="DA212" s="43">
        <f t="shared" si="208"/>
        <v>0</v>
      </c>
      <c r="DB212" s="43">
        <f t="shared" si="209"/>
        <v>100</v>
      </c>
      <c r="DC212" s="48" t="str">
        <f t="shared" si="210"/>
        <v>Fail</v>
      </c>
      <c r="DD212" s="54">
        <f>SUM(SUMIF(Survey!FH212:FN212,{"&gt;0","&lt;0"})*{1,-1})</f>
        <v>0</v>
      </c>
      <c r="DE212" s="57">
        <f t="shared" si="211"/>
        <v>0</v>
      </c>
      <c r="DF212" s="56">
        <f t="shared" si="212"/>
        <v>100</v>
      </c>
    </row>
    <row r="213" spans="1:110">
      <c r="A213" s="1">
        <v>210</v>
      </c>
      <c r="B213" s="43" t="str">
        <f t="shared" si="160"/>
        <v>Pass</v>
      </c>
      <c r="C213" s="43">
        <f>COUNTBLANK(Survey!B213:FO213)</f>
        <v>170</v>
      </c>
      <c r="D213" s="43">
        <f>Survey!H213</f>
        <v>0</v>
      </c>
      <c r="E213" s="43" t="str">
        <f t="shared" si="161"/>
        <v>Fail</v>
      </c>
      <c r="F213" s="43" t="str">
        <f t="shared" si="162"/>
        <v>Fail</v>
      </c>
      <c r="H213" s="48" t="str">
        <f t="shared" si="163"/>
        <v>Fail</v>
      </c>
      <c r="I213" s="49">
        <f>COUNTBLANK(Survey!B213:E213)+COUNTBLANK(Survey!G213:J213)+COUNTBLANK(Survey!M213)+COUNTBLANK(Survey!P213:S213)+COUNTBLANK(Survey!X213:Z213)+COUNTBLANK(Survey!AC213:AD213)</f>
        <v>18</v>
      </c>
      <c r="J213" s="48" t="str">
        <f t="shared" si="164"/>
        <v>Pass</v>
      </c>
      <c r="K213" s="61" t="b">
        <f>NOT(ISNUMBER(SEARCH("Feeder",Survey!$H213)))</f>
        <v>1</v>
      </c>
      <c r="L213" s="60" t="b">
        <f>NOT(ISBLANK(Survey!$L213))</f>
        <v>0</v>
      </c>
      <c r="M213" s="48" t="str">
        <f t="shared" si="165"/>
        <v>Pass</v>
      </c>
      <c r="N213" s="61" t="b">
        <f>NOT(ISNUMBER(SEARCH("Other",Survey!$J213)))</f>
        <v>1</v>
      </c>
      <c r="O213" s="60" t="b">
        <f>NOT(ISBLANK(Survey!$K213))</f>
        <v>0</v>
      </c>
      <c r="P213" s="48" t="str">
        <f t="shared" si="166"/>
        <v>Fail</v>
      </c>
      <c r="Q213" s="50">
        <f>Survey!E213</f>
        <v>0</v>
      </c>
      <c r="R213" s="51">
        <f>LEN(Survey!F213)</f>
        <v>0</v>
      </c>
      <c r="S213" s="48" t="str">
        <f t="shared" si="167"/>
        <v>Pass</v>
      </c>
      <c r="T213" s="61" t="b">
        <f>NOT(ISNUMBER(SEARCH("Other",Survey!$M213)))</f>
        <v>1</v>
      </c>
      <c r="U213" s="60" t="b">
        <f>NOT(ISBLANK(Survey!$N213))</f>
        <v>0</v>
      </c>
      <c r="V213" s="48" t="str">
        <f t="shared" si="168"/>
        <v>Pass</v>
      </c>
      <c r="W213" s="121" t="b">
        <f>NOT(ISBLANK(Survey!$U213))</f>
        <v>0</v>
      </c>
      <c r="X213" s="122">
        <f>Survey!$J213</f>
        <v>0</v>
      </c>
      <c r="Y213" s="48" t="str">
        <f t="shared" si="169"/>
        <v>Pass</v>
      </c>
      <c r="Z213" s="121" t="b">
        <f>NOT(ISBLANK(Survey!$V213))</f>
        <v>0</v>
      </c>
      <c r="AA213" s="122">
        <f>Survey!$J213</f>
        <v>0</v>
      </c>
      <c r="AB213" s="48" t="str">
        <f t="shared" si="170"/>
        <v>Pass</v>
      </c>
      <c r="AC213" s="121" t="b">
        <f>NOT(ISBLANK(Survey!$W213))</f>
        <v>0</v>
      </c>
      <c r="AD213" s="122">
        <f>Survey!$J213</f>
        <v>0</v>
      </c>
      <c r="AE213" s="48" t="str">
        <f t="shared" si="171"/>
        <v>Pass</v>
      </c>
      <c r="AF213" s="61" t="b">
        <f>NOT(ISNUMBER(SEARCH("Yes",Survey!$Z213)))</f>
        <v>1</v>
      </c>
      <c r="AG213" s="60" t="b">
        <f>IF(COUNTBLANK(Survey!$AA213:$AB213)=0,TRUE, FALSE)</f>
        <v>0</v>
      </c>
      <c r="AH213" s="48" t="str">
        <f t="shared" si="172"/>
        <v>Pass</v>
      </c>
      <c r="AI213" s="61" t="b">
        <f>NOT(ISNUMBER(SEARCH("Yes",Survey!$AC213)))</f>
        <v>1</v>
      </c>
      <c r="AJ213" s="60" t="b">
        <f>NOT(ISBLANK(Survey!$AE213))</f>
        <v>0</v>
      </c>
      <c r="AK213" s="48" t="str">
        <f t="shared" si="173"/>
        <v>Pass</v>
      </c>
      <c r="AL213" s="61" t="b">
        <f>NOT(OR(ISNUMBER(SEARCH("Other",Survey!$AE213)),ISNUMBER(SEARCH("Multiple",Survey!$AE213))))</f>
        <v>1</v>
      </c>
      <c r="AM213" s="60" t="b">
        <f>NOT(ISBLANK(Survey!$AF213))</f>
        <v>0</v>
      </c>
      <c r="AN213" s="48" t="str">
        <f t="shared" si="174"/>
        <v>Fail</v>
      </c>
      <c r="AO213" s="52">
        <f>(Survey!$AH213)</f>
        <v>0</v>
      </c>
      <c r="AP213" s="43" t="str">
        <f t="shared" si="175"/>
        <v>Fail</v>
      </c>
      <c r="AQ213" s="44">
        <f>ABS(Survey!$AH213)</f>
        <v>0</v>
      </c>
      <c r="AR213" s="87">
        <f>ABS(Survey!$AI213)+Survey!$AJ213-ABS(Survey!$AK213)+ABS(Survey!$AL213)-ABS(Survey!$AM213)+ABS(Survey!$AN213)-ABS(Survey!$AO213)+Survey!$AP213</f>
        <v>0</v>
      </c>
      <c r="AS213" s="53" t="str">
        <f t="shared" si="176"/>
        <v>No holdings</v>
      </c>
      <c r="AT213" s="43">
        <f t="shared" si="177"/>
        <v>0</v>
      </c>
      <c r="AU213" s="48" t="str">
        <f t="shared" si="178"/>
        <v>Pass</v>
      </c>
      <c r="AV213" s="61" t="b">
        <f>IF(ABS(Survey!$AP213)=0,TRUE,FALSE)</f>
        <v>1</v>
      </c>
      <c r="AW213" s="60" t="b">
        <f>NOT(ISBLANK(Survey!$AQ213))</f>
        <v>0</v>
      </c>
      <c r="AX213" s="43" t="str">
        <f t="shared" si="179"/>
        <v>Fail</v>
      </c>
      <c r="AY213" s="44">
        <f>ABS(Survey!$AH213)</f>
        <v>0</v>
      </c>
      <c r="AZ213" s="44" cm="1">
        <f t="array" ref="AZ213">SUM(SUMIF(Survey!AS213:BA213,{"&gt;0","&lt;0"})*{1,-1})-SUM(SUMIF(Survey!BC213:BK213,{"&gt;0","&lt;0"})*{1,-1})</f>
        <v>0</v>
      </c>
      <c r="BA213" s="53" t="str">
        <f t="shared" si="180"/>
        <v>No holdings</v>
      </c>
      <c r="BB213" s="43">
        <f t="shared" si="181"/>
        <v>0</v>
      </c>
      <c r="BC213" s="48" t="str">
        <f t="shared" si="182"/>
        <v>Fail</v>
      </c>
      <c r="BD213" s="54">
        <f>ABS(Survey!$AH213)</f>
        <v>0</v>
      </c>
      <c r="BE213" s="54" cm="1">
        <f t="array" ref="BE213">SUM(SUMIF(Survey!BM213:CF213,{"&gt;0","&lt;0"})*{1,-1})-SUM(SUMIF(Survey!CH213:DA213,{"&gt;0","&lt;0"})*{1,-1})</f>
        <v>0</v>
      </c>
      <c r="BF213" s="55" t="str">
        <f t="shared" si="183"/>
        <v>No holdings</v>
      </c>
      <c r="BG213" s="56">
        <f t="shared" si="184"/>
        <v>0</v>
      </c>
      <c r="BH213" s="48" t="str">
        <f t="shared" si="185"/>
        <v>Pass</v>
      </c>
      <c r="BI213" s="61" t="b">
        <f>IF(ABS(Survey!$CF213)=0,TRUE,FALSE)</f>
        <v>1</v>
      </c>
      <c r="BJ213" s="60" t="b">
        <f>NOT(ISBLANK(Survey!$CG213))</f>
        <v>0</v>
      </c>
      <c r="BK213" s="48" t="str">
        <f t="shared" si="186"/>
        <v>Pass</v>
      </c>
      <c r="BL213" s="61" t="b">
        <f>IF(ABS(Survey!$DA213)=0,TRUE,FALSE)</f>
        <v>1</v>
      </c>
      <c r="BM213" s="60" t="b">
        <f>NOT(ISBLANK(Survey!$DB213))</f>
        <v>0</v>
      </c>
      <c r="BN213" s="48" t="str">
        <f t="shared" si="187"/>
        <v>Pass</v>
      </c>
      <c r="BO213" s="44">
        <f>SUM(Survey!DD213:DG213)</f>
        <v>0</v>
      </c>
      <c r="BP213" s="43">
        <f t="shared" si="188"/>
        <v>0</v>
      </c>
      <c r="BQ213" s="43">
        <f t="shared" si="189"/>
        <v>100</v>
      </c>
      <c r="BR213" s="55">
        <f>Survey!$I213</f>
        <v>0</v>
      </c>
      <c r="BS213" s="48" t="str">
        <f t="shared" si="190"/>
        <v>Pass</v>
      </c>
      <c r="BT213" s="61" t="b">
        <f>IF(ABS(Survey!$DG213)=0,TRUE,FALSE)</f>
        <v>1</v>
      </c>
      <c r="BU213" s="60" t="b">
        <f>NOT(ISBLANK(Survey!$DH213))</f>
        <v>0</v>
      </c>
      <c r="BV213" s="43" t="str">
        <f t="shared" si="191"/>
        <v>Pass</v>
      </c>
      <c r="BW213" s="44">
        <f>ABS(Survey!CB213) + ABS(Survey!CW213)</f>
        <v>0</v>
      </c>
      <c r="BX213" s="44">
        <f>SUM(SUMIF(Survey!DJ213:DO213,{"&gt;0","&lt;0"})*{1,-1})+SUM(SUMIF(Survey!DQ213:DV213,{"&gt;0","&lt;0"})*{1,-1})</f>
        <v>0</v>
      </c>
      <c r="BY213" s="43">
        <f t="shared" si="192"/>
        <v>0</v>
      </c>
      <c r="BZ213" s="43">
        <f t="shared" si="193"/>
        <v>0</v>
      </c>
      <c r="CA213" s="48" t="str">
        <f t="shared" si="194"/>
        <v>Pass</v>
      </c>
      <c r="CB213" s="61" t="b">
        <f>IF(ABS(Survey!$DO213)=0,TRUE,FALSE)</f>
        <v>1</v>
      </c>
      <c r="CC213" s="60" t="b">
        <f>NOT(ISBLANK(Survey!DP213))</f>
        <v>0</v>
      </c>
      <c r="CD213" s="48" t="str">
        <f t="shared" si="195"/>
        <v>Pass</v>
      </c>
      <c r="CE213" s="61" t="b">
        <f>IF(ABS(Survey!$DV213)=0,TRUE,FALSE)</f>
        <v>1</v>
      </c>
      <c r="CF213" s="60" t="b">
        <f>NOT(ISBLANK(Survey!$DW213))</f>
        <v>0</v>
      </c>
      <c r="CG213" s="48" t="str">
        <f t="shared" si="196"/>
        <v>Pass</v>
      </c>
      <c r="CH213" s="57">
        <f t="shared" si="197"/>
        <v>0</v>
      </c>
      <c r="CI213" s="54" cm="1">
        <f t="array" ref="CI213">SUM(SUMIF(Survey!DY213:DZ213,{"&gt;0","&lt;0"})*{1,-1})</f>
        <v>0</v>
      </c>
      <c r="CJ213" s="57">
        <f t="shared" si="198"/>
        <v>0</v>
      </c>
      <c r="CK213" s="56">
        <f t="shared" si="199"/>
        <v>100</v>
      </c>
      <c r="CL213" s="48" t="str">
        <f t="shared" si="200"/>
        <v>Fail</v>
      </c>
      <c r="CM213" s="54">
        <f>SUM(SUMIF(Survey!EP213:EQ213,{"&gt;0","&lt;0"})*{1,-1})</f>
        <v>0</v>
      </c>
      <c r="CN213" s="57">
        <f t="shared" si="201"/>
        <v>0</v>
      </c>
      <c r="CO213" s="57">
        <f t="shared" si="202"/>
        <v>100</v>
      </c>
      <c r="CP213" s="55" t="b">
        <f>IF(Survey!$J213="ETF",TRUE,IF(Survey!$J213="Closed-end",TRUE,IF(Survey!$J213="Split share corp",TRUE,FALSE)))</f>
        <v>0</v>
      </c>
      <c r="CQ213" s="48" t="str">
        <f t="shared" si="203"/>
        <v>Fail</v>
      </c>
      <c r="CR213" s="54">
        <f>SUM(SUMIF(Survey!ES213:EW213,{"&gt;0","&lt;0"})*{1,-1})</f>
        <v>0</v>
      </c>
      <c r="CS213" s="57">
        <f t="shared" si="204"/>
        <v>0</v>
      </c>
      <c r="CT213" s="57">
        <f t="shared" si="205"/>
        <v>100</v>
      </c>
      <c r="CU213" s="55" t="b">
        <f>IF(Survey!$J213="ETF",TRUE,IF(Survey!$J213="Closed-end",TRUE,IF(Survey!$J213="Split share corp",TRUE,FALSE)))</f>
        <v>0</v>
      </c>
      <c r="CV213" s="48" t="str">
        <f t="shared" si="206"/>
        <v>Pass</v>
      </c>
      <c r="CW213" s="61" t="b">
        <f>IF(ABS(Survey!$EW213)=0,TRUE,FALSE)</f>
        <v>1</v>
      </c>
      <c r="CX213" s="60" t="b">
        <f>NOT(ISBLANK(Survey!$EX213))</f>
        <v>0</v>
      </c>
      <c r="CY213" s="43" t="str">
        <f t="shared" si="207"/>
        <v>Fail</v>
      </c>
      <c r="CZ213" s="44">
        <f>SUM(SUMIF(Survey!EZ213:FF213,{"&gt;0","&lt;0"})*{1,-1})</f>
        <v>0</v>
      </c>
      <c r="DA213" s="43">
        <f t="shared" si="208"/>
        <v>0</v>
      </c>
      <c r="DB213" s="43">
        <f t="shared" si="209"/>
        <v>100</v>
      </c>
      <c r="DC213" s="48" t="str">
        <f t="shared" si="210"/>
        <v>Fail</v>
      </c>
      <c r="DD213" s="54">
        <f>SUM(SUMIF(Survey!FH213:FN213,{"&gt;0","&lt;0"})*{1,-1})</f>
        <v>0</v>
      </c>
      <c r="DE213" s="57">
        <f t="shared" si="211"/>
        <v>0</v>
      </c>
      <c r="DF213" s="56">
        <f t="shared" si="212"/>
        <v>100</v>
      </c>
    </row>
    <row r="214" spans="1:110">
      <c r="A214" s="1">
        <v>211</v>
      </c>
      <c r="B214" s="43" t="str">
        <f t="shared" si="160"/>
        <v>Pass</v>
      </c>
      <c r="C214" s="43">
        <f>COUNTBLANK(Survey!B214:FO214)</f>
        <v>170</v>
      </c>
      <c r="D214" s="43">
        <f>Survey!H214</f>
        <v>0</v>
      </c>
      <c r="E214" s="43" t="str">
        <f t="shared" si="161"/>
        <v>Fail</v>
      </c>
      <c r="F214" s="43" t="str">
        <f t="shared" si="162"/>
        <v>Fail</v>
      </c>
      <c r="H214" s="48" t="str">
        <f t="shared" si="163"/>
        <v>Fail</v>
      </c>
      <c r="I214" s="49">
        <f>COUNTBLANK(Survey!B214:E214)+COUNTBLANK(Survey!G214:J214)+COUNTBLANK(Survey!M214)+COUNTBLANK(Survey!P214:S214)+COUNTBLANK(Survey!X214:Z214)+COUNTBLANK(Survey!AC214:AD214)</f>
        <v>18</v>
      </c>
      <c r="J214" s="48" t="str">
        <f t="shared" si="164"/>
        <v>Pass</v>
      </c>
      <c r="K214" s="61" t="b">
        <f>NOT(ISNUMBER(SEARCH("Feeder",Survey!$H214)))</f>
        <v>1</v>
      </c>
      <c r="L214" s="60" t="b">
        <f>NOT(ISBLANK(Survey!$L214))</f>
        <v>0</v>
      </c>
      <c r="M214" s="48" t="str">
        <f t="shared" si="165"/>
        <v>Pass</v>
      </c>
      <c r="N214" s="61" t="b">
        <f>NOT(ISNUMBER(SEARCH("Other",Survey!$J214)))</f>
        <v>1</v>
      </c>
      <c r="O214" s="60" t="b">
        <f>NOT(ISBLANK(Survey!$K214))</f>
        <v>0</v>
      </c>
      <c r="P214" s="48" t="str">
        <f t="shared" si="166"/>
        <v>Fail</v>
      </c>
      <c r="Q214" s="50">
        <f>Survey!E214</f>
        <v>0</v>
      </c>
      <c r="R214" s="51">
        <f>LEN(Survey!F214)</f>
        <v>0</v>
      </c>
      <c r="S214" s="48" t="str">
        <f t="shared" si="167"/>
        <v>Pass</v>
      </c>
      <c r="T214" s="61" t="b">
        <f>NOT(ISNUMBER(SEARCH("Other",Survey!$M214)))</f>
        <v>1</v>
      </c>
      <c r="U214" s="60" t="b">
        <f>NOT(ISBLANK(Survey!$N214))</f>
        <v>0</v>
      </c>
      <c r="V214" s="48" t="str">
        <f t="shared" si="168"/>
        <v>Pass</v>
      </c>
      <c r="W214" s="121" t="b">
        <f>NOT(ISBLANK(Survey!$U214))</f>
        <v>0</v>
      </c>
      <c r="X214" s="122">
        <f>Survey!$J214</f>
        <v>0</v>
      </c>
      <c r="Y214" s="48" t="str">
        <f t="shared" si="169"/>
        <v>Pass</v>
      </c>
      <c r="Z214" s="121" t="b">
        <f>NOT(ISBLANK(Survey!$V214))</f>
        <v>0</v>
      </c>
      <c r="AA214" s="122">
        <f>Survey!$J214</f>
        <v>0</v>
      </c>
      <c r="AB214" s="48" t="str">
        <f t="shared" si="170"/>
        <v>Pass</v>
      </c>
      <c r="AC214" s="121" t="b">
        <f>NOT(ISBLANK(Survey!$W214))</f>
        <v>0</v>
      </c>
      <c r="AD214" s="122">
        <f>Survey!$J214</f>
        <v>0</v>
      </c>
      <c r="AE214" s="48" t="str">
        <f t="shared" si="171"/>
        <v>Pass</v>
      </c>
      <c r="AF214" s="61" t="b">
        <f>NOT(ISNUMBER(SEARCH("Yes",Survey!$Z214)))</f>
        <v>1</v>
      </c>
      <c r="AG214" s="60" t="b">
        <f>IF(COUNTBLANK(Survey!$AA214:$AB214)=0,TRUE, FALSE)</f>
        <v>0</v>
      </c>
      <c r="AH214" s="48" t="str">
        <f t="shared" si="172"/>
        <v>Pass</v>
      </c>
      <c r="AI214" s="61" t="b">
        <f>NOT(ISNUMBER(SEARCH("Yes",Survey!$AC214)))</f>
        <v>1</v>
      </c>
      <c r="AJ214" s="60" t="b">
        <f>NOT(ISBLANK(Survey!$AE214))</f>
        <v>0</v>
      </c>
      <c r="AK214" s="48" t="str">
        <f t="shared" si="173"/>
        <v>Pass</v>
      </c>
      <c r="AL214" s="61" t="b">
        <f>NOT(OR(ISNUMBER(SEARCH("Other",Survey!$AE214)),ISNUMBER(SEARCH("Multiple",Survey!$AE214))))</f>
        <v>1</v>
      </c>
      <c r="AM214" s="60" t="b">
        <f>NOT(ISBLANK(Survey!$AF214))</f>
        <v>0</v>
      </c>
      <c r="AN214" s="48" t="str">
        <f t="shared" si="174"/>
        <v>Fail</v>
      </c>
      <c r="AO214" s="52">
        <f>(Survey!$AH214)</f>
        <v>0</v>
      </c>
      <c r="AP214" s="43" t="str">
        <f t="shared" si="175"/>
        <v>Fail</v>
      </c>
      <c r="AQ214" s="44">
        <f>ABS(Survey!$AH214)</f>
        <v>0</v>
      </c>
      <c r="AR214" s="87">
        <f>ABS(Survey!$AI214)+Survey!$AJ214-ABS(Survey!$AK214)+ABS(Survey!$AL214)-ABS(Survey!$AM214)+ABS(Survey!$AN214)-ABS(Survey!$AO214)+Survey!$AP214</f>
        <v>0</v>
      </c>
      <c r="AS214" s="53" t="str">
        <f t="shared" si="176"/>
        <v>No holdings</v>
      </c>
      <c r="AT214" s="43">
        <f t="shared" si="177"/>
        <v>0</v>
      </c>
      <c r="AU214" s="48" t="str">
        <f t="shared" si="178"/>
        <v>Pass</v>
      </c>
      <c r="AV214" s="61" t="b">
        <f>IF(ABS(Survey!$AP214)=0,TRUE,FALSE)</f>
        <v>1</v>
      </c>
      <c r="AW214" s="60" t="b">
        <f>NOT(ISBLANK(Survey!$AQ214))</f>
        <v>0</v>
      </c>
      <c r="AX214" s="43" t="str">
        <f t="shared" si="179"/>
        <v>Fail</v>
      </c>
      <c r="AY214" s="44">
        <f>ABS(Survey!$AH214)</f>
        <v>0</v>
      </c>
      <c r="AZ214" s="44" cm="1">
        <f t="array" ref="AZ214">SUM(SUMIF(Survey!AS214:BA214,{"&gt;0","&lt;0"})*{1,-1})-SUM(SUMIF(Survey!BC214:BK214,{"&gt;0","&lt;0"})*{1,-1})</f>
        <v>0</v>
      </c>
      <c r="BA214" s="53" t="str">
        <f t="shared" si="180"/>
        <v>No holdings</v>
      </c>
      <c r="BB214" s="43">
        <f t="shared" si="181"/>
        <v>0</v>
      </c>
      <c r="BC214" s="48" t="str">
        <f t="shared" si="182"/>
        <v>Fail</v>
      </c>
      <c r="BD214" s="54">
        <f>ABS(Survey!$AH214)</f>
        <v>0</v>
      </c>
      <c r="BE214" s="54" cm="1">
        <f t="array" ref="BE214">SUM(SUMIF(Survey!BM214:CF214,{"&gt;0","&lt;0"})*{1,-1})-SUM(SUMIF(Survey!CH214:DA214,{"&gt;0","&lt;0"})*{1,-1})</f>
        <v>0</v>
      </c>
      <c r="BF214" s="55" t="str">
        <f t="shared" si="183"/>
        <v>No holdings</v>
      </c>
      <c r="BG214" s="56">
        <f t="shared" si="184"/>
        <v>0</v>
      </c>
      <c r="BH214" s="48" t="str">
        <f t="shared" si="185"/>
        <v>Pass</v>
      </c>
      <c r="BI214" s="61" t="b">
        <f>IF(ABS(Survey!$CF214)=0,TRUE,FALSE)</f>
        <v>1</v>
      </c>
      <c r="BJ214" s="60" t="b">
        <f>NOT(ISBLANK(Survey!$CG214))</f>
        <v>0</v>
      </c>
      <c r="BK214" s="48" t="str">
        <f t="shared" si="186"/>
        <v>Pass</v>
      </c>
      <c r="BL214" s="61" t="b">
        <f>IF(ABS(Survey!$DA214)=0,TRUE,FALSE)</f>
        <v>1</v>
      </c>
      <c r="BM214" s="60" t="b">
        <f>NOT(ISBLANK(Survey!$DB214))</f>
        <v>0</v>
      </c>
      <c r="BN214" s="48" t="str">
        <f t="shared" si="187"/>
        <v>Pass</v>
      </c>
      <c r="BO214" s="44">
        <f>SUM(Survey!DD214:DG214)</f>
        <v>0</v>
      </c>
      <c r="BP214" s="43">
        <f t="shared" si="188"/>
        <v>0</v>
      </c>
      <c r="BQ214" s="43">
        <f t="shared" si="189"/>
        <v>100</v>
      </c>
      <c r="BR214" s="55">
        <f>Survey!$I214</f>
        <v>0</v>
      </c>
      <c r="BS214" s="48" t="str">
        <f t="shared" si="190"/>
        <v>Pass</v>
      </c>
      <c r="BT214" s="61" t="b">
        <f>IF(ABS(Survey!$DG214)=0,TRUE,FALSE)</f>
        <v>1</v>
      </c>
      <c r="BU214" s="60" t="b">
        <f>NOT(ISBLANK(Survey!$DH214))</f>
        <v>0</v>
      </c>
      <c r="BV214" s="43" t="str">
        <f t="shared" si="191"/>
        <v>Pass</v>
      </c>
      <c r="BW214" s="44">
        <f>ABS(Survey!CB214) + ABS(Survey!CW214)</f>
        <v>0</v>
      </c>
      <c r="BX214" s="44">
        <f>SUM(SUMIF(Survey!DJ214:DO214,{"&gt;0","&lt;0"})*{1,-1})+SUM(SUMIF(Survey!DQ214:DV214,{"&gt;0","&lt;0"})*{1,-1})</f>
        <v>0</v>
      </c>
      <c r="BY214" s="43">
        <f t="shared" si="192"/>
        <v>0</v>
      </c>
      <c r="BZ214" s="43">
        <f t="shared" si="193"/>
        <v>0</v>
      </c>
      <c r="CA214" s="48" t="str">
        <f t="shared" si="194"/>
        <v>Pass</v>
      </c>
      <c r="CB214" s="61" t="b">
        <f>IF(ABS(Survey!$DO214)=0,TRUE,FALSE)</f>
        <v>1</v>
      </c>
      <c r="CC214" s="60" t="b">
        <f>NOT(ISBLANK(Survey!DP214))</f>
        <v>0</v>
      </c>
      <c r="CD214" s="48" t="str">
        <f t="shared" si="195"/>
        <v>Pass</v>
      </c>
      <c r="CE214" s="61" t="b">
        <f>IF(ABS(Survey!$DV214)=0,TRUE,FALSE)</f>
        <v>1</v>
      </c>
      <c r="CF214" s="60" t="b">
        <f>NOT(ISBLANK(Survey!$DW214))</f>
        <v>0</v>
      </c>
      <c r="CG214" s="48" t="str">
        <f t="shared" si="196"/>
        <v>Pass</v>
      </c>
      <c r="CH214" s="57">
        <f t="shared" si="197"/>
        <v>0</v>
      </c>
      <c r="CI214" s="54" cm="1">
        <f t="array" ref="CI214">SUM(SUMIF(Survey!DY214:DZ214,{"&gt;0","&lt;0"})*{1,-1})</f>
        <v>0</v>
      </c>
      <c r="CJ214" s="57">
        <f t="shared" si="198"/>
        <v>0</v>
      </c>
      <c r="CK214" s="56">
        <f t="shared" si="199"/>
        <v>100</v>
      </c>
      <c r="CL214" s="48" t="str">
        <f t="shared" si="200"/>
        <v>Fail</v>
      </c>
      <c r="CM214" s="54">
        <f>SUM(SUMIF(Survey!EP214:EQ214,{"&gt;0","&lt;0"})*{1,-1})</f>
        <v>0</v>
      </c>
      <c r="CN214" s="57">
        <f t="shared" si="201"/>
        <v>0</v>
      </c>
      <c r="CO214" s="57">
        <f t="shared" si="202"/>
        <v>100</v>
      </c>
      <c r="CP214" s="55" t="b">
        <f>IF(Survey!$J214="ETF",TRUE,IF(Survey!$J214="Closed-end",TRUE,IF(Survey!$J214="Split share corp",TRUE,FALSE)))</f>
        <v>0</v>
      </c>
      <c r="CQ214" s="48" t="str">
        <f t="shared" si="203"/>
        <v>Fail</v>
      </c>
      <c r="CR214" s="54">
        <f>SUM(SUMIF(Survey!ES214:EW214,{"&gt;0","&lt;0"})*{1,-1})</f>
        <v>0</v>
      </c>
      <c r="CS214" s="57">
        <f t="shared" si="204"/>
        <v>0</v>
      </c>
      <c r="CT214" s="57">
        <f t="shared" si="205"/>
        <v>100</v>
      </c>
      <c r="CU214" s="55" t="b">
        <f>IF(Survey!$J214="ETF",TRUE,IF(Survey!$J214="Closed-end",TRUE,IF(Survey!$J214="Split share corp",TRUE,FALSE)))</f>
        <v>0</v>
      </c>
      <c r="CV214" s="48" t="str">
        <f t="shared" si="206"/>
        <v>Pass</v>
      </c>
      <c r="CW214" s="61" t="b">
        <f>IF(ABS(Survey!$EW214)=0,TRUE,FALSE)</f>
        <v>1</v>
      </c>
      <c r="CX214" s="60" t="b">
        <f>NOT(ISBLANK(Survey!$EX214))</f>
        <v>0</v>
      </c>
      <c r="CY214" s="43" t="str">
        <f t="shared" si="207"/>
        <v>Fail</v>
      </c>
      <c r="CZ214" s="44">
        <f>SUM(SUMIF(Survey!EZ214:FF214,{"&gt;0","&lt;0"})*{1,-1})</f>
        <v>0</v>
      </c>
      <c r="DA214" s="43">
        <f t="shared" si="208"/>
        <v>0</v>
      </c>
      <c r="DB214" s="43">
        <f t="shared" si="209"/>
        <v>100</v>
      </c>
      <c r="DC214" s="48" t="str">
        <f t="shared" si="210"/>
        <v>Fail</v>
      </c>
      <c r="DD214" s="54">
        <f>SUM(SUMIF(Survey!FH214:FN214,{"&gt;0","&lt;0"})*{1,-1})</f>
        <v>0</v>
      </c>
      <c r="DE214" s="57">
        <f t="shared" si="211"/>
        <v>0</v>
      </c>
      <c r="DF214" s="56">
        <f t="shared" si="212"/>
        <v>100</v>
      </c>
    </row>
    <row r="215" spans="1:110">
      <c r="A215" s="1">
        <v>212</v>
      </c>
      <c r="B215" s="43" t="str">
        <f t="shared" si="160"/>
        <v>Pass</v>
      </c>
      <c r="C215" s="43">
        <f>COUNTBLANK(Survey!B215:FO215)</f>
        <v>170</v>
      </c>
      <c r="D215" s="43">
        <f>Survey!H215</f>
        <v>0</v>
      </c>
      <c r="E215" s="43" t="str">
        <f t="shared" si="161"/>
        <v>Fail</v>
      </c>
      <c r="F215" s="43" t="str">
        <f t="shared" si="162"/>
        <v>Fail</v>
      </c>
      <c r="H215" s="48" t="str">
        <f t="shared" si="163"/>
        <v>Fail</v>
      </c>
      <c r="I215" s="49">
        <f>COUNTBLANK(Survey!B215:E215)+COUNTBLANK(Survey!G215:J215)+COUNTBLANK(Survey!M215)+COUNTBLANK(Survey!P215:S215)+COUNTBLANK(Survey!X215:Z215)+COUNTBLANK(Survey!AC215:AD215)</f>
        <v>18</v>
      </c>
      <c r="J215" s="48" t="str">
        <f t="shared" si="164"/>
        <v>Pass</v>
      </c>
      <c r="K215" s="61" t="b">
        <f>NOT(ISNUMBER(SEARCH("Feeder",Survey!$H215)))</f>
        <v>1</v>
      </c>
      <c r="L215" s="60" t="b">
        <f>NOT(ISBLANK(Survey!$L215))</f>
        <v>0</v>
      </c>
      <c r="M215" s="48" t="str">
        <f t="shared" si="165"/>
        <v>Pass</v>
      </c>
      <c r="N215" s="61" t="b">
        <f>NOT(ISNUMBER(SEARCH("Other",Survey!$J215)))</f>
        <v>1</v>
      </c>
      <c r="O215" s="60" t="b">
        <f>NOT(ISBLANK(Survey!$K215))</f>
        <v>0</v>
      </c>
      <c r="P215" s="48" t="str">
        <f t="shared" si="166"/>
        <v>Fail</v>
      </c>
      <c r="Q215" s="50">
        <f>Survey!E215</f>
        <v>0</v>
      </c>
      <c r="R215" s="51">
        <f>LEN(Survey!F215)</f>
        <v>0</v>
      </c>
      <c r="S215" s="48" t="str">
        <f t="shared" si="167"/>
        <v>Pass</v>
      </c>
      <c r="T215" s="61" t="b">
        <f>NOT(ISNUMBER(SEARCH("Other",Survey!$M215)))</f>
        <v>1</v>
      </c>
      <c r="U215" s="60" t="b">
        <f>NOT(ISBLANK(Survey!$N215))</f>
        <v>0</v>
      </c>
      <c r="V215" s="48" t="str">
        <f t="shared" si="168"/>
        <v>Pass</v>
      </c>
      <c r="W215" s="121" t="b">
        <f>NOT(ISBLANK(Survey!$U215))</f>
        <v>0</v>
      </c>
      <c r="X215" s="122">
        <f>Survey!$J215</f>
        <v>0</v>
      </c>
      <c r="Y215" s="48" t="str">
        <f t="shared" si="169"/>
        <v>Pass</v>
      </c>
      <c r="Z215" s="121" t="b">
        <f>NOT(ISBLANK(Survey!$V215))</f>
        <v>0</v>
      </c>
      <c r="AA215" s="122">
        <f>Survey!$J215</f>
        <v>0</v>
      </c>
      <c r="AB215" s="48" t="str">
        <f t="shared" si="170"/>
        <v>Pass</v>
      </c>
      <c r="AC215" s="121" t="b">
        <f>NOT(ISBLANK(Survey!$W215))</f>
        <v>0</v>
      </c>
      <c r="AD215" s="122">
        <f>Survey!$J215</f>
        <v>0</v>
      </c>
      <c r="AE215" s="48" t="str">
        <f t="shared" si="171"/>
        <v>Pass</v>
      </c>
      <c r="AF215" s="61" t="b">
        <f>NOT(ISNUMBER(SEARCH("Yes",Survey!$Z215)))</f>
        <v>1</v>
      </c>
      <c r="AG215" s="60" t="b">
        <f>IF(COUNTBLANK(Survey!$AA215:$AB215)=0,TRUE, FALSE)</f>
        <v>0</v>
      </c>
      <c r="AH215" s="48" t="str">
        <f t="shared" si="172"/>
        <v>Pass</v>
      </c>
      <c r="AI215" s="61" t="b">
        <f>NOT(ISNUMBER(SEARCH("Yes",Survey!$AC215)))</f>
        <v>1</v>
      </c>
      <c r="AJ215" s="60" t="b">
        <f>NOT(ISBLANK(Survey!$AE215))</f>
        <v>0</v>
      </c>
      <c r="AK215" s="48" t="str">
        <f t="shared" si="173"/>
        <v>Pass</v>
      </c>
      <c r="AL215" s="61" t="b">
        <f>NOT(OR(ISNUMBER(SEARCH("Other",Survey!$AE215)),ISNUMBER(SEARCH("Multiple",Survey!$AE215))))</f>
        <v>1</v>
      </c>
      <c r="AM215" s="60" t="b">
        <f>NOT(ISBLANK(Survey!$AF215))</f>
        <v>0</v>
      </c>
      <c r="AN215" s="48" t="str">
        <f t="shared" si="174"/>
        <v>Fail</v>
      </c>
      <c r="AO215" s="52">
        <f>(Survey!$AH215)</f>
        <v>0</v>
      </c>
      <c r="AP215" s="43" t="str">
        <f t="shared" si="175"/>
        <v>Fail</v>
      </c>
      <c r="AQ215" s="44">
        <f>ABS(Survey!$AH215)</f>
        <v>0</v>
      </c>
      <c r="AR215" s="87">
        <f>ABS(Survey!$AI215)+Survey!$AJ215-ABS(Survey!$AK215)+ABS(Survey!$AL215)-ABS(Survey!$AM215)+ABS(Survey!$AN215)-ABS(Survey!$AO215)+Survey!$AP215</f>
        <v>0</v>
      </c>
      <c r="AS215" s="53" t="str">
        <f t="shared" si="176"/>
        <v>No holdings</v>
      </c>
      <c r="AT215" s="43">
        <f t="shared" si="177"/>
        <v>0</v>
      </c>
      <c r="AU215" s="48" t="str">
        <f t="shared" si="178"/>
        <v>Pass</v>
      </c>
      <c r="AV215" s="61" t="b">
        <f>IF(ABS(Survey!$AP215)=0,TRUE,FALSE)</f>
        <v>1</v>
      </c>
      <c r="AW215" s="60" t="b">
        <f>NOT(ISBLANK(Survey!$AQ215))</f>
        <v>0</v>
      </c>
      <c r="AX215" s="43" t="str">
        <f t="shared" si="179"/>
        <v>Fail</v>
      </c>
      <c r="AY215" s="44">
        <f>ABS(Survey!$AH215)</f>
        <v>0</v>
      </c>
      <c r="AZ215" s="44" cm="1">
        <f t="array" ref="AZ215">SUM(SUMIF(Survey!AS215:BA215,{"&gt;0","&lt;0"})*{1,-1})-SUM(SUMIF(Survey!BC215:BK215,{"&gt;0","&lt;0"})*{1,-1})</f>
        <v>0</v>
      </c>
      <c r="BA215" s="53" t="str">
        <f t="shared" si="180"/>
        <v>No holdings</v>
      </c>
      <c r="BB215" s="43">
        <f t="shared" si="181"/>
        <v>0</v>
      </c>
      <c r="BC215" s="48" t="str">
        <f t="shared" si="182"/>
        <v>Fail</v>
      </c>
      <c r="BD215" s="54">
        <f>ABS(Survey!$AH215)</f>
        <v>0</v>
      </c>
      <c r="BE215" s="54" cm="1">
        <f t="array" ref="BE215">SUM(SUMIF(Survey!BM215:CF215,{"&gt;0","&lt;0"})*{1,-1})-SUM(SUMIF(Survey!CH215:DA215,{"&gt;0","&lt;0"})*{1,-1})</f>
        <v>0</v>
      </c>
      <c r="BF215" s="55" t="str">
        <f t="shared" si="183"/>
        <v>No holdings</v>
      </c>
      <c r="BG215" s="56">
        <f t="shared" si="184"/>
        <v>0</v>
      </c>
      <c r="BH215" s="48" t="str">
        <f t="shared" si="185"/>
        <v>Pass</v>
      </c>
      <c r="BI215" s="61" t="b">
        <f>IF(ABS(Survey!$CF215)=0,TRUE,FALSE)</f>
        <v>1</v>
      </c>
      <c r="BJ215" s="60" t="b">
        <f>NOT(ISBLANK(Survey!$CG215))</f>
        <v>0</v>
      </c>
      <c r="BK215" s="48" t="str">
        <f t="shared" si="186"/>
        <v>Pass</v>
      </c>
      <c r="BL215" s="61" t="b">
        <f>IF(ABS(Survey!$DA215)=0,TRUE,FALSE)</f>
        <v>1</v>
      </c>
      <c r="BM215" s="60" t="b">
        <f>NOT(ISBLANK(Survey!$DB215))</f>
        <v>0</v>
      </c>
      <c r="BN215" s="48" t="str">
        <f t="shared" si="187"/>
        <v>Pass</v>
      </c>
      <c r="BO215" s="44">
        <f>SUM(Survey!DD215:DG215)</f>
        <v>0</v>
      </c>
      <c r="BP215" s="43">
        <f t="shared" si="188"/>
        <v>0</v>
      </c>
      <c r="BQ215" s="43">
        <f t="shared" si="189"/>
        <v>100</v>
      </c>
      <c r="BR215" s="55">
        <f>Survey!$I215</f>
        <v>0</v>
      </c>
      <c r="BS215" s="48" t="str">
        <f t="shared" si="190"/>
        <v>Pass</v>
      </c>
      <c r="BT215" s="61" t="b">
        <f>IF(ABS(Survey!$DG215)=0,TRUE,FALSE)</f>
        <v>1</v>
      </c>
      <c r="BU215" s="60" t="b">
        <f>NOT(ISBLANK(Survey!$DH215))</f>
        <v>0</v>
      </c>
      <c r="BV215" s="43" t="str">
        <f t="shared" si="191"/>
        <v>Pass</v>
      </c>
      <c r="BW215" s="44">
        <f>ABS(Survey!CB215) + ABS(Survey!CW215)</f>
        <v>0</v>
      </c>
      <c r="BX215" s="44">
        <f>SUM(SUMIF(Survey!DJ215:DO215,{"&gt;0","&lt;0"})*{1,-1})+SUM(SUMIF(Survey!DQ215:DV215,{"&gt;0","&lt;0"})*{1,-1})</f>
        <v>0</v>
      </c>
      <c r="BY215" s="43">
        <f t="shared" si="192"/>
        <v>0</v>
      </c>
      <c r="BZ215" s="43">
        <f t="shared" si="193"/>
        <v>0</v>
      </c>
      <c r="CA215" s="48" t="str">
        <f t="shared" si="194"/>
        <v>Pass</v>
      </c>
      <c r="CB215" s="61" t="b">
        <f>IF(ABS(Survey!$DO215)=0,TRUE,FALSE)</f>
        <v>1</v>
      </c>
      <c r="CC215" s="60" t="b">
        <f>NOT(ISBLANK(Survey!DP215))</f>
        <v>0</v>
      </c>
      <c r="CD215" s="48" t="str">
        <f t="shared" si="195"/>
        <v>Pass</v>
      </c>
      <c r="CE215" s="61" t="b">
        <f>IF(ABS(Survey!$DV215)=0,TRUE,FALSE)</f>
        <v>1</v>
      </c>
      <c r="CF215" s="60" t="b">
        <f>NOT(ISBLANK(Survey!$DW215))</f>
        <v>0</v>
      </c>
      <c r="CG215" s="48" t="str">
        <f t="shared" si="196"/>
        <v>Pass</v>
      </c>
      <c r="CH215" s="57">
        <f t="shared" si="197"/>
        <v>0</v>
      </c>
      <c r="CI215" s="54" cm="1">
        <f t="array" ref="CI215">SUM(SUMIF(Survey!DY215:DZ215,{"&gt;0","&lt;0"})*{1,-1})</f>
        <v>0</v>
      </c>
      <c r="CJ215" s="57">
        <f t="shared" si="198"/>
        <v>0</v>
      </c>
      <c r="CK215" s="56">
        <f t="shared" si="199"/>
        <v>100</v>
      </c>
      <c r="CL215" s="48" t="str">
        <f t="shared" si="200"/>
        <v>Fail</v>
      </c>
      <c r="CM215" s="54">
        <f>SUM(SUMIF(Survey!EP215:EQ215,{"&gt;0","&lt;0"})*{1,-1})</f>
        <v>0</v>
      </c>
      <c r="CN215" s="57">
        <f t="shared" si="201"/>
        <v>0</v>
      </c>
      <c r="CO215" s="57">
        <f t="shared" si="202"/>
        <v>100</v>
      </c>
      <c r="CP215" s="55" t="b">
        <f>IF(Survey!$J215="ETF",TRUE,IF(Survey!$J215="Closed-end",TRUE,IF(Survey!$J215="Split share corp",TRUE,FALSE)))</f>
        <v>0</v>
      </c>
      <c r="CQ215" s="48" t="str">
        <f t="shared" si="203"/>
        <v>Fail</v>
      </c>
      <c r="CR215" s="54">
        <f>SUM(SUMIF(Survey!ES215:EW215,{"&gt;0","&lt;0"})*{1,-1})</f>
        <v>0</v>
      </c>
      <c r="CS215" s="57">
        <f t="shared" si="204"/>
        <v>0</v>
      </c>
      <c r="CT215" s="57">
        <f t="shared" si="205"/>
        <v>100</v>
      </c>
      <c r="CU215" s="55" t="b">
        <f>IF(Survey!$J215="ETF",TRUE,IF(Survey!$J215="Closed-end",TRUE,IF(Survey!$J215="Split share corp",TRUE,FALSE)))</f>
        <v>0</v>
      </c>
      <c r="CV215" s="48" t="str">
        <f t="shared" si="206"/>
        <v>Pass</v>
      </c>
      <c r="CW215" s="61" t="b">
        <f>IF(ABS(Survey!$EW215)=0,TRUE,FALSE)</f>
        <v>1</v>
      </c>
      <c r="CX215" s="60" t="b">
        <f>NOT(ISBLANK(Survey!$EX215))</f>
        <v>0</v>
      </c>
      <c r="CY215" s="43" t="str">
        <f t="shared" si="207"/>
        <v>Fail</v>
      </c>
      <c r="CZ215" s="44">
        <f>SUM(SUMIF(Survey!EZ215:FF215,{"&gt;0","&lt;0"})*{1,-1})</f>
        <v>0</v>
      </c>
      <c r="DA215" s="43">
        <f t="shared" si="208"/>
        <v>0</v>
      </c>
      <c r="DB215" s="43">
        <f t="shared" si="209"/>
        <v>100</v>
      </c>
      <c r="DC215" s="48" t="str">
        <f t="shared" si="210"/>
        <v>Fail</v>
      </c>
      <c r="DD215" s="54">
        <f>SUM(SUMIF(Survey!FH215:FN215,{"&gt;0","&lt;0"})*{1,-1})</f>
        <v>0</v>
      </c>
      <c r="DE215" s="57">
        <f t="shared" si="211"/>
        <v>0</v>
      </c>
      <c r="DF215" s="56">
        <f t="shared" si="212"/>
        <v>100</v>
      </c>
    </row>
    <row r="216" spans="1:110">
      <c r="A216" s="1">
        <v>213</v>
      </c>
      <c r="B216" s="43" t="str">
        <f t="shared" si="160"/>
        <v>Pass</v>
      </c>
      <c r="C216" s="43">
        <f>COUNTBLANK(Survey!B216:FO216)</f>
        <v>170</v>
      </c>
      <c r="D216" s="43">
        <f>Survey!H216</f>
        <v>0</v>
      </c>
      <c r="E216" s="43" t="str">
        <f t="shared" si="161"/>
        <v>Fail</v>
      </c>
      <c r="F216" s="43" t="str">
        <f t="shared" si="162"/>
        <v>Fail</v>
      </c>
      <c r="H216" s="48" t="str">
        <f t="shared" si="163"/>
        <v>Fail</v>
      </c>
      <c r="I216" s="49">
        <f>COUNTBLANK(Survey!B216:E216)+COUNTBLANK(Survey!G216:J216)+COUNTBLANK(Survey!M216)+COUNTBLANK(Survey!P216:S216)+COUNTBLANK(Survey!X216:Z216)+COUNTBLANK(Survey!AC216:AD216)</f>
        <v>18</v>
      </c>
      <c r="J216" s="48" t="str">
        <f t="shared" si="164"/>
        <v>Pass</v>
      </c>
      <c r="K216" s="61" t="b">
        <f>NOT(ISNUMBER(SEARCH("Feeder",Survey!$H216)))</f>
        <v>1</v>
      </c>
      <c r="L216" s="60" t="b">
        <f>NOT(ISBLANK(Survey!$L216))</f>
        <v>0</v>
      </c>
      <c r="M216" s="48" t="str">
        <f t="shared" si="165"/>
        <v>Pass</v>
      </c>
      <c r="N216" s="61" t="b">
        <f>NOT(ISNUMBER(SEARCH("Other",Survey!$J216)))</f>
        <v>1</v>
      </c>
      <c r="O216" s="60" t="b">
        <f>NOT(ISBLANK(Survey!$K216))</f>
        <v>0</v>
      </c>
      <c r="P216" s="48" t="str">
        <f t="shared" si="166"/>
        <v>Fail</v>
      </c>
      <c r="Q216" s="50">
        <f>Survey!E216</f>
        <v>0</v>
      </c>
      <c r="R216" s="51">
        <f>LEN(Survey!F216)</f>
        <v>0</v>
      </c>
      <c r="S216" s="48" t="str">
        <f t="shared" si="167"/>
        <v>Pass</v>
      </c>
      <c r="T216" s="61" t="b">
        <f>NOT(ISNUMBER(SEARCH("Other",Survey!$M216)))</f>
        <v>1</v>
      </c>
      <c r="U216" s="60" t="b">
        <f>NOT(ISBLANK(Survey!$N216))</f>
        <v>0</v>
      </c>
      <c r="V216" s="48" t="str">
        <f t="shared" si="168"/>
        <v>Pass</v>
      </c>
      <c r="W216" s="121" t="b">
        <f>NOT(ISBLANK(Survey!$U216))</f>
        <v>0</v>
      </c>
      <c r="X216" s="122">
        <f>Survey!$J216</f>
        <v>0</v>
      </c>
      <c r="Y216" s="48" t="str">
        <f t="shared" si="169"/>
        <v>Pass</v>
      </c>
      <c r="Z216" s="121" t="b">
        <f>NOT(ISBLANK(Survey!$V216))</f>
        <v>0</v>
      </c>
      <c r="AA216" s="122">
        <f>Survey!$J216</f>
        <v>0</v>
      </c>
      <c r="AB216" s="48" t="str">
        <f t="shared" si="170"/>
        <v>Pass</v>
      </c>
      <c r="AC216" s="121" t="b">
        <f>NOT(ISBLANK(Survey!$W216))</f>
        <v>0</v>
      </c>
      <c r="AD216" s="122">
        <f>Survey!$J216</f>
        <v>0</v>
      </c>
      <c r="AE216" s="48" t="str">
        <f t="shared" si="171"/>
        <v>Pass</v>
      </c>
      <c r="AF216" s="61" t="b">
        <f>NOT(ISNUMBER(SEARCH("Yes",Survey!$Z216)))</f>
        <v>1</v>
      </c>
      <c r="AG216" s="60" t="b">
        <f>IF(COUNTBLANK(Survey!$AA216:$AB216)=0,TRUE, FALSE)</f>
        <v>0</v>
      </c>
      <c r="AH216" s="48" t="str">
        <f t="shared" si="172"/>
        <v>Pass</v>
      </c>
      <c r="AI216" s="61" t="b">
        <f>NOT(ISNUMBER(SEARCH("Yes",Survey!$AC216)))</f>
        <v>1</v>
      </c>
      <c r="AJ216" s="60" t="b">
        <f>NOT(ISBLANK(Survey!$AE216))</f>
        <v>0</v>
      </c>
      <c r="AK216" s="48" t="str">
        <f t="shared" si="173"/>
        <v>Pass</v>
      </c>
      <c r="AL216" s="61" t="b">
        <f>NOT(OR(ISNUMBER(SEARCH("Other",Survey!$AE216)),ISNUMBER(SEARCH("Multiple",Survey!$AE216))))</f>
        <v>1</v>
      </c>
      <c r="AM216" s="60" t="b">
        <f>NOT(ISBLANK(Survey!$AF216))</f>
        <v>0</v>
      </c>
      <c r="AN216" s="48" t="str">
        <f t="shared" si="174"/>
        <v>Fail</v>
      </c>
      <c r="AO216" s="52">
        <f>(Survey!$AH216)</f>
        <v>0</v>
      </c>
      <c r="AP216" s="43" t="str">
        <f t="shared" si="175"/>
        <v>Fail</v>
      </c>
      <c r="AQ216" s="44">
        <f>ABS(Survey!$AH216)</f>
        <v>0</v>
      </c>
      <c r="AR216" s="87">
        <f>ABS(Survey!$AI216)+Survey!$AJ216-ABS(Survey!$AK216)+ABS(Survey!$AL216)-ABS(Survey!$AM216)+ABS(Survey!$AN216)-ABS(Survey!$AO216)+Survey!$AP216</f>
        <v>0</v>
      </c>
      <c r="AS216" s="53" t="str">
        <f t="shared" si="176"/>
        <v>No holdings</v>
      </c>
      <c r="AT216" s="43">
        <f t="shared" si="177"/>
        <v>0</v>
      </c>
      <c r="AU216" s="48" t="str">
        <f t="shared" si="178"/>
        <v>Pass</v>
      </c>
      <c r="AV216" s="61" t="b">
        <f>IF(ABS(Survey!$AP216)=0,TRUE,FALSE)</f>
        <v>1</v>
      </c>
      <c r="AW216" s="60" t="b">
        <f>NOT(ISBLANK(Survey!$AQ216))</f>
        <v>0</v>
      </c>
      <c r="AX216" s="43" t="str">
        <f t="shared" si="179"/>
        <v>Fail</v>
      </c>
      <c r="AY216" s="44">
        <f>ABS(Survey!$AH216)</f>
        <v>0</v>
      </c>
      <c r="AZ216" s="44" cm="1">
        <f t="array" ref="AZ216">SUM(SUMIF(Survey!AS216:BA216,{"&gt;0","&lt;0"})*{1,-1})-SUM(SUMIF(Survey!BC216:BK216,{"&gt;0","&lt;0"})*{1,-1})</f>
        <v>0</v>
      </c>
      <c r="BA216" s="53" t="str">
        <f t="shared" si="180"/>
        <v>No holdings</v>
      </c>
      <c r="BB216" s="43">
        <f t="shared" si="181"/>
        <v>0</v>
      </c>
      <c r="BC216" s="48" t="str">
        <f t="shared" si="182"/>
        <v>Fail</v>
      </c>
      <c r="BD216" s="54">
        <f>ABS(Survey!$AH216)</f>
        <v>0</v>
      </c>
      <c r="BE216" s="54" cm="1">
        <f t="array" ref="BE216">SUM(SUMIF(Survey!BM216:CF216,{"&gt;0","&lt;0"})*{1,-1})-SUM(SUMIF(Survey!CH216:DA216,{"&gt;0","&lt;0"})*{1,-1})</f>
        <v>0</v>
      </c>
      <c r="BF216" s="55" t="str">
        <f t="shared" si="183"/>
        <v>No holdings</v>
      </c>
      <c r="BG216" s="56">
        <f t="shared" si="184"/>
        <v>0</v>
      </c>
      <c r="BH216" s="48" t="str">
        <f t="shared" si="185"/>
        <v>Pass</v>
      </c>
      <c r="BI216" s="61" t="b">
        <f>IF(ABS(Survey!$CF216)=0,TRUE,FALSE)</f>
        <v>1</v>
      </c>
      <c r="BJ216" s="60" t="b">
        <f>NOT(ISBLANK(Survey!$CG216))</f>
        <v>0</v>
      </c>
      <c r="BK216" s="48" t="str">
        <f t="shared" si="186"/>
        <v>Pass</v>
      </c>
      <c r="BL216" s="61" t="b">
        <f>IF(ABS(Survey!$DA216)=0,TRUE,FALSE)</f>
        <v>1</v>
      </c>
      <c r="BM216" s="60" t="b">
        <f>NOT(ISBLANK(Survey!$DB216))</f>
        <v>0</v>
      </c>
      <c r="BN216" s="48" t="str">
        <f t="shared" si="187"/>
        <v>Pass</v>
      </c>
      <c r="BO216" s="44">
        <f>SUM(Survey!DD216:DG216)</f>
        <v>0</v>
      </c>
      <c r="BP216" s="43">
        <f t="shared" si="188"/>
        <v>0</v>
      </c>
      <c r="BQ216" s="43">
        <f t="shared" si="189"/>
        <v>100</v>
      </c>
      <c r="BR216" s="55">
        <f>Survey!$I216</f>
        <v>0</v>
      </c>
      <c r="BS216" s="48" t="str">
        <f t="shared" si="190"/>
        <v>Pass</v>
      </c>
      <c r="BT216" s="61" t="b">
        <f>IF(ABS(Survey!$DG216)=0,TRUE,FALSE)</f>
        <v>1</v>
      </c>
      <c r="BU216" s="60" t="b">
        <f>NOT(ISBLANK(Survey!$DH216))</f>
        <v>0</v>
      </c>
      <c r="BV216" s="43" t="str">
        <f t="shared" si="191"/>
        <v>Pass</v>
      </c>
      <c r="BW216" s="44">
        <f>ABS(Survey!CB216) + ABS(Survey!CW216)</f>
        <v>0</v>
      </c>
      <c r="BX216" s="44">
        <f>SUM(SUMIF(Survey!DJ216:DO216,{"&gt;0","&lt;0"})*{1,-1})+SUM(SUMIF(Survey!DQ216:DV216,{"&gt;0","&lt;0"})*{1,-1})</f>
        <v>0</v>
      </c>
      <c r="BY216" s="43">
        <f t="shared" si="192"/>
        <v>0</v>
      </c>
      <c r="BZ216" s="43">
        <f t="shared" si="193"/>
        <v>0</v>
      </c>
      <c r="CA216" s="48" t="str">
        <f t="shared" si="194"/>
        <v>Pass</v>
      </c>
      <c r="CB216" s="61" t="b">
        <f>IF(ABS(Survey!$DO216)=0,TRUE,FALSE)</f>
        <v>1</v>
      </c>
      <c r="CC216" s="60" t="b">
        <f>NOT(ISBLANK(Survey!DP216))</f>
        <v>0</v>
      </c>
      <c r="CD216" s="48" t="str">
        <f t="shared" si="195"/>
        <v>Pass</v>
      </c>
      <c r="CE216" s="61" t="b">
        <f>IF(ABS(Survey!$DV216)=0,TRUE,FALSE)</f>
        <v>1</v>
      </c>
      <c r="CF216" s="60" t="b">
        <f>NOT(ISBLANK(Survey!$DW216))</f>
        <v>0</v>
      </c>
      <c r="CG216" s="48" t="str">
        <f t="shared" si="196"/>
        <v>Pass</v>
      </c>
      <c r="CH216" s="57">
        <f t="shared" si="197"/>
        <v>0</v>
      </c>
      <c r="CI216" s="54" cm="1">
        <f t="array" ref="CI216">SUM(SUMIF(Survey!DY216:DZ216,{"&gt;0","&lt;0"})*{1,-1})</f>
        <v>0</v>
      </c>
      <c r="CJ216" s="57">
        <f t="shared" si="198"/>
        <v>0</v>
      </c>
      <c r="CK216" s="56">
        <f t="shared" si="199"/>
        <v>100</v>
      </c>
      <c r="CL216" s="48" t="str">
        <f t="shared" si="200"/>
        <v>Fail</v>
      </c>
      <c r="CM216" s="54">
        <f>SUM(SUMIF(Survey!EP216:EQ216,{"&gt;0","&lt;0"})*{1,-1})</f>
        <v>0</v>
      </c>
      <c r="CN216" s="57">
        <f t="shared" si="201"/>
        <v>0</v>
      </c>
      <c r="CO216" s="57">
        <f t="shared" si="202"/>
        <v>100</v>
      </c>
      <c r="CP216" s="55" t="b">
        <f>IF(Survey!$J216="ETF",TRUE,IF(Survey!$J216="Closed-end",TRUE,IF(Survey!$J216="Split share corp",TRUE,FALSE)))</f>
        <v>0</v>
      </c>
      <c r="CQ216" s="48" t="str">
        <f t="shared" si="203"/>
        <v>Fail</v>
      </c>
      <c r="CR216" s="54">
        <f>SUM(SUMIF(Survey!ES216:EW216,{"&gt;0","&lt;0"})*{1,-1})</f>
        <v>0</v>
      </c>
      <c r="CS216" s="57">
        <f t="shared" si="204"/>
        <v>0</v>
      </c>
      <c r="CT216" s="57">
        <f t="shared" si="205"/>
        <v>100</v>
      </c>
      <c r="CU216" s="55" t="b">
        <f>IF(Survey!$J216="ETF",TRUE,IF(Survey!$J216="Closed-end",TRUE,IF(Survey!$J216="Split share corp",TRUE,FALSE)))</f>
        <v>0</v>
      </c>
      <c r="CV216" s="48" t="str">
        <f t="shared" si="206"/>
        <v>Pass</v>
      </c>
      <c r="CW216" s="61" t="b">
        <f>IF(ABS(Survey!$EW216)=0,TRUE,FALSE)</f>
        <v>1</v>
      </c>
      <c r="CX216" s="60" t="b">
        <f>NOT(ISBLANK(Survey!$EX216))</f>
        <v>0</v>
      </c>
      <c r="CY216" s="43" t="str">
        <f t="shared" si="207"/>
        <v>Fail</v>
      </c>
      <c r="CZ216" s="44">
        <f>SUM(SUMIF(Survey!EZ216:FF216,{"&gt;0","&lt;0"})*{1,-1})</f>
        <v>0</v>
      </c>
      <c r="DA216" s="43">
        <f t="shared" si="208"/>
        <v>0</v>
      </c>
      <c r="DB216" s="43">
        <f t="shared" si="209"/>
        <v>100</v>
      </c>
      <c r="DC216" s="48" t="str">
        <f t="shared" si="210"/>
        <v>Fail</v>
      </c>
      <c r="DD216" s="54">
        <f>SUM(SUMIF(Survey!FH216:FN216,{"&gt;0","&lt;0"})*{1,-1})</f>
        <v>0</v>
      </c>
      <c r="DE216" s="57">
        <f t="shared" si="211"/>
        <v>0</v>
      </c>
      <c r="DF216" s="56">
        <f t="shared" si="212"/>
        <v>100</v>
      </c>
    </row>
    <row r="217" spans="1:110">
      <c r="A217" s="1">
        <v>214</v>
      </c>
      <c r="B217" s="43" t="str">
        <f t="shared" si="160"/>
        <v>Pass</v>
      </c>
      <c r="C217" s="43">
        <f>COUNTBLANK(Survey!B217:FO217)</f>
        <v>170</v>
      </c>
      <c r="D217" s="43">
        <f>Survey!H217</f>
        <v>0</v>
      </c>
      <c r="E217" s="43" t="str">
        <f t="shared" si="161"/>
        <v>Fail</v>
      </c>
      <c r="F217" s="43" t="str">
        <f t="shared" si="162"/>
        <v>Fail</v>
      </c>
      <c r="H217" s="48" t="str">
        <f t="shared" si="163"/>
        <v>Fail</v>
      </c>
      <c r="I217" s="49">
        <f>COUNTBLANK(Survey!B217:E217)+COUNTBLANK(Survey!G217:J217)+COUNTBLANK(Survey!M217)+COUNTBLANK(Survey!P217:S217)+COUNTBLANK(Survey!X217:Z217)+COUNTBLANK(Survey!AC217:AD217)</f>
        <v>18</v>
      </c>
      <c r="J217" s="48" t="str">
        <f t="shared" si="164"/>
        <v>Pass</v>
      </c>
      <c r="K217" s="61" t="b">
        <f>NOT(ISNUMBER(SEARCH("Feeder",Survey!$H217)))</f>
        <v>1</v>
      </c>
      <c r="L217" s="60" t="b">
        <f>NOT(ISBLANK(Survey!$L217))</f>
        <v>0</v>
      </c>
      <c r="M217" s="48" t="str">
        <f t="shared" si="165"/>
        <v>Pass</v>
      </c>
      <c r="N217" s="61" t="b">
        <f>NOT(ISNUMBER(SEARCH("Other",Survey!$J217)))</f>
        <v>1</v>
      </c>
      <c r="O217" s="60" t="b">
        <f>NOT(ISBLANK(Survey!$K217))</f>
        <v>0</v>
      </c>
      <c r="P217" s="48" t="str">
        <f t="shared" si="166"/>
        <v>Fail</v>
      </c>
      <c r="Q217" s="50">
        <f>Survey!E217</f>
        <v>0</v>
      </c>
      <c r="R217" s="51">
        <f>LEN(Survey!F217)</f>
        <v>0</v>
      </c>
      <c r="S217" s="48" t="str">
        <f t="shared" si="167"/>
        <v>Pass</v>
      </c>
      <c r="T217" s="61" t="b">
        <f>NOT(ISNUMBER(SEARCH("Other",Survey!$M217)))</f>
        <v>1</v>
      </c>
      <c r="U217" s="60" t="b">
        <f>NOT(ISBLANK(Survey!$N217))</f>
        <v>0</v>
      </c>
      <c r="V217" s="48" t="str">
        <f t="shared" si="168"/>
        <v>Pass</v>
      </c>
      <c r="W217" s="121" t="b">
        <f>NOT(ISBLANK(Survey!$U217))</f>
        <v>0</v>
      </c>
      <c r="X217" s="122">
        <f>Survey!$J217</f>
        <v>0</v>
      </c>
      <c r="Y217" s="48" t="str">
        <f t="shared" si="169"/>
        <v>Pass</v>
      </c>
      <c r="Z217" s="121" t="b">
        <f>NOT(ISBLANK(Survey!$V217))</f>
        <v>0</v>
      </c>
      <c r="AA217" s="122">
        <f>Survey!$J217</f>
        <v>0</v>
      </c>
      <c r="AB217" s="48" t="str">
        <f t="shared" si="170"/>
        <v>Pass</v>
      </c>
      <c r="AC217" s="121" t="b">
        <f>NOT(ISBLANK(Survey!$W217))</f>
        <v>0</v>
      </c>
      <c r="AD217" s="122">
        <f>Survey!$J217</f>
        <v>0</v>
      </c>
      <c r="AE217" s="48" t="str">
        <f t="shared" si="171"/>
        <v>Pass</v>
      </c>
      <c r="AF217" s="61" t="b">
        <f>NOT(ISNUMBER(SEARCH("Yes",Survey!$Z217)))</f>
        <v>1</v>
      </c>
      <c r="AG217" s="60" t="b">
        <f>IF(COUNTBLANK(Survey!$AA217:$AB217)=0,TRUE, FALSE)</f>
        <v>0</v>
      </c>
      <c r="AH217" s="48" t="str">
        <f t="shared" si="172"/>
        <v>Pass</v>
      </c>
      <c r="AI217" s="61" t="b">
        <f>NOT(ISNUMBER(SEARCH("Yes",Survey!$AC217)))</f>
        <v>1</v>
      </c>
      <c r="AJ217" s="60" t="b">
        <f>NOT(ISBLANK(Survey!$AE217))</f>
        <v>0</v>
      </c>
      <c r="AK217" s="48" t="str">
        <f t="shared" si="173"/>
        <v>Pass</v>
      </c>
      <c r="AL217" s="61" t="b">
        <f>NOT(OR(ISNUMBER(SEARCH("Other",Survey!$AE217)),ISNUMBER(SEARCH("Multiple",Survey!$AE217))))</f>
        <v>1</v>
      </c>
      <c r="AM217" s="60" t="b">
        <f>NOT(ISBLANK(Survey!$AF217))</f>
        <v>0</v>
      </c>
      <c r="AN217" s="48" t="str">
        <f t="shared" si="174"/>
        <v>Fail</v>
      </c>
      <c r="AO217" s="52">
        <f>(Survey!$AH217)</f>
        <v>0</v>
      </c>
      <c r="AP217" s="43" t="str">
        <f t="shared" si="175"/>
        <v>Fail</v>
      </c>
      <c r="AQ217" s="44">
        <f>ABS(Survey!$AH217)</f>
        <v>0</v>
      </c>
      <c r="AR217" s="87">
        <f>ABS(Survey!$AI217)+Survey!$AJ217-ABS(Survey!$AK217)+ABS(Survey!$AL217)-ABS(Survey!$AM217)+ABS(Survey!$AN217)-ABS(Survey!$AO217)+Survey!$AP217</f>
        <v>0</v>
      </c>
      <c r="AS217" s="53" t="str">
        <f t="shared" si="176"/>
        <v>No holdings</v>
      </c>
      <c r="AT217" s="43">
        <f t="shared" si="177"/>
        <v>0</v>
      </c>
      <c r="AU217" s="48" t="str">
        <f t="shared" si="178"/>
        <v>Pass</v>
      </c>
      <c r="AV217" s="61" t="b">
        <f>IF(ABS(Survey!$AP217)=0,TRUE,FALSE)</f>
        <v>1</v>
      </c>
      <c r="AW217" s="60" t="b">
        <f>NOT(ISBLANK(Survey!$AQ217))</f>
        <v>0</v>
      </c>
      <c r="AX217" s="43" t="str">
        <f t="shared" si="179"/>
        <v>Fail</v>
      </c>
      <c r="AY217" s="44">
        <f>ABS(Survey!$AH217)</f>
        <v>0</v>
      </c>
      <c r="AZ217" s="44" cm="1">
        <f t="array" ref="AZ217">SUM(SUMIF(Survey!AS217:BA217,{"&gt;0","&lt;0"})*{1,-1})-SUM(SUMIF(Survey!BC217:BK217,{"&gt;0","&lt;0"})*{1,-1})</f>
        <v>0</v>
      </c>
      <c r="BA217" s="53" t="str">
        <f t="shared" si="180"/>
        <v>No holdings</v>
      </c>
      <c r="BB217" s="43">
        <f t="shared" si="181"/>
        <v>0</v>
      </c>
      <c r="BC217" s="48" t="str">
        <f t="shared" si="182"/>
        <v>Fail</v>
      </c>
      <c r="BD217" s="54">
        <f>ABS(Survey!$AH217)</f>
        <v>0</v>
      </c>
      <c r="BE217" s="54" cm="1">
        <f t="array" ref="BE217">SUM(SUMIF(Survey!BM217:CF217,{"&gt;0","&lt;0"})*{1,-1})-SUM(SUMIF(Survey!CH217:DA217,{"&gt;0","&lt;0"})*{1,-1})</f>
        <v>0</v>
      </c>
      <c r="BF217" s="55" t="str">
        <f t="shared" si="183"/>
        <v>No holdings</v>
      </c>
      <c r="BG217" s="56">
        <f t="shared" si="184"/>
        <v>0</v>
      </c>
      <c r="BH217" s="48" t="str">
        <f t="shared" si="185"/>
        <v>Pass</v>
      </c>
      <c r="BI217" s="61" t="b">
        <f>IF(ABS(Survey!$CF217)=0,TRUE,FALSE)</f>
        <v>1</v>
      </c>
      <c r="BJ217" s="60" t="b">
        <f>NOT(ISBLANK(Survey!$CG217))</f>
        <v>0</v>
      </c>
      <c r="BK217" s="48" t="str">
        <f t="shared" si="186"/>
        <v>Pass</v>
      </c>
      <c r="BL217" s="61" t="b">
        <f>IF(ABS(Survey!$DA217)=0,TRUE,FALSE)</f>
        <v>1</v>
      </c>
      <c r="BM217" s="60" t="b">
        <f>NOT(ISBLANK(Survey!$DB217))</f>
        <v>0</v>
      </c>
      <c r="BN217" s="48" t="str">
        <f t="shared" si="187"/>
        <v>Pass</v>
      </c>
      <c r="BO217" s="44">
        <f>SUM(Survey!DD217:DG217)</f>
        <v>0</v>
      </c>
      <c r="BP217" s="43">
        <f t="shared" si="188"/>
        <v>0</v>
      </c>
      <c r="BQ217" s="43">
        <f t="shared" si="189"/>
        <v>100</v>
      </c>
      <c r="BR217" s="55">
        <f>Survey!$I217</f>
        <v>0</v>
      </c>
      <c r="BS217" s="48" t="str">
        <f t="shared" si="190"/>
        <v>Pass</v>
      </c>
      <c r="BT217" s="61" t="b">
        <f>IF(ABS(Survey!$DG217)=0,TRUE,FALSE)</f>
        <v>1</v>
      </c>
      <c r="BU217" s="60" t="b">
        <f>NOT(ISBLANK(Survey!$DH217))</f>
        <v>0</v>
      </c>
      <c r="BV217" s="43" t="str">
        <f t="shared" si="191"/>
        <v>Pass</v>
      </c>
      <c r="BW217" s="44">
        <f>ABS(Survey!CB217) + ABS(Survey!CW217)</f>
        <v>0</v>
      </c>
      <c r="BX217" s="44">
        <f>SUM(SUMIF(Survey!DJ217:DO217,{"&gt;0","&lt;0"})*{1,-1})+SUM(SUMIF(Survey!DQ217:DV217,{"&gt;0","&lt;0"})*{1,-1})</f>
        <v>0</v>
      </c>
      <c r="BY217" s="43">
        <f t="shared" si="192"/>
        <v>0</v>
      </c>
      <c r="BZ217" s="43">
        <f t="shared" si="193"/>
        <v>0</v>
      </c>
      <c r="CA217" s="48" t="str">
        <f t="shared" si="194"/>
        <v>Pass</v>
      </c>
      <c r="CB217" s="61" t="b">
        <f>IF(ABS(Survey!$DO217)=0,TRUE,FALSE)</f>
        <v>1</v>
      </c>
      <c r="CC217" s="60" t="b">
        <f>NOT(ISBLANK(Survey!DP217))</f>
        <v>0</v>
      </c>
      <c r="CD217" s="48" t="str">
        <f t="shared" si="195"/>
        <v>Pass</v>
      </c>
      <c r="CE217" s="61" t="b">
        <f>IF(ABS(Survey!$DV217)=0,TRUE,FALSE)</f>
        <v>1</v>
      </c>
      <c r="CF217" s="60" t="b">
        <f>NOT(ISBLANK(Survey!$DW217))</f>
        <v>0</v>
      </c>
      <c r="CG217" s="48" t="str">
        <f t="shared" si="196"/>
        <v>Pass</v>
      </c>
      <c r="CH217" s="57">
        <f t="shared" si="197"/>
        <v>0</v>
      </c>
      <c r="CI217" s="54" cm="1">
        <f t="array" ref="CI217">SUM(SUMIF(Survey!DY217:DZ217,{"&gt;0","&lt;0"})*{1,-1})</f>
        <v>0</v>
      </c>
      <c r="CJ217" s="57">
        <f t="shared" si="198"/>
        <v>0</v>
      </c>
      <c r="CK217" s="56">
        <f t="shared" si="199"/>
        <v>100</v>
      </c>
      <c r="CL217" s="48" t="str">
        <f t="shared" si="200"/>
        <v>Fail</v>
      </c>
      <c r="CM217" s="54">
        <f>SUM(SUMIF(Survey!EP217:EQ217,{"&gt;0","&lt;0"})*{1,-1})</f>
        <v>0</v>
      </c>
      <c r="CN217" s="57">
        <f t="shared" si="201"/>
        <v>0</v>
      </c>
      <c r="CO217" s="57">
        <f t="shared" si="202"/>
        <v>100</v>
      </c>
      <c r="CP217" s="55" t="b">
        <f>IF(Survey!$J217="ETF",TRUE,IF(Survey!$J217="Closed-end",TRUE,IF(Survey!$J217="Split share corp",TRUE,FALSE)))</f>
        <v>0</v>
      </c>
      <c r="CQ217" s="48" t="str">
        <f t="shared" si="203"/>
        <v>Fail</v>
      </c>
      <c r="CR217" s="54">
        <f>SUM(SUMIF(Survey!ES217:EW217,{"&gt;0","&lt;0"})*{1,-1})</f>
        <v>0</v>
      </c>
      <c r="CS217" s="57">
        <f t="shared" si="204"/>
        <v>0</v>
      </c>
      <c r="CT217" s="57">
        <f t="shared" si="205"/>
        <v>100</v>
      </c>
      <c r="CU217" s="55" t="b">
        <f>IF(Survey!$J217="ETF",TRUE,IF(Survey!$J217="Closed-end",TRUE,IF(Survey!$J217="Split share corp",TRUE,FALSE)))</f>
        <v>0</v>
      </c>
      <c r="CV217" s="48" t="str">
        <f t="shared" si="206"/>
        <v>Pass</v>
      </c>
      <c r="CW217" s="61" t="b">
        <f>IF(ABS(Survey!$EW217)=0,TRUE,FALSE)</f>
        <v>1</v>
      </c>
      <c r="CX217" s="60" t="b">
        <f>NOT(ISBLANK(Survey!$EX217))</f>
        <v>0</v>
      </c>
      <c r="CY217" s="43" t="str">
        <f t="shared" si="207"/>
        <v>Fail</v>
      </c>
      <c r="CZ217" s="44">
        <f>SUM(SUMIF(Survey!EZ217:FF217,{"&gt;0","&lt;0"})*{1,-1})</f>
        <v>0</v>
      </c>
      <c r="DA217" s="43">
        <f t="shared" si="208"/>
        <v>0</v>
      </c>
      <c r="DB217" s="43">
        <f t="shared" si="209"/>
        <v>100</v>
      </c>
      <c r="DC217" s="48" t="str">
        <f t="shared" si="210"/>
        <v>Fail</v>
      </c>
      <c r="DD217" s="54">
        <f>SUM(SUMIF(Survey!FH217:FN217,{"&gt;0","&lt;0"})*{1,-1})</f>
        <v>0</v>
      </c>
      <c r="DE217" s="57">
        <f t="shared" si="211"/>
        <v>0</v>
      </c>
      <c r="DF217" s="56">
        <f t="shared" si="212"/>
        <v>100</v>
      </c>
    </row>
    <row r="218" spans="1:110">
      <c r="A218" s="1">
        <v>215</v>
      </c>
      <c r="B218" s="43" t="str">
        <f t="shared" si="160"/>
        <v>Pass</v>
      </c>
      <c r="C218" s="43">
        <f>COUNTBLANK(Survey!B218:FO218)</f>
        <v>170</v>
      </c>
      <c r="D218" s="43">
        <f>Survey!H218</f>
        <v>0</v>
      </c>
      <c r="E218" s="43" t="str">
        <f t="shared" si="161"/>
        <v>Fail</v>
      </c>
      <c r="F218" s="43" t="str">
        <f t="shared" si="162"/>
        <v>Fail</v>
      </c>
      <c r="H218" s="48" t="str">
        <f t="shared" si="163"/>
        <v>Fail</v>
      </c>
      <c r="I218" s="49">
        <f>COUNTBLANK(Survey!B218:E218)+COUNTBLANK(Survey!G218:J218)+COUNTBLANK(Survey!M218)+COUNTBLANK(Survey!P218:S218)+COUNTBLANK(Survey!X218:Z218)+COUNTBLANK(Survey!AC218:AD218)</f>
        <v>18</v>
      </c>
      <c r="J218" s="48" t="str">
        <f t="shared" si="164"/>
        <v>Pass</v>
      </c>
      <c r="K218" s="61" t="b">
        <f>NOT(ISNUMBER(SEARCH("Feeder",Survey!$H218)))</f>
        <v>1</v>
      </c>
      <c r="L218" s="60" t="b">
        <f>NOT(ISBLANK(Survey!$L218))</f>
        <v>0</v>
      </c>
      <c r="M218" s="48" t="str">
        <f t="shared" si="165"/>
        <v>Pass</v>
      </c>
      <c r="N218" s="61" t="b">
        <f>NOT(ISNUMBER(SEARCH("Other",Survey!$J218)))</f>
        <v>1</v>
      </c>
      <c r="O218" s="60" t="b">
        <f>NOT(ISBLANK(Survey!$K218))</f>
        <v>0</v>
      </c>
      <c r="P218" s="48" t="str">
        <f t="shared" si="166"/>
        <v>Fail</v>
      </c>
      <c r="Q218" s="50">
        <f>Survey!E218</f>
        <v>0</v>
      </c>
      <c r="R218" s="51">
        <f>LEN(Survey!F218)</f>
        <v>0</v>
      </c>
      <c r="S218" s="48" t="str">
        <f t="shared" si="167"/>
        <v>Pass</v>
      </c>
      <c r="T218" s="61" t="b">
        <f>NOT(ISNUMBER(SEARCH("Other",Survey!$M218)))</f>
        <v>1</v>
      </c>
      <c r="U218" s="60" t="b">
        <f>NOT(ISBLANK(Survey!$N218))</f>
        <v>0</v>
      </c>
      <c r="V218" s="48" t="str">
        <f t="shared" si="168"/>
        <v>Pass</v>
      </c>
      <c r="W218" s="121" t="b">
        <f>NOT(ISBLANK(Survey!$U218))</f>
        <v>0</v>
      </c>
      <c r="X218" s="122">
        <f>Survey!$J218</f>
        <v>0</v>
      </c>
      <c r="Y218" s="48" t="str">
        <f t="shared" si="169"/>
        <v>Pass</v>
      </c>
      <c r="Z218" s="121" t="b">
        <f>NOT(ISBLANK(Survey!$V218))</f>
        <v>0</v>
      </c>
      <c r="AA218" s="122">
        <f>Survey!$J218</f>
        <v>0</v>
      </c>
      <c r="AB218" s="48" t="str">
        <f t="shared" si="170"/>
        <v>Pass</v>
      </c>
      <c r="AC218" s="121" t="b">
        <f>NOT(ISBLANK(Survey!$W218))</f>
        <v>0</v>
      </c>
      <c r="AD218" s="122">
        <f>Survey!$J218</f>
        <v>0</v>
      </c>
      <c r="AE218" s="48" t="str">
        <f t="shared" si="171"/>
        <v>Pass</v>
      </c>
      <c r="AF218" s="61" t="b">
        <f>NOT(ISNUMBER(SEARCH("Yes",Survey!$Z218)))</f>
        <v>1</v>
      </c>
      <c r="AG218" s="60" t="b">
        <f>IF(COUNTBLANK(Survey!$AA218:$AB218)=0,TRUE, FALSE)</f>
        <v>0</v>
      </c>
      <c r="AH218" s="48" t="str">
        <f t="shared" si="172"/>
        <v>Pass</v>
      </c>
      <c r="AI218" s="61" t="b">
        <f>NOT(ISNUMBER(SEARCH("Yes",Survey!$AC218)))</f>
        <v>1</v>
      </c>
      <c r="AJ218" s="60" t="b">
        <f>NOT(ISBLANK(Survey!$AE218))</f>
        <v>0</v>
      </c>
      <c r="AK218" s="48" t="str">
        <f t="shared" si="173"/>
        <v>Pass</v>
      </c>
      <c r="AL218" s="61" t="b">
        <f>NOT(OR(ISNUMBER(SEARCH("Other",Survey!$AE218)),ISNUMBER(SEARCH("Multiple",Survey!$AE218))))</f>
        <v>1</v>
      </c>
      <c r="AM218" s="60" t="b">
        <f>NOT(ISBLANK(Survey!$AF218))</f>
        <v>0</v>
      </c>
      <c r="AN218" s="48" t="str">
        <f t="shared" si="174"/>
        <v>Fail</v>
      </c>
      <c r="AO218" s="52">
        <f>(Survey!$AH218)</f>
        <v>0</v>
      </c>
      <c r="AP218" s="43" t="str">
        <f t="shared" si="175"/>
        <v>Fail</v>
      </c>
      <c r="AQ218" s="44">
        <f>ABS(Survey!$AH218)</f>
        <v>0</v>
      </c>
      <c r="AR218" s="87">
        <f>ABS(Survey!$AI218)+Survey!$AJ218-ABS(Survey!$AK218)+ABS(Survey!$AL218)-ABS(Survey!$AM218)+ABS(Survey!$AN218)-ABS(Survey!$AO218)+Survey!$AP218</f>
        <v>0</v>
      </c>
      <c r="AS218" s="53" t="str">
        <f t="shared" si="176"/>
        <v>No holdings</v>
      </c>
      <c r="AT218" s="43">
        <f t="shared" si="177"/>
        <v>0</v>
      </c>
      <c r="AU218" s="48" t="str">
        <f t="shared" si="178"/>
        <v>Pass</v>
      </c>
      <c r="AV218" s="61" t="b">
        <f>IF(ABS(Survey!$AP218)=0,TRUE,FALSE)</f>
        <v>1</v>
      </c>
      <c r="AW218" s="60" t="b">
        <f>NOT(ISBLANK(Survey!$AQ218))</f>
        <v>0</v>
      </c>
      <c r="AX218" s="43" t="str">
        <f t="shared" si="179"/>
        <v>Fail</v>
      </c>
      <c r="AY218" s="44">
        <f>ABS(Survey!$AH218)</f>
        <v>0</v>
      </c>
      <c r="AZ218" s="44" cm="1">
        <f t="array" ref="AZ218">SUM(SUMIF(Survey!AS218:BA218,{"&gt;0","&lt;0"})*{1,-1})-SUM(SUMIF(Survey!BC218:BK218,{"&gt;0","&lt;0"})*{1,-1})</f>
        <v>0</v>
      </c>
      <c r="BA218" s="53" t="str">
        <f t="shared" si="180"/>
        <v>No holdings</v>
      </c>
      <c r="BB218" s="43">
        <f t="shared" si="181"/>
        <v>0</v>
      </c>
      <c r="BC218" s="48" t="str">
        <f t="shared" si="182"/>
        <v>Fail</v>
      </c>
      <c r="BD218" s="54">
        <f>ABS(Survey!$AH218)</f>
        <v>0</v>
      </c>
      <c r="BE218" s="54" cm="1">
        <f t="array" ref="BE218">SUM(SUMIF(Survey!BM218:CF218,{"&gt;0","&lt;0"})*{1,-1})-SUM(SUMIF(Survey!CH218:DA218,{"&gt;0","&lt;0"})*{1,-1})</f>
        <v>0</v>
      </c>
      <c r="BF218" s="55" t="str">
        <f t="shared" si="183"/>
        <v>No holdings</v>
      </c>
      <c r="BG218" s="56">
        <f t="shared" si="184"/>
        <v>0</v>
      </c>
      <c r="BH218" s="48" t="str">
        <f t="shared" si="185"/>
        <v>Pass</v>
      </c>
      <c r="BI218" s="61" t="b">
        <f>IF(ABS(Survey!$CF218)=0,TRUE,FALSE)</f>
        <v>1</v>
      </c>
      <c r="BJ218" s="60" t="b">
        <f>NOT(ISBLANK(Survey!$CG218))</f>
        <v>0</v>
      </c>
      <c r="BK218" s="48" t="str">
        <f t="shared" si="186"/>
        <v>Pass</v>
      </c>
      <c r="BL218" s="61" t="b">
        <f>IF(ABS(Survey!$DA218)=0,TRUE,FALSE)</f>
        <v>1</v>
      </c>
      <c r="BM218" s="60" t="b">
        <f>NOT(ISBLANK(Survey!$DB218))</f>
        <v>0</v>
      </c>
      <c r="BN218" s="48" t="str">
        <f t="shared" si="187"/>
        <v>Pass</v>
      </c>
      <c r="BO218" s="44">
        <f>SUM(Survey!DD218:DG218)</f>
        <v>0</v>
      </c>
      <c r="BP218" s="43">
        <f t="shared" si="188"/>
        <v>0</v>
      </c>
      <c r="BQ218" s="43">
        <f t="shared" si="189"/>
        <v>100</v>
      </c>
      <c r="BR218" s="55">
        <f>Survey!$I218</f>
        <v>0</v>
      </c>
      <c r="BS218" s="48" t="str">
        <f t="shared" si="190"/>
        <v>Pass</v>
      </c>
      <c r="BT218" s="61" t="b">
        <f>IF(ABS(Survey!$DG218)=0,TRUE,FALSE)</f>
        <v>1</v>
      </c>
      <c r="BU218" s="60" t="b">
        <f>NOT(ISBLANK(Survey!$DH218))</f>
        <v>0</v>
      </c>
      <c r="BV218" s="43" t="str">
        <f t="shared" si="191"/>
        <v>Pass</v>
      </c>
      <c r="BW218" s="44">
        <f>ABS(Survey!CB218) + ABS(Survey!CW218)</f>
        <v>0</v>
      </c>
      <c r="BX218" s="44">
        <f>SUM(SUMIF(Survey!DJ218:DO218,{"&gt;0","&lt;0"})*{1,-1})+SUM(SUMIF(Survey!DQ218:DV218,{"&gt;0","&lt;0"})*{1,-1})</f>
        <v>0</v>
      </c>
      <c r="BY218" s="43">
        <f t="shared" si="192"/>
        <v>0</v>
      </c>
      <c r="BZ218" s="43">
        <f t="shared" si="193"/>
        <v>0</v>
      </c>
      <c r="CA218" s="48" t="str">
        <f t="shared" si="194"/>
        <v>Pass</v>
      </c>
      <c r="CB218" s="61" t="b">
        <f>IF(ABS(Survey!$DO218)=0,TRUE,FALSE)</f>
        <v>1</v>
      </c>
      <c r="CC218" s="60" t="b">
        <f>NOT(ISBLANK(Survey!DP218))</f>
        <v>0</v>
      </c>
      <c r="CD218" s="48" t="str">
        <f t="shared" si="195"/>
        <v>Pass</v>
      </c>
      <c r="CE218" s="61" t="b">
        <f>IF(ABS(Survey!$DV218)=0,TRUE,FALSE)</f>
        <v>1</v>
      </c>
      <c r="CF218" s="60" t="b">
        <f>NOT(ISBLANK(Survey!$DW218))</f>
        <v>0</v>
      </c>
      <c r="CG218" s="48" t="str">
        <f t="shared" si="196"/>
        <v>Pass</v>
      </c>
      <c r="CH218" s="57">
        <f t="shared" si="197"/>
        <v>0</v>
      </c>
      <c r="CI218" s="54" cm="1">
        <f t="array" ref="CI218">SUM(SUMIF(Survey!DY218:DZ218,{"&gt;0","&lt;0"})*{1,-1})</f>
        <v>0</v>
      </c>
      <c r="CJ218" s="57">
        <f t="shared" si="198"/>
        <v>0</v>
      </c>
      <c r="CK218" s="56">
        <f t="shared" si="199"/>
        <v>100</v>
      </c>
      <c r="CL218" s="48" t="str">
        <f t="shared" si="200"/>
        <v>Fail</v>
      </c>
      <c r="CM218" s="54">
        <f>SUM(SUMIF(Survey!EP218:EQ218,{"&gt;0","&lt;0"})*{1,-1})</f>
        <v>0</v>
      </c>
      <c r="CN218" s="57">
        <f t="shared" si="201"/>
        <v>0</v>
      </c>
      <c r="CO218" s="57">
        <f t="shared" si="202"/>
        <v>100</v>
      </c>
      <c r="CP218" s="55" t="b">
        <f>IF(Survey!$J218="ETF",TRUE,IF(Survey!$J218="Closed-end",TRUE,IF(Survey!$J218="Split share corp",TRUE,FALSE)))</f>
        <v>0</v>
      </c>
      <c r="CQ218" s="48" t="str">
        <f t="shared" si="203"/>
        <v>Fail</v>
      </c>
      <c r="CR218" s="54">
        <f>SUM(SUMIF(Survey!ES218:EW218,{"&gt;0","&lt;0"})*{1,-1})</f>
        <v>0</v>
      </c>
      <c r="CS218" s="57">
        <f t="shared" si="204"/>
        <v>0</v>
      </c>
      <c r="CT218" s="57">
        <f t="shared" si="205"/>
        <v>100</v>
      </c>
      <c r="CU218" s="55" t="b">
        <f>IF(Survey!$J218="ETF",TRUE,IF(Survey!$J218="Closed-end",TRUE,IF(Survey!$J218="Split share corp",TRUE,FALSE)))</f>
        <v>0</v>
      </c>
      <c r="CV218" s="48" t="str">
        <f t="shared" si="206"/>
        <v>Pass</v>
      </c>
      <c r="CW218" s="61" t="b">
        <f>IF(ABS(Survey!$EW218)=0,TRUE,FALSE)</f>
        <v>1</v>
      </c>
      <c r="CX218" s="60" t="b">
        <f>NOT(ISBLANK(Survey!$EX218))</f>
        <v>0</v>
      </c>
      <c r="CY218" s="43" t="str">
        <f t="shared" si="207"/>
        <v>Fail</v>
      </c>
      <c r="CZ218" s="44">
        <f>SUM(SUMIF(Survey!EZ218:FF218,{"&gt;0","&lt;0"})*{1,-1})</f>
        <v>0</v>
      </c>
      <c r="DA218" s="43">
        <f t="shared" si="208"/>
        <v>0</v>
      </c>
      <c r="DB218" s="43">
        <f t="shared" si="209"/>
        <v>100</v>
      </c>
      <c r="DC218" s="48" t="str">
        <f t="shared" si="210"/>
        <v>Fail</v>
      </c>
      <c r="DD218" s="54">
        <f>SUM(SUMIF(Survey!FH218:FN218,{"&gt;0","&lt;0"})*{1,-1})</f>
        <v>0</v>
      </c>
      <c r="DE218" s="57">
        <f t="shared" si="211"/>
        <v>0</v>
      </c>
      <c r="DF218" s="56">
        <f t="shared" si="212"/>
        <v>100</v>
      </c>
    </row>
    <row r="219" spans="1:110">
      <c r="A219" s="1">
        <v>216</v>
      </c>
      <c r="B219" s="43" t="str">
        <f t="shared" si="160"/>
        <v>Pass</v>
      </c>
      <c r="C219" s="43">
        <f>COUNTBLANK(Survey!B219:FO219)</f>
        <v>170</v>
      </c>
      <c r="D219" s="43">
        <f>Survey!H219</f>
        <v>0</v>
      </c>
      <c r="E219" s="43" t="str">
        <f t="shared" si="161"/>
        <v>Fail</v>
      </c>
      <c r="F219" s="43" t="str">
        <f t="shared" si="162"/>
        <v>Fail</v>
      </c>
      <c r="H219" s="48" t="str">
        <f t="shared" si="163"/>
        <v>Fail</v>
      </c>
      <c r="I219" s="49">
        <f>COUNTBLANK(Survey!B219:E219)+COUNTBLANK(Survey!G219:J219)+COUNTBLANK(Survey!M219)+COUNTBLANK(Survey!P219:S219)+COUNTBLANK(Survey!X219:Z219)+COUNTBLANK(Survey!AC219:AD219)</f>
        <v>18</v>
      </c>
      <c r="J219" s="48" t="str">
        <f t="shared" si="164"/>
        <v>Pass</v>
      </c>
      <c r="K219" s="61" t="b">
        <f>NOT(ISNUMBER(SEARCH("Feeder",Survey!$H219)))</f>
        <v>1</v>
      </c>
      <c r="L219" s="60" t="b">
        <f>NOT(ISBLANK(Survey!$L219))</f>
        <v>0</v>
      </c>
      <c r="M219" s="48" t="str">
        <f t="shared" si="165"/>
        <v>Pass</v>
      </c>
      <c r="N219" s="61" t="b">
        <f>NOT(ISNUMBER(SEARCH("Other",Survey!$J219)))</f>
        <v>1</v>
      </c>
      <c r="O219" s="60" t="b">
        <f>NOT(ISBLANK(Survey!$K219))</f>
        <v>0</v>
      </c>
      <c r="P219" s="48" t="str">
        <f t="shared" si="166"/>
        <v>Fail</v>
      </c>
      <c r="Q219" s="50">
        <f>Survey!E219</f>
        <v>0</v>
      </c>
      <c r="R219" s="51">
        <f>LEN(Survey!F219)</f>
        <v>0</v>
      </c>
      <c r="S219" s="48" t="str">
        <f t="shared" si="167"/>
        <v>Pass</v>
      </c>
      <c r="T219" s="61" t="b">
        <f>NOT(ISNUMBER(SEARCH("Other",Survey!$M219)))</f>
        <v>1</v>
      </c>
      <c r="U219" s="60" t="b">
        <f>NOT(ISBLANK(Survey!$N219))</f>
        <v>0</v>
      </c>
      <c r="V219" s="48" t="str">
        <f t="shared" si="168"/>
        <v>Pass</v>
      </c>
      <c r="W219" s="121" t="b">
        <f>NOT(ISBLANK(Survey!$U219))</f>
        <v>0</v>
      </c>
      <c r="X219" s="122">
        <f>Survey!$J219</f>
        <v>0</v>
      </c>
      <c r="Y219" s="48" t="str">
        <f t="shared" si="169"/>
        <v>Pass</v>
      </c>
      <c r="Z219" s="121" t="b">
        <f>NOT(ISBLANK(Survey!$V219))</f>
        <v>0</v>
      </c>
      <c r="AA219" s="122">
        <f>Survey!$J219</f>
        <v>0</v>
      </c>
      <c r="AB219" s="48" t="str">
        <f t="shared" si="170"/>
        <v>Pass</v>
      </c>
      <c r="AC219" s="121" t="b">
        <f>NOT(ISBLANK(Survey!$W219))</f>
        <v>0</v>
      </c>
      <c r="AD219" s="122">
        <f>Survey!$J219</f>
        <v>0</v>
      </c>
      <c r="AE219" s="48" t="str">
        <f t="shared" si="171"/>
        <v>Pass</v>
      </c>
      <c r="AF219" s="61" t="b">
        <f>NOT(ISNUMBER(SEARCH("Yes",Survey!$Z219)))</f>
        <v>1</v>
      </c>
      <c r="AG219" s="60" t="b">
        <f>IF(COUNTBLANK(Survey!$AA219:$AB219)=0,TRUE, FALSE)</f>
        <v>0</v>
      </c>
      <c r="AH219" s="48" t="str">
        <f t="shared" si="172"/>
        <v>Pass</v>
      </c>
      <c r="AI219" s="61" t="b">
        <f>NOT(ISNUMBER(SEARCH("Yes",Survey!$AC219)))</f>
        <v>1</v>
      </c>
      <c r="AJ219" s="60" t="b">
        <f>NOT(ISBLANK(Survey!$AE219))</f>
        <v>0</v>
      </c>
      <c r="AK219" s="48" t="str">
        <f t="shared" si="173"/>
        <v>Pass</v>
      </c>
      <c r="AL219" s="61" t="b">
        <f>NOT(OR(ISNUMBER(SEARCH("Other",Survey!$AE219)),ISNUMBER(SEARCH("Multiple",Survey!$AE219))))</f>
        <v>1</v>
      </c>
      <c r="AM219" s="60" t="b">
        <f>NOT(ISBLANK(Survey!$AF219))</f>
        <v>0</v>
      </c>
      <c r="AN219" s="48" t="str">
        <f t="shared" si="174"/>
        <v>Fail</v>
      </c>
      <c r="AO219" s="52">
        <f>(Survey!$AH219)</f>
        <v>0</v>
      </c>
      <c r="AP219" s="43" t="str">
        <f t="shared" si="175"/>
        <v>Fail</v>
      </c>
      <c r="AQ219" s="44">
        <f>ABS(Survey!$AH219)</f>
        <v>0</v>
      </c>
      <c r="AR219" s="87">
        <f>ABS(Survey!$AI219)+Survey!$AJ219-ABS(Survey!$AK219)+ABS(Survey!$AL219)-ABS(Survey!$AM219)+ABS(Survey!$AN219)-ABS(Survey!$AO219)+Survey!$AP219</f>
        <v>0</v>
      </c>
      <c r="AS219" s="53" t="str">
        <f t="shared" si="176"/>
        <v>No holdings</v>
      </c>
      <c r="AT219" s="43">
        <f t="shared" si="177"/>
        <v>0</v>
      </c>
      <c r="AU219" s="48" t="str">
        <f t="shared" si="178"/>
        <v>Pass</v>
      </c>
      <c r="AV219" s="61" t="b">
        <f>IF(ABS(Survey!$AP219)=0,TRUE,FALSE)</f>
        <v>1</v>
      </c>
      <c r="AW219" s="60" t="b">
        <f>NOT(ISBLANK(Survey!$AQ219))</f>
        <v>0</v>
      </c>
      <c r="AX219" s="43" t="str">
        <f t="shared" si="179"/>
        <v>Fail</v>
      </c>
      <c r="AY219" s="44">
        <f>ABS(Survey!$AH219)</f>
        <v>0</v>
      </c>
      <c r="AZ219" s="44" cm="1">
        <f t="array" ref="AZ219">SUM(SUMIF(Survey!AS219:BA219,{"&gt;0","&lt;0"})*{1,-1})-SUM(SUMIF(Survey!BC219:BK219,{"&gt;0","&lt;0"})*{1,-1})</f>
        <v>0</v>
      </c>
      <c r="BA219" s="53" t="str">
        <f t="shared" si="180"/>
        <v>No holdings</v>
      </c>
      <c r="BB219" s="43">
        <f t="shared" si="181"/>
        <v>0</v>
      </c>
      <c r="BC219" s="48" t="str">
        <f t="shared" si="182"/>
        <v>Fail</v>
      </c>
      <c r="BD219" s="54">
        <f>ABS(Survey!$AH219)</f>
        <v>0</v>
      </c>
      <c r="BE219" s="54" cm="1">
        <f t="array" ref="BE219">SUM(SUMIF(Survey!BM219:CF219,{"&gt;0","&lt;0"})*{1,-1})-SUM(SUMIF(Survey!CH219:DA219,{"&gt;0","&lt;0"})*{1,-1})</f>
        <v>0</v>
      </c>
      <c r="BF219" s="55" t="str">
        <f t="shared" si="183"/>
        <v>No holdings</v>
      </c>
      <c r="BG219" s="56">
        <f t="shared" si="184"/>
        <v>0</v>
      </c>
      <c r="BH219" s="48" t="str">
        <f t="shared" si="185"/>
        <v>Pass</v>
      </c>
      <c r="BI219" s="61" t="b">
        <f>IF(ABS(Survey!$CF219)=0,TRUE,FALSE)</f>
        <v>1</v>
      </c>
      <c r="BJ219" s="60" t="b">
        <f>NOT(ISBLANK(Survey!$CG219))</f>
        <v>0</v>
      </c>
      <c r="BK219" s="48" t="str">
        <f t="shared" si="186"/>
        <v>Pass</v>
      </c>
      <c r="BL219" s="61" t="b">
        <f>IF(ABS(Survey!$DA219)=0,TRUE,FALSE)</f>
        <v>1</v>
      </c>
      <c r="BM219" s="60" t="b">
        <f>NOT(ISBLANK(Survey!$DB219))</f>
        <v>0</v>
      </c>
      <c r="BN219" s="48" t="str">
        <f t="shared" si="187"/>
        <v>Pass</v>
      </c>
      <c r="BO219" s="44">
        <f>SUM(Survey!DD219:DG219)</f>
        <v>0</v>
      </c>
      <c r="BP219" s="43">
        <f t="shared" si="188"/>
        <v>0</v>
      </c>
      <c r="BQ219" s="43">
        <f t="shared" si="189"/>
        <v>100</v>
      </c>
      <c r="BR219" s="55">
        <f>Survey!$I219</f>
        <v>0</v>
      </c>
      <c r="BS219" s="48" t="str">
        <f t="shared" si="190"/>
        <v>Pass</v>
      </c>
      <c r="BT219" s="61" t="b">
        <f>IF(ABS(Survey!$DG219)=0,TRUE,FALSE)</f>
        <v>1</v>
      </c>
      <c r="BU219" s="60" t="b">
        <f>NOT(ISBLANK(Survey!$DH219))</f>
        <v>0</v>
      </c>
      <c r="BV219" s="43" t="str">
        <f t="shared" si="191"/>
        <v>Pass</v>
      </c>
      <c r="BW219" s="44">
        <f>ABS(Survey!CB219) + ABS(Survey!CW219)</f>
        <v>0</v>
      </c>
      <c r="BX219" s="44">
        <f>SUM(SUMIF(Survey!DJ219:DO219,{"&gt;0","&lt;0"})*{1,-1})+SUM(SUMIF(Survey!DQ219:DV219,{"&gt;0","&lt;0"})*{1,-1})</f>
        <v>0</v>
      </c>
      <c r="BY219" s="43">
        <f t="shared" si="192"/>
        <v>0</v>
      </c>
      <c r="BZ219" s="43">
        <f t="shared" si="193"/>
        <v>0</v>
      </c>
      <c r="CA219" s="48" t="str">
        <f t="shared" si="194"/>
        <v>Pass</v>
      </c>
      <c r="CB219" s="61" t="b">
        <f>IF(ABS(Survey!$DO219)=0,TRUE,FALSE)</f>
        <v>1</v>
      </c>
      <c r="CC219" s="60" t="b">
        <f>NOT(ISBLANK(Survey!DP219))</f>
        <v>0</v>
      </c>
      <c r="CD219" s="48" t="str">
        <f t="shared" si="195"/>
        <v>Pass</v>
      </c>
      <c r="CE219" s="61" t="b">
        <f>IF(ABS(Survey!$DV219)=0,TRUE,FALSE)</f>
        <v>1</v>
      </c>
      <c r="CF219" s="60" t="b">
        <f>NOT(ISBLANK(Survey!$DW219))</f>
        <v>0</v>
      </c>
      <c r="CG219" s="48" t="str">
        <f t="shared" si="196"/>
        <v>Pass</v>
      </c>
      <c r="CH219" s="57">
        <f t="shared" si="197"/>
        <v>0</v>
      </c>
      <c r="CI219" s="54" cm="1">
        <f t="array" ref="CI219">SUM(SUMIF(Survey!DY219:DZ219,{"&gt;0","&lt;0"})*{1,-1})</f>
        <v>0</v>
      </c>
      <c r="CJ219" s="57">
        <f t="shared" si="198"/>
        <v>0</v>
      </c>
      <c r="CK219" s="56">
        <f t="shared" si="199"/>
        <v>100</v>
      </c>
      <c r="CL219" s="48" t="str">
        <f t="shared" si="200"/>
        <v>Fail</v>
      </c>
      <c r="CM219" s="54">
        <f>SUM(SUMIF(Survey!EP219:EQ219,{"&gt;0","&lt;0"})*{1,-1})</f>
        <v>0</v>
      </c>
      <c r="CN219" s="57">
        <f t="shared" si="201"/>
        <v>0</v>
      </c>
      <c r="CO219" s="57">
        <f t="shared" si="202"/>
        <v>100</v>
      </c>
      <c r="CP219" s="55" t="b">
        <f>IF(Survey!$J219="ETF",TRUE,IF(Survey!$J219="Closed-end",TRUE,IF(Survey!$J219="Split share corp",TRUE,FALSE)))</f>
        <v>0</v>
      </c>
      <c r="CQ219" s="48" t="str">
        <f t="shared" si="203"/>
        <v>Fail</v>
      </c>
      <c r="CR219" s="54">
        <f>SUM(SUMIF(Survey!ES219:EW219,{"&gt;0","&lt;0"})*{1,-1})</f>
        <v>0</v>
      </c>
      <c r="CS219" s="57">
        <f t="shared" si="204"/>
        <v>0</v>
      </c>
      <c r="CT219" s="57">
        <f t="shared" si="205"/>
        <v>100</v>
      </c>
      <c r="CU219" s="55" t="b">
        <f>IF(Survey!$J219="ETF",TRUE,IF(Survey!$J219="Closed-end",TRUE,IF(Survey!$J219="Split share corp",TRUE,FALSE)))</f>
        <v>0</v>
      </c>
      <c r="CV219" s="48" t="str">
        <f t="shared" si="206"/>
        <v>Pass</v>
      </c>
      <c r="CW219" s="61" t="b">
        <f>IF(ABS(Survey!$EW219)=0,TRUE,FALSE)</f>
        <v>1</v>
      </c>
      <c r="CX219" s="60" t="b">
        <f>NOT(ISBLANK(Survey!$EX219))</f>
        <v>0</v>
      </c>
      <c r="CY219" s="43" t="str">
        <f t="shared" si="207"/>
        <v>Fail</v>
      </c>
      <c r="CZ219" s="44">
        <f>SUM(SUMIF(Survey!EZ219:FF219,{"&gt;0","&lt;0"})*{1,-1})</f>
        <v>0</v>
      </c>
      <c r="DA219" s="43">
        <f t="shared" si="208"/>
        <v>0</v>
      </c>
      <c r="DB219" s="43">
        <f t="shared" si="209"/>
        <v>100</v>
      </c>
      <c r="DC219" s="48" t="str">
        <f t="shared" si="210"/>
        <v>Fail</v>
      </c>
      <c r="DD219" s="54">
        <f>SUM(SUMIF(Survey!FH219:FN219,{"&gt;0","&lt;0"})*{1,-1})</f>
        <v>0</v>
      </c>
      <c r="DE219" s="57">
        <f t="shared" si="211"/>
        <v>0</v>
      </c>
      <c r="DF219" s="56">
        <f t="shared" si="212"/>
        <v>100</v>
      </c>
    </row>
    <row r="220" spans="1:110">
      <c r="A220" s="1">
        <v>217</v>
      </c>
      <c r="B220" s="43" t="str">
        <f t="shared" si="160"/>
        <v>Pass</v>
      </c>
      <c r="C220" s="43">
        <f>COUNTBLANK(Survey!B220:FO220)</f>
        <v>170</v>
      </c>
      <c r="D220" s="43">
        <f>Survey!H220</f>
        <v>0</v>
      </c>
      <c r="E220" s="43" t="str">
        <f t="shared" si="161"/>
        <v>Fail</v>
      </c>
      <c r="F220" s="43" t="str">
        <f t="shared" si="162"/>
        <v>Fail</v>
      </c>
      <c r="H220" s="48" t="str">
        <f t="shared" si="163"/>
        <v>Fail</v>
      </c>
      <c r="I220" s="49">
        <f>COUNTBLANK(Survey!B220:E220)+COUNTBLANK(Survey!G220:J220)+COUNTBLANK(Survey!M220)+COUNTBLANK(Survey!P220:S220)+COUNTBLANK(Survey!X220:Z220)+COUNTBLANK(Survey!AC220:AD220)</f>
        <v>18</v>
      </c>
      <c r="J220" s="48" t="str">
        <f t="shared" si="164"/>
        <v>Pass</v>
      </c>
      <c r="K220" s="61" t="b">
        <f>NOT(ISNUMBER(SEARCH("Feeder",Survey!$H220)))</f>
        <v>1</v>
      </c>
      <c r="L220" s="60" t="b">
        <f>NOT(ISBLANK(Survey!$L220))</f>
        <v>0</v>
      </c>
      <c r="M220" s="48" t="str">
        <f t="shared" si="165"/>
        <v>Pass</v>
      </c>
      <c r="N220" s="61" t="b">
        <f>NOT(ISNUMBER(SEARCH("Other",Survey!$J220)))</f>
        <v>1</v>
      </c>
      <c r="O220" s="60" t="b">
        <f>NOT(ISBLANK(Survey!$K220))</f>
        <v>0</v>
      </c>
      <c r="P220" s="48" t="str">
        <f t="shared" si="166"/>
        <v>Fail</v>
      </c>
      <c r="Q220" s="50">
        <f>Survey!E220</f>
        <v>0</v>
      </c>
      <c r="R220" s="51">
        <f>LEN(Survey!F220)</f>
        <v>0</v>
      </c>
      <c r="S220" s="48" t="str">
        <f t="shared" si="167"/>
        <v>Pass</v>
      </c>
      <c r="T220" s="61" t="b">
        <f>NOT(ISNUMBER(SEARCH("Other",Survey!$M220)))</f>
        <v>1</v>
      </c>
      <c r="U220" s="60" t="b">
        <f>NOT(ISBLANK(Survey!$N220))</f>
        <v>0</v>
      </c>
      <c r="V220" s="48" t="str">
        <f t="shared" si="168"/>
        <v>Pass</v>
      </c>
      <c r="W220" s="121" t="b">
        <f>NOT(ISBLANK(Survey!$U220))</f>
        <v>0</v>
      </c>
      <c r="X220" s="122">
        <f>Survey!$J220</f>
        <v>0</v>
      </c>
      <c r="Y220" s="48" t="str">
        <f t="shared" si="169"/>
        <v>Pass</v>
      </c>
      <c r="Z220" s="121" t="b">
        <f>NOT(ISBLANK(Survey!$V220))</f>
        <v>0</v>
      </c>
      <c r="AA220" s="122">
        <f>Survey!$J220</f>
        <v>0</v>
      </c>
      <c r="AB220" s="48" t="str">
        <f t="shared" si="170"/>
        <v>Pass</v>
      </c>
      <c r="AC220" s="121" t="b">
        <f>NOT(ISBLANK(Survey!$W220))</f>
        <v>0</v>
      </c>
      <c r="AD220" s="122">
        <f>Survey!$J220</f>
        <v>0</v>
      </c>
      <c r="AE220" s="48" t="str">
        <f t="shared" si="171"/>
        <v>Pass</v>
      </c>
      <c r="AF220" s="61" t="b">
        <f>NOT(ISNUMBER(SEARCH("Yes",Survey!$Z220)))</f>
        <v>1</v>
      </c>
      <c r="AG220" s="60" t="b">
        <f>IF(COUNTBLANK(Survey!$AA220:$AB220)=0,TRUE, FALSE)</f>
        <v>0</v>
      </c>
      <c r="AH220" s="48" t="str">
        <f t="shared" si="172"/>
        <v>Pass</v>
      </c>
      <c r="AI220" s="61" t="b">
        <f>NOT(ISNUMBER(SEARCH("Yes",Survey!$AC220)))</f>
        <v>1</v>
      </c>
      <c r="AJ220" s="60" t="b">
        <f>NOT(ISBLANK(Survey!$AE220))</f>
        <v>0</v>
      </c>
      <c r="AK220" s="48" t="str">
        <f t="shared" si="173"/>
        <v>Pass</v>
      </c>
      <c r="AL220" s="61" t="b">
        <f>NOT(OR(ISNUMBER(SEARCH("Other",Survey!$AE220)),ISNUMBER(SEARCH("Multiple",Survey!$AE220))))</f>
        <v>1</v>
      </c>
      <c r="AM220" s="60" t="b">
        <f>NOT(ISBLANK(Survey!$AF220))</f>
        <v>0</v>
      </c>
      <c r="AN220" s="48" t="str">
        <f t="shared" si="174"/>
        <v>Fail</v>
      </c>
      <c r="AO220" s="52">
        <f>(Survey!$AH220)</f>
        <v>0</v>
      </c>
      <c r="AP220" s="43" t="str">
        <f t="shared" si="175"/>
        <v>Fail</v>
      </c>
      <c r="AQ220" s="44">
        <f>ABS(Survey!$AH220)</f>
        <v>0</v>
      </c>
      <c r="AR220" s="87">
        <f>ABS(Survey!$AI220)+Survey!$AJ220-ABS(Survey!$AK220)+ABS(Survey!$AL220)-ABS(Survey!$AM220)+ABS(Survey!$AN220)-ABS(Survey!$AO220)+Survey!$AP220</f>
        <v>0</v>
      </c>
      <c r="AS220" s="53" t="str">
        <f t="shared" si="176"/>
        <v>No holdings</v>
      </c>
      <c r="AT220" s="43">
        <f t="shared" si="177"/>
        <v>0</v>
      </c>
      <c r="AU220" s="48" t="str">
        <f t="shared" si="178"/>
        <v>Pass</v>
      </c>
      <c r="AV220" s="61" t="b">
        <f>IF(ABS(Survey!$AP220)=0,TRUE,FALSE)</f>
        <v>1</v>
      </c>
      <c r="AW220" s="60" t="b">
        <f>NOT(ISBLANK(Survey!$AQ220))</f>
        <v>0</v>
      </c>
      <c r="AX220" s="43" t="str">
        <f t="shared" si="179"/>
        <v>Fail</v>
      </c>
      <c r="AY220" s="44">
        <f>ABS(Survey!$AH220)</f>
        <v>0</v>
      </c>
      <c r="AZ220" s="44" cm="1">
        <f t="array" ref="AZ220">SUM(SUMIF(Survey!AS220:BA220,{"&gt;0","&lt;0"})*{1,-1})-SUM(SUMIF(Survey!BC220:BK220,{"&gt;0","&lt;0"})*{1,-1})</f>
        <v>0</v>
      </c>
      <c r="BA220" s="53" t="str">
        <f t="shared" si="180"/>
        <v>No holdings</v>
      </c>
      <c r="BB220" s="43">
        <f t="shared" si="181"/>
        <v>0</v>
      </c>
      <c r="BC220" s="48" t="str">
        <f t="shared" si="182"/>
        <v>Fail</v>
      </c>
      <c r="BD220" s="54">
        <f>ABS(Survey!$AH220)</f>
        <v>0</v>
      </c>
      <c r="BE220" s="54" cm="1">
        <f t="array" ref="BE220">SUM(SUMIF(Survey!BM220:CF220,{"&gt;0","&lt;0"})*{1,-1})-SUM(SUMIF(Survey!CH220:DA220,{"&gt;0","&lt;0"})*{1,-1})</f>
        <v>0</v>
      </c>
      <c r="BF220" s="55" t="str">
        <f t="shared" si="183"/>
        <v>No holdings</v>
      </c>
      <c r="BG220" s="56">
        <f t="shared" si="184"/>
        <v>0</v>
      </c>
      <c r="BH220" s="48" t="str">
        <f t="shared" si="185"/>
        <v>Pass</v>
      </c>
      <c r="BI220" s="61" t="b">
        <f>IF(ABS(Survey!$CF220)=0,TRUE,FALSE)</f>
        <v>1</v>
      </c>
      <c r="BJ220" s="60" t="b">
        <f>NOT(ISBLANK(Survey!$CG220))</f>
        <v>0</v>
      </c>
      <c r="BK220" s="48" t="str">
        <f t="shared" si="186"/>
        <v>Pass</v>
      </c>
      <c r="BL220" s="61" t="b">
        <f>IF(ABS(Survey!$DA220)=0,TRUE,FALSE)</f>
        <v>1</v>
      </c>
      <c r="BM220" s="60" t="b">
        <f>NOT(ISBLANK(Survey!$DB220))</f>
        <v>0</v>
      </c>
      <c r="BN220" s="48" t="str">
        <f t="shared" si="187"/>
        <v>Pass</v>
      </c>
      <c r="BO220" s="44">
        <f>SUM(Survey!DD220:DG220)</f>
        <v>0</v>
      </c>
      <c r="BP220" s="43">
        <f t="shared" si="188"/>
        <v>0</v>
      </c>
      <c r="BQ220" s="43">
        <f t="shared" si="189"/>
        <v>100</v>
      </c>
      <c r="BR220" s="55">
        <f>Survey!$I220</f>
        <v>0</v>
      </c>
      <c r="BS220" s="48" t="str">
        <f t="shared" si="190"/>
        <v>Pass</v>
      </c>
      <c r="BT220" s="61" t="b">
        <f>IF(ABS(Survey!$DG220)=0,TRUE,FALSE)</f>
        <v>1</v>
      </c>
      <c r="BU220" s="60" t="b">
        <f>NOT(ISBLANK(Survey!$DH220))</f>
        <v>0</v>
      </c>
      <c r="BV220" s="43" t="str">
        <f t="shared" si="191"/>
        <v>Pass</v>
      </c>
      <c r="BW220" s="44">
        <f>ABS(Survey!CB220) + ABS(Survey!CW220)</f>
        <v>0</v>
      </c>
      <c r="BX220" s="44">
        <f>SUM(SUMIF(Survey!DJ220:DO220,{"&gt;0","&lt;0"})*{1,-1})+SUM(SUMIF(Survey!DQ220:DV220,{"&gt;0","&lt;0"})*{1,-1})</f>
        <v>0</v>
      </c>
      <c r="BY220" s="43">
        <f t="shared" si="192"/>
        <v>0</v>
      </c>
      <c r="BZ220" s="43">
        <f t="shared" si="193"/>
        <v>0</v>
      </c>
      <c r="CA220" s="48" t="str">
        <f t="shared" si="194"/>
        <v>Pass</v>
      </c>
      <c r="CB220" s="61" t="b">
        <f>IF(ABS(Survey!$DO220)=0,TRUE,FALSE)</f>
        <v>1</v>
      </c>
      <c r="CC220" s="60" t="b">
        <f>NOT(ISBLANK(Survey!DP220))</f>
        <v>0</v>
      </c>
      <c r="CD220" s="48" t="str">
        <f t="shared" si="195"/>
        <v>Pass</v>
      </c>
      <c r="CE220" s="61" t="b">
        <f>IF(ABS(Survey!$DV220)=0,TRUE,FALSE)</f>
        <v>1</v>
      </c>
      <c r="CF220" s="60" t="b">
        <f>NOT(ISBLANK(Survey!$DW220))</f>
        <v>0</v>
      </c>
      <c r="CG220" s="48" t="str">
        <f t="shared" si="196"/>
        <v>Pass</v>
      </c>
      <c r="CH220" s="57">
        <f t="shared" si="197"/>
        <v>0</v>
      </c>
      <c r="CI220" s="54" cm="1">
        <f t="array" ref="CI220">SUM(SUMIF(Survey!DY220:DZ220,{"&gt;0","&lt;0"})*{1,-1})</f>
        <v>0</v>
      </c>
      <c r="CJ220" s="57">
        <f t="shared" si="198"/>
        <v>0</v>
      </c>
      <c r="CK220" s="56">
        <f t="shared" si="199"/>
        <v>100</v>
      </c>
      <c r="CL220" s="48" t="str">
        <f t="shared" si="200"/>
        <v>Fail</v>
      </c>
      <c r="CM220" s="54">
        <f>SUM(SUMIF(Survey!EP220:EQ220,{"&gt;0","&lt;0"})*{1,-1})</f>
        <v>0</v>
      </c>
      <c r="CN220" s="57">
        <f t="shared" si="201"/>
        <v>0</v>
      </c>
      <c r="CO220" s="57">
        <f t="shared" si="202"/>
        <v>100</v>
      </c>
      <c r="CP220" s="55" t="b">
        <f>IF(Survey!$J220="ETF",TRUE,IF(Survey!$J220="Closed-end",TRUE,IF(Survey!$J220="Split share corp",TRUE,FALSE)))</f>
        <v>0</v>
      </c>
      <c r="CQ220" s="48" t="str">
        <f t="shared" si="203"/>
        <v>Fail</v>
      </c>
      <c r="CR220" s="54">
        <f>SUM(SUMIF(Survey!ES220:EW220,{"&gt;0","&lt;0"})*{1,-1})</f>
        <v>0</v>
      </c>
      <c r="CS220" s="57">
        <f t="shared" si="204"/>
        <v>0</v>
      </c>
      <c r="CT220" s="57">
        <f t="shared" si="205"/>
        <v>100</v>
      </c>
      <c r="CU220" s="55" t="b">
        <f>IF(Survey!$J220="ETF",TRUE,IF(Survey!$J220="Closed-end",TRUE,IF(Survey!$J220="Split share corp",TRUE,FALSE)))</f>
        <v>0</v>
      </c>
      <c r="CV220" s="48" t="str">
        <f t="shared" si="206"/>
        <v>Pass</v>
      </c>
      <c r="CW220" s="61" t="b">
        <f>IF(ABS(Survey!$EW220)=0,TRUE,FALSE)</f>
        <v>1</v>
      </c>
      <c r="CX220" s="60" t="b">
        <f>NOT(ISBLANK(Survey!$EX220))</f>
        <v>0</v>
      </c>
      <c r="CY220" s="43" t="str">
        <f t="shared" si="207"/>
        <v>Fail</v>
      </c>
      <c r="CZ220" s="44">
        <f>SUM(SUMIF(Survey!EZ220:FF220,{"&gt;0","&lt;0"})*{1,-1})</f>
        <v>0</v>
      </c>
      <c r="DA220" s="43">
        <f t="shared" si="208"/>
        <v>0</v>
      </c>
      <c r="DB220" s="43">
        <f t="shared" si="209"/>
        <v>100</v>
      </c>
      <c r="DC220" s="48" t="str">
        <f t="shared" si="210"/>
        <v>Fail</v>
      </c>
      <c r="DD220" s="54">
        <f>SUM(SUMIF(Survey!FH220:FN220,{"&gt;0","&lt;0"})*{1,-1})</f>
        <v>0</v>
      </c>
      <c r="DE220" s="57">
        <f t="shared" si="211"/>
        <v>0</v>
      </c>
      <c r="DF220" s="56">
        <f t="shared" si="212"/>
        <v>100</v>
      </c>
    </row>
    <row r="221" spans="1:110">
      <c r="A221" s="1">
        <v>218</v>
      </c>
      <c r="B221" s="43" t="str">
        <f t="shared" si="160"/>
        <v>Pass</v>
      </c>
      <c r="C221" s="43">
        <f>COUNTBLANK(Survey!B221:FO221)</f>
        <v>170</v>
      </c>
      <c r="D221" s="43">
        <f>Survey!H221</f>
        <v>0</v>
      </c>
      <c r="E221" s="43" t="str">
        <f t="shared" si="161"/>
        <v>Fail</v>
      </c>
      <c r="F221" s="43" t="str">
        <f t="shared" si="162"/>
        <v>Fail</v>
      </c>
      <c r="H221" s="48" t="str">
        <f t="shared" si="163"/>
        <v>Fail</v>
      </c>
      <c r="I221" s="49">
        <f>COUNTBLANK(Survey!B221:E221)+COUNTBLANK(Survey!G221:J221)+COUNTBLANK(Survey!M221)+COUNTBLANK(Survey!P221:S221)+COUNTBLANK(Survey!X221:Z221)+COUNTBLANK(Survey!AC221:AD221)</f>
        <v>18</v>
      </c>
      <c r="J221" s="48" t="str">
        <f t="shared" si="164"/>
        <v>Pass</v>
      </c>
      <c r="K221" s="61" t="b">
        <f>NOT(ISNUMBER(SEARCH("Feeder",Survey!$H221)))</f>
        <v>1</v>
      </c>
      <c r="L221" s="60" t="b">
        <f>NOT(ISBLANK(Survey!$L221))</f>
        <v>0</v>
      </c>
      <c r="M221" s="48" t="str">
        <f t="shared" si="165"/>
        <v>Pass</v>
      </c>
      <c r="N221" s="61" t="b">
        <f>NOT(ISNUMBER(SEARCH("Other",Survey!$J221)))</f>
        <v>1</v>
      </c>
      <c r="O221" s="60" t="b">
        <f>NOT(ISBLANK(Survey!$K221))</f>
        <v>0</v>
      </c>
      <c r="P221" s="48" t="str">
        <f t="shared" si="166"/>
        <v>Fail</v>
      </c>
      <c r="Q221" s="50">
        <f>Survey!E221</f>
        <v>0</v>
      </c>
      <c r="R221" s="51">
        <f>LEN(Survey!F221)</f>
        <v>0</v>
      </c>
      <c r="S221" s="48" t="str">
        <f t="shared" si="167"/>
        <v>Pass</v>
      </c>
      <c r="T221" s="61" t="b">
        <f>NOT(ISNUMBER(SEARCH("Other",Survey!$M221)))</f>
        <v>1</v>
      </c>
      <c r="U221" s="60" t="b">
        <f>NOT(ISBLANK(Survey!$N221))</f>
        <v>0</v>
      </c>
      <c r="V221" s="48" t="str">
        <f t="shared" si="168"/>
        <v>Pass</v>
      </c>
      <c r="W221" s="121" t="b">
        <f>NOT(ISBLANK(Survey!$U221))</f>
        <v>0</v>
      </c>
      <c r="X221" s="122">
        <f>Survey!$J221</f>
        <v>0</v>
      </c>
      <c r="Y221" s="48" t="str">
        <f t="shared" si="169"/>
        <v>Pass</v>
      </c>
      <c r="Z221" s="121" t="b">
        <f>NOT(ISBLANK(Survey!$V221))</f>
        <v>0</v>
      </c>
      <c r="AA221" s="122">
        <f>Survey!$J221</f>
        <v>0</v>
      </c>
      <c r="AB221" s="48" t="str">
        <f t="shared" si="170"/>
        <v>Pass</v>
      </c>
      <c r="AC221" s="121" t="b">
        <f>NOT(ISBLANK(Survey!$W221))</f>
        <v>0</v>
      </c>
      <c r="AD221" s="122">
        <f>Survey!$J221</f>
        <v>0</v>
      </c>
      <c r="AE221" s="48" t="str">
        <f t="shared" si="171"/>
        <v>Pass</v>
      </c>
      <c r="AF221" s="61" t="b">
        <f>NOT(ISNUMBER(SEARCH("Yes",Survey!$Z221)))</f>
        <v>1</v>
      </c>
      <c r="AG221" s="60" t="b">
        <f>IF(COUNTBLANK(Survey!$AA221:$AB221)=0,TRUE, FALSE)</f>
        <v>0</v>
      </c>
      <c r="AH221" s="48" t="str">
        <f t="shared" si="172"/>
        <v>Pass</v>
      </c>
      <c r="AI221" s="61" t="b">
        <f>NOT(ISNUMBER(SEARCH("Yes",Survey!$AC221)))</f>
        <v>1</v>
      </c>
      <c r="AJ221" s="60" t="b">
        <f>NOT(ISBLANK(Survey!$AE221))</f>
        <v>0</v>
      </c>
      <c r="AK221" s="48" t="str">
        <f t="shared" si="173"/>
        <v>Pass</v>
      </c>
      <c r="AL221" s="61" t="b">
        <f>NOT(OR(ISNUMBER(SEARCH("Other",Survey!$AE221)),ISNUMBER(SEARCH("Multiple",Survey!$AE221))))</f>
        <v>1</v>
      </c>
      <c r="AM221" s="60" t="b">
        <f>NOT(ISBLANK(Survey!$AF221))</f>
        <v>0</v>
      </c>
      <c r="AN221" s="48" t="str">
        <f t="shared" si="174"/>
        <v>Fail</v>
      </c>
      <c r="AO221" s="52">
        <f>(Survey!$AH221)</f>
        <v>0</v>
      </c>
      <c r="AP221" s="43" t="str">
        <f t="shared" si="175"/>
        <v>Fail</v>
      </c>
      <c r="AQ221" s="44">
        <f>ABS(Survey!$AH221)</f>
        <v>0</v>
      </c>
      <c r="AR221" s="87">
        <f>ABS(Survey!$AI221)+Survey!$AJ221-ABS(Survey!$AK221)+ABS(Survey!$AL221)-ABS(Survey!$AM221)+ABS(Survey!$AN221)-ABS(Survey!$AO221)+Survey!$AP221</f>
        <v>0</v>
      </c>
      <c r="AS221" s="53" t="str">
        <f t="shared" si="176"/>
        <v>No holdings</v>
      </c>
      <c r="AT221" s="43">
        <f t="shared" si="177"/>
        <v>0</v>
      </c>
      <c r="AU221" s="48" t="str">
        <f t="shared" si="178"/>
        <v>Pass</v>
      </c>
      <c r="AV221" s="61" t="b">
        <f>IF(ABS(Survey!$AP221)=0,TRUE,FALSE)</f>
        <v>1</v>
      </c>
      <c r="AW221" s="60" t="b">
        <f>NOT(ISBLANK(Survey!$AQ221))</f>
        <v>0</v>
      </c>
      <c r="AX221" s="43" t="str">
        <f t="shared" si="179"/>
        <v>Fail</v>
      </c>
      <c r="AY221" s="44">
        <f>ABS(Survey!$AH221)</f>
        <v>0</v>
      </c>
      <c r="AZ221" s="44" cm="1">
        <f t="array" ref="AZ221">SUM(SUMIF(Survey!AS221:BA221,{"&gt;0","&lt;0"})*{1,-1})-SUM(SUMIF(Survey!BC221:BK221,{"&gt;0","&lt;0"})*{1,-1})</f>
        <v>0</v>
      </c>
      <c r="BA221" s="53" t="str">
        <f t="shared" si="180"/>
        <v>No holdings</v>
      </c>
      <c r="BB221" s="43">
        <f t="shared" si="181"/>
        <v>0</v>
      </c>
      <c r="BC221" s="48" t="str">
        <f t="shared" si="182"/>
        <v>Fail</v>
      </c>
      <c r="BD221" s="54">
        <f>ABS(Survey!$AH221)</f>
        <v>0</v>
      </c>
      <c r="BE221" s="54" cm="1">
        <f t="array" ref="BE221">SUM(SUMIF(Survey!BM221:CF221,{"&gt;0","&lt;0"})*{1,-1})-SUM(SUMIF(Survey!CH221:DA221,{"&gt;0","&lt;0"})*{1,-1})</f>
        <v>0</v>
      </c>
      <c r="BF221" s="55" t="str">
        <f t="shared" si="183"/>
        <v>No holdings</v>
      </c>
      <c r="BG221" s="56">
        <f t="shared" si="184"/>
        <v>0</v>
      </c>
      <c r="BH221" s="48" t="str">
        <f t="shared" si="185"/>
        <v>Pass</v>
      </c>
      <c r="BI221" s="61" t="b">
        <f>IF(ABS(Survey!$CF221)=0,TRUE,FALSE)</f>
        <v>1</v>
      </c>
      <c r="BJ221" s="60" t="b">
        <f>NOT(ISBLANK(Survey!$CG221))</f>
        <v>0</v>
      </c>
      <c r="BK221" s="48" t="str">
        <f t="shared" si="186"/>
        <v>Pass</v>
      </c>
      <c r="BL221" s="61" t="b">
        <f>IF(ABS(Survey!$DA221)=0,TRUE,FALSE)</f>
        <v>1</v>
      </c>
      <c r="BM221" s="60" t="b">
        <f>NOT(ISBLANK(Survey!$DB221))</f>
        <v>0</v>
      </c>
      <c r="BN221" s="48" t="str">
        <f t="shared" si="187"/>
        <v>Pass</v>
      </c>
      <c r="BO221" s="44">
        <f>SUM(Survey!DD221:DG221)</f>
        <v>0</v>
      </c>
      <c r="BP221" s="43">
        <f t="shared" si="188"/>
        <v>0</v>
      </c>
      <c r="BQ221" s="43">
        <f t="shared" si="189"/>
        <v>100</v>
      </c>
      <c r="BR221" s="55">
        <f>Survey!$I221</f>
        <v>0</v>
      </c>
      <c r="BS221" s="48" t="str">
        <f t="shared" si="190"/>
        <v>Pass</v>
      </c>
      <c r="BT221" s="61" t="b">
        <f>IF(ABS(Survey!$DG221)=0,TRUE,FALSE)</f>
        <v>1</v>
      </c>
      <c r="BU221" s="60" t="b">
        <f>NOT(ISBLANK(Survey!$DH221))</f>
        <v>0</v>
      </c>
      <c r="BV221" s="43" t="str">
        <f t="shared" si="191"/>
        <v>Pass</v>
      </c>
      <c r="BW221" s="44">
        <f>ABS(Survey!CB221) + ABS(Survey!CW221)</f>
        <v>0</v>
      </c>
      <c r="BX221" s="44">
        <f>SUM(SUMIF(Survey!DJ221:DO221,{"&gt;0","&lt;0"})*{1,-1})+SUM(SUMIF(Survey!DQ221:DV221,{"&gt;0","&lt;0"})*{1,-1})</f>
        <v>0</v>
      </c>
      <c r="BY221" s="43">
        <f t="shared" si="192"/>
        <v>0</v>
      </c>
      <c r="BZ221" s="43">
        <f t="shared" si="193"/>
        <v>0</v>
      </c>
      <c r="CA221" s="48" t="str">
        <f t="shared" si="194"/>
        <v>Pass</v>
      </c>
      <c r="CB221" s="61" t="b">
        <f>IF(ABS(Survey!$DO221)=0,TRUE,FALSE)</f>
        <v>1</v>
      </c>
      <c r="CC221" s="60" t="b">
        <f>NOT(ISBLANK(Survey!DP221))</f>
        <v>0</v>
      </c>
      <c r="CD221" s="48" t="str">
        <f t="shared" si="195"/>
        <v>Pass</v>
      </c>
      <c r="CE221" s="61" t="b">
        <f>IF(ABS(Survey!$DV221)=0,TRUE,FALSE)</f>
        <v>1</v>
      </c>
      <c r="CF221" s="60" t="b">
        <f>NOT(ISBLANK(Survey!$DW221))</f>
        <v>0</v>
      </c>
      <c r="CG221" s="48" t="str">
        <f t="shared" si="196"/>
        <v>Pass</v>
      </c>
      <c r="CH221" s="57">
        <f t="shared" si="197"/>
        <v>0</v>
      </c>
      <c r="CI221" s="54" cm="1">
        <f t="array" ref="CI221">SUM(SUMIF(Survey!DY221:DZ221,{"&gt;0","&lt;0"})*{1,-1})</f>
        <v>0</v>
      </c>
      <c r="CJ221" s="57">
        <f t="shared" si="198"/>
        <v>0</v>
      </c>
      <c r="CK221" s="56">
        <f t="shared" si="199"/>
        <v>100</v>
      </c>
      <c r="CL221" s="48" t="str">
        <f t="shared" si="200"/>
        <v>Fail</v>
      </c>
      <c r="CM221" s="54">
        <f>SUM(SUMIF(Survey!EP221:EQ221,{"&gt;0","&lt;0"})*{1,-1})</f>
        <v>0</v>
      </c>
      <c r="CN221" s="57">
        <f t="shared" si="201"/>
        <v>0</v>
      </c>
      <c r="CO221" s="57">
        <f t="shared" si="202"/>
        <v>100</v>
      </c>
      <c r="CP221" s="55" t="b">
        <f>IF(Survey!$J221="ETF",TRUE,IF(Survey!$J221="Closed-end",TRUE,IF(Survey!$J221="Split share corp",TRUE,FALSE)))</f>
        <v>0</v>
      </c>
      <c r="CQ221" s="48" t="str">
        <f t="shared" si="203"/>
        <v>Fail</v>
      </c>
      <c r="CR221" s="54">
        <f>SUM(SUMIF(Survey!ES221:EW221,{"&gt;0","&lt;0"})*{1,-1})</f>
        <v>0</v>
      </c>
      <c r="CS221" s="57">
        <f t="shared" si="204"/>
        <v>0</v>
      </c>
      <c r="CT221" s="57">
        <f t="shared" si="205"/>
        <v>100</v>
      </c>
      <c r="CU221" s="55" t="b">
        <f>IF(Survey!$J221="ETF",TRUE,IF(Survey!$J221="Closed-end",TRUE,IF(Survey!$J221="Split share corp",TRUE,FALSE)))</f>
        <v>0</v>
      </c>
      <c r="CV221" s="48" t="str">
        <f t="shared" si="206"/>
        <v>Pass</v>
      </c>
      <c r="CW221" s="61" t="b">
        <f>IF(ABS(Survey!$EW221)=0,TRUE,FALSE)</f>
        <v>1</v>
      </c>
      <c r="CX221" s="60" t="b">
        <f>NOT(ISBLANK(Survey!$EX221))</f>
        <v>0</v>
      </c>
      <c r="CY221" s="43" t="str">
        <f t="shared" si="207"/>
        <v>Fail</v>
      </c>
      <c r="CZ221" s="44">
        <f>SUM(SUMIF(Survey!EZ221:FF221,{"&gt;0","&lt;0"})*{1,-1})</f>
        <v>0</v>
      </c>
      <c r="DA221" s="43">
        <f t="shared" si="208"/>
        <v>0</v>
      </c>
      <c r="DB221" s="43">
        <f t="shared" si="209"/>
        <v>100</v>
      </c>
      <c r="DC221" s="48" t="str">
        <f t="shared" si="210"/>
        <v>Fail</v>
      </c>
      <c r="DD221" s="54">
        <f>SUM(SUMIF(Survey!FH221:FN221,{"&gt;0","&lt;0"})*{1,-1})</f>
        <v>0</v>
      </c>
      <c r="DE221" s="57">
        <f t="shared" si="211"/>
        <v>0</v>
      </c>
      <c r="DF221" s="56">
        <f t="shared" si="212"/>
        <v>100</v>
      </c>
    </row>
    <row r="222" spans="1:110">
      <c r="A222" s="1">
        <v>219</v>
      </c>
      <c r="B222" s="43" t="str">
        <f t="shared" si="160"/>
        <v>Pass</v>
      </c>
      <c r="C222" s="43">
        <f>COUNTBLANK(Survey!B222:FO222)</f>
        <v>170</v>
      </c>
      <c r="D222" s="43">
        <f>Survey!H222</f>
        <v>0</v>
      </c>
      <c r="E222" s="43" t="str">
        <f t="shared" si="161"/>
        <v>Fail</v>
      </c>
      <c r="F222" s="43" t="str">
        <f t="shared" si="162"/>
        <v>Fail</v>
      </c>
      <c r="H222" s="48" t="str">
        <f t="shared" si="163"/>
        <v>Fail</v>
      </c>
      <c r="I222" s="49">
        <f>COUNTBLANK(Survey!B222:E222)+COUNTBLANK(Survey!G222:J222)+COUNTBLANK(Survey!M222)+COUNTBLANK(Survey!P222:S222)+COUNTBLANK(Survey!X222:Z222)+COUNTBLANK(Survey!AC222:AD222)</f>
        <v>18</v>
      </c>
      <c r="J222" s="48" t="str">
        <f t="shared" si="164"/>
        <v>Pass</v>
      </c>
      <c r="K222" s="61" t="b">
        <f>NOT(ISNUMBER(SEARCH("Feeder",Survey!$H222)))</f>
        <v>1</v>
      </c>
      <c r="L222" s="60" t="b">
        <f>NOT(ISBLANK(Survey!$L222))</f>
        <v>0</v>
      </c>
      <c r="M222" s="48" t="str">
        <f t="shared" si="165"/>
        <v>Pass</v>
      </c>
      <c r="N222" s="61" t="b">
        <f>NOT(ISNUMBER(SEARCH("Other",Survey!$J222)))</f>
        <v>1</v>
      </c>
      <c r="O222" s="60" t="b">
        <f>NOT(ISBLANK(Survey!$K222))</f>
        <v>0</v>
      </c>
      <c r="P222" s="48" t="str">
        <f t="shared" si="166"/>
        <v>Fail</v>
      </c>
      <c r="Q222" s="50">
        <f>Survey!E222</f>
        <v>0</v>
      </c>
      <c r="R222" s="51">
        <f>LEN(Survey!F222)</f>
        <v>0</v>
      </c>
      <c r="S222" s="48" t="str">
        <f t="shared" si="167"/>
        <v>Pass</v>
      </c>
      <c r="T222" s="61" t="b">
        <f>NOT(ISNUMBER(SEARCH("Other",Survey!$M222)))</f>
        <v>1</v>
      </c>
      <c r="U222" s="60" t="b">
        <f>NOT(ISBLANK(Survey!$N222))</f>
        <v>0</v>
      </c>
      <c r="V222" s="48" t="str">
        <f t="shared" si="168"/>
        <v>Pass</v>
      </c>
      <c r="W222" s="121" t="b">
        <f>NOT(ISBLANK(Survey!$U222))</f>
        <v>0</v>
      </c>
      <c r="X222" s="122">
        <f>Survey!$J222</f>
        <v>0</v>
      </c>
      <c r="Y222" s="48" t="str">
        <f t="shared" si="169"/>
        <v>Pass</v>
      </c>
      <c r="Z222" s="121" t="b">
        <f>NOT(ISBLANK(Survey!$V222))</f>
        <v>0</v>
      </c>
      <c r="AA222" s="122">
        <f>Survey!$J222</f>
        <v>0</v>
      </c>
      <c r="AB222" s="48" t="str">
        <f t="shared" si="170"/>
        <v>Pass</v>
      </c>
      <c r="AC222" s="121" t="b">
        <f>NOT(ISBLANK(Survey!$W222))</f>
        <v>0</v>
      </c>
      <c r="AD222" s="122">
        <f>Survey!$J222</f>
        <v>0</v>
      </c>
      <c r="AE222" s="48" t="str">
        <f t="shared" si="171"/>
        <v>Pass</v>
      </c>
      <c r="AF222" s="61" t="b">
        <f>NOT(ISNUMBER(SEARCH("Yes",Survey!$Z222)))</f>
        <v>1</v>
      </c>
      <c r="AG222" s="60" t="b">
        <f>IF(COUNTBLANK(Survey!$AA222:$AB222)=0,TRUE, FALSE)</f>
        <v>0</v>
      </c>
      <c r="AH222" s="48" t="str">
        <f t="shared" si="172"/>
        <v>Pass</v>
      </c>
      <c r="AI222" s="61" t="b">
        <f>NOT(ISNUMBER(SEARCH("Yes",Survey!$AC222)))</f>
        <v>1</v>
      </c>
      <c r="AJ222" s="60" t="b">
        <f>NOT(ISBLANK(Survey!$AE222))</f>
        <v>0</v>
      </c>
      <c r="AK222" s="48" t="str">
        <f t="shared" si="173"/>
        <v>Pass</v>
      </c>
      <c r="AL222" s="61" t="b">
        <f>NOT(OR(ISNUMBER(SEARCH("Other",Survey!$AE222)),ISNUMBER(SEARCH("Multiple",Survey!$AE222))))</f>
        <v>1</v>
      </c>
      <c r="AM222" s="60" t="b">
        <f>NOT(ISBLANK(Survey!$AF222))</f>
        <v>0</v>
      </c>
      <c r="AN222" s="48" t="str">
        <f t="shared" si="174"/>
        <v>Fail</v>
      </c>
      <c r="AO222" s="52">
        <f>(Survey!$AH222)</f>
        <v>0</v>
      </c>
      <c r="AP222" s="43" t="str">
        <f t="shared" si="175"/>
        <v>Fail</v>
      </c>
      <c r="AQ222" s="44">
        <f>ABS(Survey!$AH222)</f>
        <v>0</v>
      </c>
      <c r="AR222" s="87">
        <f>ABS(Survey!$AI222)+Survey!$AJ222-ABS(Survey!$AK222)+ABS(Survey!$AL222)-ABS(Survey!$AM222)+ABS(Survey!$AN222)-ABS(Survey!$AO222)+Survey!$AP222</f>
        <v>0</v>
      </c>
      <c r="AS222" s="53" t="str">
        <f t="shared" si="176"/>
        <v>No holdings</v>
      </c>
      <c r="AT222" s="43">
        <f t="shared" si="177"/>
        <v>0</v>
      </c>
      <c r="AU222" s="48" t="str">
        <f t="shared" si="178"/>
        <v>Pass</v>
      </c>
      <c r="AV222" s="61" t="b">
        <f>IF(ABS(Survey!$AP222)=0,TRUE,FALSE)</f>
        <v>1</v>
      </c>
      <c r="AW222" s="60" t="b">
        <f>NOT(ISBLANK(Survey!$AQ222))</f>
        <v>0</v>
      </c>
      <c r="AX222" s="43" t="str">
        <f t="shared" si="179"/>
        <v>Fail</v>
      </c>
      <c r="AY222" s="44">
        <f>ABS(Survey!$AH222)</f>
        <v>0</v>
      </c>
      <c r="AZ222" s="44" cm="1">
        <f t="array" ref="AZ222">SUM(SUMIF(Survey!AS222:BA222,{"&gt;0","&lt;0"})*{1,-1})-SUM(SUMIF(Survey!BC222:BK222,{"&gt;0","&lt;0"})*{1,-1})</f>
        <v>0</v>
      </c>
      <c r="BA222" s="53" t="str">
        <f t="shared" si="180"/>
        <v>No holdings</v>
      </c>
      <c r="BB222" s="43">
        <f t="shared" si="181"/>
        <v>0</v>
      </c>
      <c r="BC222" s="48" t="str">
        <f t="shared" si="182"/>
        <v>Fail</v>
      </c>
      <c r="BD222" s="54">
        <f>ABS(Survey!$AH222)</f>
        <v>0</v>
      </c>
      <c r="BE222" s="54" cm="1">
        <f t="array" ref="BE222">SUM(SUMIF(Survey!BM222:CF222,{"&gt;0","&lt;0"})*{1,-1})-SUM(SUMIF(Survey!CH222:DA222,{"&gt;0","&lt;0"})*{1,-1})</f>
        <v>0</v>
      </c>
      <c r="BF222" s="55" t="str">
        <f t="shared" si="183"/>
        <v>No holdings</v>
      </c>
      <c r="BG222" s="56">
        <f t="shared" si="184"/>
        <v>0</v>
      </c>
      <c r="BH222" s="48" t="str">
        <f t="shared" si="185"/>
        <v>Pass</v>
      </c>
      <c r="BI222" s="61" t="b">
        <f>IF(ABS(Survey!$CF222)=0,TRUE,FALSE)</f>
        <v>1</v>
      </c>
      <c r="BJ222" s="60" t="b">
        <f>NOT(ISBLANK(Survey!$CG222))</f>
        <v>0</v>
      </c>
      <c r="BK222" s="48" t="str">
        <f t="shared" si="186"/>
        <v>Pass</v>
      </c>
      <c r="BL222" s="61" t="b">
        <f>IF(ABS(Survey!$DA222)=0,TRUE,FALSE)</f>
        <v>1</v>
      </c>
      <c r="BM222" s="60" t="b">
        <f>NOT(ISBLANK(Survey!$DB222))</f>
        <v>0</v>
      </c>
      <c r="BN222" s="48" t="str">
        <f t="shared" si="187"/>
        <v>Pass</v>
      </c>
      <c r="BO222" s="44">
        <f>SUM(Survey!DD222:DG222)</f>
        <v>0</v>
      </c>
      <c r="BP222" s="43">
        <f t="shared" si="188"/>
        <v>0</v>
      </c>
      <c r="BQ222" s="43">
        <f t="shared" si="189"/>
        <v>100</v>
      </c>
      <c r="BR222" s="55">
        <f>Survey!$I222</f>
        <v>0</v>
      </c>
      <c r="BS222" s="48" t="str">
        <f t="shared" si="190"/>
        <v>Pass</v>
      </c>
      <c r="BT222" s="61" t="b">
        <f>IF(ABS(Survey!$DG222)=0,TRUE,FALSE)</f>
        <v>1</v>
      </c>
      <c r="BU222" s="60" t="b">
        <f>NOT(ISBLANK(Survey!$DH222))</f>
        <v>0</v>
      </c>
      <c r="BV222" s="43" t="str">
        <f t="shared" si="191"/>
        <v>Pass</v>
      </c>
      <c r="BW222" s="44">
        <f>ABS(Survey!CB222) + ABS(Survey!CW222)</f>
        <v>0</v>
      </c>
      <c r="BX222" s="44">
        <f>SUM(SUMIF(Survey!DJ222:DO222,{"&gt;0","&lt;0"})*{1,-1})+SUM(SUMIF(Survey!DQ222:DV222,{"&gt;0","&lt;0"})*{1,-1})</f>
        <v>0</v>
      </c>
      <c r="BY222" s="43">
        <f t="shared" si="192"/>
        <v>0</v>
      </c>
      <c r="BZ222" s="43">
        <f t="shared" si="193"/>
        <v>0</v>
      </c>
      <c r="CA222" s="48" t="str">
        <f t="shared" si="194"/>
        <v>Pass</v>
      </c>
      <c r="CB222" s="61" t="b">
        <f>IF(ABS(Survey!$DO222)=0,TRUE,FALSE)</f>
        <v>1</v>
      </c>
      <c r="CC222" s="60" t="b">
        <f>NOT(ISBLANK(Survey!DP222))</f>
        <v>0</v>
      </c>
      <c r="CD222" s="48" t="str">
        <f t="shared" si="195"/>
        <v>Pass</v>
      </c>
      <c r="CE222" s="61" t="b">
        <f>IF(ABS(Survey!$DV222)=0,TRUE,FALSE)</f>
        <v>1</v>
      </c>
      <c r="CF222" s="60" t="b">
        <f>NOT(ISBLANK(Survey!$DW222))</f>
        <v>0</v>
      </c>
      <c r="CG222" s="48" t="str">
        <f t="shared" si="196"/>
        <v>Pass</v>
      </c>
      <c r="CH222" s="57">
        <f t="shared" si="197"/>
        <v>0</v>
      </c>
      <c r="CI222" s="54" cm="1">
        <f t="array" ref="CI222">SUM(SUMIF(Survey!DY222:DZ222,{"&gt;0","&lt;0"})*{1,-1})</f>
        <v>0</v>
      </c>
      <c r="CJ222" s="57">
        <f t="shared" si="198"/>
        <v>0</v>
      </c>
      <c r="CK222" s="56">
        <f t="shared" si="199"/>
        <v>100</v>
      </c>
      <c r="CL222" s="48" t="str">
        <f t="shared" si="200"/>
        <v>Fail</v>
      </c>
      <c r="CM222" s="54">
        <f>SUM(SUMIF(Survey!EP222:EQ222,{"&gt;0","&lt;0"})*{1,-1})</f>
        <v>0</v>
      </c>
      <c r="CN222" s="57">
        <f t="shared" si="201"/>
        <v>0</v>
      </c>
      <c r="CO222" s="57">
        <f t="shared" si="202"/>
        <v>100</v>
      </c>
      <c r="CP222" s="55" t="b">
        <f>IF(Survey!$J222="ETF",TRUE,IF(Survey!$J222="Closed-end",TRUE,IF(Survey!$J222="Split share corp",TRUE,FALSE)))</f>
        <v>0</v>
      </c>
      <c r="CQ222" s="48" t="str">
        <f t="shared" si="203"/>
        <v>Fail</v>
      </c>
      <c r="CR222" s="54">
        <f>SUM(SUMIF(Survey!ES222:EW222,{"&gt;0","&lt;0"})*{1,-1})</f>
        <v>0</v>
      </c>
      <c r="CS222" s="57">
        <f t="shared" si="204"/>
        <v>0</v>
      </c>
      <c r="CT222" s="57">
        <f t="shared" si="205"/>
        <v>100</v>
      </c>
      <c r="CU222" s="55" t="b">
        <f>IF(Survey!$J222="ETF",TRUE,IF(Survey!$J222="Closed-end",TRUE,IF(Survey!$J222="Split share corp",TRUE,FALSE)))</f>
        <v>0</v>
      </c>
      <c r="CV222" s="48" t="str">
        <f t="shared" si="206"/>
        <v>Pass</v>
      </c>
      <c r="CW222" s="61" t="b">
        <f>IF(ABS(Survey!$EW222)=0,TRUE,FALSE)</f>
        <v>1</v>
      </c>
      <c r="CX222" s="60" t="b">
        <f>NOT(ISBLANK(Survey!$EX222))</f>
        <v>0</v>
      </c>
      <c r="CY222" s="43" t="str">
        <f t="shared" si="207"/>
        <v>Fail</v>
      </c>
      <c r="CZ222" s="44">
        <f>SUM(SUMIF(Survey!EZ222:FF222,{"&gt;0","&lt;0"})*{1,-1})</f>
        <v>0</v>
      </c>
      <c r="DA222" s="43">
        <f t="shared" si="208"/>
        <v>0</v>
      </c>
      <c r="DB222" s="43">
        <f t="shared" si="209"/>
        <v>100</v>
      </c>
      <c r="DC222" s="48" t="str">
        <f t="shared" si="210"/>
        <v>Fail</v>
      </c>
      <c r="DD222" s="54">
        <f>SUM(SUMIF(Survey!FH222:FN222,{"&gt;0","&lt;0"})*{1,-1})</f>
        <v>0</v>
      </c>
      <c r="DE222" s="57">
        <f t="shared" si="211"/>
        <v>0</v>
      </c>
      <c r="DF222" s="56">
        <f t="shared" si="212"/>
        <v>100</v>
      </c>
    </row>
    <row r="223" spans="1:110">
      <c r="A223" s="1">
        <v>220</v>
      </c>
      <c r="B223" s="43" t="str">
        <f t="shared" si="160"/>
        <v>Pass</v>
      </c>
      <c r="C223" s="43">
        <f>COUNTBLANK(Survey!B223:FO223)</f>
        <v>170</v>
      </c>
      <c r="D223" s="43">
        <f>Survey!H223</f>
        <v>0</v>
      </c>
      <c r="E223" s="43" t="str">
        <f t="shared" si="161"/>
        <v>Fail</v>
      </c>
      <c r="F223" s="43" t="str">
        <f t="shared" si="162"/>
        <v>Fail</v>
      </c>
      <c r="H223" s="48" t="str">
        <f t="shared" si="163"/>
        <v>Fail</v>
      </c>
      <c r="I223" s="49">
        <f>COUNTBLANK(Survey!B223:E223)+COUNTBLANK(Survey!G223:J223)+COUNTBLANK(Survey!M223)+COUNTBLANK(Survey!P223:S223)+COUNTBLANK(Survey!X223:Z223)+COUNTBLANK(Survey!AC223:AD223)</f>
        <v>18</v>
      </c>
      <c r="J223" s="48" t="str">
        <f t="shared" si="164"/>
        <v>Pass</v>
      </c>
      <c r="K223" s="61" t="b">
        <f>NOT(ISNUMBER(SEARCH("Feeder",Survey!$H223)))</f>
        <v>1</v>
      </c>
      <c r="L223" s="60" t="b">
        <f>NOT(ISBLANK(Survey!$L223))</f>
        <v>0</v>
      </c>
      <c r="M223" s="48" t="str">
        <f t="shared" si="165"/>
        <v>Pass</v>
      </c>
      <c r="N223" s="61" t="b">
        <f>NOT(ISNUMBER(SEARCH("Other",Survey!$J223)))</f>
        <v>1</v>
      </c>
      <c r="O223" s="60" t="b">
        <f>NOT(ISBLANK(Survey!$K223))</f>
        <v>0</v>
      </c>
      <c r="P223" s="48" t="str">
        <f t="shared" si="166"/>
        <v>Fail</v>
      </c>
      <c r="Q223" s="50">
        <f>Survey!E223</f>
        <v>0</v>
      </c>
      <c r="R223" s="51">
        <f>LEN(Survey!F223)</f>
        <v>0</v>
      </c>
      <c r="S223" s="48" t="str">
        <f t="shared" si="167"/>
        <v>Pass</v>
      </c>
      <c r="T223" s="61" t="b">
        <f>NOT(ISNUMBER(SEARCH("Other",Survey!$M223)))</f>
        <v>1</v>
      </c>
      <c r="U223" s="60" t="b">
        <f>NOT(ISBLANK(Survey!$N223))</f>
        <v>0</v>
      </c>
      <c r="V223" s="48" t="str">
        <f t="shared" si="168"/>
        <v>Pass</v>
      </c>
      <c r="W223" s="121" t="b">
        <f>NOT(ISBLANK(Survey!$U223))</f>
        <v>0</v>
      </c>
      <c r="X223" s="122">
        <f>Survey!$J223</f>
        <v>0</v>
      </c>
      <c r="Y223" s="48" t="str">
        <f t="shared" si="169"/>
        <v>Pass</v>
      </c>
      <c r="Z223" s="121" t="b">
        <f>NOT(ISBLANK(Survey!$V223))</f>
        <v>0</v>
      </c>
      <c r="AA223" s="122">
        <f>Survey!$J223</f>
        <v>0</v>
      </c>
      <c r="AB223" s="48" t="str">
        <f t="shared" si="170"/>
        <v>Pass</v>
      </c>
      <c r="AC223" s="121" t="b">
        <f>NOT(ISBLANK(Survey!$W223))</f>
        <v>0</v>
      </c>
      <c r="AD223" s="122">
        <f>Survey!$J223</f>
        <v>0</v>
      </c>
      <c r="AE223" s="48" t="str">
        <f t="shared" si="171"/>
        <v>Pass</v>
      </c>
      <c r="AF223" s="61" t="b">
        <f>NOT(ISNUMBER(SEARCH("Yes",Survey!$Z223)))</f>
        <v>1</v>
      </c>
      <c r="AG223" s="60" t="b">
        <f>IF(COUNTBLANK(Survey!$AA223:$AB223)=0,TRUE, FALSE)</f>
        <v>0</v>
      </c>
      <c r="AH223" s="48" t="str">
        <f t="shared" si="172"/>
        <v>Pass</v>
      </c>
      <c r="AI223" s="61" t="b">
        <f>NOT(ISNUMBER(SEARCH("Yes",Survey!$AC223)))</f>
        <v>1</v>
      </c>
      <c r="AJ223" s="60" t="b">
        <f>NOT(ISBLANK(Survey!$AE223))</f>
        <v>0</v>
      </c>
      <c r="AK223" s="48" t="str">
        <f t="shared" si="173"/>
        <v>Pass</v>
      </c>
      <c r="AL223" s="61" t="b">
        <f>NOT(OR(ISNUMBER(SEARCH("Other",Survey!$AE223)),ISNUMBER(SEARCH("Multiple",Survey!$AE223))))</f>
        <v>1</v>
      </c>
      <c r="AM223" s="60" t="b">
        <f>NOT(ISBLANK(Survey!$AF223))</f>
        <v>0</v>
      </c>
      <c r="AN223" s="48" t="str">
        <f t="shared" si="174"/>
        <v>Fail</v>
      </c>
      <c r="AO223" s="52">
        <f>(Survey!$AH223)</f>
        <v>0</v>
      </c>
      <c r="AP223" s="43" t="str">
        <f t="shared" si="175"/>
        <v>Fail</v>
      </c>
      <c r="AQ223" s="44">
        <f>ABS(Survey!$AH223)</f>
        <v>0</v>
      </c>
      <c r="AR223" s="87">
        <f>ABS(Survey!$AI223)+Survey!$AJ223-ABS(Survey!$AK223)+ABS(Survey!$AL223)-ABS(Survey!$AM223)+ABS(Survey!$AN223)-ABS(Survey!$AO223)+Survey!$AP223</f>
        <v>0</v>
      </c>
      <c r="AS223" s="53" t="str">
        <f t="shared" si="176"/>
        <v>No holdings</v>
      </c>
      <c r="AT223" s="43">
        <f t="shared" si="177"/>
        <v>0</v>
      </c>
      <c r="AU223" s="48" t="str">
        <f t="shared" si="178"/>
        <v>Pass</v>
      </c>
      <c r="AV223" s="61" t="b">
        <f>IF(ABS(Survey!$AP223)=0,TRUE,FALSE)</f>
        <v>1</v>
      </c>
      <c r="AW223" s="60" t="b">
        <f>NOT(ISBLANK(Survey!$AQ223))</f>
        <v>0</v>
      </c>
      <c r="AX223" s="43" t="str">
        <f t="shared" si="179"/>
        <v>Fail</v>
      </c>
      <c r="AY223" s="44">
        <f>ABS(Survey!$AH223)</f>
        <v>0</v>
      </c>
      <c r="AZ223" s="44" cm="1">
        <f t="array" ref="AZ223">SUM(SUMIF(Survey!AS223:BA223,{"&gt;0","&lt;0"})*{1,-1})-SUM(SUMIF(Survey!BC223:BK223,{"&gt;0","&lt;0"})*{1,-1})</f>
        <v>0</v>
      </c>
      <c r="BA223" s="53" t="str">
        <f t="shared" si="180"/>
        <v>No holdings</v>
      </c>
      <c r="BB223" s="43">
        <f t="shared" si="181"/>
        <v>0</v>
      </c>
      <c r="BC223" s="48" t="str">
        <f t="shared" si="182"/>
        <v>Fail</v>
      </c>
      <c r="BD223" s="54">
        <f>ABS(Survey!$AH223)</f>
        <v>0</v>
      </c>
      <c r="BE223" s="54" cm="1">
        <f t="array" ref="BE223">SUM(SUMIF(Survey!BM223:CF223,{"&gt;0","&lt;0"})*{1,-1})-SUM(SUMIF(Survey!CH223:DA223,{"&gt;0","&lt;0"})*{1,-1})</f>
        <v>0</v>
      </c>
      <c r="BF223" s="55" t="str">
        <f t="shared" si="183"/>
        <v>No holdings</v>
      </c>
      <c r="BG223" s="56">
        <f t="shared" si="184"/>
        <v>0</v>
      </c>
      <c r="BH223" s="48" t="str">
        <f t="shared" si="185"/>
        <v>Pass</v>
      </c>
      <c r="BI223" s="61" t="b">
        <f>IF(ABS(Survey!$CF223)=0,TRUE,FALSE)</f>
        <v>1</v>
      </c>
      <c r="BJ223" s="60" t="b">
        <f>NOT(ISBLANK(Survey!$CG223))</f>
        <v>0</v>
      </c>
      <c r="BK223" s="48" t="str">
        <f t="shared" si="186"/>
        <v>Pass</v>
      </c>
      <c r="BL223" s="61" t="b">
        <f>IF(ABS(Survey!$DA223)=0,TRUE,FALSE)</f>
        <v>1</v>
      </c>
      <c r="BM223" s="60" t="b">
        <f>NOT(ISBLANK(Survey!$DB223))</f>
        <v>0</v>
      </c>
      <c r="BN223" s="48" t="str">
        <f t="shared" si="187"/>
        <v>Pass</v>
      </c>
      <c r="BO223" s="44">
        <f>SUM(Survey!DD223:DG223)</f>
        <v>0</v>
      </c>
      <c r="BP223" s="43">
        <f t="shared" si="188"/>
        <v>0</v>
      </c>
      <c r="BQ223" s="43">
        <f t="shared" si="189"/>
        <v>100</v>
      </c>
      <c r="BR223" s="55">
        <f>Survey!$I223</f>
        <v>0</v>
      </c>
      <c r="BS223" s="48" t="str">
        <f t="shared" si="190"/>
        <v>Pass</v>
      </c>
      <c r="BT223" s="61" t="b">
        <f>IF(ABS(Survey!$DG223)=0,TRUE,FALSE)</f>
        <v>1</v>
      </c>
      <c r="BU223" s="60" t="b">
        <f>NOT(ISBLANK(Survey!$DH223))</f>
        <v>0</v>
      </c>
      <c r="BV223" s="43" t="str">
        <f t="shared" si="191"/>
        <v>Pass</v>
      </c>
      <c r="BW223" s="44">
        <f>ABS(Survey!CB223) + ABS(Survey!CW223)</f>
        <v>0</v>
      </c>
      <c r="BX223" s="44">
        <f>SUM(SUMIF(Survey!DJ223:DO223,{"&gt;0","&lt;0"})*{1,-1})+SUM(SUMIF(Survey!DQ223:DV223,{"&gt;0","&lt;0"})*{1,-1})</f>
        <v>0</v>
      </c>
      <c r="BY223" s="43">
        <f t="shared" si="192"/>
        <v>0</v>
      </c>
      <c r="BZ223" s="43">
        <f t="shared" si="193"/>
        <v>0</v>
      </c>
      <c r="CA223" s="48" t="str">
        <f t="shared" si="194"/>
        <v>Pass</v>
      </c>
      <c r="CB223" s="61" t="b">
        <f>IF(ABS(Survey!$DO223)=0,TRUE,FALSE)</f>
        <v>1</v>
      </c>
      <c r="CC223" s="60" t="b">
        <f>NOT(ISBLANK(Survey!DP223))</f>
        <v>0</v>
      </c>
      <c r="CD223" s="48" t="str">
        <f t="shared" si="195"/>
        <v>Pass</v>
      </c>
      <c r="CE223" s="61" t="b">
        <f>IF(ABS(Survey!$DV223)=0,TRUE,FALSE)</f>
        <v>1</v>
      </c>
      <c r="CF223" s="60" t="b">
        <f>NOT(ISBLANK(Survey!$DW223))</f>
        <v>0</v>
      </c>
      <c r="CG223" s="48" t="str">
        <f t="shared" si="196"/>
        <v>Pass</v>
      </c>
      <c r="CH223" s="57">
        <f t="shared" si="197"/>
        <v>0</v>
      </c>
      <c r="CI223" s="54" cm="1">
        <f t="array" ref="CI223">SUM(SUMIF(Survey!DY223:DZ223,{"&gt;0","&lt;0"})*{1,-1})</f>
        <v>0</v>
      </c>
      <c r="CJ223" s="57">
        <f t="shared" si="198"/>
        <v>0</v>
      </c>
      <c r="CK223" s="56">
        <f t="shared" si="199"/>
        <v>100</v>
      </c>
      <c r="CL223" s="48" t="str">
        <f t="shared" si="200"/>
        <v>Fail</v>
      </c>
      <c r="CM223" s="54">
        <f>SUM(SUMIF(Survey!EP223:EQ223,{"&gt;0","&lt;0"})*{1,-1})</f>
        <v>0</v>
      </c>
      <c r="CN223" s="57">
        <f t="shared" si="201"/>
        <v>0</v>
      </c>
      <c r="CO223" s="57">
        <f t="shared" si="202"/>
        <v>100</v>
      </c>
      <c r="CP223" s="55" t="b">
        <f>IF(Survey!$J223="ETF",TRUE,IF(Survey!$J223="Closed-end",TRUE,IF(Survey!$J223="Split share corp",TRUE,FALSE)))</f>
        <v>0</v>
      </c>
      <c r="CQ223" s="48" t="str">
        <f t="shared" si="203"/>
        <v>Fail</v>
      </c>
      <c r="CR223" s="54">
        <f>SUM(SUMIF(Survey!ES223:EW223,{"&gt;0","&lt;0"})*{1,-1})</f>
        <v>0</v>
      </c>
      <c r="CS223" s="57">
        <f t="shared" si="204"/>
        <v>0</v>
      </c>
      <c r="CT223" s="57">
        <f t="shared" si="205"/>
        <v>100</v>
      </c>
      <c r="CU223" s="55" t="b">
        <f>IF(Survey!$J223="ETF",TRUE,IF(Survey!$J223="Closed-end",TRUE,IF(Survey!$J223="Split share corp",TRUE,FALSE)))</f>
        <v>0</v>
      </c>
      <c r="CV223" s="48" t="str">
        <f t="shared" si="206"/>
        <v>Pass</v>
      </c>
      <c r="CW223" s="61" t="b">
        <f>IF(ABS(Survey!$EW223)=0,TRUE,FALSE)</f>
        <v>1</v>
      </c>
      <c r="CX223" s="60" t="b">
        <f>NOT(ISBLANK(Survey!$EX223))</f>
        <v>0</v>
      </c>
      <c r="CY223" s="43" t="str">
        <f t="shared" si="207"/>
        <v>Fail</v>
      </c>
      <c r="CZ223" s="44">
        <f>SUM(SUMIF(Survey!EZ223:FF223,{"&gt;0","&lt;0"})*{1,-1})</f>
        <v>0</v>
      </c>
      <c r="DA223" s="43">
        <f t="shared" si="208"/>
        <v>0</v>
      </c>
      <c r="DB223" s="43">
        <f t="shared" si="209"/>
        <v>100</v>
      </c>
      <c r="DC223" s="48" t="str">
        <f t="shared" si="210"/>
        <v>Fail</v>
      </c>
      <c r="DD223" s="54">
        <f>SUM(SUMIF(Survey!FH223:FN223,{"&gt;0","&lt;0"})*{1,-1})</f>
        <v>0</v>
      </c>
      <c r="DE223" s="57">
        <f t="shared" si="211"/>
        <v>0</v>
      </c>
      <c r="DF223" s="56">
        <f t="shared" si="212"/>
        <v>100</v>
      </c>
    </row>
    <row r="224" spans="1:110">
      <c r="A224" s="1">
        <v>221</v>
      </c>
      <c r="B224" s="43" t="str">
        <f t="shared" si="160"/>
        <v>Pass</v>
      </c>
      <c r="C224" s="43">
        <f>COUNTBLANK(Survey!B224:FO224)</f>
        <v>170</v>
      </c>
      <c r="D224" s="43">
        <f>Survey!H224</f>
        <v>0</v>
      </c>
      <c r="E224" s="43" t="str">
        <f t="shared" si="161"/>
        <v>Fail</v>
      </c>
      <c r="F224" s="43" t="str">
        <f t="shared" si="162"/>
        <v>Fail</v>
      </c>
      <c r="H224" s="48" t="str">
        <f t="shared" si="163"/>
        <v>Fail</v>
      </c>
      <c r="I224" s="49">
        <f>COUNTBLANK(Survey!B224:E224)+COUNTBLANK(Survey!G224:J224)+COUNTBLANK(Survey!M224)+COUNTBLANK(Survey!P224:S224)+COUNTBLANK(Survey!X224:Z224)+COUNTBLANK(Survey!AC224:AD224)</f>
        <v>18</v>
      </c>
      <c r="J224" s="48" t="str">
        <f t="shared" si="164"/>
        <v>Pass</v>
      </c>
      <c r="K224" s="61" t="b">
        <f>NOT(ISNUMBER(SEARCH("Feeder",Survey!$H224)))</f>
        <v>1</v>
      </c>
      <c r="L224" s="60" t="b">
        <f>NOT(ISBLANK(Survey!$L224))</f>
        <v>0</v>
      </c>
      <c r="M224" s="48" t="str">
        <f t="shared" si="165"/>
        <v>Pass</v>
      </c>
      <c r="N224" s="61" t="b">
        <f>NOT(ISNUMBER(SEARCH("Other",Survey!$J224)))</f>
        <v>1</v>
      </c>
      <c r="O224" s="60" t="b">
        <f>NOT(ISBLANK(Survey!$K224))</f>
        <v>0</v>
      </c>
      <c r="P224" s="48" t="str">
        <f t="shared" si="166"/>
        <v>Fail</v>
      </c>
      <c r="Q224" s="50">
        <f>Survey!E224</f>
        <v>0</v>
      </c>
      <c r="R224" s="51">
        <f>LEN(Survey!F224)</f>
        <v>0</v>
      </c>
      <c r="S224" s="48" t="str">
        <f t="shared" si="167"/>
        <v>Pass</v>
      </c>
      <c r="T224" s="61" t="b">
        <f>NOT(ISNUMBER(SEARCH("Other",Survey!$M224)))</f>
        <v>1</v>
      </c>
      <c r="U224" s="60" t="b">
        <f>NOT(ISBLANK(Survey!$N224))</f>
        <v>0</v>
      </c>
      <c r="V224" s="48" t="str">
        <f t="shared" si="168"/>
        <v>Pass</v>
      </c>
      <c r="W224" s="121" t="b">
        <f>NOT(ISBLANK(Survey!$U224))</f>
        <v>0</v>
      </c>
      <c r="X224" s="122">
        <f>Survey!$J224</f>
        <v>0</v>
      </c>
      <c r="Y224" s="48" t="str">
        <f t="shared" si="169"/>
        <v>Pass</v>
      </c>
      <c r="Z224" s="121" t="b">
        <f>NOT(ISBLANK(Survey!$V224))</f>
        <v>0</v>
      </c>
      <c r="AA224" s="122">
        <f>Survey!$J224</f>
        <v>0</v>
      </c>
      <c r="AB224" s="48" t="str">
        <f t="shared" si="170"/>
        <v>Pass</v>
      </c>
      <c r="AC224" s="121" t="b">
        <f>NOT(ISBLANK(Survey!$W224))</f>
        <v>0</v>
      </c>
      <c r="AD224" s="122">
        <f>Survey!$J224</f>
        <v>0</v>
      </c>
      <c r="AE224" s="48" t="str">
        <f t="shared" si="171"/>
        <v>Pass</v>
      </c>
      <c r="AF224" s="61" t="b">
        <f>NOT(ISNUMBER(SEARCH("Yes",Survey!$Z224)))</f>
        <v>1</v>
      </c>
      <c r="AG224" s="60" t="b">
        <f>IF(COUNTBLANK(Survey!$AA224:$AB224)=0,TRUE, FALSE)</f>
        <v>0</v>
      </c>
      <c r="AH224" s="48" t="str">
        <f t="shared" si="172"/>
        <v>Pass</v>
      </c>
      <c r="AI224" s="61" t="b">
        <f>NOT(ISNUMBER(SEARCH("Yes",Survey!$AC224)))</f>
        <v>1</v>
      </c>
      <c r="AJ224" s="60" t="b">
        <f>NOT(ISBLANK(Survey!$AE224))</f>
        <v>0</v>
      </c>
      <c r="AK224" s="48" t="str">
        <f t="shared" si="173"/>
        <v>Pass</v>
      </c>
      <c r="AL224" s="61" t="b">
        <f>NOT(OR(ISNUMBER(SEARCH("Other",Survey!$AE224)),ISNUMBER(SEARCH("Multiple",Survey!$AE224))))</f>
        <v>1</v>
      </c>
      <c r="AM224" s="60" t="b">
        <f>NOT(ISBLANK(Survey!$AF224))</f>
        <v>0</v>
      </c>
      <c r="AN224" s="48" t="str">
        <f t="shared" si="174"/>
        <v>Fail</v>
      </c>
      <c r="AO224" s="52">
        <f>(Survey!$AH224)</f>
        <v>0</v>
      </c>
      <c r="AP224" s="43" t="str">
        <f t="shared" si="175"/>
        <v>Fail</v>
      </c>
      <c r="AQ224" s="44">
        <f>ABS(Survey!$AH224)</f>
        <v>0</v>
      </c>
      <c r="AR224" s="87">
        <f>ABS(Survey!$AI224)+Survey!$AJ224-ABS(Survey!$AK224)+ABS(Survey!$AL224)-ABS(Survey!$AM224)+ABS(Survey!$AN224)-ABS(Survey!$AO224)+Survey!$AP224</f>
        <v>0</v>
      </c>
      <c r="AS224" s="53" t="str">
        <f t="shared" si="176"/>
        <v>No holdings</v>
      </c>
      <c r="AT224" s="43">
        <f t="shared" si="177"/>
        <v>0</v>
      </c>
      <c r="AU224" s="48" t="str">
        <f t="shared" si="178"/>
        <v>Pass</v>
      </c>
      <c r="AV224" s="61" t="b">
        <f>IF(ABS(Survey!$AP224)=0,TRUE,FALSE)</f>
        <v>1</v>
      </c>
      <c r="AW224" s="60" t="b">
        <f>NOT(ISBLANK(Survey!$AQ224))</f>
        <v>0</v>
      </c>
      <c r="AX224" s="43" t="str">
        <f t="shared" si="179"/>
        <v>Fail</v>
      </c>
      <c r="AY224" s="44">
        <f>ABS(Survey!$AH224)</f>
        <v>0</v>
      </c>
      <c r="AZ224" s="44" cm="1">
        <f t="array" ref="AZ224">SUM(SUMIF(Survey!AS224:BA224,{"&gt;0","&lt;0"})*{1,-1})-SUM(SUMIF(Survey!BC224:BK224,{"&gt;0","&lt;0"})*{1,-1})</f>
        <v>0</v>
      </c>
      <c r="BA224" s="53" t="str">
        <f t="shared" si="180"/>
        <v>No holdings</v>
      </c>
      <c r="BB224" s="43">
        <f t="shared" si="181"/>
        <v>0</v>
      </c>
      <c r="BC224" s="48" t="str">
        <f t="shared" si="182"/>
        <v>Fail</v>
      </c>
      <c r="BD224" s="54">
        <f>ABS(Survey!$AH224)</f>
        <v>0</v>
      </c>
      <c r="BE224" s="54" cm="1">
        <f t="array" ref="BE224">SUM(SUMIF(Survey!BM224:CF224,{"&gt;0","&lt;0"})*{1,-1})-SUM(SUMIF(Survey!CH224:DA224,{"&gt;0","&lt;0"})*{1,-1})</f>
        <v>0</v>
      </c>
      <c r="BF224" s="55" t="str">
        <f t="shared" si="183"/>
        <v>No holdings</v>
      </c>
      <c r="BG224" s="56">
        <f t="shared" si="184"/>
        <v>0</v>
      </c>
      <c r="BH224" s="48" t="str">
        <f t="shared" si="185"/>
        <v>Pass</v>
      </c>
      <c r="BI224" s="61" t="b">
        <f>IF(ABS(Survey!$CF224)=0,TRUE,FALSE)</f>
        <v>1</v>
      </c>
      <c r="BJ224" s="60" t="b">
        <f>NOT(ISBLANK(Survey!$CG224))</f>
        <v>0</v>
      </c>
      <c r="BK224" s="48" t="str">
        <f t="shared" si="186"/>
        <v>Pass</v>
      </c>
      <c r="BL224" s="61" t="b">
        <f>IF(ABS(Survey!$DA224)=0,TRUE,FALSE)</f>
        <v>1</v>
      </c>
      <c r="BM224" s="60" t="b">
        <f>NOT(ISBLANK(Survey!$DB224))</f>
        <v>0</v>
      </c>
      <c r="BN224" s="48" t="str">
        <f t="shared" si="187"/>
        <v>Pass</v>
      </c>
      <c r="BO224" s="44">
        <f>SUM(Survey!DD224:DG224)</f>
        <v>0</v>
      </c>
      <c r="BP224" s="43">
        <f t="shared" si="188"/>
        <v>0</v>
      </c>
      <c r="BQ224" s="43">
        <f t="shared" si="189"/>
        <v>100</v>
      </c>
      <c r="BR224" s="55">
        <f>Survey!$I224</f>
        <v>0</v>
      </c>
      <c r="BS224" s="48" t="str">
        <f t="shared" si="190"/>
        <v>Pass</v>
      </c>
      <c r="BT224" s="61" t="b">
        <f>IF(ABS(Survey!$DG224)=0,TRUE,FALSE)</f>
        <v>1</v>
      </c>
      <c r="BU224" s="60" t="b">
        <f>NOT(ISBLANK(Survey!$DH224))</f>
        <v>0</v>
      </c>
      <c r="BV224" s="43" t="str">
        <f t="shared" si="191"/>
        <v>Pass</v>
      </c>
      <c r="BW224" s="44">
        <f>ABS(Survey!CB224) + ABS(Survey!CW224)</f>
        <v>0</v>
      </c>
      <c r="BX224" s="44">
        <f>SUM(SUMIF(Survey!DJ224:DO224,{"&gt;0","&lt;0"})*{1,-1})+SUM(SUMIF(Survey!DQ224:DV224,{"&gt;0","&lt;0"})*{1,-1})</f>
        <v>0</v>
      </c>
      <c r="BY224" s="43">
        <f t="shared" si="192"/>
        <v>0</v>
      </c>
      <c r="BZ224" s="43">
        <f t="shared" si="193"/>
        <v>0</v>
      </c>
      <c r="CA224" s="48" t="str">
        <f t="shared" si="194"/>
        <v>Pass</v>
      </c>
      <c r="CB224" s="61" t="b">
        <f>IF(ABS(Survey!$DO224)=0,TRUE,FALSE)</f>
        <v>1</v>
      </c>
      <c r="CC224" s="60" t="b">
        <f>NOT(ISBLANK(Survey!DP224))</f>
        <v>0</v>
      </c>
      <c r="CD224" s="48" t="str">
        <f t="shared" si="195"/>
        <v>Pass</v>
      </c>
      <c r="CE224" s="61" t="b">
        <f>IF(ABS(Survey!$DV224)=0,TRUE,FALSE)</f>
        <v>1</v>
      </c>
      <c r="CF224" s="60" t="b">
        <f>NOT(ISBLANK(Survey!$DW224))</f>
        <v>0</v>
      </c>
      <c r="CG224" s="48" t="str">
        <f t="shared" si="196"/>
        <v>Pass</v>
      </c>
      <c r="CH224" s="57">
        <f t="shared" si="197"/>
        <v>0</v>
      </c>
      <c r="CI224" s="54" cm="1">
        <f t="array" ref="CI224">SUM(SUMIF(Survey!DY224:DZ224,{"&gt;0","&lt;0"})*{1,-1})</f>
        <v>0</v>
      </c>
      <c r="CJ224" s="57">
        <f t="shared" si="198"/>
        <v>0</v>
      </c>
      <c r="CK224" s="56">
        <f t="shared" si="199"/>
        <v>100</v>
      </c>
      <c r="CL224" s="48" t="str">
        <f t="shared" si="200"/>
        <v>Fail</v>
      </c>
      <c r="CM224" s="54">
        <f>SUM(SUMIF(Survey!EP224:EQ224,{"&gt;0","&lt;0"})*{1,-1})</f>
        <v>0</v>
      </c>
      <c r="CN224" s="57">
        <f t="shared" si="201"/>
        <v>0</v>
      </c>
      <c r="CO224" s="57">
        <f t="shared" si="202"/>
        <v>100</v>
      </c>
      <c r="CP224" s="55" t="b">
        <f>IF(Survey!$J224="ETF",TRUE,IF(Survey!$J224="Closed-end",TRUE,IF(Survey!$J224="Split share corp",TRUE,FALSE)))</f>
        <v>0</v>
      </c>
      <c r="CQ224" s="48" t="str">
        <f t="shared" si="203"/>
        <v>Fail</v>
      </c>
      <c r="CR224" s="54">
        <f>SUM(SUMIF(Survey!ES224:EW224,{"&gt;0","&lt;0"})*{1,-1})</f>
        <v>0</v>
      </c>
      <c r="CS224" s="57">
        <f t="shared" si="204"/>
        <v>0</v>
      </c>
      <c r="CT224" s="57">
        <f t="shared" si="205"/>
        <v>100</v>
      </c>
      <c r="CU224" s="55" t="b">
        <f>IF(Survey!$J224="ETF",TRUE,IF(Survey!$J224="Closed-end",TRUE,IF(Survey!$J224="Split share corp",TRUE,FALSE)))</f>
        <v>0</v>
      </c>
      <c r="CV224" s="48" t="str">
        <f t="shared" si="206"/>
        <v>Pass</v>
      </c>
      <c r="CW224" s="61" t="b">
        <f>IF(ABS(Survey!$EW224)=0,TRUE,FALSE)</f>
        <v>1</v>
      </c>
      <c r="CX224" s="60" t="b">
        <f>NOT(ISBLANK(Survey!$EX224))</f>
        <v>0</v>
      </c>
      <c r="CY224" s="43" t="str">
        <f t="shared" si="207"/>
        <v>Fail</v>
      </c>
      <c r="CZ224" s="44">
        <f>SUM(SUMIF(Survey!EZ224:FF224,{"&gt;0","&lt;0"})*{1,-1})</f>
        <v>0</v>
      </c>
      <c r="DA224" s="43">
        <f t="shared" si="208"/>
        <v>0</v>
      </c>
      <c r="DB224" s="43">
        <f t="shared" si="209"/>
        <v>100</v>
      </c>
      <c r="DC224" s="48" t="str">
        <f t="shared" si="210"/>
        <v>Fail</v>
      </c>
      <c r="DD224" s="54">
        <f>SUM(SUMIF(Survey!FH224:FN224,{"&gt;0","&lt;0"})*{1,-1})</f>
        <v>0</v>
      </c>
      <c r="DE224" s="57">
        <f t="shared" si="211"/>
        <v>0</v>
      </c>
      <c r="DF224" s="56">
        <f t="shared" si="212"/>
        <v>100</v>
      </c>
    </row>
    <row r="225" spans="1:110">
      <c r="A225" s="1">
        <v>222</v>
      </c>
      <c r="B225" s="43" t="str">
        <f t="shared" si="160"/>
        <v>Pass</v>
      </c>
      <c r="C225" s="43">
        <f>COUNTBLANK(Survey!B225:FO225)</f>
        <v>170</v>
      </c>
      <c r="D225" s="43">
        <f>Survey!H225</f>
        <v>0</v>
      </c>
      <c r="E225" s="43" t="str">
        <f t="shared" si="161"/>
        <v>Fail</v>
      </c>
      <c r="F225" s="43" t="str">
        <f t="shared" si="162"/>
        <v>Fail</v>
      </c>
      <c r="H225" s="48" t="str">
        <f t="shared" si="163"/>
        <v>Fail</v>
      </c>
      <c r="I225" s="49">
        <f>COUNTBLANK(Survey!B225:E225)+COUNTBLANK(Survey!G225:J225)+COUNTBLANK(Survey!M225)+COUNTBLANK(Survey!P225:S225)+COUNTBLANK(Survey!X225:Z225)+COUNTBLANK(Survey!AC225:AD225)</f>
        <v>18</v>
      </c>
      <c r="J225" s="48" t="str">
        <f t="shared" si="164"/>
        <v>Pass</v>
      </c>
      <c r="K225" s="61" t="b">
        <f>NOT(ISNUMBER(SEARCH("Feeder",Survey!$H225)))</f>
        <v>1</v>
      </c>
      <c r="L225" s="60" t="b">
        <f>NOT(ISBLANK(Survey!$L225))</f>
        <v>0</v>
      </c>
      <c r="M225" s="48" t="str">
        <f t="shared" si="165"/>
        <v>Pass</v>
      </c>
      <c r="N225" s="61" t="b">
        <f>NOT(ISNUMBER(SEARCH("Other",Survey!$J225)))</f>
        <v>1</v>
      </c>
      <c r="O225" s="60" t="b">
        <f>NOT(ISBLANK(Survey!$K225))</f>
        <v>0</v>
      </c>
      <c r="P225" s="48" t="str">
        <f t="shared" si="166"/>
        <v>Fail</v>
      </c>
      <c r="Q225" s="50">
        <f>Survey!E225</f>
        <v>0</v>
      </c>
      <c r="R225" s="51">
        <f>LEN(Survey!F225)</f>
        <v>0</v>
      </c>
      <c r="S225" s="48" t="str">
        <f t="shared" si="167"/>
        <v>Pass</v>
      </c>
      <c r="T225" s="61" t="b">
        <f>NOT(ISNUMBER(SEARCH("Other",Survey!$M225)))</f>
        <v>1</v>
      </c>
      <c r="U225" s="60" t="b">
        <f>NOT(ISBLANK(Survey!$N225))</f>
        <v>0</v>
      </c>
      <c r="V225" s="48" t="str">
        <f t="shared" si="168"/>
        <v>Pass</v>
      </c>
      <c r="W225" s="121" t="b">
        <f>NOT(ISBLANK(Survey!$U225))</f>
        <v>0</v>
      </c>
      <c r="X225" s="122">
        <f>Survey!$J225</f>
        <v>0</v>
      </c>
      <c r="Y225" s="48" t="str">
        <f t="shared" si="169"/>
        <v>Pass</v>
      </c>
      <c r="Z225" s="121" t="b">
        <f>NOT(ISBLANK(Survey!$V225))</f>
        <v>0</v>
      </c>
      <c r="AA225" s="122">
        <f>Survey!$J225</f>
        <v>0</v>
      </c>
      <c r="AB225" s="48" t="str">
        <f t="shared" si="170"/>
        <v>Pass</v>
      </c>
      <c r="AC225" s="121" t="b">
        <f>NOT(ISBLANK(Survey!$W225))</f>
        <v>0</v>
      </c>
      <c r="AD225" s="122">
        <f>Survey!$J225</f>
        <v>0</v>
      </c>
      <c r="AE225" s="48" t="str">
        <f t="shared" si="171"/>
        <v>Pass</v>
      </c>
      <c r="AF225" s="61" t="b">
        <f>NOT(ISNUMBER(SEARCH("Yes",Survey!$Z225)))</f>
        <v>1</v>
      </c>
      <c r="AG225" s="60" t="b">
        <f>IF(COUNTBLANK(Survey!$AA225:$AB225)=0,TRUE, FALSE)</f>
        <v>0</v>
      </c>
      <c r="AH225" s="48" t="str">
        <f t="shared" si="172"/>
        <v>Pass</v>
      </c>
      <c r="AI225" s="61" t="b">
        <f>NOT(ISNUMBER(SEARCH("Yes",Survey!$AC225)))</f>
        <v>1</v>
      </c>
      <c r="AJ225" s="60" t="b">
        <f>NOT(ISBLANK(Survey!$AE225))</f>
        <v>0</v>
      </c>
      <c r="AK225" s="48" t="str">
        <f t="shared" si="173"/>
        <v>Pass</v>
      </c>
      <c r="AL225" s="61" t="b">
        <f>NOT(OR(ISNUMBER(SEARCH("Other",Survey!$AE225)),ISNUMBER(SEARCH("Multiple",Survey!$AE225))))</f>
        <v>1</v>
      </c>
      <c r="AM225" s="60" t="b">
        <f>NOT(ISBLANK(Survey!$AF225))</f>
        <v>0</v>
      </c>
      <c r="AN225" s="48" t="str">
        <f t="shared" si="174"/>
        <v>Fail</v>
      </c>
      <c r="AO225" s="52">
        <f>(Survey!$AH225)</f>
        <v>0</v>
      </c>
      <c r="AP225" s="43" t="str">
        <f t="shared" si="175"/>
        <v>Fail</v>
      </c>
      <c r="AQ225" s="44">
        <f>ABS(Survey!$AH225)</f>
        <v>0</v>
      </c>
      <c r="AR225" s="87">
        <f>ABS(Survey!$AI225)+Survey!$AJ225-ABS(Survey!$AK225)+ABS(Survey!$AL225)-ABS(Survey!$AM225)+ABS(Survey!$AN225)-ABS(Survey!$AO225)+Survey!$AP225</f>
        <v>0</v>
      </c>
      <c r="AS225" s="53" t="str">
        <f t="shared" si="176"/>
        <v>No holdings</v>
      </c>
      <c r="AT225" s="43">
        <f t="shared" si="177"/>
        <v>0</v>
      </c>
      <c r="AU225" s="48" t="str">
        <f t="shared" si="178"/>
        <v>Pass</v>
      </c>
      <c r="AV225" s="61" t="b">
        <f>IF(ABS(Survey!$AP225)=0,TRUE,FALSE)</f>
        <v>1</v>
      </c>
      <c r="AW225" s="60" t="b">
        <f>NOT(ISBLANK(Survey!$AQ225))</f>
        <v>0</v>
      </c>
      <c r="AX225" s="43" t="str">
        <f t="shared" si="179"/>
        <v>Fail</v>
      </c>
      <c r="AY225" s="44">
        <f>ABS(Survey!$AH225)</f>
        <v>0</v>
      </c>
      <c r="AZ225" s="44" cm="1">
        <f t="array" ref="AZ225">SUM(SUMIF(Survey!AS225:BA225,{"&gt;0","&lt;0"})*{1,-1})-SUM(SUMIF(Survey!BC225:BK225,{"&gt;0","&lt;0"})*{1,-1})</f>
        <v>0</v>
      </c>
      <c r="BA225" s="53" t="str">
        <f t="shared" si="180"/>
        <v>No holdings</v>
      </c>
      <c r="BB225" s="43">
        <f t="shared" si="181"/>
        <v>0</v>
      </c>
      <c r="BC225" s="48" t="str">
        <f t="shared" si="182"/>
        <v>Fail</v>
      </c>
      <c r="BD225" s="54">
        <f>ABS(Survey!$AH225)</f>
        <v>0</v>
      </c>
      <c r="BE225" s="54" cm="1">
        <f t="array" ref="BE225">SUM(SUMIF(Survey!BM225:CF225,{"&gt;0","&lt;0"})*{1,-1})-SUM(SUMIF(Survey!CH225:DA225,{"&gt;0","&lt;0"})*{1,-1})</f>
        <v>0</v>
      </c>
      <c r="BF225" s="55" t="str">
        <f t="shared" si="183"/>
        <v>No holdings</v>
      </c>
      <c r="BG225" s="56">
        <f t="shared" si="184"/>
        <v>0</v>
      </c>
      <c r="BH225" s="48" t="str">
        <f t="shared" si="185"/>
        <v>Pass</v>
      </c>
      <c r="BI225" s="61" t="b">
        <f>IF(ABS(Survey!$CF225)=0,TRUE,FALSE)</f>
        <v>1</v>
      </c>
      <c r="BJ225" s="60" t="b">
        <f>NOT(ISBLANK(Survey!$CG225))</f>
        <v>0</v>
      </c>
      <c r="BK225" s="48" t="str">
        <f t="shared" si="186"/>
        <v>Pass</v>
      </c>
      <c r="BL225" s="61" t="b">
        <f>IF(ABS(Survey!$DA225)=0,TRUE,FALSE)</f>
        <v>1</v>
      </c>
      <c r="BM225" s="60" t="b">
        <f>NOT(ISBLANK(Survey!$DB225))</f>
        <v>0</v>
      </c>
      <c r="BN225" s="48" t="str">
        <f t="shared" si="187"/>
        <v>Pass</v>
      </c>
      <c r="BO225" s="44">
        <f>SUM(Survey!DD225:DG225)</f>
        <v>0</v>
      </c>
      <c r="BP225" s="43">
        <f t="shared" si="188"/>
        <v>0</v>
      </c>
      <c r="BQ225" s="43">
        <f t="shared" si="189"/>
        <v>100</v>
      </c>
      <c r="BR225" s="55">
        <f>Survey!$I225</f>
        <v>0</v>
      </c>
      <c r="BS225" s="48" t="str">
        <f t="shared" si="190"/>
        <v>Pass</v>
      </c>
      <c r="BT225" s="61" t="b">
        <f>IF(ABS(Survey!$DG225)=0,TRUE,FALSE)</f>
        <v>1</v>
      </c>
      <c r="BU225" s="60" t="b">
        <f>NOT(ISBLANK(Survey!$DH225))</f>
        <v>0</v>
      </c>
      <c r="BV225" s="43" t="str">
        <f t="shared" si="191"/>
        <v>Pass</v>
      </c>
      <c r="BW225" s="44">
        <f>ABS(Survey!CB225) + ABS(Survey!CW225)</f>
        <v>0</v>
      </c>
      <c r="BX225" s="44">
        <f>SUM(SUMIF(Survey!DJ225:DO225,{"&gt;0","&lt;0"})*{1,-1})+SUM(SUMIF(Survey!DQ225:DV225,{"&gt;0","&lt;0"})*{1,-1})</f>
        <v>0</v>
      </c>
      <c r="BY225" s="43">
        <f t="shared" si="192"/>
        <v>0</v>
      </c>
      <c r="BZ225" s="43">
        <f t="shared" si="193"/>
        <v>0</v>
      </c>
      <c r="CA225" s="48" t="str">
        <f t="shared" si="194"/>
        <v>Pass</v>
      </c>
      <c r="CB225" s="61" t="b">
        <f>IF(ABS(Survey!$DO225)=0,TRUE,FALSE)</f>
        <v>1</v>
      </c>
      <c r="CC225" s="60" t="b">
        <f>NOT(ISBLANK(Survey!DP225))</f>
        <v>0</v>
      </c>
      <c r="CD225" s="48" t="str">
        <f t="shared" si="195"/>
        <v>Pass</v>
      </c>
      <c r="CE225" s="61" t="b">
        <f>IF(ABS(Survey!$DV225)=0,TRUE,FALSE)</f>
        <v>1</v>
      </c>
      <c r="CF225" s="60" t="b">
        <f>NOT(ISBLANK(Survey!$DW225))</f>
        <v>0</v>
      </c>
      <c r="CG225" s="48" t="str">
        <f t="shared" si="196"/>
        <v>Pass</v>
      </c>
      <c r="CH225" s="57">
        <f t="shared" si="197"/>
        <v>0</v>
      </c>
      <c r="CI225" s="54" cm="1">
        <f t="array" ref="CI225">SUM(SUMIF(Survey!DY225:DZ225,{"&gt;0","&lt;0"})*{1,-1})</f>
        <v>0</v>
      </c>
      <c r="CJ225" s="57">
        <f t="shared" si="198"/>
        <v>0</v>
      </c>
      <c r="CK225" s="56">
        <f t="shared" si="199"/>
        <v>100</v>
      </c>
      <c r="CL225" s="48" t="str">
        <f t="shared" si="200"/>
        <v>Fail</v>
      </c>
      <c r="CM225" s="54">
        <f>SUM(SUMIF(Survey!EP225:EQ225,{"&gt;0","&lt;0"})*{1,-1})</f>
        <v>0</v>
      </c>
      <c r="CN225" s="57">
        <f t="shared" si="201"/>
        <v>0</v>
      </c>
      <c r="CO225" s="57">
        <f t="shared" si="202"/>
        <v>100</v>
      </c>
      <c r="CP225" s="55" t="b">
        <f>IF(Survey!$J225="ETF",TRUE,IF(Survey!$J225="Closed-end",TRUE,IF(Survey!$J225="Split share corp",TRUE,FALSE)))</f>
        <v>0</v>
      </c>
      <c r="CQ225" s="48" t="str">
        <f t="shared" si="203"/>
        <v>Fail</v>
      </c>
      <c r="CR225" s="54">
        <f>SUM(SUMIF(Survey!ES225:EW225,{"&gt;0","&lt;0"})*{1,-1})</f>
        <v>0</v>
      </c>
      <c r="CS225" s="57">
        <f t="shared" si="204"/>
        <v>0</v>
      </c>
      <c r="CT225" s="57">
        <f t="shared" si="205"/>
        <v>100</v>
      </c>
      <c r="CU225" s="55" t="b">
        <f>IF(Survey!$J225="ETF",TRUE,IF(Survey!$J225="Closed-end",TRUE,IF(Survey!$J225="Split share corp",TRUE,FALSE)))</f>
        <v>0</v>
      </c>
      <c r="CV225" s="48" t="str">
        <f t="shared" si="206"/>
        <v>Pass</v>
      </c>
      <c r="CW225" s="61" t="b">
        <f>IF(ABS(Survey!$EW225)=0,TRUE,FALSE)</f>
        <v>1</v>
      </c>
      <c r="CX225" s="60" t="b">
        <f>NOT(ISBLANK(Survey!$EX225))</f>
        <v>0</v>
      </c>
      <c r="CY225" s="43" t="str">
        <f t="shared" si="207"/>
        <v>Fail</v>
      </c>
      <c r="CZ225" s="44">
        <f>SUM(SUMIF(Survey!EZ225:FF225,{"&gt;0","&lt;0"})*{1,-1})</f>
        <v>0</v>
      </c>
      <c r="DA225" s="43">
        <f t="shared" si="208"/>
        <v>0</v>
      </c>
      <c r="DB225" s="43">
        <f t="shared" si="209"/>
        <v>100</v>
      </c>
      <c r="DC225" s="48" t="str">
        <f t="shared" si="210"/>
        <v>Fail</v>
      </c>
      <c r="DD225" s="54">
        <f>SUM(SUMIF(Survey!FH225:FN225,{"&gt;0","&lt;0"})*{1,-1})</f>
        <v>0</v>
      </c>
      <c r="DE225" s="57">
        <f t="shared" si="211"/>
        <v>0</v>
      </c>
      <c r="DF225" s="56">
        <f t="shared" si="212"/>
        <v>100</v>
      </c>
    </row>
    <row r="226" spans="1:110">
      <c r="A226" s="1">
        <v>223</v>
      </c>
      <c r="B226" s="43" t="str">
        <f t="shared" si="160"/>
        <v>Pass</v>
      </c>
      <c r="C226" s="43">
        <f>COUNTBLANK(Survey!B226:FO226)</f>
        <v>170</v>
      </c>
      <c r="D226" s="43">
        <f>Survey!H226</f>
        <v>0</v>
      </c>
      <c r="E226" s="43" t="str">
        <f t="shared" si="161"/>
        <v>Fail</v>
      </c>
      <c r="F226" s="43" t="str">
        <f t="shared" si="162"/>
        <v>Fail</v>
      </c>
      <c r="H226" s="48" t="str">
        <f t="shared" si="163"/>
        <v>Fail</v>
      </c>
      <c r="I226" s="49">
        <f>COUNTBLANK(Survey!B226:E226)+COUNTBLANK(Survey!G226:J226)+COUNTBLANK(Survey!M226)+COUNTBLANK(Survey!P226:S226)+COUNTBLANK(Survey!X226:Z226)+COUNTBLANK(Survey!AC226:AD226)</f>
        <v>18</v>
      </c>
      <c r="J226" s="48" t="str">
        <f t="shared" si="164"/>
        <v>Pass</v>
      </c>
      <c r="K226" s="61" t="b">
        <f>NOT(ISNUMBER(SEARCH("Feeder",Survey!$H226)))</f>
        <v>1</v>
      </c>
      <c r="L226" s="60" t="b">
        <f>NOT(ISBLANK(Survey!$L226))</f>
        <v>0</v>
      </c>
      <c r="M226" s="48" t="str">
        <f t="shared" si="165"/>
        <v>Pass</v>
      </c>
      <c r="N226" s="61" t="b">
        <f>NOT(ISNUMBER(SEARCH("Other",Survey!$J226)))</f>
        <v>1</v>
      </c>
      <c r="O226" s="60" t="b">
        <f>NOT(ISBLANK(Survey!$K226))</f>
        <v>0</v>
      </c>
      <c r="P226" s="48" t="str">
        <f t="shared" si="166"/>
        <v>Fail</v>
      </c>
      <c r="Q226" s="50">
        <f>Survey!E226</f>
        <v>0</v>
      </c>
      <c r="R226" s="51">
        <f>LEN(Survey!F226)</f>
        <v>0</v>
      </c>
      <c r="S226" s="48" t="str">
        <f t="shared" si="167"/>
        <v>Pass</v>
      </c>
      <c r="T226" s="61" t="b">
        <f>NOT(ISNUMBER(SEARCH("Other",Survey!$M226)))</f>
        <v>1</v>
      </c>
      <c r="U226" s="60" t="b">
        <f>NOT(ISBLANK(Survey!$N226))</f>
        <v>0</v>
      </c>
      <c r="V226" s="48" t="str">
        <f t="shared" si="168"/>
        <v>Pass</v>
      </c>
      <c r="W226" s="121" t="b">
        <f>NOT(ISBLANK(Survey!$U226))</f>
        <v>0</v>
      </c>
      <c r="X226" s="122">
        <f>Survey!$J226</f>
        <v>0</v>
      </c>
      <c r="Y226" s="48" t="str">
        <f t="shared" si="169"/>
        <v>Pass</v>
      </c>
      <c r="Z226" s="121" t="b">
        <f>NOT(ISBLANK(Survey!$V226))</f>
        <v>0</v>
      </c>
      <c r="AA226" s="122">
        <f>Survey!$J226</f>
        <v>0</v>
      </c>
      <c r="AB226" s="48" t="str">
        <f t="shared" si="170"/>
        <v>Pass</v>
      </c>
      <c r="AC226" s="121" t="b">
        <f>NOT(ISBLANK(Survey!$W226))</f>
        <v>0</v>
      </c>
      <c r="AD226" s="122">
        <f>Survey!$J226</f>
        <v>0</v>
      </c>
      <c r="AE226" s="48" t="str">
        <f t="shared" si="171"/>
        <v>Pass</v>
      </c>
      <c r="AF226" s="61" t="b">
        <f>NOT(ISNUMBER(SEARCH("Yes",Survey!$Z226)))</f>
        <v>1</v>
      </c>
      <c r="AG226" s="60" t="b">
        <f>IF(COUNTBLANK(Survey!$AA226:$AB226)=0,TRUE, FALSE)</f>
        <v>0</v>
      </c>
      <c r="AH226" s="48" t="str">
        <f t="shared" si="172"/>
        <v>Pass</v>
      </c>
      <c r="AI226" s="61" t="b">
        <f>NOT(ISNUMBER(SEARCH("Yes",Survey!$AC226)))</f>
        <v>1</v>
      </c>
      <c r="AJ226" s="60" t="b">
        <f>NOT(ISBLANK(Survey!$AE226))</f>
        <v>0</v>
      </c>
      <c r="AK226" s="48" t="str">
        <f t="shared" si="173"/>
        <v>Pass</v>
      </c>
      <c r="AL226" s="61" t="b">
        <f>NOT(OR(ISNUMBER(SEARCH("Other",Survey!$AE226)),ISNUMBER(SEARCH("Multiple",Survey!$AE226))))</f>
        <v>1</v>
      </c>
      <c r="AM226" s="60" t="b">
        <f>NOT(ISBLANK(Survey!$AF226))</f>
        <v>0</v>
      </c>
      <c r="AN226" s="48" t="str">
        <f t="shared" si="174"/>
        <v>Fail</v>
      </c>
      <c r="AO226" s="52">
        <f>(Survey!$AH226)</f>
        <v>0</v>
      </c>
      <c r="AP226" s="43" t="str">
        <f t="shared" si="175"/>
        <v>Fail</v>
      </c>
      <c r="AQ226" s="44">
        <f>ABS(Survey!$AH226)</f>
        <v>0</v>
      </c>
      <c r="AR226" s="87">
        <f>ABS(Survey!$AI226)+Survey!$AJ226-ABS(Survey!$AK226)+ABS(Survey!$AL226)-ABS(Survey!$AM226)+ABS(Survey!$AN226)-ABS(Survey!$AO226)+Survey!$AP226</f>
        <v>0</v>
      </c>
      <c r="AS226" s="53" t="str">
        <f t="shared" si="176"/>
        <v>No holdings</v>
      </c>
      <c r="AT226" s="43">
        <f t="shared" si="177"/>
        <v>0</v>
      </c>
      <c r="AU226" s="48" t="str">
        <f t="shared" si="178"/>
        <v>Pass</v>
      </c>
      <c r="AV226" s="61" t="b">
        <f>IF(ABS(Survey!$AP226)=0,TRUE,FALSE)</f>
        <v>1</v>
      </c>
      <c r="AW226" s="60" t="b">
        <f>NOT(ISBLANK(Survey!$AQ226))</f>
        <v>0</v>
      </c>
      <c r="AX226" s="43" t="str">
        <f t="shared" si="179"/>
        <v>Fail</v>
      </c>
      <c r="AY226" s="44">
        <f>ABS(Survey!$AH226)</f>
        <v>0</v>
      </c>
      <c r="AZ226" s="44" cm="1">
        <f t="array" ref="AZ226">SUM(SUMIF(Survey!AS226:BA226,{"&gt;0","&lt;0"})*{1,-1})-SUM(SUMIF(Survey!BC226:BK226,{"&gt;0","&lt;0"})*{1,-1})</f>
        <v>0</v>
      </c>
      <c r="BA226" s="53" t="str">
        <f t="shared" si="180"/>
        <v>No holdings</v>
      </c>
      <c r="BB226" s="43">
        <f t="shared" si="181"/>
        <v>0</v>
      </c>
      <c r="BC226" s="48" t="str">
        <f t="shared" si="182"/>
        <v>Fail</v>
      </c>
      <c r="BD226" s="54">
        <f>ABS(Survey!$AH226)</f>
        <v>0</v>
      </c>
      <c r="BE226" s="54" cm="1">
        <f t="array" ref="BE226">SUM(SUMIF(Survey!BM226:CF226,{"&gt;0","&lt;0"})*{1,-1})-SUM(SUMIF(Survey!CH226:DA226,{"&gt;0","&lt;0"})*{1,-1})</f>
        <v>0</v>
      </c>
      <c r="BF226" s="55" t="str">
        <f t="shared" si="183"/>
        <v>No holdings</v>
      </c>
      <c r="BG226" s="56">
        <f t="shared" si="184"/>
        <v>0</v>
      </c>
      <c r="BH226" s="48" t="str">
        <f t="shared" si="185"/>
        <v>Pass</v>
      </c>
      <c r="BI226" s="61" t="b">
        <f>IF(ABS(Survey!$CF226)=0,TRUE,FALSE)</f>
        <v>1</v>
      </c>
      <c r="BJ226" s="60" t="b">
        <f>NOT(ISBLANK(Survey!$CG226))</f>
        <v>0</v>
      </c>
      <c r="BK226" s="48" t="str">
        <f t="shared" si="186"/>
        <v>Pass</v>
      </c>
      <c r="BL226" s="61" t="b">
        <f>IF(ABS(Survey!$DA226)=0,TRUE,FALSE)</f>
        <v>1</v>
      </c>
      <c r="BM226" s="60" t="b">
        <f>NOT(ISBLANK(Survey!$DB226))</f>
        <v>0</v>
      </c>
      <c r="BN226" s="48" t="str">
        <f t="shared" si="187"/>
        <v>Pass</v>
      </c>
      <c r="BO226" s="44">
        <f>SUM(Survey!DD226:DG226)</f>
        <v>0</v>
      </c>
      <c r="BP226" s="43">
        <f t="shared" si="188"/>
        <v>0</v>
      </c>
      <c r="BQ226" s="43">
        <f t="shared" si="189"/>
        <v>100</v>
      </c>
      <c r="BR226" s="55">
        <f>Survey!$I226</f>
        <v>0</v>
      </c>
      <c r="BS226" s="48" t="str">
        <f t="shared" si="190"/>
        <v>Pass</v>
      </c>
      <c r="BT226" s="61" t="b">
        <f>IF(ABS(Survey!$DG226)=0,TRUE,FALSE)</f>
        <v>1</v>
      </c>
      <c r="BU226" s="60" t="b">
        <f>NOT(ISBLANK(Survey!$DH226))</f>
        <v>0</v>
      </c>
      <c r="BV226" s="43" t="str">
        <f t="shared" si="191"/>
        <v>Pass</v>
      </c>
      <c r="BW226" s="44">
        <f>ABS(Survey!CB226) + ABS(Survey!CW226)</f>
        <v>0</v>
      </c>
      <c r="BX226" s="44">
        <f>SUM(SUMIF(Survey!DJ226:DO226,{"&gt;0","&lt;0"})*{1,-1})+SUM(SUMIF(Survey!DQ226:DV226,{"&gt;0","&lt;0"})*{1,-1})</f>
        <v>0</v>
      </c>
      <c r="BY226" s="43">
        <f t="shared" si="192"/>
        <v>0</v>
      </c>
      <c r="BZ226" s="43">
        <f t="shared" si="193"/>
        <v>0</v>
      </c>
      <c r="CA226" s="48" t="str">
        <f t="shared" si="194"/>
        <v>Pass</v>
      </c>
      <c r="CB226" s="61" t="b">
        <f>IF(ABS(Survey!$DO226)=0,TRUE,FALSE)</f>
        <v>1</v>
      </c>
      <c r="CC226" s="60" t="b">
        <f>NOT(ISBLANK(Survey!DP226))</f>
        <v>0</v>
      </c>
      <c r="CD226" s="48" t="str">
        <f t="shared" si="195"/>
        <v>Pass</v>
      </c>
      <c r="CE226" s="61" t="b">
        <f>IF(ABS(Survey!$DV226)=0,TRUE,FALSE)</f>
        <v>1</v>
      </c>
      <c r="CF226" s="60" t="b">
        <f>NOT(ISBLANK(Survey!$DW226))</f>
        <v>0</v>
      </c>
      <c r="CG226" s="48" t="str">
        <f t="shared" si="196"/>
        <v>Pass</v>
      </c>
      <c r="CH226" s="57">
        <f t="shared" si="197"/>
        <v>0</v>
      </c>
      <c r="CI226" s="54" cm="1">
        <f t="array" ref="CI226">SUM(SUMIF(Survey!DY226:DZ226,{"&gt;0","&lt;0"})*{1,-1})</f>
        <v>0</v>
      </c>
      <c r="CJ226" s="57">
        <f t="shared" si="198"/>
        <v>0</v>
      </c>
      <c r="CK226" s="56">
        <f t="shared" si="199"/>
        <v>100</v>
      </c>
      <c r="CL226" s="48" t="str">
        <f t="shared" si="200"/>
        <v>Fail</v>
      </c>
      <c r="CM226" s="54">
        <f>SUM(SUMIF(Survey!EP226:EQ226,{"&gt;0","&lt;0"})*{1,-1})</f>
        <v>0</v>
      </c>
      <c r="CN226" s="57">
        <f t="shared" si="201"/>
        <v>0</v>
      </c>
      <c r="CO226" s="57">
        <f t="shared" si="202"/>
        <v>100</v>
      </c>
      <c r="CP226" s="55" t="b">
        <f>IF(Survey!$J226="ETF",TRUE,IF(Survey!$J226="Closed-end",TRUE,IF(Survey!$J226="Split share corp",TRUE,FALSE)))</f>
        <v>0</v>
      </c>
      <c r="CQ226" s="48" t="str">
        <f t="shared" si="203"/>
        <v>Fail</v>
      </c>
      <c r="CR226" s="54">
        <f>SUM(SUMIF(Survey!ES226:EW226,{"&gt;0","&lt;0"})*{1,-1})</f>
        <v>0</v>
      </c>
      <c r="CS226" s="57">
        <f t="shared" si="204"/>
        <v>0</v>
      </c>
      <c r="CT226" s="57">
        <f t="shared" si="205"/>
        <v>100</v>
      </c>
      <c r="CU226" s="55" t="b">
        <f>IF(Survey!$J226="ETF",TRUE,IF(Survey!$J226="Closed-end",TRUE,IF(Survey!$J226="Split share corp",TRUE,FALSE)))</f>
        <v>0</v>
      </c>
      <c r="CV226" s="48" t="str">
        <f t="shared" si="206"/>
        <v>Pass</v>
      </c>
      <c r="CW226" s="61" t="b">
        <f>IF(ABS(Survey!$EW226)=0,TRUE,FALSE)</f>
        <v>1</v>
      </c>
      <c r="CX226" s="60" t="b">
        <f>NOT(ISBLANK(Survey!$EX226))</f>
        <v>0</v>
      </c>
      <c r="CY226" s="43" t="str">
        <f t="shared" si="207"/>
        <v>Fail</v>
      </c>
      <c r="CZ226" s="44">
        <f>SUM(SUMIF(Survey!EZ226:FF226,{"&gt;0","&lt;0"})*{1,-1})</f>
        <v>0</v>
      </c>
      <c r="DA226" s="43">
        <f t="shared" si="208"/>
        <v>0</v>
      </c>
      <c r="DB226" s="43">
        <f t="shared" si="209"/>
        <v>100</v>
      </c>
      <c r="DC226" s="48" t="str">
        <f t="shared" si="210"/>
        <v>Fail</v>
      </c>
      <c r="DD226" s="54">
        <f>SUM(SUMIF(Survey!FH226:FN226,{"&gt;0","&lt;0"})*{1,-1})</f>
        <v>0</v>
      </c>
      <c r="DE226" s="57">
        <f t="shared" si="211"/>
        <v>0</v>
      </c>
      <c r="DF226" s="56">
        <f t="shared" si="212"/>
        <v>100</v>
      </c>
    </row>
    <row r="227" spans="1:110">
      <c r="A227" s="1">
        <v>224</v>
      </c>
      <c r="B227" s="43" t="str">
        <f t="shared" si="160"/>
        <v>Pass</v>
      </c>
      <c r="C227" s="43">
        <f>COUNTBLANK(Survey!B227:FO227)</f>
        <v>170</v>
      </c>
      <c r="D227" s="43">
        <f>Survey!H227</f>
        <v>0</v>
      </c>
      <c r="E227" s="43" t="str">
        <f t="shared" si="161"/>
        <v>Fail</v>
      </c>
      <c r="F227" s="43" t="str">
        <f t="shared" si="162"/>
        <v>Fail</v>
      </c>
      <c r="H227" s="48" t="str">
        <f t="shared" si="163"/>
        <v>Fail</v>
      </c>
      <c r="I227" s="49">
        <f>COUNTBLANK(Survey!B227:E227)+COUNTBLANK(Survey!G227:J227)+COUNTBLANK(Survey!M227)+COUNTBLANK(Survey!P227:S227)+COUNTBLANK(Survey!X227:Z227)+COUNTBLANK(Survey!AC227:AD227)</f>
        <v>18</v>
      </c>
      <c r="J227" s="48" t="str">
        <f t="shared" si="164"/>
        <v>Pass</v>
      </c>
      <c r="K227" s="61" t="b">
        <f>NOT(ISNUMBER(SEARCH("Feeder",Survey!$H227)))</f>
        <v>1</v>
      </c>
      <c r="L227" s="60" t="b">
        <f>NOT(ISBLANK(Survey!$L227))</f>
        <v>0</v>
      </c>
      <c r="M227" s="48" t="str">
        <f t="shared" si="165"/>
        <v>Pass</v>
      </c>
      <c r="N227" s="61" t="b">
        <f>NOT(ISNUMBER(SEARCH("Other",Survey!$J227)))</f>
        <v>1</v>
      </c>
      <c r="O227" s="60" t="b">
        <f>NOT(ISBLANK(Survey!$K227))</f>
        <v>0</v>
      </c>
      <c r="P227" s="48" t="str">
        <f t="shared" si="166"/>
        <v>Fail</v>
      </c>
      <c r="Q227" s="50">
        <f>Survey!E227</f>
        <v>0</v>
      </c>
      <c r="R227" s="51">
        <f>LEN(Survey!F227)</f>
        <v>0</v>
      </c>
      <c r="S227" s="48" t="str">
        <f t="shared" si="167"/>
        <v>Pass</v>
      </c>
      <c r="T227" s="61" t="b">
        <f>NOT(ISNUMBER(SEARCH("Other",Survey!$M227)))</f>
        <v>1</v>
      </c>
      <c r="U227" s="60" t="b">
        <f>NOT(ISBLANK(Survey!$N227))</f>
        <v>0</v>
      </c>
      <c r="V227" s="48" t="str">
        <f t="shared" si="168"/>
        <v>Pass</v>
      </c>
      <c r="W227" s="121" t="b">
        <f>NOT(ISBLANK(Survey!$U227))</f>
        <v>0</v>
      </c>
      <c r="X227" s="122">
        <f>Survey!$J227</f>
        <v>0</v>
      </c>
      <c r="Y227" s="48" t="str">
        <f t="shared" si="169"/>
        <v>Pass</v>
      </c>
      <c r="Z227" s="121" t="b">
        <f>NOT(ISBLANK(Survey!$V227))</f>
        <v>0</v>
      </c>
      <c r="AA227" s="122">
        <f>Survey!$J227</f>
        <v>0</v>
      </c>
      <c r="AB227" s="48" t="str">
        <f t="shared" si="170"/>
        <v>Pass</v>
      </c>
      <c r="AC227" s="121" t="b">
        <f>NOT(ISBLANK(Survey!$W227))</f>
        <v>0</v>
      </c>
      <c r="AD227" s="122">
        <f>Survey!$J227</f>
        <v>0</v>
      </c>
      <c r="AE227" s="48" t="str">
        <f t="shared" si="171"/>
        <v>Pass</v>
      </c>
      <c r="AF227" s="61" t="b">
        <f>NOT(ISNUMBER(SEARCH("Yes",Survey!$Z227)))</f>
        <v>1</v>
      </c>
      <c r="AG227" s="60" t="b">
        <f>IF(COUNTBLANK(Survey!$AA227:$AB227)=0,TRUE, FALSE)</f>
        <v>0</v>
      </c>
      <c r="AH227" s="48" t="str">
        <f t="shared" si="172"/>
        <v>Pass</v>
      </c>
      <c r="AI227" s="61" t="b">
        <f>NOT(ISNUMBER(SEARCH("Yes",Survey!$AC227)))</f>
        <v>1</v>
      </c>
      <c r="AJ227" s="60" t="b">
        <f>NOT(ISBLANK(Survey!$AE227))</f>
        <v>0</v>
      </c>
      <c r="AK227" s="48" t="str">
        <f t="shared" si="173"/>
        <v>Pass</v>
      </c>
      <c r="AL227" s="61" t="b">
        <f>NOT(OR(ISNUMBER(SEARCH("Other",Survey!$AE227)),ISNUMBER(SEARCH("Multiple",Survey!$AE227))))</f>
        <v>1</v>
      </c>
      <c r="AM227" s="60" t="b">
        <f>NOT(ISBLANK(Survey!$AF227))</f>
        <v>0</v>
      </c>
      <c r="AN227" s="48" t="str">
        <f t="shared" si="174"/>
        <v>Fail</v>
      </c>
      <c r="AO227" s="52">
        <f>(Survey!$AH227)</f>
        <v>0</v>
      </c>
      <c r="AP227" s="43" t="str">
        <f t="shared" si="175"/>
        <v>Fail</v>
      </c>
      <c r="AQ227" s="44">
        <f>ABS(Survey!$AH227)</f>
        <v>0</v>
      </c>
      <c r="AR227" s="87">
        <f>ABS(Survey!$AI227)+Survey!$AJ227-ABS(Survey!$AK227)+ABS(Survey!$AL227)-ABS(Survey!$AM227)+ABS(Survey!$AN227)-ABS(Survey!$AO227)+Survey!$AP227</f>
        <v>0</v>
      </c>
      <c r="AS227" s="53" t="str">
        <f t="shared" si="176"/>
        <v>No holdings</v>
      </c>
      <c r="AT227" s="43">
        <f t="shared" si="177"/>
        <v>0</v>
      </c>
      <c r="AU227" s="48" t="str">
        <f t="shared" si="178"/>
        <v>Pass</v>
      </c>
      <c r="AV227" s="61" t="b">
        <f>IF(ABS(Survey!$AP227)=0,TRUE,FALSE)</f>
        <v>1</v>
      </c>
      <c r="AW227" s="60" t="b">
        <f>NOT(ISBLANK(Survey!$AQ227))</f>
        <v>0</v>
      </c>
      <c r="AX227" s="43" t="str">
        <f t="shared" si="179"/>
        <v>Fail</v>
      </c>
      <c r="AY227" s="44">
        <f>ABS(Survey!$AH227)</f>
        <v>0</v>
      </c>
      <c r="AZ227" s="44" cm="1">
        <f t="array" ref="AZ227">SUM(SUMIF(Survey!AS227:BA227,{"&gt;0","&lt;0"})*{1,-1})-SUM(SUMIF(Survey!BC227:BK227,{"&gt;0","&lt;0"})*{1,-1})</f>
        <v>0</v>
      </c>
      <c r="BA227" s="53" t="str">
        <f t="shared" si="180"/>
        <v>No holdings</v>
      </c>
      <c r="BB227" s="43">
        <f t="shared" si="181"/>
        <v>0</v>
      </c>
      <c r="BC227" s="48" t="str">
        <f t="shared" si="182"/>
        <v>Fail</v>
      </c>
      <c r="BD227" s="54">
        <f>ABS(Survey!$AH227)</f>
        <v>0</v>
      </c>
      <c r="BE227" s="54" cm="1">
        <f t="array" ref="BE227">SUM(SUMIF(Survey!BM227:CF227,{"&gt;0","&lt;0"})*{1,-1})-SUM(SUMIF(Survey!CH227:DA227,{"&gt;0","&lt;0"})*{1,-1})</f>
        <v>0</v>
      </c>
      <c r="BF227" s="55" t="str">
        <f t="shared" si="183"/>
        <v>No holdings</v>
      </c>
      <c r="BG227" s="56">
        <f t="shared" si="184"/>
        <v>0</v>
      </c>
      <c r="BH227" s="48" t="str">
        <f t="shared" si="185"/>
        <v>Pass</v>
      </c>
      <c r="BI227" s="61" t="b">
        <f>IF(ABS(Survey!$CF227)=0,TRUE,FALSE)</f>
        <v>1</v>
      </c>
      <c r="BJ227" s="60" t="b">
        <f>NOT(ISBLANK(Survey!$CG227))</f>
        <v>0</v>
      </c>
      <c r="BK227" s="48" t="str">
        <f t="shared" si="186"/>
        <v>Pass</v>
      </c>
      <c r="BL227" s="61" t="b">
        <f>IF(ABS(Survey!$DA227)=0,TRUE,FALSE)</f>
        <v>1</v>
      </c>
      <c r="BM227" s="60" t="b">
        <f>NOT(ISBLANK(Survey!$DB227))</f>
        <v>0</v>
      </c>
      <c r="BN227" s="48" t="str">
        <f t="shared" si="187"/>
        <v>Pass</v>
      </c>
      <c r="BO227" s="44">
        <f>SUM(Survey!DD227:DG227)</f>
        <v>0</v>
      </c>
      <c r="BP227" s="43">
        <f t="shared" si="188"/>
        <v>0</v>
      </c>
      <c r="BQ227" s="43">
        <f t="shared" si="189"/>
        <v>100</v>
      </c>
      <c r="BR227" s="55">
        <f>Survey!$I227</f>
        <v>0</v>
      </c>
      <c r="BS227" s="48" t="str">
        <f t="shared" si="190"/>
        <v>Pass</v>
      </c>
      <c r="BT227" s="61" t="b">
        <f>IF(ABS(Survey!$DG227)=0,TRUE,FALSE)</f>
        <v>1</v>
      </c>
      <c r="BU227" s="60" t="b">
        <f>NOT(ISBLANK(Survey!$DH227))</f>
        <v>0</v>
      </c>
      <c r="BV227" s="43" t="str">
        <f t="shared" si="191"/>
        <v>Pass</v>
      </c>
      <c r="BW227" s="44">
        <f>ABS(Survey!CB227) + ABS(Survey!CW227)</f>
        <v>0</v>
      </c>
      <c r="BX227" s="44">
        <f>SUM(SUMIF(Survey!DJ227:DO227,{"&gt;0","&lt;0"})*{1,-1})+SUM(SUMIF(Survey!DQ227:DV227,{"&gt;0","&lt;0"})*{1,-1})</f>
        <v>0</v>
      </c>
      <c r="BY227" s="43">
        <f t="shared" si="192"/>
        <v>0</v>
      </c>
      <c r="BZ227" s="43">
        <f t="shared" si="193"/>
        <v>0</v>
      </c>
      <c r="CA227" s="48" t="str">
        <f t="shared" si="194"/>
        <v>Pass</v>
      </c>
      <c r="CB227" s="61" t="b">
        <f>IF(ABS(Survey!$DO227)=0,TRUE,FALSE)</f>
        <v>1</v>
      </c>
      <c r="CC227" s="60" t="b">
        <f>NOT(ISBLANK(Survey!DP227))</f>
        <v>0</v>
      </c>
      <c r="CD227" s="48" t="str">
        <f t="shared" si="195"/>
        <v>Pass</v>
      </c>
      <c r="CE227" s="61" t="b">
        <f>IF(ABS(Survey!$DV227)=0,TRUE,FALSE)</f>
        <v>1</v>
      </c>
      <c r="CF227" s="60" t="b">
        <f>NOT(ISBLANK(Survey!$DW227))</f>
        <v>0</v>
      </c>
      <c r="CG227" s="48" t="str">
        <f t="shared" si="196"/>
        <v>Pass</v>
      </c>
      <c r="CH227" s="57">
        <f t="shared" si="197"/>
        <v>0</v>
      </c>
      <c r="CI227" s="54" cm="1">
        <f t="array" ref="CI227">SUM(SUMIF(Survey!DY227:DZ227,{"&gt;0","&lt;0"})*{1,-1})</f>
        <v>0</v>
      </c>
      <c r="CJ227" s="57">
        <f t="shared" si="198"/>
        <v>0</v>
      </c>
      <c r="CK227" s="56">
        <f t="shared" si="199"/>
        <v>100</v>
      </c>
      <c r="CL227" s="48" t="str">
        <f t="shared" si="200"/>
        <v>Fail</v>
      </c>
      <c r="CM227" s="54">
        <f>SUM(SUMIF(Survey!EP227:EQ227,{"&gt;0","&lt;0"})*{1,-1})</f>
        <v>0</v>
      </c>
      <c r="CN227" s="57">
        <f t="shared" si="201"/>
        <v>0</v>
      </c>
      <c r="CO227" s="57">
        <f t="shared" si="202"/>
        <v>100</v>
      </c>
      <c r="CP227" s="55" t="b">
        <f>IF(Survey!$J227="ETF",TRUE,IF(Survey!$J227="Closed-end",TRUE,IF(Survey!$J227="Split share corp",TRUE,FALSE)))</f>
        <v>0</v>
      </c>
      <c r="CQ227" s="48" t="str">
        <f t="shared" si="203"/>
        <v>Fail</v>
      </c>
      <c r="CR227" s="54">
        <f>SUM(SUMIF(Survey!ES227:EW227,{"&gt;0","&lt;0"})*{1,-1})</f>
        <v>0</v>
      </c>
      <c r="CS227" s="57">
        <f t="shared" si="204"/>
        <v>0</v>
      </c>
      <c r="CT227" s="57">
        <f t="shared" si="205"/>
        <v>100</v>
      </c>
      <c r="CU227" s="55" t="b">
        <f>IF(Survey!$J227="ETF",TRUE,IF(Survey!$J227="Closed-end",TRUE,IF(Survey!$J227="Split share corp",TRUE,FALSE)))</f>
        <v>0</v>
      </c>
      <c r="CV227" s="48" t="str">
        <f t="shared" si="206"/>
        <v>Pass</v>
      </c>
      <c r="CW227" s="61" t="b">
        <f>IF(ABS(Survey!$EW227)=0,TRUE,FALSE)</f>
        <v>1</v>
      </c>
      <c r="CX227" s="60" t="b">
        <f>NOT(ISBLANK(Survey!$EX227))</f>
        <v>0</v>
      </c>
      <c r="CY227" s="43" t="str">
        <f t="shared" si="207"/>
        <v>Fail</v>
      </c>
      <c r="CZ227" s="44">
        <f>SUM(SUMIF(Survey!EZ227:FF227,{"&gt;0","&lt;0"})*{1,-1})</f>
        <v>0</v>
      </c>
      <c r="DA227" s="43">
        <f t="shared" si="208"/>
        <v>0</v>
      </c>
      <c r="DB227" s="43">
        <f t="shared" si="209"/>
        <v>100</v>
      </c>
      <c r="DC227" s="48" t="str">
        <f t="shared" si="210"/>
        <v>Fail</v>
      </c>
      <c r="DD227" s="54">
        <f>SUM(SUMIF(Survey!FH227:FN227,{"&gt;0","&lt;0"})*{1,-1})</f>
        <v>0</v>
      </c>
      <c r="DE227" s="57">
        <f t="shared" si="211"/>
        <v>0</v>
      </c>
      <c r="DF227" s="56">
        <f t="shared" si="212"/>
        <v>100</v>
      </c>
    </row>
    <row r="228" spans="1:110">
      <c r="A228" s="1">
        <v>225</v>
      </c>
      <c r="B228" s="43" t="str">
        <f t="shared" si="160"/>
        <v>Pass</v>
      </c>
      <c r="C228" s="43">
        <f>COUNTBLANK(Survey!B228:FO228)</f>
        <v>170</v>
      </c>
      <c r="D228" s="43">
        <f>Survey!H228</f>
        <v>0</v>
      </c>
      <c r="E228" s="43" t="str">
        <f t="shared" si="161"/>
        <v>Fail</v>
      </c>
      <c r="F228" s="43" t="str">
        <f t="shared" si="162"/>
        <v>Fail</v>
      </c>
      <c r="H228" s="48" t="str">
        <f t="shared" si="163"/>
        <v>Fail</v>
      </c>
      <c r="I228" s="49">
        <f>COUNTBLANK(Survey!B228:E228)+COUNTBLANK(Survey!G228:J228)+COUNTBLANK(Survey!M228)+COUNTBLANK(Survey!P228:S228)+COUNTBLANK(Survey!X228:Z228)+COUNTBLANK(Survey!AC228:AD228)</f>
        <v>18</v>
      </c>
      <c r="J228" s="48" t="str">
        <f t="shared" si="164"/>
        <v>Pass</v>
      </c>
      <c r="K228" s="61" t="b">
        <f>NOT(ISNUMBER(SEARCH("Feeder",Survey!$H228)))</f>
        <v>1</v>
      </c>
      <c r="L228" s="60" t="b">
        <f>NOT(ISBLANK(Survey!$L228))</f>
        <v>0</v>
      </c>
      <c r="M228" s="48" t="str">
        <f t="shared" si="165"/>
        <v>Pass</v>
      </c>
      <c r="N228" s="61" t="b">
        <f>NOT(ISNUMBER(SEARCH("Other",Survey!$J228)))</f>
        <v>1</v>
      </c>
      <c r="O228" s="60" t="b">
        <f>NOT(ISBLANK(Survey!$K228))</f>
        <v>0</v>
      </c>
      <c r="P228" s="48" t="str">
        <f t="shared" si="166"/>
        <v>Fail</v>
      </c>
      <c r="Q228" s="50">
        <f>Survey!E228</f>
        <v>0</v>
      </c>
      <c r="R228" s="51">
        <f>LEN(Survey!F228)</f>
        <v>0</v>
      </c>
      <c r="S228" s="48" t="str">
        <f t="shared" si="167"/>
        <v>Pass</v>
      </c>
      <c r="T228" s="61" t="b">
        <f>NOT(ISNUMBER(SEARCH("Other",Survey!$M228)))</f>
        <v>1</v>
      </c>
      <c r="U228" s="60" t="b">
        <f>NOT(ISBLANK(Survey!$N228))</f>
        <v>0</v>
      </c>
      <c r="V228" s="48" t="str">
        <f t="shared" si="168"/>
        <v>Pass</v>
      </c>
      <c r="W228" s="121" t="b">
        <f>NOT(ISBLANK(Survey!$U228))</f>
        <v>0</v>
      </c>
      <c r="X228" s="122">
        <f>Survey!$J228</f>
        <v>0</v>
      </c>
      <c r="Y228" s="48" t="str">
        <f t="shared" si="169"/>
        <v>Pass</v>
      </c>
      <c r="Z228" s="121" t="b">
        <f>NOT(ISBLANK(Survey!$V228))</f>
        <v>0</v>
      </c>
      <c r="AA228" s="122">
        <f>Survey!$J228</f>
        <v>0</v>
      </c>
      <c r="AB228" s="48" t="str">
        <f t="shared" si="170"/>
        <v>Pass</v>
      </c>
      <c r="AC228" s="121" t="b">
        <f>NOT(ISBLANK(Survey!$W228))</f>
        <v>0</v>
      </c>
      <c r="AD228" s="122">
        <f>Survey!$J228</f>
        <v>0</v>
      </c>
      <c r="AE228" s="48" t="str">
        <f t="shared" si="171"/>
        <v>Pass</v>
      </c>
      <c r="AF228" s="61" t="b">
        <f>NOT(ISNUMBER(SEARCH("Yes",Survey!$Z228)))</f>
        <v>1</v>
      </c>
      <c r="AG228" s="60" t="b">
        <f>IF(COUNTBLANK(Survey!$AA228:$AB228)=0,TRUE, FALSE)</f>
        <v>0</v>
      </c>
      <c r="AH228" s="48" t="str">
        <f t="shared" si="172"/>
        <v>Pass</v>
      </c>
      <c r="AI228" s="61" t="b">
        <f>NOT(ISNUMBER(SEARCH("Yes",Survey!$AC228)))</f>
        <v>1</v>
      </c>
      <c r="AJ228" s="60" t="b">
        <f>NOT(ISBLANK(Survey!$AE228))</f>
        <v>0</v>
      </c>
      <c r="AK228" s="48" t="str">
        <f t="shared" si="173"/>
        <v>Pass</v>
      </c>
      <c r="AL228" s="61" t="b">
        <f>NOT(OR(ISNUMBER(SEARCH("Other",Survey!$AE228)),ISNUMBER(SEARCH("Multiple",Survey!$AE228))))</f>
        <v>1</v>
      </c>
      <c r="AM228" s="60" t="b">
        <f>NOT(ISBLANK(Survey!$AF228))</f>
        <v>0</v>
      </c>
      <c r="AN228" s="48" t="str">
        <f t="shared" si="174"/>
        <v>Fail</v>
      </c>
      <c r="AO228" s="52">
        <f>(Survey!$AH228)</f>
        <v>0</v>
      </c>
      <c r="AP228" s="43" t="str">
        <f t="shared" si="175"/>
        <v>Fail</v>
      </c>
      <c r="AQ228" s="44">
        <f>ABS(Survey!$AH228)</f>
        <v>0</v>
      </c>
      <c r="AR228" s="87">
        <f>ABS(Survey!$AI228)+Survey!$AJ228-ABS(Survey!$AK228)+ABS(Survey!$AL228)-ABS(Survey!$AM228)+ABS(Survey!$AN228)-ABS(Survey!$AO228)+Survey!$AP228</f>
        <v>0</v>
      </c>
      <c r="AS228" s="53" t="str">
        <f t="shared" si="176"/>
        <v>No holdings</v>
      </c>
      <c r="AT228" s="43">
        <f t="shared" si="177"/>
        <v>0</v>
      </c>
      <c r="AU228" s="48" t="str">
        <f t="shared" si="178"/>
        <v>Pass</v>
      </c>
      <c r="AV228" s="61" t="b">
        <f>IF(ABS(Survey!$AP228)=0,TRUE,FALSE)</f>
        <v>1</v>
      </c>
      <c r="AW228" s="60" t="b">
        <f>NOT(ISBLANK(Survey!$AQ228))</f>
        <v>0</v>
      </c>
      <c r="AX228" s="43" t="str">
        <f t="shared" si="179"/>
        <v>Fail</v>
      </c>
      <c r="AY228" s="44">
        <f>ABS(Survey!$AH228)</f>
        <v>0</v>
      </c>
      <c r="AZ228" s="44" cm="1">
        <f t="array" ref="AZ228">SUM(SUMIF(Survey!AS228:BA228,{"&gt;0","&lt;0"})*{1,-1})-SUM(SUMIF(Survey!BC228:BK228,{"&gt;0","&lt;0"})*{1,-1})</f>
        <v>0</v>
      </c>
      <c r="BA228" s="53" t="str">
        <f t="shared" si="180"/>
        <v>No holdings</v>
      </c>
      <c r="BB228" s="43">
        <f t="shared" si="181"/>
        <v>0</v>
      </c>
      <c r="BC228" s="48" t="str">
        <f t="shared" si="182"/>
        <v>Fail</v>
      </c>
      <c r="BD228" s="54">
        <f>ABS(Survey!$AH228)</f>
        <v>0</v>
      </c>
      <c r="BE228" s="54" cm="1">
        <f t="array" ref="BE228">SUM(SUMIF(Survey!BM228:CF228,{"&gt;0","&lt;0"})*{1,-1})-SUM(SUMIF(Survey!CH228:DA228,{"&gt;0","&lt;0"})*{1,-1})</f>
        <v>0</v>
      </c>
      <c r="BF228" s="55" t="str">
        <f t="shared" si="183"/>
        <v>No holdings</v>
      </c>
      <c r="BG228" s="56">
        <f t="shared" si="184"/>
        <v>0</v>
      </c>
      <c r="BH228" s="48" t="str">
        <f t="shared" si="185"/>
        <v>Pass</v>
      </c>
      <c r="BI228" s="61" t="b">
        <f>IF(ABS(Survey!$CF228)=0,TRUE,FALSE)</f>
        <v>1</v>
      </c>
      <c r="BJ228" s="60" t="b">
        <f>NOT(ISBLANK(Survey!$CG228))</f>
        <v>0</v>
      </c>
      <c r="BK228" s="48" t="str">
        <f t="shared" si="186"/>
        <v>Pass</v>
      </c>
      <c r="BL228" s="61" t="b">
        <f>IF(ABS(Survey!$DA228)=0,TRUE,FALSE)</f>
        <v>1</v>
      </c>
      <c r="BM228" s="60" t="b">
        <f>NOT(ISBLANK(Survey!$DB228))</f>
        <v>0</v>
      </c>
      <c r="BN228" s="48" t="str">
        <f t="shared" si="187"/>
        <v>Pass</v>
      </c>
      <c r="BO228" s="44">
        <f>SUM(Survey!DD228:DG228)</f>
        <v>0</v>
      </c>
      <c r="BP228" s="43">
        <f t="shared" si="188"/>
        <v>0</v>
      </c>
      <c r="BQ228" s="43">
        <f t="shared" si="189"/>
        <v>100</v>
      </c>
      <c r="BR228" s="55">
        <f>Survey!$I228</f>
        <v>0</v>
      </c>
      <c r="BS228" s="48" t="str">
        <f t="shared" si="190"/>
        <v>Pass</v>
      </c>
      <c r="BT228" s="61" t="b">
        <f>IF(ABS(Survey!$DG228)=0,TRUE,FALSE)</f>
        <v>1</v>
      </c>
      <c r="BU228" s="60" t="b">
        <f>NOT(ISBLANK(Survey!$DH228))</f>
        <v>0</v>
      </c>
      <c r="BV228" s="43" t="str">
        <f t="shared" si="191"/>
        <v>Pass</v>
      </c>
      <c r="BW228" s="44">
        <f>ABS(Survey!CB228) + ABS(Survey!CW228)</f>
        <v>0</v>
      </c>
      <c r="BX228" s="44">
        <f>SUM(SUMIF(Survey!DJ228:DO228,{"&gt;0","&lt;0"})*{1,-1})+SUM(SUMIF(Survey!DQ228:DV228,{"&gt;0","&lt;0"})*{1,-1})</f>
        <v>0</v>
      </c>
      <c r="BY228" s="43">
        <f t="shared" si="192"/>
        <v>0</v>
      </c>
      <c r="BZ228" s="43">
        <f t="shared" si="193"/>
        <v>0</v>
      </c>
      <c r="CA228" s="48" t="str">
        <f t="shared" si="194"/>
        <v>Pass</v>
      </c>
      <c r="CB228" s="61" t="b">
        <f>IF(ABS(Survey!$DO228)=0,TRUE,FALSE)</f>
        <v>1</v>
      </c>
      <c r="CC228" s="60" t="b">
        <f>NOT(ISBLANK(Survey!DP228))</f>
        <v>0</v>
      </c>
      <c r="CD228" s="48" t="str">
        <f t="shared" si="195"/>
        <v>Pass</v>
      </c>
      <c r="CE228" s="61" t="b">
        <f>IF(ABS(Survey!$DV228)=0,TRUE,FALSE)</f>
        <v>1</v>
      </c>
      <c r="CF228" s="60" t="b">
        <f>NOT(ISBLANK(Survey!$DW228))</f>
        <v>0</v>
      </c>
      <c r="CG228" s="48" t="str">
        <f t="shared" si="196"/>
        <v>Pass</v>
      </c>
      <c r="CH228" s="57">
        <f t="shared" si="197"/>
        <v>0</v>
      </c>
      <c r="CI228" s="54" cm="1">
        <f t="array" ref="CI228">SUM(SUMIF(Survey!DY228:DZ228,{"&gt;0","&lt;0"})*{1,-1})</f>
        <v>0</v>
      </c>
      <c r="CJ228" s="57">
        <f t="shared" si="198"/>
        <v>0</v>
      </c>
      <c r="CK228" s="56">
        <f t="shared" si="199"/>
        <v>100</v>
      </c>
      <c r="CL228" s="48" t="str">
        <f t="shared" si="200"/>
        <v>Fail</v>
      </c>
      <c r="CM228" s="54">
        <f>SUM(SUMIF(Survey!EP228:EQ228,{"&gt;0","&lt;0"})*{1,-1})</f>
        <v>0</v>
      </c>
      <c r="CN228" s="57">
        <f t="shared" si="201"/>
        <v>0</v>
      </c>
      <c r="CO228" s="57">
        <f t="shared" si="202"/>
        <v>100</v>
      </c>
      <c r="CP228" s="55" t="b">
        <f>IF(Survey!$J228="ETF",TRUE,IF(Survey!$J228="Closed-end",TRUE,IF(Survey!$J228="Split share corp",TRUE,FALSE)))</f>
        <v>0</v>
      </c>
      <c r="CQ228" s="48" t="str">
        <f t="shared" si="203"/>
        <v>Fail</v>
      </c>
      <c r="CR228" s="54">
        <f>SUM(SUMIF(Survey!ES228:EW228,{"&gt;0","&lt;0"})*{1,-1})</f>
        <v>0</v>
      </c>
      <c r="CS228" s="57">
        <f t="shared" si="204"/>
        <v>0</v>
      </c>
      <c r="CT228" s="57">
        <f t="shared" si="205"/>
        <v>100</v>
      </c>
      <c r="CU228" s="55" t="b">
        <f>IF(Survey!$J228="ETF",TRUE,IF(Survey!$J228="Closed-end",TRUE,IF(Survey!$J228="Split share corp",TRUE,FALSE)))</f>
        <v>0</v>
      </c>
      <c r="CV228" s="48" t="str">
        <f t="shared" si="206"/>
        <v>Pass</v>
      </c>
      <c r="CW228" s="61" t="b">
        <f>IF(ABS(Survey!$EW228)=0,TRUE,FALSE)</f>
        <v>1</v>
      </c>
      <c r="CX228" s="60" t="b">
        <f>NOT(ISBLANK(Survey!$EX228))</f>
        <v>0</v>
      </c>
      <c r="CY228" s="43" t="str">
        <f t="shared" si="207"/>
        <v>Fail</v>
      </c>
      <c r="CZ228" s="44">
        <f>SUM(SUMIF(Survey!EZ228:FF228,{"&gt;0","&lt;0"})*{1,-1})</f>
        <v>0</v>
      </c>
      <c r="DA228" s="43">
        <f t="shared" si="208"/>
        <v>0</v>
      </c>
      <c r="DB228" s="43">
        <f t="shared" si="209"/>
        <v>100</v>
      </c>
      <c r="DC228" s="48" t="str">
        <f t="shared" si="210"/>
        <v>Fail</v>
      </c>
      <c r="DD228" s="54">
        <f>SUM(SUMIF(Survey!FH228:FN228,{"&gt;0","&lt;0"})*{1,-1})</f>
        <v>0</v>
      </c>
      <c r="DE228" s="57">
        <f t="shared" si="211"/>
        <v>0</v>
      </c>
      <c r="DF228" s="56">
        <f t="shared" si="212"/>
        <v>100</v>
      </c>
    </row>
    <row r="229" spans="1:110">
      <c r="A229" s="1">
        <v>226</v>
      </c>
      <c r="B229" s="43" t="str">
        <f t="shared" si="160"/>
        <v>Pass</v>
      </c>
      <c r="C229" s="43">
        <f>COUNTBLANK(Survey!B229:FO229)</f>
        <v>170</v>
      </c>
      <c r="D229" s="43">
        <f>Survey!H229</f>
        <v>0</v>
      </c>
      <c r="E229" s="43" t="str">
        <f t="shared" si="161"/>
        <v>Fail</v>
      </c>
      <c r="F229" s="43" t="str">
        <f t="shared" si="162"/>
        <v>Fail</v>
      </c>
      <c r="H229" s="48" t="str">
        <f t="shared" si="163"/>
        <v>Fail</v>
      </c>
      <c r="I229" s="49">
        <f>COUNTBLANK(Survey!B229:E229)+COUNTBLANK(Survey!G229:J229)+COUNTBLANK(Survey!M229)+COUNTBLANK(Survey!P229:S229)+COUNTBLANK(Survey!X229:Z229)+COUNTBLANK(Survey!AC229:AD229)</f>
        <v>18</v>
      </c>
      <c r="J229" s="48" t="str">
        <f t="shared" si="164"/>
        <v>Pass</v>
      </c>
      <c r="K229" s="61" t="b">
        <f>NOT(ISNUMBER(SEARCH("Feeder",Survey!$H229)))</f>
        <v>1</v>
      </c>
      <c r="L229" s="60" t="b">
        <f>NOT(ISBLANK(Survey!$L229))</f>
        <v>0</v>
      </c>
      <c r="M229" s="48" t="str">
        <f t="shared" si="165"/>
        <v>Pass</v>
      </c>
      <c r="N229" s="61" t="b">
        <f>NOT(ISNUMBER(SEARCH("Other",Survey!$J229)))</f>
        <v>1</v>
      </c>
      <c r="O229" s="60" t="b">
        <f>NOT(ISBLANK(Survey!$K229))</f>
        <v>0</v>
      </c>
      <c r="P229" s="48" t="str">
        <f t="shared" si="166"/>
        <v>Fail</v>
      </c>
      <c r="Q229" s="50">
        <f>Survey!E229</f>
        <v>0</v>
      </c>
      <c r="R229" s="51">
        <f>LEN(Survey!F229)</f>
        <v>0</v>
      </c>
      <c r="S229" s="48" t="str">
        <f t="shared" si="167"/>
        <v>Pass</v>
      </c>
      <c r="T229" s="61" t="b">
        <f>NOT(ISNUMBER(SEARCH("Other",Survey!$M229)))</f>
        <v>1</v>
      </c>
      <c r="U229" s="60" t="b">
        <f>NOT(ISBLANK(Survey!$N229))</f>
        <v>0</v>
      </c>
      <c r="V229" s="48" t="str">
        <f t="shared" si="168"/>
        <v>Pass</v>
      </c>
      <c r="W229" s="121" t="b">
        <f>NOT(ISBLANK(Survey!$U229))</f>
        <v>0</v>
      </c>
      <c r="X229" s="122">
        <f>Survey!$J229</f>
        <v>0</v>
      </c>
      <c r="Y229" s="48" t="str">
        <f t="shared" si="169"/>
        <v>Pass</v>
      </c>
      <c r="Z229" s="121" t="b">
        <f>NOT(ISBLANK(Survey!$V229))</f>
        <v>0</v>
      </c>
      <c r="AA229" s="122">
        <f>Survey!$J229</f>
        <v>0</v>
      </c>
      <c r="AB229" s="48" t="str">
        <f t="shared" si="170"/>
        <v>Pass</v>
      </c>
      <c r="AC229" s="121" t="b">
        <f>NOT(ISBLANK(Survey!$W229))</f>
        <v>0</v>
      </c>
      <c r="AD229" s="122">
        <f>Survey!$J229</f>
        <v>0</v>
      </c>
      <c r="AE229" s="48" t="str">
        <f t="shared" si="171"/>
        <v>Pass</v>
      </c>
      <c r="AF229" s="61" t="b">
        <f>NOT(ISNUMBER(SEARCH("Yes",Survey!$Z229)))</f>
        <v>1</v>
      </c>
      <c r="AG229" s="60" t="b">
        <f>IF(COUNTBLANK(Survey!$AA229:$AB229)=0,TRUE, FALSE)</f>
        <v>0</v>
      </c>
      <c r="AH229" s="48" t="str">
        <f t="shared" si="172"/>
        <v>Pass</v>
      </c>
      <c r="AI229" s="61" t="b">
        <f>NOT(ISNUMBER(SEARCH("Yes",Survey!$AC229)))</f>
        <v>1</v>
      </c>
      <c r="AJ229" s="60" t="b">
        <f>NOT(ISBLANK(Survey!$AE229))</f>
        <v>0</v>
      </c>
      <c r="AK229" s="48" t="str">
        <f t="shared" si="173"/>
        <v>Pass</v>
      </c>
      <c r="AL229" s="61" t="b">
        <f>NOT(OR(ISNUMBER(SEARCH("Other",Survey!$AE229)),ISNUMBER(SEARCH("Multiple",Survey!$AE229))))</f>
        <v>1</v>
      </c>
      <c r="AM229" s="60" t="b">
        <f>NOT(ISBLANK(Survey!$AF229))</f>
        <v>0</v>
      </c>
      <c r="AN229" s="48" t="str">
        <f t="shared" si="174"/>
        <v>Fail</v>
      </c>
      <c r="AO229" s="52">
        <f>(Survey!$AH229)</f>
        <v>0</v>
      </c>
      <c r="AP229" s="43" t="str">
        <f t="shared" si="175"/>
        <v>Fail</v>
      </c>
      <c r="AQ229" s="44">
        <f>ABS(Survey!$AH229)</f>
        <v>0</v>
      </c>
      <c r="AR229" s="87">
        <f>ABS(Survey!$AI229)+Survey!$AJ229-ABS(Survey!$AK229)+ABS(Survey!$AL229)-ABS(Survey!$AM229)+ABS(Survey!$AN229)-ABS(Survey!$AO229)+Survey!$AP229</f>
        <v>0</v>
      </c>
      <c r="AS229" s="53" t="str">
        <f t="shared" si="176"/>
        <v>No holdings</v>
      </c>
      <c r="AT229" s="43">
        <f t="shared" si="177"/>
        <v>0</v>
      </c>
      <c r="AU229" s="48" t="str">
        <f t="shared" si="178"/>
        <v>Pass</v>
      </c>
      <c r="AV229" s="61" t="b">
        <f>IF(ABS(Survey!$AP229)=0,TRUE,FALSE)</f>
        <v>1</v>
      </c>
      <c r="AW229" s="60" t="b">
        <f>NOT(ISBLANK(Survey!$AQ229))</f>
        <v>0</v>
      </c>
      <c r="AX229" s="43" t="str">
        <f t="shared" si="179"/>
        <v>Fail</v>
      </c>
      <c r="AY229" s="44">
        <f>ABS(Survey!$AH229)</f>
        <v>0</v>
      </c>
      <c r="AZ229" s="44" cm="1">
        <f t="array" ref="AZ229">SUM(SUMIF(Survey!AS229:BA229,{"&gt;0","&lt;0"})*{1,-1})-SUM(SUMIF(Survey!BC229:BK229,{"&gt;0","&lt;0"})*{1,-1})</f>
        <v>0</v>
      </c>
      <c r="BA229" s="53" t="str">
        <f t="shared" si="180"/>
        <v>No holdings</v>
      </c>
      <c r="BB229" s="43">
        <f t="shared" si="181"/>
        <v>0</v>
      </c>
      <c r="BC229" s="48" t="str">
        <f t="shared" si="182"/>
        <v>Fail</v>
      </c>
      <c r="BD229" s="54">
        <f>ABS(Survey!$AH229)</f>
        <v>0</v>
      </c>
      <c r="BE229" s="54" cm="1">
        <f t="array" ref="BE229">SUM(SUMIF(Survey!BM229:CF229,{"&gt;0","&lt;0"})*{1,-1})-SUM(SUMIF(Survey!CH229:DA229,{"&gt;0","&lt;0"})*{1,-1})</f>
        <v>0</v>
      </c>
      <c r="BF229" s="55" t="str">
        <f t="shared" si="183"/>
        <v>No holdings</v>
      </c>
      <c r="BG229" s="56">
        <f t="shared" si="184"/>
        <v>0</v>
      </c>
      <c r="BH229" s="48" t="str">
        <f t="shared" si="185"/>
        <v>Pass</v>
      </c>
      <c r="BI229" s="61" t="b">
        <f>IF(ABS(Survey!$CF229)=0,TRUE,FALSE)</f>
        <v>1</v>
      </c>
      <c r="BJ229" s="60" t="b">
        <f>NOT(ISBLANK(Survey!$CG229))</f>
        <v>0</v>
      </c>
      <c r="BK229" s="48" t="str">
        <f t="shared" si="186"/>
        <v>Pass</v>
      </c>
      <c r="BL229" s="61" t="b">
        <f>IF(ABS(Survey!$DA229)=0,TRUE,FALSE)</f>
        <v>1</v>
      </c>
      <c r="BM229" s="60" t="b">
        <f>NOT(ISBLANK(Survey!$DB229))</f>
        <v>0</v>
      </c>
      <c r="BN229" s="48" t="str">
        <f t="shared" si="187"/>
        <v>Pass</v>
      </c>
      <c r="BO229" s="44">
        <f>SUM(Survey!DD229:DG229)</f>
        <v>0</v>
      </c>
      <c r="BP229" s="43">
        <f t="shared" si="188"/>
        <v>0</v>
      </c>
      <c r="BQ229" s="43">
        <f t="shared" si="189"/>
        <v>100</v>
      </c>
      <c r="BR229" s="55">
        <f>Survey!$I229</f>
        <v>0</v>
      </c>
      <c r="BS229" s="48" t="str">
        <f t="shared" si="190"/>
        <v>Pass</v>
      </c>
      <c r="BT229" s="61" t="b">
        <f>IF(ABS(Survey!$DG229)=0,TRUE,FALSE)</f>
        <v>1</v>
      </c>
      <c r="BU229" s="60" t="b">
        <f>NOT(ISBLANK(Survey!$DH229))</f>
        <v>0</v>
      </c>
      <c r="BV229" s="43" t="str">
        <f t="shared" si="191"/>
        <v>Pass</v>
      </c>
      <c r="BW229" s="44">
        <f>ABS(Survey!CB229) + ABS(Survey!CW229)</f>
        <v>0</v>
      </c>
      <c r="BX229" s="44">
        <f>SUM(SUMIF(Survey!DJ229:DO229,{"&gt;0","&lt;0"})*{1,-1})+SUM(SUMIF(Survey!DQ229:DV229,{"&gt;0","&lt;0"})*{1,-1})</f>
        <v>0</v>
      </c>
      <c r="BY229" s="43">
        <f t="shared" si="192"/>
        <v>0</v>
      </c>
      <c r="BZ229" s="43">
        <f t="shared" si="193"/>
        <v>0</v>
      </c>
      <c r="CA229" s="48" t="str">
        <f t="shared" si="194"/>
        <v>Pass</v>
      </c>
      <c r="CB229" s="61" t="b">
        <f>IF(ABS(Survey!$DO229)=0,TRUE,FALSE)</f>
        <v>1</v>
      </c>
      <c r="CC229" s="60" t="b">
        <f>NOT(ISBLANK(Survey!DP229))</f>
        <v>0</v>
      </c>
      <c r="CD229" s="48" t="str">
        <f t="shared" si="195"/>
        <v>Pass</v>
      </c>
      <c r="CE229" s="61" t="b">
        <f>IF(ABS(Survey!$DV229)=0,TRUE,FALSE)</f>
        <v>1</v>
      </c>
      <c r="CF229" s="60" t="b">
        <f>NOT(ISBLANK(Survey!$DW229))</f>
        <v>0</v>
      </c>
      <c r="CG229" s="48" t="str">
        <f t="shared" si="196"/>
        <v>Pass</v>
      </c>
      <c r="CH229" s="57">
        <f t="shared" si="197"/>
        <v>0</v>
      </c>
      <c r="CI229" s="54" cm="1">
        <f t="array" ref="CI229">SUM(SUMIF(Survey!DY229:DZ229,{"&gt;0","&lt;0"})*{1,-1})</f>
        <v>0</v>
      </c>
      <c r="CJ229" s="57">
        <f t="shared" si="198"/>
        <v>0</v>
      </c>
      <c r="CK229" s="56">
        <f t="shared" si="199"/>
        <v>100</v>
      </c>
      <c r="CL229" s="48" t="str">
        <f t="shared" si="200"/>
        <v>Fail</v>
      </c>
      <c r="CM229" s="54">
        <f>SUM(SUMIF(Survey!EP229:EQ229,{"&gt;0","&lt;0"})*{1,-1})</f>
        <v>0</v>
      </c>
      <c r="CN229" s="57">
        <f t="shared" si="201"/>
        <v>0</v>
      </c>
      <c r="CO229" s="57">
        <f t="shared" si="202"/>
        <v>100</v>
      </c>
      <c r="CP229" s="55" t="b">
        <f>IF(Survey!$J229="ETF",TRUE,IF(Survey!$J229="Closed-end",TRUE,IF(Survey!$J229="Split share corp",TRUE,FALSE)))</f>
        <v>0</v>
      </c>
      <c r="CQ229" s="48" t="str">
        <f t="shared" si="203"/>
        <v>Fail</v>
      </c>
      <c r="CR229" s="54">
        <f>SUM(SUMIF(Survey!ES229:EW229,{"&gt;0","&lt;0"})*{1,-1})</f>
        <v>0</v>
      </c>
      <c r="CS229" s="57">
        <f t="shared" si="204"/>
        <v>0</v>
      </c>
      <c r="CT229" s="57">
        <f t="shared" si="205"/>
        <v>100</v>
      </c>
      <c r="CU229" s="55" t="b">
        <f>IF(Survey!$J229="ETF",TRUE,IF(Survey!$J229="Closed-end",TRUE,IF(Survey!$J229="Split share corp",TRUE,FALSE)))</f>
        <v>0</v>
      </c>
      <c r="CV229" s="48" t="str">
        <f t="shared" si="206"/>
        <v>Pass</v>
      </c>
      <c r="CW229" s="61" t="b">
        <f>IF(ABS(Survey!$EW229)=0,TRUE,FALSE)</f>
        <v>1</v>
      </c>
      <c r="CX229" s="60" t="b">
        <f>NOT(ISBLANK(Survey!$EX229))</f>
        <v>0</v>
      </c>
      <c r="CY229" s="43" t="str">
        <f t="shared" si="207"/>
        <v>Fail</v>
      </c>
      <c r="CZ229" s="44">
        <f>SUM(SUMIF(Survey!EZ229:FF229,{"&gt;0","&lt;0"})*{1,-1})</f>
        <v>0</v>
      </c>
      <c r="DA229" s="43">
        <f t="shared" si="208"/>
        <v>0</v>
      </c>
      <c r="DB229" s="43">
        <f t="shared" si="209"/>
        <v>100</v>
      </c>
      <c r="DC229" s="48" t="str">
        <f t="shared" si="210"/>
        <v>Fail</v>
      </c>
      <c r="DD229" s="54">
        <f>SUM(SUMIF(Survey!FH229:FN229,{"&gt;0","&lt;0"})*{1,-1})</f>
        <v>0</v>
      </c>
      <c r="DE229" s="57">
        <f t="shared" si="211"/>
        <v>0</v>
      </c>
      <c r="DF229" s="56">
        <f t="shared" si="212"/>
        <v>100</v>
      </c>
    </row>
    <row r="230" spans="1:110">
      <c r="A230" s="1">
        <v>227</v>
      </c>
      <c r="B230" s="43" t="str">
        <f t="shared" si="160"/>
        <v>Pass</v>
      </c>
      <c r="C230" s="43">
        <f>COUNTBLANK(Survey!B230:FO230)</f>
        <v>170</v>
      </c>
      <c r="D230" s="43">
        <f>Survey!H230</f>
        <v>0</v>
      </c>
      <c r="E230" s="43" t="str">
        <f t="shared" si="161"/>
        <v>Fail</v>
      </c>
      <c r="F230" s="43" t="str">
        <f t="shared" si="162"/>
        <v>Fail</v>
      </c>
      <c r="H230" s="48" t="str">
        <f t="shared" si="163"/>
        <v>Fail</v>
      </c>
      <c r="I230" s="49">
        <f>COUNTBLANK(Survey!B230:E230)+COUNTBLANK(Survey!G230:J230)+COUNTBLANK(Survey!M230)+COUNTBLANK(Survey!P230:S230)+COUNTBLANK(Survey!X230:Z230)+COUNTBLANK(Survey!AC230:AD230)</f>
        <v>18</v>
      </c>
      <c r="J230" s="48" t="str">
        <f t="shared" si="164"/>
        <v>Pass</v>
      </c>
      <c r="K230" s="61" t="b">
        <f>NOT(ISNUMBER(SEARCH("Feeder",Survey!$H230)))</f>
        <v>1</v>
      </c>
      <c r="L230" s="60" t="b">
        <f>NOT(ISBLANK(Survey!$L230))</f>
        <v>0</v>
      </c>
      <c r="M230" s="48" t="str">
        <f t="shared" si="165"/>
        <v>Pass</v>
      </c>
      <c r="N230" s="61" t="b">
        <f>NOT(ISNUMBER(SEARCH("Other",Survey!$J230)))</f>
        <v>1</v>
      </c>
      <c r="O230" s="60" t="b">
        <f>NOT(ISBLANK(Survey!$K230))</f>
        <v>0</v>
      </c>
      <c r="P230" s="48" t="str">
        <f t="shared" si="166"/>
        <v>Fail</v>
      </c>
      <c r="Q230" s="50">
        <f>Survey!E230</f>
        <v>0</v>
      </c>
      <c r="R230" s="51">
        <f>LEN(Survey!F230)</f>
        <v>0</v>
      </c>
      <c r="S230" s="48" t="str">
        <f t="shared" si="167"/>
        <v>Pass</v>
      </c>
      <c r="T230" s="61" t="b">
        <f>NOT(ISNUMBER(SEARCH("Other",Survey!$M230)))</f>
        <v>1</v>
      </c>
      <c r="U230" s="60" t="b">
        <f>NOT(ISBLANK(Survey!$N230))</f>
        <v>0</v>
      </c>
      <c r="V230" s="48" t="str">
        <f t="shared" si="168"/>
        <v>Pass</v>
      </c>
      <c r="W230" s="121" t="b">
        <f>NOT(ISBLANK(Survey!$U230))</f>
        <v>0</v>
      </c>
      <c r="X230" s="122">
        <f>Survey!$J230</f>
        <v>0</v>
      </c>
      <c r="Y230" s="48" t="str">
        <f t="shared" si="169"/>
        <v>Pass</v>
      </c>
      <c r="Z230" s="121" t="b">
        <f>NOT(ISBLANK(Survey!$V230))</f>
        <v>0</v>
      </c>
      <c r="AA230" s="122">
        <f>Survey!$J230</f>
        <v>0</v>
      </c>
      <c r="AB230" s="48" t="str">
        <f t="shared" si="170"/>
        <v>Pass</v>
      </c>
      <c r="AC230" s="121" t="b">
        <f>NOT(ISBLANK(Survey!$W230))</f>
        <v>0</v>
      </c>
      <c r="AD230" s="122">
        <f>Survey!$J230</f>
        <v>0</v>
      </c>
      <c r="AE230" s="48" t="str">
        <f t="shared" si="171"/>
        <v>Pass</v>
      </c>
      <c r="AF230" s="61" t="b">
        <f>NOT(ISNUMBER(SEARCH("Yes",Survey!$Z230)))</f>
        <v>1</v>
      </c>
      <c r="AG230" s="60" t="b">
        <f>IF(COUNTBLANK(Survey!$AA230:$AB230)=0,TRUE, FALSE)</f>
        <v>0</v>
      </c>
      <c r="AH230" s="48" t="str">
        <f t="shared" si="172"/>
        <v>Pass</v>
      </c>
      <c r="AI230" s="61" t="b">
        <f>NOT(ISNUMBER(SEARCH("Yes",Survey!$AC230)))</f>
        <v>1</v>
      </c>
      <c r="AJ230" s="60" t="b">
        <f>NOT(ISBLANK(Survey!$AE230))</f>
        <v>0</v>
      </c>
      <c r="AK230" s="48" t="str">
        <f t="shared" si="173"/>
        <v>Pass</v>
      </c>
      <c r="AL230" s="61" t="b">
        <f>NOT(OR(ISNUMBER(SEARCH("Other",Survey!$AE230)),ISNUMBER(SEARCH("Multiple",Survey!$AE230))))</f>
        <v>1</v>
      </c>
      <c r="AM230" s="60" t="b">
        <f>NOT(ISBLANK(Survey!$AF230))</f>
        <v>0</v>
      </c>
      <c r="AN230" s="48" t="str">
        <f t="shared" si="174"/>
        <v>Fail</v>
      </c>
      <c r="AO230" s="52">
        <f>(Survey!$AH230)</f>
        <v>0</v>
      </c>
      <c r="AP230" s="43" t="str">
        <f t="shared" si="175"/>
        <v>Fail</v>
      </c>
      <c r="AQ230" s="44">
        <f>ABS(Survey!$AH230)</f>
        <v>0</v>
      </c>
      <c r="AR230" s="87">
        <f>ABS(Survey!$AI230)+Survey!$AJ230-ABS(Survey!$AK230)+ABS(Survey!$AL230)-ABS(Survey!$AM230)+ABS(Survey!$AN230)-ABS(Survey!$AO230)+Survey!$AP230</f>
        <v>0</v>
      </c>
      <c r="AS230" s="53" t="str">
        <f t="shared" si="176"/>
        <v>No holdings</v>
      </c>
      <c r="AT230" s="43">
        <f t="shared" si="177"/>
        <v>0</v>
      </c>
      <c r="AU230" s="48" t="str">
        <f t="shared" si="178"/>
        <v>Pass</v>
      </c>
      <c r="AV230" s="61" t="b">
        <f>IF(ABS(Survey!$AP230)=0,TRUE,FALSE)</f>
        <v>1</v>
      </c>
      <c r="AW230" s="60" t="b">
        <f>NOT(ISBLANK(Survey!$AQ230))</f>
        <v>0</v>
      </c>
      <c r="AX230" s="43" t="str">
        <f t="shared" si="179"/>
        <v>Fail</v>
      </c>
      <c r="AY230" s="44">
        <f>ABS(Survey!$AH230)</f>
        <v>0</v>
      </c>
      <c r="AZ230" s="44" cm="1">
        <f t="array" ref="AZ230">SUM(SUMIF(Survey!AS230:BA230,{"&gt;0","&lt;0"})*{1,-1})-SUM(SUMIF(Survey!BC230:BK230,{"&gt;0","&lt;0"})*{1,-1})</f>
        <v>0</v>
      </c>
      <c r="BA230" s="53" t="str">
        <f t="shared" si="180"/>
        <v>No holdings</v>
      </c>
      <c r="BB230" s="43">
        <f t="shared" si="181"/>
        <v>0</v>
      </c>
      <c r="BC230" s="48" t="str">
        <f t="shared" si="182"/>
        <v>Fail</v>
      </c>
      <c r="BD230" s="54">
        <f>ABS(Survey!$AH230)</f>
        <v>0</v>
      </c>
      <c r="BE230" s="54" cm="1">
        <f t="array" ref="BE230">SUM(SUMIF(Survey!BM230:CF230,{"&gt;0","&lt;0"})*{1,-1})-SUM(SUMIF(Survey!CH230:DA230,{"&gt;0","&lt;0"})*{1,-1})</f>
        <v>0</v>
      </c>
      <c r="BF230" s="55" t="str">
        <f t="shared" si="183"/>
        <v>No holdings</v>
      </c>
      <c r="BG230" s="56">
        <f t="shared" si="184"/>
        <v>0</v>
      </c>
      <c r="BH230" s="48" t="str">
        <f t="shared" si="185"/>
        <v>Pass</v>
      </c>
      <c r="BI230" s="61" t="b">
        <f>IF(ABS(Survey!$CF230)=0,TRUE,FALSE)</f>
        <v>1</v>
      </c>
      <c r="BJ230" s="60" t="b">
        <f>NOT(ISBLANK(Survey!$CG230))</f>
        <v>0</v>
      </c>
      <c r="BK230" s="48" t="str">
        <f t="shared" si="186"/>
        <v>Pass</v>
      </c>
      <c r="BL230" s="61" t="b">
        <f>IF(ABS(Survey!$DA230)=0,TRUE,FALSE)</f>
        <v>1</v>
      </c>
      <c r="BM230" s="60" t="b">
        <f>NOT(ISBLANK(Survey!$DB230))</f>
        <v>0</v>
      </c>
      <c r="BN230" s="48" t="str">
        <f t="shared" si="187"/>
        <v>Pass</v>
      </c>
      <c r="BO230" s="44">
        <f>SUM(Survey!DD230:DG230)</f>
        <v>0</v>
      </c>
      <c r="BP230" s="43">
        <f t="shared" si="188"/>
        <v>0</v>
      </c>
      <c r="BQ230" s="43">
        <f t="shared" si="189"/>
        <v>100</v>
      </c>
      <c r="BR230" s="55">
        <f>Survey!$I230</f>
        <v>0</v>
      </c>
      <c r="BS230" s="48" t="str">
        <f t="shared" si="190"/>
        <v>Pass</v>
      </c>
      <c r="BT230" s="61" t="b">
        <f>IF(ABS(Survey!$DG230)=0,TRUE,FALSE)</f>
        <v>1</v>
      </c>
      <c r="BU230" s="60" t="b">
        <f>NOT(ISBLANK(Survey!$DH230))</f>
        <v>0</v>
      </c>
      <c r="BV230" s="43" t="str">
        <f t="shared" si="191"/>
        <v>Pass</v>
      </c>
      <c r="BW230" s="44">
        <f>ABS(Survey!CB230) + ABS(Survey!CW230)</f>
        <v>0</v>
      </c>
      <c r="BX230" s="44">
        <f>SUM(SUMIF(Survey!DJ230:DO230,{"&gt;0","&lt;0"})*{1,-1})+SUM(SUMIF(Survey!DQ230:DV230,{"&gt;0","&lt;0"})*{1,-1})</f>
        <v>0</v>
      </c>
      <c r="BY230" s="43">
        <f t="shared" si="192"/>
        <v>0</v>
      </c>
      <c r="BZ230" s="43">
        <f t="shared" si="193"/>
        <v>0</v>
      </c>
      <c r="CA230" s="48" t="str">
        <f t="shared" si="194"/>
        <v>Pass</v>
      </c>
      <c r="CB230" s="61" t="b">
        <f>IF(ABS(Survey!$DO230)=0,TRUE,FALSE)</f>
        <v>1</v>
      </c>
      <c r="CC230" s="60" t="b">
        <f>NOT(ISBLANK(Survey!DP230))</f>
        <v>0</v>
      </c>
      <c r="CD230" s="48" t="str">
        <f t="shared" si="195"/>
        <v>Pass</v>
      </c>
      <c r="CE230" s="61" t="b">
        <f>IF(ABS(Survey!$DV230)=0,TRUE,FALSE)</f>
        <v>1</v>
      </c>
      <c r="CF230" s="60" t="b">
        <f>NOT(ISBLANK(Survey!$DW230))</f>
        <v>0</v>
      </c>
      <c r="CG230" s="48" t="str">
        <f t="shared" si="196"/>
        <v>Pass</v>
      </c>
      <c r="CH230" s="57">
        <f t="shared" si="197"/>
        <v>0</v>
      </c>
      <c r="CI230" s="54" cm="1">
        <f t="array" ref="CI230">SUM(SUMIF(Survey!DY230:DZ230,{"&gt;0","&lt;0"})*{1,-1})</f>
        <v>0</v>
      </c>
      <c r="CJ230" s="57">
        <f t="shared" si="198"/>
        <v>0</v>
      </c>
      <c r="CK230" s="56">
        <f t="shared" si="199"/>
        <v>100</v>
      </c>
      <c r="CL230" s="48" t="str">
        <f t="shared" si="200"/>
        <v>Fail</v>
      </c>
      <c r="CM230" s="54">
        <f>SUM(SUMIF(Survey!EP230:EQ230,{"&gt;0","&lt;0"})*{1,-1})</f>
        <v>0</v>
      </c>
      <c r="CN230" s="57">
        <f t="shared" si="201"/>
        <v>0</v>
      </c>
      <c r="CO230" s="57">
        <f t="shared" si="202"/>
        <v>100</v>
      </c>
      <c r="CP230" s="55" t="b">
        <f>IF(Survey!$J230="ETF",TRUE,IF(Survey!$J230="Closed-end",TRUE,IF(Survey!$J230="Split share corp",TRUE,FALSE)))</f>
        <v>0</v>
      </c>
      <c r="CQ230" s="48" t="str">
        <f t="shared" si="203"/>
        <v>Fail</v>
      </c>
      <c r="CR230" s="54">
        <f>SUM(SUMIF(Survey!ES230:EW230,{"&gt;0","&lt;0"})*{1,-1})</f>
        <v>0</v>
      </c>
      <c r="CS230" s="57">
        <f t="shared" si="204"/>
        <v>0</v>
      </c>
      <c r="CT230" s="57">
        <f t="shared" si="205"/>
        <v>100</v>
      </c>
      <c r="CU230" s="55" t="b">
        <f>IF(Survey!$J230="ETF",TRUE,IF(Survey!$J230="Closed-end",TRUE,IF(Survey!$J230="Split share corp",TRUE,FALSE)))</f>
        <v>0</v>
      </c>
      <c r="CV230" s="48" t="str">
        <f t="shared" si="206"/>
        <v>Pass</v>
      </c>
      <c r="CW230" s="61" t="b">
        <f>IF(ABS(Survey!$EW230)=0,TRUE,FALSE)</f>
        <v>1</v>
      </c>
      <c r="CX230" s="60" t="b">
        <f>NOT(ISBLANK(Survey!$EX230))</f>
        <v>0</v>
      </c>
      <c r="CY230" s="43" t="str">
        <f t="shared" si="207"/>
        <v>Fail</v>
      </c>
      <c r="CZ230" s="44">
        <f>SUM(SUMIF(Survey!EZ230:FF230,{"&gt;0","&lt;0"})*{1,-1})</f>
        <v>0</v>
      </c>
      <c r="DA230" s="43">
        <f t="shared" si="208"/>
        <v>0</v>
      </c>
      <c r="DB230" s="43">
        <f t="shared" si="209"/>
        <v>100</v>
      </c>
      <c r="DC230" s="48" t="str">
        <f t="shared" si="210"/>
        <v>Fail</v>
      </c>
      <c r="DD230" s="54">
        <f>SUM(SUMIF(Survey!FH230:FN230,{"&gt;0","&lt;0"})*{1,-1})</f>
        <v>0</v>
      </c>
      <c r="DE230" s="57">
        <f t="shared" si="211"/>
        <v>0</v>
      </c>
      <c r="DF230" s="56">
        <f t="shared" si="212"/>
        <v>100</v>
      </c>
    </row>
    <row r="231" spans="1:110">
      <c r="A231" s="1">
        <v>228</v>
      </c>
      <c r="B231" s="43" t="str">
        <f t="shared" si="160"/>
        <v>Pass</v>
      </c>
      <c r="C231" s="43">
        <f>COUNTBLANK(Survey!B231:FO231)</f>
        <v>170</v>
      </c>
      <c r="D231" s="43">
        <f>Survey!H231</f>
        <v>0</v>
      </c>
      <c r="E231" s="43" t="str">
        <f t="shared" si="161"/>
        <v>Fail</v>
      </c>
      <c r="F231" s="43" t="str">
        <f t="shared" si="162"/>
        <v>Fail</v>
      </c>
      <c r="H231" s="48" t="str">
        <f t="shared" si="163"/>
        <v>Fail</v>
      </c>
      <c r="I231" s="49">
        <f>COUNTBLANK(Survey!B231:E231)+COUNTBLANK(Survey!G231:J231)+COUNTBLANK(Survey!M231)+COUNTBLANK(Survey!P231:S231)+COUNTBLANK(Survey!X231:Z231)+COUNTBLANK(Survey!AC231:AD231)</f>
        <v>18</v>
      </c>
      <c r="J231" s="48" t="str">
        <f t="shared" si="164"/>
        <v>Pass</v>
      </c>
      <c r="K231" s="61" t="b">
        <f>NOT(ISNUMBER(SEARCH("Feeder",Survey!$H231)))</f>
        <v>1</v>
      </c>
      <c r="L231" s="60" t="b">
        <f>NOT(ISBLANK(Survey!$L231))</f>
        <v>0</v>
      </c>
      <c r="M231" s="48" t="str">
        <f t="shared" si="165"/>
        <v>Pass</v>
      </c>
      <c r="N231" s="61" t="b">
        <f>NOT(ISNUMBER(SEARCH("Other",Survey!$J231)))</f>
        <v>1</v>
      </c>
      <c r="O231" s="60" t="b">
        <f>NOT(ISBLANK(Survey!$K231))</f>
        <v>0</v>
      </c>
      <c r="P231" s="48" t="str">
        <f t="shared" si="166"/>
        <v>Fail</v>
      </c>
      <c r="Q231" s="50">
        <f>Survey!E231</f>
        <v>0</v>
      </c>
      <c r="R231" s="51">
        <f>LEN(Survey!F231)</f>
        <v>0</v>
      </c>
      <c r="S231" s="48" t="str">
        <f t="shared" si="167"/>
        <v>Pass</v>
      </c>
      <c r="T231" s="61" t="b">
        <f>NOT(ISNUMBER(SEARCH("Other",Survey!$M231)))</f>
        <v>1</v>
      </c>
      <c r="U231" s="60" t="b">
        <f>NOT(ISBLANK(Survey!$N231))</f>
        <v>0</v>
      </c>
      <c r="V231" s="48" t="str">
        <f t="shared" si="168"/>
        <v>Pass</v>
      </c>
      <c r="W231" s="121" t="b">
        <f>NOT(ISBLANK(Survey!$U231))</f>
        <v>0</v>
      </c>
      <c r="X231" s="122">
        <f>Survey!$J231</f>
        <v>0</v>
      </c>
      <c r="Y231" s="48" t="str">
        <f t="shared" si="169"/>
        <v>Pass</v>
      </c>
      <c r="Z231" s="121" t="b">
        <f>NOT(ISBLANK(Survey!$V231))</f>
        <v>0</v>
      </c>
      <c r="AA231" s="122">
        <f>Survey!$J231</f>
        <v>0</v>
      </c>
      <c r="AB231" s="48" t="str">
        <f t="shared" si="170"/>
        <v>Pass</v>
      </c>
      <c r="AC231" s="121" t="b">
        <f>NOT(ISBLANK(Survey!$W231))</f>
        <v>0</v>
      </c>
      <c r="AD231" s="122">
        <f>Survey!$J231</f>
        <v>0</v>
      </c>
      <c r="AE231" s="48" t="str">
        <f t="shared" si="171"/>
        <v>Pass</v>
      </c>
      <c r="AF231" s="61" t="b">
        <f>NOT(ISNUMBER(SEARCH("Yes",Survey!$Z231)))</f>
        <v>1</v>
      </c>
      <c r="AG231" s="60" t="b">
        <f>IF(COUNTBLANK(Survey!$AA231:$AB231)=0,TRUE, FALSE)</f>
        <v>0</v>
      </c>
      <c r="AH231" s="48" t="str">
        <f t="shared" si="172"/>
        <v>Pass</v>
      </c>
      <c r="AI231" s="61" t="b">
        <f>NOT(ISNUMBER(SEARCH("Yes",Survey!$AC231)))</f>
        <v>1</v>
      </c>
      <c r="AJ231" s="60" t="b">
        <f>NOT(ISBLANK(Survey!$AE231))</f>
        <v>0</v>
      </c>
      <c r="AK231" s="48" t="str">
        <f t="shared" si="173"/>
        <v>Pass</v>
      </c>
      <c r="AL231" s="61" t="b">
        <f>NOT(OR(ISNUMBER(SEARCH("Other",Survey!$AE231)),ISNUMBER(SEARCH("Multiple",Survey!$AE231))))</f>
        <v>1</v>
      </c>
      <c r="AM231" s="60" t="b">
        <f>NOT(ISBLANK(Survey!$AF231))</f>
        <v>0</v>
      </c>
      <c r="AN231" s="48" t="str">
        <f t="shared" si="174"/>
        <v>Fail</v>
      </c>
      <c r="AO231" s="52">
        <f>(Survey!$AH231)</f>
        <v>0</v>
      </c>
      <c r="AP231" s="43" t="str">
        <f t="shared" si="175"/>
        <v>Fail</v>
      </c>
      <c r="AQ231" s="44">
        <f>ABS(Survey!$AH231)</f>
        <v>0</v>
      </c>
      <c r="AR231" s="87">
        <f>ABS(Survey!$AI231)+Survey!$AJ231-ABS(Survey!$AK231)+ABS(Survey!$AL231)-ABS(Survey!$AM231)+ABS(Survey!$AN231)-ABS(Survey!$AO231)+Survey!$AP231</f>
        <v>0</v>
      </c>
      <c r="AS231" s="53" t="str">
        <f t="shared" si="176"/>
        <v>No holdings</v>
      </c>
      <c r="AT231" s="43">
        <f t="shared" si="177"/>
        <v>0</v>
      </c>
      <c r="AU231" s="48" t="str">
        <f t="shared" si="178"/>
        <v>Pass</v>
      </c>
      <c r="AV231" s="61" t="b">
        <f>IF(ABS(Survey!$AP231)=0,TRUE,FALSE)</f>
        <v>1</v>
      </c>
      <c r="AW231" s="60" t="b">
        <f>NOT(ISBLANK(Survey!$AQ231))</f>
        <v>0</v>
      </c>
      <c r="AX231" s="43" t="str">
        <f t="shared" si="179"/>
        <v>Fail</v>
      </c>
      <c r="AY231" s="44">
        <f>ABS(Survey!$AH231)</f>
        <v>0</v>
      </c>
      <c r="AZ231" s="44" cm="1">
        <f t="array" ref="AZ231">SUM(SUMIF(Survey!AS231:BA231,{"&gt;0","&lt;0"})*{1,-1})-SUM(SUMIF(Survey!BC231:BK231,{"&gt;0","&lt;0"})*{1,-1})</f>
        <v>0</v>
      </c>
      <c r="BA231" s="53" t="str">
        <f t="shared" si="180"/>
        <v>No holdings</v>
      </c>
      <c r="BB231" s="43">
        <f t="shared" si="181"/>
        <v>0</v>
      </c>
      <c r="BC231" s="48" t="str">
        <f t="shared" si="182"/>
        <v>Fail</v>
      </c>
      <c r="BD231" s="54">
        <f>ABS(Survey!$AH231)</f>
        <v>0</v>
      </c>
      <c r="BE231" s="54" cm="1">
        <f t="array" ref="BE231">SUM(SUMIF(Survey!BM231:CF231,{"&gt;0","&lt;0"})*{1,-1})-SUM(SUMIF(Survey!CH231:DA231,{"&gt;0","&lt;0"})*{1,-1})</f>
        <v>0</v>
      </c>
      <c r="BF231" s="55" t="str">
        <f t="shared" si="183"/>
        <v>No holdings</v>
      </c>
      <c r="BG231" s="56">
        <f t="shared" si="184"/>
        <v>0</v>
      </c>
      <c r="BH231" s="48" t="str">
        <f t="shared" si="185"/>
        <v>Pass</v>
      </c>
      <c r="BI231" s="61" t="b">
        <f>IF(ABS(Survey!$CF231)=0,TRUE,FALSE)</f>
        <v>1</v>
      </c>
      <c r="BJ231" s="60" t="b">
        <f>NOT(ISBLANK(Survey!$CG231))</f>
        <v>0</v>
      </c>
      <c r="BK231" s="48" t="str">
        <f t="shared" si="186"/>
        <v>Pass</v>
      </c>
      <c r="BL231" s="61" t="b">
        <f>IF(ABS(Survey!$DA231)=0,TRUE,FALSE)</f>
        <v>1</v>
      </c>
      <c r="BM231" s="60" t="b">
        <f>NOT(ISBLANK(Survey!$DB231))</f>
        <v>0</v>
      </c>
      <c r="BN231" s="48" t="str">
        <f t="shared" si="187"/>
        <v>Pass</v>
      </c>
      <c r="BO231" s="44">
        <f>SUM(Survey!DD231:DG231)</f>
        <v>0</v>
      </c>
      <c r="BP231" s="43">
        <f t="shared" si="188"/>
        <v>0</v>
      </c>
      <c r="BQ231" s="43">
        <f t="shared" si="189"/>
        <v>100</v>
      </c>
      <c r="BR231" s="55">
        <f>Survey!$I231</f>
        <v>0</v>
      </c>
      <c r="BS231" s="48" t="str">
        <f t="shared" si="190"/>
        <v>Pass</v>
      </c>
      <c r="BT231" s="61" t="b">
        <f>IF(ABS(Survey!$DG231)=0,TRUE,FALSE)</f>
        <v>1</v>
      </c>
      <c r="BU231" s="60" t="b">
        <f>NOT(ISBLANK(Survey!$DH231))</f>
        <v>0</v>
      </c>
      <c r="BV231" s="43" t="str">
        <f t="shared" si="191"/>
        <v>Pass</v>
      </c>
      <c r="BW231" s="44">
        <f>ABS(Survey!CB231) + ABS(Survey!CW231)</f>
        <v>0</v>
      </c>
      <c r="BX231" s="44">
        <f>SUM(SUMIF(Survey!DJ231:DO231,{"&gt;0","&lt;0"})*{1,-1})+SUM(SUMIF(Survey!DQ231:DV231,{"&gt;0","&lt;0"})*{1,-1})</f>
        <v>0</v>
      </c>
      <c r="BY231" s="43">
        <f t="shared" si="192"/>
        <v>0</v>
      </c>
      <c r="BZ231" s="43">
        <f t="shared" si="193"/>
        <v>0</v>
      </c>
      <c r="CA231" s="48" t="str">
        <f t="shared" si="194"/>
        <v>Pass</v>
      </c>
      <c r="CB231" s="61" t="b">
        <f>IF(ABS(Survey!$DO231)=0,TRUE,FALSE)</f>
        <v>1</v>
      </c>
      <c r="CC231" s="60" t="b">
        <f>NOT(ISBLANK(Survey!DP231))</f>
        <v>0</v>
      </c>
      <c r="CD231" s="48" t="str">
        <f t="shared" si="195"/>
        <v>Pass</v>
      </c>
      <c r="CE231" s="61" t="b">
        <f>IF(ABS(Survey!$DV231)=0,TRUE,FALSE)</f>
        <v>1</v>
      </c>
      <c r="CF231" s="60" t="b">
        <f>NOT(ISBLANK(Survey!$DW231))</f>
        <v>0</v>
      </c>
      <c r="CG231" s="48" t="str">
        <f t="shared" si="196"/>
        <v>Pass</v>
      </c>
      <c r="CH231" s="57">
        <f t="shared" si="197"/>
        <v>0</v>
      </c>
      <c r="CI231" s="54" cm="1">
        <f t="array" ref="CI231">SUM(SUMIF(Survey!DY231:DZ231,{"&gt;0","&lt;0"})*{1,-1})</f>
        <v>0</v>
      </c>
      <c r="CJ231" s="57">
        <f t="shared" si="198"/>
        <v>0</v>
      </c>
      <c r="CK231" s="56">
        <f t="shared" si="199"/>
        <v>100</v>
      </c>
      <c r="CL231" s="48" t="str">
        <f t="shared" si="200"/>
        <v>Fail</v>
      </c>
      <c r="CM231" s="54">
        <f>SUM(SUMIF(Survey!EP231:EQ231,{"&gt;0","&lt;0"})*{1,-1})</f>
        <v>0</v>
      </c>
      <c r="CN231" s="57">
        <f t="shared" si="201"/>
        <v>0</v>
      </c>
      <c r="CO231" s="57">
        <f t="shared" si="202"/>
        <v>100</v>
      </c>
      <c r="CP231" s="55" t="b">
        <f>IF(Survey!$J231="ETF",TRUE,IF(Survey!$J231="Closed-end",TRUE,IF(Survey!$J231="Split share corp",TRUE,FALSE)))</f>
        <v>0</v>
      </c>
      <c r="CQ231" s="48" t="str">
        <f t="shared" si="203"/>
        <v>Fail</v>
      </c>
      <c r="CR231" s="54">
        <f>SUM(SUMIF(Survey!ES231:EW231,{"&gt;0","&lt;0"})*{1,-1})</f>
        <v>0</v>
      </c>
      <c r="CS231" s="57">
        <f t="shared" si="204"/>
        <v>0</v>
      </c>
      <c r="CT231" s="57">
        <f t="shared" si="205"/>
        <v>100</v>
      </c>
      <c r="CU231" s="55" t="b">
        <f>IF(Survey!$J231="ETF",TRUE,IF(Survey!$J231="Closed-end",TRUE,IF(Survey!$J231="Split share corp",TRUE,FALSE)))</f>
        <v>0</v>
      </c>
      <c r="CV231" s="48" t="str">
        <f t="shared" si="206"/>
        <v>Pass</v>
      </c>
      <c r="CW231" s="61" t="b">
        <f>IF(ABS(Survey!$EW231)=0,TRUE,FALSE)</f>
        <v>1</v>
      </c>
      <c r="CX231" s="60" t="b">
        <f>NOT(ISBLANK(Survey!$EX231))</f>
        <v>0</v>
      </c>
      <c r="CY231" s="43" t="str">
        <f t="shared" si="207"/>
        <v>Fail</v>
      </c>
      <c r="CZ231" s="44">
        <f>SUM(SUMIF(Survey!EZ231:FF231,{"&gt;0","&lt;0"})*{1,-1})</f>
        <v>0</v>
      </c>
      <c r="DA231" s="43">
        <f t="shared" si="208"/>
        <v>0</v>
      </c>
      <c r="DB231" s="43">
        <f t="shared" si="209"/>
        <v>100</v>
      </c>
      <c r="DC231" s="48" t="str">
        <f t="shared" si="210"/>
        <v>Fail</v>
      </c>
      <c r="DD231" s="54">
        <f>SUM(SUMIF(Survey!FH231:FN231,{"&gt;0","&lt;0"})*{1,-1})</f>
        <v>0</v>
      </c>
      <c r="DE231" s="57">
        <f t="shared" si="211"/>
        <v>0</v>
      </c>
      <c r="DF231" s="56">
        <f t="shared" si="212"/>
        <v>100</v>
      </c>
    </row>
    <row r="232" spans="1:110">
      <c r="A232" s="1">
        <v>229</v>
      </c>
      <c r="B232" s="43" t="str">
        <f t="shared" si="160"/>
        <v>Pass</v>
      </c>
      <c r="C232" s="43">
        <f>COUNTBLANK(Survey!B232:FO232)</f>
        <v>170</v>
      </c>
      <c r="D232" s="43">
        <f>Survey!H232</f>
        <v>0</v>
      </c>
      <c r="E232" s="43" t="str">
        <f t="shared" si="161"/>
        <v>Fail</v>
      </c>
      <c r="F232" s="43" t="str">
        <f t="shared" si="162"/>
        <v>Fail</v>
      </c>
      <c r="H232" s="48" t="str">
        <f t="shared" si="163"/>
        <v>Fail</v>
      </c>
      <c r="I232" s="49">
        <f>COUNTBLANK(Survey!B232:E232)+COUNTBLANK(Survey!G232:J232)+COUNTBLANK(Survey!M232)+COUNTBLANK(Survey!P232:S232)+COUNTBLANK(Survey!X232:Z232)+COUNTBLANK(Survey!AC232:AD232)</f>
        <v>18</v>
      </c>
      <c r="J232" s="48" t="str">
        <f t="shared" si="164"/>
        <v>Pass</v>
      </c>
      <c r="K232" s="61" t="b">
        <f>NOT(ISNUMBER(SEARCH("Feeder",Survey!$H232)))</f>
        <v>1</v>
      </c>
      <c r="L232" s="60" t="b">
        <f>NOT(ISBLANK(Survey!$L232))</f>
        <v>0</v>
      </c>
      <c r="M232" s="48" t="str">
        <f t="shared" si="165"/>
        <v>Pass</v>
      </c>
      <c r="N232" s="61" t="b">
        <f>NOT(ISNUMBER(SEARCH("Other",Survey!$J232)))</f>
        <v>1</v>
      </c>
      <c r="O232" s="60" t="b">
        <f>NOT(ISBLANK(Survey!$K232))</f>
        <v>0</v>
      </c>
      <c r="P232" s="48" t="str">
        <f t="shared" si="166"/>
        <v>Fail</v>
      </c>
      <c r="Q232" s="50">
        <f>Survey!E232</f>
        <v>0</v>
      </c>
      <c r="R232" s="51">
        <f>LEN(Survey!F232)</f>
        <v>0</v>
      </c>
      <c r="S232" s="48" t="str">
        <f t="shared" si="167"/>
        <v>Pass</v>
      </c>
      <c r="T232" s="61" t="b">
        <f>NOT(ISNUMBER(SEARCH("Other",Survey!$M232)))</f>
        <v>1</v>
      </c>
      <c r="U232" s="60" t="b">
        <f>NOT(ISBLANK(Survey!$N232))</f>
        <v>0</v>
      </c>
      <c r="V232" s="48" t="str">
        <f t="shared" si="168"/>
        <v>Pass</v>
      </c>
      <c r="W232" s="121" t="b">
        <f>NOT(ISBLANK(Survey!$U232))</f>
        <v>0</v>
      </c>
      <c r="X232" s="122">
        <f>Survey!$J232</f>
        <v>0</v>
      </c>
      <c r="Y232" s="48" t="str">
        <f t="shared" si="169"/>
        <v>Pass</v>
      </c>
      <c r="Z232" s="121" t="b">
        <f>NOT(ISBLANK(Survey!$V232))</f>
        <v>0</v>
      </c>
      <c r="AA232" s="122">
        <f>Survey!$J232</f>
        <v>0</v>
      </c>
      <c r="AB232" s="48" t="str">
        <f t="shared" si="170"/>
        <v>Pass</v>
      </c>
      <c r="AC232" s="121" t="b">
        <f>NOT(ISBLANK(Survey!$W232))</f>
        <v>0</v>
      </c>
      <c r="AD232" s="122">
        <f>Survey!$J232</f>
        <v>0</v>
      </c>
      <c r="AE232" s="48" t="str">
        <f t="shared" si="171"/>
        <v>Pass</v>
      </c>
      <c r="AF232" s="61" t="b">
        <f>NOT(ISNUMBER(SEARCH("Yes",Survey!$Z232)))</f>
        <v>1</v>
      </c>
      <c r="AG232" s="60" t="b">
        <f>IF(COUNTBLANK(Survey!$AA232:$AB232)=0,TRUE, FALSE)</f>
        <v>0</v>
      </c>
      <c r="AH232" s="48" t="str">
        <f t="shared" si="172"/>
        <v>Pass</v>
      </c>
      <c r="AI232" s="61" t="b">
        <f>NOT(ISNUMBER(SEARCH("Yes",Survey!$AC232)))</f>
        <v>1</v>
      </c>
      <c r="AJ232" s="60" t="b">
        <f>NOT(ISBLANK(Survey!$AE232))</f>
        <v>0</v>
      </c>
      <c r="AK232" s="48" t="str">
        <f t="shared" si="173"/>
        <v>Pass</v>
      </c>
      <c r="AL232" s="61" t="b">
        <f>NOT(OR(ISNUMBER(SEARCH("Other",Survey!$AE232)),ISNUMBER(SEARCH("Multiple",Survey!$AE232))))</f>
        <v>1</v>
      </c>
      <c r="AM232" s="60" t="b">
        <f>NOT(ISBLANK(Survey!$AF232))</f>
        <v>0</v>
      </c>
      <c r="AN232" s="48" t="str">
        <f t="shared" si="174"/>
        <v>Fail</v>
      </c>
      <c r="AO232" s="52">
        <f>(Survey!$AH232)</f>
        <v>0</v>
      </c>
      <c r="AP232" s="43" t="str">
        <f t="shared" si="175"/>
        <v>Fail</v>
      </c>
      <c r="AQ232" s="44">
        <f>ABS(Survey!$AH232)</f>
        <v>0</v>
      </c>
      <c r="AR232" s="87">
        <f>ABS(Survey!$AI232)+Survey!$AJ232-ABS(Survey!$AK232)+ABS(Survey!$AL232)-ABS(Survey!$AM232)+ABS(Survey!$AN232)-ABS(Survey!$AO232)+Survey!$AP232</f>
        <v>0</v>
      </c>
      <c r="AS232" s="53" t="str">
        <f t="shared" si="176"/>
        <v>No holdings</v>
      </c>
      <c r="AT232" s="43">
        <f t="shared" si="177"/>
        <v>0</v>
      </c>
      <c r="AU232" s="48" t="str">
        <f t="shared" si="178"/>
        <v>Pass</v>
      </c>
      <c r="AV232" s="61" t="b">
        <f>IF(ABS(Survey!$AP232)=0,TRUE,FALSE)</f>
        <v>1</v>
      </c>
      <c r="AW232" s="60" t="b">
        <f>NOT(ISBLANK(Survey!$AQ232))</f>
        <v>0</v>
      </c>
      <c r="AX232" s="43" t="str">
        <f t="shared" si="179"/>
        <v>Fail</v>
      </c>
      <c r="AY232" s="44">
        <f>ABS(Survey!$AH232)</f>
        <v>0</v>
      </c>
      <c r="AZ232" s="44" cm="1">
        <f t="array" ref="AZ232">SUM(SUMIF(Survey!AS232:BA232,{"&gt;0","&lt;0"})*{1,-1})-SUM(SUMIF(Survey!BC232:BK232,{"&gt;0","&lt;0"})*{1,-1})</f>
        <v>0</v>
      </c>
      <c r="BA232" s="53" t="str">
        <f t="shared" si="180"/>
        <v>No holdings</v>
      </c>
      <c r="BB232" s="43">
        <f t="shared" si="181"/>
        <v>0</v>
      </c>
      <c r="BC232" s="48" t="str">
        <f t="shared" si="182"/>
        <v>Fail</v>
      </c>
      <c r="BD232" s="54">
        <f>ABS(Survey!$AH232)</f>
        <v>0</v>
      </c>
      <c r="BE232" s="54" cm="1">
        <f t="array" ref="BE232">SUM(SUMIF(Survey!BM232:CF232,{"&gt;0","&lt;0"})*{1,-1})-SUM(SUMIF(Survey!CH232:DA232,{"&gt;0","&lt;0"})*{1,-1})</f>
        <v>0</v>
      </c>
      <c r="BF232" s="55" t="str">
        <f t="shared" si="183"/>
        <v>No holdings</v>
      </c>
      <c r="BG232" s="56">
        <f t="shared" si="184"/>
        <v>0</v>
      </c>
      <c r="BH232" s="48" t="str">
        <f t="shared" si="185"/>
        <v>Pass</v>
      </c>
      <c r="BI232" s="61" t="b">
        <f>IF(ABS(Survey!$CF232)=0,TRUE,FALSE)</f>
        <v>1</v>
      </c>
      <c r="BJ232" s="60" t="b">
        <f>NOT(ISBLANK(Survey!$CG232))</f>
        <v>0</v>
      </c>
      <c r="BK232" s="48" t="str">
        <f t="shared" si="186"/>
        <v>Pass</v>
      </c>
      <c r="BL232" s="61" t="b">
        <f>IF(ABS(Survey!$DA232)=0,TRUE,FALSE)</f>
        <v>1</v>
      </c>
      <c r="BM232" s="60" t="b">
        <f>NOT(ISBLANK(Survey!$DB232))</f>
        <v>0</v>
      </c>
      <c r="BN232" s="48" t="str">
        <f t="shared" si="187"/>
        <v>Pass</v>
      </c>
      <c r="BO232" s="44">
        <f>SUM(Survey!DD232:DG232)</f>
        <v>0</v>
      </c>
      <c r="BP232" s="43">
        <f t="shared" si="188"/>
        <v>0</v>
      </c>
      <c r="BQ232" s="43">
        <f t="shared" si="189"/>
        <v>100</v>
      </c>
      <c r="BR232" s="55">
        <f>Survey!$I232</f>
        <v>0</v>
      </c>
      <c r="BS232" s="48" t="str">
        <f t="shared" si="190"/>
        <v>Pass</v>
      </c>
      <c r="BT232" s="61" t="b">
        <f>IF(ABS(Survey!$DG232)=0,TRUE,FALSE)</f>
        <v>1</v>
      </c>
      <c r="BU232" s="60" t="b">
        <f>NOT(ISBLANK(Survey!$DH232))</f>
        <v>0</v>
      </c>
      <c r="BV232" s="43" t="str">
        <f t="shared" si="191"/>
        <v>Pass</v>
      </c>
      <c r="BW232" s="44">
        <f>ABS(Survey!CB232) + ABS(Survey!CW232)</f>
        <v>0</v>
      </c>
      <c r="BX232" s="44">
        <f>SUM(SUMIF(Survey!DJ232:DO232,{"&gt;0","&lt;0"})*{1,-1})+SUM(SUMIF(Survey!DQ232:DV232,{"&gt;0","&lt;0"})*{1,-1})</f>
        <v>0</v>
      </c>
      <c r="BY232" s="43">
        <f t="shared" si="192"/>
        <v>0</v>
      </c>
      <c r="BZ232" s="43">
        <f t="shared" si="193"/>
        <v>0</v>
      </c>
      <c r="CA232" s="48" t="str">
        <f t="shared" si="194"/>
        <v>Pass</v>
      </c>
      <c r="CB232" s="61" t="b">
        <f>IF(ABS(Survey!$DO232)=0,TRUE,FALSE)</f>
        <v>1</v>
      </c>
      <c r="CC232" s="60" t="b">
        <f>NOT(ISBLANK(Survey!DP232))</f>
        <v>0</v>
      </c>
      <c r="CD232" s="48" t="str">
        <f t="shared" si="195"/>
        <v>Pass</v>
      </c>
      <c r="CE232" s="61" t="b">
        <f>IF(ABS(Survey!$DV232)=0,TRUE,FALSE)</f>
        <v>1</v>
      </c>
      <c r="CF232" s="60" t="b">
        <f>NOT(ISBLANK(Survey!$DW232))</f>
        <v>0</v>
      </c>
      <c r="CG232" s="48" t="str">
        <f t="shared" si="196"/>
        <v>Pass</v>
      </c>
      <c r="CH232" s="57">
        <f t="shared" si="197"/>
        <v>0</v>
      </c>
      <c r="CI232" s="54" cm="1">
        <f t="array" ref="CI232">SUM(SUMIF(Survey!DY232:DZ232,{"&gt;0","&lt;0"})*{1,-1})</f>
        <v>0</v>
      </c>
      <c r="CJ232" s="57">
        <f t="shared" si="198"/>
        <v>0</v>
      </c>
      <c r="CK232" s="56">
        <f t="shared" si="199"/>
        <v>100</v>
      </c>
      <c r="CL232" s="48" t="str">
        <f t="shared" si="200"/>
        <v>Fail</v>
      </c>
      <c r="CM232" s="54">
        <f>SUM(SUMIF(Survey!EP232:EQ232,{"&gt;0","&lt;0"})*{1,-1})</f>
        <v>0</v>
      </c>
      <c r="CN232" s="57">
        <f t="shared" si="201"/>
        <v>0</v>
      </c>
      <c r="CO232" s="57">
        <f t="shared" si="202"/>
        <v>100</v>
      </c>
      <c r="CP232" s="55" t="b">
        <f>IF(Survey!$J232="ETF",TRUE,IF(Survey!$J232="Closed-end",TRUE,IF(Survey!$J232="Split share corp",TRUE,FALSE)))</f>
        <v>0</v>
      </c>
      <c r="CQ232" s="48" t="str">
        <f t="shared" si="203"/>
        <v>Fail</v>
      </c>
      <c r="CR232" s="54">
        <f>SUM(SUMIF(Survey!ES232:EW232,{"&gt;0","&lt;0"})*{1,-1})</f>
        <v>0</v>
      </c>
      <c r="CS232" s="57">
        <f t="shared" si="204"/>
        <v>0</v>
      </c>
      <c r="CT232" s="57">
        <f t="shared" si="205"/>
        <v>100</v>
      </c>
      <c r="CU232" s="55" t="b">
        <f>IF(Survey!$J232="ETF",TRUE,IF(Survey!$J232="Closed-end",TRUE,IF(Survey!$J232="Split share corp",TRUE,FALSE)))</f>
        <v>0</v>
      </c>
      <c r="CV232" s="48" t="str">
        <f t="shared" si="206"/>
        <v>Pass</v>
      </c>
      <c r="CW232" s="61" t="b">
        <f>IF(ABS(Survey!$EW232)=0,TRUE,FALSE)</f>
        <v>1</v>
      </c>
      <c r="CX232" s="60" t="b">
        <f>NOT(ISBLANK(Survey!$EX232))</f>
        <v>0</v>
      </c>
      <c r="CY232" s="43" t="str">
        <f t="shared" si="207"/>
        <v>Fail</v>
      </c>
      <c r="CZ232" s="44">
        <f>SUM(SUMIF(Survey!EZ232:FF232,{"&gt;0","&lt;0"})*{1,-1})</f>
        <v>0</v>
      </c>
      <c r="DA232" s="43">
        <f t="shared" si="208"/>
        <v>0</v>
      </c>
      <c r="DB232" s="43">
        <f t="shared" si="209"/>
        <v>100</v>
      </c>
      <c r="DC232" s="48" t="str">
        <f t="shared" si="210"/>
        <v>Fail</v>
      </c>
      <c r="DD232" s="54">
        <f>SUM(SUMIF(Survey!FH232:FN232,{"&gt;0","&lt;0"})*{1,-1})</f>
        <v>0</v>
      </c>
      <c r="DE232" s="57">
        <f t="shared" si="211"/>
        <v>0</v>
      </c>
      <c r="DF232" s="56">
        <f t="shared" si="212"/>
        <v>100</v>
      </c>
    </row>
    <row r="233" spans="1:110">
      <c r="A233" s="1">
        <v>230</v>
      </c>
      <c r="B233" s="43" t="str">
        <f t="shared" si="160"/>
        <v>Pass</v>
      </c>
      <c r="C233" s="43">
        <f>COUNTBLANK(Survey!B233:FO233)</f>
        <v>170</v>
      </c>
      <c r="D233" s="43">
        <f>Survey!H233</f>
        <v>0</v>
      </c>
      <c r="E233" s="43" t="str">
        <f t="shared" si="161"/>
        <v>Fail</v>
      </c>
      <c r="F233" s="43" t="str">
        <f t="shared" si="162"/>
        <v>Fail</v>
      </c>
      <c r="H233" s="48" t="str">
        <f t="shared" si="163"/>
        <v>Fail</v>
      </c>
      <c r="I233" s="49">
        <f>COUNTBLANK(Survey!B233:E233)+COUNTBLANK(Survey!G233:J233)+COUNTBLANK(Survey!M233)+COUNTBLANK(Survey!P233:S233)+COUNTBLANK(Survey!X233:Z233)+COUNTBLANK(Survey!AC233:AD233)</f>
        <v>18</v>
      </c>
      <c r="J233" s="48" t="str">
        <f t="shared" si="164"/>
        <v>Pass</v>
      </c>
      <c r="K233" s="61" t="b">
        <f>NOT(ISNUMBER(SEARCH("Feeder",Survey!$H233)))</f>
        <v>1</v>
      </c>
      <c r="L233" s="60" t="b">
        <f>NOT(ISBLANK(Survey!$L233))</f>
        <v>0</v>
      </c>
      <c r="M233" s="48" t="str">
        <f t="shared" si="165"/>
        <v>Pass</v>
      </c>
      <c r="N233" s="61" t="b">
        <f>NOT(ISNUMBER(SEARCH("Other",Survey!$J233)))</f>
        <v>1</v>
      </c>
      <c r="O233" s="60" t="b">
        <f>NOT(ISBLANK(Survey!$K233))</f>
        <v>0</v>
      </c>
      <c r="P233" s="48" t="str">
        <f t="shared" si="166"/>
        <v>Fail</v>
      </c>
      <c r="Q233" s="50">
        <f>Survey!E233</f>
        <v>0</v>
      </c>
      <c r="R233" s="51">
        <f>LEN(Survey!F233)</f>
        <v>0</v>
      </c>
      <c r="S233" s="48" t="str">
        <f t="shared" si="167"/>
        <v>Pass</v>
      </c>
      <c r="T233" s="61" t="b">
        <f>NOT(ISNUMBER(SEARCH("Other",Survey!$M233)))</f>
        <v>1</v>
      </c>
      <c r="U233" s="60" t="b">
        <f>NOT(ISBLANK(Survey!$N233))</f>
        <v>0</v>
      </c>
      <c r="V233" s="48" t="str">
        <f t="shared" si="168"/>
        <v>Pass</v>
      </c>
      <c r="W233" s="121" t="b">
        <f>NOT(ISBLANK(Survey!$U233))</f>
        <v>0</v>
      </c>
      <c r="X233" s="122">
        <f>Survey!$J233</f>
        <v>0</v>
      </c>
      <c r="Y233" s="48" t="str">
        <f t="shared" si="169"/>
        <v>Pass</v>
      </c>
      <c r="Z233" s="121" t="b">
        <f>NOT(ISBLANK(Survey!$V233))</f>
        <v>0</v>
      </c>
      <c r="AA233" s="122">
        <f>Survey!$J233</f>
        <v>0</v>
      </c>
      <c r="AB233" s="48" t="str">
        <f t="shared" si="170"/>
        <v>Pass</v>
      </c>
      <c r="AC233" s="121" t="b">
        <f>NOT(ISBLANK(Survey!$W233))</f>
        <v>0</v>
      </c>
      <c r="AD233" s="122">
        <f>Survey!$J233</f>
        <v>0</v>
      </c>
      <c r="AE233" s="48" t="str">
        <f t="shared" si="171"/>
        <v>Pass</v>
      </c>
      <c r="AF233" s="61" t="b">
        <f>NOT(ISNUMBER(SEARCH("Yes",Survey!$Z233)))</f>
        <v>1</v>
      </c>
      <c r="AG233" s="60" t="b">
        <f>IF(COUNTBLANK(Survey!$AA233:$AB233)=0,TRUE, FALSE)</f>
        <v>0</v>
      </c>
      <c r="AH233" s="48" t="str">
        <f t="shared" si="172"/>
        <v>Pass</v>
      </c>
      <c r="AI233" s="61" t="b">
        <f>NOT(ISNUMBER(SEARCH("Yes",Survey!$AC233)))</f>
        <v>1</v>
      </c>
      <c r="AJ233" s="60" t="b">
        <f>NOT(ISBLANK(Survey!$AE233))</f>
        <v>0</v>
      </c>
      <c r="AK233" s="48" t="str">
        <f t="shared" si="173"/>
        <v>Pass</v>
      </c>
      <c r="AL233" s="61" t="b">
        <f>NOT(OR(ISNUMBER(SEARCH("Other",Survey!$AE233)),ISNUMBER(SEARCH("Multiple",Survey!$AE233))))</f>
        <v>1</v>
      </c>
      <c r="AM233" s="60" t="b">
        <f>NOT(ISBLANK(Survey!$AF233))</f>
        <v>0</v>
      </c>
      <c r="AN233" s="48" t="str">
        <f t="shared" si="174"/>
        <v>Fail</v>
      </c>
      <c r="AO233" s="52">
        <f>(Survey!$AH233)</f>
        <v>0</v>
      </c>
      <c r="AP233" s="43" t="str">
        <f t="shared" si="175"/>
        <v>Fail</v>
      </c>
      <c r="AQ233" s="44">
        <f>ABS(Survey!$AH233)</f>
        <v>0</v>
      </c>
      <c r="AR233" s="87">
        <f>ABS(Survey!$AI233)+Survey!$AJ233-ABS(Survey!$AK233)+ABS(Survey!$AL233)-ABS(Survey!$AM233)+ABS(Survey!$AN233)-ABS(Survey!$AO233)+Survey!$AP233</f>
        <v>0</v>
      </c>
      <c r="AS233" s="53" t="str">
        <f t="shared" si="176"/>
        <v>No holdings</v>
      </c>
      <c r="AT233" s="43">
        <f t="shared" si="177"/>
        <v>0</v>
      </c>
      <c r="AU233" s="48" t="str">
        <f t="shared" si="178"/>
        <v>Pass</v>
      </c>
      <c r="AV233" s="61" t="b">
        <f>IF(ABS(Survey!$AP233)=0,TRUE,FALSE)</f>
        <v>1</v>
      </c>
      <c r="AW233" s="60" t="b">
        <f>NOT(ISBLANK(Survey!$AQ233))</f>
        <v>0</v>
      </c>
      <c r="AX233" s="43" t="str">
        <f t="shared" si="179"/>
        <v>Fail</v>
      </c>
      <c r="AY233" s="44">
        <f>ABS(Survey!$AH233)</f>
        <v>0</v>
      </c>
      <c r="AZ233" s="44" cm="1">
        <f t="array" ref="AZ233">SUM(SUMIF(Survey!AS233:BA233,{"&gt;0","&lt;0"})*{1,-1})-SUM(SUMIF(Survey!BC233:BK233,{"&gt;0","&lt;0"})*{1,-1})</f>
        <v>0</v>
      </c>
      <c r="BA233" s="53" t="str">
        <f t="shared" si="180"/>
        <v>No holdings</v>
      </c>
      <c r="BB233" s="43">
        <f t="shared" si="181"/>
        <v>0</v>
      </c>
      <c r="BC233" s="48" t="str">
        <f t="shared" si="182"/>
        <v>Fail</v>
      </c>
      <c r="BD233" s="54">
        <f>ABS(Survey!$AH233)</f>
        <v>0</v>
      </c>
      <c r="BE233" s="54" cm="1">
        <f t="array" ref="BE233">SUM(SUMIF(Survey!BM233:CF233,{"&gt;0","&lt;0"})*{1,-1})-SUM(SUMIF(Survey!CH233:DA233,{"&gt;0","&lt;0"})*{1,-1})</f>
        <v>0</v>
      </c>
      <c r="BF233" s="55" t="str">
        <f t="shared" si="183"/>
        <v>No holdings</v>
      </c>
      <c r="BG233" s="56">
        <f t="shared" si="184"/>
        <v>0</v>
      </c>
      <c r="BH233" s="48" t="str">
        <f t="shared" si="185"/>
        <v>Pass</v>
      </c>
      <c r="BI233" s="61" t="b">
        <f>IF(ABS(Survey!$CF233)=0,TRUE,FALSE)</f>
        <v>1</v>
      </c>
      <c r="BJ233" s="60" t="b">
        <f>NOT(ISBLANK(Survey!$CG233))</f>
        <v>0</v>
      </c>
      <c r="BK233" s="48" t="str">
        <f t="shared" si="186"/>
        <v>Pass</v>
      </c>
      <c r="BL233" s="61" t="b">
        <f>IF(ABS(Survey!$DA233)=0,TRUE,FALSE)</f>
        <v>1</v>
      </c>
      <c r="BM233" s="60" t="b">
        <f>NOT(ISBLANK(Survey!$DB233))</f>
        <v>0</v>
      </c>
      <c r="BN233" s="48" t="str">
        <f t="shared" si="187"/>
        <v>Pass</v>
      </c>
      <c r="BO233" s="44">
        <f>SUM(Survey!DD233:DG233)</f>
        <v>0</v>
      </c>
      <c r="BP233" s="43">
        <f t="shared" si="188"/>
        <v>0</v>
      </c>
      <c r="BQ233" s="43">
        <f t="shared" si="189"/>
        <v>100</v>
      </c>
      <c r="BR233" s="55">
        <f>Survey!$I233</f>
        <v>0</v>
      </c>
      <c r="BS233" s="48" t="str">
        <f t="shared" si="190"/>
        <v>Pass</v>
      </c>
      <c r="BT233" s="61" t="b">
        <f>IF(ABS(Survey!$DG233)=0,TRUE,FALSE)</f>
        <v>1</v>
      </c>
      <c r="BU233" s="60" t="b">
        <f>NOT(ISBLANK(Survey!$DH233))</f>
        <v>0</v>
      </c>
      <c r="BV233" s="43" t="str">
        <f t="shared" si="191"/>
        <v>Pass</v>
      </c>
      <c r="BW233" s="44">
        <f>ABS(Survey!CB233) + ABS(Survey!CW233)</f>
        <v>0</v>
      </c>
      <c r="BX233" s="44">
        <f>SUM(SUMIF(Survey!DJ233:DO233,{"&gt;0","&lt;0"})*{1,-1})+SUM(SUMIF(Survey!DQ233:DV233,{"&gt;0","&lt;0"})*{1,-1})</f>
        <v>0</v>
      </c>
      <c r="BY233" s="43">
        <f t="shared" si="192"/>
        <v>0</v>
      </c>
      <c r="BZ233" s="43">
        <f t="shared" si="193"/>
        <v>0</v>
      </c>
      <c r="CA233" s="48" t="str">
        <f t="shared" si="194"/>
        <v>Pass</v>
      </c>
      <c r="CB233" s="61" t="b">
        <f>IF(ABS(Survey!$DO233)=0,TRUE,FALSE)</f>
        <v>1</v>
      </c>
      <c r="CC233" s="60" t="b">
        <f>NOT(ISBLANK(Survey!DP233))</f>
        <v>0</v>
      </c>
      <c r="CD233" s="48" t="str">
        <f t="shared" si="195"/>
        <v>Pass</v>
      </c>
      <c r="CE233" s="61" t="b">
        <f>IF(ABS(Survey!$DV233)=0,TRUE,FALSE)</f>
        <v>1</v>
      </c>
      <c r="CF233" s="60" t="b">
        <f>NOT(ISBLANK(Survey!$DW233))</f>
        <v>0</v>
      </c>
      <c r="CG233" s="48" t="str">
        <f t="shared" si="196"/>
        <v>Pass</v>
      </c>
      <c r="CH233" s="57">
        <f t="shared" si="197"/>
        <v>0</v>
      </c>
      <c r="CI233" s="54" cm="1">
        <f t="array" ref="CI233">SUM(SUMIF(Survey!DY233:DZ233,{"&gt;0","&lt;0"})*{1,-1})</f>
        <v>0</v>
      </c>
      <c r="CJ233" s="57">
        <f t="shared" si="198"/>
        <v>0</v>
      </c>
      <c r="CK233" s="56">
        <f t="shared" si="199"/>
        <v>100</v>
      </c>
      <c r="CL233" s="48" t="str">
        <f t="shared" si="200"/>
        <v>Fail</v>
      </c>
      <c r="CM233" s="54">
        <f>SUM(SUMIF(Survey!EP233:EQ233,{"&gt;0","&lt;0"})*{1,-1})</f>
        <v>0</v>
      </c>
      <c r="CN233" s="57">
        <f t="shared" si="201"/>
        <v>0</v>
      </c>
      <c r="CO233" s="57">
        <f t="shared" si="202"/>
        <v>100</v>
      </c>
      <c r="CP233" s="55" t="b">
        <f>IF(Survey!$J233="ETF",TRUE,IF(Survey!$J233="Closed-end",TRUE,IF(Survey!$J233="Split share corp",TRUE,FALSE)))</f>
        <v>0</v>
      </c>
      <c r="CQ233" s="48" t="str">
        <f t="shared" si="203"/>
        <v>Fail</v>
      </c>
      <c r="CR233" s="54">
        <f>SUM(SUMIF(Survey!ES233:EW233,{"&gt;0","&lt;0"})*{1,-1})</f>
        <v>0</v>
      </c>
      <c r="CS233" s="57">
        <f t="shared" si="204"/>
        <v>0</v>
      </c>
      <c r="CT233" s="57">
        <f t="shared" si="205"/>
        <v>100</v>
      </c>
      <c r="CU233" s="55" t="b">
        <f>IF(Survey!$J233="ETF",TRUE,IF(Survey!$J233="Closed-end",TRUE,IF(Survey!$J233="Split share corp",TRUE,FALSE)))</f>
        <v>0</v>
      </c>
      <c r="CV233" s="48" t="str">
        <f t="shared" si="206"/>
        <v>Pass</v>
      </c>
      <c r="CW233" s="61" t="b">
        <f>IF(ABS(Survey!$EW233)=0,TRUE,FALSE)</f>
        <v>1</v>
      </c>
      <c r="CX233" s="60" t="b">
        <f>NOT(ISBLANK(Survey!$EX233))</f>
        <v>0</v>
      </c>
      <c r="CY233" s="43" t="str">
        <f t="shared" si="207"/>
        <v>Fail</v>
      </c>
      <c r="CZ233" s="44">
        <f>SUM(SUMIF(Survey!EZ233:FF233,{"&gt;0","&lt;0"})*{1,-1})</f>
        <v>0</v>
      </c>
      <c r="DA233" s="43">
        <f t="shared" si="208"/>
        <v>0</v>
      </c>
      <c r="DB233" s="43">
        <f t="shared" si="209"/>
        <v>100</v>
      </c>
      <c r="DC233" s="48" t="str">
        <f t="shared" si="210"/>
        <v>Fail</v>
      </c>
      <c r="DD233" s="54">
        <f>SUM(SUMIF(Survey!FH233:FN233,{"&gt;0","&lt;0"})*{1,-1})</f>
        <v>0</v>
      </c>
      <c r="DE233" s="57">
        <f t="shared" si="211"/>
        <v>0</v>
      </c>
      <c r="DF233" s="56">
        <f t="shared" si="212"/>
        <v>100</v>
      </c>
    </row>
    <row r="234" spans="1:110">
      <c r="A234" s="1">
        <v>231</v>
      </c>
      <c r="B234" s="43" t="str">
        <f t="shared" si="160"/>
        <v>Pass</v>
      </c>
      <c r="C234" s="43">
        <f>COUNTBLANK(Survey!B234:FO234)</f>
        <v>170</v>
      </c>
      <c r="D234" s="43">
        <f>Survey!H234</f>
        <v>0</v>
      </c>
      <c r="E234" s="43" t="str">
        <f t="shared" si="161"/>
        <v>Fail</v>
      </c>
      <c r="F234" s="43" t="str">
        <f t="shared" si="162"/>
        <v>Fail</v>
      </c>
      <c r="H234" s="48" t="str">
        <f t="shared" si="163"/>
        <v>Fail</v>
      </c>
      <c r="I234" s="49">
        <f>COUNTBLANK(Survey!B234:E234)+COUNTBLANK(Survey!G234:J234)+COUNTBLANK(Survey!M234)+COUNTBLANK(Survey!P234:S234)+COUNTBLANK(Survey!X234:Z234)+COUNTBLANK(Survey!AC234:AD234)</f>
        <v>18</v>
      </c>
      <c r="J234" s="48" t="str">
        <f t="shared" si="164"/>
        <v>Pass</v>
      </c>
      <c r="K234" s="61" t="b">
        <f>NOT(ISNUMBER(SEARCH("Feeder",Survey!$H234)))</f>
        <v>1</v>
      </c>
      <c r="L234" s="60" t="b">
        <f>NOT(ISBLANK(Survey!$L234))</f>
        <v>0</v>
      </c>
      <c r="M234" s="48" t="str">
        <f t="shared" si="165"/>
        <v>Pass</v>
      </c>
      <c r="N234" s="61" t="b">
        <f>NOT(ISNUMBER(SEARCH("Other",Survey!$J234)))</f>
        <v>1</v>
      </c>
      <c r="O234" s="60" t="b">
        <f>NOT(ISBLANK(Survey!$K234))</f>
        <v>0</v>
      </c>
      <c r="P234" s="48" t="str">
        <f t="shared" si="166"/>
        <v>Fail</v>
      </c>
      <c r="Q234" s="50">
        <f>Survey!E234</f>
        <v>0</v>
      </c>
      <c r="R234" s="51">
        <f>LEN(Survey!F234)</f>
        <v>0</v>
      </c>
      <c r="S234" s="48" t="str">
        <f t="shared" si="167"/>
        <v>Pass</v>
      </c>
      <c r="T234" s="61" t="b">
        <f>NOT(ISNUMBER(SEARCH("Other",Survey!$M234)))</f>
        <v>1</v>
      </c>
      <c r="U234" s="60" t="b">
        <f>NOT(ISBLANK(Survey!$N234))</f>
        <v>0</v>
      </c>
      <c r="V234" s="48" t="str">
        <f t="shared" si="168"/>
        <v>Pass</v>
      </c>
      <c r="W234" s="121" t="b">
        <f>NOT(ISBLANK(Survey!$U234))</f>
        <v>0</v>
      </c>
      <c r="X234" s="122">
        <f>Survey!$J234</f>
        <v>0</v>
      </c>
      <c r="Y234" s="48" t="str">
        <f t="shared" si="169"/>
        <v>Pass</v>
      </c>
      <c r="Z234" s="121" t="b">
        <f>NOT(ISBLANK(Survey!$V234))</f>
        <v>0</v>
      </c>
      <c r="AA234" s="122">
        <f>Survey!$J234</f>
        <v>0</v>
      </c>
      <c r="AB234" s="48" t="str">
        <f t="shared" si="170"/>
        <v>Pass</v>
      </c>
      <c r="AC234" s="121" t="b">
        <f>NOT(ISBLANK(Survey!$W234))</f>
        <v>0</v>
      </c>
      <c r="AD234" s="122">
        <f>Survey!$J234</f>
        <v>0</v>
      </c>
      <c r="AE234" s="48" t="str">
        <f t="shared" si="171"/>
        <v>Pass</v>
      </c>
      <c r="AF234" s="61" t="b">
        <f>NOT(ISNUMBER(SEARCH("Yes",Survey!$Z234)))</f>
        <v>1</v>
      </c>
      <c r="AG234" s="60" t="b">
        <f>IF(COUNTBLANK(Survey!$AA234:$AB234)=0,TRUE, FALSE)</f>
        <v>0</v>
      </c>
      <c r="AH234" s="48" t="str">
        <f t="shared" si="172"/>
        <v>Pass</v>
      </c>
      <c r="AI234" s="61" t="b">
        <f>NOT(ISNUMBER(SEARCH("Yes",Survey!$AC234)))</f>
        <v>1</v>
      </c>
      <c r="AJ234" s="60" t="b">
        <f>NOT(ISBLANK(Survey!$AE234))</f>
        <v>0</v>
      </c>
      <c r="AK234" s="48" t="str">
        <f t="shared" si="173"/>
        <v>Pass</v>
      </c>
      <c r="AL234" s="61" t="b">
        <f>NOT(OR(ISNUMBER(SEARCH("Other",Survey!$AE234)),ISNUMBER(SEARCH("Multiple",Survey!$AE234))))</f>
        <v>1</v>
      </c>
      <c r="AM234" s="60" t="b">
        <f>NOT(ISBLANK(Survey!$AF234))</f>
        <v>0</v>
      </c>
      <c r="AN234" s="48" t="str">
        <f t="shared" si="174"/>
        <v>Fail</v>
      </c>
      <c r="AO234" s="52">
        <f>(Survey!$AH234)</f>
        <v>0</v>
      </c>
      <c r="AP234" s="43" t="str">
        <f t="shared" si="175"/>
        <v>Fail</v>
      </c>
      <c r="AQ234" s="44">
        <f>ABS(Survey!$AH234)</f>
        <v>0</v>
      </c>
      <c r="AR234" s="87">
        <f>ABS(Survey!$AI234)+Survey!$AJ234-ABS(Survey!$AK234)+ABS(Survey!$AL234)-ABS(Survey!$AM234)+ABS(Survey!$AN234)-ABS(Survey!$AO234)+Survey!$AP234</f>
        <v>0</v>
      </c>
      <c r="AS234" s="53" t="str">
        <f t="shared" si="176"/>
        <v>No holdings</v>
      </c>
      <c r="AT234" s="43">
        <f t="shared" si="177"/>
        <v>0</v>
      </c>
      <c r="AU234" s="48" t="str">
        <f t="shared" si="178"/>
        <v>Pass</v>
      </c>
      <c r="AV234" s="61" t="b">
        <f>IF(ABS(Survey!$AP234)=0,TRUE,FALSE)</f>
        <v>1</v>
      </c>
      <c r="AW234" s="60" t="b">
        <f>NOT(ISBLANK(Survey!$AQ234))</f>
        <v>0</v>
      </c>
      <c r="AX234" s="43" t="str">
        <f t="shared" si="179"/>
        <v>Fail</v>
      </c>
      <c r="AY234" s="44">
        <f>ABS(Survey!$AH234)</f>
        <v>0</v>
      </c>
      <c r="AZ234" s="44" cm="1">
        <f t="array" ref="AZ234">SUM(SUMIF(Survey!AS234:BA234,{"&gt;0","&lt;0"})*{1,-1})-SUM(SUMIF(Survey!BC234:BK234,{"&gt;0","&lt;0"})*{1,-1})</f>
        <v>0</v>
      </c>
      <c r="BA234" s="53" t="str">
        <f t="shared" si="180"/>
        <v>No holdings</v>
      </c>
      <c r="BB234" s="43">
        <f t="shared" si="181"/>
        <v>0</v>
      </c>
      <c r="BC234" s="48" t="str">
        <f t="shared" si="182"/>
        <v>Fail</v>
      </c>
      <c r="BD234" s="54">
        <f>ABS(Survey!$AH234)</f>
        <v>0</v>
      </c>
      <c r="BE234" s="54" cm="1">
        <f t="array" ref="BE234">SUM(SUMIF(Survey!BM234:CF234,{"&gt;0","&lt;0"})*{1,-1})-SUM(SUMIF(Survey!CH234:DA234,{"&gt;0","&lt;0"})*{1,-1})</f>
        <v>0</v>
      </c>
      <c r="BF234" s="55" t="str">
        <f t="shared" si="183"/>
        <v>No holdings</v>
      </c>
      <c r="BG234" s="56">
        <f t="shared" si="184"/>
        <v>0</v>
      </c>
      <c r="BH234" s="48" t="str">
        <f t="shared" si="185"/>
        <v>Pass</v>
      </c>
      <c r="BI234" s="61" t="b">
        <f>IF(ABS(Survey!$CF234)=0,TRUE,FALSE)</f>
        <v>1</v>
      </c>
      <c r="BJ234" s="60" t="b">
        <f>NOT(ISBLANK(Survey!$CG234))</f>
        <v>0</v>
      </c>
      <c r="BK234" s="48" t="str">
        <f t="shared" si="186"/>
        <v>Pass</v>
      </c>
      <c r="BL234" s="61" t="b">
        <f>IF(ABS(Survey!$DA234)=0,TRUE,FALSE)</f>
        <v>1</v>
      </c>
      <c r="BM234" s="60" t="b">
        <f>NOT(ISBLANK(Survey!$DB234))</f>
        <v>0</v>
      </c>
      <c r="BN234" s="48" t="str">
        <f t="shared" si="187"/>
        <v>Pass</v>
      </c>
      <c r="BO234" s="44">
        <f>SUM(Survey!DD234:DG234)</f>
        <v>0</v>
      </c>
      <c r="BP234" s="43">
        <f t="shared" si="188"/>
        <v>0</v>
      </c>
      <c r="BQ234" s="43">
        <f t="shared" si="189"/>
        <v>100</v>
      </c>
      <c r="BR234" s="55">
        <f>Survey!$I234</f>
        <v>0</v>
      </c>
      <c r="BS234" s="48" t="str">
        <f t="shared" si="190"/>
        <v>Pass</v>
      </c>
      <c r="BT234" s="61" t="b">
        <f>IF(ABS(Survey!$DG234)=0,TRUE,FALSE)</f>
        <v>1</v>
      </c>
      <c r="BU234" s="60" t="b">
        <f>NOT(ISBLANK(Survey!$DH234))</f>
        <v>0</v>
      </c>
      <c r="BV234" s="43" t="str">
        <f t="shared" si="191"/>
        <v>Pass</v>
      </c>
      <c r="BW234" s="44">
        <f>ABS(Survey!CB234) + ABS(Survey!CW234)</f>
        <v>0</v>
      </c>
      <c r="BX234" s="44">
        <f>SUM(SUMIF(Survey!DJ234:DO234,{"&gt;0","&lt;0"})*{1,-1})+SUM(SUMIF(Survey!DQ234:DV234,{"&gt;0","&lt;0"})*{1,-1})</f>
        <v>0</v>
      </c>
      <c r="BY234" s="43">
        <f t="shared" si="192"/>
        <v>0</v>
      </c>
      <c r="BZ234" s="43">
        <f t="shared" si="193"/>
        <v>0</v>
      </c>
      <c r="CA234" s="48" t="str">
        <f t="shared" si="194"/>
        <v>Pass</v>
      </c>
      <c r="CB234" s="61" t="b">
        <f>IF(ABS(Survey!$DO234)=0,TRUE,FALSE)</f>
        <v>1</v>
      </c>
      <c r="CC234" s="60" t="b">
        <f>NOT(ISBLANK(Survey!DP234))</f>
        <v>0</v>
      </c>
      <c r="CD234" s="48" t="str">
        <f t="shared" si="195"/>
        <v>Pass</v>
      </c>
      <c r="CE234" s="61" t="b">
        <f>IF(ABS(Survey!$DV234)=0,TRUE,FALSE)</f>
        <v>1</v>
      </c>
      <c r="CF234" s="60" t="b">
        <f>NOT(ISBLANK(Survey!$DW234))</f>
        <v>0</v>
      </c>
      <c r="CG234" s="48" t="str">
        <f t="shared" si="196"/>
        <v>Pass</v>
      </c>
      <c r="CH234" s="57">
        <f t="shared" si="197"/>
        <v>0</v>
      </c>
      <c r="CI234" s="54" cm="1">
        <f t="array" ref="CI234">SUM(SUMIF(Survey!DY234:DZ234,{"&gt;0","&lt;0"})*{1,-1})</f>
        <v>0</v>
      </c>
      <c r="CJ234" s="57">
        <f t="shared" si="198"/>
        <v>0</v>
      </c>
      <c r="CK234" s="56">
        <f t="shared" si="199"/>
        <v>100</v>
      </c>
      <c r="CL234" s="48" t="str">
        <f t="shared" si="200"/>
        <v>Fail</v>
      </c>
      <c r="CM234" s="54">
        <f>SUM(SUMIF(Survey!EP234:EQ234,{"&gt;0","&lt;0"})*{1,-1})</f>
        <v>0</v>
      </c>
      <c r="CN234" s="57">
        <f t="shared" si="201"/>
        <v>0</v>
      </c>
      <c r="CO234" s="57">
        <f t="shared" si="202"/>
        <v>100</v>
      </c>
      <c r="CP234" s="55" t="b">
        <f>IF(Survey!$J234="ETF",TRUE,IF(Survey!$J234="Closed-end",TRUE,IF(Survey!$J234="Split share corp",TRUE,FALSE)))</f>
        <v>0</v>
      </c>
      <c r="CQ234" s="48" t="str">
        <f t="shared" si="203"/>
        <v>Fail</v>
      </c>
      <c r="CR234" s="54">
        <f>SUM(SUMIF(Survey!ES234:EW234,{"&gt;0","&lt;0"})*{1,-1})</f>
        <v>0</v>
      </c>
      <c r="CS234" s="57">
        <f t="shared" si="204"/>
        <v>0</v>
      </c>
      <c r="CT234" s="57">
        <f t="shared" si="205"/>
        <v>100</v>
      </c>
      <c r="CU234" s="55" t="b">
        <f>IF(Survey!$J234="ETF",TRUE,IF(Survey!$J234="Closed-end",TRUE,IF(Survey!$J234="Split share corp",TRUE,FALSE)))</f>
        <v>0</v>
      </c>
      <c r="CV234" s="48" t="str">
        <f t="shared" si="206"/>
        <v>Pass</v>
      </c>
      <c r="CW234" s="61" t="b">
        <f>IF(ABS(Survey!$EW234)=0,TRUE,FALSE)</f>
        <v>1</v>
      </c>
      <c r="CX234" s="60" t="b">
        <f>NOT(ISBLANK(Survey!$EX234))</f>
        <v>0</v>
      </c>
      <c r="CY234" s="43" t="str">
        <f t="shared" si="207"/>
        <v>Fail</v>
      </c>
      <c r="CZ234" s="44">
        <f>SUM(SUMIF(Survey!EZ234:FF234,{"&gt;0","&lt;0"})*{1,-1})</f>
        <v>0</v>
      </c>
      <c r="DA234" s="43">
        <f t="shared" si="208"/>
        <v>0</v>
      </c>
      <c r="DB234" s="43">
        <f t="shared" si="209"/>
        <v>100</v>
      </c>
      <c r="DC234" s="48" t="str">
        <f t="shared" si="210"/>
        <v>Fail</v>
      </c>
      <c r="DD234" s="54">
        <f>SUM(SUMIF(Survey!FH234:FN234,{"&gt;0","&lt;0"})*{1,-1})</f>
        <v>0</v>
      </c>
      <c r="DE234" s="57">
        <f t="shared" si="211"/>
        <v>0</v>
      </c>
      <c r="DF234" s="56">
        <f t="shared" si="212"/>
        <v>100</v>
      </c>
    </row>
    <row r="235" spans="1:110">
      <c r="A235" s="1">
        <v>232</v>
      </c>
      <c r="B235" s="43" t="str">
        <f t="shared" si="160"/>
        <v>Pass</v>
      </c>
      <c r="C235" s="43">
        <f>COUNTBLANK(Survey!B235:FO235)</f>
        <v>170</v>
      </c>
      <c r="D235" s="43">
        <f>Survey!H235</f>
        <v>0</v>
      </c>
      <c r="E235" s="43" t="str">
        <f t="shared" si="161"/>
        <v>Fail</v>
      </c>
      <c r="F235" s="43" t="str">
        <f t="shared" si="162"/>
        <v>Fail</v>
      </c>
      <c r="H235" s="48" t="str">
        <f t="shared" si="163"/>
        <v>Fail</v>
      </c>
      <c r="I235" s="49">
        <f>COUNTBLANK(Survey!B235:E235)+COUNTBLANK(Survey!G235:J235)+COUNTBLANK(Survey!M235)+COUNTBLANK(Survey!P235:S235)+COUNTBLANK(Survey!X235:Z235)+COUNTBLANK(Survey!AC235:AD235)</f>
        <v>18</v>
      </c>
      <c r="J235" s="48" t="str">
        <f t="shared" si="164"/>
        <v>Pass</v>
      </c>
      <c r="K235" s="61" t="b">
        <f>NOT(ISNUMBER(SEARCH("Feeder",Survey!$H235)))</f>
        <v>1</v>
      </c>
      <c r="L235" s="60" t="b">
        <f>NOT(ISBLANK(Survey!$L235))</f>
        <v>0</v>
      </c>
      <c r="M235" s="48" t="str">
        <f t="shared" si="165"/>
        <v>Pass</v>
      </c>
      <c r="N235" s="61" t="b">
        <f>NOT(ISNUMBER(SEARCH("Other",Survey!$J235)))</f>
        <v>1</v>
      </c>
      <c r="O235" s="60" t="b">
        <f>NOT(ISBLANK(Survey!$K235))</f>
        <v>0</v>
      </c>
      <c r="P235" s="48" t="str">
        <f t="shared" si="166"/>
        <v>Fail</v>
      </c>
      <c r="Q235" s="50">
        <f>Survey!E235</f>
        <v>0</v>
      </c>
      <c r="R235" s="51">
        <f>LEN(Survey!F235)</f>
        <v>0</v>
      </c>
      <c r="S235" s="48" t="str">
        <f t="shared" si="167"/>
        <v>Pass</v>
      </c>
      <c r="T235" s="61" t="b">
        <f>NOT(ISNUMBER(SEARCH("Other",Survey!$M235)))</f>
        <v>1</v>
      </c>
      <c r="U235" s="60" t="b">
        <f>NOT(ISBLANK(Survey!$N235))</f>
        <v>0</v>
      </c>
      <c r="V235" s="48" t="str">
        <f t="shared" si="168"/>
        <v>Pass</v>
      </c>
      <c r="W235" s="121" t="b">
        <f>NOT(ISBLANK(Survey!$U235))</f>
        <v>0</v>
      </c>
      <c r="X235" s="122">
        <f>Survey!$J235</f>
        <v>0</v>
      </c>
      <c r="Y235" s="48" t="str">
        <f t="shared" si="169"/>
        <v>Pass</v>
      </c>
      <c r="Z235" s="121" t="b">
        <f>NOT(ISBLANK(Survey!$V235))</f>
        <v>0</v>
      </c>
      <c r="AA235" s="122">
        <f>Survey!$J235</f>
        <v>0</v>
      </c>
      <c r="AB235" s="48" t="str">
        <f t="shared" si="170"/>
        <v>Pass</v>
      </c>
      <c r="AC235" s="121" t="b">
        <f>NOT(ISBLANK(Survey!$W235))</f>
        <v>0</v>
      </c>
      <c r="AD235" s="122">
        <f>Survey!$J235</f>
        <v>0</v>
      </c>
      <c r="AE235" s="48" t="str">
        <f t="shared" si="171"/>
        <v>Pass</v>
      </c>
      <c r="AF235" s="61" t="b">
        <f>NOT(ISNUMBER(SEARCH("Yes",Survey!$Z235)))</f>
        <v>1</v>
      </c>
      <c r="AG235" s="60" t="b">
        <f>IF(COUNTBLANK(Survey!$AA235:$AB235)=0,TRUE, FALSE)</f>
        <v>0</v>
      </c>
      <c r="AH235" s="48" t="str">
        <f t="shared" si="172"/>
        <v>Pass</v>
      </c>
      <c r="AI235" s="61" t="b">
        <f>NOT(ISNUMBER(SEARCH("Yes",Survey!$AC235)))</f>
        <v>1</v>
      </c>
      <c r="AJ235" s="60" t="b">
        <f>NOT(ISBLANK(Survey!$AE235))</f>
        <v>0</v>
      </c>
      <c r="AK235" s="48" t="str">
        <f t="shared" si="173"/>
        <v>Pass</v>
      </c>
      <c r="AL235" s="61" t="b">
        <f>NOT(OR(ISNUMBER(SEARCH("Other",Survey!$AE235)),ISNUMBER(SEARCH("Multiple",Survey!$AE235))))</f>
        <v>1</v>
      </c>
      <c r="AM235" s="60" t="b">
        <f>NOT(ISBLANK(Survey!$AF235))</f>
        <v>0</v>
      </c>
      <c r="AN235" s="48" t="str">
        <f t="shared" si="174"/>
        <v>Fail</v>
      </c>
      <c r="AO235" s="52">
        <f>(Survey!$AH235)</f>
        <v>0</v>
      </c>
      <c r="AP235" s="43" t="str">
        <f t="shared" si="175"/>
        <v>Fail</v>
      </c>
      <c r="AQ235" s="44">
        <f>ABS(Survey!$AH235)</f>
        <v>0</v>
      </c>
      <c r="AR235" s="87">
        <f>ABS(Survey!$AI235)+Survey!$AJ235-ABS(Survey!$AK235)+ABS(Survey!$AL235)-ABS(Survey!$AM235)+ABS(Survey!$AN235)-ABS(Survey!$AO235)+Survey!$AP235</f>
        <v>0</v>
      </c>
      <c r="AS235" s="53" t="str">
        <f t="shared" si="176"/>
        <v>No holdings</v>
      </c>
      <c r="AT235" s="43">
        <f t="shared" si="177"/>
        <v>0</v>
      </c>
      <c r="AU235" s="48" t="str">
        <f t="shared" si="178"/>
        <v>Pass</v>
      </c>
      <c r="AV235" s="61" t="b">
        <f>IF(ABS(Survey!$AP235)=0,TRUE,FALSE)</f>
        <v>1</v>
      </c>
      <c r="AW235" s="60" t="b">
        <f>NOT(ISBLANK(Survey!$AQ235))</f>
        <v>0</v>
      </c>
      <c r="AX235" s="43" t="str">
        <f t="shared" si="179"/>
        <v>Fail</v>
      </c>
      <c r="AY235" s="44">
        <f>ABS(Survey!$AH235)</f>
        <v>0</v>
      </c>
      <c r="AZ235" s="44" cm="1">
        <f t="array" ref="AZ235">SUM(SUMIF(Survey!AS235:BA235,{"&gt;0","&lt;0"})*{1,-1})-SUM(SUMIF(Survey!BC235:BK235,{"&gt;0","&lt;0"})*{1,-1})</f>
        <v>0</v>
      </c>
      <c r="BA235" s="53" t="str">
        <f t="shared" si="180"/>
        <v>No holdings</v>
      </c>
      <c r="BB235" s="43">
        <f t="shared" si="181"/>
        <v>0</v>
      </c>
      <c r="BC235" s="48" t="str">
        <f t="shared" si="182"/>
        <v>Fail</v>
      </c>
      <c r="BD235" s="54">
        <f>ABS(Survey!$AH235)</f>
        <v>0</v>
      </c>
      <c r="BE235" s="54" cm="1">
        <f t="array" ref="BE235">SUM(SUMIF(Survey!BM235:CF235,{"&gt;0","&lt;0"})*{1,-1})-SUM(SUMIF(Survey!CH235:DA235,{"&gt;0","&lt;0"})*{1,-1})</f>
        <v>0</v>
      </c>
      <c r="BF235" s="55" t="str">
        <f t="shared" si="183"/>
        <v>No holdings</v>
      </c>
      <c r="BG235" s="56">
        <f t="shared" si="184"/>
        <v>0</v>
      </c>
      <c r="BH235" s="48" t="str">
        <f t="shared" si="185"/>
        <v>Pass</v>
      </c>
      <c r="BI235" s="61" t="b">
        <f>IF(ABS(Survey!$CF235)=0,TRUE,FALSE)</f>
        <v>1</v>
      </c>
      <c r="BJ235" s="60" t="b">
        <f>NOT(ISBLANK(Survey!$CG235))</f>
        <v>0</v>
      </c>
      <c r="BK235" s="48" t="str">
        <f t="shared" si="186"/>
        <v>Pass</v>
      </c>
      <c r="BL235" s="61" t="b">
        <f>IF(ABS(Survey!$DA235)=0,TRUE,FALSE)</f>
        <v>1</v>
      </c>
      <c r="BM235" s="60" t="b">
        <f>NOT(ISBLANK(Survey!$DB235))</f>
        <v>0</v>
      </c>
      <c r="BN235" s="48" t="str">
        <f t="shared" si="187"/>
        <v>Pass</v>
      </c>
      <c r="BO235" s="44">
        <f>SUM(Survey!DD235:DG235)</f>
        <v>0</v>
      </c>
      <c r="BP235" s="43">
        <f t="shared" si="188"/>
        <v>0</v>
      </c>
      <c r="BQ235" s="43">
        <f t="shared" si="189"/>
        <v>100</v>
      </c>
      <c r="BR235" s="55">
        <f>Survey!$I235</f>
        <v>0</v>
      </c>
      <c r="BS235" s="48" t="str">
        <f t="shared" si="190"/>
        <v>Pass</v>
      </c>
      <c r="BT235" s="61" t="b">
        <f>IF(ABS(Survey!$DG235)=0,TRUE,FALSE)</f>
        <v>1</v>
      </c>
      <c r="BU235" s="60" t="b">
        <f>NOT(ISBLANK(Survey!$DH235))</f>
        <v>0</v>
      </c>
      <c r="BV235" s="43" t="str">
        <f t="shared" si="191"/>
        <v>Pass</v>
      </c>
      <c r="BW235" s="44">
        <f>ABS(Survey!CB235) + ABS(Survey!CW235)</f>
        <v>0</v>
      </c>
      <c r="BX235" s="44">
        <f>SUM(SUMIF(Survey!DJ235:DO235,{"&gt;0","&lt;0"})*{1,-1})+SUM(SUMIF(Survey!DQ235:DV235,{"&gt;0","&lt;0"})*{1,-1})</f>
        <v>0</v>
      </c>
      <c r="BY235" s="43">
        <f t="shared" si="192"/>
        <v>0</v>
      </c>
      <c r="BZ235" s="43">
        <f t="shared" si="193"/>
        <v>0</v>
      </c>
      <c r="CA235" s="48" t="str">
        <f t="shared" si="194"/>
        <v>Pass</v>
      </c>
      <c r="CB235" s="61" t="b">
        <f>IF(ABS(Survey!$DO235)=0,TRUE,FALSE)</f>
        <v>1</v>
      </c>
      <c r="CC235" s="60" t="b">
        <f>NOT(ISBLANK(Survey!DP235))</f>
        <v>0</v>
      </c>
      <c r="CD235" s="48" t="str">
        <f t="shared" si="195"/>
        <v>Pass</v>
      </c>
      <c r="CE235" s="61" t="b">
        <f>IF(ABS(Survey!$DV235)=0,TRUE,FALSE)</f>
        <v>1</v>
      </c>
      <c r="CF235" s="60" t="b">
        <f>NOT(ISBLANK(Survey!$DW235))</f>
        <v>0</v>
      </c>
      <c r="CG235" s="48" t="str">
        <f t="shared" si="196"/>
        <v>Pass</v>
      </c>
      <c r="CH235" s="57">
        <f t="shared" si="197"/>
        <v>0</v>
      </c>
      <c r="CI235" s="54" cm="1">
        <f t="array" ref="CI235">SUM(SUMIF(Survey!DY235:DZ235,{"&gt;0","&lt;0"})*{1,-1})</f>
        <v>0</v>
      </c>
      <c r="CJ235" s="57">
        <f t="shared" si="198"/>
        <v>0</v>
      </c>
      <c r="CK235" s="56">
        <f t="shared" si="199"/>
        <v>100</v>
      </c>
      <c r="CL235" s="48" t="str">
        <f t="shared" si="200"/>
        <v>Fail</v>
      </c>
      <c r="CM235" s="54">
        <f>SUM(SUMIF(Survey!EP235:EQ235,{"&gt;0","&lt;0"})*{1,-1})</f>
        <v>0</v>
      </c>
      <c r="CN235" s="57">
        <f t="shared" si="201"/>
        <v>0</v>
      </c>
      <c r="CO235" s="57">
        <f t="shared" si="202"/>
        <v>100</v>
      </c>
      <c r="CP235" s="55" t="b">
        <f>IF(Survey!$J235="ETF",TRUE,IF(Survey!$J235="Closed-end",TRUE,IF(Survey!$J235="Split share corp",TRUE,FALSE)))</f>
        <v>0</v>
      </c>
      <c r="CQ235" s="48" t="str">
        <f t="shared" si="203"/>
        <v>Fail</v>
      </c>
      <c r="CR235" s="54">
        <f>SUM(SUMIF(Survey!ES235:EW235,{"&gt;0","&lt;0"})*{1,-1})</f>
        <v>0</v>
      </c>
      <c r="CS235" s="57">
        <f t="shared" si="204"/>
        <v>0</v>
      </c>
      <c r="CT235" s="57">
        <f t="shared" si="205"/>
        <v>100</v>
      </c>
      <c r="CU235" s="55" t="b">
        <f>IF(Survey!$J235="ETF",TRUE,IF(Survey!$J235="Closed-end",TRUE,IF(Survey!$J235="Split share corp",TRUE,FALSE)))</f>
        <v>0</v>
      </c>
      <c r="CV235" s="48" t="str">
        <f t="shared" si="206"/>
        <v>Pass</v>
      </c>
      <c r="CW235" s="61" t="b">
        <f>IF(ABS(Survey!$EW235)=0,TRUE,FALSE)</f>
        <v>1</v>
      </c>
      <c r="CX235" s="60" t="b">
        <f>NOT(ISBLANK(Survey!$EX235))</f>
        <v>0</v>
      </c>
      <c r="CY235" s="43" t="str">
        <f t="shared" si="207"/>
        <v>Fail</v>
      </c>
      <c r="CZ235" s="44">
        <f>SUM(SUMIF(Survey!EZ235:FF235,{"&gt;0","&lt;0"})*{1,-1})</f>
        <v>0</v>
      </c>
      <c r="DA235" s="43">
        <f t="shared" si="208"/>
        <v>0</v>
      </c>
      <c r="DB235" s="43">
        <f t="shared" si="209"/>
        <v>100</v>
      </c>
      <c r="DC235" s="48" t="str">
        <f t="shared" si="210"/>
        <v>Fail</v>
      </c>
      <c r="DD235" s="54">
        <f>SUM(SUMIF(Survey!FH235:FN235,{"&gt;0","&lt;0"})*{1,-1})</f>
        <v>0</v>
      </c>
      <c r="DE235" s="57">
        <f t="shared" si="211"/>
        <v>0</v>
      </c>
      <c r="DF235" s="56">
        <f t="shared" si="212"/>
        <v>100</v>
      </c>
    </row>
    <row r="236" spans="1:110">
      <c r="A236" s="1">
        <v>233</v>
      </c>
      <c r="B236" s="43" t="str">
        <f t="shared" si="160"/>
        <v>Pass</v>
      </c>
      <c r="C236" s="43">
        <f>COUNTBLANK(Survey!B236:FO236)</f>
        <v>170</v>
      </c>
      <c r="D236" s="43">
        <f>Survey!H236</f>
        <v>0</v>
      </c>
      <c r="E236" s="43" t="str">
        <f t="shared" si="161"/>
        <v>Fail</v>
      </c>
      <c r="F236" s="43" t="str">
        <f t="shared" si="162"/>
        <v>Fail</v>
      </c>
      <c r="H236" s="48" t="str">
        <f t="shared" si="163"/>
        <v>Fail</v>
      </c>
      <c r="I236" s="49">
        <f>COUNTBLANK(Survey!B236:E236)+COUNTBLANK(Survey!G236:J236)+COUNTBLANK(Survey!M236)+COUNTBLANK(Survey!P236:S236)+COUNTBLANK(Survey!X236:Z236)+COUNTBLANK(Survey!AC236:AD236)</f>
        <v>18</v>
      </c>
      <c r="J236" s="48" t="str">
        <f t="shared" si="164"/>
        <v>Pass</v>
      </c>
      <c r="K236" s="61" t="b">
        <f>NOT(ISNUMBER(SEARCH("Feeder",Survey!$H236)))</f>
        <v>1</v>
      </c>
      <c r="L236" s="60" t="b">
        <f>NOT(ISBLANK(Survey!$L236))</f>
        <v>0</v>
      </c>
      <c r="M236" s="48" t="str">
        <f t="shared" si="165"/>
        <v>Pass</v>
      </c>
      <c r="N236" s="61" t="b">
        <f>NOT(ISNUMBER(SEARCH("Other",Survey!$J236)))</f>
        <v>1</v>
      </c>
      <c r="O236" s="60" t="b">
        <f>NOT(ISBLANK(Survey!$K236))</f>
        <v>0</v>
      </c>
      <c r="P236" s="48" t="str">
        <f t="shared" si="166"/>
        <v>Fail</v>
      </c>
      <c r="Q236" s="50">
        <f>Survey!E236</f>
        <v>0</v>
      </c>
      <c r="R236" s="51">
        <f>LEN(Survey!F236)</f>
        <v>0</v>
      </c>
      <c r="S236" s="48" t="str">
        <f t="shared" si="167"/>
        <v>Pass</v>
      </c>
      <c r="T236" s="61" t="b">
        <f>NOT(ISNUMBER(SEARCH("Other",Survey!$M236)))</f>
        <v>1</v>
      </c>
      <c r="U236" s="60" t="b">
        <f>NOT(ISBLANK(Survey!$N236))</f>
        <v>0</v>
      </c>
      <c r="V236" s="48" t="str">
        <f t="shared" si="168"/>
        <v>Pass</v>
      </c>
      <c r="W236" s="121" t="b">
        <f>NOT(ISBLANK(Survey!$U236))</f>
        <v>0</v>
      </c>
      <c r="X236" s="122">
        <f>Survey!$J236</f>
        <v>0</v>
      </c>
      <c r="Y236" s="48" t="str">
        <f t="shared" si="169"/>
        <v>Pass</v>
      </c>
      <c r="Z236" s="121" t="b">
        <f>NOT(ISBLANK(Survey!$V236))</f>
        <v>0</v>
      </c>
      <c r="AA236" s="122">
        <f>Survey!$J236</f>
        <v>0</v>
      </c>
      <c r="AB236" s="48" t="str">
        <f t="shared" si="170"/>
        <v>Pass</v>
      </c>
      <c r="AC236" s="121" t="b">
        <f>NOT(ISBLANK(Survey!$W236))</f>
        <v>0</v>
      </c>
      <c r="AD236" s="122">
        <f>Survey!$J236</f>
        <v>0</v>
      </c>
      <c r="AE236" s="48" t="str">
        <f t="shared" si="171"/>
        <v>Pass</v>
      </c>
      <c r="AF236" s="61" t="b">
        <f>NOT(ISNUMBER(SEARCH("Yes",Survey!$Z236)))</f>
        <v>1</v>
      </c>
      <c r="AG236" s="60" t="b">
        <f>IF(COUNTBLANK(Survey!$AA236:$AB236)=0,TRUE, FALSE)</f>
        <v>0</v>
      </c>
      <c r="AH236" s="48" t="str">
        <f t="shared" si="172"/>
        <v>Pass</v>
      </c>
      <c r="AI236" s="61" t="b">
        <f>NOT(ISNUMBER(SEARCH("Yes",Survey!$AC236)))</f>
        <v>1</v>
      </c>
      <c r="AJ236" s="60" t="b">
        <f>NOT(ISBLANK(Survey!$AE236))</f>
        <v>0</v>
      </c>
      <c r="AK236" s="48" t="str">
        <f t="shared" si="173"/>
        <v>Pass</v>
      </c>
      <c r="AL236" s="61" t="b">
        <f>NOT(OR(ISNUMBER(SEARCH("Other",Survey!$AE236)),ISNUMBER(SEARCH("Multiple",Survey!$AE236))))</f>
        <v>1</v>
      </c>
      <c r="AM236" s="60" t="b">
        <f>NOT(ISBLANK(Survey!$AF236))</f>
        <v>0</v>
      </c>
      <c r="AN236" s="48" t="str">
        <f t="shared" si="174"/>
        <v>Fail</v>
      </c>
      <c r="AO236" s="52">
        <f>(Survey!$AH236)</f>
        <v>0</v>
      </c>
      <c r="AP236" s="43" t="str">
        <f t="shared" si="175"/>
        <v>Fail</v>
      </c>
      <c r="AQ236" s="44">
        <f>ABS(Survey!$AH236)</f>
        <v>0</v>
      </c>
      <c r="AR236" s="87">
        <f>ABS(Survey!$AI236)+Survey!$AJ236-ABS(Survey!$AK236)+ABS(Survey!$AL236)-ABS(Survey!$AM236)+ABS(Survey!$AN236)-ABS(Survey!$AO236)+Survey!$AP236</f>
        <v>0</v>
      </c>
      <c r="AS236" s="53" t="str">
        <f t="shared" si="176"/>
        <v>No holdings</v>
      </c>
      <c r="AT236" s="43">
        <f t="shared" si="177"/>
        <v>0</v>
      </c>
      <c r="AU236" s="48" t="str">
        <f t="shared" si="178"/>
        <v>Pass</v>
      </c>
      <c r="AV236" s="61" t="b">
        <f>IF(ABS(Survey!$AP236)=0,TRUE,FALSE)</f>
        <v>1</v>
      </c>
      <c r="AW236" s="60" t="b">
        <f>NOT(ISBLANK(Survey!$AQ236))</f>
        <v>0</v>
      </c>
      <c r="AX236" s="43" t="str">
        <f t="shared" si="179"/>
        <v>Fail</v>
      </c>
      <c r="AY236" s="44">
        <f>ABS(Survey!$AH236)</f>
        <v>0</v>
      </c>
      <c r="AZ236" s="44" cm="1">
        <f t="array" ref="AZ236">SUM(SUMIF(Survey!AS236:BA236,{"&gt;0","&lt;0"})*{1,-1})-SUM(SUMIF(Survey!BC236:BK236,{"&gt;0","&lt;0"})*{1,-1})</f>
        <v>0</v>
      </c>
      <c r="BA236" s="53" t="str">
        <f t="shared" si="180"/>
        <v>No holdings</v>
      </c>
      <c r="BB236" s="43">
        <f t="shared" si="181"/>
        <v>0</v>
      </c>
      <c r="BC236" s="48" t="str">
        <f t="shared" si="182"/>
        <v>Fail</v>
      </c>
      <c r="BD236" s="54">
        <f>ABS(Survey!$AH236)</f>
        <v>0</v>
      </c>
      <c r="BE236" s="54" cm="1">
        <f t="array" ref="BE236">SUM(SUMIF(Survey!BM236:CF236,{"&gt;0","&lt;0"})*{1,-1})-SUM(SUMIF(Survey!CH236:DA236,{"&gt;0","&lt;0"})*{1,-1})</f>
        <v>0</v>
      </c>
      <c r="BF236" s="55" t="str">
        <f t="shared" si="183"/>
        <v>No holdings</v>
      </c>
      <c r="BG236" s="56">
        <f t="shared" si="184"/>
        <v>0</v>
      </c>
      <c r="BH236" s="48" t="str">
        <f t="shared" si="185"/>
        <v>Pass</v>
      </c>
      <c r="BI236" s="61" t="b">
        <f>IF(ABS(Survey!$CF236)=0,TRUE,FALSE)</f>
        <v>1</v>
      </c>
      <c r="BJ236" s="60" t="b">
        <f>NOT(ISBLANK(Survey!$CG236))</f>
        <v>0</v>
      </c>
      <c r="BK236" s="48" t="str">
        <f t="shared" si="186"/>
        <v>Pass</v>
      </c>
      <c r="BL236" s="61" t="b">
        <f>IF(ABS(Survey!$DA236)=0,TRUE,FALSE)</f>
        <v>1</v>
      </c>
      <c r="BM236" s="60" t="b">
        <f>NOT(ISBLANK(Survey!$DB236))</f>
        <v>0</v>
      </c>
      <c r="BN236" s="48" t="str">
        <f t="shared" si="187"/>
        <v>Pass</v>
      </c>
      <c r="BO236" s="44">
        <f>SUM(Survey!DD236:DG236)</f>
        <v>0</v>
      </c>
      <c r="BP236" s="43">
        <f t="shared" si="188"/>
        <v>0</v>
      </c>
      <c r="BQ236" s="43">
        <f t="shared" si="189"/>
        <v>100</v>
      </c>
      <c r="BR236" s="55">
        <f>Survey!$I236</f>
        <v>0</v>
      </c>
      <c r="BS236" s="48" t="str">
        <f t="shared" si="190"/>
        <v>Pass</v>
      </c>
      <c r="BT236" s="61" t="b">
        <f>IF(ABS(Survey!$DG236)=0,TRUE,FALSE)</f>
        <v>1</v>
      </c>
      <c r="BU236" s="60" t="b">
        <f>NOT(ISBLANK(Survey!$DH236))</f>
        <v>0</v>
      </c>
      <c r="BV236" s="43" t="str">
        <f t="shared" si="191"/>
        <v>Pass</v>
      </c>
      <c r="BW236" s="44">
        <f>ABS(Survey!CB236) + ABS(Survey!CW236)</f>
        <v>0</v>
      </c>
      <c r="BX236" s="44">
        <f>SUM(SUMIF(Survey!DJ236:DO236,{"&gt;0","&lt;0"})*{1,-1})+SUM(SUMIF(Survey!DQ236:DV236,{"&gt;0","&lt;0"})*{1,-1})</f>
        <v>0</v>
      </c>
      <c r="BY236" s="43">
        <f t="shared" si="192"/>
        <v>0</v>
      </c>
      <c r="BZ236" s="43">
        <f t="shared" si="193"/>
        <v>0</v>
      </c>
      <c r="CA236" s="48" t="str">
        <f t="shared" si="194"/>
        <v>Pass</v>
      </c>
      <c r="CB236" s="61" t="b">
        <f>IF(ABS(Survey!$DO236)=0,TRUE,FALSE)</f>
        <v>1</v>
      </c>
      <c r="CC236" s="60" t="b">
        <f>NOT(ISBLANK(Survey!DP236))</f>
        <v>0</v>
      </c>
      <c r="CD236" s="48" t="str">
        <f t="shared" si="195"/>
        <v>Pass</v>
      </c>
      <c r="CE236" s="61" t="b">
        <f>IF(ABS(Survey!$DV236)=0,TRUE,FALSE)</f>
        <v>1</v>
      </c>
      <c r="CF236" s="60" t="b">
        <f>NOT(ISBLANK(Survey!$DW236))</f>
        <v>0</v>
      </c>
      <c r="CG236" s="48" t="str">
        <f t="shared" si="196"/>
        <v>Pass</v>
      </c>
      <c r="CH236" s="57">
        <f t="shared" si="197"/>
        <v>0</v>
      </c>
      <c r="CI236" s="54" cm="1">
        <f t="array" ref="CI236">SUM(SUMIF(Survey!DY236:DZ236,{"&gt;0","&lt;0"})*{1,-1})</f>
        <v>0</v>
      </c>
      <c r="CJ236" s="57">
        <f t="shared" si="198"/>
        <v>0</v>
      </c>
      <c r="CK236" s="56">
        <f t="shared" si="199"/>
        <v>100</v>
      </c>
      <c r="CL236" s="48" t="str">
        <f t="shared" si="200"/>
        <v>Fail</v>
      </c>
      <c r="CM236" s="54">
        <f>SUM(SUMIF(Survey!EP236:EQ236,{"&gt;0","&lt;0"})*{1,-1})</f>
        <v>0</v>
      </c>
      <c r="CN236" s="57">
        <f t="shared" si="201"/>
        <v>0</v>
      </c>
      <c r="CO236" s="57">
        <f t="shared" si="202"/>
        <v>100</v>
      </c>
      <c r="CP236" s="55" t="b">
        <f>IF(Survey!$J236="ETF",TRUE,IF(Survey!$J236="Closed-end",TRUE,IF(Survey!$J236="Split share corp",TRUE,FALSE)))</f>
        <v>0</v>
      </c>
      <c r="CQ236" s="48" t="str">
        <f t="shared" si="203"/>
        <v>Fail</v>
      </c>
      <c r="CR236" s="54">
        <f>SUM(SUMIF(Survey!ES236:EW236,{"&gt;0","&lt;0"})*{1,-1})</f>
        <v>0</v>
      </c>
      <c r="CS236" s="57">
        <f t="shared" si="204"/>
        <v>0</v>
      </c>
      <c r="CT236" s="57">
        <f t="shared" si="205"/>
        <v>100</v>
      </c>
      <c r="CU236" s="55" t="b">
        <f>IF(Survey!$J236="ETF",TRUE,IF(Survey!$J236="Closed-end",TRUE,IF(Survey!$J236="Split share corp",TRUE,FALSE)))</f>
        <v>0</v>
      </c>
      <c r="CV236" s="48" t="str">
        <f t="shared" si="206"/>
        <v>Pass</v>
      </c>
      <c r="CW236" s="61" t="b">
        <f>IF(ABS(Survey!$EW236)=0,TRUE,FALSE)</f>
        <v>1</v>
      </c>
      <c r="CX236" s="60" t="b">
        <f>NOT(ISBLANK(Survey!$EX236))</f>
        <v>0</v>
      </c>
      <c r="CY236" s="43" t="str">
        <f t="shared" si="207"/>
        <v>Fail</v>
      </c>
      <c r="CZ236" s="44">
        <f>SUM(SUMIF(Survey!EZ236:FF236,{"&gt;0","&lt;0"})*{1,-1})</f>
        <v>0</v>
      </c>
      <c r="DA236" s="43">
        <f t="shared" si="208"/>
        <v>0</v>
      </c>
      <c r="DB236" s="43">
        <f t="shared" si="209"/>
        <v>100</v>
      </c>
      <c r="DC236" s="48" t="str">
        <f t="shared" si="210"/>
        <v>Fail</v>
      </c>
      <c r="DD236" s="54">
        <f>SUM(SUMIF(Survey!FH236:FN236,{"&gt;0","&lt;0"})*{1,-1})</f>
        <v>0</v>
      </c>
      <c r="DE236" s="57">
        <f t="shared" si="211"/>
        <v>0</v>
      </c>
      <c r="DF236" s="56">
        <f t="shared" si="212"/>
        <v>100</v>
      </c>
    </row>
    <row r="237" spans="1:110">
      <c r="A237" s="1">
        <v>234</v>
      </c>
      <c r="B237" s="43" t="str">
        <f t="shared" si="160"/>
        <v>Pass</v>
      </c>
      <c r="C237" s="43">
        <f>COUNTBLANK(Survey!B237:FO237)</f>
        <v>170</v>
      </c>
      <c r="D237" s="43">
        <f>Survey!H237</f>
        <v>0</v>
      </c>
      <c r="E237" s="43" t="str">
        <f t="shared" si="161"/>
        <v>Fail</v>
      </c>
      <c r="F237" s="43" t="str">
        <f t="shared" si="162"/>
        <v>Fail</v>
      </c>
      <c r="H237" s="48" t="str">
        <f t="shared" si="163"/>
        <v>Fail</v>
      </c>
      <c r="I237" s="49">
        <f>COUNTBLANK(Survey!B237:E237)+COUNTBLANK(Survey!G237:J237)+COUNTBLANK(Survey!M237)+COUNTBLANK(Survey!P237:S237)+COUNTBLANK(Survey!X237:Z237)+COUNTBLANK(Survey!AC237:AD237)</f>
        <v>18</v>
      </c>
      <c r="J237" s="48" t="str">
        <f t="shared" si="164"/>
        <v>Pass</v>
      </c>
      <c r="K237" s="61" t="b">
        <f>NOT(ISNUMBER(SEARCH("Feeder",Survey!$H237)))</f>
        <v>1</v>
      </c>
      <c r="L237" s="60" t="b">
        <f>NOT(ISBLANK(Survey!$L237))</f>
        <v>0</v>
      </c>
      <c r="M237" s="48" t="str">
        <f t="shared" si="165"/>
        <v>Pass</v>
      </c>
      <c r="N237" s="61" t="b">
        <f>NOT(ISNUMBER(SEARCH("Other",Survey!$J237)))</f>
        <v>1</v>
      </c>
      <c r="O237" s="60" t="b">
        <f>NOT(ISBLANK(Survey!$K237))</f>
        <v>0</v>
      </c>
      <c r="P237" s="48" t="str">
        <f t="shared" si="166"/>
        <v>Fail</v>
      </c>
      <c r="Q237" s="50">
        <f>Survey!E237</f>
        <v>0</v>
      </c>
      <c r="R237" s="51">
        <f>LEN(Survey!F237)</f>
        <v>0</v>
      </c>
      <c r="S237" s="48" t="str">
        <f t="shared" si="167"/>
        <v>Pass</v>
      </c>
      <c r="T237" s="61" t="b">
        <f>NOT(ISNUMBER(SEARCH("Other",Survey!$M237)))</f>
        <v>1</v>
      </c>
      <c r="U237" s="60" t="b">
        <f>NOT(ISBLANK(Survey!$N237))</f>
        <v>0</v>
      </c>
      <c r="V237" s="48" t="str">
        <f t="shared" si="168"/>
        <v>Pass</v>
      </c>
      <c r="W237" s="121" t="b">
        <f>NOT(ISBLANK(Survey!$U237))</f>
        <v>0</v>
      </c>
      <c r="X237" s="122">
        <f>Survey!$J237</f>
        <v>0</v>
      </c>
      <c r="Y237" s="48" t="str">
        <f t="shared" si="169"/>
        <v>Pass</v>
      </c>
      <c r="Z237" s="121" t="b">
        <f>NOT(ISBLANK(Survey!$V237))</f>
        <v>0</v>
      </c>
      <c r="AA237" s="122">
        <f>Survey!$J237</f>
        <v>0</v>
      </c>
      <c r="AB237" s="48" t="str">
        <f t="shared" si="170"/>
        <v>Pass</v>
      </c>
      <c r="AC237" s="121" t="b">
        <f>NOT(ISBLANK(Survey!$W237))</f>
        <v>0</v>
      </c>
      <c r="AD237" s="122">
        <f>Survey!$J237</f>
        <v>0</v>
      </c>
      <c r="AE237" s="48" t="str">
        <f t="shared" si="171"/>
        <v>Pass</v>
      </c>
      <c r="AF237" s="61" t="b">
        <f>NOT(ISNUMBER(SEARCH("Yes",Survey!$Z237)))</f>
        <v>1</v>
      </c>
      <c r="AG237" s="60" t="b">
        <f>IF(COUNTBLANK(Survey!$AA237:$AB237)=0,TRUE, FALSE)</f>
        <v>0</v>
      </c>
      <c r="AH237" s="48" t="str">
        <f t="shared" si="172"/>
        <v>Pass</v>
      </c>
      <c r="AI237" s="61" t="b">
        <f>NOT(ISNUMBER(SEARCH("Yes",Survey!$AC237)))</f>
        <v>1</v>
      </c>
      <c r="AJ237" s="60" t="b">
        <f>NOT(ISBLANK(Survey!$AE237))</f>
        <v>0</v>
      </c>
      <c r="AK237" s="48" t="str">
        <f t="shared" si="173"/>
        <v>Pass</v>
      </c>
      <c r="AL237" s="61" t="b">
        <f>NOT(OR(ISNUMBER(SEARCH("Other",Survey!$AE237)),ISNUMBER(SEARCH("Multiple",Survey!$AE237))))</f>
        <v>1</v>
      </c>
      <c r="AM237" s="60" t="b">
        <f>NOT(ISBLANK(Survey!$AF237))</f>
        <v>0</v>
      </c>
      <c r="AN237" s="48" t="str">
        <f t="shared" si="174"/>
        <v>Fail</v>
      </c>
      <c r="AO237" s="52">
        <f>(Survey!$AH237)</f>
        <v>0</v>
      </c>
      <c r="AP237" s="43" t="str">
        <f t="shared" si="175"/>
        <v>Fail</v>
      </c>
      <c r="AQ237" s="44">
        <f>ABS(Survey!$AH237)</f>
        <v>0</v>
      </c>
      <c r="AR237" s="87">
        <f>ABS(Survey!$AI237)+Survey!$AJ237-ABS(Survey!$AK237)+ABS(Survey!$AL237)-ABS(Survey!$AM237)+ABS(Survey!$AN237)-ABS(Survey!$AO237)+Survey!$AP237</f>
        <v>0</v>
      </c>
      <c r="AS237" s="53" t="str">
        <f t="shared" si="176"/>
        <v>No holdings</v>
      </c>
      <c r="AT237" s="43">
        <f t="shared" si="177"/>
        <v>0</v>
      </c>
      <c r="AU237" s="48" t="str">
        <f t="shared" si="178"/>
        <v>Pass</v>
      </c>
      <c r="AV237" s="61" t="b">
        <f>IF(ABS(Survey!$AP237)=0,TRUE,FALSE)</f>
        <v>1</v>
      </c>
      <c r="AW237" s="60" t="b">
        <f>NOT(ISBLANK(Survey!$AQ237))</f>
        <v>0</v>
      </c>
      <c r="AX237" s="43" t="str">
        <f t="shared" si="179"/>
        <v>Fail</v>
      </c>
      <c r="AY237" s="44">
        <f>ABS(Survey!$AH237)</f>
        <v>0</v>
      </c>
      <c r="AZ237" s="44" cm="1">
        <f t="array" ref="AZ237">SUM(SUMIF(Survey!AS237:BA237,{"&gt;0","&lt;0"})*{1,-1})-SUM(SUMIF(Survey!BC237:BK237,{"&gt;0","&lt;0"})*{1,-1})</f>
        <v>0</v>
      </c>
      <c r="BA237" s="53" t="str">
        <f t="shared" si="180"/>
        <v>No holdings</v>
      </c>
      <c r="BB237" s="43">
        <f t="shared" si="181"/>
        <v>0</v>
      </c>
      <c r="BC237" s="48" t="str">
        <f t="shared" si="182"/>
        <v>Fail</v>
      </c>
      <c r="BD237" s="54">
        <f>ABS(Survey!$AH237)</f>
        <v>0</v>
      </c>
      <c r="BE237" s="54" cm="1">
        <f t="array" ref="BE237">SUM(SUMIF(Survey!BM237:CF237,{"&gt;0","&lt;0"})*{1,-1})-SUM(SUMIF(Survey!CH237:DA237,{"&gt;0","&lt;0"})*{1,-1})</f>
        <v>0</v>
      </c>
      <c r="BF237" s="55" t="str">
        <f t="shared" si="183"/>
        <v>No holdings</v>
      </c>
      <c r="BG237" s="56">
        <f t="shared" si="184"/>
        <v>0</v>
      </c>
      <c r="BH237" s="48" t="str">
        <f t="shared" si="185"/>
        <v>Pass</v>
      </c>
      <c r="BI237" s="61" t="b">
        <f>IF(ABS(Survey!$CF237)=0,TRUE,FALSE)</f>
        <v>1</v>
      </c>
      <c r="BJ237" s="60" t="b">
        <f>NOT(ISBLANK(Survey!$CG237))</f>
        <v>0</v>
      </c>
      <c r="BK237" s="48" t="str">
        <f t="shared" si="186"/>
        <v>Pass</v>
      </c>
      <c r="BL237" s="61" t="b">
        <f>IF(ABS(Survey!$DA237)=0,TRUE,FALSE)</f>
        <v>1</v>
      </c>
      <c r="BM237" s="60" t="b">
        <f>NOT(ISBLANK(Survey!$DB237))</f>
        <v>0</v>
      </c>
      <c r="BN237" s="48" t="str">
        <f t="shared" si="187"/>
        <v>Pass</v>
      </c>
      <c r="BO237" s="44">
        <f>SUM(Survey!DD237:DG237)</f>
        <v>0</v>
      </c>
      <c r="BP237" s="43">
        <f t="shared" si="188"/>
        <v>0</v>
      </c>
      <c r="BQ237" s="43">
        <f t="shared" si="189"/>
        <v>100</v>
      </c>
      <c r="BR237" s="55">
        <f>Survey!$I237</f>
        <v>0</v>
      </c>
      <c r="BS237" s="48" t="str">
        <f t="shared" si="190"/>
        <v>Pass</v>
      </c>
      <c r="BT237" s="61" t="b">
        <f>IF(ABS(Survey!$DG237)=0,TRUE,FALSE)</f>
        <v>1</v>
      </c>
      <c r="BU237" s="60" t="b">
        <f>NOT(ISBLANK(Survey!$DH237))</f>
        <v>0</v>
      </c>
      <c r="BV237" s="43" t="str">
        <f t="shared" si="191"/>
        <v>Pass</v>
      </c>
      <c r="BW237" s="44">
        <f>ABS(Survey!CB237) + ABS(Survey!CW237)</f>
        <v>0</v>
      </c>
      <c r="BX237" s="44">
        <f>SUM(SUMIF(Survey!DJ237:DO237,{"&gt;0","&lt;0"})*{1,-1})+SUM(SUMIF(Survey!DQ237:DV237,{"&gt;0","&lt;0"})*{1,-1})</f>
        <v>0</v>
      </c>
      <c r="BY237" s="43">
        <f t="shared" si="192"/>
        <v>0</v>
      </c>
      <c r="BZ237" s="43">
        <f t="shared" si="193"/>
        <v>0</v>
      </c>
      <c r="CA237" s="48" t="str">
        <f t="shared" si="194"/>
        <v>Pass</v>
      </c>
      <c r="CB237" s="61" t="b">
        <f>IF(ABS(Survey!$DO237)=0,TRUE,FALSE)</f>
        <v>1</v>
      </c>
      <c r="CC237" s="60" t="b">
        <f>NOT(ISBLANK(Survey!DP237))</f>
        <v>0</v>
      </c>
      <c r="CD237" s="48" t="str">
        <f t="shared" si="195"/>
        <v>Pass</v>
      </c>
      <c r="CE237" s="61" t="b">
        <f>IF(ABS(Survey!$DV237)=0,TRUE,FALSE)</f>
        <v>1</v>
      </c>
      <c r="CF237" s="60" t="b">
        <f>NOT(ISBLANK(Survey!$DW237))</f>
        <v>0</v>
      </c>
      <c r="CG237" s="48" t="str">
        <f t="shared" si="196"/>
        <v>Pass</v>
      </c>
      <c r="CH237" s="57">
        <f t="shared" si="197"/>
        <v>0</v>
      </c>
      <c r="CI237" s="54" cm="1">
        <f t="array" ref="CI237">SUM(SUMIF(Survey!DY237:DZ237,{"&gt;0","&lt;0"})*{1,-1})</f>
        <v>0</v>
      </c>
      <c r="CJ237" s="57">
        <f t="shared" si="198"/>
        <v>0</v>
      </c>
      <c r="CK237" s="56">
        <f t="shared" si="199"/>
        <v>100</v>
      </c>
      <c r="CL237" s="48" t="str">
        <f t="shared" si="200"/>
        <v>Fail</v>
      </c>
      <c r="CM237" s="54">
        <f>SUM(SUMIF(Survey!EP237:EQ237,{"&gt;0","&lt;0"})*{1,-1})</f>
        <v>0</v>
      </c>
      <c r="CN237" s="57">
        <f t="shared" si="201"/>
        <v>0</v>
      </c>
      <c r="CO237" s="57">
        <f t="shared" si="202"/>
        <v>100</v>
      </c>
      <c r="CP237" s="55" t="b">
        <f>IF(Survey!$J237="ETF",TRUE,IF(Survey!$J237="Closed-end",TRUE,IF(Survey!$J237="Split share corp",TRUE,FALSE)))</f>
        <v>0</v>
      </c>
      <c r="CQ237" s="48" t="str">
        <f t="shared" si="203"/>
        <v>Fail</v>
      </c>
      <c r="CR237" s="54">
        <f>SUM(SUMIF(Survey!ES237:EW237,{"&gt;0","&lt;0"})*{1,-1})</f>
        <v>0</v>
      </c>
      <c r="CS237" s="57">
        <f t="shared" si="204"/>
        <v>0</v>
      </c>
      <c r="CT237" s="57">
        <f t="shared" si="205"/>
        <v>100</v>
      </c>
      <c r="CU237" s="55" t="b">
        <f>IF(Survey!$J237="ETF",TRUE,IF(Survey!$J237="Closed-end",TRUE,IF(Survey!$J237="Split share corp",TRUE,FALSE)))</f>
        <v>0</v>
      </c>
      <c r="CV237" s="48" t="str">
        <f t="shared" si="206"/>
        <v>Pass</v>
      </c>
      <c r="CW237" s="61" t="b">
        <f>IF(ABS(Survey!$EW237)=0,TRUE,FALSE)</f>
        <v>1</v>
      </c>
      <c r="CX237" s="60" t="b">
        <f>NOT(ISBLANK(Survey!$EX237))</f>
        <v>0</v>
      </c>
      <c r="CY237" s="43" t="str">
        <f t="shared" si="207"/>
        <v>Fail</v>
      </c>
      <c r="CZ237" s="44">
        <f>SUM(SUMIF(Survey!EZ237:FF237,{"&gt;0","&lt;0"})*{1,-1})</f>
        <v>0</v>
      </c>
      <c r="DA237" s="43">
        <f t="shared" si="208"/>
        <v>0</v>
      </c>
      <c r="DB237" s="43">
        <f t="shared" si="209"/>
        <v>100</v>
      </c>
      <c r="DC237" s="48" t="str">
        <f t="shared" si="210"/>
        <v>Fail</v>
      </c>
      <c r="DD237" s="54">
        <f>SUM(SUMIF(Survey!FH237:FN237,{"&gt;0","&lt;0"})*{1,-1})</f>
        <v>0</v>
      </c>
      <c r="DE237" s="57">
        <f t="shared" si="211"/>
        <v>0</v>
      </c>
      <c r="DF237" s="56">
        <f t="shared" si="212"/>
        <v>100</v>
      </c>
    </row>
    <row r="238" spans="1:110">
      <c r="A238" s="1">
        <v>235</v>
      </c>
      <c r="B238" s="43" t="str">
        <f t="shared" si="160"/>
        <v>Pass</v>
      </c>
      <c r="C238" s="43">
        <f>COUNTBLANK(Survey!B238:FO238)</f>
        <v>170</v>
      </c>
      <c r="D238" s="43">
        <f>Survey!H238</f>
        <v>0</v>
      </c>
      <c r="E238" s="43" t="str">
        <f t="shared" si="161"/>
        <v>Fail</v>
      </c>
      <c r="F238" s="43" t="str">
        <f t="shared" si="162"/>
        <v>Fail</v>
      </c>
      <c r="H238" s="48" t="str">
        <f t="shared" si="163"/>
        <v>Fail</v>
      </c>
      <c r="I238" s="49">
        <f>COUNTBLANK(Survey!B238:E238)+COUNTBLANK(Survey!G238:J238)+COUNTBLANK(Survey!M238)+COUNTBLANK(Survey!P238:S238)+COUNTBLANK(Survey!X238:Z238)+COUNTBLANK(Survey!AC238:AD238)</f>
        <v>18</v>
      </c>
      <c r="J238" s="48" t="str">
        <f t="shared" si="164"/>
        <v>Pass</v>
      </c>
      <c r="K238" s="61" t="b">
        <f>NOT(ISNUMBER(SEARCH("Feeder",Survey!$H238)))</f>
        <v>1</v>
      </c>
      <c r="L238" s="60" t="b">
        <f>NOT(ISBLANK(Survey!$L238))</f>
        <v>0</v>
      </c>
      <c r="M238" s="48" t="str">
        <f t="shared" si="165"/>
        <v>Pass</v>
      </c>
      <c r="N238" s="61" t="b">
        <f>NOT(ISNUMBER(SEARCH("Other",Survey!$J238)))</f>
        <v>1</v>
      </c>
      <c r="O238" s="60" t="b">
        <f>NOT(ISBLANK(Survey!$K238))</f>
        <v>0</v>
      </c>
      <c r="P238" s="48" t="str">
        <f t="shared" si="166"/>
        <v>Fail</v>
      </c>
      <c r="Q238" s="50">
        <f>Survey!E238</f>
        <v>0</v>
      </c>
      <c r="R238" s="51">
        <f>LEN(Survey!F238)</f>
        <v>0</v>
      </c>
      <c r="S238" s="48" t="str">
        <f t="shared" si="167"/>
        <v>Pass</v>
      </c>
      <c r="T238" s="61" t="b">
        <f>NOT(ISNUMBER(SEARCH("Other",Survey!$M238)))</f>
        <v>1</v>
      </c>
      <c r="U238" s="60" t="b">
        <f>NOT(ISBLANK(Survey!$N238))</f>
        <v>0</v>
      </c>
      <c r="V238" s="48" t="str">
        <f t="shared" si="168"/>
        <v>Pass</v>
      </c>
      <c r="W238" s="121" t="b">
        <f>NOT(ISBLANK(Survey!$U238))</f>
        <v>0</v>
      </c>
      <c r="X238" s="122">
        <f>Survey!$J238</f>
        <v>0</v>
      </c>
      <c r="Y238" s="48" t="str">
        <f t="shared" si="169"/>
        <v>Pass</v>
      </c>
      <c r="Z238" s="121" t="b">
        <f>NOT(ISBLANK(Survey!$V238))</f>
        <v>0</v>
      </c>
      <c r="AA238" s="122">
        <f>Survey!$J238</f>
        <v>0</v>
      </c>
      <c r="AB238" s="48" t="str">
        <f t="shared" si="170"/>
        <v>Pass</v>
      </c>
      <c r="AC238" s="121" t="b">
        <f>NOT(ISBLANK(Survey!$W238))</f>
        <v>0</v>
      </c>
      <c r="AD238" s="122">
        <f>Survey!$J238</f>
        <v>0</v>
      </c>
      <c r="AE238" s="48" t="str">
        <f t="shared" si="171"/>
        <v>Pass</v>
      </c>
      <c r="AF238" s="61" t="b">
        <f>NOT(ISNUMBER(SEARCH("Yes",Survey!$Z238)))</f>
        <v>1</v>
      </c>
      <c r="AG238" s="60" t="b">
        <f>IF(COUNTBLANK(Survey!$AA238:$AB238)=0,TRUE, FALSE)</f>
        <v>0</v>
      </c>
      <c r="AH238" s="48" t="str">
        <f t="shared" si="172"/>
        <v>Pass</v>
      </c>
      <c r="AI238" s="61" t="b">
        <f>NOT(ISNUMBER(SEARCH("Yes",Survey!$AC238)))</f>
        <v>1</v>
      </c>
      <c r="AJ238" s="60" t="b">
        <f>NOT(ISBLANK(Survey!$AE238))</f>
        <v>0</v>
      </c>
      <c r="AK238" s="48" t="str">
        <f t="shared" si="173"/>
        <v>Pass</v>
      </c>
      <c r="AL238" s="61" t="b">
        <f>NOT(OR(ISNUMBER(SEARCH("Other",Survey!$AE238)),ISNUMBER(SEARCH("Multiple",Survey!$AE238))))</f>
        <v>1</v>
      </c>
      <c r="AM238" s="60" t="b">
        <f>NOT(ISBLANK(Survey!$AF238))</f>
        <v>0</v>
      </c>
      <c r="AN238" s="48" t="str">
        <f t="shared" si="174"/>
        <v>Fail</v>
      </c>
      <c r="AO238" s="52">
        <f>(Survey!$AH238)</f>
        <v>0</v>
      </c>
      <c r="AP238" s="43" t="str">
        <f t="shared" si="175"/>
        <v>Fail</v>
      </c>
      <c r="AQ238" s="44">
        <f>ABS(Survey!$AH238)</f>
        <v>0</v>
      </c>
      <c r="AR238" s="87">
        <f>ABS(Survey!$AI238)+Survey!$AJ238-ABS(Survey!$AK238)+ABS(Survey!$AL238)-ABS(Survey!$AM238)+ABS(Survey!$AN238)-ABS(Survey!$AO238)+Survey!$AP238</f>
        <v>0</v>
      </c>
      <c r="AS238" s="53" t="str">
        <f t="shared" si="176"/>
        <v>No holdings</v>
      </c>
      <c r="AT238" s="43">
        <f t="shared" si="177"/>
        <v>0</v>
      </c>
      <c r="AU238" s="48" t="str">
        <f t="shared" si="178"/>
        <v>Pass</v>
      </c>
      <c r="AV238" s="61" t="b">
        <f>IF(ABS(Survey!$AP238)=0,TRUE,FALSE)</f>
        <v>1</v>
      </c>
      <c r="AW238" s="60" t="b">
        <f>NOT(ISBLANK(Survey!$AQ238))</f>
        <v>0</v>
      </c>
      <c r="AX238" s="43" t="str">
        <f t="shared" si="179"/>
        <v>Fail</v>
      </c>
      <c r="AY238" s="44">
        <f>ABS(Survey!$AH238)</f>
        <v>0</v>
      </c>
      <c r="AZ238" s="44" cm="1">
        <f t="array" ref="AZ238">SUM(SUMIF(Survey!AS238:BA238,{"&gt;0","&lt;0"})*{1,-1})-SUM(SUMIF(Survey!BC238:BK238,{"&gt;0","&lt;0"})*{1,-1})</f>
        <v>0</v>
      </c>
      <c r="BA238" s="53" t="str">
        <f t="shared" si="180"/>
        <v>No holdings</v>
      </c>
      <c r="BB238" s="43">
        <f t="shared" si="181"/>
        <v>0</v>
      </c>
      <c r="BC238" s="48" t="str">
        <f t="shared" si="182"/>
        <v>Fail</v>
      </c>
      <c r="BD238" s="54">
        <f>ABS(Survey!$AH238)</f>
        <v>0</v>
      </c>
      <c r="BE238" s="54" cm="1">
        <f t="array" ref="BE238">SUM(SUMIF(Survey!BM238:CF238,{"&gt;0","&lt;0"})*{1,-1})-SUM(SUMIF(Survey!CH238:DA238,{"&gt;0","&lt;0"})*{1,-1})</f>
        <v>0</v>
      </c>
      <c r="BF238" s="55" t="str">
        <f t="shared" si="183"/>
        <v>No holdings</v>
      </c>
      <c r="BG238" s="56">
        <f t="shared" si="184"/>
        <v>0</v>
      </c>
      <c r="BH238" s="48" t="str">
        <f t="shared" si="185"/>
        <v>Pass</v>
      </c>
      <c r="BI238" s="61" t="b">
        <f>IF(ABS(Survey!$CF238)=0,TRUE,FALSE)</f>
        <v>1</v>
      </c>
      <c r="BJ238" s="60" t="b">
        <f>NOT(ISBLANK(Survey!$CG238))</f>
        <v>0</v>
      </c>
      <c r="BK238" s="48" t="str">
        <f t="shared" si="186"/>
        <v>Pass</v>
      </c>
      <c r="BL238" s="61" t="b">
        <f>IF(ABS(Survey!$DA238)=0,TRUE,FALSE)</f>
        <v>1</v>
      </c>
      <c r="BM238" s="60" t="b">
        <f>NOT(ISBLANK(Survey!$DB238))</f>
        <v>0</v>
      </c>
      <c r="BN238" s="48" t="str">
        <f t="shared" si="187"/>
        <v>Pass</v>
      </c>
      <c r="BO238" s="44">
        <f>SUM(Survey!DD238:DG238)</f>
        <v>0</v>
      </c>
      <c r="BP238" s="43">
        <f t="shared" si="188"/>
        <v>0</v>
      </c>
      <c r="BQ238" s="43">
        <f t="shared" si="189"/>
        <v>100</v>
      </c>
      <c r="BR238" s="55">
        <f>Survey!$I238</f>
        <v>0</v>
      </c>
      <c r="BS238" s="48" t="str">
        <f t="shared" si="190"/>
        <v>Pass</v>
      </c>
      <c r="BT238" s="61" t="b">
        <f>IF(ABS(Survey!$DG238)=0,TRUE,FALSE)</f>
        <v>1</v>
      </c>
      <c r="BU238" s="60" t="b">
        <f>NOT(ISBLANK(Survey!$DH238))</f>
        <v>0</v>
      </c>
      <c r="BV238" s="43" t="str">
        <f t="shared" si="191"/>
        <v>Pass</v>
      </c>
      <c r="BW238" s="44">
        <f>ABS(Survey!CB238) + ABS(Survey!CW238)</f>
        <v>0</v>
      </c>
      <c r="BX238" s="44">
        <f>SUM(SUMIF(Survey!DJ238:DO238,{"&gt;0","&lt;0"})*{1,-1})+SUM(SUMIF(Survey!DQ238:DV238,{"&gt;0","&lt;0"})*{1,-1})</f>
        <v>0</v>
      </c>
      <c r="BY238" s="43">
        <f t="shared" si="192"/>
        <v>0</v>
      </c>
      <c r="BZ238" s="43">
        <f t="shared" si="193"/>
        <v>0</v>
      </c>
      <c r="CA238" s="48" t="str">
        <f t="shared" si="194"/>
        <v>Pass</v>
      </c>
      <c r="CB238" s="61" t="b">
        <f>IF(ABS(Survey!$DO238)=0,TRUE,FALSE)</f>
        <v>1</v>
      </c>
      <c r="CC238" s="60" t="b">
        <f>NOT(ISBLANK(Survey!DP238))</f>
        <v>0</v>
      </c>
      <c r="CD238" s="48" t="str">
        <f t="shared" si="195"/>
        <v>Pass</v>
      </c>
      <c r="CE238" s="61" t="b">
        <f>IF(ABS(Survey!$DV238)=0,TRUE,FALSE)</f>
        <v>1</v>
      </c>
      <c r="CF238" s="60" t="b">
        <f>NOT(ISBLANK(Survey!$DW238))</f>
        <v>0</v>
      </c>
      <c r="CG238" s="48" t="str">
        <f t="shared" si="196"/>
        <v>Pass</v>
      </c>
      <c r="CH238" s="57">
        <f t="shared" si="197"/>
        <v>0</v>
      </c>
      <c r="CI238" s="54" cm="1">
        <f t="array" ref="CI238">SUM(SUMIF(Survey!DY238:DZ238,{"&gt;0","&lt;0"})*{1,-1})</f>
        <v>0</v>
      </c>
      <c r="CJ238" s="57">
        <f t="shared" si="198"/>
        <v>0</v>
      </c>
      <c r="CK238" s="56">
        <f t="shared" si="199"/>
        <v>100</v>
      </c>
      <c r="CL238" s="48" t="str">
        <f t="shared" si="200"/>
        <v>Fail</v>
      </c>
      <c r="CM238" s="54">
        <f>SUM(SUMIF(Survey!EP238:EQ238,{"&gt;0","&lt;0"})*{1,-1})</f>
        <v>0</v>
      </c>
      <c r="CN238" s="57">
        <f t="shared" si="201"/>
        <v>0</v>
      </c>
      <c r="CO238" s="57">
        <f t="shared" si="202"/>
        <v>100</v>
      </c>
      <c r="CP238" s="55" t="b">
        <f>IF(Survey!$J238="ETF",TRUE,IF(Survey!$J238="Closed-end",TRUE,IF(Survey!$J238="Split share corp",TRUE,FALSE)))</f>
        <v>0</v>
      </c>
      <c r="CQ238" s="48" t="str">
        <f t="shared" si="203"/>
        <v>Fail</v>
      </c>
      <c r="CR238" s="54">
        <f>SUM(SUMIF(Survey!ES238:EW238,{"&gt;0","&lt;0"})*{1,-1})</f>
        <v>0</v>
      </c>
      <c r="CS238" s="57">
        <f t="shared" si="204"/>
        <v>0</v>
      </c>
      <c r="CT238" s="57">
        <f t="shared" si="205"/>
        <v>100</v>
      </c>
      <c r="CU238" s="55" t="b">
        <f>IF(Survey!$J238="ETF",TRUE,IF(Survey!$J238="Closed-end",TRUE,IF(Survey!$J238="Split share corp",TRUE,FALSE)))</f>
        <v>0</v>
      </c>
      <c r="CV238" s="48" t="str">
        <f t="shared" si="206"/>
        <v>Pass</v>
      </c>
      <c r="CW238" s="61" t="b">
        <f>IF(ABS(Survey!$EW238)=0,TRUE,FALSE)</f>
        <v>1</v>
      </c>
      <c r="CX238" s="60" t="b">
        <f>NOT(ISBLANK(Survey!$EX238))</f>
        <v>0</v>
      </c>
      <c r="CY238" s="43" t="str">
        <f t="shared" si="207"/>
        <v>Fail</v>
      </c>
      <c r="CZ238" s="44">
        <f>SUM(SUMIF(Survey!EZ238:FF238,{"&gt;0","&lt;0"})*{1,-1})</f>
        <v>0</v>
      </c>
      <c r="DA238" s="43">
        <f t="shared" si="208"/>
        <v>0</v>
      </c>
      <c r="DB238" s="43">
        <f t="shared" si="209"/>
        <v>100</v>
      </c>
      <c r="DC238" s="48" t="str">
        <f t="shared" si="210"/>
        <v>Fail</v>
      </c>
      <c r="DD238" s="54">
        <f>SUM(SUMIF(Survey!FH238:FN238,{"&gt;0","&lt;0"})*{1,-1})</f>
        <v>0</v>
      </c>
      <c r="DE238" s="57">
        <f t="shared" si="211"/>
        <v>0</v>
      </c>
      <c r="DF238" s="56">
        <f t="shared" si="212"/>
        <v>100</v>
      </c>
    </row>
    <row r="239" spans="1:110">
      <c r="A239" s="1">
        <v>236</v>
      </c>
      <c r="B239" s="43" t="str">
        <f t="shared" si="160"/>
        <v>Pass</v>
      </c>
      <c r="C239" s="43">
        <f>COUNTBLANK(Survey!B239:FO239)</f>
        <v>170</v>
      </c>
      <c r="D239" s="43">
        <f>Survey!H239</f>
        <v>0</v>
      </c>
      <c r="E239" s="43" t="str">
        <f t="shared" si="161"/>
        <v>Fail</v>
      </c>
      <c r="F239" s="43" t="str">
        <f t="shared" si="162"/>
        <v>Fail</v>
      </c>
      <c r="H239" s="48" t="str">
        <f t="shared" si="163"/>
        <v>Fail</v>
      </c>
      <c r="I239" s="49">
        <f>COUNTBLANK(Survey!B239:E239)+COUNTBLANK(Survey!G239:J239)+COUNTBLANK(Survey!M239)+COUNTBLANK(Survey!P239:S239)+COUNTBLANK(Survey!X239:Z239)+COUNTBLANK(Survey!AC239:AD239)</f>
        <v>18</v>
      </c>
      <c r="J239" s="48" t="str">
        <f t="shared" si="164"/>
        <v>Pass</v>
      </c>
      <c r="K239" s="61" t="b">
        <f>NOT(ISNUMBER(SEARCH("Feeder",Survey!$H239)))</f>
        <v>1</v>
      </c>
      <c r="L239" s="60" t="b">
        <f>NOT(ISBLANK(Survey!$L239))</f>
        <v>0</v>
      </c>
      <c r="M239" s="48" t="str">
        <f t="shared" si="165"/>
        <v>Pass</v>
      </c>
      <c r="N239" s="61" t="b">
        <f>NOT(ISNUMBER(SEARCH("Other",Survey!$J239)))</f>
        <v>1</v>
      </c>
      <c r="O239" s="60" t="b">
        <f>NOT(ISBLANK(Survey!$K239))</f>
        <v>0</v>
      </c>
      <c r="P239" s="48" t="str">
        <f t="shared" si="166"/>
        <v>Fail</v>
      </c>
      <c r="Q239" s="50">
        <f>Survey!E239</f>
        <v>0</v>
      </c>
      <c r="R239" s="51">
        <f>LEN(Survey!F239)</f>
        <v>0</v>
      </c>
      <c r="S239" s="48" t="str">
        <f t="shared" si="167"/>
        <v>Pass</v>
      </c>
      <c r="T239" s="61" t="b">
        <f>NOT(ISNUMBER(SEARCH("Other",Survey!$M239)))</f>
        <v>1</v>
      </c>
      <c r="U239" s="60" t="b">
        <f>NOT(ISBLANK(Survey!$N239))</f>
        <v>0</v>
      </c>
      <c r="V239" s="48" t="str">
        <f t="shared" si="168"/>
        <v>Pass</v>
      </c>
      <c r="W239" s="121" t="b">
        <f>NOT(ISBLANK(Survey!$U239))</f>
        <v>0</v>
      </c>
      <c r="X239" s="122">
        <f>Survey!$J239</f>
        <v>0</v>
      </c>
      <c r="Y239" s="48" t="str">
        <f t="shared" si="169"/>
        <v>Pass</v>
      </c>
      <c r="Z239" s="121" t="b">
        <f>NOT(ISBLANK(Survey!$V239))</f>
        <v>0</v>
      </c>
      <c r="AA239" s="122">
        <f>Survey!$J239</f>
        <v>0</v>
      </c>
      <c r="AB239" s="48" t="str">
        <f t="shared" si="170"/>
        <v>Pass</v>
      </c>
      <c r="AC239" s="121" t="b">
        <f>NOT(ISBLANK(Survey!$W239))</f>
        <v>0</v>
      </c>
      <c r="AD239" s="122">
        <f>Survey!$J239</f>
        <v>0</v>
      </c>
      <c r="AE239" s="48" t="str">
        <f t="shared" si="171"/>
        <v>Pass</v>
      </c>
      <c r="AF239" s="61" t="b">
        <f>NOT(ISNUMBER(SEARCH("Yes",Survey!$Z239)))</f>
        <v>1</v>
      </c>
      <c r="AG239" s="60" t="b">
        <f>IF(COUNTBLANK(Survey!$AA239:$AB239)=0,TRUE, FALSE)</f>
        <v>0</v>
      </c>
      <c r="AH239" s="48" t="str">
        <f t="shared" si="172"/>
        <v>Pass</v>
      </c>
      <c r="AI239" s="61" t="b">
        <f>NOT(ISNUMBER(SEARCH("Yes",Survey!$AC239)))</f>
        <v>1</v>
      </c>
      <c r="AJ239" s="60" t="b">
        <f>NOT(ISBLANK(Survey!$AE239))</f>
        <v>0</v>
      </c>
      <c r="AK239" s="48" t="str">
        <f t="shared" si="173"/>
        <v>Pass</v>
      </c>
      <c r="AL239" s="61" t="b">
        <f>NOT(OR(ISNUMBER(SEARCH("Other",Survey!$AE239)),ISNUMBER(SEARCH("Multiple",Survey!$AE239))))</f>
        <v>1</v>
      </c>
      <c r="AM239" s="60" t="b">
        <f>NOT(ISBLANK(Survey!$AF239))</f>
        <v>0</v>
      </c>
      <c r="AN239" s="48" t="str">
        <f t="shared" si="174"/>
        <v>Fail</v>
      </c>
      <c r="AO239" s="52">
        <f>(Survey!$AH239)</f>
        <v>0</v>
      </c>
      <c r="AP239" s="43" t="str">
        <f t="shared" si="175"/>
        <v>Fail</v>
      </c>
      <c r="AQ239" s="44">
        <f>ABS(Survey!$AH239)</f>
        <v>0</v>
      </c>
      <c r="AR239" s="87">
        <f>ABS(Survey!$AI239)+Survey!$AJ239-ABS(Survey!$AK239)+ABS(Survey!$AL239)-ABS(Survey!$AM239)+ABS(Survey!$AN239)-ABS(Survey!$AO239)+Survey!$AP239</f>
        <v>0</v>
      </c>
      <c r="AS239" s="53" t="str">
        <f t="shared" si="176"/>
        <v>No holdings</v>
      </c>
      <c r="AT239" s="43">
        <f t="shared" si="177"/>
        <v>0</v>
      </c>
      <c r="AU239" s="48" t="str">
        <f t="shared" si="178"/>
        <v>Pass</v>
      </c>
      <c r="AV239" s="61" t="b">
        <f>IF(ABS(Survey!$AP239)=0,TRUE,FALSE)</f>
        <v>1</v>
      </c>
      <c r="AW239" s="60" t="b">
        <f>NOT(ISBLANK(Survey!$AQ239))</f>
        <v>0</v>
      </c>
      <c r="AX239" s="43" t="str">
        <f t="shared" si="179"/>
        <v>Fail</v>
      </c>
      <c r="AY239" s="44">
        <f>ABS(Survey!$AH239)</f>
        <v>0</v>
      </c>
      <c r="AZ239" s="44" cm="1">
        <f t="array" ref="AZ239">SUM(SUMIF(Survey!AS239:BA239,{"&gt;0","&lt;0"})*{1,-1})-SUM(SUMIF(Survey!BC239:BK239,{"&gt;0","&lt;0"})*{1,-1})</f>
        <v>0</v>
      </c>
      <c r="BA239" s="53" t="str">
        <f t="shared" si="180"/>
        <v>No holdings</v>
      </c>
      <c r="BB239" s="43">
        <f t="shared" si="181"/>
        <v>0</v>
      </c>
      <c r="BC239" s="48" t="str">
        <f t="shared" si="182"/>
        <v>Fail</v>
      </c>
      <c r="BD239" s="54">
        <f>ABS(Survey!$AH239)</f>
        <v>0</v>
      </c>
      <c r="BE239" s="54" cm="1">
        <f t="array" ref="BE239">SUM(SUMIF(Survey!BM239:CF239,{"&gt;0","&lt;0"})*{1,-1})-SUM(SUMIF(Survey!CH239:DA239,{"&gt;0","&lt;0"})*{1,-1})</f>
        <v>0</v>
      </c>
      <c r="BF239" s="55" t="str">
        <f t="shared" si="183"/>
        <v>No holdings</v>
      </c>
      <c r="BG239" s="56">
        <f t="shared" si="184"/>
        <v>0</v>
      </c>
      <c r="BH239" s="48" t="str">
        <f t="shared" si="185"/>
        <v>Pass</v>
      </c>
      <c r="BI239" s="61" t="b">
        <f>IF(ABS(Survey!$CF239)=0,TRUE,FALSE)</f>
        <v>1</v>
      </c>
      <c r="BJ239" s="60" t="b">
        <f>NOT(ISBLANK(Survey!$CG239))</f>
        <v>0</v>
      </c>
      <c r="BK239" s="48" t="str">
        <f t="shared" si="186"/>
        <v>Pass</v>
      </c>
      <c r="BL239" s="61" t="b">
        <f>IF(ABS(Survey!$DA239)=0,TRUE,FALSE)</f>
        <v>1</v>
      </c>
      <c r="BM239" s="60" t="b">
        <f>NOT(ISBLANK(Survey!$DB239))</f>
        <v>0</v>
      </c>
      <c r="BN239" s="48" t="str">
        <f t="shared" si="187"/>
        <v>Pass</v>
      </c>
      <c r="BO239" s="44">
        <f>SUM(Survey!DD239:DG239)</f>
        <v>0</v>
      </c>
      <c r="BP239" s="43">
        <f t="shared" si="188"/>
        <v>0</v>
      </c>
      <c r="BQ239" s="43">
        <f t="shared" si="189"/>
        <v>100</v>
      </c>
      <c r="BR239" s="55">
        <f>Survey!$I239</f>
        <v>0</v>
      </c>
      <c r="BS239" s="48" t="str">
        <f t="shared" si="190"/>
        <v>Pass</v>
      </c>
      <c r="BT239" s="61" t="b">
        <f>IF(ABS(Survey!$DG239)=0,TRUE,FALSE)</f>
        <v>1</v>
      </c>
      <c r="BU239" s="60" t="b">
        <f>NOT(ISBLANK(Survey!$DH239))</f>
        <v>0</v>
      </c>
      <c r="BV239" s="43" t="str">
        <f t="shared" si="191"/>
        <v>Pass</v>
      </c>
      <c r="BW239" s="44">
        <f>ABS(Survey!CB239) + ABS(Survey!CW239)</f>
        <v>0</v>
      </c>
      <c r="BX239" s="44">
        <f>SUM(SUMIF(Survey!DJ239:DO239,{"&gt;0","&lt;0"})*{1,-1})+SUM(SUMIF(Survey!DQ239:DV239,{"&gt;0","&lt;0"})*{1,-1})</f>
        <v>0</v>
      </c>
      <c r="BY239" s="43">
        <f t="shared" si="192"/>
        <v>0</v>
      </c>
      <c r="BZ239" s="43">
        <f t="shared" si="193"/>
        <v>0</v>
      </c>
      <c r="CA239" s="48" t="str">
        <f t="shared" si="194"/>
        <v>Pass</v>
      </c>
      <c r="CB239" s="61" t="b">
        <f>IF(ABS(Survey!$DO239)=0,TRUE,FALSE)</f>
        <v>1</v>
      </c>
      <c r="CC239" s="60" t="b">
        <f>NOT(ISBLANK(Survey!DP239))</f>
        <v>0</v>
      </c>
      <c r="CD239" s="48" t="str">
        <f t="shared" si="195"/>
        <v>Pass</v>
      </c>
      <c r="CE239" s="61" t="b">
        <f>IF(ABS(Survey!$DV239)=0,TRUE,FALSE)</f>
        <v>1</v>
      </c>
      <c r="CF239" s="60" t="b">
        <f>NOT(ISBLANK(Survey!$DW239))</f>
        <v>0</v>
      </c>
      <c r="CG239" s="48" t="str">
        <f t="shared" si="196"/>
        <v>Pass</v>
      </c>
      <c r="CH239" s="57">
        <f t="shared" si="197"/>
        <v>0</v>
      </c>
      <c r="CI239" s="54" cm="1">
        <f t="array" ref="CI239">SUM(SUMIF(Survey!DY239:DZ239,{"&gt;0","&lt;0"})*{1,-1})</f>
        <v>0</v>
      </c>
      <c r="CJ239" s="57">
        <f t="shared" si="198"/>
        <v>0</v>
      </c>
      <c r="CK239" s="56">
        <f t="shared" si="199"/>
        <v>100</v>
      </c>
      <c r="CL239" s="48" t="str">
        <f t="shared" si="200"/>
        <v>Fail</v>
      </c>
      <c r="CM239" s="54">
        <f>SUM(SUMIF(Survey!EP239:EQ239,{"&gt;0","&lt;0"})*{1,-1})</f>
        <v>0</v>
      </c>
      <c r="CN239" s="57">
        <f t="shared" si="201"/>
        <v>0</v>
      </c>
      <c r="CO239" s="57">
        <f t="shared" si="202"/>
        <v>100</v>
      </c>
      <c r="CP239" s="55" t="b">
        <f>IF(Survey!$J239="ETF",TRUE,IF(Survey!$J239="Closed-end",TRUE,IF(Survey!$J239="Split share corp",TRUE,FALSE)))</f>
        <v>0</v>
      </c>
      <c r="CQ239" s="48" t="str">
        <f t="shared" si="203"/>
        <v>Fail</v>
      </c>
      <c r="CR239" s="54">
        <f>SUM(SUMIF(Survey!ES239:EW239,{"&gt;0","&lt;0"})*{1,-1})</f>
        <v>0</v>
      </c>
      <c r="CS239" s="57">
        <f t="shared" si="204"/>
        <v>0</v>
      </c>
      <c r="CT239" s="57">
        <f t="shared" si="205"/>
        <v>100</v>
      </c>
      <c r="CU239" s="55" t="b">
        <f>IF(Survey!$J239="ETF",TRUE,IF(Survey!$J239="Closed-end",TRUE,IF(Survey!$J239="Split share corp",TRUE,FALSE)))</f>
        <v>0</v>
      </c>
      <c r="CV239" s="48" t="str">
        <f t="shared" si="206"/>
        <v>Pass</v>
      </c>
      <c r="CW239" s="61" t="b">
        <f>IF(ABS(Survey!$EW239)=0,TRUE,FALSE)</f>
        <v>1</v>
      </c>
      <c r="CX239" s="60" t="b">
        <f>NOT(ISBLANK(Survey!$EX239))</f>
        <v>0</v>
      </c>
      <c r="CY239" s="43" t="str">
        <f t="shared" si="207"/>
        <v>Fail</v>
      </c>
      <c r="CZ239" s="44">
        <f>SUM(SUMIF(Survey!EZ239:FF239,{"&gt;0","&lt;0"})*{1,-1})</f>
        <v>0</v>
      </c>
      <c r="DA239" s="43">
        <f t="shared" si="208"/>
        <v>0</v>
      </c>
      <c r="DB239" s="43">
        <f t="shared" si="209"/>
        <v>100</v>
      </c>
      <c r="DC239" s="48" t="str">
        <f t="shared" si="210"/>
        <v>Fail</v>
      </c>
      <c r="DD239" s="54">
        <f>SUM(SUMIF(Survey!FH239:FN239,{"&gt;0","&lt;0"})*{1,-1})</f>
        <v>0</v>
      </c>
      <c r="DE239" s="57">
        <f t="shared" si="211"/>
        <v>0</v>
      </c>
      <c r="DF239" s="56">
        <f t="shared" si="212"/>
        <v>100</v>
      </c>
    </row>
    <row r="240" spans="1:110">
      <c r="A240" s="1">
        <v>237</v>
      </c>
      <c r="B240" s="43" t="str">
        <f t="shared" si="160"/>
        <v>Pass</v>
      </c>
      <c r="C240" s="43">
        <f>COUNTBLANK(Survey!B240:FO240)</f>
        <v>170</v>
      </c>
      <c r="D240" s="43">
        <f>Survey!H240</f>
        <v>0</v>
      </c>
      <c r="E240" s="43" t="str">
        <f t="shared" si="161"/>
        <v>Fail</v>
      </c>
      <c r="F240" s="43" t="str">
        <f t="shared" si="162"/>
        <v>Fail</v>
      </c>
      <c r="H240" s="48" t="str">
        <f t="shared" si="163"/>
        <v>Fail</v>
      </c>
      <c r="I240" s="49">
        <f>COUNTBLANK(Survey!B240:E240)+COUNTBLANK(Survey!G240:J240)+COUNTBLANK(Survey!M240)+COUNTBLANK(Survey!P240:S240)+COUNTBLANK(Survey!X240:Z240)+COUNTBLANK(Survey!AC240:AD240)</f>
        <v>18</v>
      </c>
      <c r="J240" s="48" t="str">
        <f t="shared" si="164"/>
        <v>Pass</v>
      </c>
      <c r="K240" s="61" t="b">
        <f>NOT(ISNUMBER(SEARCH("Feeder",Survey!$H240)))</f>
        <v>1</v>
      </c>
      <c r="L240" s="60" t="b">
        <f>NOT(ISBLANK(Survey!$L240))</f>
        <v>0</v>
      </c>
      <c r="M240" s="48" t="str">
        <f t="shared" si="165"/>
        <v>Pass</v>
      </c>
      <c r="N240" s="61" t="b">
        <f>NOT(ISNUMBER(SEARCH("Other",Survey!$J240)))</f>
        <v>1</v>
      </c>
      <c r="O240" s="60" t="b">
        <f>NOT(ISBLANK(Survey!$K240))</f>
        <v>0</v>
      </c>
      <c r="P240" s="48" t="str">
        <f t="shared" si="166"/>
        <v>Fail</v>
      </c>
      <c r="Q240" s="50">
        <f>Survey!E240</f>
        <v>0</v>
      </c>
      <c r="R240" s="51">
        <f>LEN(Survey!F240)</f>
        <v>0</v>
      </c>
      <c r="S240" s="48" t="str">
        <f t="shared" si="167"/>
        <v>Pass</v>
      </c>
      <c r="T240" s="61" t="b">
        <f>NOT(ISNUMBER(SEARCH("Other",Survey!$M240)))</f>
        <v>1</v>
      </c>
      <c r="U240" s="60" t="b">
        <f>NOT(ISBLANK(Survey!$N240))</f>
        <v>0</v>
      </c>
      <c r="V240" s="48" t="str">
        <f t="shared" si="168"/>
        <v>Pass</v>
      </c>
      <c r="W240" s="121" t="b">
        <f>NOT(ISBLANK(Survey!$U240))</f>
        <v>0</v>
      </c>
      <c r="X240" s="122">
        <f>Survey!$J240</f>
        <v>0</v>
      </c>
      <c r="Y240" s="48" t="str">
        <f t="shared" si="169"/>
        <v>Pass</v>
      </c>
      <c r="Z240" s="121" t="b">
        <f>NOT(ISBLANK(Survey!$V240))</f>
        <v>0</v>
      </c>
      <c r="AA240" s="122">
        <f>Survey!$J240</f>
        <v>0</v>
      </c>
      <c r="AB240" s="48" t="str">
        <f t="shared" si="170"/>
        <v>Pass</v>
      </c>
      <c r="AC240" s="121" t="b">
        <f>NOT(ISBLANK(Survey!$W240))</f>
        <v>0</v>
      </c>
      <c r="AD240" s="122">
        <f>Survey!$J240</f>
        <v>0</v>
      </c>
      <c r="AE240" s="48" t="str">
        <f t="shared" si="171"/>
        <v>Pass</v>
      </c>
      <c r="AF240" s="61" t="b">
        <f>NOT(ISNUMBER(SEARCH("Yes",Survey!$Z240)))</f>
        <v>1</v>
      </c>
      <c r="AG240" s="60" t="b">
        <f>IF(COUNTBLANK(Survey!$AA240:$AB240)=0,TRUE, FALSE)</f>
        <v>0</v>
      </c>
      <c r="AH240" s="48" t="str">
        <f t="shared" si="172"/>
        <v>Pass</v>
      </c>
      <c r="AI240" s="61" t="b">
        <f>NOT(ISNUMBER(SEARCH("Yes",Survey!$AC240)))</f>
        <v>1</v>
      </c>
      <c r="AJ240" s="60" t="b">
        <f>NOT(ISBLANK(Survey!$AE240))</f>
        <v>0</v>
      </c>
      <c r="AK240" s="48" t="str">
        <f t="shared" si="173"/>
        <v>Pass</v>
      </c>
      <c r="AL240" s="61" t="b">
        <f>NOT(OR(ISNUMBER(SEARCH("Other",Survey!$AE240)),ISNUMBER(SEARCH("Multiple",Survey!$AE240))))</f>
        <v>1</v>
      </c>
      <c r="AM240" s="60" t="b">
        <f>NOT(ISBLANK(Survey!$AF240))</f>
        <v>0</v>
      </c>
      <c r="AN240" s="48" t="str">
        <f t="shared" si="174"/>
        <v>Fail</v>
      </c>
      <c r="AO240" s="52">
        <f>(Survey!$AH240)</f>
        <v>0</v>
      </c>
      <c r="AP240" s="43" t="str">
        <f t="shared" si="175"/>
        <v>Fail</v>
      </c>
      <c r="AQ240" s="44">
        <f>ABS(Survey!$AH240)</f>
        <v>0</v>
      </c>
      <c r="AR240" s="87">
        <f>ABS(Survey!$AI240)+Survey!$AJ240-ABS(Survey!$AK240)+ABS(Survey!$AL240)-ABS(Survey!$AM240)+ABS(Survey!$AN240)-ABS(Survey!$AO240)+Survey!$AP240</f>
        <v>0</v>
      </c>
      <c r="AS240" s="53" t="str">
        <f t="shared" si="176"/>
        <v>No holdings</v>
      </c>
      <c r="AT240" s="43">
        <f t="shared" si="177"/>
        <v>0</v>
      </c>
      <c r="AU240" s="48" t="str">
        <f t="shared" si="178"/>
        <v>Pass</v>
      </c>
      <c r="AV240" s="61" t="b">
        <f>IF(ABS(Survey!$AP240)=0,TRUE,FALSE)</f>
        <v>1</v>
      </c>
      <c r="AW240" s="60" t="b">
        <f>NOT(ISBLANK(Survey!$AQ240))</f>
        <v>0</v>
      </c>
      <c r="AX240" s="43" t="str">
        <f t="shared" si="179"/>
        <v>Fail</v>
      </c>
      <c r="AY240" s="44">
        <f>ABS(Survey!$AH240)</f>
        <v>0</v>
      </c>
      <c r="AZ240" s="44" cm="1">
        <f t="array" ref="AZ240">SUM(SUMIF(Survey!AS240:BA240,{"&gt;0","&lt;0"})*{1,-1})-SUM(SUMIF(Survey!BC240:BK240,{"&gt;0","&lt;0"})*{1,-1})</f>
        <v>0</v>
      </c>
      <c r="BA240" s="53" t="str">
        <f t="shared" si="180"/>
        <v>No holdings</v>
      </c>
      <c r="BB240" s="43">
        <f t="shared" si="181"/>
        <v>0</v>
      </c>
      <c r="BC240" s="48" t="str">
        <f t="shared" si="182"/>
        <v>Fail</v>
      </c>
      <c r="BD240" s="54">
        <f>ABS(Survey!$AH240)</f>
        <v>0</v>
      </c>
      <c r="BE240" s="54" cm="1">
        <f t="array" ref="BE240">SUM(SUMIF(Survey!BM240:CF240,{"&gt;0","&lt;0"})*{1,-1})-SUM(SUMIF(Survey!CH240:DA240,{"&gt;0","&lt;0"})*{1,-1})</f>
        <v>0</v>
      </c>
      <c r="BF240" s="55" t="str">
        <f t="shared" si="183"/>
        <v>No holdings</v>
      </c>
      <c r="BG240" s="56">
        <f t="shared" si="184"/>
        <v>0</v>
      </c>
      <c r="BH240" s="48" t="str">
        <f t="shared" si="185"/>
        <v>Pass</v>
      </c>
      <c r="BI240" s="61" t="b">
        <f>IF(ABS(Survey!$CF240)=0,TRUE,FALSE)</f>
        <v>1</v>
      </c>
      <c r="BJ240" s="60" t="b">
        <f>NOT(ISBLANK(Survey!$CG240))</f>
        <v>0</v>
      </c>
      <c r="BK240" s="48" t="str">
        <f t="shared" si="186"/>
        <v>Pass</v>
      </c>
      <c r="BL240" s="61" t="b">
        <f>IF(ABS(Survey!$DA240)=0,TRUE,FALSE)</f>
        <v>1</v>
      </c>
      <c r="BM240" s="60" t="b">
        <f>NOT(ISBLANK(Survey!$DB240))</f>
        <v>0</v>
      </c>
      <c r="BN240" s="48" t="str">
        <f t="shared" si="187"/>
        <v>Pass</v>
      </c>
      <c r="BO240" s="44">
        <f>SUM(Survey!DD240:DG240)</f>
        <v>0</v>
      </c>
      <c r="BP240" s="43">
        <f t="shared" si="188"/>
        <v>0</v>
      </c>
      <c r="BQ240" s="43">
        <f t="shared" si="189"/>
        <v>100</v>
      </c>
      <c r="BR240" s="55">
        <f>Survey!$I240</f>
        <v>0</v>
      </c>
      <c r="BS240" s="48" t="str">
        <f t="shared" si="190"/>
        <v>Pass</v>
      </c>
      <c r="BT240" s="61" t="b">
        <f>IF(ABS(Survey!$DG240)=0,TRUE,FALSE)</f>
        <v>1</v>
      </c>
      <c r="BU240" s="60" t="b">
        <f>NOT(ISBLANK(Survey!$DH240))</f>
        <v>0</v>
      </c>
      <c r="BV240" s="43" t="str">
        <f t="shared" si="191"/>
        <v>Pass</v>
      </c>
      <c r="BW240" s="44">
        <f>ABS(Survey!CB240) + ABS(Survey!CW240)</f>
        <v>0</v>
      </c>
      <c r="BX240" s="44">
        <f>SUM(SUMIF(Survey!DJ240:DO240,{"&gt;0","&lt;0"})*{1,-1})+SUM(SUMIF(Survey!DQ240:DV240,{"&gt;0","&lt;0"})*{1,-1})</f>
        <v>0</v>
      </c>
      <c r="BY240" s="43">
        <f t="shared" si="192"/>
        <v>0</v>
      </c>
      <c r="BZ240" s="43">
        <f t="shared" si="193"/>
        <v>0</v>
      </c>
      <c r="CA240" s="48" t="str">
        <f t="shared" si="194"/>
        <v>Pass</v>
      </c>
      <c r="CB240" s="61" t="b">
        <f>IF(ABS(Survey!$DO240)=0,TRUE,FALSE)</f>
        <v>1</v>
      </c>
      <c r="CC240" s="60" t="b">
        <f>NOT(ISBLANK(Survey!DP240))</f>
        <v>0</v>
      </c>
      <c r="CD240" s="48" t="str">
        <f t="shared" si="195"/>
        <v>Pass</v>
      </c>
      <c r="CE240" s="61" t="b">
        <f>IF(ABS(Survey!$DV240)=0,TRUE,FALSE)</f>
        <v>1</v>
      </c>
      <c r="CF240" s="60" t="b">
        <f>NOT(ISBLANK(Survey!$DW240))</f>
        <v>0</v>
      </c>
      <c r="CG240" s="48" t="str">
        <f t="shared" si="196"/>
        <v>Pass</v>
      </c>
      <c r="CH240" s="57">
        <f t="shared" si="197"/>
        <v>0</v>
      </c>
      <c r="CI240" s="54" cm="1">
        <f t="array" ref="CI240">SUM(SUMIF(Survey!DY240:DZ240,{"&gt;0","&lt;0"})*{1,-1})</f>
        <v>0</v>
      </c>
      <c r="CJ240" s="57">
        <f t="shared" si="198"/>
        <v>0</v>
      </c>
      <c r="CK240" s="56">
        <f t="shared" si="199"/>
        <v>100</v>
      </c>
      <c r="CL240" s="48" t="str">
        <f t="shared" si="200"/>
        <v>Fail</v>
      </c>
      <c r="CM240" s="54">
        <f>SUM(SUMIF(Survey!EP240:EQ240,{"&gt;0","&lt;0"})*{1,-1})</f>
        <v>0</v>
      </c>
      <c r="CN240" s="57">
        <f t="shared" si="201"/>
        <v>0</v>
      </c>
      <c r="CO240" s="57">
        <f t="shared" si="202"/>
        <v>100</v>
      </c>
      <c r="CP240" s="55" t="b">
        <f>IF(Survey!$J240="ETF",TRUE,IF(Survey!$J240="Closed-end",TRUE,IF(Survey!$J240="Split share corp",TRUE,FALSE)))</f>
        <v>0</v>
      </c>
      <c r="CQ240" s="48" t="str">
        <f t="shared" si="203"/>
        <v>Fail</v>
      </c>
      <c r="CR240" s="54">
        <f>SUM(SUMIF(Survey!ES240:EW240,{"&gt;0","&lt;0"})*{1,-1})</f>
        <v>0</v>
      </c>
      <c r="CS240" s="57">
        <f t="shared" si="204"/>
        <v>0</v>
      </c>
      <c r="CT240" s="57">
        <f t="shared" si="205"/>
        <v>100</v>
      </c>
      <c r="CU240" s="55" t="b">
        <f>IF(Survey!$J240="ETF",TRUE,IF(Survey!$J240="Closed-end",TRUE,IF(Survey!$J240="Split share corp",TRUE,FALSE)))</f>
        <v>0</v>
      </c>
      <c r="CV240" s="48" t="str">
        <f t="shared" si="206"/>
        <v>Pass</v>
      </c>
      <c r="CW240" s="61" t="b">
        <f>IF(ABS(Survey!$EW240)=0,TRUE,FALSE)</f>
        <v>1</v>
      </c>
      <c r="CX240" s="60" t="b">
        <f>NOT(ISBLANK(Survey!$EX240))</f>
        <v>0</v>
      </c>
      <c r="CY240" s="43" t="str">
        <f t="shared" si="207"/>
        <v>Fail</v>
      </c>
      <c r="CZ240" s="44">
        <f>SUM(SUMIF(Survey!EZ240:FF240,{"&gt;0","&lt;0"})*{1,-1})</f>
        <v>0</v>
      </c>
      <c r="DA240" s="43">
        <f t="shared" si="208"/>
        <v>0</v>
      </c>
      <c r="DB240" s="43">
        <f t="shared" si="209"/>
        <v>100</v>
      </c>
      <c r="DC240" s="48" t="str">
        <f t="shared" si="210"/>
        <v>Fail</v>
      </c>
      <c r="DD240" s="54">
        <f>SUM(SUMIF(Survey!FH240:FN240,{"&gt;0","&lt;0"})*{1,-1})</f>
        <v>0</v>
      </c>
      <c r="DE240" s="57">
        <f t="shared" si="211"/>
        <v>0</v>
      </c>
      <c r="DF240" s="56">
        <f t="shared" si="212"/>
        <v>100</v>
      </c>
    </row>
    <row r="241" spans="1:110">
      <c r="A241" s="1">
        <v>238</v>
      </c>
      <c r="B241" s="43" t="str">
        <f t="shared" si="160"/>
        <v>Pass</v>
      </c>
      <c r="C241" s="43">
        <f>COUNTBLANK(Survey!B241:FO241)</f>
        <v>170</v>
      </c>
      <c r="D241" s="43">
        <f>Survey!H241</f>
        <v>0</v>
      </c>
      <c r="E241" s="43" t="str">
        <f t="shared" si="161"/>
        <v>Fail</v>
      </c>
      <c r="F241" s="43" t="str">
        <f t="shared" si="162"/>
        <v>Fail</v>
      </c>
      <c r="H241" s="48" t="str">
        <f t="shared" si="163"/>
        <v>Fail</v>
      </c>
      <c r="I241" s="49">
        <f>COUNTBLANK(Survey!B241:E241)+COUNTBLANK(Survey!G241:J241)+COUNTBLANK(Survey!M241)+COUNTBLANK(Survey!P241:S241)+COUNTBLANK(Survey!X241:Z241)+COUNTBLANK(Survey!AC241:AD241)</f>
        <v>18</v>
      </c>
      <c r="J241" s="48" t="str">
        <f t="shared" si="164"/>
        <v>Pass</v>
      </c>
      <c r="K241" s="61" t="b">
        <f>NOT(ISNUMBER(SEARCH("Feeder",Survey!$H241)))</f>
        <v>1</v>
      </c>
      <c r="L241" s="60" t="b">
        <f>NOT(ISBLANK(Survey!$L241))</f>
        <v>0</v>
      </c>
      <c r="M241" s="48" t="str">
        <f t="shared" si="165"/>
        <v>Pass</v>
      </c>
      <c r="N241" s="61" t="b">
        <f>NOT(ISNUMBER(SEARCH("Other",Survey!$J241)))</f>
        <v>1</v>
      </c>
      <c r="O241" s="60" t="b">
        <f>NOT(ISBLANK(Survey!$K241))</f>
        <v>0</v>
      </c>
      <c r="P241" s="48" t="str">
        <f t="shared" si="166"/>
        <v>Fail</v>
      </c>
      <c r="Q241" s="50">
        <f>Survey!E241</f>
        <v>0</v>
      </c>
      <c r="R241" s="51">
        <f>LEN(Survey!F241)</f>
        <v>0</v>
      </c>
      <c r="S241" s="48" t="str">
        <f t="shared" si="167"/>
        <v>Pass</v>
      </c>
      <c r="T241" s="61" t="b">
        <f>NOT(ISNUMBER(SEARCH("Other",Survey!$M241)))</f>
        <v>1</v>
      </c>
      <c r="U241" s="60" t="b">
        <f>NOT(ISBLANK(Survey!$N241))</f>
        <v>0</v>
      </c>
      <c r="V241" s="48" t="str">
        <f t="shared" si="168"/>
        <v>Pass</v>
      </c>
      <c r="W241" s="121" t="b">
        <f>NOT(ISBLANK(Survey!$U241))</f>
        <v>0</v>
      </c>
      <c r="X241" s="122">
        <f>Survey!$J241</f>
        <v>0</v>
      </c>
      <c r="Y241" s="48" t="str">
        <f t="shared" si="169"/>
        <v>Pass</v>
      </c>
      <c r="Z241" s="121" t="b">
        <f>NOT(ISBLANK(Survey!$V241))</f>
        <v>0</v>
      </c>
      <c r="AA241" s="122">
        <f>Survey!$J241</f>
        <v>0</v>
      </c>
      <c r="AB241" s="48" t="str">
        <f t="shared" si="170"/>
        <v>Pass</v>
      </c>
      <c r="AC241" s="121" t="b">
        <f>NOT(ISBLANK(Survey!$W241))</f>
        <v>0</v>
      </c>
      <c r="AD241" s="122">
        <f>Survey!$J241</f>
        <v>0</v>
      </c>
      <c r="AE241" s="48" t="str">
        <f t="shared" si="171"/>
        <v>Pass</v>
      </c>
      <c r="AF241" s="61" t="b">
        <f>NOT(ISNUMBER(SEARCH("Yes",Survey!$Z241)))</f>
        <v>1</v>
      </c>
      <c r="AG241" s="60" t="b">
        <f>IF(COUNTBLANK(Survey!$AA241:$AB241)=0,TRUE, FALSE)</f>
        <v>0</v>
      </c>
      <c r="AH241" s="48" t="str">
        <f t="shared" si="172"/>
        <v>Pass</v>
      </c>
      <c r="AI241" s="61" t="b">
        <f>NOT(ISNUMBER(SEARCH("Yes",Survey!$AC241)))</f>
        <v>1</v>
      </c>
      <c r="AJ241" s="60" t="b">
        <f>NOT(ISBLANK(Survey!$AE241))</f>
        <v>0</v>
      </c>
      <c r="AK241" s="48" t="str">
        <f t="shared" si="173"/>
        <v>Pass</v>
      </c>
      <c r="AL241" s="61" t="b">
        <f>NOT(OR(ISNUMBER(SEARCH("Other",Survey!$AE241)),ISNUMBER(SEARCH("Multiple",Survey!$AE241))))</f>
        <v>1</v>
      </c>
      <c r="AM241" s="60" t="b">
        <f>NOT(ISBLANK(Survey!$AF241))</f>
        <v>0</v>
      </c>
      <c r="AN241" s="48" t="str">
        <f t="shared" si="174"/>
        <v>Fail</v>
      </c>
      <c r="AO241" s="52">
        <f>(Survey!$AH241)</f>
        <v>0</v>
      </c>
      <c r="AP241" s="43" t="str">
        <f t="shared" si="175"/>
        <v>Fail</v>
      </c>
      <c r="AQ241" s="44">
        <f>ABS(Survey!$AH241)</f>
        <v>0</v>
      </c>
      <c r="AR241" s="87">
        <f>ABS(Survey!$AI241)+Survey!$AJ241-ABS(Survey!$AK241)+ABS(Survey!$AL241)-ABS(Survey!$AM241)+ABS(Survey!$AN241)-ABS(Survey!$AO241)+Survey!$AP241</f>
        <v>0</v>
      </c>
      <c r="AS241" s="53" t="str">
        <f t="shared" si="176"/>
        <v>No holdings</v>
      </c>
      <c r="AT241" s="43">
        <f t="shared" si="177"/>
        <v>0</v>
      </c>
      <c r="AU241" s="48" t="str">
        <f t="shared" si="178"/>
        <v>Pass</v>
      </c>
      <c r="AV241" s="61" t="b">
        <f>IF(ABS(Survey!$AP241)=0,TRUE,FALSE)</f>
        <v>1</v>
      </c>
      <c r="AW241" s="60" t="b">
        <f>NOT(ISBLANK(Survey!$AQ241))</f>
        <v>0</v>
      </c>
      <c r="AX241" s="43" t="str">
        <f t="shared" si="179"/>
        <v>Fail</v>
      </c>
      <c r="AY241" s="44">
        <f>ABS(Survey!$AH241)</f>
        <v>0</v>
      </c>
      <c r="AZ241" s="44" cm="1">
        <f t="array" ref="AZ241">SUM(SUMIF(Survey!AS241:BA241,{"&gt;0","&lt;0"})*{1,-1})-SUM(SUMIF(Survey!BC241:BK241,{"&gt;0","&lt;0"})*{1,-1})</f>
        <v>0</v>
      </c>
      <c r="BA241" s="53" t="str">
        <f t="shared" si="180"/>
        <v>No holdings</v>
      </c>
      <c r="BB241" s="43">
        <f t="shared" si="181"/>
        <v>0</v>
      </c>
      <c r="BC241" s="48" t="str">
        <f t="shared" si="182"/>
        <v>Fail</v>
      </c>
      <c r="BD241" s="54">
        <f>ABS(Survey!$AH241)</f>
        <v>0</v>
      </c>
      <c r="BE241" s="54" cm="1">
        <f t="array" ref="BE241">SUM(SUMIF(Survey!BM241:CF241,{"&gt;0","&lt;0"})*{1,-1})-SUM(SUMIF(Survey!CH241:DA241,{"&gt;0","&lt;0"})*{1,-1})</f>
        <v>0</v>
      </c>
      <c r="BF241" s="55" t="str">
        <f t="shared" si="183"/>
        <v>No holdings</v>
      </c>
      <c r="BG241" s="56">
        <f t="shared" si="184"/>
        <v>0</v>
      </c>
      <c r="BH241" s="48" t="str">
        <f t="shared" si="185"/>
        <v>Pass</v>
      </c>
      <c r="BI241" s="61" t="b">
        <f>IF(ABS(Survey!$CF241)=0,TRUE,FALSE)</f>
        <v>1</v>
      </c>
      <c r="BJ241" s="60" t="b">
        <f>NOT(ISBLANK(Survey!$CG241))</f>
        <v>0</v>
      </c>
      <c r="BK241" s="48" t="str">
        <f t="shared" si="186"/>
        <v>Pass</v>
      </c>
      <c r="BL241" s="61" t="b">
        <f>IF(ABS(Survey!$DA241)=0,TRUE,FALSE)</f>
        <v>1</v>
      </c>
      <c r="BM241" s="60" t="b">
        <f>NOT(ISBLANK(Survey!$DB241))</f>
        <v>0</v>
      </c>
      <c r="BN241" s="48" t="str">
        <f t="shared" si="187"/>
        <v>Pass</v>
      </c>
      <c r="BO241" s="44">
        <f>SUM(Survey!DD241:DG241)</f>
        <v>0</v>
      </c>
      <c r="BP241" s="43">
        <f t="shared" si="188"/>
        <v>0</v>
      </c>
      <c r="BQ241" s="43">
        <f t="shared" si="189"/>
        <v>100</v>
      </c>
      <c r="BR241" s="55">
        <f>Survey!$I241</f>
        <v>0</v>
      </c>
      <c r="BS241" s="48" t="str">
        <f t="shared" si="190"/>
        <v>Pass</v>
      </c>
      <c r="BT241" s="61" t="b">
        <f>IF(ABS(Survey!$DG241)=0,TRUE,FALSE)</f>
        <v>1</v>
      </c>
      <c r="BU241" s="60" t="b">
        <f>NOT(ISBLANK(Survey!$DH241))</f>
        <v>0</v>
      </c>
      <c r="BV241" s="43" t="str">
        <f t="shared" si="191"/>
        <v>Pass</v>
      </c>
      <c r="BW241" s="44">
        <f>ABS(Survey!CB241) + ABS(Survey!CW241)</f>
        <v>0</v>
      </c>
      <c r="BX241" s="44">
        <f>SUM(SUMIF(Survey!DJ241:DO241,{"&gt;0","&lt;0"})*{1,-1})+SUM(SUMIF(Survey!DQ241:DV241,{"&gt;0","&lt;0"})*{1,-1})</f>
        <v>0</v>
      </c>
      <c r="BY241" s="43">
        <f t="shared" si="192"/>
        <v>0</v>
      </c>
      <c r="BZ241" s="43">
        <f t="shared" si="193"/>
        <v>0</v>
      </c>
      <c r="CA241" s="48" t="str">
        <f t="shared" si="194"/>
        <v>Pass</v>
      </c>
      <c r="CB241" s="61" t="b">
        <f>IF(ABS(Survey!$DO241)=0,TRUE,FALSE)</f>
        <v>1</v>
      </c>
      <c r="CC241" s="60" t="b">
        <f>NOT(ISBLANK(Survey!DP241))</f>
        <v>0</v>
      </c>
      <c r="CD241" s="48" t="str">
        <f t="shared" si="195"/>
        <v>Pass</v>
      </c>
      <c r="CE241" s="61" t="b">
        <f>IF(ABS(Survey!$DV241)=0,TRUE,FALSE)</f>
        <v>1</v>
      </c>
      <c r="CF241" s="60" t="b">
        <f>NOT(ISBLANK(Survey!$DW241))</f>
        <v>0</v>
      </c>
      <c r="CG241" s="48" t="str">
        <f t="shared" si="196"/>
        <v>Pass</v>
      </c>
      <c r="CH241" s="57">
        <f t="shared" si="197"/>
        <v>0</v>
      </c>
      <c r="CI241" s="54" cm="1">
        <f t="array" ref="CI241">SUM(SUMIF(Survey!DY241:DZ241,{"&gt;0","&lt;0"})*{1,-1})</f>
        <v>0</v>
      </c>
      <c r="CJ241" s="57">
        <f t="shared" si="198"/>
        <v>0</v>
      </c>
      <c r="CK241" s="56">
        <f t="shared" si="199"/>
        <v>100</v>
      </c>
      <c r="CL241" s="48" t="str">
        <f t="shared" si="200"/>
        <v>Fail</v>
      </c>
      <c r="CM241" s="54">
        <f>SUM(SUMIF(Survey!EP241:EQ241,{"&gt;0","&lt;0"})*{1,-1})</f>
        <v>0</v>
      </c>
      <c r="CN241" s="57">
        <f t="shared" si="201"/>
        <v>0</v>
      </c>
      <c r="CO241" s="57">
        <f t="shared" si="202"/>
        <v>100</v>
      </c>
      <c r="CP241" s="55" t="b">
        <f>IF(Survey!$J241="ETF",TRUE,IF(Survey!$J241="Closed-end",TRUE,IF(Survey!$J241="Split share corp",TRUE,FALSE)))</f>
        <v>0</v>
      </c>
      <c r="CQ241" s="48" t="str">
        <f t="shared" si="203"/>
        <v>Fail</v>
      </c>
      <c r="CR241" s="54">
        <f>SUM(SUMIF(Survey!ES241:EW241,{"&gt;0","&lt;0"})*{1,-1})</f>
        <v>0</v>
      </c>
      <c r="CS241" s="57">
        <f t="shared" si="204"/>
        <v>0</v>
      </c>
      <c r="CT241" s="57">
        <f t="shared" si="205"/>
        <v>100</v>
      </c>
      <c r="CU241" s="55" t="b">
        <f>IF(Survey!$J241="ETF",TRUE,IF(Survey!$J241="Closed-end",TRUE,IF(Survey!$J241="Split share corp",TRUE,FALSE)))</f>
        <v>0</v>
      </c>
      <c r="CV241" s="48" t="str">
        <f t="shared" si="206"/>
        <v>Pass</v>
      </c>
      <c r="CW241" s="61" t="b">
        <f>IF(ABS(Survey!$EW241)=0,TRUE,FALSE)</f>
        <v>1</v>
      </c>
      <c r="CX241" s="60" t="b">
        <f>NOT(ISBLANK(Survey!$EX241))</f>
        <v>0</v>
      </c>
      <c r="CY241" s="43" t="str">
        <f t="shared" si="207"/>
        <v>Fail</v>
      </c>
      <c r="CZ241" s="44">
        <f>SUM(SUMIF(Survey!EZ241:FF241,{"&gt;0","&lt;0"})*{1,-1})</f>
        <v>0</v>
      </c>
      <c r="DA241" s="43">
        <f t="shared" si="208"/>
        <v>0</v>
      </c>
      <c r="DB241" s="43">
        <f t="shared" si="209"/>
        <v>100</v>
      </c>
      <c r="DC241" s="48" t="str">
        <f t="shared" si="210"/>
        <v>Fail</v>
      </c>
      <c r="DD241" s="54">
        <f>SUM(SUMIF(Survey!FH241:FN241,{"&gt;0","&lt;0"})*{1,-1})</f>
        <v>0</v>
      </c>
      <c r="DE241" s="57">
        <f t="shared" si="211"/>
        <v>0</v>
      </c>
      <c r="DF241" s="56">
        <f t="shared" si="212"/>
        <v>100</v>
      </c>
    </row>
    <row r="242" spans="1:110">
      <c r="A242" s="1">
        <v>239</v>
      </c>
      <c r="B242" s="43" t="str">
        <f t="shared" si="160"/>
        <v>Pass</v>
      </c>
      <c r="C242" s="43">
        <f>COUNTBLANK(Survey!B242:FO242)</f>
        <v>170</v>
      </c>
      <c r="D242" s="43">
        <f>Survey!H242</f>
        <v>0</v>
      </c>
      <c r="E242" s="43" t="str">
        <f t="shared" si="161"/>
        <v>Fail</v>
      </c>
      <c r="F242" s="43" t="str">
        <f t="shared" si="162"/>
        <v>Fail</v>
      </c>
      <c r="H242" s="48" t="str">
        <f t="shared" si="163"/>
        <v>Fail</v>
      </c>
      <c r="I242" s="49">
        <f>COUNTBLANK(Survey!B242:E242)+COUNTBLANK(Survey!G242:J242)+COUNTBLANK(Survey!M242)+COUNTBLANK(Survey!P242:S242)+COUNTBLANK(Survey!X242:Z242)+COUNTBLANK(Survey!AC242:AD242)</f>
        <v>18</v>
      </c>
      <c r="J242" s="48" t="str">
        <f t="shared" si="164"/>
        <v>Pass</v>
      </c>
      <c r="K242" s="61" t="b">
        <f>NOT(ISNUMBER(SEARCH("Feeder",Survey!$H242)))</f>
        <v>1</v>
      </c>
      <c r="L242" s="60" t="b">
        <f>NOT(ISBLANK(Survey!$L242))</f>
        <v>0</v>
      </c>
      <c r="M242" s="48" t="str">
        <f t="shared" si="165"/>
        <v>Pass</v>
      </c>
      <c r="N242" s="61" t="b">
        <f>NOT(ISNUMBER(SEARCH("Other",Survey!$J242)))</f>
        <v>1</v>
      </c>
      <c r="O242" s="60" t="b">
        <f>NOT(ISBLANK(Survey!$K242))</f>
        <v>0</v>
      </c>
      <c r="P242" s="48" t="str">
        <f t="shared" si="166"/>
        <v>Fail</v>
      </c>
      <c r="Q242" s="50">
        <f>Survey!E242</f>
        <v>0</v>
      </c>
      <c r="R242" s="51">
        <f>LEN(Survey!F242)</f>
        <v>0</v>
      </c>
      <c r="S242" s="48" t="str">
        <f t="shared" si="167"/>
        <v>Pass</v>
      </c>
      <c r="T242" s="61" t="b">
        <f>NOT(ISNUMBER(SEARCH("Other",Survey!$M242)))</f>
        <v>1</v>
      </c>
      <c r="U242" s="60" t="b">
        <f>NOT(ISBLANK(Survey!$N242))</f>
        <v>0</v>
      </c>
      <c r="V242" s="48" t="str">
        <f t="shared" si="168"/>
        <v>Pass</v>
      </c>
      <c r="W242" s="121" t="b">
        <f>NOT(ISBLANK(Survey!$U242))</f>
        <v>0</v>
      </c>
      <c r="X242" s="122">
        <f>Survey!$J242</f>
        <v>0</v>
      </c>
      <c r="Y242" s="48" t="str">
        <f t="shared" si="169"/>
        <v>Pass</v>
      </c>
      <c r="Z242" s="121" t="b">
        <f>NOT(ISBLANK(Survey!$V242))</f>
        <v>0</v>
      </c>
      <c r="AA242" s="122">
        <f>Survey!$J242</f>
        <v>0</v>
      </c>
      <c r="AB242" s="48" t="str">
        <f t="shared" si="170"/>
        <v>Pass</v>
      </c>
      <c r="AC242" s="121" t="b">
        <f>NOT(ISBLANK(Survey!$W242))</f>
        <v>0</v>
      </c>
      <c r="AD242" s="122">
        <f>Survey!$J242</f>
        <v>0</v>
      </c>
      <c r="AE242" s="48" t="str">
        <f t="shared" si="171"/>
        <v>Pass</v>
      </c>
      <c r="AF242" s="61" t="b">
        <f>NOT(ISNUMBER(SEARCH("Yes",Survey!$Z242)))</f>
        <v>1</v>
      </c>
      <c r="AG242" s="60" t="b">
        <f>IF(COUNTBLANK(Survey!$AA242:$AB242)=0,TRUE, FALSE)</f>
        <v>0</v>
      </c>
      <c r="AH242" s="48" t="str">
        <f t="shared" si="172"/>
        <v>Pass</v>
      </c>
      <c r="AI242" s="61" t="b">
        <f>NOT(ISNUMBER(SEARCH("Yes",Survey!$AC242)))</f>
        <v>1</v>
      </c>
      <c r="AJ242" s="60" t="b">
        <f>NOT(ISBLANK(Survey!$AE242))</f>
        <v>0</v>
      </c>
      <c r="AK242" s="48" t="str">
        <f t="shared" si="173"/>
        <v>Pass</v>
      </c>
      <c r="AL242" s="61" t="b">
        <f>NOT(OR(ISNUMBER(SEARCH("Other",Survey!$AE242)),ISNUMBER(SEARCH("Multiple",Survey!$AE242))))</f>
        <v>1</v>
      </c>
      <c r="AM242" s="60" t="b">
        <f>NOT(ISBLANK(Survey!$AF242))</f>
        <v>0</v>
      </c>
      <c r="AN242" s="48" t="str">
        <f t="shared" si="174"/>
        <v>Fail</v>
      </c>
      <c r="AO242" s="52">
        <f>(Survey!$AH242)</f>
        <v>0</v>
      </c>
      <c r="AP242" s="43" t="str">
        <f t="shared" si="175"/>
        <v>Fail</v>
      </c>
      <c r="AQ242" s="44">
        <f>ABS(Survey!$AH242)</f>
        <v>0</v>
      </c>
      <c r="AR242" s="87">
        <f>ABS(Survey!$AI242)+Survey!$AJ242-ABS(Survey!$AK242)+ABS(Survey!$AL242)-ABS(Survey!$AM242)+ABS(Survey!$AN242)-ABS(Survey!$AO242)+Survey!$AP242</f>
        <v>0</v>
      </c>
      <c r="AS242" s="53" t="str">
        <f t="shared" si="176"/>
        <v>No holdings</v>
      </c>
      <c r="AT242" s="43">
        <f t="shared" si="177"/>
        <v>0</v>
      </c>
      <c r="AU242" s="48" t="str">
        <f t="shared" si="178"/>
        <v>Pass</v>
      </c>
      <c r="AV242" s="61" t="b">
        <f>IF(ABS(Survey!$AP242)=0,TRUE,FALSE)</f>
        <v>1</v>
      </c>
      <c r="AW242" s="60" t="b">
        <f>NOT(ISBLANK(Survey!$AQ242))</f>
        <v>0</v>
      </c>
      <c r="AX242" s="43" t="str">
        <f t="shared" si="179"/>
        <v>Fail</v>
      </c>
      <c r="AY242" s="44">
        <f>ABS(Survey!$AH242)</f>
        <v>0</v>
      </c>
      <c r="AZ242" s="44" cm="1">
        <f t="array" ref="AZ242">SUM(SUMIF(Survey!AS242:BA242,{"&gt;0","&lt;0"})*{1,-1})-SUM(SUMIF(Survey!BC242:BK242,{"&gt;0","&lt;0"})*{1,-1})</f>
        <v>0</v>
      </c>
      <c r="BA242" s="53" t="str">
        <f t="shared" si="180"/>
        <v>No holdings</v>
      </c>
      <c r="BB242" s="43">
        <f t="shared" si="181"/>
        <v>0</v>
      </c>
      <c r="BC242" s="48" t="str">
        <f t="shared" si="182"/>
        <v>Fail</v>
      </c>
      <c r="BD242" s="54">
        <f>ABS(Survey!$AH242)</f>
        <v>0</v>
      </c>
      <c r="BE242" s="54" cm="1">
        <f t="array" ref="BE242">SUM(SUMIF(Survey!BM242:CF242,{"&gt;0","&lt;0"})*{1,-1})-SUM(SUMIF(Survey!CH242:DA242,{"&gt;0","&lt;0"})*{1,-1})</f>
        <v>0</v>
      </c>
      <c r="BF242" s="55" t="str">
        <f t="shared" si="183"/>
        <v>No holdings</v>
      </c>
      <c r="BG242" s="56">
        <f t="shared" si="184"/>
        <v>0</v>
      </c>
      <c r="BH242" s="48" t="str">
        <f t="shared" si="185"/>
        <v>Pass</v>
      </c>
      <c r="BI242" s="61" t="b">
        <f>IF(ABS(Survey!$CF242)=0,TRUE,FALSE)</f>
        <v>1</v>
      </c>
      <c r="BJ242" s="60" t="b">
        <f>NOT(ISBLANK(Survey!$CG242))</f>
        <v>0</v>
      </c>
      <c r="BK242" s="48" t="str">
        <f t="shared" si="186"/>
        <v>Pass</v>
      </c>
      <c r="BL242" s="61" t="b">
        <f>IF(ABS(Survey!$DA242)=0,TRUE,FALSE)</f>
        <v>1</v>
      </c>
      <c r="BM242" s="60" t="b">
        <f>NOT(ISBLANK(Survey!$DB242))</f>
        <v>0</v>
      </c>
      <c r="BN242" s="48" t="str">
        <f t="shared" si="187"/>
        <v>Pass</v>
      </c>
      <c r="BO242" s="44">
        <f>SUM(Survey!DD242:DG242)</f>
        <v>0</v>
      </c>
      <c r="BP242" s="43">
        <f t="shared" si="188"/>
        <v>0</v>
      </c>
      <c r="BQ242" s="43">
        <f t="shared" si="189"/>
        <v>100</v>
      </c>
      <c r="BR242" s="55">
        <f>Survey!$I242</f>
        <v>0</v>
      </c>
      <c r="BS242" s="48" t="str">
        <f t="shared" si="190"/>
        <v>Pass</v>
      </c>
      <c r="BT242" s="61" t="b">
        <f>IF(ABS(Survey!$DG242)=0,TRUE,FALSE)</f>
        <v>1</v>
      </c>
      <c r="BU242" s="60" t="b">
        <f>NOT(ISBLANK(Survey!$DH242))</f>
        <v>0</v>
      </c>
      <c r="BV242" s="43" t="str">
        <f t="shared" si="191"/>
        <v>Pass</v>
      </c>
      <c r="BW242" s="44">
        <f>ABS(Survey!CB242) + ABS(Survey!CW242)</f>
        <v>0</v>
      </c>
      <c r="BX242" s="44">
        <f>SUM(SUMIF(Survey!DJ242:DO242,{"&gt;0","&lt;0"})*{1,-1})+SUM(SUMIF(Survey!DQ242:DV242,{"&gt;0","&lt;0"})*{1,-1})</f>
        <v>0</v>
      </c>
      <c r="BY242" s="43">
        <f t="shared" si="192"/>
        <v>0</v>
      </c>
      <c r="BZ242" s="43">
        <f t="shared" si="193"/>
        <v>0</v>
      </c>
      <c r="CA242" s="48" t="str">
        <f t="shared" si="194"/>
        <v>Pass</v>
      </c>
      <c r="CB242" s="61" t="b">
        <f>IF(ABS(Survey!$DO242)=0,TRUE,FALSE)</f>
        <v>1</v>
      </c>
      <c r="CC242" s="60" t="b">
        <f>NOT(ISBLANK(Survey!DP242))</f>
        <v>0</v>
      </c>
      <c r="CD242" s="48" t="str">
        <f t="shared" si="195"/>
        <v>Pass</v>
      </c>
      <c r="CE242" s="61" t="b">
        <f>IF(ABS(Survey!$DV242)=0,TRUE,FALSE)</f>
        <v>1</v>
      </c>
      <c r="CF242" s="60" t="b">
        <f>NOT(ISBLANK(Survey!$DW242))</f>
        <v>0</v>
      </c>
      <c r="CG242" s="48" t="str">
        <f t="shared" si="196"/>
        <v>Pass</v>
      </c>
      <c r="CH242" s="57">
        <f t="shared" si="197"/>
        <v>0</v>
      </c>
      <c r="CI242" s="54" cm="1">
        <f t="array" ref="CI242">SUM(SUMIF(Survey!DY242:DZ242,{"&gt;0","&lt;0"})*{1,-1})</f>
        <v>0</v>
      </c>
      <c r="CJ242" s="57">
        <f t="shared" si="198"/>
        <v>0</v>
      </c>
      <c r="CK242" s="56">
        <f t="shared" si="199"/>
        <v>100</v>
      </c>
      <c r="CL242" s="48" t="str">
        <f t="shared" si="200"/>
        <v>Fail</v>
      </c>
      <c r="CM242" s="54">
        <f>SUM(SUMIF(Survey!EP242:EQ242,{"&gt;0","&lt;0"})*{1,-1})</f>
        <v>0</v>
      </c>
      <c r="CN242" s="57">
        <f t="shared" si="201"/>
        <v>0</v>
      </c>
      <c r="CO242" s="57">
        <f t="shared" si="202"/>
        <v>100</v>
      </c>
      <c r="CP242" s="55" t="b">
        <f>IF(Survey!$J242="ETF",TRUE,IF(Survey!$J242="Closed-end",TRUE,IF(Survey!$J242="Split share corp",TRUE,FALSE)))</f>
        <v>0</v>
      </c>
      <c r="CQ242" s="48" t="str">
        <f t="shared" si="203"/>
        <v>Fail</v>
      </c>
      <c r="CR242" s="54">
        <f>SUM(SUMIF(Survey!ES242:EW242,{"&gt;0","&lt;0"})*{1,-1})</f>
        <v>0</v>
      </c>
      <c r="CS242" s="57">
        <f t="shared" si="204"/>
        <v>0</v>
      </c>
      <c r="CT242" s="57">
        <f t="shared" si="205"/>
        <v>100</v>
      </c>
      <c r="CU242" s="55" t="b">
        <f>IF(Survey!$J242="ETF",TRUE,IF(Survey!$J242="Closed-end",TRUE,IF(Survey!$J242="Split share corp",TRUE,FALSE)))</f>
        <v>0</v>
      </c>
      <c r="CV242" s="48" t="str">
        <f t="shared" si="206"/>
        <v>Pass</v>
      </c>
      <c r="CW242" s="61" t="b">
        <f>IF(ABS(Survey!$EW242)=0,TRUE,FALSE)</f>
        <v>1</v>
      </c>
      <c r="CX242" s="60" t="b">
        <f>NOT(ISBLANK(Survey!$EX242))</f>
        <v>0</v>
      </c>
      <c r="CY242" s="43" t="str">
        <f t="shared" si="207"/>
        <v>Fail</v>
      </c>
      <c r="CZ242" s="44">
        <f>SUM(SUMIF(Survey!EZ242:FF242,{"&gt;0","&lt;0"})*{1,-1})</f>
        <v>0</v>
      </c>
      <c r="DA242" s="43">
        <f t="shared" si="208"/>
        <v>0</v>
      </c>
      <c r="DB242" s="43">
        <f t="shared" si="209"/>
        <v>100</v>
      </c>
      <c r="DC242" s="48" t="str">
        <f t="shared" si="210"/>
        <v>Fail</v>
      </c>
      <c r="DD242" s="54">
        <f>SUM(SUMIF(Survey!FH242:FN242,{"&gt;0","&lt;0"})*{1,-1})</f>
        <v>0</v>
      </c>
      <c r="DE242" s="57">
        <f t="shared" si="211"/>
        <v>0</v>
      </c>
      <c r="DF242" s="56">
        <f t="shared" si="212"/>
        <v>100</v>
      </c>
    </row>
    <row r="243" spans="1:110">
      <c r="A243" s="1">
        <v>240</v>
      </c>
      <c r="B243" s="43" t="str">
        <f t="shared" si="160"/>
        <v>Pass</v>
      </c>
      <c r="C243" s="43">
        <f>COUNTBLANK(Survey!B243:FO243)</f>
        <v>170</v>
      </c>
      <c r="D243" s="43">
        <f>Survey!H243</f>
        <v>0</v>
      </c>
      <c r="E243" s="43" t="str">
        <f t="shared" si="161"/>
        <v>Fail</v>
      </c>
      <c r="F243" s="43" t="str">
        <f t="shared" si="162"/>
        <v>Fail</v>
      </c>
      <c r="H243" s="48" t="str">
        <f t="shared" si="163"/>
        <v>Fail</v>
      </c>
      <c r="I243" s="49">
        <f>COUNTBLANK(Survey!B243:E243)+COUNTBLANK(Survey!G243:J243)+COUNTBLANK(Survey!M243)+COUNTBLANK(Survey!P243:S243)+COUNTBLANK(Survey!X243:Z243)+COUNTBLANK(Survey!AC243:AD243)</f>
        <v>18</v>
      </c>
      <c r="J243" s="48" t="str">
        <f t="shared" si="164"/>
        <v>Pass</v>
      </c>
      <c r="K243" s="61" t="b">
        <f>NOT(ISNUMBER(SEARCH("Feeder",Survey!$H243)))</f>
        <v>1</v>
      </c>
      <c r="L243" s="60" t="b">
        <f>NOT(ISBLANK(Survey!$L243))</f>
        <v>0</v>
      </c>
      <c r="M243" s="48" t="str">
        <f t="shared" si="165"/>
        <v>Pass</v>
      </c>
      <c r="N243" s="61" t="b">
        <f>NOT(ISNUMBER(SEARCH("Other",Survey!$J243)))</f>
        <v>1</v>
      </c>
      <c r="O243" s="60" t="b">
        <f>NOT(ISBLANK(Survey!$K243))</f>
        <v>0</v>
      </c>
      <c r="P243" s="48" t="str">
        <f t="shared" si="166"/>
        <v>Fail</v>
      </c>
      <c r="Q243" s="50">
        <f>Survey!E243</f>
        <v>0</v>
      </c>
      <c r="R243" s="51">
        <f>LEN(Survey!F243)</f>
        <v>0</v>
      </c>
      <c r="S243" s="48" t="str">
        <f t="shared" si="167"/>
        <v>Pass</v>
      </c>
      <c r="T243" s="61" t="b">
        <f>NOT(ISNUMBER(SEARCH("Other",Survey!$M243)))</f>
        <v>1</v>
      </c>
      <c r="U243" s="60" t="b">
        <f>NOT(ISBLANK(Survey!$N243))</f>
        <v>0</v>
      </c>
      <c r="V243" s="48" t="str">
        <f t="shared" si="168"/>
        <v>Pass</v>
      </c>
      <c r="W243" s="121" t="b">
        <f>NOT(ISBLANK(Survey!$U243))</f>
        <v>0</v>
      </c>
      <c r="X243" s="122">
        <f>Survey!$J243</f>
        <v>0</v>
      </c>
      <c r="Y243" s="48" t="str">
        <f t="shared" si="169"/>
        <v>Pass</v>
      </c>
      <c r="Z243" s="121" t="b">
        <f>NOT(ISBLANK(Survey!$V243))</f>
        <v>0</v>
      </c>
      <c r="AA243" s="122">
        <f>Survey!$J243</f>
        <v>0</v>
      </c>
      <c r="AB243" s="48" t="str">
        <f t="shared" si="170"/>
        <v>Pass</v>
      </c>
      <c r="AC243" s="121" t="b">
        <f>NOT(ISBLANK(Survey!$W243))</f>
        <v>0</v>
      </c>
      <c r="AD243" s="122">
        <f>Survey!$J243</f>
        <v>0</v>
      </c>
      <c r="AE243" s="48" t="str">
        <f t="shared" si="171"/>
        <v>Pass</v>
      </c>
      <c r="AF243" s="61" t="b">
        <f>NOT(ISNUMBER(SEARCH("Yes",Survey!$Z243)))</f>
        <v>1</v>
      </c>
      <c r="AG243" s="60" t="b">
        <f>IF(COUNTBLANK(Survey!$AA243:$AB243)=0,TRUE, FALSE)</f>
        <v>0</v>
      </c>
      <c r="AH243" s="48" t="str">
        <f t="shared" si="172"/>
        <v>Pass</v>
      </c>
      <c r="AI243" s="61" t="b">
        <f>NOT(ISNUMBER(SEARCH("Yes",Survey!$AC243)))</f>
        <v>1</v>
      </c>
      <c r="AJ243" s="60" t="b">
        <f>NOT(ISBLANK(Survey!$AE243))</f>
        <v>0</v>
      </c>
      <c r="AK243" s="48" t="str">
        <f t="shared" si="173"/>
        <v>Pass</v>
      </c>
      <c r="AL243" s="61" t="b">
        <f>NOT(OR(ISNUMBER(SEARCH("Other",Survey!$AE243)),ISNUMBER(SEARCH("Multiple",Survey!$AE243))))</f>
        <v>1</v>
      </c>
      <c r="AM243" s="60" t="b">
        <f>NOT(ISBLANK(Survey!$AF243))</f>
        <v>0</v>
      </c>
      <c r="AN243" s="48" t="str">
        <f t="shared" si="174"/>
        <v>Fail</v>
      </c>
      <c r="AO243" s="52">
        <f>(Survey!$AH243)</f>
        <v>0</v>
      </c>
      <c r="AP243" s="43" t="str">
        <f t="shared" si="175"/>
        <v>Fail</v>
      </c>
      <c r="AQ243" s="44">
        <f>ABS(Survey!$AH243)</f>
        <v>0</v>
      </c>
      <c r="AR243" s="87">
        <f>ABS(Survey!$AI243)+Survey!$AJ243-ABS(Survey!$AK243)+ABS(Survey!$AL243)-ABS(Survey!$AM243)+ABS(Survey!$AN243)-ABS(Survey!$AO243)+Survey!$AP243</f>
        <v>0</v>
      </c>
      <c r="AS243" s="53" t="str">
        <f t="shared" si="176"/>
        <v>No holdings</v>
      </c>
      <c r="AT243" s="43">
        <f t="shared" si="177"/>
        <v>0</v>
      </c>
      <c r="AU243" s="48" t="str">
        <f t="shared" si="178"/>
        <v>Pass</v>
      </c>
      <c r="AV243" s="61" t="b">
        <f>IF(ABS(Survey!$AP243)=0,TRUE,FALSE)</f>
        <v>1</v>
      </c>
      <c r="AW243" s="60" t="b">
        <f>NOT(ISBLANK(Survey!$AQ243))</f>
        <v>0</v>
      </c>
      <c r="AX243" s="43" t="str">
        <f t="shared" si="179"/>
        <v>Fail</v>
      </c>
      <c r="AY243" s="44">
        <f>ABS(Survey!$AH243)</f>
        <v>0</v>
      </c>
      <c r="AZ243" s="44" cm="1">
        <f t="array" ref="AZ243">SUM(SUMIF(Survey!AS243:BA243,{"&gt;0","&lt;0"})*{1,-1})-SUM(SUMIF(Survey!BC243:BK243,{"&gt;0","&lt;0"})*{1,-1})</f>
        <v>0</v>
      </c>
      <c r="BA243" s="53" t="str">
        <f t="shared" si="180"/>
        <v>No holdings</v>
      </c>
      <c r="BB243" s="43">
        <f t="shared" si="181"/>
        <v>0</v>
      </c>
      <c r="BC243" s="48" t="str">
        <f t="shared" si="182"/>
        <v>Fail</v>
      </c>
      <c r="BD243" s="54">
        <f>ABS(Survey!$AH243)</f>
        <v>0</v>
      </c>
      <c r="BE243" s="54" cm="1">
        <f t="array" ref="BE243">SUM(SUMIF(Survey!BM243:CF243,{"&gt;0","&lt;0"})*{1,-1})-SUM(SUMIF(Survey!CH243:DA243,{"&gt;0","&lt;0"})*{1,-1})</f>
        <v>0</v>
      </c>
      <c r="BF243" s="55" t="str">
        <f t="shared" si="183"/>
        <v>No holdings</v>
      </c>
      <c r="BG243" s="56">
        <f t="shared" si="184"/>
        <v>0</v>
      </c>
      <c r="BH243" s="48" t="str">
        <f t="shared" si="185"/>
        <v>Pass</v>
      </c>
      <c r="BI243" s="61" t="b">
        <f>IF(ABS(Survey!$CF243)=0,TRUE,FALSE)</f>
        <v>1</v>
      </c>
      <c r="BJ243" s="60" t="b">
        <f>NOT(ISBLANK(Survey!$CG243))</f>
        <v>0</v>
      </c>
      <c r="BK243" s="48" t="str">
        <f t="shared" si="186"/>
        <v>Pass</v>
      </c>
      <c r="BL243" s="61" t="b">
        <f>IF(ABS(Survey!$DA243)=0,TRUE,FALSE)</f>
        <v>1</v>
      </c>
      <c r="BM243" s="60" t="b">
        <f>NOT(ISBLANK(Survey!$DB243))</f>
        <v>0</v>
      </c>
      <c r="BN243" s="48" t="str">
        <f t="shared" si="187"/>
        <v>Pass</v>
      </c>
      <c r="BO243" s="44">
        <f>SUM(Survey!DD243:DG243)</f>
        <v>0</v>
      </c>
      <c r="BP243" s="43">
        <f t="shared" si="188"/>
        <v>0</v>
      </c>
      <c r="BQ243" s="43">
        <f t="shared" si="189"/>
        <v>100</v>
      </c>
      <c r="BR243" s="55">
        <f>Survey!$I243</f>
        <v>0</v>
      </c>
      <c r="BS243" s="48" t="str">
        <f t="shared" si="190"/>
        <v>Pass</v>
      </c>
      <c r="BT243" s="61" t="b">
        <f>IF(ABS(Survey!$DG243)=0,TRUE,FALSE)</f>
        <v>1</v>
      </c>
      <c r="BU243" s="60" t="b">
        <f>NOT(ISBLANK(Survey!$DH243))</f>
        <v>0</v>
      </c>
      <c r="BV243" s="43" t="str">
        <f t="shared" si="191"/>
        <v>Pass</v>
      </c>
      <c r="BW243" s="44">
        <f>ABS(Survey!CB243) + ABS(Survey!CW243)</f>
        <v>0</v>
      </c>
      <c r="BX243" s="44">
        <f>SUM(SUMIF(Survey!DJ243:DO243,{"&gt;0","&lt;0"})*{1,-1})+SUM(SUMIF(Survey!DQ243:DV243,{"&gt;0","&lt;0"})*{1,-1})</f>
        <v>0</v>
      </c>
      <c r="BY243" s="43">
        <f t="shared" si="192"/>
        <v>0</v>
      </c>
      <c r="BZ243" s="43">
        <f t="shared" si="193"/>
        <v>0</v>
      </c>
      <c r="CA243" s="48" t="str">
        <f t="shared" si="194"/>
        <v>Pass</v>
      </c>
      <c r="CB243" s="61" t="b">
        <f>IF(ABS(Survey!$DO243)=0,TRUE,FALSE)</f>
        <v>1</v>
      </c>
      <c r="CC243" s="60" t="b">
        <f>NOT(ISBLANK(Survey!DP243))</f>
        <v>0</v>
      </c>
      <c r="CD243" s="48" t="str">
        <f t="shared" si="195"/>
        <v>Pass</v>
      </c>
      <c r="CE243" s="61" t="b">
        <f>IF(ABS(Survey!$DV243)=0,TRUE,FALSE)</f>
        <v>1</v>
      </c>
      <c r="CF243" s="60" t="b">
        <f>NOT(ISBLANK(Survey!$DW243))</f>
        <v>0</v>
      </c>
      <c r="CG243" s="48" t="str">
        <f t="shared" si="196"/>
        <v>Pass</v>
      </c>
      <c r="CH243" s="57">
        <f t="shared" si="197"/>
        <v>0</v>
      </c>
      <c r="CI243" s="54" cm="1">
        <f t="array" ref="CI243">SUM(SUMIF(Survey!DY243:DZ243,{"&gt;0","&lt;0"})*{1,-1})</f>
        <v>0</v>
      </c>
      <c r="CJ243" s="57">
        <f t="shared" si="198"/>
        <v>0</v>
      </c>
      <c r="CK243" s="56">
        <f t="shared" si="199"/>
        <v>100</v>
      </c>
      <c r="CL243" s="48" t="str">
        <f t="shared" si="200"/>
        <v>Fail</v>
      </c>
      <c r="CM243" s="54">
        <f>SUM(SUMIF(Survey!EP243:EQ243,{"&gt;0","&lt;0"})*{1,-1})</f>
        <v>0</v>
      </c>
      <c r="CN243" s="57">
        <f t="shared" si="201"/>
        <v>0</v>
      </c>
      <c r="CO243" s="57">
        <f t="shared" si="202"/>
        <v>100</v>
      </c>
      <c r="CP243" s="55" t="b">
        <f>IF(Survey!$J243="ETF",TRUE,IF(Survey!$J243="Closed-end",TRUE,IF(Survey!$J243="Split share corp",TRUE,FALSE)))</f>
        <v>0</v>
      </c>
      <c r="CQ243" s="48" t="str">
        <f t="shared" si="203"/>
        <v>Fail</v>
      </c>
      <c r="CR243" s="54">
        <f>SUM(SUMIF(Survey!ES243:EW243,{"&gt;0","&lt;0"})*{1,-1})</f>
        <v>0</v>
      </c>
      <c r="CS243" s="57">
        <f t="shared" si="204"/>
        <v>0</v>
      </c>
      <c r="CT243" s="57">
        <f t="shared" si="205"/>
        <v>100</v>
      </c>
      <c r="CU243" s="55" t="b">
        <f>IF(Survey!$J243="ETF",TRUE,IF(Survey!$J243="Closed-end",TRUE,IF(Survey!$J243="Split share corp",TRUE,FALSE)))</f>
        <v>0</v>
      </c>
      <c r="CV243" s="48" t="str">
        <f t="shared" si="206"/>
        <v>Pass</v>
      </c>
      <c r="CW243" s="61" t="b">
        <f>IF(ABS(Survey!$EW243)=0,TRUE,FALSE)</f>
        <v>1</v>
      </c>
      <c r="CX243" s="60" t="b">
        <f>NOT(ISBLANK(Survey!$EX243))</f>
        <v>0</v>
      </c>
      <c r="CY243" s="43" t="str">
        <f t="shared" si="207"/>
        <v>Fail</v>
      </c>
      <c r="CZ243" s="44">
        <f>SUM(SUMIF(Survey!EZ243:FF243,{"&gt;0","&lt;0"})*{1,-1})</f>
        <v>0</v>
      </c>
      <c r="DA243" s="43">
        <f t="shared" si="208"/>
        <v>0</v>
      </c>
      <c r="DB243" s="43">
        <f t="shared" si="209"/>
        <v>100</v>
      </c>
      <c r="DC243" s="48" t="str">
        <f t="shared" si="210"/>
        <v>Fail</v>
      </c>
      <c r="DD243" s="54">
        <f>SUM(SUMIF(Survey!FH243:FN243,{"&gt;0","&lt;0"})*{1,-1})</f>
        <v>0</v>
      </c>
      <c r="DE243" s="57">
        <f t="shared" si="211"/>
        <v>0</v>
      </c>
      <c r="DF243" s="56">
        <f t="shared" si="212"/>
        <v>100</v>
      </c>
    </row>
    <row r="244" spans="1:110">
      <c r="A244" s="1">
        <v>241</v>
      </c>
      <c r="B244" s="43" t="str">
        <f t="shared" si="160"/>
        <v>Pass</v>
      </c>
      <c r="C244" s="43">
        <f>COUNTBLANK(Survey!B244:FO244)</f>
        <v>170</v>
      </c>
      <c r="D244" s="43">
        <f>Survey!H244</f>
        <v>0</v>
      </c>
      <c r="E244" s="43" t="str">
        <f t="shared" si="161"/>
        <v>Fail</v>
      </c>
      <c r="F244" s="43" t="str">
        <f t="shared" si="162"/>
        <v>Fail</v>
      </c>
      <c r="H244" s="48" t="str">
        <f t="shared" si="163"/>
        <v>Fail</v>
      </c>
      <c r="I244" s="49">
        <f>COUNTBLANK(Survey!B244:E244)+COUNTBLANK(Survey!G244:J244)+COUNTBLANK(Survey!M244)+COUNTBLANK(Survey!P244:S244)+COUNTBLANK(Survey!X244:Z244)+COUNTBLANK(Survey!AC244:AD244)</f>
        <v>18</v>
      </c>
      <c r="J244" s="48" t="str">
        <f t="shared" si="164"/>
        <v>Pass</v>
      </c>
      <c r="K244" s="61" t="b">
        <f>NOT(ISNUMBER(SEARCH("Feeder",Survey!$H244)))</f>
        <v>1</v>
      </c>
      <c r="L244" s="60" t="b">
        <f>NOT(ISBLANK(Survey!$L244))</f>
        <v>0</v>
      </c>
      <c r="M244" s="48" t="str">
        <f t="shared" si="165"/>
        <v>Pass</v>
      </c>
      <c r="N244" s="61" t="b">
        <f>NOT(ISNUMBER(SEARCH("Other",Survey!$J244)))</f>
        <v>1</v>
      </c>
      <c r="O244" s="60" t="b">
        <f>NOT(ISBLANK(Survey!$K244))</f>
        <v>0</v>
      </c>
      <c r="P244" s="48" t="str">
        <f t="shared" si="166"/>
        <v>Fail</v>
      </c>
      <c r="Q244" s="50">
        <f>Survey!E244</f>
        <v>0</v>
      </c>
      <c r="R244" s="51">
        <f>LEN(Survey!F244)</f>
        <v>0</v>
      </c>
      <c r="S244" s="48" t="str">
        <f t="shared" si="167"/>
        <v>Pass</v>
      </c>
      <c r="T244" s="61" t="b">
        <f>NOT(ISNUMBER(SEARCH("Other",Survey!$M244)))</f>
        <v>1</v>
      </c>
      <c r="U244" s="60" t="b">
        <f>NOT(ISBLANK(Survey!$N244))</f>
        <v>0</v>
      </c>
      <c r="V244" s="48" t="str">
        <f t="shared" si="168"/>
        <v>Pass</v>
      </c>
      <c r="W244" s="121" t="b">
        <f>NOT(ISBLANK(Survey!$U244))</f>
        <v>0</v>
      </c>
      <c r="X244" s="122">
        <f>Survey!$J244</f>
        <v>0</v>
      </c>
      <c r="Y244" s="48" t="str">
        <f t="shared" si="169"/>
        <v>Pass</v>
      </c>
      <c r="Z244" s="121" t="b">
        <f>NOT(ISBLANK(Survey!$V244))</f>
        <v>0</v>
      </c>
      <c r="AA244" s="122">
        <f>Survey!$J244</f>
        <v>0</v>
      </c>
      <c r="AB244" s="48" t="str">
        <f t="shared" si="170"/>
        <v>Pass</v>
      </c>
      <c r="AC244" s="121" t="b">
        <f>NOT(ISBLANK(Survey!$W244))</f>
        <v>0</v>
      </c>
      <c r="AD244" s="122">
        <f>Survey!$J244</f>
        <v>0</v>
      </c>
      <c r="AE244" s="48" t="str">
        <f t="shared" si="171"/>
        <v>Pass</v>
      </c>
      <c r="AF244" s="61" t="b">
        <f>NOT(ISNUMBER(SEARCH("Yes",Survey!$Z244)))</f>
        <v>1</v>
      </c>
      <c r="AG244" s="60" t="b">
        <f>IF(COUNTBLANK(Survey!$AA244:$AB244)=0,TRUE, FALSE)</f>
        <v>0</v>
      </c>
      <c r="AH244" s="48" t="str">
        <f t="shared" si="172"/>
        <v>Pass</v>
      </c>
      <c r="AI244" s="61" t="b">
        <f>NOT(ISNUMBER(SEARCH("Yes",Survey!$AC244)))</f>
        <v>1</v>
      </c>
      <c r="AJ244" s="60" t="b">
        <f>NOT(ISBLANK(Survey!$AE244))</f>
        <v>0</v>
      </c>
      <c r="AK244" s="48" t="str">
        <f t="shared" si="173"/>
        <v>Pass</v>
      </c>
      <c r="AL244" s="61" t="b">
        <f>NOT(OR(ISNUMBER(SEARCH("Other",Survey!$AE244)),ISNUMBER(SEARCH("Multiple",Survey!$AE244))))</f>
        <v>1</v>
      </c>
      <c r="AM244" s="60" t="b">
        <f>NOT(ISBLANK(Survey!$AF244))</f>
        <v>0</v>
      </c>
      <c r="AN244" s="48" t="str">
        <f t="shared" si="174"/>
        <v>Fail</v>
      </c>
      <c r="AO244" s="52">
        <f>(Survey!$AH244)</f>
        <v>0</v>
      </c>
      <c r="AP244" s="43" t="str">
        <f t="shared" si="175"/>
        <v>Fail</v>
      </c>
      <c r="AQ244" s="44">
        <f>ABS(Survey!$AH244)</f>
        <v>0</v>
      </c>
      <c r="AR244" s="87">
        <f>ABS(Survey!$AI244)+Survey!$AJ244-ABS(Survey!$AK244)+ABS(Survey!$AL244)-ABS(Survey!$AM244)+ABS(Survey!$AN244)-ABS(Survey!$AO244)+Survey!$AP244</f>
        <v>0</v>
      </c>
      <c r="AS244" s="53" t="str">
        <f t="shared" si="176"/>
        <v>No holdings</v>
      </c>
      <c r="AT244" s="43">
        <f t="shared" si="177"/>
        <v>0</v>
      </c>
      <c r="AU244" s="48" t="str">
        <f t="shared" si="178"/>
        <v>Pass</v>
      </c>
      <c r="AV244" s="61" t="b">
        <f>IF(ABS(Survey!$AP244)=0,TRUE,FALSE)</f>
        <v>1</v>
      </c>
      <c r="AW244" s="60" t="b">
        <f>NOT(ISBLANK(Survey!$AQ244))</f>
        <v>0</v>
      </c>
      <c r="AX244" s="43" t="str">
        <f t="shared" si="179"/>
        <v>Fail</v>
      </c>
      <c r="AY244" s="44">
        <f>ABS(Survey!$AH244)</f>
        <v>0</v>
      </c>
      <c r="AZ244" s="44" cm="1">
        <f t="array" ref="AZ244">SUM(SUMIF(Survey!AS244:BA244,{"&gt;0","&lt;0"})*{1,-1})-SUM(SUMIF(Survey!BC244:BK244,{"&gt;0","&lt;0"})*{1,-1})</f>
        <v>0</v>
      </c>
      <c r="BA244" s="53" t="str">
        <f t="shared" si="180"/>
        <v>No holdings</v>
      </c>
      <c r="BB244" s="43">
        <f t="shared" si="181"/>
        <v>0</v>
      </c>
      <c r="BC244" s="48" t="str">
        <f t="shared" si="182"/>
        <v>Fail</v>
      </c>
      <c r="BD244" s="54">
        <f>ABS(Survey!$AH244)</f>
        <v>0</v>
      </c>
      <c r="BE244" s="54" cm="1">
        <f t="array" ref="BE244">SUM(SUMIF(Survey!BM244:CF244,{"&gt;0","&lt;0"})*{1,-1})-SUM(SUMIF(Survey!CH244:DA244,{"&gt;0","&lt;0"})*{1,-1})</f>
        <v>0</v>
      </c>
      <c r="BF244" s="55" t="str">
        <f t="shared" si="183"/>
        <v>No holdings</v>
      </c>
      <c r="BG244" s="56">
        <f t="shared" si="184"/>
        <v>0</v>
      </c>
      <c r="BH244" s="48" t="str">
        <f t="shared" si="185"/>
        <v>Pass</v>
      </c>
      <c r="BI244" s="61" t="b">
        <f>IF(ABS(Survey!$CF244)=0,TRUE,FALSE)</f>
        <v>1</v>
      </c>
      <c r="BJ244" s="60" t="b">
        <f>NOT(ISBLANK(Survey!$CG244))</f>
        <v>0</v>
      </c>
      <c r="BK244" s="48" t="str">
        <f t="shared" si="186"/>
        <v>Pass</v>
      </c>
      <c r="BL244" s="61" t="b">
        <f>IF(ABS(Survey!$DA244)=0,TRUE,FALSE)</f>
        <v>1</v>
      </c>
      <c r="BM244" s="60" t="b">
        <f>NOT(ISBLANK(Survey!$DB244))</f>
        <v>0</v>
      </c>
      <c r="BN244" s="48" t="str">
        <f t="shared" si="187"/>
        <v>Pass</v>
      </c>
      <c r="BO244" s="44">
        <f>SUM(Survey!DD244:DG244)</f>
        <v>0</v>
      </c>
      <c r="BP244" s="43">
        <f t="shared" si="188"/>
        <v>0</v>
      </c>
      <c r="BQ244" s="43">
        <f t="shared" si="189"/>
        <v>100</v>
      </c>
      <c r="BR244" s="55">
        <f>Survey!$I244</f>
        <v>0</v>
      </c>
      <c r="BS244" s="48" t="str">
        <f t="shared" si="190"/>
        <v>Pass</v>
      </c>
      <c r="BT244" s="61" t="b">
        <f>IF(ABS(Survey!$DG244)=0,TRUE,FALSE)</f>
        <v>1</v>
      </c>
      <c r="BU244" s="60" t="b">
        <f>NOT(ISBLANK(Survey!$DH244))</f>
        <v>0</v>
      </c>
      <c r="BV244" s="43" t="str">
        <f t="shared" si="191"/>
        <v>Pass</v>
      </c>
      <c r="BW244" s="44">
        <f>ABS(Survey!CB244) + ABS(Survey!CW244)</f>
        <v>0</v>
      </c>
      <c r="BX244" s="44">
        <f>SUM(SUMIF(Survey!DJ244:DO244,{"&gt;0","&lt;0"})*{1,-1})+SUM(SUMIF(Survey!DQ244:DV244,{"&gt;0","&lt;0"})*{1,-1})</f>
        <v>0</v>
      </c>
      <c r="BY244" s="43">
        <f t="shared" si="192"/>
        <v>0</v>
      </c>
      <c r="BZ244" s="43">
        <f t="shared" si="193"/>
        <v>0</v>
      </c>
      <c r="CA244" s="48" t="str">
        <f t="shared" si="194"/>
        <v>Pass</v>
      </c>
      <c r="CB244" s="61" t="b">
        <f>IF(ABS(Survey!$DO244)=0,TRUE,FALSE)</f>
        <v>1</v>
      </c>
      <c r="CC244" s="60" t="b">
        <f>NOT(ISBLANK(Survey!DP244))</f>
        <v>0</v>
      </c>
      <c r="CD244" s="48" t="str">
        <f t="shared" si="195"/>
        <v>Pass</v>
      </c>
      <c r="CE244" s="61" t="b">
        <f>IF(ABS(Survey!$DV244)=0,TRUE,FALSE)</f>
        <v>1</v>
      </c>
      <c r="CF244" s="60" t="b">
        <f>NOT(ISBLANK(Survey!$DW244))</f>
        <v>0</v>
      </c>
      <c r="CG244" s="48" t="str">
        <f t="shared" si="196"/>
        <v>Pass</v>
      </c>
      <c r="CH244" s="57">
        <f t="shared" si="197"/>
        <v>0</v>
      </c>
      <c r="CI244" s="54" cm="1">
        <f t="array" ref="CI244">SUM(SUMIF(Survey!DY244:DZ244,{"&gt;0","&lt;0"})*{1,-1})</f>
        <v>0</v>
      </c>
      <c r="CJ244" s="57">
        <f t="shared" si="198"/>
        <v>0</v>
      </c>
      <c r="CK244" s="56">
        <f t="shared" si="199"/>
        <v>100</v>
      </c>
      <c r="CL244" s="48" t="str">
        <f t="shared" si="200"/>
        <v>Fail</v>
      </c>
      <c r="CM244" s="54">
        <f>SUM(SUMIF(Survey!EP244:EQ244,{"&gt;0","&lt;0"})*{1,-1})</f>
        <v>0</v>
      </c>
      <c r="CN244" s="57">
        <f t="shared" si="201"/>
        <v>0</v>
      </c>
      <c r="CO244" s="57">
        <f t="shared" si="202"/>
        <v>100</v>
      </c>
      <c r="CP244" s="55" t="b">
        <f>IF(Survey!$J244="ETF",TRUE,IF(Survey!$J244="Closed-end",TRUE,IF(Survey!$J244="Split share corp",TRUE,FALSE)))</f>
        <v>0</v>
      </c>
      <c r="CQ244" s="48" t="str">
        <f t="shared" si="203"/>
        <v>Fail</v>
      </c>
      <c r="CR244" s="54">
        <f>SUM(SUMIF(Survey!ES244:EW244,{"&gt;0","&lt;0"})*{1,-1})</f>
        <v>0</v>
      </c>
      <c r="CS244" s="57">
        <f t="shared" si="204"/>
        <v>0</v>
      </c>
      <c r="CT244" s="57">
        <f t="shared" si="205"/>
        <v>100</v>
      </c>
      <c r="CU244" s="55" t="b">
        <f>IF(Survey!$J244="ETF",TRUE,IF(Survey!$J244="Closed-end",TRUE,IF(Survey!$J244="Split share corp",TRUE,FALSE)))</f>
        <v>0</v>
      </c>
      <c r="CV244" s="48" t="str">
        <f t="shared" si="206"/>
        <v>Pass</v>
      </c>
      <c r="CW244" s="61" t="b">
        <f>IF(ABS(Survey!$EW244)=0,TRUE,FALSE)</f>
        <v>1</v>
      </c>
      <c r="CX244" s="60" t="b">
        <f>NOT(ISBLANK(Survey!$EX244))</f>
        <v>0</v>
      </c>
      <c r="CY244" s="43" t="str">
        <f t="shared" si="207"/>
        <v>Fail</v>
      </c>
      <c r="CZ244" s="44">
        <f>SUM(SUMIF(Survey!EZ244:FF244,{"&gt;0","&lt;0"})*{1,-1})</f>
        <v>0</v>
      </c>
      <c r="DA244" s="43">
        <f t="shared" si="208"/>
        <v>0</v>
      </c>
      <c r="DB244" s="43">
        <f t="shared" si="209"/>
        <v>100</v>
      </c>
      <c r="DC244" s="48" t="str">
        <f t="shared" si="210"/>
        <v>Fail</v>
      </c>
      <c r="DD244" s="54">
        <f>SUM(SUMIF(Survey!FH244:FN244,{"&gt;0","&lt;0"})*{1,-1})</f>
        <v>0</v>
      </c>
      <c r="DE244" s="57">
        <f t="shared" si="211"/>
        <v>0</v>
      </c>
      <c r="DF244" s="56">
        <f t="shared" si="212"/>
        <v>100</v>
      </c>
    </row>
    <row r="245" spans="1:110">
      <c r="A245" s="1">
        <v>242</v>
      </c>
      <c r="B245" s="43" t="str">
        <f t="shared" si="160"/>
        <v>Pass</v>
      </c>
      <c r="C245" s="43">
        <f>COUNTBLANK(Survey!B245:FO245)</f>
        <v>170</v>
      </c>
      <c r="D245" s="43">
        <f>Survey!H245</f>
        <v>0</v>
      </c>
      <c r="E245" s="43" t="str">
        <f t="shared" si="161"/>
        <v>Fail</v>
      </c>
      <c r="F245" s="43" t="str">
        <f t="shared" si="162"/>
        <v>Fail</v>
      </c>
      <c r="H245" s="48" t="str">
        <f t="shared" si="163"/>
        <v>Fail</v>
      </c>
      <c r="I245" s="49">
        <f>COUNTBLANK(Survey!B245:E245)+COUNTBLANK(Survey!G245:J245)+COUNTBLANK(Survey!M245)+COUNTBLANK(Survey!P245:S245)+COUNTBLANK(Survey!X245:Z245)+COUNTBLANK(Survey!AC245:AD245)</f>
        <v>18</v>
      </c>
      <c r="J245" s="48" t="str">
        <f t="shared" si="164"/>
        <v>Pass</v>
      </c>
      <c r="K245" s="61" t="b">
        <f>NOT(ISNUMBER(SEARCH("Feeder",Survey!$H245)))</f>
        <v>1</v>
      </c>
      <c r="L245" s="60" t="b">
        <f>NOT(ISBLANK(Survey!$L245))</f>
        <v>0</v>
      </c>
      <c r="M245" s="48" t="str">
        <f t="shared" si="165"/>
        <v>Pass</v>
      </c>
      <c r="N245" s="61" t="b">
        <f>NOT(ISNUMBER(SEARCH("Other",Survey!$J245)))</f>
        <v>1</v>
      </c>
      <c r="O245" s="60" t="b">
        <f>NOT(ISBLANK(Survey!$K245))</f>
        <v>0</v>
      </c>
      <c r="P245" s="48" t="str">
        <f t="shared" si="166"/>
        <v>Fail</v>
      </c>
      <c r="Q245" s="50">
        <f>Survey!E245</f>
        <v>0</v>
      </c>
      <c r="R245" s="51">
        <f>LEN(Survey!F245)</f>
        <v>0</v>
      </c>
      <c r="S245" s="48" t="str">
        <f t="shared" si="167"/>
        <v>Pass</v>
      </c>
      <c r="T245" s="61" t="b">
        <f>NOT(ISNUMBER(SEARCH("Other",Survey!$M245)))</f>
        <v>1</v>
      </c>
      <c r="U245" s="60" t="b">
        <f>NOT(ISBLANK(Survey!$N245))</f>
        <v>0</v>
      </c>
      <c r="V245" s="48" t="str">
        <f t="shared" si="168"/>
        <v>Pass</v>
      </c>
      <c r="W245" s="121" t="b">
        <f>NOT(ISBLANK(Survey!$U245))</f>
        <v>0</v>
      </c>
      <c r="X245" s="122">
        <f>Survey!$J245</f>
        <v>0</v>
      </c>
      <c r="Y245" s="48" t="str">
        <f t="shared" si="169"/>
        <v>Pass</v>
      </c>
      <c r="Z245" s="121" t="b">
        <f>NOT(ISBLANK(Survey!$V245))</f>
        <v>0</v>
      </c>
      <c r="AA245" s="122">
        <f>Survey!$J245</f>
        <v>0</v>
      </c>
      <c r="AB245" s="48" t="str">
        <f t="shared" si="170"/>
        <v>Pass</v>
      </c>
      <c r="AC245" s="121" t="b">
        <f>NOT(ISBLANK(Survey!$W245))</f>
        <v>0</v>
      </c>
      <c r="AD245" s="122">
        <f>Survey!$J245</f>
        <v>0</v>
      </c>
      <c r="AE245" s="48" t="str">
        <f t="shared" si="171"/>
        <v>Pass</v>
      </c>
      <c r="AF245" s="61" t="b">
        <f>NOT(ISNUMBER(SEARCH("Yes",Survey!$Z245)))</f>
        <v>1</v>
      </c>
      <c r="AG245" s="60" t="b">
        <f>IF(COUNTBLANK(Survey!$AA245:$AB245)=0,TRUE, FALSE)</f>
        <v>0</v>
      </c>
      <c r="AH245" s="48" t="str">
        <f t="shared" si="172"/>
        <v>Pass</v>
      </c>
      <c r="AI245" s="61" t="b">
        <f>NOT(ISNUMBER(SEARCH("Yes",Survey!$AC245)))</f>
        <v>1</v>
      </c>
      <c r="AJ245" s="60" t="b">
        <f>NOT(ISBLANK(Survey!$AE245))</f>
        <v>0</v>
      </c>
      <c r="AK245" s="48" t="str">
        <f t="shared" si="173"/>
        <v>Pass</v>
      </c>
      <c r="AL245" s="61" t="b">
        <f>NOT(OR(ISNUMBER(SEARCH("Other",Survey!$AE245)),ISNUMBER(SEARCH("Multiple",Survey!$AE245))))</f>
        <v>1</v>
      </c>
      <c r="AM245" s="60" t="b">
        <f>NOT(ISBLANK(Survey!$AF245))</f>
        <v>0</v>
      </c>
      <c r="AN245" s="48" t="str">
        <f t="shared" si="174"/>
        <v>Fail</v>
      </c>
      <c r="AO245" s="52">
        <f>(Survey!$AH245)</f>
        <v>0</v>
      </c>
      <c r="AP245" s="43" t="str">
        <f t="shared" si="175"/>
        <v>Fail</v>
      </c>
      <c r="AQ245" s="44">
        <f>ABS(Survey!$AH245)</f>
        <v>0</v>
      </c>
      <c r="AR245" s="87">
        <f>ABS(Survey!$AI245)+Survey!$AJ245-ABS(Survey!$AK245)+ABS(Survey!$AL245)-ABS(Survey!$AM245)+ABS(Survey!$AN245)-ABS(Survey!$AO245)+Survey!$AP245</f>
        <v>0</v>
      </c>
      <c r="AS245" s="53" t="str">
        <f t="shared" si="176"/>
        <v>No holdings</v>
      </c>
      <c r="AT245" s="43">
        <f t="shared" si="177"/>
        <v>0</v>
      </c>
      <c r="AU245" s="48" t="str">
        <f t="shared" si="178"/>
        <v>Pass</v>
      </c>
      <c r="AV245" s="61" t="b">
        <f>IF(ABS(Survey!$AP245)=0,TRUE,FALSE)</f>
        <v>1</v>
      </c>
      <c r="AW245" s="60" t="b">
        <f>NOT(ISBLANK(Survey!$AQ245))</f>
        <v>0</v>
      </c>
      <c r="AX245" s="43" t="str">
        <f t="shared" si="179"/>
        <v>Fail</v>
      </c>
      <c r="AY245" s="44">
        <f>ABS(Survey!$AH245)</f>
        <v>0</v>
      </c>
      <c r="AZ245" s="44" cm="1">
        <f t="array" ref="AZ245">SUM(SUMIF(Survey!AS245:BA245,{"&gt;0","&lt;0"})*{1,-1})-SUM(SUMIF(Survey!BC245:BK245,{"&gt;0","&lt;0"})*{1,-1})</f>
        <v>0</v>
      </c>
      <c r="BA245" s="53" t="str">
        <f t="shared" si="180"/>
        <v>No holdings</v>
      </c>
      <c r="BB245" s="43">
        <f t="shared" si="181"/>
        <v>0</v>
      </c>
      <c r="BC245" s="48" t="str">
        <f t="shared" si="182"/>
        <v>Fail</v>
      </c>
      <c r="BD245" s="54">
        <f>ABS(Survey!$AH245)</f>
        <v>0</v>
      </c>
      <c r="BE245" s="54" cm="1">
        <f t="array" ref="BE245">SUM(SUMIF(Survey!BM245:CF245,{"&gt;0","&lt;0"})*{1,-1})-SUM(SUMIF(Survey!CH245:DA245,{"&gt;0","&lt;0"})*{1,-1})</f>
        <v>0</v>
      </c>
      <c r="BF245" s="55" t="str">
        <f t="shared" si="183"/>
        <v>No holdings</v>
      </c>
      <c r="BG245" s="56">
        <f t="shared" si="184"/>
        <v>0</v>
      </c>
      <c r="BH245" s="48" t="str">
        <f t="shared" si="185"/>
        <v>Pass</v>
      </c>
      <c r="BI245" s="61" t="b">
        <f>IF(ABS(Survey!$CF245)=0,TRUE,FALSE)</f>
        <v>1</v>
      </c>
      <c r="BJ245" s="60" t="b">
        <f>NOT(ISBLANK(Survey!$CG245))</f>
        <v>0</v>
      </c>
      <c r="BK245" s="48" t="str">
        <f t="shared" si="186"/>
        <v>Pass</v>
      </c>
      <c r="BL245" s="61" t="b">
        <f>IF(ABS(Survey!$DA245)=0,TRUE,FALSE)</f>
        <v>1</v>
      </c>
      <c r="BM245" s="60" t="b">
        <f>NOT(ISBLANK(Survey!$DB245))</f>
        <v>0</v>
      </c>
      <c r="BN245" s="48" t="str">
        <f t="shared" si="187"/>
        <v>Pass</v>
      </c>
      <c r="BO245" s="44">
        <f>SUM(Survey!DD245:DG245)</f>
        <v>0</v>
      </c>
      <c r="BP245" s="43">
        <f t="shared" si="188"/>
        <v>0</v>
      </c>
      <c r="BQ245" s="43">
        <f t="shared" si="189"/>
        <v>100</v>
      </c>
      <c r="BR245" s="55">
        <f>Survey!$I245</f>
        <v>0</v>
      </c>
      <c r="BS245" s="48" t="str">
        <f t="shared" si="190"/>
        <v>Pass</v>
      </c>
      <c r="BT245" s="61" t="b">
        <f>IF(ABS(Survey!$DG245)=0,TRUE,FALSE)</f>
        <v>1</v>
      </c>
      <c r="BU245" s="60" t="b">
        <f>NOT(ISBLANK(Survey!$DH245))</f>
        <v>0</v>
      </c>
      <c r="BV245" s="43" t="str">
        <f t="shared" si="191"/>
        <v>Pass</v>
      </c>
      <c r="BW245" s="44">
        <f>ABS(Survey!CB245) + ABS(Survey!CW245)</f>
        <v>0</v>
      </c>
      <c r="BX245" s="44">
        <f>SUM(SUMIF(Survey!DJ245:DO245,{"&gt;0","&lt;0"})*{1,-1})+SUM(SUMIF(Survey!DQ245:DV245,{"&gt;0","&lt;0"})*{1,-1})</f>
        <v>0</v>
      </c>
      <c r="BY245" s="43">
        <f t="shared" si="192"/>
        <v>0</v>
      </c>
      <c r="BZ245" s="43">
        <f t="shared" si="193"/>
        <v>0</v>
      </c>
      <c r="CA245" s="48" t="str">
        <f t="shared" si="194"/>
        <v>Pass</v>
      </c>
      <c r="CB245" s="61" t="b">
        <f>IF(ABS(Survey!$DO245)=0,TRUE,FALSE)</f>
        <v>1</v>
      </c>
      <c r="CC245" s="60" t="b">
        <f>NOT(ISBLANK(Survey!DP245))</f>
        <v>0</v>
      </c>
      <c r="CD245" s="48" t="str">
        <f t="shared" si="195"/>
        <v>Pass</v>
      </c>
      <c r="CE245" s="61" t="b">
        <f>IF(ABS(Survey!$DV245)=0,TRUE,FALSE)</f>
        <v>1</v>
      </c>
      <c r="CF245" s="60" t="b">
        <f>NOT(ISBLANK(Survey!$DW245))</f>
        <v>0</v>
      </c>
      <c r="CG245" s="48" t="str">
        <f t="shared" si="196"/>
        <v>Pass</v>
      </c>
      <c r="CH245" s="57">
        <f t="shared" si="197"/>
        <v>0</v>
      </c>
      <c r="CI245" s="54" cm="1">
        <f t="array" ref="CI245">SUM(SUMIF(Survey!DY245:DZ245,{"&gt;0","&lt;0"})*{1,-1})</f>
        <v>0</v>
      </c>
      <c r="CJ245" s="57">
        <f t="shared" si="198"/>
        <v>0</v>
      </c>
      <c r="CK245" s="56">
        <f t="shared" si="199"/>
        <v>100</v>
      </c>
      <c r="CL245" s="48" t="str">
        <f t="shared" si="200"/>
        <v>Fail</v>
      </c>
      <c r="CM245" s="54">
        <f>SUM(SUMIF(Survey!EP245:EQ245,{"&gt;0","&lt;0"})*{1,-1})</f>
        <v>0</v>
      </c>
      <c r="CN245" s="57">
        <f t="shared" si="201"/>
        <v>0</v>
      </c>
      <c r="CO245" s="57">
        <f t="shared" si="202"/>
        <v>100</v>
      </c>
      <c r="CP245" s="55" t="b">
        <f>IF(Survey!$J245="ETF",TRUE,IF(Survey!$J245="Closed-end",TRUE,IF(Survey!$J245="Split share corp",TRUE,FALSE)))</f>
        <v>0</v>
      </c>
      <c r="CQ245" s="48" t="str">
        <f t="shared" si="203"/>
        <v>Fail</v>
      </c>
      <c r="CR245" s="54">
        <f>SUM(SUMIF(Survey!ES245:EW245,{"&gt;0","&lt;0"})*{1,-1})</f>
        <v>0</v>
      </c>
      <c r="CS245" s="57">
        <f t="shared" si="204"/>
        <v>0</v>
      </c>
      <c r="CT245" s="57">
        <f t="shared" si="205"/>
        <v>100</v>
      </c>
      <c r="CU245" s="55" t="b">
        <f>IF(Survey!$J245="ETF",TRUE,IF(Survey!$J245="Closed-end",TRUE,IF(Survey!$J245="Split share corp",TRUE,FALSE)))</f>
        <v>0</v>
      </c>
      <c r="CV245" s="48" t="str">
        <f t="shared" si="206"/>
        <v>Pass</v>
      </c>
      <c r="CW245" s="61" t="b">
        <f>IF(ABS(Survey!$EW245)=0,TRUE,FALSE)</f>
        <v>1</v>
      </c>
      <c r="CX245" s="60" t="b">
        <f>NOT(ISBLANK(Survey!$EX245))</f>
        <v>0</v>
      </c>
      <c r="CY245" s="43" t="str">
        <f t="shared" si="207"/>
        <v>Fail</v>
      </c>
      <c r="CZ245" s="44">
        <f>SUM(SUMIF(Survey!EZ245:FF245,{"&gt;0","&lt;0"})*{1,-1})</f>
        <v>0</v>
      </c>
      <c r="DA245" s="43">
        <f t="shared" si="208"/>
        <v>0</v>
      </c>
      <c r="DB245" s="43">
        <f t="shared" si="209"/>
        <v>100</v>
      </c>
      <c r="DC245" s="48" t="str">
        <f t="shared" si="210"/>
        <v>Fail</v>
      </c>
      <c r="DD245" s="54">
        <f>SUM(SUMIF(Survey!FH245:FN245,{"&gt;0","&lt;0"})*{1,-1})</f>
        <v>0</v>
      </c>
      <c r="DE245" s="57">
        <f t="shared" si="211"/>
        <v>0</v>
      </c>
      <c r="DF245" s="56">
        <f t="shared" si="212"/>
        <v>100</v>
      </c>
    </row>
    <row r="246" spans="1:110">
      <c r="A246" s="1">
        <v>243</v>
      </c>
      <c r="B246" s="43" t="str">
        <f t="shared" si="160"/>
        <v>Pass</v>
      </c>
      <c r="C246" s="43">
        <f>COUNTBLANK(Survey!B246:FO246)</f>
        <v>170</v>
      </c>
      <c r="D246" s="43">
        <f>Survey!H246</f>
        <v>0</v>
      </c>
      <c r="E246" s="43" t="str">
        <f t="shared" si="161"/>
        <v>Fail</v>
      </c>
      <c r="F246" s="43" t="str">
        <f t="shared" si="162"/>
        <v>Fail</v>
      </c>
      <c r="H246" s="48" t="str">
        <f t="shared" si="163"/>
        <v>Fail</v>
      </c>
      <c r="I246" s="49">
        <f>COUNTBLANK(Survey!B246:E246)+COUNTBLANK(Survey!G246:J246)+COUNTBLANK(Survey!M246)+COUNTBLANK(Survey!P246:S246)+COUNTBLANK(Survey!X246:Z246)+COUNTBLANK(Survey!AC246:AD246)</f>
        <v>18</v>
      </c>
      <c r="J246" s="48" t="str">
        <f t="shared" si="164"/>
        <v>Pass</v>
      </c>
      <c r="K246" s="61" t="b">
        <f>NOT(ISNUMBER(SEARCH("Feeder",Survey!$H246)))</f>
        <v>1</v>
      </c>
      <c r="L246" s="60" t="b">
        <f>NOT(ISBLANK(Survey!$L246))</f>
        <v>0</v>
      </c>
      <c r="M246" s="48" t="str">
        <f t="shared" si="165"/>
        <v>Pass</v>
      </c>
      <c r="N246" s="61" t="b">
        <f>NOT(ISNUMBER(SEARCH("Other",Survey!$J246)))</f>
        <v>1</v>
      </c>
      <c r="O246" s="60" t="b">
        <f>NOT(ISBLANK(Survey!$K246))</f>
        <v>0</v>
      </c>
      <c r="P246" s="48" t="str">
        <f t="shared" si="166"/>
        <v>Fail</v>
      </c>
      <c r="Q246" s="50">
        <f>Survey!E246</f>
        <v>0</v>
      </c>
      <c r="R246" s="51">
        <f>LEN(Survey!F246)</f>
        <v>0</v>
      </c>
      <c r="S246" s="48" t="str">
        <f t="shared" si="167"/>
        <v>Pass</v>
      </c>
      <c r="T246" s="61" t="b">
        <f>NOT(ISNUMBER(SEARCH("Other",Survey!$M246)))</f>
        <v>1</v>
      </c>
      <c r="U246" s="60" t="b">
        <f>NOT(ISBLANK(Survey!$N246))</f>
        <v>0</v>
      </c>
      <c r="V246" s="48" t="str">
        <f t="shared" si="168"/>
        <v>Pass</v>
      </c>
      <c r="W246" s="121" t="b">
        <f>NOT(ISBLANK(Survey!$U246))</f>
        <v>0</v>
      </c>
      <c r="X246" s="122">
        <f>Survey!$J246</f>
        <v>0</v>
      </c>
      <c r="Y246" s="48" t="str">
        <f t="shared" si="169"/>
        <v>Pass</v>
      </c>
      <c r="Z246" s="121" t="b">
        <f>NOT(ISBLANK(Survey!$V246))</f>
        <v>0</v>
      </c>
      <c r="AA246" s="122">
        <f>Survey!$J246</f>
        <v>0</v>
      </c>
      <c r="AB246" s="48" t="str">
        <f t="shared" si="170"/>
        <v>Pass</v>
      </c>
      <c r="AC246" s="121" t="b">
        <f>NOT(ISBLANK(Survey!$W246))</f>
        <v>0</v>
      </c>
      <c r="AD246" s="122">
        <f>Survey!$J246</f>
        <v>0</v>
      </c>
      <c r="AE246" s="48" t="str">
        <f t="shared" si="171"/>
        <v>Pass</v>
      </c>
      <c r="AF246" s="61" t="b">
        <f>NOT(ISNUMBER(SEARCH("Yes",Survey!$Z246)))</f>
        <v>1</v>
      </c>
      <c r="AG246" s="60" t="b">
        <f>IF(COUNTBLANK(Survey!$AA246:$AB246)=0,TRUE, FALSE)</f>
        <v>0</v>
      </c>
      <c r="AH246" s="48" t="str">
        <f t="shared" si="172"/>
        <v>Pass</v>
      </c>
      <c r="AI246" s="61" t="b">
        <f>NOT(ISNUMBER(SEARCH("Yes",Survey!$AC246)))</f>
        <v>1</v>
      </c>
      <c r="AJ246" s="60" t="b">
        <f>NOT(ISBLANK(Survey!$AE246))</f>
        <v>0</v>
      </c>
      <c r="AK246" s="48" t="str">
        <f t="shared" si="173"/>
        <v>Pass</v>
      </c>
      <c r="AL246" s="61" t="b">
        <f>NOT(OR(ISNUMBER(SEARCH("Other",Survey!$AE246)),ISNUMBER(SEARCH("Multiple",Survey!$AE246))))</f>
        <v>1</v>
      </c>
      <c r="AM246" s="60" t="b">
        <f>NOT(ISBLANK(Survey!$AF246))</f>
        <v>0</v>
      </c>
      <c r="AN246" s="48" t="str">
        <f t="shared" si="174"/>
        <v>Fail</v>
      </c>
      <c r="AO246" s="52">
        <f>(Survey!$AH246)</f>
        <v>0</v>
      </c>
      <c r="AP246" s="43" t="str">
        <f t="shared" si="175"/>
        <v>Fail</v>
      </c>
      <c r="AQ246" s="44">
        <f>ABS(Survey!$AH246)</f>
        <v>0</v>
      </c>
      <c r="AR246" s="87">
        <f>ABS(Survey!$AI246)+Survey!$AJ246-ABS(Survey!$AK246)+ABS(Survey!$AL246)-ABS(Survey!$AM246)+ABS(Survey!$AN246)-ABS(Survey!$AO246)+Survey!$AP246</f>
        <v>0</v>
      </c>
      <c r="AS246" s="53" t="str">
        <f t="shared" si="176"/>
        <v>No holdings</v>
      </c>
      <c r="AT246" s="43">
        <f t="shared" si="177"/>
        <v>0</v>
      </c>
      <c r="AU246" s="48" t="str">
        <f t="shared" si="178"/>
        <v>Pass</v>
      </c>
      <c r="AV246" s="61" t="b">
        <f>IF(ABS(Survey!$AP246)=0,TRUE,FALSE)</f>
        <v>1</v>
      </c>
      <c r="AW246" s="60" t="b">
        <f>NOT(ISBLANK(Survey!$AQ246))</f>
        <v>0</v>
      </c>
      <c r="AX246" s="43" t="str">
        <f t="shared" si="179"/>
        <v>Fail</v>
      </c>
      <c r="AY246" s="44">
        <f>ABS(Survey!$AH246)</f>
        <v>0</v>
      </c>
      <c r="AZ246" s="44" cm="1">
        <f t="array" ref="AZ246">SUM(SUMIF(Survey!AS246:BA246,{"&gt;0","&lt;0"})*{1,-1})-SUM(SUMIF(Survey!BC246:BK246,{"&gt;0","&lt;0"})*{1,-1})</f>
        <v>0</v>
      </c>
      <c r="BA246" s="53" t="str">
        <f t="shared" si="180"/>
        <v>No holdings</v>
      </c>
      <c r="BB246" s="43">
        <f t="shared" si="181"/>
        <v>0</v>
      </c>
      <c r="BC246" s="48" t="str">
        <f t="shared" si="182"/>
        <v>Fail</v>
      </c>
      <c r="BD246" s="54">
        <f>ABS(Survey!$AH246)</f>
        <v>0</v>
      </c>
      <c r="BE246" s="54" cm="1">
        <f t="array" ref="BE246">SUM(SUMIF(Survey!BM246:CF246,{"&gt;0","&lt;0"})*{1,-1})-SUM(SUMIF(Survey!CH246:DA246,{"&gt;0","&lt;0"})*{1,-1})</f>
        <v>0</v>
      </c>
      <c r="BF246" s="55" t="str">
        <f t="shared" si="183"/>
        <v>No holdings</v>
      </c>
      <c r="BG246" s="56">
        <f t="shared" si="184"/>
        <v>0</v>
      </c>
      <c r="BH246" s="48" t="str">
        <f t="shared" si="185"/>
        <v>Pass</v>
      </c>
      <c r="BI246" s="61" t="b">
        <f>IF(ABS(Survey!$CF246)=0,TRUE,FALSE)</f>
        <v>1</v>
      </c>
      <c r="BJ246" s="60" t="b">
        <f>NOT(ISBLANK(Survey!$CG246))</f>
        <v>0</v>
      </c>
      <c r="BK246" s="48" t="str">
        <f t="shared" si="186"/>
        <v>Pass</v>
      </c>
      <c r="BL246" s="61" t="b">
        <f>IF(ABS(Survey!$DA246)=0,TRUE,FALSE)</f>
        <v>1</v>
      </c>
      <c r="BM246" s="60" t="b">
        <f>NOT(ISBLANK(Survey!$DB246))</f>
        <v>0</v>
      </c>
      <c r="BN246" s="48" t="str">
        <f t="shared" si="187"/>
        <v>Pass</v>
      </c>
      <c r="BO246" s="44">
        <f>SUM(Survey!DD246:DG246)</f>
        <v>0</v>
      </c>
      <c r="BP246" s="43">
        <f t="shared" si="188"/>
        <v>0</v>
      </c>
      <c r="BQ246" s="43">
        <f t="shared" si="189"/>
        <v>100</v>
      </c>
      <c r="BR246" s="55">
        <f>Survey!$I246</f>
        <v>0</v>
      </c>
      <c r="BS246" s="48" t="str">
        <f t="shared" si="190"/>
        <v>Pass</v>
      </c>
      <c r="BT246" s="61" t="b">
        <f>IF(ABS(Survey!$DG246)=0,TRUE,FALSE)</f>
        <v>1</v>
      </c>
      <c r="BU246" s="60" t="b">
        <f>NOT(ISBLANK(Survey!$DH246))</f>
        <v>0</v>
      </c>
      <c r="BV246" s="43" t="str">
        <f t="shared" si="191"/>
        <v>Pass</v>
      </c>
      <c r="BW246" s="44">
        <f>ABS(Survey!CB246) + ABS(Survey!CW246)</f>
        <v>0</v>
      </c>
      <c r="BX246" s="44">
        <f>SUM(SUMIF(Survey!DJ246:DO246,{"&gt;0","&lt;0"})*{1,-1})+SUM(SUMIF(Survey!DQ246:DV246,{"&gt;0","&lt;0"})*{1,-1})</f>
        <v>0</v>
      </c>
      <c r="BY246" s="43">
        <f t="shared" si="192"/>
        <v>0</v>
      </c>
      <c r="BZ246" s="43">
        <f t="shared" si="193"/>
        <v>0</v>
      </c>
      <c r="CA246" s="48" t="str">
        <f t="shared" si="194"/>
        <v>Pass</v>
      </c>
      <c r="CB246" s="61" t="b">
        <f>IF(ABS(Survey!$DO246)=0,TRUE,FALSE)</f>
        <v>1</v>
      </c>
      <c r="CC246" s="60" t="b">
        <f>NOT(ISBLANK(Survey!DP246))</f>
        <v>0</v>
      </c>
      <c r="CD246" s="48" t="str">
        <f t="shared" si="195"/>
        <v>Pass</v>
      </c>
      <c r="CE246" s="61" t="b">
        <f>IF(ABS(Survey!$DV246)=0,TRUE,FALSE)</f>
        <v>1</v>
      </c>
      <c r="CF246" s="60" t="b">
        <f>NOT(ISBLANK(Survey!$DW246))</f>
        <v>0</v>
      </c>
      <c r="CG246" s="48" t="str">
        <f t="shared" si="196"/>
        <v>Pass</v>
      </c>
      <c r="CH246" s="57">
        <f t="shared" si="197"/>
        <v>0</v>
      </c>
      <c r="CI246" s="54" cm="1">
        <f t="array" ref="CI246">SUM(SUMIF(Survey!DY246:DZ246,{"&gt;0","&lt;0"})*{1,-1})</f>
        <v>0</v>
      </c>
      <c r="CJ246" s="57">
        <f t="shared" si="198"/>
        <v>0</v>
      </c>
      <c r="CK246" s="56">
        <f t="shared" si="199"/>
        <v>100</v>
      </c>
      <c r="CL246" s="48" t="str">
        <f t="shared" si="200"/>
        <v>Fail</v>
      </c>
      <c r="CM246" s="54">
        <f>SUM(SUMIF(Survey!EP246:EQ246,{"&gt;0","&lt;0"})*{1,-1})</f>
        <v>0</v>
      </c>
      <c r="CN246" s="57">
        <f t="shared" si="201"/>
        <v>0</v>
      </c>
      <c r="CO246" s="57">
        <f t="shared" si="202"/>
        <v>100</v>
      </c>
      <c r="CP246" s="55" t="b">
        <f>IF(Survey!$J246="ETF",TRUE,IF(Survey!$J246="Closed-end",TRUE,IF(Survey!$J246="Split share corp",TRUE,FALSE)))</f>
        <v>0</v>
      </c>
      <c r="CQ246" s="48" t="str">
        <f t="shared" si="203"/>
        <v>Fail</v>
      </c>
      <c r="CR246" s="54">
        <f>SUM(SUMIF(Survey!ES246:EW246,{"&gt;0","&lt;0"})*{1,-1})</f>
        <v>0</v>
      </c>
      <c r="CS246" s="57">
        <f t="shared" si="204"/>
        <v>0</v>
      </c>
      <c r="CT246" s="57">
        <f t="shared" si="205"/>
        <v>100</v>
      </c>
      <c r="CU246" s="55" t="b">
        <f>IF(Survey!$J246="ETF",TRUE,IF(Survey!$J246="Closed-end",TRUE,IF(Survey!$J246="Split share corp",TRUE,FALSE)))</f>
        <v>0</v>
      </c>
      <c r="CV246" s="48" t="str">
        <f t="shared" si="206"/>
        <v>Pass</v>
      </c>
      <c r="CW246" s="61" t="b">
        <f>IF(ABS(Survey!$EW246)=0,TRUE,FALSE)</f>
        <v>1</v>
      </c>
      <c r="CX246" s="60" t="b">
        <f>NOT(ISBLANK(Survey!$EX246))</f>
        <v>0</v>
      </c>
      <c r="CY246" s="43" t="str">
        <f t="shared" si="207"/>
        <v>Fail</v>
      </c>
      <c r="CZ246" s="44">
        <f>SUM(SUMIF(Survey!EZ246:FF246,{"&gt;0","&lt;0"})*{1,-1})</f>
        <v>0</v>
      </c>
      <c r="DA246" s="43">
        <f t="shared" si="208"/>
        <v>0</v>
      </c>
      <c r="DB246" s="43">
        <f t="shared" si="209"/>
        <v>100</v>
      </c>
      <c r="DC246" s="48" t="str">
        <f t="shared" si="210"/>
        <v>Fail</v>
      </c>
      <c r="DD246" s="54">
        <f>SUM(SUMIF(Survey!FH246:FN246,{"&gt;0","&lt;0"})*{1,-1})</f>
        <v>0</v>
      </c>
      <c r="DE246" s="57">
        <f t="shared" si="211"/>
        <v>0</v>
      </c>
      <c r="DF246" s="56">
        <f t="shared" si="212"/>
        <v>100</v>
      </c>
    </row>
    <row r="247" spans="1:110">
      <c r="A247" s="1">
        <v>244</v>
      </c>
      <c r="B247" s="43" t="str">
        <f t="shared" si="160"/>
        <v>Pass</v>
      </c>
      <c r="C247" s="43">
        <f>COUNTBLANK(Survey!B247:FO247)</f>
        <v>170</v>
      </c>
      <c r="D247" s="43">
        <f>Survey!H247</f>
        <v>0</v>
      </c>
      <c r="E247" s="43" t="str">
        <f t="shared" si="161"/>
        <v>Fail</v>
      </c>
      <c r="F247" s="43" t="str">
        <f t="shared" si="162"/>
        <v>Fail</v>
      </c>
      <c r="H247" s="48" t="str">
        <f t="shared" si="163"/>
        <v>Fail</v>
      </c>
      <c r="I247" s="49">
        <f>COUNTBLANK(Survey!B247:E247)+COUNTBLANK(Survey!G247:J247)+COUNTBLANK(Survey!M247)+COUNTBLANK(Survey!P247:S247)+COUNTBLANK(Survey!X247:Z247)+COUNTBLANK(Survey!AC247:AD247)</f>
        <v>18</v>
      </c>
      <c r="J247" s="48" t="str">
        <f t="shared" si="164"/>
        <v>Pass</v>
      </c>
      <c r="K247" s="61" t="b">
        <f>NOT(ISNUMBER(SEARCH("Feeder",Survey!$H247)))</f>
        <v>1</v>
      </c>
      <c r="L247" s="60" t="b">
        <f>NOT(ISBLANK(Survey!$L247))</f>
        <v>0</v>
      </c>
      <c r="M247" s="48" t="str">
        <f t="shared" si="165"/>
        <v>Pass</v>
      </c>
      <c r="N247" s="61" t="b">
        <f>NOT(ISNUMBER(SEARCH("Other",Survey!$J247)))</f>
        <v>1</v>
      </c>
      <c r="O247" s="60" t="b">
        <f>NOT(ISBLANK(Survey!$K247))</f>
        <v>0</v>
      </c>
      <c r="P247" s="48" t="str">
        <f t="shared" si="166"/>
        <v>Fail</v>
      </c>
      <c r="Q247" s="50">
        <f>Survey!E247</f>
        <v>0</v>
      </c>
      <c r="R247" s="51">
        <f>LEN(Survey!F247)</f>
        <v>0</v>
      </c>
      <c r="S247" s="48" t="str">
        <f t="shared" si="167"/>
        <v>Pass</v>
      </c>
      <c r="T247" s="61" t="b">
        <f>NOT(ISNUMBER(SEARCH("Other",Survey!$M247)))</f>
        <v>1</v>
      </c>
      <c r="U247" s="60" t="b">
        <f>NOT(ISBLANK(Survey!$N247))</f>
        <v>0</v>
      </c>
      <c r="V247" s="48" t="str">
        <f t="shared" si="168"/>
        <v>Pass</v>
      </c>
      <c r="W247" s="121" t="b">
        <f>NOT(ISBLANK(Survey!$U247))</f>
        <v>0</v>
      </c>
      <c r="X247" s="122">
        <f>Survey!$J247</f>
        <v>0</v>
      </c>
      <c r="Y247" s="48" t="str">
        <f t="shared" si="169"/>
        <v>Pass</v>
      </c>
      <c r="Z247" s="121" t="b">
        <f>NOT(ISBLANK(Survey!$V247))</f>
        <v>0</v>
      </c>
      <c r="AA247" s="122">
        <f>Survey!$J247</f>
        <v>0</v>
      </c>
      <c r="AB247" s="48" t="str">
        <f t="shared" si="170"/>
        <v>Pass</v>
      </c>
      <c r="AC247" s="121" t="b">
        <f>NOT(ISBLANK(Survey!$W247))</f>
        <v>0</v>
      </c>
      <c r="AD247" s="122">
        <f>Survey!$J247</f>
        <v>0</v>
      </c>
      <c r="AE247" s="48" t="str">
        <f t="shared" si="171"/>
        <v>Pass</v>
      </c>
      <c r="AF247" s="61" t="b">
        <f>NOT(ISNUMBER(SEARCH("Yes",Survey!$Z247)))</f>
        <v>1</v>
      </c>
      <c r="AG247" s="60" t="b">
        <f>IF(COUNTBLANK(Survey!$AA247:$AB247)=0,TRUE, FALSE)</f>
        <v>0</v>
      </c>
      <c r="AH247" s="48" t="str">
        <f t="shared" si="172"/>
        <v>Pass</v>
      </c>
      <c r="AI247" s="61" t="b">
        <f>NOT(ISNUMBER(SEARCH("Yes",Survey!$AC247)))</f>
        <v>1</v>
      </c>
      <c r="AJ247" s="60" t="b">
        <f>NOT(ISBLANK(Survey!$AE247))</f>
        <v>0</v>
      </c>
      <c r="AK247" s="48" t="str">
        <f t="shared" si="173"/>
        <v>Pass</v>
      </c>
      <c r="AL247" s="61" t="b">
        <f>NOT(OR(ISNUMBER(SEARCH("Other",Survey!$AE247)),ISNUMBER(SEARCH("Multiple",Survey!$AE247))))</f>
        <v>1</v>
      </c>
      <c r="AM247" s="60" t="b">
        <f>NOT(ISBLANK(Survey!$AF247))</f>
        <v>0</v>
      </c>
      <c r="AN247" s="48" t="str">
        <f t="shared" si="174"/>
        <v>Fail</v>
      </c>
      <c r="AO247" s="52">
        <f>(Survey!$AH247)</f>
        <v>0</v>
      </c>
      <c r="AP247" s="43" t="str">
        <f t="shared" si="175"/>
        <v>Fail</v>
      </c>
      <c r="AQ247" s="44">
        <f>ABS(Survey!$AH247)</f>
        <v>0</v>
      </c>
      <c r="AR247" s="87">
        <f>ABS(Survey!$AI247)+Survey!$AJ247-ABS(Survey!$AK247)+ABS(Survey!$AL247)-ABS(Survey!$AM247)+ABS(Survey!$AN247)-ABS(Survey!$AO247)+Survey!$AP247</f>
        <v>0</v>
      </c>
      <c r="AS247" s="53" t="str">
        <f t="shared" si="176"/>
        <v>No holdings</v>
      </c>
      <c r="AT247" s="43">
        <f t="shared" si="177"/>
        <v>0</v>
      </c>
      <c r="AU247" s="48" t="str">
        <f t="shared" si="178"/>
        <v>Pass</v>
      </c>
      <c r="AV247" s="61" t="b">
        <f>IF(ABS(Survey!$AP247)=0,TRUE,FALSE)</f>
        <v>1</v>
      </c>
      <c r="AW247" s="60" t="b">
        <f>NOT(ISBLANK(Survey!$AQ247))</f>
        <v>0</v>
      </c>
      <c r="AX247" s="43" t="str">
        <f t="shared" si="179"/>
        <v>Fail</v>
      </c>
      <c r="AY247" s="44">
        <f>ABS(Survey!$AH247)</f>
        <v>0</v>
      </c>
      <c r="AZ247" s="44" cm="1">
        <f t="array" ref="AZ247">SUM(SUMIF(Survey!AS247:BA247,{"&gt;0","&lt;0"})*{1,-1})-SUM(SUMIF(Survey!BC247:BK247,{"&gt;0","&lt;0"})*{1,-1})</f>
        <v>0</v>
      </c>
      <c r="BA247" s="53" t="str">
        <f t="shared" si="180"/>
        <v>No holdings</v>
      </c>
      <c r="BB247" s="43">
        <f t="shared" si="181"/>
        <v>0</v>
      </c>
      <c r="BC247" s="48" t="str">
        <f t="shared" si="182"/>
        <v>Fail</v>
      </c>
      <c r="BD247" s="54">
        <f>ABS(Survey!$AH247)</f>
        <v>0</v>
      </c>
      <c r="BE247" s="54" cm="1">
        <f t="array" ref="BE247">SUM(SUMIF(Survey!BM247:CF247,{"&gt;0","&lt;0"})*{1,-1})-SUM(SUMIF(Survey!CH247:DA247,{"&gt;0","&lt;0"})*{1,-1})</f>
        <v>0</v>
      </c>
      <c r="BF247" s="55" t="str">
        <f t="shared" si="183"/>
        <v>No holdings</v>
      </c>
      <c r="BG247" s="56">
        <f t="shared" si="184"/>
        <v>0</v>
      </c>
      <c r="BH247" s="48" t="str">
        <f t="shared" si="185"/>
        <v>Pass</v>
      </c>
      <c r="BI247" s="61" t="b">
        <f>IF(ABS(Survey!$CF247)=0,TRUE,FALSE)</f>
        <v>1</v>
      </c>
      <c r="BJ247" s="60" t="b">
        <f>NOT(ISBLANK(Survey!$CG247))</f>
        <v>0</v>
      </c>
      <c r="BK247" s="48" t="str">
        <f t="shared" si="186"/>
        <v>Pass</v>
      </c>
      <c r="BL247" s="61" t="b">
        <f>IF(ABS(Survey!$DA247)=0,TRUE,FALSE)</f>
        <v>1</v>
      </c>
      <c r="BM247" s="60" t="b">
        <f>NOT(ISBLANK(Survey!$DB247))</f>
        <v>0</v>
      </c>
      <c r="BN247" s="48" t="str">
        <f t="shared" si="187"/>
        <v>Pass</v>
      </c>
      <c r="BO247" s="44">
        <f>SUM(Survey!DD247:DG247)</f>
        <v>0</v>
      </c>
      <c r="BP247" s="43">
        <f t="shared" si="188"/>
        <v>0</v>
      </c>
      <c r="BQ247" s="43">
        <f t="shared" si="189"/>
        <v>100</v>
      </c>
      <c r="BR247" s="55">
        <f>Survey!$I247</f>
        <v>0</v>
      </c>
      <c r="BS247" s="48" t="str">
        <f t="shared" si="190"/>
        <v>Pass</v>
      </c>
      <c r="BT247" s="61" t="b">
        <f>IF(ABS(Survey!$DG247)=0,TRUE,FALSE)</f>
        <v>1</v>
      </c>
      <c r="BU247" s="60" t="b">
        <f>NOT(ISBLANK(Survey!$DH247))</f>
        <v>0</v>
      </c>
      <c r="BV247" s="43" t="str">
        <f t="shared" si="191"/>
        <v>Pass</v>
      </c>
      <c r="BW247" s="44">
        <f>ABS(Survey!CB247) + ABS(Survey!CW247)</f>
        <v>0</v>
      </c>
      <c r="BX247" s="44">
        <f>SUM(SUMIF(Survey!DJ247:DO247,{"&gt;0","&lt;0"})*{1,-1})+SUM(SUMIF(Survey!DQ247:DV247,{"&gt;0","&lt;0"})*{1,-1})</f>
        <v>0</v>
      </c>
      <c r="BY247" s="43">
        <f t="shared" si="192"/>
        <v>0</v>
      </c>
      <c r="BZ247" s="43">
        <f t="shared" si="193"/>
        <v>0</v>
      </c>
      <c r="CA247" s="48" t="str">
        <f t="shared" si="194"/>
        <v>Pass</v>
      </c>
      <c r="CB247" s="61" t="b">
        <f>IF(ABS(Survey!$DO247)=0,TRUE,FALSE)</f>
        <v>1</v>
      </c>
      <c r="CC247" s="60" t="b">
        <f>NOT(ISBLANK(Survey!DP247))</f>
        <v>0</v>
      </c>
      <c r="CD247" s="48" t="str">
        <f t="shared" si="195"/>
        <v>Pass</v>
      </c>
      <c r="CE247" s="61" t="b">
        <f>IF(ABS(Survey!$DV247)=0,TRUE,FALSE)</f>
        <v>1</v>
      </c>
      <c r="CF247" s="60" t="b">
        <f>NOT(ISBLANK(Survey!$DW247))</f>
        <v>0</v>
      </c>
      <c r="CG247" s="48" t="str">
        <f t="shared" si="196"/>
        <v>Pass</v>
      </c>
      <c r="CH247" s="57">
        <f t="shared" si="197"/>
        <v>0</v>
      </c>
      <c r="CI247" s="54" cm="1">
        <f t="array" ref="CI247">SUM(SUMIF(Survey!DY247:DZ247,{"&gt;0","&lt;0"})*{1,-1})</f>
        <v>0</v>
      </c>
      <c r="CJ247" s="57">
        <f t="shared" si="198"/>
        <v>0</v>
      </c>
      <c r="CK247" s="56">
        <f t="shared" si="199"/>
        <v>100</v>
      </c>
      <c r="CL247" s="48" t="str">
        <f t="shared" si="200"/>
        <v>Fail</v>
      </c>
      <c r="CM247" s="54">
        <f>SUM(SUMIF(Survey!EP247:EQ247,{"&gt;0","&lt;0"})*{1,-1})</f>
        <v>0</v>
      </c>
      <c r="CN247" s="57">
        <f t="shared" si="201"/>
        <v>0</v>
      </c>
      <c r="CO247" s="57">
        <f t="shared" si="202"/>
        <v>100</v>
      </c>
      <c r="CP247" s="55" t="b">
        <f>IF(Survey!$J247="ETF",TRUE,IF(Survey!$J247="Closed-end",TRUE,IF(Survey!$J247="Split share corp",TRUE,FALSE)))</f>
        <v>0</v>
      </c>
      <c r="CQ247" s="48" t="str">
        <f t="shared" si="203"/>
        <v>Fail</v>
      </c>
      <c r="CR247" s="54">
        <f>SUM(SUMIF(Survey!ES247:EW247,{"&gt;0","&lt;0"})*{1,-1})</f>
        <v>0</v>
      </c>
      <c r="CS247" s="57">
        <f t="shared" si="204"/>
        <v>0</v>
      </c>
      <c r="CT247" s="57">
        <f t="shared" si="205"/>
        <v>100</v>
      </c>
      <c r="CU247" s="55" t="b">
        <f>IF(Survey!$J247="ETF",TRUE,IF(Survey!$J247="Closed-end",TRUE,IF(Survey!$J247="Split share corp",TRUE,FALSE)))</f>
        <v>0</v>
      </c>
      <c r="CV247" s="48" t="str">
        <f t="shared" si="206"/>
        <v>Pass</v>
      </c>
      <c r="CW247" s="61" t="b">
        <f>IF(ABS(Survey!$EW247)=0,TRUE,FALSE)</f>
        <v>1</v>
      </c>
      <c r="CX247" s="60" t="b">
        <f>NOT(ISBLANK(Survey!$EX247))</f>
        <v>0</v>
      </c>
      <c r="CY247" s="43" t="str">
        <f t="shared" si="207"/>
        <v>Fail</v>
      </c>
      <c r="CZ247" s="44">
        <f>SUM(SUMIF(Survey!EZ247:FF247,{"&gt;0","&lt;0"})*{1,-1})</f>
        <v>0</v>
      </c>
      <c r="DA247" s="43">
        <f t="shared" si="208"/>
        <v>0</v>
      </c>
      <c r="DB247" s="43">
        <f t="shared" si="209"/>
        <v>100</v>
      </c>
      <c r="DC247" s="48" t="str">
        <f t="shared" si="210"/>
        <v>Fail</v>
      </c>
      <c r="DD247" s="54">
        <f>SUM(SUMIF(Survey!FH247:FN247,{"&gt;0","&lt;0"})*{1,-1})</f>
        <v>0</v>
      </c>
      <c r="DE247" s="57">
        <f t="shared" si="211"/>
        <v>0</v>
      </c>
      <c r="DF247" s="56">
        <f t="shared" si="212"/>
        <v>100</v>
      </c>
    </row>
    <row r="248" spans="1:110">
      <c r="A248" s="1">
        <v>245</v>
      </c>
      <c r="B248" s="43" t="str">
        <f t="shared" si="160"/>
        <v>Pass</v>
      </c>
      <c r="C248" s="43">
        <f>COUNTBLANK(Survey!B248:FO248)</f>
        <v>170</v>
      </c>
      <c r="D248" s="43">
        <f>Survey!H248</f>
        <v>0</v>
      </c>
      <c r="E248" s="43" t="str">
        <f t="shared" si="161"/>
        <v>Fail</v>
      </c>
      <c r="F248" s="43" t="str">
        <f t="shared" si="162"/>
        <v>Fail</v>
      </c>
      <c r="H248" s="48" t="str">
        <f t="shared" si="163"/>
        <v>Fail</v>
      </c>
      <c r="I248" s="49">
        <f>COUNTBLANK(Survey!B248:E248)+COUNTBLANK(Survey!G248:J248)+COUNTBLANK(Survey!M248)+COUNTBLANK(Survey!P248:S248)+COUNTBLANK(Survey!X248:Z248)+COUNTBLANK(Survey!AC248:AD248)</f>
        <v>18</v>
      </c>
      <c r="J248" s="48" t="str">
        <f t="shared" si="164"/>
        <v>Pass</v>
      </c>
      <c r="K248" s="61" t="b">
        <f>NOT(ISNUMBER(SEARCH("Feeder",Survey!$H248)))</f>
        <v>1</v>
      </c>
      <c r="L248" s="60" t="b">
        <f>NOT(ISBLANK(Survey!$L248))</f>
        <v>0</v>
      </c>
      <c r="M248" s="48" t="str">
        <f t="shared" si="165"/>
        <v>Pass</v>
      </c>
      <c r="N248" s="61" t="b">
        <f>NOT(ISNUMBER(SEARCH("Other",Survey!$J248)))</f>
        <v>1</v>
      </c>
      <c r="O248" s="60" t="b">
        <f>NOT(ISBLANK(Survey!$K248))</f>
        <v>0</v>
      </c>
      <c r="P248" s="48" t="str">
        <f t="shared" si="166"/>
        <v>Fail</v>
      </c>
      <c r="Q248" s="50">
        <f>Survey!E248</f>
        <v>0</v>
      </c>
      <c r="R248" s="51">
        <f>LEN(Survey!F248)</f>
        <v>0</v>
      </c>
      <c r="S248" s="48" t="str">
        <f t="shared" si="167"/>
        <v>Pass</v>
      </c>
      <c r="T248" s="61" t="b">
        <f>NOT(ISNUMBER(SEARCH("Other",Survey!$M248)))</f>
        <v>1</v>
      </c>
      <c r="U248" s="60" t="b">
        <f>NOT(ISBLANK(Survey!$N248))</f>
        <v>0</v>
      </c>
      <c r="V248" s="48" t="str">
        <f t="shared" si="168"/>
        <v>Pass</v>
      </c>
      <c r="W248" s="121" t="b">
        <f>NOT(ISBLANK(Survey!$U248))</f>
        <v>0</v>
      </c>
      <c r="X248" s="122">
        <f>Survey!$J248</f>
        <v>0</v>
      </c>
      <c r="Y248" s="48" t="str">
        <f t="shared" si="169"/>
        <v>Pass</v>
      </c>
      <c r="Z248" s="121" t="b">
        <f>NOT(ISBLANK(Survey!$V248))</f>
        <v>0</v>
      </c>
      <c r="AA248" s="122">
        <f>Survey!$J248</f>
        <v>0</v>
      </c>
      <c r="AB248" s="48" t="str">
        <f t="shared" si="170"/>
        <v>Pass</v>
      </c>
      <c r="AC248" s="121" t="b">
        <f>NOT(ISBLANK(Survey!$W248))</f>
        <v>0</v>
      </c>
      <c r="AD248" s="122">
        <f>Survey!$J248</f>
        <v>0</v>
      </c>
      <c r="AE248" s="48" t="str">
        <f t="shared" si="171"/>
        <v>Pass</v>
      </c>
      <c r="AF248" s="61" t="b">
        <f>NOT(ISNUMBER(SEARCH("Yes",Survey!$Z248)))</f>
        <v>1</v>
      </c>
      <c r="AG248" s="60" t="b">
        <f>IF(COUNTBLANK(Survey!$AA248:$AB248)=0,TRUE, FALSE)</f>
        <v>0</v>
      </c>
      <c r="AH248" s="48" t="str">
        <f t="shared" si="172"/>
        <v>Pass</v>
      </c>
      <c r="AI248" s="61" t="b">
        <f>NOT(ISNUMBER(SEARCH("Yes",Survey!$AC248)))</f>
        <v>1</v>
      </c>
      <c r="AJ248" s="60" t="b">
        <f>NOT(ISBLANK(Survey!$AE248))</f>
        <v>0</v>
      </c>
      <c r="AK248" s="48" t="str">
        <f t="shared" si="173"/>
        <v>Pass</v>
      </c>
      <c r="AL248" s="61" t="b">
        <f>NOT(OR(ISNUMBER(SEARCH("Other",Survey!$AE248)),ISNUMBER(SEARCH("Multiple",Survey!$AE248))))</f>
        <v>1</v>
      </c>
      <c r="AM248" s="60" t="b">
        <f>NOT(ISBLANK(Survey!$AF248))</f>
        <v>0</v>
      </c>
      <c r="AN248" s="48" t="str">
        <f t="shared" si="174"/>
        <v>Fail</v>
      </c>
      <c r="AO248" s="52">
        <f>(Survey!$AH248)</f>
        <v>0</v>
      </c>
      <c r="AP248" s="43" t="str">
        <f t="shared" si="175"/>
        <v>Fail</v>
      </c>
      <c r="AQ248" s="44">
        <f>ABS(Survey!$AH248)</f>
        <v>0</v>
      </c>
      <c r="AR248" s="87">
        <f>ABS(Survey!$AI248)+Survey!$AJ248-ABS(Survey!$AK248)+ABS(Survey!$AL248)-ABS(Survey!$AM248)+ABS(Survey!$AN248)-ABS(Survey!$AO248)+Survey!$AP248</f>
        <v>0</v>
      </c>
      <c r="AS248" s="53" t="str">
        <f t="shared" si="176"/>
        <v>No holdings</v>
      </c>
      <c r="AT248" s="43">
        <f t="shared" si="177"/>
        <v>0</v>
      </c>
      <c r="AU248" s="48" t="str">
        <f t="shared" si="178"/>
        <v>Pass</v>
      </c>
      <c r="AV248" s="61" t="b">
        <f>IF(ABS(Survey!$AP248)=0,TRUE,FALSE)</f>
        <v>1</v>
      </c>
      <c r="AW248" s="60" t="b">
        <f>NOT(ISBLANK(Survey!$AQ248))</f>
        <v>0</v>
      </c>
      <c r="AX248" s="43" t="str">
        <f t="shared" si="179"/>
        <v>Fail</v>
      </c>
      <c r="AY248" s="44">
        <f>ABS(Survey!$AH248)</f>
        <v>0</v>
      </c>
      <c r="AZ248" s="44" cm="1">
        <f t="array" ref="AZ248">SUM(SUMIF(Survey!AS248:BA248,{"&gt;0","&lt;0"})*{1,-1})-SUM(SUMIF(Survey!BC248:BK248,{"&gt;0","&lt;0"})*{1,-1})</f>
        <v>0</v>
      </c>
      <c r="BA248" s="53" t="str">
        <f t="shared" si="180"/>
        <v>No holdings</v>
      </c>
      <c r="BB248" s="43">
        <f t="shared" si="181"/>
        <v>0</v>
      </c>
      <c r="BC248" s="48" t="str">
        <f t="shared" si="182"/>
        <v>Fail</v>
      </c>
      <c r="BD248" s="54">
        <f>ABS(Survey!$AH248)</f>
        <v>0</v>
      </c>
      <c r="BE248" s="54" cm="1">
        <f t="array" ref="BE248">SUM(SUMIF(Survey!BM248:CF248,{"&gt;0","&lt;0"})*{1,-1})-SUM(SUMIF(Survey!CH248:DA248,{"&gt;0","&lt;0"})*{1,-1})</f>
        <v>0</v>
      </c>
      <c r="BF248" s="55" t="str">
        <f t="shared" si="183"/>
        <v>No holdings</v>
      </c>
      <c r="BG248" s="56">
        <f t="shared" si="184"/>
        <v>0</v>
      </c>
      <c r="BH248" s="48" t="str">
        <f t="shared" si="185"/>
        <v>Pass</v>
      </c>
      <c r="BI248" s="61" t="b">
        <f>IF(ABS(Survey!$CF248)=0,TRUE,FALSE)</f>
        <v>1</v>
      </c>
      <c r="BJ248" s="60" t="b">
        <f>NOT(ISBLANK(Survey!$CG248))</f>
        <v>0</v>
      </c>
      <c r="BK248" s="48" t="str">
        <f t="shared" si="186"/>
        <v>Pass</v>
      </c>
      <c r="BL248" s="61" t="b">
        <f>IF(ABS(Survey!$DA248)=0,TRUE,FALSE)</f>
        <v>1</v>
      </c>
      <c r="BM248" s="60" t="b">
        <f>NOT(ISBLANK(Survey!$DB248))</f>
        <v>0</v>
      </c>
      <c r="BN248" s="48" t="str">
        <f t="shared" si="187"/>
        <v>Pass</v>
      </c>
      <c r="BO248" s="44">
        <f>SUM(Survey!DD248:DG248)</f>
        <v>0</v>
      </c>
      <c r="BP248" s="43">
        <f t="shared" si="188"/>
        <v>0</v>
      </c>
      <c r="BQ248" s="43">
        <f t="shared" si="189"/>
        <v>100</v>
      </c>
      <c r="BR248" s="55">
        <f>Survey!$I248</f>
        <v>0</v>
      </c>
      <c r="BS248" s="48" t="str">
        <f t="shared" si="190"/>
        <v>Pass</v>
      </c>
      <c r="BT248" s="61" t="b">
        <f>IF(ABS(Survey!$DG248)=0,TRUE,FALSE)</f>
        <v>1</v>
      </c>
      <c r="BU248" s="60" t="b">
        <f>NOT(ISBLANK(Survey!$DH248))</f>
        <v>0</v>
      </c>
      <c r="BV248" s="43" t="str">
        <f t="shared" si="191"/>
        <v>Pass</v>
      </c>
      <c r="BW248" s="44">
        <f>ABS(Survey!CB248) + ABS(Survey!CW248)</f>
        <v>0</v>
      </c>
      <c r="BX248" s="44">
        <f>SUM(SUMIF(Survey!DJ248:DO248,{"&gt;0","&lt;0"})*{1,-1})+SUM(SUMIF(Survey!DQ248:DV248,{"&gt;0","&lt;0"})*{1,-1})</f>
        <v>0</v>
      </c>
      <c r="BY248" s="43">
        <f t="shared" si="192"/>
        <v>0</v>
      </c>
      <c r="BZ248" s="43">
        <f t="shared" si="193"/>
        <v>0</v>
      </c>
      <c r="CA248" s="48" t="str">
        <f t="shared" si="194"/>
        <v>Pass</v>
      </c>
      <c r="CB248" s="61" t="b">
        <f>IF(ABS(Survey!$DO248)=0,TRUE,FALSE)</f>
        <v>1</v>
      </c>
      <c r="CC248" s="60" t="b">
        <f>NOT(ISBLANK(Survey!DP248))</f>
        <v>0</v>
      </c>
      <c r="CD248" s="48" t="str">
        <f t="shared" si="195"/>
        <v>Pass</v>
      </c>
      <c r="CE248" s="61" t="b">
        <f>IF(ABS(Survey!$DV248)=0,TRUE,FALSE)</f>
        <v>1</v>
      </c>
      <c r="CF248" s="60" t="b">
        <f>NOT(ISBLANK(Survey!$DW248))</f>
        <v>0</v>
      </c>
      <c r="CG248" s="48" t="str">
        <f t="shared" si="196"/>
        <v>Pass</v>
      </c>
      <c r="CH248" s="57">
        <f t="shared" si="197"/>
        <v>0</v>
      </c>
      <c r="CI248" s="54" cm="1">
        <f t="array" ref="CI248">SUM(SUMIF(Survey!DY248:DZ248,{"&gt;0","&lt;0"})*{1,-1})</f>
        <v>0</v>
      </c>
      <c r="CJ248" s="57">
        <f t="shared" si="198"/>
        <v>0</v>
      </c>
      <c r="CK248" s="56">
        <f t="shared" si="199"/>
        <v>100</v>
      </c>
      <c r="CL248" s="48" t="str">
        <f t="shared" si="200"/>
        <v>Fail</v>
      </c>
      <c r="CM248" s="54">
        <f>SUM(SUMIF(Survey!EP248:EQ248,{"&gt;0","&lt;0"})*{1,-1})</f>
        <v>0</v>
      </c>
      <c r="CN248" s="57">
        <f t="shared" si="201"/>
        <v>0</v>
      </c>
      <c r="CO248" s="57">
        <f t="shared" si="202"/>
        <v>100</v>
      </c>
      <c r="CP248" s="55" t="b">
        <f>IF(Survey!$J248="ETF",TRUE,IF(Survey!$J248="Closed-end",TRUE,IF(Survey!$J248="Split share corp",TRUE,FALSE)))</f>
        <v>0</v>
      </c>
      <c r="CQ248" s="48" t="str">
        <f t="shared" si="203"/>
        <v>Fail</v>
      </c>
      <c r="CR248" s="54">
        <f>SUM(SUMIF(Survey!ES248:EW248,{"&gt;0","&lt;0"})*{1,-1})</f>
        <v>0</v>
      </c>
      <c r="CS248" s="57">
        <f t="shared" si="204"/>
        <v>0</v>
      </c>
      <c r="CT248" s="57">
        <f t="shared" si="205"/>
        <v>100</v>
      </c>
      <c r="CU248" s="55" t="b">
        <f>IF(Survey!$J248="ETF",TRUE,IF(Survey!$J248="Closed-end",TRUE,IF(Survey!$J248="Split share corp",TRUE,FALSE)))</f>
        <v>0</v>
      </c>
      <c r="CV248" s="48" t="str">
        <f t="shared" si="206"/>
        <v>Pass</v>
      </c>
      <c r="CW248" s="61" t="b">
        <f>IF(ABS(Survey!$EW248)=0,TRUE,FALSE)</f>
        <v>1</v>
      </c>
      <c r="CX248" s="60" t="b">
        <f>NOT(ISBLANK(Survey!$EX248))</f>
        <v>0</v>
      </c>
      <c r="CY248" s="43" t="str">
        <f t="shared" si="207"/>
        <v>Fail</v>
      </c>
      <c r="CZ248" s="44">
        <f>SUM(SUMIF(Survey!EZ248:FF248,{"&gt;0","&lt;0"})*{1,-1})</f>
        <v>0</v>
      </c>
      <c r="DA248" s="43">
        <f t="shared" si="208"/>
        <v>0</v>
      </c>
      <c r="DB248" s="43">
        <f t="shared" si="209"/>
        <v>100</v>
      </c>
      <c r="DC248" s="48" t="str">
        <f t="shared" si="210"/>
        <v>Fail</v>
      </c>
      <c r="DD248" s="54">
        <f>SUM(SUMIF(Survey!FH248:FN248,{"&gt;0","&lt;0"})*{1,-1})</f>
        <v>0</v>
      </c>
      <c r="DE248" s="57">
        <f t="shared" si="211"/>
        <v>0</v>
      </c>
      <c r="DF248" s="56">
        <f t="shared" si="212"/>
        <v>100</v>
      </c>
    </row>
    <row r="249" spans="1:110">
      <c r="A249" s="1">
        <v>246</v>
      </c>
      <c r="B249" s="43" t="str">
        <f t="shared" si="160"/>
        <v>Pass</v>
      </c>
      <c r="C249" s="43">
        <f>COUNTBLANK(Survey!B249:FO249)</f>
        <v>170</v>
      </c>
      <c r="D249" s="43">
        <f>Survey!H249</f>
        <v>0</v>
      </c>
      <c r="E249" s="43" t="str">
        <f t="shared" si="161"/>
        <v>Fail</v>
      </c>
      <c r="F249" s="43" t="str">
        <f t="shared" si="162"/>
        <v>Fail</v>
      </c>
      <c r="H249" s="48" t="str">
        <f t="shared" si="163"/>
        <v>Fail</v>
      </c>
      <c r="I249" s="49">
        <f>COUNTBLANK(Survey!B249:E249)+COUNTBLANK(Survey!G249:J249)+COUNTBLANK(Survey!M249)+COUNTBLANK(Survey!P249:S249)+COUNTBLANK(Survey!X249:Z249)+COUNTBLANK(Survey!AC249:AD249)</f>
        <v>18</v>
      </c>
      <c r="J249" s="48" t="str">
        <f t="shared" si="164"/>
        <v>Pass</v>
      </c>
      <c r="K249" s="61" t="b">
        <f>NOT(ISNUMBER(SEARCH("Feeder",Survey!$H249)))</f>
        <v>1</v>
      </c>
      <c r="L249" s="60" t="b">
        <f>NOT(ISBLANK(Survey!$L249))</f>
        <v>0</v>
      </c>
      <c r="M249" s="48" t="str">
        <f t="shared" si="165"/>
        <v>Pass</v>
      </c>
      <c r="N249" s="61" t="b">
        <f>NOT(ISNUMBER(SEARCH("Other",Survey!$J249)))</f>
        <v>1</v>
      </c>
      <c r="O249" s="60" t="b">
        <f>NOT(ISBLANK(Survey!$K249))</f>
        <v>0</v>
      </c>
      <c r="P249" s="48" t="str">
        <f t="shared" si="166"/>
        <v>Fail</v>
      </c>
      <c r="Q249" s="50">
        <f>Survey!E249</f>
        <v>0</v>
      </c>
      <c r="R249" s="51">
        <f>LEN(Survey!F249)</f>
        <v>0</v>
      </c>
      <c r="S249" s="48" t="str">
        <f t="shared" si="167"/>
        <v>Pass</v>
      </c>
      <c r="T249" s="61" t="b">
        <f>NOT(ISNUMBER(SEARCH("Other",Survey!$M249)))</f>
        <v>1</v>
      </c>
      <c r="U249" s="60" t="b">
        <f>NOT(ISBLANK(Survey!$N249))</f>
        <v>0</v>
      </c>
      <c r="V249" s="48" t="str">
        <f t="shared" si="168"/>
        <v>Pass</v>
      </c>
      <c r="W249" s="121" t="b">
        <f>NOT(ISBLANK(Survey!$U249))</f>
        <v>0</v>
      </c>
      <c r="X249" s="122">
        <f>Survey!$J249</f>
        <v>0</v>
      </c>
      <c r="Y249" s="48" t="str">
        <f t="shared" si="169"/>
        <v>Pass</v>
      </c>
      <c r="Z249" s="121" t="b">
        <f>NOT(ISBLANK(Survey!$V249))</f>
        <v>0</v>
      </c>
      <c r="AA249" s="122">
        <f>Survey!$J249</f>
        <v>0</v>
      </c>
      <c r="AB249" s="48" t="str">
        <f t="shared" si="170"/>
        <v>Pass</v>
      </c>
      <c r="AC249" s="121" t="b">
        <f>NOT(ISBLANK(Survey!$W249))</f>
        <v>0</v>
      </c>
      <c r="AD249" s="122">
        <f>Survey!$J249</f>
        <v>0</v>
      </c>
      <c r="AE249" s="48" t="str">
        <f t="shared" si="171"/>
        <v>Pass</v>
      </c>
      <c r="AF249" s="61" t="b">
        <f>NOT(ISNUMBER(SEARCH("Yes",Survey!$Z249)))</f>
        <v>1</v>
      </c>
      <c r="AG249" s="60" t="b">
        <f>IF(COUNTBLANK(Survey!$AA249:$AB249)=0,TRUE, FALSE)</f>
        <v>0</v>
      </c>
      <c r="AH249" s="48" t="str">
        <f t="shared" si="172"/>
        <v>Pass</v>
      </c>
      <c r="AI249" s="61" t="b">
        <f>NOT(ISNUMBER(SEARCH("Yes",Survey!$AC249)))</f>
        <v>1</v>
      </c>
      <c r="AJ249" s="60" t="b">
        <f>NOT(ISBLANK(Survey!$AE249))</f>
        <v>0</v>
      </c>
      <c r="AK249" s="48" t="str">
        <f t="shared" si="173"/>
        <v>Pass</v>
      </c>
      <c r="AL249" s="61" t="b">
        <f>NOT(OR(ISNUMBER(SEARCH("Other",Survey!$AE249)),ISNUMBER(SEARCH("Multiple",Survey!$AE249))))</f>
        <v>1</v>
      </c>
      <c r="AM249" s="60" t="b">
        <f>NOT(ISBLANK(Survey!$AF249))</f>
        <v>0</v>
      </c>
      <c r="AN249" s="48" t="str">
        <f t="shared" si="174"/>
        <v>Fail</v>
      </c>
      <c r="AO249" s="52">
        <f>(Survey!$AH249)</f>
        <v>0</v>
      </c>
      <c r="AP249" s="43" t="str">
        <f t="shared" si="175"/>
        <v>Fail</v>
      </c>
      <c r="AQ249" s="44">
        <f>ABS(Survey!$AH249)</f>
        <v>0</v>
      </c>
      <c r="AR249" s="87">
        <f>ABS(Survey!$AI249)+Survey!$AJ249-ABS(Survey!$AK249)+ABS(Survey!$AL249)-ABS(Survey!$AM249)+ABS(Survey!$AN249)-ABS(Survey!$AO249)+Survey!$AP249</f>
        <v>0</v>
      </c>
      <c r="AS249" s="53" t="str">
        <f t="shared" si="176"/>
        <v>No holdings</v>
      </c>
      <c r="AT249" s="43">
        <f t="shared" si="177"/>
        <v>0</v>
      </c>
      <c r="AU249" s="48" t="str">
        <f t="shared" si="178"/>
        <v>Pass</v>
      </c>
      <c r="AV249" s="61" t="b">
        <f>IF(ABS(Survey!$AP249)=0,TRUE,FALSE)</f>
        <v>1</v>
      </c>
      <c r="AW249" s="60" t="b">
        <f>NOT(ISBLANK(Survey!$AQ249))</f>
        <v>0</v>
      </c>
      <c r="AX249" s="43" t="str">
        <f t="shared" si="179"/>
        <v>Fail</v>
      </c>
      <c r="AY249" s="44">
        <f>ABS(Survey!$AH249)</f>
        <v>0</v>
      </c>
      <c r="AZ249" s="44" cm="1">
        <f t="array" ref="AZ249">SUM(SUMIF(Survey!AS249:BA249,{"&gt;0","&lt;0"})*{1,-1})-SUM(SUMIF(Survey!BC249:BK249,{"&gt;0","&lt;0"})*{1,-1})</f>
        <v>0</v>
      </c>
      <c r="BA249" s="53" t="str">
        <f t="shared" si="180"/>
        <v>No holdings</v>
      </c>
      <c r="BB249" s="43">
        <f t="shared" si="181"/>
        <v>0</v>
      </c>
      <c r="BC249" s="48" t="str">
        <f t="shared" si="182"/>
        <v>Fail</v>
      </c>
      <c r="BD249" s="54">
        <f>ABS(Survey!$AH249)</f>
        <v>0</v>
      </c>
      <c r="BE249" s="54" cm="1">
        <f t="array" ref="BE249">SUM(SUMIF(Survey!BM249:CF249,{"&gt;0","&lt;0"})*{1,-1})-SUM(SUMIF(Survey!CH249:DA249,{"&gt;0","&lt;0"})*{1,-1})</f>
        <v>0</v>
      </c>
      <c r="BF249" s="55" t="str">
        <f t="shared" si="183"/>
        <v>No holdings</v>
      </c>
      <c r="BG249" s="56">
        <f t="shared" si="184"/>
        <v>0</v>
      </c>
      <c r="BH249" s="48" t="str">
        <f t="shared" si="185"/>
        <v>Pass</v>
      </c>
      <c r="BI249" s="61" t="b">
        <f>IF(ABS(Survey!$CF249)=0,TRUE,FALSE)</f>
        <v>1</v>
      </c>
      <c r="BJ249" s="60" t="b">
        <f>NOT(ISBLANK(Survey!$CG249))</f>
        <v>0</v>
      </c>
      <c r="BK249" s="48" t="str">
        <f t="shared" si="186"/>
        <v>Pass</v>
      </c>
      <c r="BL249" s="61" t="b">
        <f>IF(ABS(Survey!$DA249)=0,TRUE,FALSE)</f>
        <v>1</v>
      </c>
      <c r="BM249" s="60" t="b">
        <f>NOT(ISBLANK(Survey!$DB249))</f>
        <v>0</v>
      </c>
      <c r="BN249" s="48" t="str">
        <f t="shared" si="187"/>
        <v>Pass</v>
      </c>
      <c r="BO249" s="44">
        <f>SUM(Survey!DD249:DG249)</f>
        <v>0</v>
      </c>
      <c r="BP249" s="43">
        <f t="shared" si="188"/>
        <v>0</v>
      </c>
      <c r="BQ249" s="43">
        <f t="shared" si="189"/>
        <v>100</v>
      </c>
      <c r="BR249" s="55">
        <f>Survey!$I249</f>
        <v>0</v>
      </c>
      <c r="BS249" s="48" t="str">
        <f t="shared" si="190"/>
        <v>Pass</v>
      </c>
      <c r="BT249" s="61" t="b">
        <f>IF(ABS(Survey!$DG249)=0,TRUE,FALSE)</f>
        <v>1</v>
      </c>
      <c r="BU249" s="60" t="b">
        <f>NOT(ISBLANK(Survey!$DH249))</f>
        <v>0</v>
      </c>
      <c r="BV249" s="43" t="str">
        <f t="shared" si="191"/>
        <v>Pass</v>
      </c>
      <c r="BW249" s="44">
        <f>ABS(Survey!CB249) + ABS(Survey!CW249)</f>
        <v>0</v>
      </c>
      <c r="BX249" s="44">
        <f>SUM(SUMIF(Survey!DJ249:DO249,{"&gt;0","&lt;0"})*{1,-1})+SUM(SUMIF(Survey!DQ249:DV249,{"&gt;0","&lt;0"})*{1,-1})</f>
        <v>0</v>
      </c>
      <c r="BY249" s="43">
        <f t="shared" si="192"/>
        <v>0</v>
      </c>
      <c r="BZ249" s="43">
        <f t="shared" si="193"/>
        <v>0</v>
      </c>
      <c r="CA249" s="48" t="str">
        <f t="shared" si="194"/>
        <v>Pass</v>
      </c>
      <c r="CB249" s="61" t="b">
        <f>IF(ABS(Survey!$DO249)=0,TRUE,FALSE)</f>
        <v>1</v>
      </c>
      <c r="CC249" s="60" t="b">
        <f>NOT(ISBLANK(Survey!DP249))</f>
        <v>0</v>
      </c>
      <c r="CD249" s="48" t="str">
        <f t="shared" si="195"/>
        <v>Pass</v>
      </c>
      <c r="CE249" s="61" t="b">
        <f>IF(ABS(Survey!$DV249)=0,TRUE,FALSE)</f>
        <v>1</v>
      </c>
      <c r="CF249" s="60" t="b">
        <f>NOT(ISBLANK(Survey!$DW249))</f>
        <v>0</v>
      </c>
      <c r="CG249" s="48" t="str">
        <f t="shared" si="196"/>
        <v>Pass</v>
      </c>
      <c r="CH249" s="57">
        <f t="shared" si="197"/>
        <v>0</v>
      </c>
      <c r="CI249" s="54" cm="1">
        <f t="array" ref="CI249">SUM(SUMIF(Survey!DY249:DZ249,{"&gt;0","&lt;0"})*{1,-1})</f>
        <v>0</v>
      </c>
      <c r="CJ249" s="57">
        <f t="shared" si="198"/>
        <v>0</v>
      </c>
      <c r="CK249" s="56">
        <f t="shared" si="199"/>
        <v>100</v>
      </c>
      <c r="CL249" s="48" t="str">
        <f t="shared" si="200"/>
        <v>Fail</v>
      </c>
      <c r="CM249" s="54">
        <f>SUM(SUMIF(Survey!EP249:EQ249,{"&gt;0","&lt;0"})*{1,-1})</f>
        <v>0</v>
      </c>
      <c r="CN249" s="57">
        <f t="shared" si="201"/>
        <v>0</v>
      </c>
      <c r="CO249" s="57">
        <f t="shared" si="202"/>
        <v>100</v>
      </c>
      <c r="CP249" s="55" t="b">
        <f>IF(Survey!$J249="ETF",TRUE,IF(Survey!$J249="Closed-end",TRUE,IF(Survey!$J249="Split share corp",TRUE,FALSE)))</f>
        <v>0</v>
      </c>
      <c r="CQ249" s="48" t="str">
        <f t="shared" si="203"/>
        <v>Fail</v>
      </c>
      <c r="CR249" s="54">
        <f>SUM(SUMIF(Survey!ES249:EW249,{"&gt;0","&lt;0"})*{1,-1})</f>
        <v>0</v>
      </c>
      <c r="CS249" s="57">
        <f t="shared" si="204"/>
        <v>0</v>
      </c>
      <c r="CT249" s="57">
        <f t="shared" si="205"/>
        <v>100</v>
      </c>
      <c r="CU249" s="55" t="b">
        <f>IF(Survey!$J249="ETF",TRUE,IF(Survey!$J249="Closed-end",TRUE,IF(Survey!$J249="Split share corp",TRUE,FALSE)))</f>
        <v>0</v>
      </c>
      <c r="CV249" s="48" t="str">
        <f t="shared" si="206"/>
        <v>Pass</v>
      </c>
      <c r="CW249" s="61" t="b">
        <f>IF(ABS(Survey!$EW249)=0,TRUE,FALSE)</f>
        <v>1</v>
      </c>
      <c r="CX249" s="60" t="b">
        <f>NOT(ISBLANK(Survey!$EX249))</f>
        <v>0</v>
      </c>
      <c r="CY249" s="43" t="str">
        <f t="shared" si="207"/>
        <v>Fail</v>
      </c>
      <c r="CZ249" s="44">
        <f>SUM(SUMIF(Survey!EZ249:FF249,{"&gt;0","&lt;0"})*{1,-1})</f>
        <v>0</v>
      </c>
      <c r="DA249" s="43">
        <f t="shared" si="208"/>
        <v>0</v>
      </c>
      <c r="DB249" s="43">
        <f t="shared" si="209"/>
        <v>100</v>
      </c>
      <c r="DC249" s="48" t="str">
        <f t="shared" si="210"/>
        <v>Fail</v>
      </c>
      <c r="DD249" s="54">
        <f>SUM(SUMIF(Survey!FH249:FN249,{"&gt;0","&lt;0"})*{1,-1})</f>
        <v>0</v>
      </c>
      <c r="DE249" s="57">
        <f t="shared" si="211"/>
        <v>0</v>
      </c>
      <c r="DF249" s="56">
        <f t="shared" si="212"/>
        <v>100</v>
      </c>
    </row>
    <row r="250" spans="1:110">
      <c r="A250" s="1">
        <v>247</v>
      </c>
      <c r="B250" s="43" t="str">
        <f t="shared" si="160"/>
        <v>Pass</v>
      </c>
      <c r="C250" s="43">
        <f>COUNTBLANK(Survey!B250:FO250)</f>
        <v>170</v>
      </c>
      <c r="D250" s="43">
        <f>Survey!H250</f>
        <v>0</v>
      </c>
      <c r="E250" s="43" t="str">
        <f t="shared" si="161"/>
        <v>Fail</v>
      </c>
      <c r="F250" s="43" t="str">
        <f t="shared" si="162"/>
        <v>Fail</v>
      </c>
      <c r="H250" s="48" t="str">
        <f t="shared" si="163"/>
        <v>Fail</v>
      </c>
      <c r="I250" s="49">
        <f>COUNTBLANK(Survey!B250:E250)+COUNTBLANK(Survey!G250:J250)+COUNTBLANK(Survey!M250)+COUNTBLANK(Survey!P250:S250)+COUNTBLANK(Survey!X250:Z250)+COUNTBLANK(Survey!AC250:AD250)</f>
        <v>18</v>
      </c>
      <c r="J250" s="48" t="str">
        <f t="shared" si="164"/>
        <v>Pass</v>
      </c>
      <c r="K250" s="61" t="b">
        <f>NOT(ISNUMBER(SEARCH("Feeder",Survey!$H250)))</f>
        <v>1</v>
      </c>
      <c r="L250" s="60" t="b">
        <f>NOT(ISBLANK(Survey!$L250))</f>
        <v>0</v>
      </c>
      <c r="M250" s="48" t="str">
        <f t="shared" si="165"/>
        <v>Pass</v>
      </c>
      <c r="N250" s="61" t="b">
        <f>NOT(ISNUMBER(SEARCH("Other",Survey!$J250)))</f>
        <v>1</v>
      </c>
      <c r="O250" s="60" t="b">
        <f>NOT(ISBLANK(Survey!$K250))</f>
        <v>0</v>
      </c>
      <c r="P250" s="48" t="str">
        <f t="shared" si="166"/>
        <v>Fail</v>
      </c>
      <c r="Q250" s="50">
        <f>Survey!E250</f>
        <v>0</v>
      </c>
      <c r="R250" s="51">
        <f>LEN(Survey!F250)</f>
        <v>0</v>
      </c>
      <c r="S250" s="48" t="str">
        <f t="shared" si="167"/>
        <v>Pass</v>
      </c>
      <c r="T250" s="61" t="b">
        <f>NOT(ISNUMBER(SEARCH("Other",Survey!$M250)))</f>
        <v>1</v>
      </c>
      <c r="U250" s="60" t="b">
        <f>NOT(ISBLANK(Survey!$N250))</f>
        <v>0</v>
      </c>
      <c r="V250" s="48" t="str">
        <f t="shared" si="168"/>
        <v>Pass</v>
      </c>
      <c r="W250" s="121" t="b">
        <f>NOT(ISBLANK(Survey!$U250))</f>
        <v>0</v>
      </c>
      <c r="X250" s="122">
        <f>Survey!$J250</f>
        <v>0</v>
      </c>
      <c r="Y250" s="48" t="str">
        <f t="shared" si="169"/>
        <v>Pass</v>
      </c>
      <c r="Z250" s="121" t="b">
        <f>NOT(ISBLANK(Survey!$V250))</f>
        <v>0</v>
      </c>
      <c r="AA250" s="122">
        <f>Survey!$J250</f>
        <v>0</v>
      </c>
      <c r="AB250" s="48" t="str">
        <f t="shared" si="170"/>
        <v>Pass</v>
      </c>
      <c r="AC250" s="121" t="b">
        <f>NOT(ISBLANK(Survey!$W250))</f>
        <v>0</v>
      </c>
      <c r="AD250" s="122">
        <f>Survey!$J250</f>
        <v>0</v>
      </c>
      <c r="AE250" s="48" t="str">
        <f t="shared" si="171"/>
        <v>Pass</v>
      </c>
      <c r="AF250" s="61" t="b">
        <f>NOT(ISNUMBER(SEARCH("Yes",Survey!$Z250)))</f>
        <v>1</v>
      </c>
      <c r="AG250" s="60" t="b">
        <f>IF(COUNTBLANK(Survey!$AA250:$AB250)=0,TRUE, FALSE)</f>
        <v>0</v>
      </c>
      <c r="AH250" s="48" t="str">
        <f t="shared" si="172"/>
        <v>Pass</v>
      </c>
      <c r="AI250" s="61" t="b">
        <f>NOT(ISNUMBER(SEARCH("Yes",Survey!$AC250)))</f>
        <v>1</v>
      </c>
      <c r="AJ250" s="60" t="b">
        <f>NOT(ISBLANK(Survey!$AE250))</f>
        <v>0</v>
      </c>
      <c r="AK250" s="48" t="str">
        <f t="shared" si="173"/>
        <v>Pass</v>
      </c>
      <c r="AL250" s="61" t="b">
        <f>NOT(OR(ISNUMBER(SEARCH("Other",Survey!$AE250)),ISNUMBER(SEARCH("Multiple",Survey!$AE250))))</f>
        <v>1</v>
      </c>
      <c r="AM250" s="60" t="b">
        <f>NOT(ISBLANK(Survey!$AF250))</f>
        <v>0</v>
      </c>
      <c r="AN250" s="48" t="str">
        <f t="shared" si="174"/>
        <v>Fail</v>
      </c>
      <c r="AO250" s="52">
        <f>(Survey!$AH250)</f>
        <v>0</v>
      </c>
      <c r="AP250" s="43" t="str">
        <f t="shared" si="175"/>
        <v>Fail</v>
      </c>
      <c r="AQ250" s="44">
        <f>ABS(Survey!$AH250)</f>
        <v>0</v>
      </c>
      <c r="AR250" s="87">
        <f>ABS(Survey!$AI250)+Survey!$AJ250-ABS(Survey!$AK250)+ABS(Survey!$AL250)-ABS(Survey!$AM250)+ABS(Survey!$AN250)-ABS(Survey!$AO250)+Survey!$AP250</f>
        <v>0</v>
      </c>
      <c r="AS250" s="53" t="str">
        <f t="shared" si="176"/>
        <v>No holdings</v>
      </c>
      <c r="AT250" s="43">
        <f t="shared" si="177"/>
        <v>0</v>
      </c>
      <c r="AU250" s="48" t="str">
        <f t="shared" si="178"/>
        <v>Pass</v>
      </c>
      <c r="AV250" s="61" t="b">
        <f>IF(ABS(Survey!$AP250)=0,TRUE,FALSE)</f>
        <v>1</v>
      </c>
      <c r="AW250" s="60" t="b">
        <f>NOT(ISBLANK(Survey!$AQ250))</f>
        <v>0</v>
      </c>
      <c r="AX250" s="43" t="str">
        <f t="shared" si="179"/>
        <v>Fail</v>
      </c>
      <c r="AY250" s="44">
        <f>ABS(Survey!$AH250)</f>
        <v>0</v>
      </c>
      <c r="AZ250" s="44" cm="1">
        <f t="array" ref="AZ250">SUM(SUMIF(Survey!AS250:BA250,{"&gt;0","&lt;0"})*{1,-1})-SUM(SUMIF(Survey!BC250:BK250,{"&gt;0","&lt;0"})*{1,-1})</f>
        <v>0</v>
      </c>
      <c r="BA250" s="53" t="str">
        <f t="shared" si="180"/>
        <v>No holdings</v>
      </c>
      <c r="BB250" s="43">
        <f t="shared" si="181"/>
        <v>0</v>
      </c>
      <c r="BC250" s="48" t="str">
        <f t="shared" si="182"/>
        <v>Fail</v>
      </c>
      <c r="BD250" s="54">
        <f>ABS(Survey!$AH250)</f>
        <v>0</v>
      </c>
      <c r="BE250" s="54" cm="1">
        <f t="array" ref="BE250">SUM(SUMIF(Survey!BM250:CF250,{"&gt;0","&lt;0"})*{1,-1})-SUM(SUMIF(Survey!CH250:DA250,{"&gt;0","&lt;0"})*{1,-1})</f>
        <v>0</v>
      </c>
      <c r="BF250" s="55" t="str">
        <f t="shared" si="183"/>
        <v>No holdings</v>
      </c>
      <c r="BG250" s="56">
        <f t="shared" si="184"/>
        <v>0</v>
      </c>
      <c r="BH250" s="48" t="str">
        <f t="shared" si="185"/>
        <v>Pass</v>
      </c>
      <c r="BI250" s="61" t="b">
        <f>IF(ABS(Survey!$CF250)=0,TRUE,FALSE)</f>
        <v>1</v>
      </c>
      <c r="BJ250" s="60" t="b">
        <f>NOT(ISBLANK(Survey!$CG250))</f>
        <v>0</v>
      </c>
      <c r="BK250" s="48" t="str">
        <f t="shared" si="186"/>
        <v>Pass</v>
      </c>
      <c r="BL250" s="61" t="b">
        <f>IF(ABS(Survey!$DA250)=0,TRUE,FALSE)</f>
        <v>1</v>
      </c>
      <c r="BM250" s="60" t="b">
        <f>NOT(ISBLANK(Survey!$DB250))</f>
        <v>0</v>
      </c>
      <c r="BN250" s="48" t="str">
        <f t="shared" si="187"/>
        <v>Pass</v>
      </c>
      <c r="BO250" s="44">
        <f>SUM(Survey!DD250:DG250)</f>
        <v>0</v>
      </c>
      <c r="BP250" s="43">
        <f t="shared" si="188"/>
        <v>0</v>
      </c>
      <c r="BQ250" s="43">
        <f t="shared" si="189"/>
        <v>100</v>
      </c>
      <c r="BR250" s="55">
        <f>Survey!$I250</f>
        <v>0</v>
      </c>
      <c r="BS250" s="48" t="str">
        <f t="shared" si="190"/>
        <v>Pass</v>
      </c>
      <c r="BT250" s="61" t="b">
        <f>IF(ABS(Survey!$DG250)=0,TRUE,FALSE)</f>
        <v>1</v>
      </c>
      <c r="BU250" s="60" t="b">
        <f>NOT(ISBLANK(Survey!$DH250))</f>
        <v>0</v>
      </c>
      <c r="BV250" s="43" t="str">
        <f t="shared" si="191"/>
        <v>Pass</v>
      </c>
      <c r="BW250" s="44">
        <f>ABS(Survey!CB250) + ABS(Survey!CW250)</f>
        <v>0</v>
      </c>
      <c r="BX250" s="44">
        <f>SUM(SUMIF(Survey!DJ250:DO250,{"&gt;0","&lt;0"})*{1,-1})+SUM(SUMIF(Survey!DQ250:DV250,{"&gt;0","&lt;0"})*{1,-1})</f>
        <v>0</v>
      </c>
      <c r="BY250" s="43">
        <f t="shared" si="192"/>
        <v>0</v>
      </c>
      <c r="BZ250" s="43">
        <f t="shared" si="193"/>
        <v>0</v>
      </c>
      <c r="CA250" s="48" t="str">
        <f t="shared" si="194"/>
        <v>Pass</v>
      </c>
      <c r="CB250" s="61" t="b">
        <f>IF(ABS(Survey!$DO250)=0,TRUE,FALSE)</f>
        <v>1</v>
      </c>
      <c r="CC250" s="60" t="b">
        <f>NOT(ISBLANK(Survey!DP250))</f>
        <v>0</v>
      </c>
      <c r="CD250" s="48" t="str">
        <f t="shared" si="195"/>
        <v>Pass</v>
      </c>
      <c r="CE250" s="61" t="b">
        <f>IF(ABS(Survey!$DV250)=0,TRUE,FALSE)</f>
        <v>1</v>
      </c>
      <c r="CF250" s="60" t="b">
        <f>NOT(ISBLANK(Survey!$DW250))</f>
        <v>0</v>
      </c>
      <c r="CG250" s="48" t="str">
        <f t="shared" si="196"/>
        <v>Pass</v>
      </c>
      <c r="CH250" s="57">
        <f t="shared" si="197"/>
        <v>0</v>
      </c>
      <c r="CI250" s="54" cm="1">
        <f t="array" ref="CI250">SUM(SUMIF(Survey!DY250:DZ250,{"&gt;0","&lt;0"})*{1,-1})</f>
        <v>0</v>
      </c>
      <c r="CJ250" s="57">
        <f t="shared" si="198"/>
        <v>0</v>
      </c>
      <c r="CK250" s="56">
        <f t="shared" si="199"/>
        <v>100</v>
      </c>
      <c r="CL250" s="48" t="str">
        <f t="shared" si="200"/>
        <v>Fail</v>
      </c>
      <c r="CM250" s="54">
        <f>SUM(SUMIF(Survey!EP250:EQ250,{"&gt;0","&lt;0"})*{1,-1})</f>
        <v>0</v>
      </c>
      <c r="CN250" s="57">
        <f t="shared" si="201"/>
        <v>0</v>
      </c>
      <c r="CO250" s="57">
        <f t="shared" si="202"/>
        <v>100</v>
      </c>
      <c r="CP250" s="55" t="b">
        <f>IF(Survey!$J250="ETF",TRUE,IF(Survey!$J250="Closed-end",TRUE,IF(Survey!$J250="Split share corp",TRUE,FALSE)))</f>
        <v>0</v>
      </c>
      <c r="CQ250" s="48" t="str">
        <f t="shared" si="203"/>
        <v>Fail</v>
      </c>
      <c r="CR250" s="54">
        <f>SUM(SUMIF(Survey!ES250:EW250,{"&gt;0","&lt;0"})*{1,-1})</f>
        <v>0</v>
      </c>
      <c r="CS250" s="57">
        <f t="shared" si="204"/>
        <v>0</v>
      </c>
      <c r="CT250" s="57">
        <f t="shared" si="205"/>
        <v>100</v>
      </c>
      <c r="CU250" s="55" t="b">
        <f>IF(Survey!$J250="ETF",TRUE,IF(Survey!$J250="Closed-end",TRUE,IF(Survey!$J250="Split share corp",TRUE,FALSE)))</f>
        <v>0</v>
      </c>
      <c r="CV250" s="48" t="str">
        <f t="shared" si="206"/>
        <v>Pass</v>
      </c>
      <c r="CW250" s="61" t="b">
        <f>IF(ABS(Survey!$EW250)=0,TRUE,FALSE)</f>
        <v>1</v>
      </c>
      <c r="CX250" s="60" t="b">
        <f>NOT(ISBLANK(Survey!$EX250))</f>
        <v>0</v>
      </c>
      <c r="CY250" s="43" t="str">
        <f t="shared" si="207"/>
        <v>Fail</v>
      </c>
      <c r="CZ250" s="44">
        <f>SUM(SUMIF(Survey!EZ250:FF250,{"&gt;0","&lt;0"})*{1,-1})</f>
        <v>0</v>
      </c>
      <c r="DA250" s="43">
        <f t="shared" si="208"/>
        <v>0</v>
      </c>
      <c r="DB250" s="43">
        <f t="shared" si="209"/>
        <v>100</v>
      </c>
      <c r="DC250" s="48" t="str">
        <f t="shared" si="210"/>
        <v>Fail</v>
      </c>
      <c r="DD250" s="54">
        <f>SUM(SUMIF(Survey!FH250:FN250,{"&gt;0","&lt;0"})*{1,-1})</f>
        <v>0</v>
      </c>
      <c r="DE250" s="57">
        <f t="shared" si="211"/>
        <v>0</v>
      </c>
      <c r="DF250" s="56">
        <f t="shared" si="212"/>
        <v>100</v>
      </c>
    </row>
    <row r="251" spans="1:110">
      <c r="A251" s="1">
        <v>248</v>
      </c>
      <c r="B251" s="43" t="str">
        <f t="shared" si="160"/>
        <v>Pass</v>
      </c>
      <c r="C251" s="43">
        <f>COUNTBLANK(Survey!B251:FO251)</f>
        <v>170</v>
      </c>
      <c r="D251" s="43">
        <f>Survey!H251</f>
        <v>0</v>
      </c>
      <c r="E251" s="43" t="str">
        <f t="shared" si="161"/>
        <v>Fail</v>
      </c>
      <c r="F251" s="43" t="str">
        <f t="shared" si="162"/>
        <v>Fail</v>
      </c>
      <c r="H251" s="48" t="str">
        <f t="shared" si="163"/>
        <v>Fail</v>
      </c>
      <c r="I251" s="49">
        <f>COUNTBLANK(Survey!B251:E251)+COUNTBLANK(Survey!G251:J251)+COUNTBLANK(Survey!M251)+COUNTBLANK(Survey!P251:S251)+COUNTBLANK(Survey!X251:Z251)+COUNTBLANK(Survey!AC251:AD251)</f>
        <v>18</v>
      </c>
      <c r="J251" s="48" t="str">
        <f t="shared" si="164"/>
        <v>Pass</v>
      </c>
      <c r="K251" s="61" t="b">
        <f>NOT(ISNUMBER(SEARCH("Feeder",Survey!$H251)))</f>
        <v>1</v>
      </c>
      <c r="L251" s="60" t="b">
        <f>NOT(ISBLANK(Survey!$L251))</f>
        <v>0</v>
      </c>
      <c r="M251" s="48" t="str">
        <f t="shared" si="165"/>
        <v>Pass</v>
      </c>
      <c r="N251" s="61" t="b">
        <f>NOT(ISNUMBER(SEARCH("Other",Survey!$J251)))</f>
        <v>1</v>
      </c>
      <c r="O251" s="60" t="b">
        <f>NOT(ISBLANK(Survey!$K251))</f>
        <v>0</v>
      </c>
      <c r="P251" s="48" t="str">
        <f t="shared" si="166"/>
        <v>Fail</v>
      </c>
      <c r="Q251" s="50">
        <f>Survey!E251</f>
        <v>0</v>
      </c>
      <c r="R251" s="51">
        <f>LEN(Survey!F251)</f>
        <v>0</v>
      </c>
      <c r="S251" s="48" t="str">
        <f t="shared" si="167"/>
        <v>Pass</v>
      </c>
      <c r="T251" s="61" t="b">
        <f>NOT(ISNUMBER(SEARCH("Other",Survey!$M251)))</f>
        <v>1</v>
      </c>
      <c r="U251" s="60" t="b">
        <f>NOT(ISBLANK(Survey!$N251))</f>
        <v>0</v>
      </c>
      <c r="V251" s="48" t="str">
        <f t="shared" si="168"/>
        <v>Pass</v>
      </c>
      <c r="W251" s="121" t="b">
        <f>NOT(ISBLANK(Survey!$U251))</f>
        <v>0</v>
      </c>
      <c r="X251" s="122">
        <f>Survey!$J251</f>
        <v>0</v>
      </c>
      <c r="Y251" s="48" t="str">
        <f t="shared" si="169"/>
        <v>Pass</v>
      </c>
      <c r="Z251" s="121" t="b">
        <f>NOT(ISBLANK(Survey!$V251))</f>
        <v>0</v>
      </c>
      <c r="AA251" s="122">
        <f>Survey!$J251</f>
        <v>0</v>
      </c>
      <c r="AB251" s="48" t="str">
        <f t="shared" si="170"/>
        <v>Pass</v>
      </c>
      <c r="AC251" s="121" t="b">
        <f>NOT(ISBLANK(Survey!$W251))</f>
        <v>0</v>
      </c>
      <c r="AD251" s="122">
        <f>Survey!$J251</f>
        <v>0</v>
      </c>
      <c r="AE251" s="48" t="str">
        <f t="shared" si="171"/>
        <v>Pass</v>
      </c>
      <c r="AF251" s="61" t="b">
        <f>NOT(ISNUMBER(SEARCH("Yes",Survey!$Z251)))</f>
        <v>1</v>
      </c>
      <c r="AG251" s="60" t="b">
        <f>IF(COUNTBLANK(Survey!$AA251:$AB251)=0,TRUE, FALSE)</f>
        <v>0</v>
      </c>
      <c r="AH251" s="48" t="str">
        <f t="shared" si="172"/>
        <v>Pass</v>
      </c>
      <c r="AI251" s="61" t="b">
        <f>NOT(ISNUMBER(SEARCH("Yes",Survey!$AC251)))</f>
        <v>1</v>
      </c>
      <c r="AJ251" s="60" t="b">
        <f>NOT(ISBLANK(Survey!$AE251))</f>
        <v>0</v>
      </c>
      <c r="AK251" s="48" t="str">
        <f t="shared" si="173"/>
        <v>Pass</v>
      </c>
      <c r="AL251" s="61" t="b">
        <f>NOT(OR(ISNUMBER(SEARCH("Other",Survey!$AE251)),ISNUMBER(SEARCH("Multiple",Survey!$AE251))))</f>
        <v>1</v>
      </c>
      <c r="AM251" s="60" t="b">
        <f>NOT(ISBLANK(Survey!$AF251))</f>
        <v>0</v>
      </c>
      <c r="AN251" s="48" t="str">
        <f t="shared" si="174"/>
        <v>Fail</v>
      </c>
      <c r="AO251" s="52">
        <f>(Survey!$AH251)</f>
        <v>0</v>
      </c>
      <c r="AP251" s="43" t="str">
        <f t="shared" si="175"/>
        <v>Fail</v>
      </c>
      <c r="AQ251" s="44">
        <f>ABS(Survey!$AH251)</f>
        <v>0</v>
      </c>
      <c r="AR251" s="87">
        <f>ABS(Survey!$AI251)+Survey!$AJ251-ABS(Survey!$AK251)+ABS(Survey!$AL251)-ABS(Survey!$AM251)+ABS(Survey!$AN251)-ABS(Survey!$AO251)+Survey!$AP251</f>
        <v>0</v>
      </c>
      <c r="AS251" s="53" t="str">
        <f t="shared" si="176"/>
        <v>No holdings</v>
      </c>
      <c r="AT251" s="43">
        <f t="shared" si="177"/>
        <v>0</v>
      </c>
      <c r="AU251" s="48" t="str">
        <f t="shared" si="178"/>
        <v>Pass</v>
      </c>
      <c r="AV251" s="61" t="b">
        <f>IF(ABS(Survey!$AP251)=0,TRUE,FALSE)</f>
        <v>1</v>
      </c>
      <c r="AW251" s="60" t="b">
        <f>NOT(ISBLANK(Survey!$AQ251))</f>
        <v>0</v>
      </c>
      <c r="AX251" s="43" t="str">
        <f t="shared" si="179"/>
        <v>Fail</v>
      </c>
      <c r="AY251" s="44">
        <f>ABS(Survey!$AH251)</f>
        <v>0</v>
      </c>
      <c r="AZ251" s="44" cm="1">
        <f t="array" ref="AZ251">SUM(SUMIF(Survey!AS251:BA251,{"&gt;0","&lt;0"})*{1,-1})-SUM(SUMIF(Survey!BC251:BK251,{"&gt;0","&lt;0"})*{1,-1})</f>
        <v>0</v>
      </c>
      <c r="BA251" s="53" t="str">
        <f t="shared" si="180"/>
        <v>No holdings</v>
      </c>
      <c r="BB251" s="43">
        <f t="shared" si="181"/>
        <v>0</v>
      </c>
      <c r="BC251" s="48" t="str">
        <f t="shared" si="182"/>
        <v>Fail</v>
      </c>
      <c r="BD251" s="54">
        <f>ABS(Survey!$AH251)</f>
        <v>0</v>
      </c>
      <c r="BE251" s="54" cm="1">
        <f t="array" ref="BE251">SUM(SUMIF(Survey!BM251:CF251,{"&gt;0","&lt;0"})*{1,-1})-SUM(SUMIF(Survey!CH251:DA251,{"&gt;0","&lt;0"})*{1,-1})</f>
        <v>0</v>
      </c>
      <c r="BF251" s="55" t="str">
        <f t="shared" si="183"/>
        <v>No holdings</v>
      </c>
      <c r="BG251" s="56">
        <f t="shared" si="184"/>
        <v>0</v>
      </c>
      <c r="BH251" s="48" t="str">
        <f t="shared" si="185"/>
        <v>Pass</v>
      </c>
      <c r="BI251" s="61" t="b">
        <f>IF(ABS(Survey!$CF251)=0,TRUE,FALSE)</f>
        <v>1</v>
      </c>
      <c r="BJ251" s="60" t="b">
        <f>NOT(ISBLANK(Survey!$CG251))</f>
        <v>0</v>
      </c>
      <c r="BK251" s="48" t="str">
        <f t="shared" si="186"/>
        <v>Pass</v>
      </c>
      <c r="BL251" s="61" t="b">
        <f>IF(ABS(Survey!$DA251)=0,TRUE,FALSE)</f>
        <v>1</v>
      </c>
      <c r="BM251" s="60" t="b">
        <f>NOT(ISBLANK(Survey!$DB251))</f>
        <v>0</v>
      </c>
      <c r="BN251" s="48" t="str">
        <f t="shared" si="187"/>
        <v>Pass</v>
      </c>
      <c r="BO251" s="44">
        <f>SUM(Survey!DD251:DG251)</f>
        <v>0</v>
      </c>
      <c r="BP251" s="43">
        <f t="shared" si="188"/>
        <v>0</v>
      </c>
      <c r="BQ251" s="43">
        <f t="shared" si="189"/>
        <v>100</v>
      </c>
      <c r="BR251" s="55">
        <f>Survey!$I251</f>
        <v>0</v>
      </c>
      <c r="BS251" s="48" t="str">
        <f t="shared" si="190"/>
        <v>Pass</v>
      </c>
      <c r="BT251" s="61" t="b">
        <f>IF(ABS(Survey!$DG251)=0,TRUE,FALSE)</f>
        <v>1</v>
      </c>
      <c r="BU251" s="60" t="b">
        <f>NOT(ISBLANK(Survey!$DH251))</f>
        <v>0</v>
      </c>
      <c r="BV251" s="43" t="str">
        <f t="shared" si="191"/>
        <v>Pass</v>
      </c>
      <c r="BW251" s="44">
        <f>ABS(Survey!CB251) + ABS(Survey!CW251)</f>
        <v>0</v>
      </c>
      <c r="BX251" s="44">
        <f>SUM(SUMIF(Survey!DJ251:DO251,{"&gt;0","&lt;0"})*{1,-1})+SUM(SUMIF(Survey!DQ251:DV251,{"&gt;0","&lt;0"})*{1,-1})</f>
        <v>0</v>
      </c>
      <c r="BY251" s="43">
        <f t="shared" si="192"/>
        <v>0</v>
      </c>
      <c r="BZ251" s="43">
        <f t="shared" si="193"/>
        <v>0</v>
      </c>
      <c r="CA251" s="48" t="str">
        <f t="shared" si="194"/>
        <v>Pass</v>
      </c>
      <c r="CB251" s="61" t="b">
        <f>IF(ABS(Survey!$DO251)=0,TRUE,FALSE)</f>
        <v>1</v>
      </c>
      <c r="CC251" s="60" t="b">
        <f>NOT(ISBLANK(Survey!DP251))</f>
        <v>0</v>
      </c>
      <c r="CD251" s="48" t="str">
        <f t="shared" si="195"/>
        <v>Pass</v>
      </c>
      <c r="CE251" s="61" t="b">
        <f>IF(ABS(Survey!$DV251)=0,TRUE,FALSE)</f>
        <v>1</v>
      </c>
      <c r="CF251" s="60" t="b">
        <f>NOT(ISBLANK(Survey!$DW251))</f>
        <v>0</v>
      </c>
      <c r="CG251" s="48" t="str">
        <f t="shared" si="196"/>
        <v>Pass</v>
      </c>
      <c r="CH251" s="57">
        <f t="shared" si="197"/>
        <v>0</v>
      </c>
      <c r="CI251" s="54" cm="1">
        <f t="array" ref="CI251">SUM(SUMIF(Survey!DY251:DZ251,{"&gt;0","&lt;0"})*{1,-1})</f>
        <v>0</v>
      </c>
      <c r="CJ251" s="57">
        <f t="shared" si="198"/>
        <v>0</v>
      </c>
      <c r="CK251" s="56">
        <f t="shared" si="199"/>
        <v>100</v>
      </c>
      <c r="CL251" s="48" t="str">
        <f t="shared" si="200"/>
        <v>Fail</v>
      </c>
      <c r="CM251" s="54">
        <f>SUM(SUMIF(Survey!EP251:EQ251,{"&gt;0","&lt;0"})*{1,-1})</f>
        <v>0</v>
      </c>
      <c r="CN251" s="57">
        <f t="shared" si="201"/>
        <v>0</v>
      </c>
      <c r="CO251" s="57">
        <f t="shared" si="202"/>
        <v>100</v>
      </c>
      <c r="CP251" s="55" t="b">
        <f>IF(Survey!$J251="ETF",TRUE,IF(Survey!$J251="Closed-end",TRUE,IF(Survey!$J251="Split share corp",TRUE,FALSE)))</f>
        <v>0</v>
      </c>
      <c r="CQ251" s="48" t="str">
        <f t="shared" si="203"/>
        <v>Fail</v>
      </c>
      <c r="CR251" s="54">
        <f>SUM(SUMIF(Survey!ES251:EW251,{"&gt;0","&lt;0"})*{1,-1})</f>
        <v>0</v>
      </c>
      <c r="CS251" s="57">
        <f t="shared" si="204"/>
        <v>0</v>
      </c>
      <c r="CT251" s="57">
        <f t="shared" si="205"/>
        <v>100</v>
      </c>
      <c r="CU251" s="55" t="b">
        <f>IF(Survey!$J251="ETF",TRUE,IF(Survey!$J251="Closed-end",TRUE,IF(Survey!$J251="Split share corp",TRUE,FALSE)))</f>
        <v>0</v>
      </c>
      <c r="CV251" s="48" t="str">
        <f t="shared" si="206"/>
        <v>Pass</v>
      </c>
      <c r="CW251" s="61" t="b">
        <f>IF(ABS(Survey!$EW251)=0,TRUE,FALSE)</f>
        <v>1</v>
      </c>
      <c r="CX251" s="60" t="b">
        <f>NOT(ISBLANK(Survey!$EX251))</f>
        <v>0</v>
      </c>
      <c r="CY251" s="43" t="str">
        <f t="shared" si="207"/>
        <v>Fail</v>
      </c>
      <c r="CZ251" s="44">
        <f>SUM(SUMIF(Survey!EZ251:FF251,{"&gt;0","&lt;0"})*{1,-1})</f>
        <v>0</v>
      </c>
      <c r="DA251" s="43">
        <f t="shared" si="208"/>
        <v>0</v>
      </c>
      <c r="DB251" s="43">
        <f t="shared" si="209"/>
        <v>100</v>
      </c>
      <c r="DC251" s="48" t="str">
        <f t="shared" si="210"/>
        <v>Fail</v>
      </c>
      <c r="DD251" s="54">
        <f>SUM(SUMIF(Survey!FH251:FN251,{"&gt;0","&lt;0"})*{1,-1})</f>
        <v>0</v>
      </c>
      <c r="DE251" s="57">
        <f t="shared" si="211"/>
        <v>0</v>
      </c>
      <c r="DF251" s="56">
        <f t="shared" si="212"/>
        <v>100</v>
      </c>
    </row>
    <row r="252" spans="1:110">
      <c r="A252" s="1">
        <v>249</v>
      </c>
      <c r="B252" s="43" t="str">
        <f t="shared" si="160"/>
        <v>Pass</v>
      </c>
      <c r="C252" s="43">
        <f>COUNTBLANK(Survey!B252:FO252)</f>
        <v>170</v>
      </c>
      <c r="D252" s="43">
        <f>Survey!H252</f>
        <v>0</v>
      </c>
      <c r="E252" s="43" t="str">
        <f t="shared" si="161"/>
        <v>Fail</v>
      </c>
      <c r="F252" s="43" t="str">
        <f t="shared" si="162"/>
        <v>Fail</v>
      </c>
      <c r="H252" s="48" t="str">
        <f t="shared" si="163"/>
        <v>Fail</v>
      </c>
      <c r="I252" s="49">
        <f>COUNTBLANK(Survey!B252:E252)+COUNTBLANK(Survey!G252:J252)+COUNTBLANK(Survey!M252)+COUNTBLANK(Survey!P252:S252)+COUNTBLANK(Survey!X252:Z252)+COUNTBLANK(Survey!AC252:AD252)</f>
        <v>18</v>
      </c>
      <c r="J252" s="48" t="str">
        <f t="shared" si="164"/>
        <v>Pass</v>
      </c>
      <c r="K252" s="61" t="b">
        <f>NOT(ISNUMBER(SEARCH("Feeder",Survey!$H252)))</f>
        <v>1</v>
      </c>
      <c r="L252" s="60" t="b">
        <f>NOT(ISBLANK(Survey!$L252))</f>
        <v>0</v>
      </c>
      <c r="M252" s="48" t="str">
        <f t="shared" si="165"/>
        <v>Pass</v>
      </c>
      <c r="N252" s="61" t="b">
        <f>NOT(ISNUMBER(SEARCH("Other",Survey!$J252)))</f>
        <v>1</v>
      </c>
      <c r="O252" s="60" t="b">
        <f>NOT(ISBLANK(Survey!$K252))</f>
        <v>0</v>
      </c>
      <c r="P252" s="48" t="str">
        <f t="shared" si="166"/>
        <v>Fail</v>
      </c>
      <c r="Q252" s="50">
        <f>Survey!E252</f>
        <v>0</v>
      </c>
      <c r="R252" s="51">
        <f>LEN(Survey!F252)</f>
        <v>0</v>
      </c>
      <c r="S252" s="48" t="str">
        <f t="shared" si="167"/>
        <v>Pass</v>
      </c>
      <c r="T252" s="61" t="b">
        <f>NOT(ISNUMBER(SEARCH("Other",Survey!$M252)))</f>
        <v>1</v>
      </c>
      <c r="U252" s="60" t="b">
        <f>NOT(ISBLANK(Survey!$N252))</f>
        <v>0</v>
      </c>
      <c r="V252" s="48" t="str">
        <f t="shared" si="168"/>
        <v>Pass</v>
      </c>
      <c r="W252" s="121" t="b">
        <f>NOT(ISBLANK(Survey!$U252))</f>
        <v>0</v>
      </c>
      <c r="X252" s="122">
        <f>Survey!$J252</f>
        <v>0</v>
      </c>
      <c r="Y252" s="48" t="str">
        <f t="shared" si="169"/>
        <v>Pass</v>
      </c>
      <c r="Z252" s="121" t="b">
        <f>NOT(ISBLANK(Survey!$V252))</f>
        <v>0</v>
      </c>
      <c r="AA252" s="122">
        <f>Survey!$J252</f>
        <v>0</v>
      </c>
      <c r="AB252" s="48" t="str">
        <f t="shared" si="170"/>
        <v>Pass</v>
      </c>
      <c r="AC252" s="121" t="b">
        <f>NOT(ISBLANK(Survey!$W252))</f>
        <v>0</v>
      </c>
      <c r="AD252" s="122">
        <f>Survey!$J252</f>
        <v>0</v>
      </c>
      <c r="AE252" s="48" t="str">
        <f t="shared" si="171"/>
        <v>Pass</v>
      </c>
      <c r="AF252" s="61" t="b">
        <f>NOT(ISNUMBER(SEARCH("Yes",Survey!$Z252)))</f>
        <v>1</v>
      </c>
      <c r="AG252" s="60" t="b">
        <f>IF(COUNTBLANK(Survey!$AA252:$AB252)=0,TRUE, FALSE)</f>
        <v>0</v>
      </c>
      <c r="AH252" s="48" t="str">
        <f t="shared" si="172"/>
        <v>Pass</v>
      </c>
      <c r="AI252" s="61" t="b">
        <f>NOT(ISNUMBER(SEARCH("Yes",Survey!$AC252)))</f>
        <v>1</v>
      </c>
      <c r="AJ252" s="60" t="b">
        <f>NOT(ISBLANK(Survey!$AE252))</f>
        <v>0</v>
      </c>
      <c r="AK252" s="48" t="str">
        <f t="shared" si="173"/>
        <v>Pass</v>
      </c>
      <c r="AL252" s="61" t="b">
        <f>NOT(OR(ISNUMBER(SEARCH("Other",Survey!$AE252)),ISNUMBER(SEARCH("Multiple",Survey!$AE252))))</f>
        <v>1</v>
      </c>
      <c r="AM252" s="60" t="b">
        <f>NOT(ISBLANK(Survey!$AF252))</f>
        <v>0</v>
      </c>
      <c r="AN252" s="48" t="str">
        <f t="shared" si="174"/>
        <v>Fail</v>
      </c>
      <c r="AO252" s="52">
        <f>(Survey!$AH252)</f>
        <v>0</v>
      </c>
      <c r="AP252" s="43" t="str">
        <f t="shared" si="175"/>
        <v>Fail</v>
      </c>
      <c r="AQ252" s="44">
        <f>ABS(Survey!$AH252)</f>
        <v>0</v>
      </c>
      <c r="AR252" s="87">
        <f>ABS(Survey!$AI252)+Survey!$AJ252-ABS(Survey!$AK252)+ABS(Survey!$AL252)-ABS(Survey!$AM252)+ABS(Survey!$AN252)-ABS(Survey!$AO252)+Survey!$AP252</f>
        <v>0</v>
      </c>
      <c r="AS252" s="53" t="str">
        <f t="shared" si="176"/>
        <v>No holdings</v>
      </c>
      <c r="AT252" s="43">
        <f t="shared" si="177"/>
        <v>0</v>
      </c>
      <c r="AU252" s="48" t="str">
        <f t="shared" si="178"/>
        <v>Pass</v>
      </c>
      <c r="AV252" s="61" t="b">
        <f>IF(ABS(Survey!$AP252)=0,TRUE,FALSE)</f>
        <v>1</v>
      </c>
      <c r="AW252" s="60" t="b">
        <f>NOT(ISBLANK(Survey!$AQ252))</f>
        <v>0</v>
      </c>
      <c r="AX252" s="43" t="str">
        <f t="shared" si="179"/>
        <v>Fail</v>
      </c>
      <c r="AY252" s="44">
        <f>ABS(Survey!$AH252)</f>
        <v>0</v>
      </c>
      <c r="AZ252" s="44" cm="1">
        <f t="array" ref="AZ252">SUM(SUMIF(Survey!AS252:BA252,{"&gt;0","&lt;0"})*{1,-1})-SUM(SUMIF(Survey!BC252:BK252,{"&gt;0","&lt;0"})*{1,-1})</f>
        <v>0</v>
      </c>
      <c r="BA252" s="53" t="str">
        <f t="shared" si="180"/>
        <v>No holdings</v>
      </c>
      <c r="BB252" s="43">
        <f t="shared" si="181"/>
        <v>0</v>
      </c>
      <c r="BC252" s="48" t="str">
        <f t="shared" si="182"/>
        <v>Fail</v>
      </c>
      <c r="BD252" s="54">
        <f>ABS(Survey!$AH252)</f>
        <v>0</v>
      </c>
      <c r="BE252" s="54" cm="1">
        <f t="array" ref="BE252">SUM(SUMIF(Survey!BM252:CF252,{"&gt;0","&lt;0"})*{1,-1})-SUM(SUMIF(Survey!CH252:DA252,{"&gt;0","&lt;0"})*{1,-1})</f>
        <v>0</v>
      </c>
      <c r="BF252" s="55" t="str">
        <f t="shared" si="183"/>
        <v>No holdings</v>
      </c>
      <c r="BG252" s="56">
        <f t="shared" si="184"/>
        <v>0</v>
      </c>
      <c r="BH252" s="48" t="str">
        <f t="shared" si="185"/>
        <v>Pass</v>
      </c>
      <c r="BI252" s="61" t="b">
        <f>IF(ABS(Survey!$CF252)=0,TRUE,FALSE)</f>
        <v>1</v>
      </c>
      <c r="BJ252" s="60" t="b">
        <f>NOT(ISBLANK(Survey!$CG252))</f>
        <v>0</v>
      </c>
      <c r="BK252" s="48" t="str">
        <f t="shared" si="186"/>
        <v>Pass</v>
      </c>
      <c r="BL252" s="61" t="b">
        <f>IF(ABS(Survey!$DA252)=0,TRUE,FALSE)</f>
        <v>1</v>
      </c>
      <c r="BM252" s="60" t="b">
        <f>NOT(ISBLANK(Survey!$DB252))</f>
        <v>0</v>
      </c>
      <c r="BN252" s="48" t="str">
        <f t="shared" si="187"/>
        <v>Pass</v>
      </c>
      <c r="BO252" s="44">
        <f>SUM(Survey!DD252:DG252)</f>
        <v>0</v>
      </c>
      <c r="BP252" s="43">
        <f t="shared" si="188"/>
        <v>0</v>
      </c>
      <c r="BQ252" s="43">
        <f t="shared" si="189"/>
        <v>100</v>
      </c>
      <c r="BR252" s="55">
        <f>Survey!$I252</f>
        <v>0</v>
      </c>
      <c r="BS252" s="48" t="str">
        <f t="shared" si="190"/>
        <v>Pass</v>
      </c>
      <c r="BT252" s="61" t="b">
        <f>IF(ABS(Survey!$DG252)=0,TRUE,FALSE)</f>
        <v>1</v>
      </c>
      <c r="BU252" s="60" t="b">
        <f>NOT(ISBLANK(Survey!$DH252))</f>
        <v>0</v>
      </c>
      <c r="BV252" s="43" t="str">
        <f t="shared" si="191"/>
        <v>Pass</v>
      </c>
      <c r="BW252" s="44">
        <f>ABS(Survey!CB252) + ABS(Survey!CW252)</f>
        <v>0</v>
      </c>
      <c r="BX252" s="44">
        <f>SUM(SUMIF(Survey!DJ252:DO252,{"&gt;0","&lt;0"})*{1,-1})+SUM(SUMIF(Survey!DQ252:DV252,{"&gt;0","&lt;0"})*{1,-1})</f>
        <v>0</v>
      </c>
      <c r="BY252" s="43">
        <f t="shared" si="192"/>
        <v>0</v>
      </c>
      <c r="BZ252" s="43">
        <f t="shared" si="193"/>
        <v>0</v>
      </c>
      <c r="CA252" s="48" t="str">
        <f t="shared" si="194"/>
        <v>Pass</v>
      </c>
      <c r="CB252" s="61" t="b">
        <f>IF(ABS(Survey!$DO252)=0,TRUE,FALSE)</f>
        <v>1</v>
      </c>
      <c r="CC252" s="60" t="b">
        <f>NOT(ISBLANK(Survey!DP252))</f>
        <v>0</v>
      </c>
      <c r="CD252" s="48" t="str">
        <f t="shared" si="195"/>
        <v>Pass</v>
      </c>
      <c r="CE252" s="61" t="b">
        <f>IF(ABS(Survey!$DV252)=0,TRUE,FALSE)</f>
        <v>1</v>
      </c>
      <c r="CF252" s="60" t="b">
        <f>NOT(ISBLANK(Survey!$DW252))</f>
        <v>0</v>
      </c>
      <c r="CG252" s="48" t="str">
        <f t="shared" si="196"/>
        <v>Pass</v>
      </c>
      <c r="CH252" s="57">
        <f t="shared" si="197"/>
        <v>0</v>
      </c>
      <c r="CI252" s="54" cm="1">
        <f t="array" ref="CI252">SUM(SUMIF(Survey!DY252:DZ252,{"&gt;0","&lt;0"})*{1,-1})</f>
        <v>0</v>
      </c>
      <c r="CJ252" s="57">
        <f t="shared" si="198"/>
        <v>0</v>
      </c>
      <c r="CK252" s="56">
        <f t="shared" si="199"/>
        <v>100</v>
      </c>
      <c r="CL252" s="48" t="str">
        <f t="shared" si="200"/>
        <v>Fail</v>
      </c>
      <c r="CM252" s="54">
        <f>SUM(SUMIF(Survey!EP252:EQ252,{"&gt;0","&lt;0"})*{1,-1})</f>
        <v>0</v>
      </c>
      <c r="CN252" s="57">
        <f t="shared" si="201"/>
        <v>0</v>
      </c>
      <c r="CO252" s="57">
        <f t="shared" si="202"/>
        <v>100</v>
      </c>
      <c r="CP252" s="55" t="b">
        <f>IF(Survey!$J252="ETF",TRUE,IF(Survey!$J252="Closed-end",TRUE,IF(Survey!$J252="Split share corp",TRUE,FALSE)))</f>
        <v>0</v>
      </c>
      <c r="CQ252" s="48" t="str">
        <f t="shared" si="203"/>
        <v>Fail</v>
      </c>
      <c r="CR252" s="54">
        <f>SUM(SUMIF(Survey!ES252:EW252,{"&gt;0","&lt;0"})*{1,-1})</f>
        <v>0</v>
      </c>
      <c r="CS252" s="57">
        <f t="shared" si="204"/>
        <v>0</v>
      </c>
      <c r="CT252" s="57">
        <f t="shared" si="205"/>
        <v>100</v>
      </c>
      <c r="CU252" s="55" t="b">
        <f>IF(Survey!$J252="ETF",TRUE,IF(Survey!$J252="Closed-end",TRUE,IF(Survey!$J252="Split share corp",TRUE,FALSE)))</f>
        <v>0</v>
      </c>
      <c r="CV252" s="48" t="str">
        <f t="shared" si="206"/>
        <v>Pass</v>
      </c>
      <c r="CW252" s="61" t="b">
        <f>IF(ABS(Survey!$EW252)=0,TRUE,FALSE)</f>
        <v>1</v>
      </c>
      <c r="CX252" s="60" t="b">
        <f>NOT(ISBLANK(Survey!$EX252))</f>
        <v>0</v>
      </c>
      <c r="CY252" s="43" t="str">
        <f t="shared" si="207"/>
        <v>Fail</v>
      </c>
      <c r="CZ252" s="44">
        <f>SUM(SUMIF(Survey!EZ252:FF252,{"&gt;0","&lt;0"})*{1,-1})</f>
        <v>0</v>
      </c>
      <c r="DA252" s="43">
        <f t="shared" si="208"/>
        <v>0</v>
      </c>
      <c r="DB252" s="43">
        <f t="shared" si="209"/>
        <v>100</v>
      </c>
      <c r="DC252" s="48" t="str">
        <f t="shared" si="210"/>
        <v>Fail</v>
      </c>
      <c r="DD252" s="54">
        <f>SUM(SUMIF(Survey!FH252:FN252,{"&gt;0","&lt;0"})*{1,-1})</f>
        <v>0</v>
      </c>
      <c r="DE252" s="57">
        <f t="shared" si="211"/>
        <v>0</v>
      </c>
      <c r="DF252" s="56">
        <f t="shared" si="212"/>
        <v>100</v>
      </c>
    </row>
    <row r="253" spans="1:110">
      <c r="A253" s="1">
        <v>250</v>
      </c>
      <c r="B253" s="43" t="str">
        <f t="shared" si="160"/>
        <v>Pass</v>
      </c>
      <c r="C253" s="43">
        <f>COUNTBLANK(Survey!B253:FO253)</f>
        <v>170</v>
      </c>
      <c r="D253" s="43">
        <f>Survey!H253</f>
        <v>0</v>
      </c>
      <c r="E253" s="43" t="str">
        <f t="shared" si="161"/>
        <v>Fail</v>
      </c>
      <c r="F253" s="43" t="str">
        <f t="shared" si="162"/>
        <v>Fail</v>
      </c>
      <c r="H253" s="48" t="str">
        <f t="shared" si="163"/>
        <v>Fail</v>
      </c>
      <c r="I253" s="49">
        <f>COUNTBLANK(Survey!B253:E253)+COUNTBLANK(Survey!G253:J253)+COUNTBLANK(Survey!M253)+COUNTBLANK(Survey!P253:S253)+COUNTBLANK(Survey!X253:Z253)+COUNTBLANK(Survey!AC253:AD253)</f>
        <v>18</v>
      </c>
      <c r="J253" s="48" t="str">
        <f t="shared" si="164"/>
        <v>Pass</v>
      </c>
      <c r="K253" s="61" t="b">
        <f>NOT(ISNUMBER(SEARCH("Feeder",Survey!$H253)))</f>
        <v>1</v>
      </c>
      <c r="L253" s="60" t="b">
        <f>NOT(ISBLANK(Survey!$L253))</f>
        <v>0</v>
      </c>
      <c r="M253" s="48" t="str">
        <f t="shared" si="165"/>
        <v>Pass</v>
      </c>
      <c r="N253" s="61" t="b">
        <f>NOT(ISNUMBER(SEARCH("Other",Survey!$J253)))</f>
        <v>1</v>
      </c>
      <c r="O253" s="60" t="b">
        <f>NOT(ISBLANK(Survey!$K253))</f>
        <v>0</v>
      </c>
      <c r="P253" s="48" t="str">
        <f t="shared" si="166"/>
        <v>Fail</v>
      </c>
      <c r="Q253" s="50">
        <f>Survey!E253</f>
        <v>0</v>
      </c>
      <c r="R253" s="51">
        <f>LEN(Survey!F253)</f>
        <v>0</v>
      </c>
      <c r="S253" s="48" t="str">
        <f t="shared" si="167"/>
        <v>Pass</v>
      </c>
      <c r="T253" s="61" t="b">
        <f>NOT(ISNUMBER(SEARCH("Other",Survey!$M253)))</f>
        <v>1</v>
      </c>
      <c r="U253" s="60" t="b">
        <f>NOT(ISBLANK(Survey!$N253))</f>
        <v>0</v>
      </c>
      <c r="V253" s="48" t="str">
        <f t="shared" si="168"/>
        <v>Pass</v>
      </c>
      <c r="W253" s="121" t="b">
        <f>NOT(ISBLANK(Survey!$U253))</f>
        <v>0</v>
      </c>
      <c r="X253" s="122">
        <f>Survey!$J253</f>
        <v>0</v>
      </c>
      <c r="Y253" s="48" t="str">
        <f t="shared" si="169"/>
        <v>Pass</v>
      </c>
      <c r="Z253" s="121" t="b">
        <f>NOT(ISBLANK(Survey!$V253))</f>
        <v>0</v>
      </c>
      <c r="AA253" s="122">
        <f>Survey!$J253</f>
        <v>0</v>
      </c>
      <c r="AB253" s="48" t="str">
        <f t="shared" si="170"/>
        <v>Pass</v>
      </c>
      <c r="AC253" s="121" t="b">
        <f>NOT(ISBLANK(Survey!$W253))</f>
        <v>0</v>
      </c>
      <c r="AD253" s="122">
        <f>Survey!$J253</f>
        <v>0</v>
      </c>
      <c r="AE253" s="48" t="str">
        <f t="shared" si="171"/>
        <v>Pass</v>
      </c>
      <c r="AF253" s="61" t="b">
        <f>NOT(ISNUMBER(SEARCH("Yes",Survey!$Z253)))</f>
        <v>1</v>
      </c>
      <c r="AG253" s="60" t="b">
        <f>IF(COUNTBLANK(Survey!$AA253:$AB253)=0,TRUE, FALSE)</f>
        <v>0</v>
      </c>
      <c r="AH253" s="48" t="str">
        <f t="shared" si="172"/>
        <v>Pass</v>
      </c>
      <c r="AI253" s="61" t="b">
        <f>NOT(ISNUMBER(SEARCH("Yes",Survey!$AC253)))</f>
        <v>1</v>
      </c>
      <c r="AJ253" s="60" t="b">
        <f>NOT(ISBLANK(Survey!$AE253))</f>
        <v>0</v>
      </c>
      <c r="AK253" s="48" t="str">
        <f t="shared" si="173"/>
        <v>Pass</v>
      </c>
      <c r="AL253" s="61" t="b">
        <f>NOT(OR(ISNUMBER(SEARCH("Other",Survey!$AE253)),ISNUMBER(SEARCH("Multiple",Survey!$AE253))))</f>
        <v>1</v>
      </c>
      <c r="AM253" s="60" t="b">
        <f>NOT(ISBLANK(Survey!$AF253))</f>
        <v>0</v>
      </c>
      <c r="AN253" s="48" t="str">
        <f t="shared" si="174"/>
        <v>Fail</v>
      </c>
      <c r="AO253" s="52">
        <f>(Survey!$AH253)</f>
        <v>0</v>
      </c>
      <c r="AP253" s="43" t="str">
        <f t="shared" si="175"/>
        <v>Fail</v>
      </c>
      <c r="AQ253" s="44">
        <f>ABS(Survey!$AH253)</f>
        <v>0</v>
      </c>
      <c r="AR253" s="87">
        <f>ABS(Survey!$AI253)+Survey!$AJ253-ABS(Survey!$AK253)+ABS(Survey!$AL253)-ABS(Survey!$AM253)+ABS(Survey!$AN253)-ABS(Survey!$AO253)+Survey!$AP253</f>
        <v>0</v>
      </c>
      <c r="AS253" s="53" t="str">
        <f t="shared" si="176"/>
        <v>No holdings</v>
      </c>
      <c r="AT253" s="43">
        <f t="shared" si="177"/>
        <v>0</v>
      </c>
      <c r="AU253" s="48" t="str">
        <f t="shared" si="178"/>
        <v>Pass</v>
      </c>
      <c r="AV253" s="61" t="b">
        <f>IF(ABS(Survey!$AP253)=0,TRUE,FALSE)</f>
        <v>1</v>
      </c>
      <c r="AW253" s="60" t="b">
        <f>NOT(ISBLANK(Survey!$AQ253))</f>
        <v>0</v>
      </c>
      <c r="AX253" s="43" t="str">
        <f t="shared" si="179"/>
        <v>Fail</v>
      </c>
      <c r="AY253" s="44">
        <f>ABS(Survey!$AH253)</f>
        <v>0</v>
      </c>
      <c r="AZ253" s="44" cm="1">
        <f t="array" ref="AZ253">SUM(SUMIF(Survey!AS253:BA253,{"&gt;0","&lt;0"})*{1,-1})-SUM(SUMIF(Survey!BC253:BK253,{"&gt;0","&lt;0"})*{1,-1})</f>
        <v>0</v>
      </c>
      <c r="BA253" s="53" t="str">
        <f t="shared" si="180"/>
        <v>No holdings</v>
      </c>
      <c r="BB253" s="43">
        <f t="shared" si="181"/>
        <v>0</v>
      </c>
      <c r="BC253" s="48" t="str">
        <f t="shared" si="182"/>
        <v>Fail</v>
      </c>
      <c r="BD253" s="54">
        <f>ABS(Survey!$AH253)</f>
        <v>0</v>
      </c>
      <c r="BE253" s="54" cm="1">
        <f t="array" ref="BE253">SUM(SUMIF(Survey!BM253:CF253,{"&gt;0","&lt;0"})*{1,-1})-SUM(SUMIF(Survey!CH253:DA253,{"&gt;0","&lt;0"})*{1,-1})</f>
        <v>0</v>
      </c>
      <c r="BF253" s="55" t="str">
        <f t="shared" si="183"/>
        <v>No holdings</v>
      </c>
      <c r="BG253" s="56">
        <f t="shared" si="184"/>
        <v>0</v>
      </c>
      <c r="BH253" s="48" t="str">
        <f t="shared" si="185"/>
        <v>Pass</v>
      </c>
      <c r="BI253" s="61" t="b">
        <f>IF(ABS(Survey!$CF253)=0,TRUE,FALSE)</f>
        <v>1</v>
      </c>
      <c r="BJ253" s="60" t="b">
        <f>NOT(ISBLANK(Survey!$CG253))</f>
        <v>0</v>
      </c>
      <c r="BK253" s="48" t="str">
        <f t="shared" si="186"/>
        <v>Pass</v>
      </c>
      <c r="BL253" s="61" t="b">
        <f>IF(ABS(Survey!$DA253)=0,TRUE,FALSE)</f>
        <v>1</v>
      </c>
      <c r="BM253" s="60" t="b">
        <f>NOT(ISBLANK(Survey!$DB253))</f>
        <v>0</v>
      </c>
      <c r="BN253" s="48" t="str">
        <f t="shared" si="187"/>
        <v>Pass</v>
      </c>
      <c r="BO253" s="44">
        <f>SUM(Survey!DD253:DG253)</f>
        <v>0</v>
      </c>
      <c r="BP253" s="43">
        <f t="shared" si="188"/>
        <v>0</v>
      </c>
      <c r="BQ253" s="43">
        <f t="shared" si="189"/>
        <v>100</v>
      </c>
      <c r="BR253" s="55">
        <f>Survey!$I253</f>
        <v>0</v>
      </c>
      <c r="BS253" s="48" t="str">
        <f t="shared" si="190"/>
        <v>Pass</v>
      </c>
      <c r="BT253" s="61" t="b">
        <f>IF(ABS(Survey!$DG253)=0,TRUE,FALSE)</f>
        <v>1</v>
      </c>
      <c r="BU253" s="60" t="b">
        <f>NOT(ISBLANK(Survey!$DH253))</f>
        <v>0</v>
      </c>
      <c r="BV253" s="43" t="str">
        <f t="shared" si="191"/>
        <v>Pass</v>
      </c>
      <c r="BW253" s="44">
        <f>ABS(Survey!CB253) + ABS(Survey!CW253)</f>
        <v>0</v>
      </c>
      <c r="BX253" s="44">
        <f>SUM(SUMIF(Survey!DJ253:DO253,{"&gt;0","&lt;0"})*{1,-1})+SUM(SUMIF(Survey!DQ253:DV253,{"&gt;0","&lt;0"})*{1,-1})</f>
        <v>0</v>
      </c>
      <c r="BY253" s="43">
        <f t="shared" si="192"/>
        <v>0</v>
      </c>
      <c r="BZ253" s="43">
        <f t="shared" si="193"/>
        <v>0</v>
      </c>
      <c r="CA253" s="48" t="str">
        <f t="shared" si="194"/>
        <v>Pass</v>
      </c>
      <c r="CB253" s="61" t="b">
        <f>IF(ABS(Survey!$DO253)=0,TRUE,FALSE)</f>
        <v>1</v>
      </c>
      <c r="CC253" s="60" t="b">
        <f>NOT(ISBLANK(Survey!DP253))</f>
        <v>0</v>
      </c>
      <c r="CD253" s="48" t="str">
        <f t="shared" si="195"/>
        <v>Pass</v>
      </c>
      <c r="CE253" s="61" t="b">
        <f>IF(ABS(Survey!$DV253)=0,TRUE,FALSE)</f>
        <v>1</v>
      </c>
      <c r="CF253" s="60" t="b">
        <f>NOT(ISBLANK(Survey!$DW253))</f>
        <v>0</v>
      </c>
      <c r="CG253" s="48" t="str">
        <f t="shared" si="196"/>
        <v>Pass</v>
      </c>
      <c r="CH253" s="57">
        <f t="shared" si="197"/>
        <v>0</v>
      </c>
      <c r="CI253" s="54" cm="1">
        <f t="array" ref="CI253">SUM(SUMIF(Survey!DY253:DZ253,{"&gt;0","&lt;0"})*{1,-1})</f>
        <v>0</v>
      </c>
      <c r="CJ253" s="57">
        <f t="shared" si="198"/>
        <v>0</v>
      </c>
      <c r="CK253" s="56">
        <f t="shared" si="199"/>
        <v>100</v>
      </c>
      <c r="CL253" s="48" t="str">
        <f t="shared" si="200"/>
        <v>Fail</v>
      </c>
      <c r="CM253" s="54">
        <f>SUM(SUMIF(Survey!EP253:EQ253,{"&gt;0","&lt;0"})*{1,-1})</f>
        <v>0</v>
      </c>
      <c r="CN253" s="57">
        <f t="shared" si="201"/>
        <v>0</v>
      </c>
      <c r="CO253" s="57">
        <f t="shared" si="202"/>
        <v>100</v>
      </c>
      <c r="CP253" s="55" t="b">
        <f>IF(Survey!$J253="ETF",TRUE,IF(Survey!$J253="Closed-end",TRUE,IF(Survey!$J253="Split share corp",TRUE,FALSE)))</f>
        <v>0</v>
      </c>
      <c r="CQ253" s="48" t="str">
        <f t="shared" si="203"/>
        <v>Fail</v>
      </c>
      <c r="CR253" s="54">
        <f>SUM(SUMIF(Survey!ES253:EW253,{"&gt;0","&lt;0"})*{1,-1})</f>
        <v>0</v>
      </c>
      <c r="CS253" s="57">
        <f t="shared" si="204"/>
        <v>0</v>
      </c>
      <c r="CT253" s="57">
        <f t="shared" si="205"/>
        <v>100</v>
      </c>
      <c r="CU253" s="55" t="b">
        <f>IF(Survey!$J253="ETF",TRUE,IF(Survey!$J253="Closed-end",TRUE,IF(Survey!$J253="Split share corp",TRUE,FALSE)))</f>
        <v>0</v>
      </c>
      <c r="CV253" s="48" t="str">
        <f t="shared" si="206"/>
        <v>Pass</v>
      </c>
      <c r="CW253" s="61" t="b">
        <f>IF(ABS(Survey!$EW253)=0,TRUE,FALSE)</f>
        <v>1</v>
      </c>
      <c r="CX253" s="60" t="b">
        <f>NOT(ISBLANK(Survey!$EX253))</f>
        <v>0</v>
      </c>
      <c r="CY253" s="43" t="str">
        <f t="shared" si="207"/>
        <v>Fail</v>
      </c>
      <c r="CZ253" s="44">
        <f>SUM(SUMIF(Survey!EZ253:FF253,{"&gt;0","&lt;0"})*{1,-1})</f>
        <v>0</v>
      </c>
      <c r="DA253" s="43">
        <f t="shared" si="208"/>
        <v>0</v>
      </c>
      <c r="DB253" s="43">
        <f t="shared" si="209"/>
        <v>100</v>
      </c>
      <c r="DC253" s="48" t="str">
        <f t="shared" si="210"/>
        <v>Fail</v>
      </c>
      <c r="DD253" s="54">
        <f>SUM(SUMIF(Survey!FH253:FN253,{"&gt;0","&lt;0"})*{1,-1})</f>
        <v>0</v>
      </c>
      <c r="DE253" s="57">
        <f t="shared" si="211"/>
        <v>0</v>
      </c>
      <c r="DF253" s="56">
        <f t="shared" si="212"/>
        <v>100</v>
      </c>
    </row>
    <row r="254" spans="1:110">
      <c r="A254" s="1">
        <v>251</v>
      </c>
      <c r="B254" s="43" t="str">
        <f t="shared" si="160"/>
        <v>Pass</v>
      </c>
      <c r="C254" s="43">
        <f>COUNTBLANK(Survey!B254:FO254)</f>
        <v>170</v>
      </c>
      <c r="D254" s="43">
        <f>Survey!H254</f>
        <v>0</v>
      </c>
      <c r="E254" s="43" t="str">
        <f t="shared" si="161"/>
        <v>Fail</v>
      </c>
      <c r="F254" s="43" t="str">
        <f t="shared" si="162"/>
        <v>Fail</v>
      </c>
      <c r="H254" s="48" t="str">
        <f t="shared" si="163"/>
        <v>Fail</v>
      </c>
      <c r="I254" s="49">
        <f>COUNTBLANK(Survey!B254:E254)+COUNTBLANK(Survey!G254:J254)+COUNTBLANK(Survey!M254)+COUNTBLANK(Survey!P254:S254)+COUNTBLANK(Survey!X254:Z254)+COUNTBLANK(Survey!AC254:AD254)</f>
        <v>18</v>
      </c>
      <c r="J254" s="48" t="str">
        <f t="shared" si="164"/>
        <v>Pass</v>
      </c>
      <c r="K254" s="61" t="b">
        <f>NOT(ISNUMBER(SEARCH("Feeder",Survey!$H254)))</f>
        <v>1</v>
      </c>
      <c r="L254" s="60" t="b">
        <f>NOT(ISBLANK(Survey!$L254))</f>
        <v>0</v>
      </c>
      <c r="M254" s="48" t="str">
        <f t="shared" si="165"/>
        <v>Pass</v>
      </c>
      <c r="N254" s="61" t="b">
        <f>NOT(ISNUMBER(SEARCH("Other",Survey!$J254)))</f>
        <v>1</v>
      </c>
      <c r="O254" s="60" t="b">
        <f>NOT(ISBLANK(Survey!$K254))</f>
        <v>0</v>
      </c>
      <c r="P254" s="48" t="str">
        <f t="shared" si="166"/>
        <v>Fail</v>
      </c>
      <c r="Q254" s="50">
        <f>Survey!E254</f>
        <v>0</v>
      </c>
      <c r="R254" s="51">
        <f>LEN(Survey!F254)</f>
        <v>0</v>
      </c>
      <c r="S254" s="48" t="str">
        <f t="shared" si="167"/>
        <v>Pass</v>
      </c>
      <c r="T254" s="61" t="b">
        <f>NOT(ISNUMBER(SEARCH("Other",Survey!$M254)))</f>
        <v>1</v>
      </c>
      <c r="U254" s="60" t="b">
        <f>NOT(ISBLANK(Survey!$N254))</f>
        <v>0</v>
      </c>
      <c r="V254" s="48" t="str">
        <f t="shared" si="168"/>
        <v>Pass</v>
      </c>
      <c r="W254" s="121" t="b">
        <f>NOT(ISBLANK(Survey!$U254))</f>
        <v>0</v>
      </c>
      <c r="X254" s="122">
        <f>Survey!$J254</f>
        <v>0</v>
      </c>
      <c r="Y254" s="48" t="str">
        <f t="shared" si="169"/>
        <v>Pass</v>
      </c>
      <c r="Z254" s="121" t="b">
        <f>NOT(ISBLANK(Survey!$V254))</f>
        <v>0</v>
      </c>
      <c r="AA254" s="122">
        <f>Survey!$J254</f>
        <v>0</v>
      </c>
      <c r="AB254" s="48" t="str">
        <f t="shared" si="170"/>
        <v>Pass</v>
      </c>
      <c r="AC254" s="121" t="b">
        <f>NOT(ISBLANK(Survey!$W254))</f>
        <v>0</v>
      </c>
      <c r="AD254" s="122">
        <f>Survey!$J254</f>
        <v>0</v>
      </c>
      <c r="AE254" s="48" t="str">
        <f t="shared" si="171"/>
        <v>Pass</v>
      </c>
      <c r="AF254" s="61" t="b">
        <f>NOT(ISNUMBER(SEARCH("Yes",Survey!$Z254)))</f>
        <v>1</v>
      </c>
      <c r="AG254" s="60" t="b">
        <f>IF(COUNTBLANK(Survey!$AA254:$AB254)=0,TRUE, FALSE)</f>
        <v>0</v>
      </c>
      <c r="AH254" s="48" t="str">
        <f t="shared" si="172"/>
        <v>Pass</v>
      </c>
      <c r="AI254" s="61" t="b">
        <f>NOT(ISNUMBER(SEARCH("Yes",Survey!$AC254)))</f>
        <v>1</v>
      </c>
      <c r="AJ254" s="60" t="b">
        <f>NOT(ISBLANK(Survey!$AE254))</f>
        <v>0</v>
      </c>
      <c r="AK254" s="48" t="str">
        <f t="shared" si="173"/>
        <v>Pass</v>
      </c>
      <c r="AL254" s="61" t="b">
        <f>NOT(OR(ISNUMBER(SEARCH("Other",Survey!$AE254)),ISNUMBER(SEARCH("Multiple",Survey!$AE254))))</f>
        <v>1</v>
      </c>
      <c r="AM254" s="60" t="b">
        <f>NOT(ISBLANK(Survey!$AF254))</f>
        <v>0</v>
      </c>
      <c r="AN254" s="48" t="str">
        <f t="shared" si="174"/>
        <v>Fail</v>
      </c>
      <c r="AO254" s="52">
        <f>(Survey!$AH254)</f>
        <v>0</v>
      </c>
      <c r="AP254" s="43" t="str">
        <f t="shared" si="175"/>
        <v>Fail</v>
      </c>
      <c r="AQ254" s="44">
        <f>ABS(Survey!$AH254)</f>
        <v>0</v>
      </c>
      <c r="AR254" s="87">
        <f>ABS(Survey!$AI254)+Survey!$AJ254-ABS(Survey!$AK254)+ABS(Survey!$AL254)-ABS(Survey!$AM254)+ABS(Survey!$AN254)-ABS(Survey!$AO254)+Survey!$AP254</f>
        <v>0</v>
      </c>
      <c r="AS254" s="53" t="str">
        <f t="shared" si="176"/>
        <v>No holdings</v>
      </c>
      <c r="AT254" s="43">
        <f t="shared" si="177"/>
        <v>0</v>
      </c>
      <c r="AU254" s="48" t="str">
        <f t="shared" si="178"/>
        <v>Pass</v>
      </c>
      <c r="AV254" s="61" t="b">
        <f>IF(ABS(Survey!$AP254)=0,TRUE,FALSE)</f>
        <v>1</v>
      </c>
      <c r="AW254" s="60" t="b">
        <f>NOT(ISBLANK(Survey!$AQ254))</f>
        <v>0</v>
      </c>
      <c r="AX254" s="43" t="str">
        <f t="shared" si="179"/>
        <v>Fail</v>
      </c>
      <c r="AY254" s="44">
        <f>ABS(Survey!$AH254)</f>
        <v>0</v>
      </c>
      <c r="AZ254" s="44" cm="1">
        <f t="array" ref="AZ254">SUM(SUMIF(Survey!AS254:BA254,{"&gt;0","&lt;0"})*{1,-1})-SUM(SUMIF(Survey!BC254:BK254,{"&gt;0","&lt;0"})*{1,-1})</f>
        <v>0</v>
      </c>
      <c r="BA254" s="53" t="str">
        <f t="shared" si="180"/>
        <v>No holdings</v>
      </c>
      <c r="BB254" s="43">
        <f t="shared" si="181"/>
        <v>0</v>
      </c>
      <c r="BC254" s="48" t="str">
        <f t="shared" si="182"/>
        <v>Fail</v>
      </c>
      <c r="BD254" s="54">
        <f>ABS(Survey!$AH254)</f>
        <v>0</v>
      </c>
      <c r="BE254" s="54" cm="1">
        <f t="array" ref="BE254">SUM(SUMIF(Survey!BM254:CF254,{"&gt;0","&lt;0"})*{1,-1})-SUM(SUMIF(Survey!CH254:DA254,{"&gt;0","&lt;0"})*{1,-1})</f>
        <v>0</v>
      </c>
      <c r="BF254" s="55" t="str">
        <f t="shared" si="183"/>
        <v>No holdings</v>
      </c>
      <c r="BG254" s="56">
        <f t="shared" si="184"/>
        <v>0</v>
      </c>
      <c r="BH254" s="48" t="str">
        <f t="shared" si="185"/>
        <v>Pass</v>
      </c>
      <c r="BI254" s="61" t="b">
        <f>IF(ABS(Survey!$CF254)=0,TRUE,FALSE)</f>
        <v>1</v>
      </c>
      <c r="BJ254" s="60" t="b">
        <f>NOT(ISBLANK(Survey!$CG254))</f>
        <v>0</v>
      </c>
      <c r="BK254" s="48" t="str">
        <f t="shared" si="186"/>
        <v>Pass</v>
      </c>
      <c r="BL254" s="61" t="b">
        <f>IF(ABS(Survey!$DA254)=0,TRUE,FALSE)</f>
        <v>1</v>
      </c>
      <c r="BM254" s="60" t="b">
        <f>NOT(ISBLANK(Survey!$DB254))</f>
        <v>0</v>
      </c>
      <c r="BN254" s="48" t="str">
        <f t="shared" si="187"/>
        <v>Pass</v>
      </c>
      <c r="BO254" s="44">
        <f>SUM(Survey!DD254:DG254)</f>
        <v>0</v>
      </c>
      <c r="BP254" s="43">
        <f t="shared" si="188"/>
        <v>0</v>
      </c>
      <c r="BQ254" s="43">
        <f t="shared" si="189"/>
        <v>100</v>
      </c>
      <c r="BR254" s="55">
        <f>Survey!$I254</f>
        <v>0</v>
      </c>
      <c r="BS254" s="48" t="str">
        <f t="shared" si="190"/>
        <v>Pass</v>
      </c>
      <c r="BT254" s="61" t="b">
        <f>IF(ABS(Survey!$DG254)=0,TRUE,FALSE)</f>
        <v>1</v>
      </c>
      <c r="BU254" s="60" t="b">
        <f>NOT(ISBLANK(Survey!$DH254))</f>
        <v>0</v>
      </c>
      <c r="BV254" s="43" t="str">
        <f t="shared" si="191"/>
        <v>Pass</v>
      </c>
      <c r="BW254" s="44">
        <f>ABS(Survey!CB254) + ABS(Survey!CW254)</f>
        <v>0</v>
      </c>
      <c r="BX254" s="44">
        <f>SUM(SUMIF(Survey!DJ254:DO254,{"&gt;0","&lt;0"})*{1,-1})+SUM(SUMIF(Survey!DQ254:DV254,{"&gt;0","&lt;0"})*{1,-1})</f>
        <v>0</v>
      </c>
      <c r="BY254" s="43">
        <f t="shared" si="192"/>
        <v>0</v>
      </c>
      <c r="BZ254" s="43">
        <f t="shared" si="193"/>
        <v>0</v>
      </c>
      <c r="CA254" s="48" t="str">
        <f t="shared" si="194"/>
        <v>Pass</v>
      </c>
      <c r="CB254" s="61" t="b">
        <f>IF(ABS(Survey!$DO254)=0,TRUE,FALSE)</f>
        <v>1</v>
      </c>
      <c r="CC254" s="60" t="b">
        <f>NOT(ISBLANK(Survey!DP254))</f>
        <v>0</v>
      </c>
      <c r="CD254" s="48" t="str">
        <f t="shared" si="195"/>
        <v>Pass</v>
      </c>
      <c r="CE254" s="61" t="b">
        <f>IF(ABS(Survey!$DV254)=0,TRUE,FALSE)</f>
        <v>1</v>
      </c>
      <c r="CF254" s="60" t="b">
        <f>NOT(ISBLANK(Survey!$DW254))</f>
        <v>0</v>
      </c>
      <c r="CG254" s="48" t="str">
        <f t="shared" si="196"/>
        <v>Pass</v>
      </c>
      <c r="CH254" s="57">
        <f t="shared" si="197"/>
        <v>0</v>
      </c>
      <c r="CI254" s="54" cm="1">
        <f t="array" ref="CI254">SUM(SUMIF(Survey!DY254:DZ254,{"&gt;0","&lt;0"})*{1,-1})</f>
        <v>0</v>
      </c>
      <c r="CJ254" s="57">
        <f t="shared" si="198"/>
        <v>0</v>
      </c>
      <c r="CK254" s="56">
        <f t="shared" si="199"/>
        <v>100</v>
      </c>
      <c r="CL254" s="48" t="str">
        <f t="shared" si="200"/>
        <v>Fail</v>
      </c>
      <c r="CM254" s="54">
        <f>SUM(SUMIF(Survey!EP254:EQ254,{"&gt;0","&lt;0"})*{1,-1})</f>
        <v>0</v>
      </c>
      <c r="CN254" s="57">
        <f t="shared" si="201"/>
        <v>0</v>
      </c>
      <c r="CO254" s="57">
        <f t="shared" si="202"/>
        <v>100</v>
      </c>
      <c r="CP254" s="55" t="b">
        <f>IF(Survey!$J254="ETF",TRUE,IF(Survey!$J254="Closed-end",TRUE,IF(Survey!$J254="Split share corp",TRUE,FALSE)))</f>
        <v>0</v>
      </c>
      <c r="CQ254" s="48" t="str">
        <f t="shared" si="203"/>
        <v>Fail</v>
      </c>
      <c r="CR254" s="54">
        <f>SUM(SUMIF(Survey!ES254:EW254,{"&gt;0","&lt;0"})*{1,-1})</f>
        <v>0</v>
      </c>
      <c r="CS254" s="57">
        <f t="shared" si="204"/>
        <v>0</v>
      </c>
      <c r="CT254" s="57">
        <f t="shared" si="205"/>
        <v>100</v>
      </c>
      <c r="CU254" s="55" t="b">
        <f>IF(Survey!$J254="ETF",TRUE,IF(Survey!$J254="Closed-end",TRUE,IF(Survey!$J254="Split share corp",TRUE,FALSE)))</f>
        <v>0</v>
      </c>
      <c r="CV254" s="48" t="str">
        <f t="shared" si="206"/>
        <v>Pass</v>
      </c>
      <c r="CW254" s="61" t="b">
        <f>IF(ABS(Survey!$EW254)=0,TRUE,FALSE)</f>
        <v>1</v>
      </c>
      <c r="CX254" s="60" t="b">
        <f>NOT(ISBLANK(Survey!$EX254))</f>
        <v>0</v>
      </c>
      <c r="CY254" s="43" t="str">
        <f t="shared" si="207"/>
        <v>Fail</v>
      </c>
      <c r="CZ254" s="44">
        <f>SUM(SUMIF(Survey!EZ254:FF254,{"&gt;0","&lt;0"})*{1,-1})</f>
        <v>0</v>
      </c>
      <c r="DA254" s="43">
        <f t="shared" si="208"/>
        <v>0</v>
      </c>
      <c r="DB254" s="43">
        <f t="shared" si="209"/>
        <v>100</v>
      </c>
      <c r="DC254" s="48" t="str">
        <f t="shared" si="210"/>
        <v>Fail</v>
      </c>
      <c r="DD254" s="54">
        <f>SUM(SUMIF(Survey!FH254:FN254,{"&gt;0","&lt;0"})*{1,-1})</f>
        <v>0</v>
      </c>
      <c r="DE254" s="57">
        <f t="shared" si="211"/>
        <v>0</v>
      </c>
      <c r="DF254" s="56">
        <f t="shared" si="212"/>
        <v>100</v>
      </c>
    </row>
    <row r="255" spans="1:110">
      <c r="A255" s="1">
        <v>252</v>
      </c>
      <c r="B255" s="43" t="str">
        <f t="shared" si="160"/>
        <v>Pass</v>
      </c>
      <c r="C255" s="43">
        <f>COUNTBLANK(Survey!B255:FO255)</f>
        <v>170</v>
      </c>
      <c r="D255" s="43">
        <f>Survey!H255</f>
        <v>0</v>
      </c>
      <c r="E255" s="43" t="str">
        <f t="shared" si="161"/>
        <v>Fail</v>
      </c>
      <c r="F255" s="43" t="str">
        <f t="shared" si="162"/>
        <v>Fail</v>
      </c>
      <c r="H255" s="48" t="str">
        <f t="shared" si="163"/>
        <v>Fail</v>
      </c>
      <c r="I255" s="49">
        <f>COUNTBLANK(Survey!B255:E255)+COUNTBLANK(Survey!G255:J255)+COUNTBLANK(Survey!M255)+COUNTBLANK(Survey!P255:S255)+COUNTBLANK(Survey!X255:Z255)+COUNTBLANK(Survey!AC255:AD255)</f>
        <v>18</v>
      </c>
      <c r="J255" s="48" t="str">
        <f t="shared" si="164"/>
        <v>Pass</v>
      </c>
      <c r="K255" s="61" t="b">
        <f>NOT(ISNUMBER(SEARCH("Feeder",Survey!$H255)))</f>
        <v>1</v>
      </c>
      <c r="L255" s="60" t="b">
        <f>NOT(ISBLANK(Survey!$L255))</f>
        <v>0</v>
      </c>
      <c r="M255" s="48" t="str">
        <f t="shared" si="165"/>
        <v>Pass</v>
      </c>
      <c r="N255" s="61" t="b">
        <f>NOT(ISNUMBER(SEARCH("Other",Survey!$J255)))</f>
        <v>1</v>
      </c>
      <c r="O255" s="60" t="b">
        <f>NOT(ISBLANK(Survey!$K255))</f>
        <v>0</v>
      </c>
      <c r="P255" s="48" t="str">
        <f t="shared" si="166"/>
        <v>Fail</v>
      </c>
      <c r="Q255" s="50">
        <f>Survey!E255</f>
        <v>0</v>
      </c>
      <c r="R255" s="51">
        <f>LEN(Survey!F255)</f>
        <v>0</v>
      </c>
      <c r="S255" s="48" t="str">
        <f t="shared" si="167"/>
        <v>Pass</v>
      </c>
      <c r="T255" s="61" t="b">
        <f>NOT(ISNUMBER(SEARCH("Other",Survey!$M255)))</f>
        <v>1</v>
      </c>
      <c r="U255" s="60" t="b">
        <f>NOT(ISBLANK(Survey!$N255))</f>
        <v>0</v>
      </c>
      <c r="V255" s="48" t="str">
        <f t="shared" si="168"/>
        <v>Pass</v>
      </c>
      <c r="W255" s="121" t="b">
        <f>NOT(ISBLANK(Survey!$U255))</f>
        <v>0</v>
      </c>
      <c r="X255" s="122">
        <f>Survey!$J255</f>
        <v>0</v>
      </c>
      <c r="Y255" s="48" t="str">
        <f t="shared" si="169"/>
        <v>Pass</v>
      </c>
      <c r="Z255" s="121" t="b">
        <f>NOT(ISBLANK(Survey!$V255))</f>
        <v>0</v>
      </c>
      <c r="AA255" s="122">
        <f>Survey!$J255</f>
        <v>0</v>
      </c>
      <c r="AB255" s="48" t="str">
        <f t="shared" si="170"/>
        <v>Pass</v>
      </c>
      <c r="AC255" s="121" t="b">
        <f>NOT(ISBLANK(Survey!$W255))</f>
        <v>0</v>
      </c>
      <c r="AD255" s="122">
        <f>Survey!$J255</f>
        <v>0</v>
      </c>
      <c r="AE255" s="48" t="str">
        <f t="shared" si="171"/>
        <v>Pass</v>
      </c>
      <c r="AF255" s="61" t="b">
        <f>NOT(ISNUMBER(SEARCH("Yes",Survey!$Z255)))</f>
        <v>1</v>
      </c>
      <c r="AG255" s="60" t="b">
        <f>IF(COUNTBLANK(Survey!$AA255:$AB255)=0,TRUE, FALSE)</f>
        <v>0</v>
      </c>
      <c r="AH255" s="48" t="str">
        <f t="shared" si="172"/>
        <v>Pass</v>
      </c>
      <c r="AI255" s="61" t="b">
        <f>NOT(ISNUMBER(SEARCH("Yes",Survey!$AC255)))</f>
        <v>1</v>
      </c>
      <c r="AJ255" s="60" t="b">
        <f>NOT(ISBLANK(Survey!$AE255))</f>
        <v>0</v>
      </c>
      <c r="AK255" s="48" t="str">
        <f t="shared" si="173"/>
        <v>Pass</v>
      </c>
      <c r="AL255" s="61" t="b">
        <f>NOT(OR(ISNUMBER(SEARCH("Other",Survey!$AE255)),ISNUMBER(SEARCH("Multiple",Survey!$AE255))))</f>
        <v>1</v>
      </c>
      <c r="AM255" s="60" t="b">
        <f>NOT(ISBLANK(Survey!$AF255))</f>
        <v>0</v>
      </c>
      <c r="AN255" s="48" t="str">
        <f t="shared" si="174"/>
        <v>Fail</v>
      </c>
      <c r="AO255" s="52">
        <f>(Survey!$AH255)</f>
        <v>0</v>
      </c>
      <c r="AP255" s="43" t="str">
        <f t="shared" si="175"/>
        <v>Fail</v>
      </c>
      <c r="AQ255" s="44">
        <f>ABS(Survey!$AH255)</f>
        <v>0</v>
      </c>
      <c r="AR255" s="87">
        <f>ABS(Survey!$AI255)+Survey!$AJ255-ABS(Survey!$AK255)+ABS(Survey!$AL255)-ABS(Survey!$AM255)+ABS(Survey!$AN255)-ABS(Survey!$AO255)+Survey!$AP255</f>
        <v>0</v>
      </c>
      <c r="AS255" s="53" t="str">
        <f t="shared" si="176"/>
        <v>No holdings</v>
      </c>
      <c r="AT255" s="43">
        <f t="shared" si="177"/>
        <v>0</v>
      </c>
      <c r="AU255" s="48" t="str">
        <f t="shared" si="178"/>
        <v>Pass</v>
      </c>
      <c r="AV255" s="61" t="b">
        <f>IF(ABS(Survey!$AP255)=0,TRUE,FALSE)</f>
        <v>1</v>
      </c>
      <c r="AW255" s="60" t="b">
        <f>NOT(ISBLANK(Survey!$AQ255))</f>
        <v>0</v>
      </c>
      <c r="AX255" s="43" t="str">
        <f t="shared" si="179"/>
        <v>Fail</v>
      </c>
      <c r="AY255" s="44">
        <f>ABS(Survey!$AH255)</f>
        <v>0</v>
      </c>
      <c r="AZ255" s="44" cm="1">
        <f t="array" ref="AZ255">SUM(SUMIF(Survey!AS255:BA255,{"&gt;0","&lt;0"})*{1,-1})-SUM(SUMIF(Survey!BC255:BK255,{"&gt;0","&lt;0"})*{1,-1})</f>
        <v>0</v>
      </c>
      <c r="BA255" s="53" t="str">
        <f t="shared" si="180"/>
        <v>No holdings</v>
      </c>
      <c r="BB255" s="43">
        <f t="shared" si="181"/>
        <v>0</v>
      </c>
      <c r="BC255" s="48" t="str">
        <f t="shared" si="182"/>
        <v>Fail</v>
      </c>
      <c r="BD255" s="54">
        <f>ABS(Survey!$AH255)</f>
        <v>0</v>
      </c>
      <c r="BE255" s="54" cm="1">
        <f t="array" ref="BE255">SUM(SUMIF(Survey!BM255:CF255,{"&gt;0","&lt;0"})*{1,-1})-SUM(SUMIF(Survey!CH255:DA255,{"&gt;0","&lt;0"})*{1,-1})</f>
        <v>0</v>
      </c>
      <c r="BF255" s="55" t="str">
        <f t="shared" si="183"/>
        <v>No holdings</v>
      </c>
      <c r="BG255" s="56">
        <f t="shared" si="184"/>
        <v>0</v>
      </c>
      <c r="BH255" s="48" t="str">
        <f t="shared" si="185"/>
        <v>Pass</v>
      </c>
      <c r="BI255" s="61" t="b">
        <f>IF(ABS(Survey!$CF255)=0,TRUE,FALSE)</f>
        <v>1</v>
      </c>
      <c r="BJ255" s="60" t="b">
        <f>NOT(ISBLANK(Survey!$CG255))</f>
        <v>0</v>
      </c>
      <c r="BK255" s="48" t="str">
        <f t="shared" si="186"/>
        <v>Pass</v>
      </c>
      <c r="BL255" s="61" t="b">
        <f>IF(ABS(Survey!$DA255)=0,TRUE,FALSE)</f>
        <v>1</v>
      </c>
      <c r="BM255" s="60" t="b">
        <f>NOT(ISBLANK(Survey!$DB255))</f>
        <v>0</v>
      </c>
      <c r="BN255" s="48" t="str">
        <f t="shared" si="187"/>
        <v>Pass</v>
      </c>
      <c r="BO255" s="44">
        <f>SUM(Survey!DD255:DG255)</f>
        <v>0</v>
      </c>
      <c r="BP255" s="43">
        <f t="shared" si="188"/>
        <v>0</v>
      </c>
      <c r="BQ255" s="43">
        <f t="shared" si="189"/>
        <v>100</v>
      </c>
      <c r="BR255" s="55">
        <f>Survey!$I255</f>
        <v>0</v>
      </c>
      <c r="BS255" s="48" t="str">
        <f t="shared" si="190"/>
        <v>Pass</v>
      </c>
      <c r="BT255" s="61" t="b">
        <f>IF(ABS(Survey!$DG255)=0,TRUE,FALSE)</f>
        <v>1</v>
      </c>
      <c r="BU255" s="60" t="b">
        <f>NOT(ISBLANK(Survey!$DH255))</f>
        <v>0</v>
      </c>
      <c r="BV255" s="43" t="str">
        <f t="shared" si="191"/>
        <v>Pass</v>
      </c>
      <c r="BW255" s="44">
        <f>ABS(Survey!CB255) + ABS(Survey!CW255)</f>
        <v>0</v>
      </c>
      <c r="BX255" s="44">
        <f>SUM(SUMIF(Survey!DJ255:DO255,{"&gt;0","&lt;0"})*{1,-1})+SUM(SUMIF(Survey!DQ255:DV255,{"&gt;0","&lt;0"})*{1,-1})</f>
        <v>0</v>
      </c>
      <c r="BY255" s="43">
        <f t="shared" si="192"/>
        <v>0</v>
      </c>
      <c r="BZ255" s="43">
        <f t="shared" si="193"/>
        <v>0</v>
      </c>
      <c r="CA255" s="48" t="str">
        <f t="shared" si="194"/>
        <v>Pass</v>
      </c>
      <c r="CB255" s="61" t="b">
        <f>IF(ABS(Survey!$DO255)=0,TRUE,FALSE)</f>
        <v>1</v>
      </c>
      <c r="CC255" s="60" t="b">
        <f>NOT(ISBLANK(Survey!DP255))</f>
        <v>0</v>
      </c>
      <c r="CD255" s="48" t="str">
        <f t="shared" si="195"/>
        <v>Pass</v>
      </c>
      <c r="CE255" s="61" t="b">
        <f>IF(ABS(Survey!$DV255)=0,TRUE,FALSE)</f>
        <v>1</v>
      </c>
      <c r="CF255" s="60" t="b">
        <f>NOT(ISBLANK(Survey!$DW255))</f>
        <v>0</v>
      </c>
      <c r="CG255" s="48" t="str">
        <f t="shared" si="196"/>
        <v>Pass</v>
      </c>
      <c r="CH255" s="57">
        <f t="shared" si="197"/>
        <v>0</v>
      </c>
      <c r="CI255" s="54" cm="1">
        <f t="array" ref="CI255">SUM(SUMIF(Survey!DY255:DZ255,{"&gt;0","&lt;0"})*{1,-1})</f>
        <v>0</v>
      </c>
      <c r="CJ255" s="57">
        <f t="shared" si="198"/>
        <v>0</v>
      </c>
      <c r="CK255" s="56">
        <f t="shared" si="199"/>
        <v>100</v>
      </c>
      <c r="CL255" s="48" t="str">
        <f t="shared" si="200"/>
        <v>Fail</v>
      </c>
      <c r="CM255" s="54">
        <f>SUM(SUMIF(Survey!EP255:EQ255,{"&gt;0","&lt;0"})*{1,-1})</f>
        <v>0</v>
      </c>
      <c r="CN255" s="57">
        <f t="shared" si="201"/>
        <v>0</v>
      </c>
      <c r="CO255" s="57">
        <f t="shared" si="202"/>
        <v>100</v>
      </c>
      <c r="CP255" s="55" t="b">
        <f>IF(Survey!$J255="ETF",TRUE,IF(Survey!$J255="Closed-end",TRUE,IF(Survey!$J255="Split share corp",TRUE,FALSE)))</f>
        <v>0</v>
      </c>
      <c r="CQ255" s="48" t="str">
        <f t="shared" si="203"/>
        <v>Fail</v>
      </c>
      <c r="CR255" s="54">
        <f>SUM(SUMIF(Survey!ES255:EW255,{"&gt;0","&lt;0"})*{1,-1})</f>
        <v>0</v>
      </c>
      <c r="CS255" s="57">
        <f t="shared" si="204"/>
        <v>0</v>
      </c>
      <c r="CT255" s="57">
        <f t="shared" si="205"/>
        <v>100</v>
      </c>
      <c r="CU255" s="55" t="b">
        <f>IF(Survey!$J255="ETF",TRUE,IF(Survey!$J255="Closed-end",TRUE,IF(Survey!$J255="Split share corp",TRUE,FALSE)))</f>
        <v>0</v>
      </c>
      <c r="CV255" s="48" t="str">
        <f t="shared" si="206"/>
        <v>Pass</v>
      </c>
      <c r="CW255" s="61" t="b">
        <f>IF(ABS(Survey!$EW255)=0,TRUE,FALSE)</f>
        <v>1</v>
      </c>
      <c r="CX255" s="60" t="b">
        <f>NOT(ISBLANK(Survey!$EX255))</f>
        <v>0</v>
      </c>
      <c r="CY255" s="43" t="str">
        <f t="shared" si="207"/>
        <v>Fail</v>
      </c>
      <c r="CZ255" s="44">
        <f>SUM(SUMIF(Survey!EZ255:FF255,{"&gt;0","&lt;0"})*{1,-1})</f>
        <v>0</v>
      </c>
      <c r="DA255" s="43">
        <f t="shared" si="208"/>
        <v>0</v>
      </c>
      <c r="DB255" s="43">
        <f t="shared" si="209"/>
        <v>100</v>
      </c>
      <c r="DC255" s="48" t="str">
        <f t="shared" si="210"/>
        <v>Fail</v>
      </c>
      <c r="DD255" s="54">
        <f>SUM(SUMIF(Survey!FH255:FN255,{"&gt;0","&lt;0"})*{1,-1})</f>
        <v>0</v>
      </c>
      <c r="DE255" s="57">
        <f t="shared" si="211"/>
        <v>0</v>
      </c>
      <c r="DF255" s="56">
        <f t="shared" si="212"/>
        <v>100</v>
      </c>
    </row>
    <row r="256" spans="1:110">
      <c r="A256" s="1">
        <v>253</v>
      </c>
      <c r="B256" s="43" t="str">
        <f t="shared" si="160"/>
        <v>Pass</v>
      </c>
      <c r="C256" s="43">
        <f>COUNTBLANK(Survey!B256:FO256)</f>
        <v>170</v>
      </c>
      <c r="D256" s="43">
        <f>Survey!H256</f>
        <v>0</v>
      </c>
      <c r="E256" s="43" t="str">
        <f t="shared" si="161"/>
        <v>Fail</v>
      </c>
      <c r="F256" s="43" t="str">
        <f t="shared" si="162"/>
        <v>Fail</v>
      </c>
      <c r="H256" s="48" t="str">
        <f t="shared" si="163"/>
        <v>Fail</v>
      </c>
      <c r="I256" s="49">
        <f>COUNTBLANK(Survey!B256:E256)+COUNTBLANK(Survey!G256:J256)+COUNTBLANK(Survey!M256)+COUNTBLANK(Survey!P256:S256)+COUNTBLANK(Survey!X256:Z256)+COUNTBLANK(Survey!AC256:AD256)</f>
        <v>18</v>
      </c>
      <c r="J256" s="48" t="str">
        <f t="shared" si="164"/>
        <v>Pass</v>
      </c>
      <c r="K256" s="61" t="b">
        <f>NOT(ISNUMBER(SEARCH("Feeder",Survey!$H256)))</f>
        <v>1</v>
      </c>
      <c r="L256" s="60" t="b">
        <f>NOT(ISBLANK(Survey!$L256))</f>
        <v>0</v>
      </c>
      <c r="M256" s="48" t="str">
        <f t="shared" si="165"/>
        <v>Pass</v>
      </c>
      <c r="N256" s="61" t="b">
        <f>NOT(ISNUMBER(SEARCH("Other",Survey!$J256)))</f>
        <v>1</v>
      </c>
      <c r="O256" s="60" t="b">
        <f>NOT(ISBLANK(Survey!$K256))</f>
        <v>0</v>
      </c>
      <c r="P256" s="48" t="str">
        <f t="shared" si="166"/>
        <v>Fail</v>
      </c>
      <c r="Q256" s="50">
        <f>Survey!E256</f>
        <v>0</v>
      </c>
      <c r="R256" s="51">
        <f>LEN(Survey!F256)</f>
        <v>0</v>
      </c>
      <c r="S256" s="48" t="str">
        <f t="shared" si="167"/>
        <v>Pass</v>
      </c>
      <c r="T256" s="61" t="b">
        <f>NOT(ISNUMBER(SEARCH("Other",Survey!$M256)))</f>
        <v>1</v>
      </c>
      <c r="U256" s="60" t="b">
        <f>NOT(ISBLANK(Survey!$N256))</f>
        <v>0</v>
      </c>
      <c r="V256" s="48" t="str">
        <f t="shared" si="168"/>
        <v>Pass</v>
      </c>
      <c r="W256" s="121" t="b">
        <f>NOT(ISBLANK(Survey!$U256))</f>
        <v>0</v>
      </c>
      <c r="X256" s="122">
        <f>Survey!$J256</f>
        <v>0</v>
      </c>
      <c r="Y256" s="48" t="str">
        <f t="shared" si="169"/>
        <v>Pass</v>
      </c>
      <c r="Z256" s="121" t="b">
        <f>NOT(ISBLANK(Survey!$V256))</f>
        <v>0</v>
      </c>
      <c r="AA256" s="122">
        <f>Survey!$J256</f>
        <v>0</v>
      </c>
      <c r="AB256" s="48" t="str">
        <f t="shared" si="170"/>
        <v>Pass</v>
      </c>
      <c r="AC256" s="121" t="b">
        <f>NOT(ISBLANK(Survey!$W256))</f>
        <v>0</v>
      </c>
      <c r="AD256" s="122">
        <f>Survey!$J256</f>
        <v>0</v>
      </c>
      <c r="AE256" s="48" t="str">
        <f t="shared" si="171"/>
        <v>Pass</v>
      </c>
      <c r="AF256" s="61" t="b">
        <f>NOT(ISNUMBER(SEARCH("Yes",Survey!$Z256)))</f>
        <v>1</v>
      </c>
      <c r="AG256" s="60" t="b">
        <f>IF(COUNTBLANK(Survey!$AA256:$AB256)=0,TRUE, FALSE)</f>
        <v>0</v>
      </c>
      <c r="AH256" s="48" t="str">
        <f t="shared" si="172"/>
        <v>Pass</v>
      </c>
      <c r="AI256" s="61" t="b">
        <f>NOT(ISNUMBER(SEARCH("Yes",Survey!$AC256)))</f>
        <v>1</v>
      </c>
      <c r="AJ256" s="60" t="b">
        <f>NOT(ISBLANK(Survey!$AE256))</f>
        <v>0</v>
      </c>
      <c r="AK256" s="48" t="str">
        <f t="shared" si="173"/>
        <v>Pass</v>
      </c>
      <c r="AL256" s="61" t="b">
        <f>NOT(OR(ISNUMBER(SEARCH("Other",Survey!$AE256)),ISNUMBER(SEARCH("Multiple",Survey!$AE256))))</f>
        <v>1</v>
      </c>
      <c r="AM256" s="60" t="b">
        <f>NOT(ISBLANK(Survey!$AF256))</f>
        <v>0</v>
      </c>
      <c r="AN256" s="48" t="str">
        <f t="shared" si="174"/>
        <v>Fail</v>
      </c>
      <c r="AO256" s="52">
        <f>(Survey!$AH256)</f>
        <v>0</v>
      </c>
      <c r="AP256" s="43" t="str">
        <f t="shared" si="175"/>
        <v>Fail</v>
      </c>
      <c r="AQ256" s="44">
        <f>ABS(Survey!$AH256)</f>
        <v>0</v>
      </c>
      <c r="AR256" s="87">
        <f>ABS(Survey!$AI256)+Survey!$AJ256-ABS(Survey!$AK256)+ABS(Survey!$AL256)-ABS(Survey!$AM256)+ABS(Survey!$AN256)-ABS(Survey!$AO256)+Survey!$AP256</f>
        <v>0</v>
      </c>
      <c r="AS256" s="53" t="str">
        <f t="shared" si="176"/>
        <v>No holdings</v>
      </c>
      <c r="AT256" s="43">
        <f t="shared" si="177"/>
        <v>0</v>
      </c>
      <c r="AU256" s="48" t="str">
        <f t="shared" si="178"/>
        <v>Pass</v>
      </c>
      <c r="AV256" s="61" t="b">
        <f>IF(ABS(Survey!$AP256)=0,TRUE,FALSE)</f>
        <v>1</v>
      </c>
      <c r="AW256" s="60" t="b">
        <f>NOT(ISBLANK(Survey!$AQ256))</f>
        <v>0</v>
      </c>
      <c r="AX256" s="43" t="str">
        <f t="shared" si="179"/>
        <v>Fail</v>
      </c>
      <c r="AY256" s="44">
        <f>ABS(Survey!$AH256)</f>
        <v>0</v>
      </c>
      <c r="AZ256" s="44" cm="1">
        <f t="array" ref="AZ256">SUM(SUMIF(Survey!AS256:BA256,{"&gt;0","&lt;0"})*{1,-1})-SUM(SUMIF(Survey!BC256:BK256,{"&gt;0","&lt;0"})*{1,-1})</f>
        <v>0</v>
      </c>
      <c r="BA256" s="53" t="str">
        <f t="shared" si="180"/>
        <v>No holdings</v>
      </c>
      <c r="BB256" s="43">
        <f t="shared" si="181"/>
        <v>0</v>
      </c>
      <c r="BC256" s="48" t="str">
        <f t="shared" si="182"/>
        <v>Fail</v>
      </c>
      <c r="BD256" s="54">
        <f>ABS(Survey!$AH256)</f>
        <v>0</v>
      </c>
      <c r="BE256" s="54" cm="1">
        <f t="array" ref="BE256">SUM(SUMIF(Survey!BM256:CF256,{"&gt;0","&lt;0"})*{1,-1})-SUM(SUMIF(Survey!CH256:DA256,{"&gt;0","&lt;0"})*{1,-1})</f>
        <v>0</v>
      </c>
      <c r="BF256" s="55" t="str">
        <f t="shared" si="183"/>
        <v>No holdings</v>
      </c>
      <c r="BG256" s="56">
        <f t="shared" si="184"/>
        <v>0</v>
      </c>
      <c r="BH256" s="48" t="str">
        <f t="shared" si="185"/>
        <v>Pass</v>
      </c>
      <c r="BI256" s="61" t="b">
        <f>IF(ABS(Survey!$CF256)=0,TRUE,FALSE)</f>
        <v>1</v>
      </c>
      <c r="BJ256" s="60" t="b">
        <f>NOT(ISBLANK(Survey!$CG256))</f>
        <v>0</v>
      </c>
      <c r="BK256" s="48" t="str">
        <f t="shared" si="186"/>
        <v>Pass</v>
      </c>
      <c r="BL256" s="61" t="b">
        <f>IF(ABS(Survey!$DA256)=0,TRUE,FALSE)</f>
        <v>1</v>
      </c>
      <c r="BM256" s="60" t="b">
        <f>NOT(ISBLANK(Survey!$DB256))</f>
        <v>0</v>
      </c>
      <c r="BN256" s="48" t="str">
        <f t="shared" si="187"/>
        <v>Pass</v>
      </c>
      <c r="BO256" s="44">
        <f>SUM(Survey!DD256:DG256)</f>
        <v>0</v>
      </c>
      <c r="BP256" s="43">
        <f t="shared" si="188"/>
        <v>0</v>
      </c>
      <c r="BQ256" s="43">
        <f t="shared" si="189"/>
        <v>100</v>
      </c>
      <c r="BR256" s="55">
        <f>Survey!$I256</f>
        <v>0</v>
      </c>
      <c r="BS256" s="48" t="str">
        <f t="shared" si="190"/>
        <v>Pass</v>
      </c>
      <c r="BT256" s="61" t="b">
        <f>IF(ABS(Survey!$DG256)=0,TRUE,FALSE)</f>
        <v>1</v>
      </c>
      <c r="BU256" s="60" t="b">
        <f>NOT(ISBLANK(Survey!$DH256))</f>
        <v>0</v>
      </c>
      <c r="BV256" s="43" t="str">
        <f t="shared" si="191"/>
        <v>Pass</v>
      </c>
      <c r="BW256" s="44">
        <f>ABS(Survey!CB256) + ABS(Survey!CW256)</f>
        <v>0</v>
      </c>
      <c r="BX256" s="44">
        <f>SUM(SUMIF(Survey!DJ256:DO256,{"&gt;0","&lt;0"})*{1,-1})+SUM(SUMIF(Survey!DQ256:DV256,{"&gt;0","&lt;0"})*{1,-1})</f>
        <v>0</v>
      </c>
      <c r="BY256" s="43">
        <f t="shared" si="192"/>
        <v>0</v>
      </c>
      <c r="BZ256" s="43">
        <f t="shared" si="193"/>
        <v>0</v>
      </c>
      <c r="CA256" s="48" t="str">
        <f t="shared" si="194"/>
        <v>Pass</v>
      </c>
      <c r="CB256" s="61" t="b">
        <f>IF(ABS(Survey!$DO256)=0,TRUE,FALSE)</f>
        <v>1</v>
      </c>
      <c r="CC256" s="60" t="b">
        <f>NOT(ISBLANK(Survey!DP256))</f>
        <v>0</v>
      </c>
      <c r="CD256" s="48" t="str">
        <f t="shared" si="195"/>
        <v>Pass</v>
      </c>
      <c r="CE256" s="61" t="b">
        <f>IF(ABS(Survey!$DV256)=0,TRUE,FALSE)</f>
        <v>1</v>
      </c>
      <c r="CF256" s="60" t="b">
        <f>NOT(ISBLANK(Survey!$DW256))</f>
        <v>0</v>
      </c>
      <c r="CG256" s="48" t="str">
        <f t="shared" si="196"/>
        <v>Pass</v>
      </c>
      <c r="CH256" s="57">
        <f t="shared" si="197"/>
        <v>0</v>
      </c>
      <c r="CI256" s="54" cm="1">
        <f t="array" ref="CI256">SUM(SUMIF(Survey!DY256:DZ256,{"&gt;0","&lt;0"})*{1,-1})</f>
        <v>0</v>
      </c>
      <c r="CJ256" s="57">
        <f t="shared" si="198"/>
        <v>0</v>
      </c>
      <c r="CK256" s="56">
        <f t="shared" si="199"/>
        <v>100</v>
      </c>
      <c r="CL256" s="48" t="str">
        <f t="shared" si="200"/>
        <v>Fail</v>
      </c>
      <c r="CM256" s="54">
        <f>SUM(SUMIF(Survey!EP256:EQ256,{"&gt;0","&lt;0"})*{1,-1})</f>
        <v>0</v>
      </c>
      <c r="CN256" s="57">
        <f t="shared" si="201"/>
        <v>0</v>
      </c>
      <c r="CO256" s="57">
        <f t="shared" si="202"/>
        <v>100</v>
      </c>
      <c r="CP256" s="55" t="b">
        <f>IF(Survey!$J256="ETF",TRUE,IF(Survey!$J256="Closed-end",TRUE,IF(Survey!$J256="Split share corp",TRUE,FALSE)))</f>
        <v>0</v>
      </c>
      <c r="CQ256" s="48" t="str">
        <f t="shared" si="203"/>
        <v>Fail</v>
      </c>
      <c r="CR256" s="54">
        <f>SUM(SUMIF(Survey!ES256:EW256,{"&gt;0","&lt;0"})*{1,-1})</f>
        <v>0</v>
      </c>
      <c r="CS256" s="57">
        <f t="shared" si="204"/>
        <v>0</v>
      </c>
      <c r="CT256" s="57">
        <f t="shared" si="205"/>
        <v>100</v>
      </c>
      <c r="CU256" s="55" t="b">
        <f>IF(Survey!$J256="ETF",TRUE,IF(Survey!$J256="Closed-end",TRUE,IF(Survey!$J256="Split share corp",TRUE,FALSE)))</f>
        <v>0</v>
      </c>
      <c r="CV256" s="48" t="str">
        <f t="shared" si="206"/>
        <v>Pass</v>
      </c>
      <c r="CW256" s="61" t="b">
        <f>IF(ABS(Survey!$EW256)=0,TRUE,FALSE)</f>
        <v>1</v>
      </c>
      <c r="CX256" s="60" t="b">
        <f>NOT(ISBLANK(Survey!$EX256))</f>
        <v>0</v>
      </c>
      <c r="CY256" s="43" t="str">
        <f t="shared" si="207"/>
        <v>Fail</v>
      </c>
      <c r="CZ256" s="44">
        <f>SUM(SUMIF(Survey!EZ256:FF256,{"&gt;0","&lt;0"})*{1,-1})</f>
        <v>0</v>
      </c>
      <c r="DA256" s="43">
        <f t="shared" si="208"/>
        <v>0</v>
      </c>
      <c r="DB256" s="43">
        <f t="shared" si="209"/>
        <v>100</v>
      </c>
      <c r="DC256" s="48" t="str">
        <f t="shared" si="210"/>
        <v>Fail</v>
      </c>
      <c r="DD256" s="54">
        <f>SUM(SUMIF(Survey!FH256:FN256,{"&gt;0","&lt;0"})*{1,-1})</f>
        <v>0</v>
      </c>
      <c r="DE256" s="57">
        <f t="shared" si="211"/>
        <v>0</v>
      </c>
      <c r="DF256" s="56">
        <f t="shared" si="212"/>
        <v>100</v>
      </c>
    </row>
    <row r="257" spans="1:110">
      <c r="A257" s="1">
        <v>254</v>
      </c>
      <c r="B257" s="43" t="str">
        <f t="shared" si="160"/>
        <v>Pass</v>
      </c>
      <c r="C257" s="43">
        <f>COUNTBLANK(Survey!B257:FO257)</f>
        <v>170</v>
      </c>
      <c r="D257" s="43">
        <f>Survey!H257</f>
        <v>0</v>
      </c>
      <c r="E257" s="43" t="str">
        <f t="shared" si="161"/>
        <v>Fail</v>
      </c>
      <c r="F257" s="43" t="str">
        <f t="shared" si="162"/>
        <v>Fail</v>
      </c>
      <c r="H257" s="48" t="str">
        <f t="shared" si="163"/>
        <v>Fail</v>
      </c>
      <c r="I257" s="49">
        <f>COUNTBLANK(Survey!B257:E257)+COUNTBLANK(Survey!G257:J257)+COUNTBLANK(Survey!M257)+COUNTBLANK(Survey!P257:S257)+COUNTBLANK(Survey!X257:Z257)+COUNTBLANK(Survey!AC257:AD257)</f>
        <v>18</v>
      </c>
      <c r="J257" s="48" t="str">
        <f t="shared" si="164"/>
        <v>Pass</v>
      </c>
      <c r="K257" s="61" t="b">
        <f>NOT(ISNUMBER(SEARCH("Feeder",Survey!$H257)))</f>
        <v>1</v>
      </c>
      <c r="L257" s="60" t="b">
        <f>NOT(ISBLANK(Survey!$L257))</f>
        <v>0</v>
      </c>
      <c r="M257" s="48" t="str">
        <f t="shared" si="165"/>
        <v>Pass</v>
      </c>
      <c r="N257" s="61" t="b">
        <f>NOT(ISNUMBER(SEARCH("Other",Survey!$J257)))</f>
        <v>1</v>
      </c>
      <c r="O257" s="60" t="b">
        <f>NOT(ISBLANK(Survey!$K257))</f>
        <v>0</v>
      </c>
      <c r="P257" s="48" t="str">
        <f t="shared" si="166"/>
        <v>Fail</v>
      </c>
      <c r="Q257" s="50">
        <f>Survey!E257</f>
        <v>0</v>
      </c>
      <c r="R257" s="51">
        <f>LEN(Survey!F257)</f>
        <v>0</v>
      </c>
      <c r="S257" s="48" t="str">
        <f t="shared" si="167"/>
        <v>Pass</v>
      </c>
      <c r="T257" s="61" t="b">
        <f>NOT(ISNUMBER(SEARCH("Other",Survey!$M257)))</f>
        <v>1</v>
      </c>
      <c r="U257" s="60" t="b">
        <f>NOT(ISBLANK(Survey!$N257))</f>
        <v>0</v>
      </c>
      <c r="V257" s="48" t="str">
        <f t="shared" si="168"/>
        <v>Pass</v>
      </c>
      <c r="W257" s="121" t="b">
        <f>NOT(ISBLANK(Survey!$U257))</f>
        <v>0</v>
      </c>
      <c r="X257" s="122">
        <f>Survey!$J257</f>
        <v>0</v>
      </c>
      <c r="Y257" s="48" t="str">
        <f t="shared" si="169"/>
        <v>Pass</v>
      </c>
      <c r="Z257" s="121" t="b">
        <f>NOT(ISBLANK(Survey!$V257))</f>
        <v>0</v>
      </c>
      <c r="AA257" s="122">
        <f>Survey!$J257</f>
        <v>0</v>
      </c>
      <c r="AB257" s="48" t="str">
        <f t="shared" si="170"/>
        <v>Pass</v>
      </c>
      <c r="AC257" s="121" t="b">
        <f>NOT(ISBLANK(Survey!$W257))</f>
        <v>0</v>
      </c>
      <c r="AD257" s="122">
        <f>Survey!$J257</f>
        <v>0</v>
      </c>
      <c r="AE257" s="48" t="str">
        <f t="shared" si="171"/>
        <v>Pass</v>
      </c>
      <c r="AF257" s="61" t="b">
        <f>NOT(ISNUMBER(SEARCH("Yes",Survey!$Z257)))</f>
        <v>1</v>
      </c>
      <c r="AG257" s="60" t="b">
        <f>IF(COUNTBLANK(Survey!$AA257:$AB257)=0,TRUE, FALSE)</f>
        <v>0</v>
      </c>
      <c r="AH257" s="48" t="str">
        <f t="shared" si="172"/>
        <v>Pass</v>
      </c>
      <c r="AI257" s="61" t="b">
        <f>NOT(ISNUMBER(SEARCH("Yes",Survey!$AC257)))</f>
        <v>1</v>
      </c>
      <c r="AJ257" s="60" t="b">
        <f>NOT(ISBLANK(Survey!$AE257))</f>
        <v>0</v>
      </c>
      <c r="AK257" s="48" t="str">
        <f t="shared" si="173"/>
        <v>Pass</v>
      </c>
      <c r="AL257" s="61" t="b">
        <f>NOT(OR(ISNUMBER(SEARCH("Other",Survey!$AE257)),ISNUMBER(SEARCH("Multiple",Survey!$AE257))))</f>
        <v>1</v>
      </c>
      <c r="AM257" s="60" t="b">
        <f>NOT(ISBLANK(Survey!$AF257))</f>
        <v>0</v>
      </c>
      <c r="AN257" s="48" t="str">
        <f t="shared" si="174"/>
        <v>Fail</v>
      </c>
      <c r="AO257" s="52">
        <f>(Survey!$AH257)</f>
        <v>0</v>
      </c>
      <c r="AP257" s="43" t="str">
        <f t="shared" si="175"/>
        <v>Fail</v>
      </c>
      <c r="AQ257" s="44">
        <f>ABS(Survey!$AH257)</f>
        <v>0</v>
      </c>
      <c r="AR257" s="87">
        <f>ABS(Survey!$AI257)+Survey!$AJ257-ABS(Survey!$AK257)+ABS(Survey!$AL257)-ABS(Survey!$AM257)+ABS(Survey!$AN257)-ABS(Survey!$AO257)+Survey!$AP257</f>
        <v>0</v>
      </c>
      <c r="AS257" s="53" t="str">
        <f t="shared" si="176"/>
        <v>No holdings</v>
      </c>
      <c r="AT257" s="43">
        <f t="shared" si="177"/>
        <v>0</v>
      </c>
      <c r="AU257" s="48" t="str">
        <f t="shared" si="178"/>
        <v>Pass</v>
      </c>
      <c r="AV257" s="61" t="b">
        <f>IF(ABS(Survey!$AP257)=0,TRUE,FALSE)</f>
        <v>1</v>
      </c>
      <c r="AW257" s="60" t="b">
        <f>NOT(ISBLANK(Survey!$AQ257))</f>
        <v>0</v>
      </c>
      <c r="AX257" s="43" t="str">
        <f t="shared" si="179"/>
        <v>Fail</v>
      </c>
      <c r="AY257" s="44">
        <f>ABS(Survey!$AH257)</f>
        <v>0</v>
      </c>
      <c r="AZ257" s="44" cm="1">
        <f t="array" ref="AZ257">SUM(SUMIF(Survey!AS257:BA257,{"&gt;0","&lt;0"})*{1,-1})-SUM(SUMIF(Survey!BC257:BK257,{"&gt;0","&lt;0"})*{1,-1})</f>
        <v>0</v>
      </c>
      <c r="BA257" s="53" t="str">
        <f t="shared" si="180"/>
        <v>No holdings</v>
      </c>
      <c r="BB257" s="43">
        <f t="shared" si="181"/>
        <v>0</v>
      </c>
      <c r="BC257" s="48" t="str">
        <f t="shared" si="182"/>
        <v>Fail</v>
      </c>
      <c r="BD257" s="54">
        <f>ABS(Survey!$AH257)</f>
        <v>0</v>
      </c>
      <c r="BE257" s="54" cm="1">
        <f t="array" ref="BE257">SUM(SUMIF(Survey!BM257:CF257,{"&gt;0","&lt;0"})*{1,-1})-SUM(SUMIF(Survey!CH257:DA257,{"&gt;0","&lt;0"})*{1,-1})</f>
        <v>0</v>
      </c>
      <c r="BF257" s="55" t="str">
        <f t="shared" si="183"/>
        <v>No holdings</v>
      </c>
      <c r="BG257" s="56">
        <f t="shared" si="184"/>
        <v>0</v>
      </c>
      <c r="BH257" s="48" t="str">
        <f t="shared" si="185"/>
        <v>Pass</v>
      </c>
      <c r="BI257" s="61" t="b">
        <f>IF(ABS(Survey!$CF257)=0,TRUE,FALSE)</f>
        <v>1</v>
      </c>
      <c r="BJ257" s="60" t="b">
        <f>NOT(ISBLANK(Survey!$CG257))</f>
        <v>0</v>
      </c>
      <c r="BK257" s="48" t="str">
        <f t="shared" si="186"/>
        <v>Pass</v>
      </c>
      <c r="BL257" s="61" t="b">
        <f>IF(ABS(Survey!$DA257)=0,TRUE,FALSE)</f>
        <v>1</v>
      </c>
      <c r="BM257" s="60" t="b">
        <f>NOT(ISBLANK(Survey!$DB257))</f>
        <v>0</v>
      </c>
      <c r="BN257" s="48" t="str">
        <f t="shared" si="187"/>
        <v>Pass</v>
      </c>
      <c r="BO257" s="44">
        <f>SUM(Survey!DD257:DG257)</f>
        <v>0</v>
      </c>
      <c r="BP257" s="43">
        <f t="shared" si="188"/>
        <v>0</v>
      </c>
      <c r="BQ257" s="43">
        <f t="shared" si="189"/>
        <v>100</v>
      </c>
      <c r="BR257" s="55">
        <f>Survey!$I257</f>
        <v>0</v>
      </c>
      <c r="BS257" s="48" t="str">
        <f t="shared" si="190"/>
        <v>Pass</v>
      </c>
      <c r="BT257" s="61" t="b">
        <f>IF(ABS(Survey!$DG257)=0,TRUE,FALSE)</f>
        <v>1</v>
      </c>
      <c r="BU257" s="60" t="b">
        <f>NOT(ISBLANK(Survey!$DH257))</f>
        <v>0</v>
      </c>
      <c r="BV257" s="43" t="str">
        <f t="shared" si="191"/>
        <v>Pass</v>
      </c>
      <c r="BW257" s="44">
        <f>ABS(Survey!CB257) + ABS(Survey!CW257)</f>
        <v>0</v>
      </c>
      <c r="BX257" s="44">
        <f>SUM(SUMIF(Survey!DJ257:DO257,{"&gt;0","&lt;0"})*{1,-1})+SUM(SUMIF(Survey!DQ257:DV257,{"&gt;0","&lt;0"})*{1,-1})</f>
        <v>0</v>
      </c>
      <c r="BY257" s="43">
        <f t="shared" si="192"/>
        <v>0</v>
      </c>
      <c r="BZ257" s="43">
        <f t="shared" si="193"/>
        <v>0</v>
      </c>
      <c r="CA257" s="48" t="str">
        <f t="shared" si="194"/>
        <v>Pass</v>
      </c>
      <c r="CB257" s="61" t="b">
        <f>IF(ABS(Survey!$DO257)=0,TRUE,FALSE)</f>
        <v>1</v>
      </c>
      <c r="CC257" s="60" t="b">
        <f>NOT(ISBLANK(Survey!DP257))</f>
        <v>0</v>
      </c>
      <c r="CD257" s="48" t="str">
        <f t="shared" si="195"/>
        <v>Pass</v>
      </c>
      <c r="CE257" s="61" t="b">
        <f>IF(ABS(Survey!$DV257)=0,TRUE,FALSE)</f>
        <v>1</v>
      </c>
      <c r="CF257" s="60" t="b">
        <f>NOT(ISBLANK(Survey!$DW257))</f>
        <v>0</v>
      </c>
      <c r="CG257" s="48" t="str">
        <f t="shared" si="196"/>
        <v>Pass</v>
      </c>
      <c r="CH257" s="57">
        <f t="shared" si="197"/>
        <v>0</v>
      </c>
      <c r="CI257" s="54" cm="1">
        <f t="array" ref="CI257">SUM(SUMIF(Survey!DY257:DZ257,{"&gt;0","&lt;0"})*{1,-1})</f>
        <v>0</v>
      </c>
      <c r="CJ257" s="57">
        <f t="shared" si="198"/>
        <v>0</v>
      </c>
      <c r="CK257" s="56">
        <f t="shared" si="199"/>
        <v>100</v>
      </c>
      <c r="CL257" s="48" t="str">
        <f t="shared" si="200"/>
        <v>Fail</v>
      </c>
      <c r="CM257" s="54">
        <f>SUM(SUMIF(Survey!EP257:EQ257,{"&gt;0","&lt;0"})*{1,-1})</f>
        <v>0</v>
      </c>
      <c r="CN257" s="57">
        <f t="shared" si="201"/>
        <v>0</v>
      </c>
      <c r="CO257" s="57">
        <f t="shared" si="202"/>
        <v>100</v>
      </c>
      <c r="CP257" s="55" t="b">
        <f>IF(Survey!$J257="ETF",TRUE,IF(Survey!$J257="Closed-end",TRUE,IF(Survey!$J257="Split share corp",TRUE,FALSE)))</f>
        <v>0</v>
      </c>
      <c r="CQ257" s="48" t="str">
        <f t="shared" si="203"/>
        <v>Fail</v>
      </c>
      <c r="CR257" s="54">
        <f>SUM(SUMIF(Survey!ES257:EW257,{"&gt;0","&lt;0"})*{1,-1})</f>
        <v>0</v>
      </c>
      <c r="CS257" s="57">
        <f t="shared" si="204"/>
        <v>0</v>
      </c>
      <c r="CT257" s="57">
        <f t="shared" si="205"/>
        <v>100</v>
      </c>
      <c r="CU257" s="55" t="b">
        <f>IF(Survey!$J257="ETF",TRUE,IF(Survey!$J257="Closed-end",TRUE,IF(Survey!$J257="Split share corp",TRUE,FALSE)))</f>
        <v>0</v>
      </c>
      <c r="CV257" s="48" t="str">
        <f t="shared" si="206"/>
        <v>Pass</v>
      </c>
      <c r="CW257" s="61" t="b">
        <f>IF(ABS(Survey!$EW257)=0,TRUE,FALSE)</f>
        <v>1</v>
      </c>
      <c r="CX257" s="60" t="b">
        <f>NOT(ISBLANK(Survey!$EX257))</f>
        <v>0</v>
      </c>
      <c r="CY257" s="43" t="str">
        <f t="shared" si="207"/>
        <v>Fail</v>
      </c>
      <c r="CZ257" s="44">
        <f>SUM(SUMIF(Survey!EZ257:FF257,{"&gt;0","&lt;0"})*{1,-1})</f>
        <v>0</v>
      </c>
      <c r="DA257" s="43">
        <f t="shared" si="208"/>
        <v>0</v>
      </c>
      <c r="DB257" s="43">
        <f t="shared" si="209"/>
        <v>100</v>
      </c>
      <c r="DC257" s="48" t="str">
        <f t="shared" si="210"/>
        <v>Fail</v>
      </c>
      <c r="DD257" s="54">
        <f>SUM(SUMIF(Survey!FH257:FN257,{"&gt;0","&lt;0"})*{1,-1})</f>
        <v>0</v>
      </c>
      <c r="DE257" s="57">
        <f t="shared" si="211"/>
        <v>0</v>
      </c>
      <c r="DF257" s="56">
        <f t="shared" si="212"/>
        <v>100</v>
      </c>
    </row>
    <row r="258" spans="1:110">
      <c r="A258" s="1">
        <v>255</v>
      </c>
      <c r="B258" s="43" t="str">
        <f t="shared" si="160"/>
        <v>Pass</v>
      </c>
      <c r="C258" s="43">
        <f>COUNTBLANK(Survey!B258:FO258)</f>
        <v>170</v>
      </c>
      <c r="D258" s="43">
        <f>Survey!H258</f>
        <v>0</v>
      </c>
      <c r="E258" s="43" t="str">
        <f t="shared" si="161"/>
        <v>Fail</v>
      </c>
      <c r="F258" s="43" t="str">
        <f t="shared" si="162"/>
        <v>Fail</v>
      </c>
      <c r="H258" s="48" t="str">
        <f t="shared" si="163"/>
        <v>Fail</v>
      </c>
      <c r="I258" s="49">
        <f>COUNTBLANK(Survey!B258:E258)+COUNTBLANK(Survey!G258:J258)+COUNTBLANK(Survey!M258)+COUNTBLANK(Survey!P258:S258)+COUNTBLANK(Survey!X258:Z258)+COUNTBLANK(Survey!AC258:AD258)</f>
        <v>18</v>
      </c>
      <c r="J258" s="48" t="str">
        <f t="shared" si="164"/>
        <v>Pass</v>
      </c>
      <c r="K258" s="61" t="b">
        <f>NOT(ISNUMBER(SEARCH("Feeder",Survey!$H258)))</f>
        <v>1</v>
      </c>
      <c r="L258" s="60" t="b">
        <f>NOT(ISBLANK(Survey!$L258))</f>
        <v>0</v>
      </c>
      <c r="M258" s="48" t="str">
        <f t="shared" si="165"/>
        <v>Pass</v>
      </c>
      <c r="N258" s="61" t="b">
        <f>NOT(ISNUMBER(SEARCH("Other",Survey!$J258)))</f>
        <v>1</v>
      </c>
      <c r="O258" s="60" t="b">
        <f>NOT(ISBLANK(Survey!$K258))</f>
        <v>0</v>
      </c>
      <c r="P258" s="48" t="str">
        <f t="shared" si="166"/>
        <v>Fail</v>
      </c>
      <c r="Q258" s="50">
        <f>Survey!E258</f>
        <v>0</v>
      </c>
      <c r="R258" s="51">
        <f>LEN(Survey!F258)</f>
        <v>0</v>
      </c>
      <c r="S258" s="48" t="str">
        <f t="shared" si="167"/>
        <v>Pass</v>
      </c>
      <c r="T258" s="61" t="b">
        <f>NOT(ISNUMBER(SEARCH("Other",Survey!$M258)))</f>
        <v>1</v>
      </c>
      <c r="U258" s="60" t="b">
        <f>NOT(ISBLANK(Survey!$N258))</f>
        <v>0</v>
      </c>
      <c r="V258" s="48" t="str">
        <f t="shared" si="168"/>
        <v>Pass</v>
      </c>
      <c r="W258" s="121" t="b">
        <f>NOT(ISBLANK(Survey!$U258))</f>
        <v>0</v>
      </c>
      <c r="X258" s="122">
        <f>Survey!$J258</f>
        <v>0</v>
      </c>
      <c r="Y258" s="48" t="str">
        <f t="shared" si="169"/>
        <v>Pass</v>
      </c>
      <c r="Z258" s="121" t="b">
        <f>NOT(ISBLANK(Survey!$V258))</f>
        <v>0</v>
      </c>
      <c r="AA258" s="122">
        <f>Survey!$J258</f>
        <v>0</v>
      </c>
      <c r="AB258" s="48" t="str">
        <f t="shared" si="170"/>
        <v>Pass</v>
      </c>
      <c r="AC258" s="121" t="b">
        <f>NOT(ISBLANK(Survey!$W258))</f>
        <v>0</v>
      </c>
      <c r="AD258" s="122">
        <f>Survey!$J258</f>
        <v>0</v>
      </c>
      <c r="AE258" s="48" t="str">
        <f t="shared" si="171"/>
        <v>Pass</v>
      </c>
      <c r="AF258" s="61" t="b">
        <f>NOT(ISNUMBER(SEARCH("Yes",Survey!$Z258)))</f>
        <v>1</v>
      </c>
      <c r="AG258" s="60" t="b">
        <f>IF(COUNTBLANK(Survey!$AA258:$AB258)=0,TRUE, FALSE)</f>
        <v>0</v>
      </c>
      <c r="AH258" s="48" t="str">
        <f t="shared" si="172"/>
        <v>Pass</v>
      </c>
      <c r="AI258" s="61" t="b">
        <f>NOT(ISNUMBER(SEARCH("Yes",Survey!$AC258)))</f>
        <v>1</v>
      </c>
      <c r="AJ258" s="60" t="b">
        <f>NOT(ISBLANK(Survey!$AE258))</f>
        <v>0</v>
      </c>
      <c r="AK258" s="48" t="str">
        <f t="shared" si="173"/>
        <v>Pass</v>
      </c>
      <c r="AL258" s="61" t="b">
        <f>NOT(OR(ISNUMBER(SEARCH("Other",Survey!$AE258)),ISNUMBER(SEARCH("Multiple",Survey!$AE258))))</f>
        <v>1</v>
      </c>
      <c r="AM258" s="60" t="b">
        <f>NOT(ISBLANK(Survey!$AF258))</f>
        <v>0</v>
      </c>
      <c r="AN258" s="48" t="str">
        <f t="shared" si="174"/>
        <v>Fail</v>
      </c>
      <c r="AO258" s="52">
        <f>(Survey!$AH258)</f>
        <v>0</v>
      </c>
      <c r="AP258" s="43" t="str">
        <f t="shared" si="175"/>
        <v>Fail</v>
      </c>
      <c r="AQ258" s="44">
        <f>ABS(Survey!$AH258)</f>
        <v>0</v>
      </c>
      <c r="AR258" s="87">
        <f>ABS(Survey!$AI258)+Survey!$AJ258-ABS(Survey!$AK258)+ABS(Survey!$AL258)-ABS(Survey!$AM258)+ABS(Survey!$AN258)-ABS(Survey!$AO258)+Survey!$AP258</f>
        <v>0</v>
      </c>
      <c r="AS258" s="53" t="str">
        <f t="shared" si="176"/>
        <v>No holdings</v>
      </c>
      <c r="AT258" s="43">
        <f t="shared" si="177"/>
        <v>0</v>
      </c>
      <c r="AU258" s="48" t="str">
        <f t="shared" si="178"/>
        <v>Pass</v>
      </c>
      <c r="AV258" s="61" t="b">
        <f>IF(ABS(Survey!$AP258)=0,TRUE,FALSE)</f>
        <v>1</v>
      </c>
      <c r="AW258" s="60" t="b">
        <f>NOT(ISBLANK(Survey!$AQ258))</f>
        <v>0</v>
      </c>
      <c r="AX258" s="43" t="str">
        <f t="shared" si="179"/>
        <v>Fail</v>
      </c>
      <c r="AY258" s="44">
        <f>ABS(Survey!$AH258)</f>
        <v>0</v>
      </c>
      <c r="AZ258" s="44" cm="1">
        <f t="array" ref="AZ258">SUM(SUMIF(Survey!AS258:BA258,{"&gt;0","&lt;0"})*{1,-1})-SUM(SUMIF(Survey!BC258:BK258,{"&gt;0","&lt;0"})*{1,-1})</f>
        <v>0</v>
      </c>
      <c r="BA258" s="53" t="str">
        <f t="shared" si="180"/>
        <v>No holdings</v>
      </c>
      <c r="BB258" s="43">
        <f t="shared" si="181"/>
        <v>0</v>
      </c>
      <c r="BC258" s="48" t="str">
        <f t="shared" si="182"/>
        <v>Fail</v>
      </c>
      <c r="BD258" s="54">
        <f>ABS(Survey!$AH258)</f>
        <v>0</v>
      </c>
      <c r="BE258" s="54" cm="1">
        <f t="array" ref="BE258">SUM(SUMIF(Survey!BM258:CF258,{"&gt;0","&lt;0"})*{1,-1})-SUM(SUMIF(Survey!CH258:DA258,{"&gt;0","&lt;0"})*{1,-1})</f>
        <v>0</v>
      </c>
      <c r="BF258" s="55" t="str">
        <f t="shared" si="183"/>
        <v>No holdings</v>
      </c>
      <c r="BG258" s="56">
        <f t="shared" si="184"/>
        <v>0</v>
      </c>
      <c r="BH258" s="48" t="str">
        <f t="shared" si="185"/>
        <v>Pass</v>
      </c>
      <c r="BI258" s="61" t="b">
        <f>IF(ABS(Survey!$CF258)=0,TRUE,FALSE)</f>
        <v>1</v>
      </c>
      <c r="BJ258" s="60" t="b">
        <f>NOT(ISBLANK(Survey!$CG258))</f>
        <v>0</v>
      </c>
      <c r="BK258" s="48" t="str">
        <f t="shared" si="186"/>
        <v>Pass</v>
      </c>
      <c r="BL258" s="61" t="b">
        <f>IF(ABS(Survey!$DA258)=0,TRUE,FALSE)</f>
        <v>1</v>
      </c>
      <c r="BM258" s="60" t="b">
        <f>NOT(ISBLANK(Survey!$DB258))</f>
        <v>0</v>
      </c>
      <c r="BN258" s="48" t="str">
        <f t="shared" si="187"/>
        <v>Pass</v>
      </c>
      <c r="BO258" s="44">
        <f>SUM(Survey!DD258:DG258)</f>
        <v>0</v>
      </c>
      <c r="BP258" s="43">
        <f t="shared" si="188"/>
        <v>0</v>
      </c>
      <c r="BQ258" s="43">
        <f t="shared" si="189"/>
        <v>100</v>
      </c>
      <c r="BR258" s="55">
        <f>Survey!$I258</f>
        <v>0</v>
      </c>
      <c r="BS258" s="48" t="str">
        <f t="shared" si="190"/>
        <v>Pass</v>
      </c>
      <c r="BT258" s="61" t="b">
        <f>IF(ABS(Survey!$DG258)=0,TRUE,FALSE)</f>
        <v>1</v>
      </c>
      <c r="BU258" s="60" t="b">
        <f>NOT(ISBLANK(Survey!$DH258))</f>
        <v>0</v>
      </c>
      <c r="BV258" s="43" t="str">
        <f t="shared" si="191"/>
        <v>Pass</v>
      </c>
      <c r="BW258" s="44">
        <f>ABS(Survey!CB258) + ABS(Survey!CW258)</f>
        <v>0</v>
      </c>
      <c r="BX258" s="44">
        <f>SUM(SUMIF(Survey!DJ258:DO258,{"&gt;0","&lt;0"})*{1,-1})+SUM(SUMIF(Survey!DQ258:DV258,{"&gt;0","&lt;0"})*{1,-1})</f>
        <v>0</v>
      </c>
      <c r="BY258" s="43">
        <f t="shared" si="192"/>
        <v>0</v>
      </c>
      <c r="BZ258" s="43">
        <f t="shared" si="193"/>
        <v>0</v>
      </c>
      <c r="CA258" s="48" t="str">
        <f t="shared" si="194"/>
        <v>Pass</v>
      </c>
      <c r="CB258" s="61" t="b">
        <f>IF(ABS(Survey!$DO258)=0,TRUE,FALSE)</f>
        <v>1</v>
      </c>
      <c r="CC258" s="60" t="b">
        <f>NOT(ISBLANK(Survey!DP258))</f>
        <v>0</v>
      </c>
      <c r="CD258" s="48" t="str">
        <f t="shared" si="195"/>
        <v>Pass</v>
      </c>
      <c r="CE258" s="61" t="b">
        <f>IF(ABS(Survey!$DV258)=0,TRUE,FALSE)</f>
        <v>1</v>
      </c>
      <c r="CF258" s="60" t="b">
        <f>NOT(ISBLANK(Survey!$DW258))</f>
        <v>0</v>
      </c>
      <c r="CG258" s="48" t="str">
        <f t="shared" si="196"/>
        <v>Pass</v>
      </c>
      <c r="CH258" s="57">
        <f t="shared" si="197"/>
        <v>0</v>
      </c>
      <c r="CI258" s="54" cm="1">
        <f t="array" ref="CI258">SUM(SUMIF(Survey!DY258:DZ258,{"&gt;0","&lt;0"})*{1,-1})</f>
        <v>0</v>
      </c>
      <c r="CJ258" s="57">
        <f t="shared" si="198"/>
        <v>0</v>
      </c>
      <c r="CK258" s="56">
        <f t="shared" si="199"/>
        <v>100</v>
      </c>
      <c r="CL258" s="48" t="str">
        <f t="shared" si="200"/>
        <v>Fail</v>
      </c>
      <c r="CM258" s="54">
        <f>SUM(SUMIF(Survey!EP258:EQ258,{"&gt;0","&lt;0"})*{1,-1})</f>
        <v>0</v>
      </c>
      <c r="CN258" s="57">
        <f t="shared" si="201"/>
        <v>0</v>
      </c>
      <c r="CO258" s="57">
        <f t="shared" si="202"/>
        <v>100</v>
      </c>
      <c r="CP258" s="55" t="b">
        <f>IF(Survey!$J258="ETF",TRUE,IF(Survey!$J258="Closed-end",TRUE,IF(Survey!$J258="Split share corp",TRUE,FALSE)))</f>
        <v>0</v>
      </c>
      <c r="CQ258" s="48" t="str">
        <f t="shared" si="203"/>
        <v>Fail</v>
      </c>
      <c r="CR258" s="54">
        <f>SUM(SUMIF(Survey!ES258:EW258,{"&gt;0","&lt;0"})*{1,-1})</f>
        <v>0</v>
      </c>
      <c r="CS258" s="57">
        <f t="shared" si="204"/>
        <v>0</v>
      </c>
      <c r="CT258" s="57">
        <f t="shared" si="205"/>
        <v>100</v>
      </c>
      <c r="CU258" s="55" t="b">
        <f>IF(Survey!$J258="ETF",TRUE,IF(Survey!$J258="Closed-end",TRUE,IF(Survey!$J258="Split share corp",TRUE,FALSE)))</f>
        <v>0</v>
      </c>
      <c r="CV258" s="48" t="str">
        <f t="shared" si="206"/>
        <v>Pass</v>
      </c>
      <c r="CW258" s="61" t="b">
        <f>IF(ABS(Survey!$EW258)=0,TRUE,FALSE)</f>
        <v>1</v>
      </c>
      <c r="CX258" s="60" t="b">
        <f>NOT(ISBLANK(Survey!$EX258))</f>
        <v>0</v>
      </c>
      <c r="CY258" s="43" t="str">
        <f t="shared" si="207"/>
        <v>Fail</v>
      </c>
      <c r="CZ258" s="44">
        <f>SUM(SUMIF(Survey!EZ258:FF258,{"&gt;0","&lt;0"})*{1,-1})</f>
        <v>0</v>
      </c>
      <c r="DA258" s="43">
        <f t="shared" si="208"/>
        <v>0</v>
      </c>
      <c r="DB258" s="43">
        <f t="shared" si="209"/>
        <v>100</v>
      </c>
      <c r="DC258" s="48" t="str">
        <f t="shared" si="210"/>
        <v>Fail</v>
      </c>
      <c r="DD258" s="54">
        <f>SUM(SUMIF(Survey!FH258:FN258,{"&gt;0","&lt;0"})*{1,-1})</f>
        <v>0</v>
      </c>
      <c r="DE258" s="57">
        <f t="shared" si="211"/>
        <v>0</v>
      </c>
      <c r="DF258" s="56">
        <f t="shared" si="212"/>
        <v>100</v>
      </c>
    </row>
    <row r="259" spans="1:110">
      <c r="A259" s="1">
        <v>256</v>
      </c>
      <c r="B259" s="43" t="str">
        <f t="shared" si="160"/>
        <v>Pass</v>
      </c>
      <c r="C259" s="43">
        <f>COUNTBLANK(Survey!B259:FO259)</f>
        <v>170</v>
      </c>
      <c r="D259" s="43">
        <f>Survey!H259</f>
        <v>0</v>
      </c>
      <c r="E259" s="43" t="str">
        <f t="shared" si="161"/>
        <v>Fail</v>
      </c>
      <c r="F259" s="43" t="str">
        <f t="shared" si="162"/>
        <v>Fail</v>
      </c>
      <c r="H259" s="48" t="str">
        <f t="shared" si="163"/>
        <v>Fail</v>
      </c>
      <c r="I259" s="49">
        <f>COUNTBLANK(Survey!B259:E259)+COUNTBLANK(Survey!G259:J259)+COUNTBLANK(Survey!M259)+COUNTBLANK(Survey!P259:S259)+COUNTBLANK(Survey!X259:Z259)+COUNTBLANK(Survey!AC259:AD259)</f>
        <v>18</v>
      </c>
      <c r="J259" s="48" t="str">
        <f t="shared" si="164"/>
        <v>Pass</v>
      </c>
      <c r="K259" s="61" t="b">
        <f>NOT(ISNUMBER(SEARCH("Feeder",Survey!$H259)))</f>
        <v>1</v>
      </c>
      <c r="L259" s="60" t="b">
        <f>NOT(ISBLANK(Survey!$L259))</f>
        <v>0</v>
      </c>
      <c r="M259" s="48" t="str">
        <f t="shared" si="165"/>
        <v>Pass</v>
      </c>
      <c r="N259" s="61" t="b">
        <f>NOT(ISNUMBER(SEARCH("Other",Survey!$J259)))</f>
        <v>1</v>
      </c>
      <c r="O259" s="60" t="b">
        <f>NOT(ISBLANK(Survey!$K259))</f>
        <v>0</v>
      </c>
      <c r="P259" s="48" t="str">
        <f t="shared" si="166"/>
        <v>Fail</v>
      </c>
      <c r="Q259" s="50">
        <f>Survey!E259</f>
        <v>0</v>
      </c>
      <c r="R259" s="51">
        <f>LEN(Survey!F259)</f>
        <v>0</v>
      </c>
      <c r="S259" s="48" t="str">
        <f t="shared" si="167"/>
        <v>Pass</v>
      </c>
      <c r="T259" s="61" t="b">
        <f>NOT(ISNUMBER(SEARCH("Other",Survey!$M259)))</f>
        <v>1</v>
      </c>
      <c r="U259" s="60" t="b">
        <f>NOT(ISBLANK(Survey!$N259))</f>
        <v>0</v>
      </c>
      <c r="V259" s="48" t="str">
        <f t="shared" si="168"/>
        <v>Pass</v>
      </c>
      <c r="W259" s="121" t="b">
        <f>NOT(ISBLANK(Survey!$U259))</f>
        <v>0</v>
      </c>
      <c r="X259" s="122">
        <f>Survey!$J259</f>
        <v>0</v>
      </c>
      <c r="Y259" s="48" t="str">
        <f t="shared" si="169"/>
        <v>Pass</v>
      </c>
      <c r="Z259" s="121" t="b">
        <f>NOT(ISBLANK(Survey!$V259))</f>
        <v>0</v>
      </c>
      <c r="AA259" s="122">
        <f>Survey!$J259</f>
        <v>0</v>
      </c>
      <c r="AB259" s="48" t="str">
        <f t="shared" si="170"/>
        <v>Pass</v>
      </c>
      <c r="AC259" s="121" t="b">
        <f>NOT(ISBLANK(Survey!$W259))</f>
        <v>0</v>
      </c>
      <c r="AD259" s="122">
        <f>Survey!$J259</f>
        <v>0</v>
      </c>
      <c r="AE259" s="48" t="str">
        <f t="shared" si="171"/>
        <v>Pass</v>
      </c>
      <c r="AF259" s="61" t="b">
        <f>NOT(ISNUMBER(SEARCH("Yes",Survey!$Z259)))</f>
        <v>1</v>
      </c>
      <c r="AG259" s="60" t="b">
        <f>IF(COUNTBLANK(Survey!$AA259:$AB259)=0,TRUE, FALSE)</f>
        <v>0</v>
      </c>
      <c r="AH259" s="48" t="str">
        <f t="shared" si="172"/>
        <v>Pass</v>
      </c>
      <c r="AI259" s="61" t="b">
        <f>NOT(ISNUMBER(SEARCH("Yes",Survey!$AC259)))</f>
        <v>1</v>
      </c>
      <c r="AJ259" s="60" t="b">
        <f>NOT(ISBLANK(Survey!$AE259))</f>
        <v>0</v>
      </c>
      <c r="AK259" s="48" t="str">
        <f t="shared" si="173"/>
        <v>Pass</v>
      </c>
      <c r="AL259" s="61" t="b">
        <f>NOT(OR(ISNUMBER(SEARCH("Other",Survey!$AE259)),ISNUMBER(SEARCH("Multiple",Survey!$AE259))))</f>
        <v>1</v>
      </c>
      <c r="AM259" s="60" t="b">
        <f>NOT(ISBLANK(Survey!$AF259))</f>
        <v>0</v>
      </c>
      <c r="AN259" s="48" t="str">
        <f t="shared" si="174"/>
        <v>Fail</v>
      </c>
      <c r="AO259" s="52">
        <f>(Survey!$AH259)</f>
        <v>0</v>
      </c>
      <c r="AP259" s="43" t="str">
        <f t="shared" si="175"/>
        <v>Fail</v>
      </c>
      <c r="AQ259" s="44">
        <f>ABS(Survey!$AH259)</f>
        <v>0</v>
      </c>
      <c r="AR259" s="87">
        <f>ABS(Survey!$AI259)+Survey!$AJ259-ABS(Survey!$AK259)+ABS(Survey!$AL259)-ABS(Survey!$AM259)+ABS(Survey!$AN259)-ABS(Survey!$AO259)+Survey!$AP259</f>
        <v>0</v>
      </c>
      <c r="AS259" s="53" t="str">
        <f t="shared" si="176"/>
        <v>No holdings</v>
      </c>
      <c r="AT259" s="43">
        <f t="shared" si="177"/>
        <v>0</v>
      </c>
      <c r="AU259" s="48" t="str">
        <f t="shared" si="178"/>
        <v>Pass</v>
      </c>
      <c r="AV259" s="61" t="b">
        <f>IF(ABS(Survey!$AP259)=0,TRUE,FALSE)</f>
        <v>1</v>
      </c>
      <c r="AW259" s="60" t="b">
        <f>NOT(ISBLANK(Survey!$AQ259))</f>
        <v>0</v>
      </c>
      <c r="AX259" s="43" t="str">
        <f t="shared" si="179"/>
        <v>Fail</v>
      </c>
      <c r="AY259" s="44">
        <f>ABS(Survey!$AH259)</f>
        <v>0</v>
      </c>
      <c r="AZ259" s="44" cm="1">
        <f t="array" ref="AZ259">SUM(SUMIF(Survey!AS259:BA259,{"&gt;0","&lt;0"})*{1,-1})-SUM(SUMIF(Survey!BC259:BK259,{"&gt;0","&lt;0"})*{1,-1})</f>
        <v>0</v>
      </c>
      <c r="BA259" s="53" t="str">
        <f t="shared" si="180"/>
        <v>No holdings</v>
      </c>
      <c r="BB259" s="43">
        <f t="shared" si="181"/>
        <v>0</v>
      </c>
      <c r="BC259" s="48" t="str">
        <f t="shared" si="182"/>
        <v>Fail</v>
      </c>
      <c r="BD259" s="54">
        <f>ABS(Survey!$AH259)</f>
        <v>0</v>
      </c>
      <c r="BE259" s="54" cm="1">
        <f t="array" ref="BE259">SUM(SUMIF(Survey!BM259:CF259,{"&gt;0","&lt;0"})*{1,-1})-SUM(SUMIF(Survey!CH259:DA259,{"&gt;0","&lt;0"})*{1,-1})</f>
        <v>0</v>
      </c>
      <c r="BF259" s="55" t="str">
        <f t="shared" si="183"/>
        <v>No holdings</v>
      </c>
      <c r="BG259" s="56">
        <f t="shared" si="184"/>
        <v>0</v>
      </c>
      <c r="BH259" s="48" t="str">
        <f t="shared" si="185"/>
        <v>Pass</v>
      </c>
      <c r="BI259" s="61" t="b">
        <f>IF(ABS(Survey!$CF259)=0,TRUE,FALSE)</f>
        <v>1</v>
      </c>
      <c r="BJ259" s="60" t="b">
        <f>NOT(ISBLANK(Survey!$CG259))</f>
        <v>0</v>
      </c>
      <c r="BK259" s="48" t="str">
        <f t="shared" si="186"/>
        <v>Pass</v>
      </c>
      <c r="BL259" s="61" t="b">
        <f>IF(ABS(Survey!$DA259)=0,TRUE,FALSE)</f>
        <v>1</v>
      </c>
      <c r="BM259" s="60" t="b">
        <f>NOT(ISBLANK(Survey!$DB259))</f>
        <v>0</v>
      </c>
      <c r="BN259" s="48" t="str">
        <f t="shared" si="187"/>
        <v>Pass</v>
      </c>
      <c r="BO259" s="44">
        <f>SUM(Survey!DD259:DG259)</f>
        <v>0</v>
      </c>
      <c r="BP259" s="43">
        <f t="shared" si="188"/>
        <v>0</v>
      </c>
      <c r="BQ259" s="43">
        <f t="shared" si="189"/>
        <v>100</v>
      </c>
      <c r="BR259" s="55">
        <f>Survey!$I259</f>
        <v>0</v>
      </c>
      <c r="BS259" s="48" t="str">
        <f t="shared" si="190"/>
        <v>Pass</v>
      </c>
      <c r="BT259" s="61" t="b">
        <f>IF(ABS(Survey!$DG259)=0,TRUE,FALSE)</f>
        <v>1</v>
      </c>
      <c r="BU259" s="60" t="b">
        <f>NOT(ISBLANK(Survey!$DH259))</f>
        <v>0</v>
      </c>
      <c r="BV259" s="43" t="str">
        <f t="shared" si="191"/>
        <v>Pass</v>
      </c>
      <c r="BW259" s="44">
        <f>ABS(Survey!CB259) + ABS(Survey!CW259)</f>
        <v>0</v>
      </c>
      <c r="BX259" s="44">
        <f>SUM(SUMIF(Survey!DJ259:DO259,{"&gt;0","&lt;0"})*{1,-1})+SUM(SUMIF(Survey!DQ259:DV259,{"&gt;0","&lt;0"})*{1,-1})</f>
        <v>0</v>
      </c>
      <c r="BY259" s="43">
        <f t="shared" si="192"/>
        <v>0</v>
      </c>
      <c r="BZ259" s="43">
        <f t="shared" si="193"/>
        <v>0</v>
      </c>
      <c r="CA259" s="48" t="str">
        <f t="shared" si="194"/>
        <v>Pass</v>
      </c>
      <c r="CB259" s="61" t="b">
        <f>IF(ABS(Survey!$DO259)=0,TRUE,FALSE)</f>
        <v>1</v>
      </c>
      <c r="CC259" s="60" t="b">
        <f>NOT(ISBLANK(Survey!DP259))</f>
        <v>0</v>
      </c>
      <c r="CD259" s="48" t="str">
        <f t="shared" si="195"/>
        <v>Pass</v>
      </c>
      <c r="CE259" s="61" t="b">
        <f>IF(ABS(Survey!$DV259)=0,TRUE,FALSE)</f>
        <v>1</v>
      </c>
      <c r="CF259" s="60" t="b">
        <f>NOT(ISBLANK(Survey!$DW259))</f>
        <v>0</v>
      </c>
      <c r="CG259" s="48" t="str">
        <f t="shared" si="196"/>
        <v>Pass</v>
      </c>
      <c r="CH259" s="57">
        <f t="shared" si="197"/>
        <v>0</v>
      </c>
      <c r="CI259" s="54" cm="1">
        <f t="array" ref="CI259">SUM(SUMIF(Survey!DY259:DZ259,{"&gt;0","&lt;0"})*{1,-1})</f>
        <v>0</v>
      </c>
      <c r="CJ259" s="57">
        <f t="shared" si="198"/>
        <v>0</v>
      </c>
      <c r="CK259" s="56">
        <f t="shared" si="199"/>
        <v>100</v>
      </c>
      <c r="CL259" s="48" t="str">
        <f t="shared" si="200"/>
        <v>Fail</v>
      </c>
      <c r="CM259" s="54">
        <f>SUM(SUMIF(Survey!EP259:EQ259,{"&gt;0","&lt;0"})*{1,-1})</f>
        <v>0</v>
      </c>
      <c r="CN259" s="57">
        <f t="shared" si="201"/>
        <v>0</v>
      </c>
      <c r="CO259" s="57">
        <f t="shared" si="202"/>
        <v>100</v>
      </c>
      <c r="CP259" s="55" t="b">
        <f>IF(Survey!$J259="ETF",TRUE,IF(Survey!$J259="Closed-end",TRUE,IF(Survey!$J259="Split share corp",TRUE,FALSE)))</f>
        <v>0</v>
      </c>
      <c r="CQ259" s="48" t="str">
        <f t="shared" si="203"/>
        <v>Fail</v>
      </c>
      <c r="CR259" s="54">
        <f>SUM(SUMIF(Survey!ES259:EW259,{"&gt;0","&lt;0"})*{1,-1})</f>
        <v>0</v>
      </c>
      <c r="CS259" s="57">
        <f t="shared" si="204"/>
        <v>0</v>
      </c>
      <c r="CT259" s="57">
        <f t="shared" si="205"/>
        <v>100</v>
      </c>
      <c r="CU259" s="55" t="b">
        <f>IF(Survey!$J259="ETF",TRUE,IF(Survey!$J259="Closed-end",TRUE,IF(Survey!$J259="Split share corp",TRUE,FALSE)))</f>
        <v>0</v>
      </c>
      <c r="CV259" s="48" t="str">
        <f t="shared" si="206"/>
        <v>Pass</v>
      </c>
      <c r="CW259" s="61" t="b">
        <f>IF(ABS(Survey!$EW259)=0,TRUE,FALSE)</f>
        <v>1</v>
      </c>
      <c r="CX259" s="60" t="b">
        <f>NOT(ISBLANK(Survey!$EX259))</f>
        <v>0</v>
      </c>
      <c r="CY259" s="43" t="str">
        <f t="shared" si="207"/>
        <v>Fail</v>
      </c>
      <c r="CZ259" s="44">
        <f>SUM(SUMIF(Survey!EZ259:FF259,{"&gt;0","&lt;0"})*{1,-1})</f>
        <v>0</v>
      </c>
      <c r="DA259" s="43">
        <f t="shared" si="208"/>
        <v>0</v>
      </c>
      <c r="DB259" s="43">
        <f t="shared" si="209"/>
        <v>100</v>
      </c>
      <c r="DC259" s="48" t="str">
        <f t="shared" si="210"/>
        <v>Fail</v>
      </c>
      <c r="DD259" s="54">
        <f>SUM(SUMIF(Survey!FH259:FN259,{"&gt;0","&lt;0"})*{1,-1})</f>
        <v>0</v>
      </c>
      <c r="DE259" s="57">
        <f t="shared" si="211"/>
        <v>0</v>
      </c>
      <c r="DF259" s="56">
        <f t="shared" si="212"/>
        <v>100</v>
      </c>
    </row>
    <row r="260" spans="1:110">
      <c r="A260" s="1">
        <v>257</v>
      </c>
      <c r="B260" s="43" t="str">
        <f t="shared" si="160"/>
        <v>Pass</v>
      </c>
      <c r="C260" s="43">
        <f>COUNTBLANK(Survey!B260:FO260)</f>
        <v>170</v>
      </c>
      <c r="D260" s="43">
        <f>Survey!H260</f>
        <v>0</v>
      </c>
      <c r="E260" s="43" t="str">
        <f t="shared" si="161"/>
        <v>Fail</v>
      </c>
      <c r="F260" s="43" t="str">
        <f t="shared" si="162"/>
        <v>Fail</v>
      </c>
      <c r="H260" s="48" t="str">
        <f t="shared" si="163"/>
        <v>Fail</v>
      </c>
      <c r="I260" s="49">
        <f>COUNTBLANK(Survey!B260:E260)+COUNTBLANK(Survey!G260:J260)+COUNTBLANK(Survey!M260)+COUNTBLANK(Survey!P260:S260)+COUNTBLANK(Survey!X260:Z260)+COUNTBLANK(Survey!AC260:AD260)</f>
        <v>18</v>
      </c>
      <c r="J260" s="48" t="str">
        <f t="shared" si="164"/>
        <v>Pass</v>
      </c>
      <c r="K260" s="61" t="b">
        <f>NOT(ISNUMBER(SEARCH("Feeder",Survey!$H260)))</f>
        <v>1</v>
      </c>
      <c r="L260" s="60" t="b">
        <f>NOT(ISBLANK(Survey!$L260))</f>
        <v>0</v>
      </c>
      <c r="M260" s="48" t="str">
        <f t="shared" si="165"/>
        <v>Pass</v>
      </c>
      <c r="N260" s="61" t="b">
        <f>NOT(ISNUMBER(SEARCH("Other",Survey!$J260)))</f>
        <v>1</v>
      </c>
      <c r="O260" s="60" t="b">
        <f>NOT(ISBLANK(Survey!$K260))</f>
        <v>0</v>
      </c>
      <c r="P260" s="48" t="str">
        <f t="shared" si="166"/>
        <v>Fail</v>
      </c>
      <c r="Q260" s="50">
        <f>Survey!E260</f>
        <v>0</v>
      </c>
      <c r="R260" s="51">
        <f>LEN(Survey!F260)</f>
        <v>0</v>
      </c>
      <c r="S260" s="48" t="str">
        <f t="shared" si="167"/>
        <v>Pass</v>
      </c>
      <c r="T260" s="61" t="b">
        <f>NOT(ISNUMBER(SEARCH("Other",Survey!$M260)))</f>
        <v>1</v>
      </c>
      <c r="U260" s="60" t="b">
        <f>NOT(ISBLANK(Survey!$N260))</f>
        <v>0</v>
      </c>
      <c r="V260" s="48" t="str">
        <f t="shared" si="168"/>
        <v>Pass</v>
      </c>
      <c r="W260" s="121" t="b">
        <f>NOT(ISBLANK(Survey!$U260))</f>
        <v>0</v>
      </c>
      <c r="X260" s="122">
        <f>Survey!$J260</f>
        <v>0</v>
      </c>
      <c r="Y260" s="48" t="str">
        <f t="shared" si="169"/>
        <v>Pass</v>
      </c>
      <c r="Z260" s="121" t="b">
        <f>NOT(ISBLANK(Survey!$V260))</f>
        <v>0</v>
      </c>
      <c r="AA260" s="122">
        <f>Survey!$J260</f>
        <v>0</v>
      </c>
      <c r="AB260" s="48" t="str">
        <f t="shared" si="170"/>
        <v>Pass</v>
      </c>
      <c r="AC260" s="121" t="b">
        <f>NOT(ISBLANK(Survey!$W260))</f>
        <v>0</v>
      </c>
      <c r="AD260" s="122">
        <f>Survey!$J260</f>
        <v>0</v>
      </c>
      <c r="AE260" s="48" t="str">
        <f t="shared" si="171"/>
        <v>Pass</v>
      </c>
      <c r="AF260" s="61" t="b">
        <f>NOT(ISNUMBER(SEARCH("Yes",Survey!$Z260)))</f>
        <v>1</v>
      </c>
      <c r="AG260" s="60" t="b">
        <f>IF(COUNTBLANK(Survey!$AA260:$AB260)=0,TRUE, FALSE)</f>
        <v>0</v>
      </c>
      <c r="AH260" s="48" t="str">
        <f t="shared" si="172"/>
        <v>Pass</v>
      </c>
      <c r="AI260" s="61" t="b">
        <f>NOT(ISNUMBER(SEARCH("Yes",Survey!$AC260)))</f>
        <v>1</v>
      </c>
      <c r="AJ260" s="60" t="b">
        <f>NOT(ISBLANK(Survey!$AE260))</f>
        <v>0</v>
      </c>
      <c r="AK260" s="48" t="str">
        <f t="shared" si="173"/>
        <v>Pass</v>
      </c>
      <c r="AL260" s="61" t="b">
        <f>NOT(OR(ISNUMBER(SEARCH("Other",Survey!$AE260)),ISNUMBER(SEARCH("Multiple",Survey!$AE260))))</f>
        <v>1</v>
      </c>
      <c r="AM260" s="60" t="b">
        <f>NOT(ISBLANK(Survey!$AF260))</f>
        <v>0</v>
      </c>
      <c r="AN260" s="48" t="str">
        <f t="shared" si="174"/>
        <v>Fail</v>
      </c>
      <c r="AO260" s="52">
        <f>(Survey!$AH260)</f>
        <v>0</v>
      </c>
      <c r="AP260" s="43" t="str">
        <f t="shared" si="175"/>
        <v>Fail</v>
      </c>
      <c r="AQ260" s="44">
        <f>ABS(Survey!$AH260)</f>
        <v>0</v>
      </c>
      <c r="AR260" s="87">
        <f>ABS(Survey!$AI260)+Survey!$AJ260-ABS(Survey!$AK260)+ABS(Survey!$AL260)-ABS(Survey!$AM260)+ABS(Survey!$AN260)-ABS(Survey!$AO260)+Survey!$AP260</f>
        <v>0</v>
      </c>
      <c r="AS260" s="53" t="str">
        <f t="shared" si="176"/>
        <v>No holdings</v>
      </c>
      <c r="AT260" s="43">
        <f t="shared" si="177"/>
        <v>0</v>
      </c>
      <c r="AU260" s="48" t="str">
        <f t="shared" si="178"/>
        <v>Pass</v>
      </c>
      <c r="AV260" s="61" t="b">
        <f>IF(ABS(Survey!$AP260)=0,TRUE,FALSE)</f>
        <v>1</v>
      </c>
      <c r="AW260" s="60" t="b">
        <f>NOT(ISBLANK(Survey!$AQ260))</f>
        <v>0</v>
      </c>
      <c r="AX260" s="43" t="str">
        <f t="shared" si="179"/>
        <v>Fail</v>
      </c>
      <c r="AY260" s="44">
        <f>ABS(Survey!$AH260)</f>
        <v>0</v>
      </c>
      <c r="AZ260" s="44" cm="1">
        <f t="array" ref="AZ260">SUM(SUMIF(Survey!AS260:BA260,{"&gt;0","&lt;0"})*{1,-1})-SUM(SUMIF(Survey!BC260:BK260,{"&gt;0","&lt;0"})*{1,-1})</f>
        <v>0</v>
      </c>
      <c r="BA260" s="53" t="str">
        <f t="shared" si="180"/>
        <v>No holdings</v>
      </c>
      <c r="BB260" s="43">
        <f t="shared" si="181"/>
        <v>0</v>
      </c>
      <c r="BC260" s="48" t="str">
        <f t="shared" si="182"/>
        <v>Fail</v>
      </c>
      <c r="BD260" s="54">
        <f>ABS(Survey!$AH260)</f>
        <v>0</v>
      </c>
      <c r="BE260" s="54" cm="1">
        <f t="array" ref="BE260">SUM(SUMIF(Survey!BM260:CF260,{"&gt;0","&lt;0"})*{1,-1})-SUM(SUMIF(Survey!CH260:DA260,{"&gt;0","&lt;0"})*{1,-1})</f>
        <v>0</v>
      </c>
      <c r="BF260" s="55" t="str">
        <f t="shared" si="183"/>
        <v>No holdings</v>
      </c>
      <c r="BG260" s="56">
        <f t="shared" si="184"/>
        <v>0</v>
      </c>
      <c r="BH260" s="48" t="str">
        <f t="shared" si="185"/>
        <v>Pass</v>
      </c>
      <c r="BI260" s="61" t="b">
        <f>IF(ABS(Survey!$CF260)=0,TRUE,FALSE)</f>
        <v>1</v>
      </c>
      <c r="BJ260" s="60" t="b">
        <f>NOT(ISBLANK(Survey!$CG260))</f>
        <v>0</v>
      </c>
      <c r="BK260" s="48" t="str">
        <f t="shared" si="186"/>
        <v>Pass</v>
      </c>
      <c r="BL260" s="61" t="b">
        <f>IF(ABS(Survey!$DA260)=0,TRUE,FALSE)</f>
        <v>1</v>
      </c>
      <c r="BM260" s="60" t="b">
        <f>NOT(ISBLANK(Survey!$DB260))</f>
        <v>0</v>
      </c>
      <c r="BN260" s="48" t="str">
        <f t="shared" si="187"/>
        <v>Pass</v>
      </c>
      <c r="BO260" s="44">
        <f>SUM(Survey!DD260:DG260)</f>
        <v>0</v>
      </c>
      <c r="BP260" s="43">
        <f t="shared" si="188"/>
        <v>0</v>
      </c>
      <c r="BQ260" s="43">
        <f t="shared" si="189"/>
        <v>100</v>
      </c>
      <c r="BR260" s="55">
        <f>Survey!$I260</f>
        <v>0</v>
      </c>
      <c r="BS260" s="48" t="str">
        <f t="shared" si="190"/>
        <v>Pass</v>
      </c>
      <c r="BT260" s="61" t="b">
        <f>IF(ABS(Survey!$DG260)=0,TRUE,FALSE)</f>
        <v>1</v>
      </c>
      <c r="BU260" s="60" t="b">
        <f>NOT(ISBLANK(Survey!$DH260))</f>
        <v>0</v>
      </c>
      <c r="BV260" s="43" t="str">
        <f t="shared" si="191"/>
        <v>Pass</v>
      </c>
      <c r="BW260" s="44">
        <f>ABS(Survey!CB260) + ABS(Survey!CW260)</f>
        <v>0</v>
      </c>
      <c r="BX260" s="44">
        <f>SUM(SUMIF(Survey!DJ260:DO260,{"&gt;0","&lt;0"})*{1,-1})+SUM(SUMIF(Survey!DQ260:DV260,{"&gt;0","&lt;0"})*{1,-1})</f>
        <v>0</v>
      </c>
      <c r="BY260" s="43">
        <f t="shared" si="192"/>
        <v>0</v>
      </c>
      <c r="BZ260" s="43">
        <f t="shared" si="193"/>
        <v>0</v>
      </c>
      <c r="CA260" s="48" t="str">
        <f t="shared" si="194"/>
        <v>Pass</v>
      </c>
      <c r="CB260" s="61" t="b">
        <f>IF(ABS(Survey!$DO260)=0,TRUE,FALSE)</f>
        <v>1</v>
      </c>
      <c r="CC260" s="60" t="b">
        <f>NOT(ISBLANK(Survey!DP260))</f>
        <v>0</v>
      </c>
      <c r="CD260" s="48" t="str">
        <f t="shared" si="195"/>
        <v>Pass</v>
      </c>
      <c r="CE260" s="61" t="b">
        <f>IF(ABS(Survey!$DV260)=0,TRUE,FALSE)</f>
        <v>1</v>
      </c>
      <c r="CF260" s="60" t="b">
        <f>NOT(ISBLANK(Survey!$DW260))</f>
        <v>0</v>
      </c>
      <c r="CG260" s="48" t="str">
        <f t="shared" si="196"/>
        <v>Pass</v>
      </c>
      <c r="CH260" s="57">
        <f t="shared" si="197"/>
        <v>0</v>
      </c>
      <c r="CI260" s="54" cm="1">
        <f t="array" ref="CI260">SUM(SUMIF(Survey!DY260:DZ260,{"&gt;0","&lt;0"})*{1,-1})</f>
        <v>0</v>
      </c>
      <c r="CJ260" s="57">
        <f t="shared" si="198"/>
        <v>0</v>
      </c>
      <c r="CK260" s="56">
        <f t="shared" si="199"/>
        <v>100</v>
      </c>
      <c r="CL260" s="48" t="str">
        <f t="shared" si="200"/>
        <v>Fail</v>
      </c>
      <c r="CM260" s="54">
        <f>SUM(SUMIF(Survey!EP260:EQ260,{"&gt;0","&lt;0"})*{1,-1})</f>
        <v>0</v>
      </c>
      <c r="CN260" s="57">
        <f t="shared" si="201"/>
        <v>0</v>
      </c>
      <c r="CO260" s="57">
        <f t="shared" si="202"/>
        <v>100</v>
      </c>
      <c r="CP260" s="55" t="b">
        <f>IF(Survey!$J260="ETF",TRUE,IF(Survey!$J260="Closed-end",TRUE,IF(Survey!$J260="Split share corp",TRUE,FALSE)))</f>
        <v>0</v>
      </c>
      <c r="CQ260" s="48" t="str">
        <f t="shared" si="203"/>
        <v>Fail</v>
      </c>
      <c r="CR260" s="54">
        <f>SUM(SUMIF(Survey!ES260:EW260,{"&gt;0","&lt;0"})*{1,-1})</f>
        <v>0</v>
      </c>
      <c r="CS260" s="57">
        <f t="shared" si="204"/>
        <v>0</v>
      </c>
      <c r="CT260" s="57">
        <f t="shared" si="205"/>
        <v>100</v>
      </c>
      <c r="CU260" s="55" t="b">
        <f>IF(Survey!$J260="ETF",TRUE,IF(Survey!$J260="Closed-end",TRUE,IF(Survey!$J260="Split share corp",TRUE,FALSE)))</f>
        <v>0</v>
      </c>
      <c r="CV260" s="48" t="str">
        <f t="shared" si="206"/>
        <v>Pass</v>
      </c>
      <c r="CW260" s="61" t="b">
        <f>IF(ABS(Survey!$EW260)=0,TRUE,FALSE)</f>
        <v>1</v>
      </c>
      <c r="CX260" s="60" t="b">
        <f>NOT(ISBLANK(Survey!$EX260))</f>
        <v>0</v>
      </c>
      <c r="CY260" s="43" t="str">
        <f t="shared" si="207"/>
        <v>Fail</v>
      </c>
      <c r="CZ260" s="44">
        <f>SUM(SUMIF(Survey!EZ260:FF260,{"&gt;0","&lt;0"})*{1,-1})</f>
        <v>0</v>
      </c>
      <c r="DA260" s="43">
        <f t="shared" si="208"/>
        <v>0</v>
      </c>
      <c r="DB260" s="43">
        <f t="shared" si="209"/>
        <v>100</v>
      </c>
      <c r="DC260" s="48" t="str">
        <f t="shared" si="210"/>
        <v>Fail</v>
      </c>
      <c r="DD260" s="54">
        <f>SUM(SUMIF(Survey!FH260:FN260,{"&gt;0","&lt;0"})*{1,-1})</f>
        <v>0</v>
      </c>
      <c r="DE260" s="57">
        <f t="shared" si="211"/>
        <v>0</v>
      </c>
      <c r="DF260" s="56">
        <f t="shared" si="212"/>
        <v>100</v>
      </c>
    </row>
    <row r="261" spans="1:110">
      <c r="A261" s="1">
        <v>258</v>
      </c>
      <c r="B261" s="43" t="str">
        <f t="shared" ref="B261:B299" si="213">IF(C261=$C$2, "Pass",IF(OR(AND(OR(D261="Stand-alone",D261="Feeder fund"),E261="Fail"),F261="Fail"),"Fail", "Pass"))</f>
        <v>Pass</v>
      </c>
      <c r="C261" s="43">
        <f>COUNTBLANK(Survey!B261:FO261)</f>
        <v>170</v>
      </c>
      <c r="D261" s="43">
        <f>Survey!H261</f>
        <v>0</v>
      </c>
      <c r="E261" s="43" t="str">
        <f t="shared" ref="E261:E299" si="214">IF(COUNTIF(H261:DF261,"Fail"),"Fail","Pass")</f>
        <v>Fail</v>
      </c>
      <c r="F261" s="43" t="str">
        <f t="shared" ref="F261:F299" si="215">IF(COUNTIF(H261:BC261,"Fail"),"Fail","Pass")</f>
        <v>Fail</v>
      </c>
      <c r="H261" s="48" t="str">
        <f t="shared" ref="H261:H299" si="216">IF(I261=0,"Pass","Fail")</f>
        <v>Fail</v>
      </c>
      <c r="I261" s="49">
        <f>COUNTBLANK(Survey!B261:E261)+COUNTBLANK(Survey!G261:J261)+COUNTBLANK(Survey!M261)+COUNTBLANK(Survey!P261:S261)+COUNTBLANK(Survey!X261:Z261)+COUNTBLANK(Survey!AC261:AD261)</f>
        <v>18</v>
      </c>
      <c r="J261" s="48" t="str">
        <f t="shared" ref="J261:J299" si="217">IF(OR(K261=TRUE, L261=TRUE),"Pass","Fail")</f>
        <v>Pass</v>
      </c>
      <c r="K261" s="61" t="b">
        <f>NOT(ISNUMBER(SEARCH("Feeder",Survey!$H261)))</f>
        <v>1</v>
      </c>
      <c r="L261" s="60" t="b">
        <f>NOT(ISBLANK(Survey!$L261))</f>
        <v>0</v>
      </c>
      <c r="M261" s="48" t="str">
        <f t="shared" ref="M261:M299" si="218">IF(OR(N261=TRUE, O261=TRUE),"Pass","Fail")</f>
        <v>Pass</v>
      </c>
      <c r="N261" s="61" t="b">
        <f>NOT(ISNUMBER(SEARCH("Other",Survey!$J261)))</f>
        <v>1</v>
      </c>
      <c r="O261" s="60" t="b">
        <f>NOT(ISBLANK(Survey!$K261))</f>
        <v>0</v>
      </c>
      <c r="P261" s="48" t="str">
        <f t="shared" ref="P261:P299" si="219">IF(OR(AND(Q261="Yes", R261=20),AND(Q261="No", R261=0)),"Pass","Fail")</f>
        <v>Fail</v>
      </c>
      <c r="Q261" s="50">
        <f>Survey!E261</f>
        <v>0</v>
      </c>
      <c r="R261" s="51">
        <f>LEN(Survey!F261)</f>
        <v>0</v>
      </c>
      <c r="S261" s="48" t="str">
        <f t="shared" ref="S261:S299" si="220">IF(OR(T261=TRUE, U261=TRUE),"Pass","Fail")</f>
        <v>Pass</v>
      </c>
      <c r="T261" s="61" t="b">
        <f>NOT(ISNUMBER(SEARCH("Other",Survey!$M261)))</f>
        <v>1</v>
      </c>
      <c r="U261" s="60" t="b">
        <f>NOT(ISBLANK(Survey!$N261))</f>
        <v>0</v>
      </c>
      <c r="V261" s="48" t="str">
        <f t="shared" ref="V261:V299" si="221">IF(OR($X261&lt;&gt;"ETF", $W261=TRUE),"Pass","Fail")</f>
        <v>Pass</v>
      </c>
      <c r="W261" s="121" t="b">
        <f>NOT(ISBLANK(Survey!$U261))</f>
        <v>0</v>
      </c>
      <c r="X261" s="122">
        <f>Survey!$J261</f>
        <v>0</v>
      </c>
      <c r="Y261" s="48" t="str">
        <f t="shared" ref="Y261:Y299" si="222">IF(OR($AA261&lt;&gt;"ETF", $Z261=TRUE),"Pass","Fail")</f>
        <v>Pass</v>
      </c>
      <c r="Z261" s="121" t="b">
        <f>NOT(ISBLANK(Survey!$V261))</f>
        <v>0</v>
      </c>
      <c r="AA261" s="122">
        <f>Survey!$J261</f>
        <v>0</v>
      </c>
      <c r="AB261" s="48" t="str">
        <f t="shared" ref="AB261:AB299" si="223">IF(OR($AD261&lt;&gt;"ETF", $AC261=TRUE),"Pass","Fail")</f>
        <v>Pass</v>
      </c>
      <c r="AC261" s="121" t="b">
        <f>NOT(ISBLANK(Survey!$W261))</f>
        <v>0</v>
      </c>
      <c r="AD261" s="122">
        <f>Survey!$J261</f>
        <v>0</v>
      </c>
      <c r="AE261" s="48" t="str">
        <f t="shared" ref="AE261:AE299" si="224">IF(OR(AF261=TRUE, AG261=TRUE),"Pass","Fail")</f>
        <v>Pass</v>
      </c>
      <c r="AF261" s="61" t="b">
        <f>NOT(ISNUMBER(SEARCH("Yes",Survey!$Z261)))</f>
        <v>1</v>
      </c>
      <c r="AG261" s="60" t="b">
        <f>IF(COUNTBLANK(Survey!$AA261:$AB261)=0,TRUE, FALSE)</f>
        <v>0</v>
      </c>
      <c r="AH261" s="48" t="str">
        <f t="shared" ref="AH261:AH299" si="225">IF(OR(AI261=TRUE, AJ261=TRUE),"Pass","Fail")</f>
        <v>Pass</v>
      </c>
      <c r="AI261" s="61" t="b">
        <f>NOT(ISNUMBER(SEARCH("Yes",Survey!$AC261)))</f>
        <v>1</v>
      </c>
      <c r="AJ261" s="60" t="b">
        <f>NOT(ISBLANK(Survey!$AE261))</f>
        <v>0</v>
      </c>
      <c r="AK261" s="48" t="str">
        <f t="shared" ref="AK261:AK299" si="226">IF(OR(AL261=TRUE, AM261=TRUE),"Pass","Fail")</f>
        <v>Pass</v>
      </c>
      <c r="AL261" s="61" t="b">
        <f>NOT(OR(ISNUMBER(SEARCH("Other",Survey!$AE261)),ISNUMBER(SEARCH("Multiple",Survey!$AE261))))</f>
        <v>1</v>
      </c>
      <c r="AM261" s="60" t="b">
        <f>NOT(ISBLANK(Survey!$AF261))</f>
        <v>0</v>
      </c>
      <c r="AN261" s="48" t="str">
        <f t="shared" ref="AN261:AN299" si="227">IF(AO261&gt;=10000000, "Pass", "Fail")</f>
        <v>Fail</v>
      </c>
      <c r="AO261" s="52">
        <f>(Survey!$AH261)</f>
        <v>0</v>
      </c>
      <c r="AP261" s="43" t="str">
        <f t="shared" ref="AP261:AP299" si="228">IF(AND(AS261&gt;=0.99,AS261&lt;=1.01),"Pass","Fail")</f>
        <v>Fail</v>
      </c>
      <c r="AQ261" s="44">
        <f>ABS(Survey!$AH261)</f>
        <v>0</v>
      </c>
      <c r="AR261" s="87">
        <f>ABS(Survey!$AI261)+Survey!$AJ261-ABS(Survey!$AK261)+ABS(Survey!$AL261)-ABS(Survey!$AM261)+ABS(Survey!$AN261)-ABS(Survey!$AO261)+Survey!$AP261</f>
        <v>0</v>
      </c>
      <c r="AS261" s="53" t="str">
        <f t="shared" ref="AS261:AS299" si="229">IF(AR261=0,"No holdings",AQ261/AR261)</f>
        <v>No holdings</v>
      </c>
      <c r="AT261" s="43">
        <f t="shared" ref="AT261:AT299" si="230">AQ261-AR261</f>
        <v>0</v>
      </c>
      <c r="AU261" s="48" t="str">
        <f t="shared" ref="AU261:AU299" si="231">IF(OR(AV261=TRUE, AW261=TRUE),"Pass","Fail")</f>
        <v>Pass</v>
      </c>
      <c r="AV261" s="61" t="b">
        <f>IF(ABS(Survey!$AP261)=0,TRUE,FALSE)</f>
        <v>1</v>
      </c>
      <c r="AW261" s="60" t="b">
        <f>NOT(ISBLANK(Survey!$AQ261))</f>
        <v>0</v>
      </c>
      <c r="AX261" s="43" t="str">
        <f t="shared" ref="AX261:AX299" si="232">IF(AND(BA261&gt;=0.99,BA261&lt;=1.01),"Pass","Fail")</f>
        <v>Fail</v>
      </c>
      <c r="AY261" s="44">
        <f>ABS(Survey!$AH261)</f>
        <v>0</v>
      </c>
      <c r="AZ261" s="44" cm="1">
        <f t="array" ref="AZ261">SUM(SUMIF(Survey!AS261:BA261,{"&gt;0","&lt;0"})*{1,-1})-SUM(SUMIF(Survey!BC261:BK261,{"&gt;0","&lt;0"})*{1,-1})</f>
        <v>0</v>
      </c>
      <c r="BA261" s="53" t="str">
        <f t="shared" ref="BA261:BA299" si="233">IF(AZ261=0,"No holdings",AY261/AZ261)</f>
        <v>No holdings</v>
      </c>
      <c r="BB261" s="43">
        <f t="shared" ref="BB261:BB299" si="234">AY261-AZ261</f>
        <v>0</v>
      </c>
      <c r="BC261" s="48" t="str">
        <f t="shared" ref="BC261:BC299" si="235">IF(AND(BF261&gt;=0.99,BF261&lt;=1.01),"Pass","Fail")</f>
        <v>Fail</v>
      </c>
      <c r="BD261" s="54">
        <f>ABS(Survey!$AH261)</f>
        <v>0</v>
      </c>
      <c r="BE261" s="54" cm="1">
        <f t="array" ref="BE261">SUM(SUMIF(Survey!BM261:CF261,{"&gt;0","&lt;0"})*{1,-1})-SUM(SUMIF(Survey!CH261:DA261,{"&gt;0","&lt;0"})*{1,-1})</f>
        <v>0</v>
      </c>
      <c r="BF261" s="55" t="str">
        <f t="shared" ref="BF261:BF299" si="236">IF(BE261=0,"No holdings",BD261/BE261)</f>
        <v>No holdings</v>
      </c>
      <c r="BG261" s="56">
        <f t="shared" ref="BG261:BG299" si="237">BD261-BE261</f>
        <v>0</v>
      </c>
      <c r="BH261" s="48" t="str">
        <f t="shared" ref="BH261:BH299" si="238">IF(OR(BI261=TRUE, BJ261=TRUE),"Pass","Fail")</f>
        <v>Pass</v>
      </c>
      <c r="BI261" s="61" t="b">
        <f>IF(ABS(Survey!$CF261)=0,TRUE,FALSE)</f>
        <v>1</v>
      </c>
      <c r="BJ261" s="60" t="b">
        <f>NOT(ISBLANK(Survey!$CG261))</f>
        <v>0</v>
      </c>
      <c r="BK261" s="48" t="str">
        <f t="shared" ref="BK261:BK299" si="239">IF(OR(BL261=TRUE, BM261=TRUE),"Pass","Fail")</f>
        <v>Pass</v>
      </c>
      <c r="BL261" s="61" t="b">
        <f>IF(ABS(Survey!$DA261)=0,TRUE,FALSE)</f>
        <v>1</v>
      </c>
      <c r="BM261" s="60" t="b">
        <f>NOT(ISBLANK(Survey!$DB261))</f>
        <v>0</v>
      </c>
      <c r="BN261" s="48" t="str">
        <f t="shared" ref="BN261:BN299" si="240">IF(OR($BR261&lt;&gt;"Prospectus fund",OR(AND(BO261&gt;=0.99,BO261&lt;=1.01),AND(BO261&gt;=99,BO261&lt;=101))),"Pass","Fail")</f>
        <v>Pass</v>
      </c>
      <c r="BO261" s="44">
        <f>SUM(Survey!DD261:DG261)</f>
        <v>0</v>
      </c>
      <c r="BP261" s="43">
        <f t="shared" ref="BP261:BP299" si="241">IF(BO261=0,0,100/BO261)</f>
        <v>0</v>
      </c>
      <c r="BQ261" s="43">
        <f t="shared" ref="BQ261:BQ299" si="242">100-BO261</f>
        <v>100</v>
      </c>
      <c r="BR261" s="55">
        <f>Survey!$I261</f>
        <v>0</v>
      </c>
      <c r="BS261" s="48" t="str">
        <f t="shared" ref="BS261:BS299" si="243">IF(OR(BT261=TRUE, BU261=TRUE),"Pass","Fail")</f>
        <v>Pass</v>
      </c>
      <c r="BT261" s="61" t="b">
        <f>IF(ABS(Survey!$DG261)=0,TRUE,FALSE)</f>
        <v>1</v>
      </c>
      <c r="BU261" s="60" t="b">
        <f>NOT(ISBLANK(Survey!$DH261))</f>
        <v>0</v>
      </c>
      <c r="BV261" s="43" t="str">
        <f t="shared" ref="BV261:BV299" si="244">IF(BY261&lt;1,"Pass","Fail")</f>
        <v>Pass</v>
      </c>
      <c r="BW261" s="44">
        <f>ABS(Survey!CB261) + ABS(Survey!CW261)</f>
        <v>0</v>
      </c>
      <c r="BX261" s="44">
        <f>SUM(SUMIF(Survey!DJ261:DO261,{"&gt;0","&lt;0"})*{1,-1})+SUM(SUMIF(Survey!DQ261:DV261,{"&gt;0","&lt;0"})*{1,-1})</f>
        <v>0</v>
      </c>
      <c r="BY261" s="43">
        <f t="shared" ref="BY261:BY299" si="245">IFERROR(IF(AND(BX261=0,BW261&gt;0),"No Gross Notional",BW261/BX261),0)</f>
        <v>0</v>
      </c>
      <c r="BZ261" s="43">
        <f t="shared" ref="BZ261:BZ299" si="246">IF(BW261-BX261 &lt; 0, 0, BW261-BX261)</f>
        <v>0</v>
      </c>
      <c r="CA261" s="48" t="str">
        <f t="shared" ref="CA261:CA299" si="247">IF(OR(CB261=TRUE, CC261=TRUE),"Pass","Fail")</f>
        <v>Pass</v>
      </c>
      <c r="CB261" s="61" t="b">
        <f>IF(ABS(Survey!$DO261)=0,TRUE,FALSE)</f>
        <v>1</v>
      </c>
      <c r="CC261" s="60" t="b">
        <f>NOT(ISBLANK(Survey!DP261))</f>
        <v>0</v>
      </c>
      <c r="CD261" s="48" t="str">
        <f t="shared" ref="CD261:CD299" si="248">IF(OR(CE261=TRUE, CF261=TRUE),"Pass","Fail")</f>
        <v>Pass</v>
      </c>
      <c r="CE261" s="61" t="b">
        <f>IF(ABS(Survey!$DV261)=0,TRUE,FALSE)</f>
        <v>1</v>
      </c>
      <c r="CF261" s="60" t="b">
        <f>NOT(ISBLANK(Survey!$DW261))</f>
        <v>0</v>
      </c>
      <c r="CG261" s="48" t="str">
        <f t="shared" ref="CG261:CG299" si="249">IF(OR(AND(CI261&gt;=0.99,CI261&lt;=1.01),AND(CI261&gt;=99,CI261&lt;=101),CH261=0),"Pass","Fail")</f>
        <v>Pass</v>
      </c>
      <c r="CH261" s="57">
        <f t="shared" ref="CH261:CH299" si="250">$BX261</f>
        <v>0</v>
      </c>
      <c r="CI261" s="54" cm="1">
        <f t="array" ref="CI261">SUM(SUMIF(Survey!DY261:DZ261,{"&gt;0","&lt;0"})*{1,-1})</f>
        <v>0</v>
      </c>
      <c r="CJ261" s="57">
        <f t="shared" ref="CJ261:CJ299" si="251">IF(CI261=0,0,100/CI261)</f>
        <v>0</v>
      </c>
      <c r="CK261" s="56">
        <f t="shared" ref="CK261:CK299" si="252">100-CI261</f>
        <v>100</v>
      </c>
      <c r="CL261" s="48" t="str">
        <f t="shared" ref="CL261:CL299" si="253">IF(CP261=TRUE,"Pass", IF(OR(AND(CM261&gt;=0.99,CM261&lt;=1.01),AND(CM261&gt;=99,CM261&lt;=101)),"Pass","Fail"))</f>
        <v>Fail</v>
      </c>
      <c r="CM261" s="54">
        <f>SUM(SUMIF(Survey!EP261:EQ261,{"&gt;0","&lt;0"})*{1,-1})</f>
        <v>0</v>
      </c>
      <c r="CN261" s="57">
        <f t="shared" ref="CN261:CN299" si="254">IF(CM261=0,0,100/CM261)</f>
        <v>0</v>
      </c>
      <c r="CO261" s="57">
        <f t="shared" ref="CO261:CO299" si="255">100-CM261</f>
        <v>100</v>
      </c>
      <c r="CP261" s="55" t="b">
        <f>IF(Survey!$J261="ETF",TRUE,IF(Survey!$J261="Closed-end",TRUE,IF(Survey!$J261="Split share corp",TRUE,FALSE)))</f>
        <v>0</v>
      </c>
      <c r="CQ261" s="48" t="str">
        <f t="shared" ref="CQ261:CQ299" si="256">IF(CU261=TRUE,"Pass",IF(OR(AND(CR261&gt;=0.99,CR261&lt;=1.01),AND(CR261&gt;=99,CR261&lt;=101)),"Pass","Fail"))</f>
        <v>Fail</v>
      </c>
      <c r="CR261" s="54">
        <f>SUM(SUMIF(Survey!ES261:EW261,{"&gt;0","&lt;0"})*{1,-1})</f>
        <v>0</v>
      </c>
      <c r="CS261" s="57">
        <f t="shared" ref="CS261:CS299" si="257">IF(CR261=0,0,100/CR261)</f>
        <v>0</v>
      </c>
      <c r="CT261" s="57">
        <f t="shared" ref="CT261:CT299" si="258">100-CR261</f>
        <v>100</v>
      </c>
      <c r="CU261" s="55" t="b">
        <f>IF(Survey!$J261="ETF",TRUE,IF(Survey!$J261="Closed-end",TRUE,IF(Survey!$J261="Split share corp",TRUE,FALSE)))</f>
        <v>0</v>
      </c>
      <c r="CV261" s="48" t="str">
        <f t="shared" ref="CV261:CV299" si="259">IF(OR(CW261=TRUE, CX261=TRUE),"Pass","Fail")</f>
        <v>Pass</v>
      </c>
      <c r="CW261" s="61" t="b">
        <f>IF(ABS(Survey!$EW261)=0,TRUE,FALSE)</f>
        <v>1</v>
      </c>
      <c r="CX261" s="60" t="b">
        <f>NOT(ISBLANK(Survey!$EX261))</f>
        <v>0</v>
      </c>
      <c r="CY261" s="43" t="str">
        <f t="shared" ref="CY261:CY299" si="260">IF(OR(AND(CZ261&gt;=0.99,CZ261&lt;=1.01),AND(CZ261&gt;=99,CZ261&lt;=101)),"Pass","Fail")</f>
        <v>Fail</v>
      </c>
      <c r="CZ261" s="44">
        <f>SUM(SUMIF(Survey!EZ261:FF261,{"&gt;0","&lt;0"})*{1,-1})</f>
        <v>0</v>
      </c>
      <c r="DA261" s="43">
        <f t="shared" ref="DA261:DA299" si="261">IF(CZ261=0,0,100/CZ261)</f>
        <v>0</v>
      </c>
      <c r="DB261" s="43">
        <f t="shared" ref="DB261:DB299" si="262">100-CZ261</f>
        <v>100</v>
      </c>
      <c r="DC261" s="48" t="str">
        <f t="shared" ref="DC261:DC299" si="263">IF(OR(AND(DD261&gt;=0.99,DD261&lt;=1.01),AND(DD261&gt;=99,DD261&lt;=101)),"Pass","Fail")</f>
        <v>Fail</v>
      </c>
      <c r="DD261" s="54">
        <f>SUM(SUMIF(Survey!FH261:FN261,{"&gt;0","&lt;0"})*{1,-1})</f>
        <v>0</v>
      </c>
      <c r="DE261" s="57">
        <f t="shared" ref="DE261:DE299" si="264">IF(DD261=0,0,100/DD261)</f>
        <v>0</v>
      </c>
      <c r="DF261" s="56">
        <f t="shared" ref="DF261:DF299" si="265">100-DD261</f>
        <v>100</v>
      </c>
    </row>
    <row r="262" spans="1:110">
      <c r="A262" s="1">
        <v>259</v>
      </c>
      <c r="B262" s="43" t="str">
        <f t="shared" si="213"/>
        <v>Pass</v>
      </c>
      <c r="C262" s="43">
        <f>COUNTBLANK(Survey!B262:FO262)</f>
        <v>170</v>
      </c>
      <c r="D262" s="43">
        <f>Survey!H262</f>
        <v>0</v>
      </c>
      <c r="E262" s="43" t="str">
        <f t="shared" si="214"/>
        <v>Fail</v>
      </c>
      <c r="F262" s="43" t="str">
        <f t="shared" si="215"/>
        <v>Fail</v>
      </c>
      <c r="H262" s="48" t="str">
        <f t="shared" si="216"/>
        <v>Fail</v>
      </c>
      <c r="I262" s="49">
        <f>COUNTBLANK(Survey!B262:E262)+COUNTBLANK(Survey!G262:J262)+COUNTBLANK(Survey!M262)+COUNTBLANK(Survey!P262:S262)+COUNTBLANK(Survey!X262:Z262)+COUNTBLANK(Survey!AC262:AD262)</f>
        <v>18</v>
      </c>
      <c r="J262" s="48" t="str">
        <f t="shared" si="217"/>
        <v>Pass</v>
      </c>
      <c r="K262" s="61" t="b">
        <f>NOT(ISNUMBER(SEARCH("Feeder",Survey!$H262)))</f>
        <v>1</v>
      </c>
      <c r="L262" s="60" t="b">
        <f>NOT(ISBLANK(Survey!$L262))</f>
        <v>0</v>
      </c>
      <c r="M262" s="48" t="str">
        <f t="shared" si="218"/>
        <v>Pass</v>
      </c>
      <c r="N262" s="61" t="b">
        <f>NOT(ISNUMBER(SEARCH("Other",Survey!$J262)))</f>
        <v>1</v>
      </c>
      <c r="O262" s="60" t="b">
        <f>NOT(ISBLANK(Survey!$K262))</f>
        <v>0</v>
      </c>
      <c r="P262" s="48" t="str">
        <f t="shared" si="219"/>
        <v>Fail</v>
      </c>
      <c r="Q262" s="50">
        <f>Survey!E262</f>
        <v>0</v>
      </c>
      <c r="R262" s="51">
        <f>LEN(Survey!F262)</f>
        <v>0</v>
      </c>
      <c r="S262" s="48" t="str">
        <f t="shared" si="220"/>
        <v>Pass</v>
      </c>
      <c r="T262" s="61" t="b">
        <f>NOT(ISNUMBER(SEARCH("Other",Survey!$M262)))</f>
        <v>1</v>
      </c>
      <c r="U262" s="60" t="b">
        <f>NOT(ISBLANK(Survey!$N262))</f>
        <v>0</v>
      </c>
      <c r="V262" s="48" t="str">
        <f t="shared" si="221"/>
        <v>Pass</v>
      </c>
      <c r="W262" s="121" t="b">
        <f>NOT(ISBLANK(Survey!$U262))</f>
        <v>0</v>
      </c>
      <c r="X262" s="122">
        <f>Survey!$J262</f>
        <v>0</v>
      </c>
      <c r="Y262" s="48" t="str">
        <f t="shared" si="222"/>
        <v>Pass</v>
      </c>
      <c r="Z262" s="121" t="b">
        <f>NOT(ISBLANK(Survey!$V262))</f>
        <v>0</v>
      </c>
      <c r="AA262" s="122">
        <f>Survey!$J262</f>
        <v>0</v>
      </c>
      <c r="AB262" s="48" t="str">
        <f t="shared" si="223"/>
        <v>Pass</v>
      </c>
      <c r="AC262" s="121" t="b">
        <f>NOT(ISBLANK(Survey!$W262))</f>
        <v>0</v>
      </c>
      <c r="AD262" s="122">
        <f>Survey!$J262</f>
        <v>0</v>
      </c>
      <c r="AE262" s="48" t="str">
        <f t="shared" si="224"/>
        <v>Pass</v>
      </c>
      <c r="AF262" s="61" t="b">
        <f>NOT(ISNUMBER(SEARCH("Yes",Survey!$Z262)))</f>
        <v>1</v>
      </c>
      <c r="AG262" s="60" t="b">
        <f>IF(COUNTBLANK(Survey!$AA262:$AB262)=0,TRUE, FALSE)</f>
        <v>0</v>
      </c>
      <c r="AH262" s="48" t="str">
        <f t="shared" si="225"/>
        <v>Pass</v>
      </c>
      <c r="AI262" s="61" t="b">
        <f>NOT(ISNUMBER(SEARCH("Yes",Survey!$AC262)))</f>
        <v>1</v>
      </c>
      <c r="AJ262" s="60" t="b">
        <f>NOT(ISBLANK(Survey!$AE262))</f>
        <v>0</v>
      </c>
      <c r="AK262" s="48" t="str">
        <f t="shared" si="226"/>
        <v>Pass</v>
      </c>
      <c r="AL262" s="61" t="b">
        <f>NOT(OR(ISNUMBER(SEARCH("Other",Survey!$AE262)),ISNUMBER(SEARCH("Multiple",Survey!$AE262))))</f>
        <v>1</v>
      </c>
      <c r="AM262" s="60" t="b">
        <f>NOT(ISBLANK(Survey!$AF262))</f>
        <v>0</v>
      </c>
      <c r="AN262" s="48" t="str">
        <f t="shared" si="227"/>
        <v>Fail</v>
      </c>
      <c r="AO262" s="52">
        <f>(Survey!$AH262)</f>
        <v>0</v>
      </c>
      <c r="AP262" s="43" t="str">
        <f t="shared" si="228"/>
        <v>Fail</v>
      </c>
      <c r="AQ262" s="44">
        <f>ABS(Survey!$AH262)</f>
        <v>0</v>
      </c>
      <c r="AR262" s="87">
        <f>ABS(Survey!$AI262)+Survey!$AJ262-ABS(Survey!$AK262)+ABS(Survey!$AL262)-ABS(Survey!$AM262)+ABS(Survey!$AN262)-ABS(Survey!$AO262)+Survey!$AP262</f>
        <v>0</v>
      </c>
      <c r="AS262" s="53" t="str">
        <f t="shared" si="229"/>
        <v>No holdings</v>
      </c>
      <c r="AT262" s="43">
        <f t="shared" si="230"/>
        <v>0</v>
      </c>
      <c r="AU262" s="48" t="str">
        <f t="shared" si="231"/>
        <v>Pass</v>
      </c>
      <c r="AV262" s="61" t="b">
        <f>IF(ABS(Survey!$AP262)=0,TRUE,FALSE)</f>
        <v>1</v>
      </c>
      <c r="AW262" s="60" t="b">
        <f>NOT(ISBLANK(Survey!$AQ262))</f>
        <v>0</v>
      </c>
      <c r="AX262" s="43" t="str">
        <f t="shared" si="232"/>
        <v>Fail</v>
      </c>
      <c r="AY262" s="44">
        <f>ABS(Survey!$AH262)</f>
        <v>0</v>
      </c>
      <c r="AZ262" s="44" cm="1">
        <f t="array" ref="AZ262">SUM(SUMIF(Survey!AS262:BA262,{"&gt;0","&lt;0"})*{1,-1})-SUM(SUMIF(Survey!BC262:BK262,{"&gt;0","&lt;0"})*{1,-1})</f>
        <v>0</v>
      </c>
      <c r="BA262" s="53" t="str">
        <f t="shared" si="233"/>
        <v>No holdings</v>
      </c>
      <c r="BB262" s="43">
        <f t="shared" si="234"/>
        <v>0</v>
      </c>
      <c r="BC262" s="48" t="str">
        <f t="shared" si="235"/>
        <v>Fail</v>
      </c>
      <c r="BD262" s="54">
        <f>ABS(Survey!$AH262)</f>
        <v>0</v>
      </c>
      <c r="BE262" s="54" cm="1">
        <f t="array" ref="BE262">SUM(SUMIF(Survey!BM262:CF262,{"&gt;0","&lt;0"})*{1,-1})-SUM(SUMIF(Survey!CH262:DA262,{"&gt;0","&lt;0"})*{1,-1})</f>
        <v>0</v>
      </c>
      <c r="BF262" s="55" t="str">
        <f t="shared" si="236"/>
        <v>No holdings</v>
      </c>
      <c r="BG262" s="56">
        <f t="shared" si="237"/>
        <v>0</v>
      </c>
      <c r="BH262" s="48" t="str">
        <f t="shared" si="238"/>
        <v>Pass</v>
      </c>
      <c r="BI262" s="61" t="b">
        <f>IF(ABS(Survey!$CF262)=0,TRUE,FALSE)</f>
        <v>1</v>
      </c>
      <c r="BJ262" s="60" t="b">
        <f>NOT(ISBLANK(Survey!$CG262))</f>
        <v>0</v>
      </c>
      <c r="BK262" s="48" t="str">
        <f t="shared" si="239"/>
        <v>Pass</v>
      </c>
      <c r="BL262" s="61" t="b">
        <f>IF(ABS(Survey!$DA262)=0,TRUE,FALSE)</f>
        <v>1</v>
      </c>
      <c r="BM262" s="60" t="b">
        <f>NOT(ISBLANK(Survey!$DB262))</f>
        <v>0</v>
      </c>
      <c r="BN262" s="48" t="str">
        <f t="shared" si="240"/>
        <v>Pass</v>
      </c>
      <c r="BO262" s="44">
        <f>SUM(Survey!DD262:DG262)</f>
        <v>0</v>
      </c>
      <c r="BP262" s="43">
        <f t="shared" si="241"/>
        <v>0</v>
      </c>
      <c r="BQ262" s="43">
        <f t="shared" si="242"/>
        <v>100</v>
      </c>
      <c r="BR262" s="55">
        <f>Survey!$I262</f>
        <v>0</v>
      </c>
      <c r="BS262" s="48" t="str">
        <f t="shared" si="243"/>
        <v>Pass</v>
      </c>
      <c r="BT262" s="61" t="b">
        <f>IF(ABS(Survey!$DG262)=0,TRUE,FALSE)</f>
        <v>1</v>
      </c>
      <c r="BU262" s="60" t="b">
        <f>NOT(ISBLANK(Survey!$DH262))</f>
        <v>0</v>
      </c>
      <c r="BV262" s="43" t="str">
        <f t="shared" si="244"/>
        <v>Pass</v>
      </c>
      <c r="BW262" s="44">
        <f>ABS(Survey!CB262) + ABS(Survey!CW262)</f>
        <v>0</v>
      </c>
      <c r="BX262" s="44">
        <f>SUM(SUMIF(Survey!DJ262:DO262,{"&gt;0","&lt;0"})*{1,-1})+SUM(SUMIF(Survey!DQ262:DV262,{"&gt;0","&lt;0"})*{1,-1})</f>
        <v>0</v>
      </c>
      <c r="BY262" s="43">
        <f t="shared" si="245"/>
        <v>0</v>
      </c>
      <c r="BZ262" s="43">
        <f t="shared" si="246"/>
        <v>0</v>
      </c>
      <c r="CA262" s="48" t="str">
        <f t="shared" si="247"/>
        <v>Pass</v>
      </c>
      <c r="CB262" s="61" t="b">
        <f>IF(ABS(Survey!$DO262)=0,TRUE,FALSE)</f>
        <v>1</v>
      </c>
      <c r="CC262" s="60" t="b">
        <f>NOT(ISBLANK(Survey!DP262))</f>
        <v>0</v>
      </c>
      <c r="CD262" s="48" t="str">
        <f t="shared" si="248"/>
        <v>Pass</v>
      </c>
      <c r="CE262" s="61" t="b">
        <f>IF(ABS(Survey!$DV262)=0,TRUE,FALSE)</f>
        <v>1</v>
      </c>
      <c r="CF262" s="60" t="b">
        <f>NOT(ISBLANK(Survey!$DW262))</f>
        <v>0</v>
      </c>
      <c r="CG262" s="48" t="str">
        <f t="shared" si="249"/>
        <v>Pass</v>
      </c>
      <c r="CH262" s="57">
        <f t="shared" si="250"/>
        <v>0</v>
      </c>
      <c r="CI262" s="54" cm="1">
        <f t="array" ref="CI262">SUM(SUMIF(Survey!DY262:DZ262,{"&gt;0","&lt;0"})*{1,-1})</f>
        <v>0</v>
      </c>
      <c r="CJ262" s="57">
        <f t="shared" si="251"/>
        <v>0</v>
      </c>
      <c r="CK262" s="56">
        <f t="shared" si="252"/>
        <v>100</v>
      </c>
      <c r="CL262" s="48" t="str">
        <f t="shared" si="253"/>
        <v>Fail</v>
      </c>
      <c r="CM262" s="54">
        <f>SUM(SUMIF(Survey!EP262:EQ262,{"&gt;0","&lt;0"})*{1,-1})</f>
        <v>0</v>
      </c>
      <c r="CN262" s="57">
        <f t="shared" si="254"/>
        <v>0</v>
      </c>
      <c r="CO262" s="57">
        <f t="shared" si="255"/>
        <v>100</v>
      </c>
      <c r="CP262" s="55" t="b">
        <f>IF(Survey!$J262="ETF",TRUE,IF(Survey!$J262="Closed-end",TRUE,IF(Survey!$J262="Split share corp",TRUE,FALSE)))</f>
        <v>0</v>
      </c>
      <c r="CQ262" s="48" t="str">
        <f t="shared" si="256"/>
        <v>Fail</v>
      </c>
      <c r="CR262" s="54">
        <f>SUM(SUMIF(Survey!ES262:EW262,{"&gt;0","&lt;0"})*{1,-1})</f>
        <v>0</v>
      </c>
      <c r="CS262" s="57">
        <f t="shared" si="257"/>
        <v>0</v>
      </c>
      <c r="CT262" s="57">
        <f t="shared" si="258"/>
        <v>100</v>
      </c>
      <c r="CU262" s="55" t="b">
        <f>IF(Survey!$J262="ETF",TRUE,IF(Survey!$J262="Closed-end",TRUE,IF(Survey!$J262="Split share corp",TRUE,FALSE)))</f>
        <v>0</v>
      </c>
      <c r="CV262" s="48" t="str">
        <f t="shared" si="259"/>
        <v>Pass</v>
      </c>
      <c r="CW262" s="61" t="b">
        <f>IF(ABS(Survey!$EW262)=0,TRUE,FALSE)</f>
        <v>1</v>
      </c>
      <c r="CX262" s="60" t="b">
        <f>NOT(ISBLANK(Survey!$EX262))</f>
        <v>0</v>
      </c>
      <c r="CY262" s="43" t="str">
        <f t="shared" si="260"/>
        <v>Fail</v>
      </c>
      <c r="CZ262" s="44">
        <f>SUM(SUMIF(Survey!EZ262:FF262,{"&gt;0","&lt;0"})*{1,-1})</f>
        <v>0</v>
      </c>
      <c r="DA262" s="43">
        <f t="shared" si="261"/>
        <v>0</v>
      </c>
      <c r="DB262" s="43">
        <f t="shared" si="262"/>
        <v>100</v>
      </c>
      <c r="DC262" s="48" t="str">
        <f t="shared" si="263"/>
        <v>Fail</v>
      </c>
      <c r="DD262" s="54">
        <f>SUM(SUMIF(Survey!FH262:FN262,{"&gt;0","&lt;0"})*{1,-1})</f>
        <v>0</v>
      </c>
      <c r="DE262" s="57">
        <f t="shared" si="264"/>
        <v>0</v>
      </c>
      <c r="DF262" s="56">
        <f t="shared" si="265"/>
        <v>100</v>
      </c>
    </row>
    <row r="263" spans="1:110">
      <c r="A263" s="1">
        <v>260</v>
      </c>
      <c r="B263" s="43" t="str">
        <f t="shared" si="213"/>
        <v>Pass</v>
      </c>
      <c r="C263" s="43">
        <f>COUNTBLANK(Survey!B263:FO263)</f>
        <v>170</v>
      </c>
      <c r="D263" s="43">
        <f>Survey!H263</f>
        <v>0</v>
      </c>
      <c r="E263" s="43" t="str">
        <f t="shared" si="214"/>
        <v>Fail</v>
      </c>
      <c r="F263" s="43" t="str">
        <f t="shared" si="215"/>
        <v>Fail</v>
      </c>
      <c r="H263" s="48" t="str">
        <f t="shared" si="216"/>
        <v>Fail</v>
      </c>
      <c r="I263" s="49">
        <f>COUNTBLANK(Survey!B263:E263)+COUNTBLANK(Survey!G263:J263)+COUNTBLANK(Survey!M263)+COUNTBLANK(Survey!P263:S263)+COUNTBLANK(Survey!X263:Z263)+COUNTBLANK(Survey!AC263:AD263)</f>
        <v>18</v>
      </c>
      <c r="J263" s="48" t="str">
        <f t="shared" si="217"/>
        <v>Pass</v>
      </c>
      <c r="K263" s="61" t="b">
        <f>NOT(ISNUMBER(SEARCH("Feeder",Survey!$H263)))</f>
        <v>1</v>
      </c>
      <c r="L263" s="60" t="b">
        <f>NOT(ISBLANK(Survey!$L263))</f>
        <v>0</v>
      </c>
      <c r="M263" s="48" t="str">
        <f t="shared" si="218"/>
        <v>Pass</v>
      </c>
      <c r="N263" s="61" t="b">
        <f>NOT(ISNUMBER(SEARCH("Other",Survey!$J263)))</f>
        <v>1</v>
      </c>
      <c r="O263" s="60" t="b">
        <f>NOT(ISBLANK(Survey!$K263))</f>
        <v>0</v>
      </c>
      <c r="P263" s="48" t="str">
        <f t="shared" si="219"/>
        <v>Fail</v>
      </c>
      <c r="Q263" s="50">
        <f>Survey!E263</f>
        <v>0</v>
      </c>
      <c r="R263" s="51">
        <f>LEN(Survey!F263)</f>
        <v>0</v>
      </c>
      <c r="S263" s="48" t="str">
        <f t="shared" si="220"/>
        <v>Pass</v>
      </c>
      <c r="T263" s="61" t="b">
        <f>NOT(ISNUMBER(SEARCH("Other",Survey!$M263)))</f>
        <v>1</v>
      </c>
      <c r="U263" s="60" t="b">
        <f>NOT(ISBLANK(Survey!$N263))</f>
        <v>0</v>
      </c>
      <c r="V263" s="48" t="str">
        <f t="shared" si="221"/>
        <v>Pass</v>
      </c>
      <c r="W263" s="121" t="b">
        <f>NOT(ISBLANK(Survey!$U263))</f>
        <v>0</v>
      </c>
      <c r="X263" s="122">
        <f>Survey!$J263</f>
        <v>0</v>
      </c>
      <c r="Y263" s="48" t="str">
        <f t="shared" si="222"/>
        <v>Pass</v>
      </c>
      <c r="Z263" s="121" t="b">
        <f>NOT(ISBLANK(Survey!$V263))</f>
        <v>0</v>
      </c>
      <c r="AA263" s="122">
        <f>Survey!$J263</f>
        <v>0</v>
      </c>
      <c r="AB263" s="48" t="str">
        <f t="shared" si="223"/>
        <v>Pass</v>
      </c>
      <c r="AC263" s="121" t="b">
        <f>NOT(ISBLANK(Survey!$W263))</f>
        <v>0</v>
      </c>
      <c r="AD263" s="122">
        <f>Survey!$J263</f>
        <v>0</v>
      </c>
      <c r="AE263" s="48" t="str">
        <f t="shared" si="224"/>
        <v>Pass</v>
      </c>
      <c r="AF263" s="61" t="b">
        <f>NOT(ISNUMBER(SEARCH("Yes",Survey!$Z263)))</f>
        <v>1</v>
      </c>
      <c r="AG263" s="60" t="b">
        <f>IF(COUNTBLANK(Survey!$AA263:$AB263)=0,TRUE, FALSE)</f>
        <v>0</v>
      </c>
      <c r="AH263" s="48" t="str">
        <f t="shared" si="225"/>
        <v>Pass</v>
      </c>
      <c r="AI263" s="61" t="b">
        <f>NOT(ISNUMBER(SEARCH("Yes",Survey!$AC263)))</f>
        <v>1</v>
      </c>
      <c r="AJ263" s="60" t="b">
        <f>NOT(ISBLANK(Survey!$AE263))</f>
        <v>0</v>
      </c>
      <c r="AK263" s="48" t="str">
        <f t="shared" si="226"/>
        <v>Pass</v>
      </c>
      <c r="AL263" s="61" t="b">
        <f>NOT(OR(ISNUMBER(SEARCH("Other",Survey!$AE263)),ISNUMBER(SEARCH("Multiple",Survey!$AE263))))</f>
        <v>1</v>
      </c>
      <c r="AM263" s="60" t="b">
        <f>NOT(ISBLANK(Survey!$AF263))</f>
        <v>0</v>
      </c>
      <c r="AN263" s="48" t="str">
        <f t="shared" si="227"/>
        <v>Fail</v>
      </c>
      <c r="AO263" s="52">
        <f>(Survey!$AH263)</f>
        <v>0</v>
      </c>
      <c r="AP263" s="43" t="str">
        <f t="shared" si="228"/>
        <v>Fail</v>
      </c>
      <c r="AQ263" s="44">
        <f>ABS(Survey!$AH263)</f>
        <v>0</v>
      </c>
      <c r="AR263" s="87">
        <f>ABS(Survey!$AI263)+Survey!$AJ263-ABS(Survey!$AK263)+ABS(Survey!$AL263)-ABS(Survey!$AM263)+ABS(Survey!$AN263)-ABS(Survey!$AO263)+Survey!$AP263</f>
        <v>0</v>
      </c>
      <c r="AS263" s="53" t="str">
        <f t="shared" si="229"/>
        <v>No holdings</v>
      </c>
      <c r="AT263" s="43">
        <f t="shared" si="230"/>
        <v>0</v>
      </c>
      <c r="AU263" s="48" t="str">
        <f t="shared" si="231"/>
        <v>Pass</v>
      </c>
      <c r="AV263" s="61" t="b">
        <f>IF(ABS(Survey!$AP263)=0,TRUE,FALSE)</f>
        <v>1</v>
      </c>
      <c r="AW263" s="60" t="b">
        <f>NOT(ISBLANK(Survey!$AQ263))</f>
        <v>0</v>
      </c>
      <c r="AX263" s="43" t="str">
        <f t="shared" si="232"/>
        <v>Fail</v>
      </c>
      <c r="AY263" s="44">
        <f>ABS(Survey!$AH263)</f>
        <v>0</v>
      </c>
      <c r="AZ263" s="44" cm="1">
        <f t="array" ref="AZ263">SUM(SUMIF(Survey!AS263:BA263,{"&gt;0","&lt;0"})*{1,-1})-SUM(SUMIF(Survey!BC263:BK263,{"&gt;0","&lt;0"})*{1,-1})</f>
        <v>0</v>
      </c>
      <c r="BA263" s="53" t="str">
        <f t="shared" si="233"/>
        <v>No holdings</v>
      </c>
      <c r="BB263" s="43">
        <f t="shared" si="234"/>
        <v>0</v>
      </c>
      <c r="BC263" s="48" t="str">
        <f t="shared" si="235"/>
        <v>Fail</v>
      </c>
      <c r="BD263" s="54">
        <f>ABS(Survey!$AH263)</f>
        <v>0</v>
      </c>
      <c r="BE263" s="54" cm="1">
        <f t="array" ref="BE263">SUM(SUMIF(Survey!BM263:CF263,{"&gt;0","&lt;0"})*{1,-1})-SUM(SUMIF(Survey!CH263:DA263,{"&gt;0","&lt;0"})*{1,-1})</f>
        <v>0</v>
      </c>
      <c r="BF263" s="55" t="str">
        <f t="shared" si="236"/>
        <v>No holdings</v>
      </c>
      <c r="BG263" s="56">
        <f t="shared" si="237"/>
        <v>0</v>
      </c>
      <c r="BH263" s="48" t="str">
        <f t="shared" si="238"/>
        <v>Pass</v>
      </c>
      <c r="BI263" s="61" t="b">
        <f>IF(ABS(Survey!$CF263)=0,TRUE,FALSE)</f>
        <v>1</v>
      </c>
      <c r="BJ263" s="60" t="b">
        <f>NOT(ISBLANK(Survey!$CG263))</f>
        <v>0</v>
      </c>
      <c r="BK263" s="48" t="str">
        <f t="shared" si="239"/>
        <v>Pass</v>
      </c>
      <c r="BL263" s="61" t="b">
        <f>IF(ABS(Survey!$DA263)=0,TRUE,FALSE)</f>
        <v>1</v>
      </c>
      <c r="BM263" s="60" t="b">
        <f>NOT(ISBLANK(Survey!$DB263))</f>
        <v>0</v>
      </c>
      <c r="BN263" s="48" t="str">
        <f t="shared" si="240"/>
        <v>Pass</v>
      </c>
      <c r="BO263" s="44">
        <f>SUM(Survey!DD263:DG263)</f>
        <v>0</v>
      </c>
      <c r="BP263" s="43">
        <f t="shared" si="241"/>
        <v>0</v>
      </c>
      <c r="BQ263" s="43">
        <f t="shared" si="242"/>
        <v>100</v>
      </c>
      <c r="BR263" s="55">
        <f>Survey!$I263</f>
        <v>0</v>
      </c>
      <c r="BS263" s="48" t="str">
        <f t="shared" si="243"/>
        <v>Pass</v>
      </c>
      <c r="BT263" s="61" t="b">
        <f>IF(ABS(Survey!$DG263)=0,TRUE,FALSE)</f>
        <v>1</v>
      </c>
      <c r="BU263" s="60" t="b">
        <f>NOT(ISBLANK(Survey!$DH263))</f>
        <v>0</v>
      </c>
      <c r="BV263" s="43" t="str">
        <f t="shared" si="244"/>
        <v>Pass</v>
      </c>
      <c r="BW263" s="44">
        <f>ABS(Survey!CB263) + ABS(Survey!CW263)</f>
        <v>0</v>
      </c>
      <c r="BX263" s="44">
        <f>SUM(SUMIF(Survey!DJ263:DO263,{"&gt;0","&lt;0"})*{1,-1})+SUM(SUMIF(Survey!DQ263:DV263,{"&gt;0","&lt;0"})*{1,-1})</f>
        <v>0</v>
      </c>
      <c r="BY263" s="43">
        <f t="shared" si="245"/>
        <v>0</v>
      </c>
      <c r="BZ263" s="43">
        <f t="shared" si="246"/>
        <v>0</v>
      </c>
      <c r="CA263" s="48" t="str">
        <f t="shared" si="247"/>
        <v>Pass</v>
      </c>
      <c r="CB263" s="61" t="b">
        <f>IF(ABS(Survey!$DO263)=0,TRUE,FALSE)</f>
        <v>1</v>
      </c>
      <c r="CC263" s="60" t="b">
        <f>NOT(ISBLANK(Survey!DP263))</f>
        <v>0</v>
      </c>
      <c r="CD263" s="48" t="str">
        <f t="shared" si="248"/>
        <v>Pass</v>
      </c>
      <c r="CE263" s="61" t="b">
        <f>IF(ABS(Survey!$DV263)=0,TRUE,FALSE)</f>
        <v>1</v>
      </c>
      <c r="CF263" s="60" t="b">
        <f>NOT(ISBLANK(Survey!$DW263))</f>
        <v>0</v>
      </c>
      <c r="CG263" s="48" t="str">
        <f t="shared" si="249"/>
        <v>Pass</v>
      </c>
      <c r="CH263" s="57">
        <f t="shared" si="250"/>
        <v>0</v>
      </c>
      <c r="CI263" s="54" cm="1">
        <f t="array" ref="CI263">SUM(SUMIF(Survey!DY263:DZ263,{"&gt;0","&lt;0"})*{1,-1})</f>
        <v>0</v>
      </c>
      <c r="CJ263" s="57">
        <f t="shared" si="251"/>
        <v>0</v>
      </c>
      <c r="CK263" s="56">
        <f t="shared" si="252"/>
        <v>100</v>
      </c>
      <c r="CL263" s="48" t="str">
        <f t="shared" si="253"/>
        <v>Fail</v>
      </c>
      <c r="CM263" s="54">
        <f>SUM(SUMIF(Survey!EP263:EQ263,{"&gt;0","&lt;0"})*{1,-1})</f>
        <v>0</v>
      </c>
      <c r="CN263" s="57">
        <f t="shared" si="254"/>
        <v>0</v>
      </c>
      <c r="CO263" s="57">
        <f t="shared" si="255"/>
        <v>100</v>
      </c>
      <c r="CP263" s="55" t="b">
        <f>IF(Survey!$J263="ETF",TRUE,IF(Survey!$J263="Closed-end",TRUE,IF(Survey!$J263="Split share corp",TRUE,FALSE)))</f>
        <v>0</v>
      </c>
      <c r="CQ263" s="48" t="str">
        <f t="shared" si="256"/>
        <v>Fail</v>
      </c>
      <c r="CR263" s="54">
        <f>SUM(SUMIF(Survey!ES263:EW263,{"&gt;0","&lt;0"})*{1,-1})</f>
        <v>0</v>
      </c>
      <c r="CS263" s="57">
        <f t="shared" si="257"/>
        <v>0</v>
      </c>
      <c r="CT263" s="57">
        <f t="shared" si="258"/>
        <v>100</v>
      </c>
      <c r="CU263" s="55" t="b">
        <f>IF(Survey!$J263="ETF",TRUE,IF(Survey!$J263="Closed-end",TRUE,IF(Survey!$J263="Split share corp",TRUE,FALSE)))</f>
        <v>0</v>
      </c>
      <c r="CV263" s="48" t="str">
        <f t="shared" si="259"/>
        <v>Pass</v>
      </c>
      <c r="CW263" s="61" t="b">
        <f>IF(ABS(Survey!$EW263)=0,TRUE,FALSE)</f>
        <v>1</v>
      </c>
      <c r="CX263" s="60" t="b">
        <f>NOT(ISBLANK(Survey!$EX263))</f>
        <v>0</v>
      </c>
      <c r="CY263" s="43" t="str">
        <f t="shared" si="260"/>
        <v>Fail</v>
      </c>
      <c r="CZ263" s="44">
        <f>SUM(SUMIF(Survey!EZ263:FF263,{"&gt;0","&lt;0"})*{1,-1})</f>
        <v>0</v>
      </c>
      <c r="DA263" s="43">
        <f t="shared" si="261"/>
        <v>0</v>
      </c>
      <c r="DB263" s="43">
        <f t="shared" si="262"/>
        <v>100</v>
      </c>
      <c r="DC263" s="48" t="str">
        <f t="shared" si="263"/>
        <v>Fail</v>
      </c>
      <c r="DD263" s="54">
        <f>SUM(SUMIF(Survey!FH263:FN263,{"&gt;0","&lt;0"})*{1,-1})</f>
        <v>0</v>
      </c>
      <c r="DE263" s="57">
        <f t="shared" si="264"/>
        <v>0</v>
      </c>
      <c r="DF263" s="56">
        <f t="shared" si="265"/>
        <v>100</v>
      </c>
    </row>
    <row r="264" spans="1:110">
      <c r="A264" s="1">
        <v>261</v>
      </c>
      <c r="B264" s="43" t="str">
        <f t="shared" si="213"/>
        <v>Pass</v>
      </c>
      <c r="C264" s="43">
        <f>COUNTBLANK(Survey!B264:FO264)</f>
        <v>170</v>
      </c>
      <c r="D264" s="43">
        <f>Survey!H264</f>
        <v>0</v>
      </c>
      <c r="E264" s="43" t="str">
        <f t="shared" si="214"/>
        <v>Fail</v>
      </c>
      <c r="F264" s="43" t="str">
        <f t="shared" si="215"/>
        <v>Fail</v>
      </c>
      <c r="H264" s="48" t="str">
        <f t="shared" si="216"/>
        <v>Fail</v>
      </c>
      <c r="I264" s="49">
        <f>COUNTBLANK(Survey!B264:E264)+COUNTBLANK(Survey!G264:J264)+COUNTBLANK(Survey!M264)+COUNTBLANK(Survey!P264:S264)+COUNTBLANK(Survey!X264:Z264)+COUNTBLANK(Survey!AC264:AD264)</f>
        <v>18</v>
      </c>
      <c r="J264" s="48" t="str">
        <f t="shared" si="217"/>
        <v>Pass</v>
      </c>
      <c r="K264" s="61" t="b">
        <f>NOT(ISNUMBER(SEARCH("Feeder",Survey!$H264)))</f>
        <v>1</v>
      </c>
      <c r="L264" s="60" t="b">
        <f>NOT(ISBLANK(Survey!$L264))</f>
        <v>0</v>
      </c>
      <c r="M264" s="48" t="str">
        <f t="shared" si="218"/>
        <v>Pass</v>
      </c>
      <c r="N264" s="61" t="b">
        <f>NOT(ISNUMBER(SEARCH("Other",Survey!$J264)))</f>
        <v>1</v>
      </c>
      <c r="O264" s="60" t="b">
        <f>NOT(ISBLANK(Survey!$K264))</f>
        <v>0</v>
      </c>
      <c r="P264" s="48" t="str">
        <f t="shared" si="219"/>
        <v>Fail</v>
      </c>
      <c r="Q264" s="50">
        <f>Survey!E264</f>
        <v>0</v>
      </c>
      <c r="R264" s="51">
        <f>LEN(Survey!F264)</f>
        <v>0</v>
      </c>
      <c r="S264" s="48" t="str">
        <f t="shared" si="220"/>
        <v>Pass</v>
      </c>
      <c r="T264" s="61" t="b">
        <f>NOT(ISNUMBER(SEARCH("Other",Survey!$M264)))</f>
        <v>1</v>
      </c>
      <c r="U264" s="60" t="b">
        <f>NOT(ISBLANK(Survey!$N264))</f>
        <v>0</v>
      </c>
      <c r="V264" s="48" t="str">
        <f t="shared" si="221"/>
        <v>Pass</v>
      </c>
      <c r="W264" s="121" t="b">
        <f>NOT(ISBLANK(Survey!$U264))</f>
        <v>0</v>
      </c>
      <c r="X264" s="122">
        <f>Survey!$J264</f>
        <v>0</v>
      </c>
      <c r="Y264" s="48" t="str">
        <f t="shared" si="222"/>
        <v>Pass</v>
      </c>
      <c r="Z264" s="121" t="b">
        <f>NOT(ISBLANK(Survey!$V264))</f>
        <v>0</v>
      </c>
      <c r="AA264" s="122">
        <f>Survey!$J264</f>
        <v>0</v>
      </c>
      <c r="AB264" s="48" t="str">
        <f t="shared" si="223"/>
        <v>Pass</v>
      </c>
      <c r="AC264" s="121" t="b">
        <f>NOT(ISBLANK(Survey!$W264))</f>
        <v>0</v>
      </c>
      <c r="AD264" s="122">
        <f>Survey!$J264</f>
        <v>0</v>
      </c>
      <c r="AE264" s="48" t="str">
        <f t="shared" si="224"/>
        <v>Pass</v>
      </c>
      <c r="AF264" s="61" t="b">
        <f>NOT(ISNUMBER(SEARCH("Yes",Survey!$Z264)))</f>
        <v>1</v>
      </c>
      <c r="AG264" s="60" t="b">
        <f>IF(COUNTBLANK(Survey!$AA264:$AB264)=0,TRUE, FALSE)</f>
        <v>0</v>
      </c>
      <c r="AH264" s="48" t="str">
        <f t="shared" si="225"/>
        <v>Pass</v>
      </c>
      <c r="AI264" s="61" t="b">
        <f>NOT(ISNUMBER(SEARCH("Yes",Survey!$AC264)))</f>
        <v>1</v>
      </c>
      <c r="AJ264" s="60" t="b">
        <f>NOT(ISBLANK(Survey!$AE264))</f>
        <v>0</v>
      </c>
      <c r="AK264" s="48" t="str">
        <f t="shared" si="226"/>
        <v>Pass</v>
      </c>
      <c r="AL264" s="61" t="b">
        <f>NOT(OR(ISNUMBER(SEARCH("Other",Survey!$AE264)),ISNUMBER(SEARCH("Multiple",Survey!$AE264))))</f>
        <v>1</v>
      </c>
      <c r="AM264" s="60" t="b">
        <f>NOT(ISBLANK(Survey!$AF264))</f>
        <v>0</v>
      </c>
      <c r="AN264" s="48" t="str">
        <f t="shared" si="227"/>
        <v>Fail</v>
      </c>
      <c r="AO264" s="52">
        <f>(Survey!$AH264)</f>
        <v>0</v>
      </c>
      <c r="AP264" s="43" t="str">
        <f t="shared" si="228"/>
        <v>Fail</v>
      </c>
      <c r="AQ264" s="44">
        <f>ABS(Survey!$AH264)</f>
        <v>0</v>
      </c>
      <c r="AR264" s="87">
        <f>ABS(Survey!$AI264)+Survey!$AJ264-ABS(Survey!$AK264)+ABS(Survey!$AL264)-ABS(Survey!$AM264)+ABS(Survey!$AN264)-ABS(Survey!$AO264)+Survey!$AP264</f>
        <v>0</v>
      </c>
      <c r="AS264" s="53" t="str">
        <f t="shared" si="229"/>
        <v>No holdings</v>
      </c>
      <c r="AT264" s="43">
        <f t="shared" si="230"/>
        <v>0</v>
      </c>
      <c r="AU264" s="48" t="str">
        <f t="shared" si="231"/>
        <v>Pass</v>
      </c>
      <c r="AV264" s="61" t="b">
        <f>IF(ABS(Survey!$AP264)=0,TRUE,FALSE)</f>
        <v>1</v>
      </c>
      <c r="AW264" s="60" t="b">
        <f>NOT(ISBLANK(Survey!$AQ264))</f>
        <v>0</v>
      </c>
      <c r="AX264" s="43" t="str">
        <f t="shared" si="232"/>
        <v>Fail</v>
      </c>
      <c r="AY264" s="44">
        <f>ABS(Survey!$AH264)</f>
        <v>0</v>
      </c>
      <c r="AZ264" s="44" cm="1">
        <f t="array" ref="AZ264">SUM(SUMIF(Survey!AS264:BA264,{"&gt;0","&lt;0"})*{1,-1})-SUM(SUMIF(Survey!BC264:BK264,{"&gt;0","&lt;0"})*{1,-1})</f>
        <v>0</v>
      </c>
      <c r="BA264" s="53" t="str">
        <f t="shared" si="233"/>
        <v>No holdings</v>
      </c>
      <c r="BB264" s="43">
        <f t="shared" si="234"/>
        <v>0</v>
      </c>
      <c r="BC264" s="48" t="str">
        <f t="shared" si="235"/>
        <v>Fail</v>
      </c>
      <c r="BD264" s="54">
        <f>ABS(Survey!$AH264)</f>
        <v>0</v>
      </c>
      <c r="BE264" s="54" cm="1">
        <f t="array" ref="BE264">SUM(SUMIF(Survey!BM264:CF264,{"&gt;0","&lt;0"})*{1,-1})-SUM(SUMIF(Survey!CH264:DA264,{"&gt;0","&lt;0"})*{1,-1})</f>
        <v>0</v>
      </c>
      <c r="BF264" s="55" t="str">
        <f t="shared" si="236"/>
        <v>No holdings</v>
      </c>
      <c r="BG264" s="56">
        <f t="shared" si="237"/>
        <v>0</v>
      </c>
      <c r="BH264" s="48" t="str">
        <f t="shared" si="238"/>
        <v>Pass</v>
      </c>
      <c r="BI264" s="61" t="b">
        <f>IF(ABS(Survey!$CF264)=0,TRUE,FALSE)</f>
        <v>1</v>
      </c>
      <c r="BJ264" s="60" t="b">
        <f>NOT(ISBLANK(Survey!$CG264))</f>
        <v>0</v>
      </c>
      <c r="BK264" s="48" t="str">
        <f t="shared" si="239"/>
        <v>Pass</v>
      </c>
      <c r="BL264" s="61" t="b">
        <f>IF(ABS(Survey!$DA264)=0,TRUE,FALSE)</f>
        <v>1</v>
      </c>
      <c r="BM264" s="60" t="b">
        <f>NOT(ISBLANK(Survey!$DB264))</f>
        <v>0</v>
      </c>
      <c r="BN264" s="48" t="str">
        <f t="shared" si="240"/>
        <v>Pass</v>
      </c>
      <c r="BO264" s="44">
        <f>SUM(Survey!DD264:DG264)</f>
        <v>0</v>
      </c>
      <c r="BP264" s="43">
        <f t="shared" si="241"/>
        <v>0</v>
      </c>
      <c r="BQ264" s="43">
        <f t="shared" si="242"/>
        <v>100</v>
      </c>
      <c r="BR264" s="55">
        <f>Survey!$I264</f>
        <v>0</v>
      </c>
      <c r="BS264" s="48" t="str">
        <f t="shared" si="243"/>
        <v>Pass</v>
      </c>
      <c r="BT264" s="61" t="b">
        <f>IF(ABS(Survey!$DG264)=0,TRUE,FALSE)</f>
        <v>1</v>
      </c>
      <c r="BU264" s="60" t="b">
        <f>NOT(ISBLANK(Survey!$DH264))</f>
        <v>0</v>
      </c>
      <c r="BV264" s="43" t="str">
        <f t="shared" si="244"/>
        <v>Pass</v>
      </c>
      <c r="BW264" s="44">
        <f>ABS(Survey!CB264) + ABS(Survey!CW264)</f>
        <v>0</v>
      </c>
      <c r="BX264" s="44">
        <f>SUM(SUMIF(Survey!DJ264:DO264,{"&gt;0","&lt;0"})*{1,-1})+SUM(SUMIF(Survey!DQ264:DV264,{"&gt;0","&lt;0"})*{1,-1})</f>
        <v>0</v>
      </c>
      <c r="BY264" s="43">
        <f t="shared" si="245"/>
        <v>0</v>
      </c>
      <c r="BZ264" s="43">
        <f t="shared" si="246"/>
        <v>0</v>
      </c>
      <c r="CA264" s="48" t="str">
        <f t="shared" si="247"/>
        <v>Pass</v>
      </c>
      <c r="CB264" s="61" t="b">
        <f>IF(ABS(Survey!$DO264)=0,TRUE,FALSE)</f>
        <v>1</v>
      </c>
      <c r="CC264" s="60" t="b">
        <f>NOT(ISBLANK(Survey!DP264))</f>
        <v>0</v>
      </c>
      <c r="CD264" s="48" t="str">
        <f t="shared" si="248"/>
        <v>Pass</v>
      </c>
      <c r="CE264" s="61" t="b">
        <f>IF(ABS(Survey!$DV264)=0,TRUE,FALSE)</f>
        <v>1</v>
      </c>
      <c r="CF264" s="60" t="b">
        <f>NOT(ISBLANK(Survey!$DW264))</f>
        <v>0</v>
      </c>
      <c r="CG264" s="48" t="str">
        <f t="shared" si="249"/>
        <v>Pass</v>
      </c>
      <c r="CH264" s="57">
        <f t="shared" si="250"/>
        <v>0</v>
      </c>
      <c r="CI264" s="54" cm="1">
        <f t="array" ref="CI264">SUM(SUMIF(Survey!DY264:DZ264,{"&gt;0","&lt;0"})*{1,-1})</f>
        <v>0</v>
      </c>
      <c r="CJ264" s="57">
        <f t="shared" si="251"/>
        <v>0</v>
      </c>
      <c r="CK264" s="56">
        <f t="shared" si="252"/>
        <v>100</v>
      </c>
      <c r="CL264" s="48" t="str">
        <f t="shared" si="253"/>
        <v>Fail</v>
      </c>
      <c r="CM264" s="54">
        <f>SUM(SUMIF(Survey!EP264:EQ264,{"&gt;0","&lt;0"})*{1,-1})</f>
        <v>0</v>
      </c>
      <c r="CN264" s="57">
        <f t="shared" si="254"/>
        <v>0</v>
      </c>
      <c r="CO264" s="57">
        <f t="shared" si="255"/>
        <v>100</v>
      </c>
      <c r="CP264" s="55" t="b">
        <f>IF(Survey!$J264="ETF",TRUE,IF(Survey!$J264="Closed-end",TRUE,IF(Survey!$J264="Split share corp",TRUE,FALSE)))</f>
        <v>0</v>
      </c>
      <c r="CQ264" s="48" t="str">
        <f t="shared" si="256"/>
        <v>Fail</v>
      </c>
      <c r="CR264" s="54">
        <f>SUM(SUMIF(Survey!ES264:EW264,{"&gt;0","&lt;0"})*{1,-1})</f>
        <v>0</v>
      </c>
      <c r="CS264" s="57">
        <f t="shared" si="257"/>
        <v>0</v>
      </c>
      <c r="CT264" s="57">
        <f t="shared" si="258"/>
        <v>100</v>
      </c>
      <c r="CU264" s="55" t="b">
        <f>IF(Survey!$J264="ETF",TRUE,IF(Survey!$J264="Closed-end",TRUE,IF(Survey!$J264="Split share corp",TRUE,FALSE)))</f>
        <v>0</v>
      </c>
      <c r="CV264" s="48" t="str">
        <f t="shared" si="259"/>
        <v>Pass</v>
      </c>
      <c r="CW264" s="61" t="b">
        <f>IF(ABS(Survey!$EW264)=0,TRUE,FALSE)</f>
        <v>1</v>
      </c>
      <c r="CX264" s="60" t="b">
        <f>NOT(ISBLANK(Survey!$EX264))</f>
        <v>0</v>
      </c>
      <c r="CY264" s="43" t="str">
        <f t="shared" si="260"/>
        <v>Fail</v>
      </c>
      <c r="CZ264" s="44">
        <f>SUM(SUMIF(Survey!EZ264:FF264,{"&gt;0","&lt;0"})*{1,-1})</f>
        <v>0</v>
      </c>
      <c r="DA264" s="43">
        <f t="shared" si="261"/>
        <v>0</v>
      </c>
      <c r="DB264" s="43">
        <f t="shared" si="262"/>
        <v>100</v>
      </c>
      <c r="DC264" s="48" t="str">
        <f t="shared" si="263"/>
        <v>Fail</v>
      </c>
      <c r="DD264" s="54">
        <f>SUM(SUMIF(Survey!FH264:FN264,{"&gt;0","&lt;0"})*{1,-1})</f>
        <v>0</v>
      </c>
      <c r="DE264" s="57">
        <f t="shared" si="264"/>
        <v>0</v>
      </c>
      <c r="DF264" s="56">
        <f t="shared" si="265"/>
        <v>100</v>
      </c>
    </row>
    <row r="265" spans="1:110">
      <c r="A265" s="1">
        <v>262</v>
      </c>
      <c r="B265" s="43" t="str">
        <f t="shared" si="213"/>
        <v>Pass</v>
      </c>
      <c r="C265" s="43">
        <f>COUNTBLANK(Survey!B265:FO265)</f>
        <v>170</v>
      </c>
      <c r="D265" s="43">
        <f>Survey!H265</f>
        <v>0</v>
      </c>
      <c r="E265" s="43" t="str">
        <f t="shared" si="214"/>
        <v>Fail</v>
      </c>
      <c r="F265" s="43" t="str">
        <f t="shared" si="215"/>
        <v>Fail</v>
      </c>
      <c r="H265" s="48" t="str">
        <f t="shared" si="216"/>
        <v>Fail</v>
      </c>
      <c r="I265" s="49">
        <f>COUNTBLANK(Survey!B265:E265)+COUNTBLANK(Survey!G265:J265)+COUNTBLANK(Survey!M265)+COUNTBLANK(Survey!P265:S265)+COUNTBLANK(Survey!X265:Z265)+COUNTBLANK(Survey!AC265:AD265)</f>
        <v>18</v>
      </c>
      <c r="J265" s="48" t="str">
        <f t="shared" si="217"/>
        <v>Pass</v>
      </c>
      <c r="K265" s="61" t="b">
        <f>NOT(ISNUMBER(SEARCH("Feeder",Survey!$H265)))</f>
        <v>1</v>
      </c>
      <c r="L265" s="60" t="b">
        <f>NOT(ISBLANK(Survey!$L265))</f>
        <v>0</v>
      </c>
      <c r="M265" s="48" t="str">
        <f t="shared" si="218"/>
        <v>Pass</v>
      </c>
      <c r="N265" s="61" t="b">
        <f>NOT(ISNUMBER(SEARCH("Other",Survey!$J265)))</f>
        <v>1</v>
      </c>
      <c r="O265" s="60" t="b">
        <f>NOT(ISBLANK(Survey!$K265))</f>
        <v>0</v>
      </c>
      <c r="P265" s="48" t="str">
        <f t="shared" si="219"/>
        <v>Fail</v>
      </c>
      <c r="Q265" s="50">
        <f>Survey!E265</f>
        <v>0</v>
      </c>
      <c r="R265" s="51">
        <f>LEN(Survey!F265)</f>
        <v>0</v>
      </c>
      <c r="S265" s="48" t="str">
        <f t="shared" si="220"/>
        <v>Pass</v>
      </c>
      <c r="T265" s="61" t="b">
        <f>NOT(ISNUMBER(SEARCH("Other",Survey!$M265)))</f>
        <v>1</v>
      </c>
      <c r="U265" s="60" t="b">
        <f>NOT(ISBLANK(Survey!$N265))</f>
        <v>0</v>
      </c>
      <c r="V265" s="48" t="str">
        <f t="shared" si="221"/>
        <v>Pass</v>
      </c>
      <c r="W265" s="121" t="b">
        <f>NOT(ISBLANK(Survey!$U265))</f>
        <v>0</v>
      </c>
      <c r="X265" s="122">
        <f>Survey!$J265</f>
        <v>0</v>
      </c>
      <c r="Y265" s="48" t="str">
        <f t="shared" si="222"/>
        <v>Pass</v>
      </c>
      <c r="Z265" s="121" t="b">
        <f>NOT(ISBLANK(Survey!$V265))</f>
        <v>0</v>
      </c>
      <c r="AA265" s="122">
        <f>Survey!$J265</f>
        <v>0</v>
      </c>
      <c r="AB265" s="48" t="str">
        <f t="shared" si="223"/>
        <v>Pass</v>
      </c>
      <c r="AC265" s="121" t="b">
        <f>NOT(ISBLANK(Survey!$W265))</f>
        <v>0</v>
      </c>
      <c r="AD265" s="122">
        <f>Survey!$J265</f>
        <v>0</v>
      </c>
      <c r="AE265" s="48" t="str">
        <f t="shared" si="224"/>
        <v>Pass</v>
      </c>
      <c r="AF265" s="61" t="b">
        <f>NOT(ISNUMBER(SEARCH("Yes",Survey!$Z265)))</f>
        <v>1</v>
      </c>
      <c r="AG265" s="60" t="b">
        <f>IF(COUNTBLANK(Survey!$AA265:$AB265)=0,TRUE, FALSE)</f>
        <v>0</v>
      </c>
      <c r="AH265" s="48" t="str">
        <f t="shared" si="225"/>
        <v>Pass</v>
      </c>
      <c r="AI265" s="61" t="b">
        <f>NOT(ISNUMBER(SEARCH("Yes",Survey!$AC265)))</f>
        <v>1</v>
      </c>
      <c r="AJ265" s="60" t="b">
        <f>NOT(ISBLANK(Survey!$AE265))</f>
        <v>0</v>
      </c>
      <c r="AK265" s="48" t="str">
        <f t="shared" si="226"/>
        <v>Pass</v>
      </c>
      <c r="AL265" s="61" t="b">
        <f>NOT(OR(ISNUMBER(SEARCH("Other",Survey!$AE265)),ISNUMBER(SEARCH("Multiple",Survey!$AE265))))</f>
        <v>1</v>
      </c>
      <c r="AM265" s="60" t="b">
        <f>NOT(ISBLANK(Survey!$AF265))</f>
        <v>0</v>
      </c>
      <c r="AN265" s="48" t="str">
        <f t="shared" si="227"/>
        <v>Fail</v>
      </c>
      <c r="AO265" s="52">
        <f>(Survey!$AH265)</f>
        <v>0</v>
      </c>
      <c r="AP265" s="43" t="str">
        <f t="shared" si="228"/>
        <v>Fail</v>
      </c>
      <c r="AQ265" s="44">
        <f>ABS(Survey!$AH265)</f>
        <v>0</v>
      </c>
      <c r="AR265" s="87">
        <f>ABS(Survey!$AI265)+Survey!$AJ265-ABS(Survey!$AK265)+ABS(Survey!$AL265)-ABS(Survey!$AM265)+ABS(Survey!$AN265)-ABS(Survey!$AO265)+Survey!$AP265</f>
        <v>0</v>
      </c>
      <c r="AS265" s="53" t="str">
        <f t="shared" si="229"/>
        <v>No holdings</v>
      </c>
      <c r="AT265" s="43">
        <f t="shared" si="230"/>
        <v>0</v>
      </c>
      <c r="AU265" s="48" t="str">
        <f t="shared" si="231"/>
        <v>Pass</v>
      </c>
      <c r="AV265" s="61" t="b">
        <f>IF(ABS(Survey!$AP265)=0,TRUE,FALSE)</f>
        <v>1</v>
      </c>
      <c r="AW265" s="60" t="b">
        <f>NOT(ISBLANK(Survey!$AQ265))</f>
        <v>0</v>
      </c>
      <c r="AX265" s="43" t="str">
        <f t="shared" si="232"/>
        <v>Fail</v>
      </c>
      <c r="AY265" s="44">
        <f>ABS(Survey!$AH265)</f>
        <v>0</v>
      </c>
      <c r="AZ265" s="44" cm="1">
        <f t="array" ref="AZ265">SUM(SUMIF(Survey!AS265:BA265,{"&gt;0","&lt;0"})*{1,-1})-SUM(SUMIF(Survey!BC265:BK265,{"&gt;0","&lt;0"})*{1,-1})</f>
        <v>0</v>
      </c>
      <c r="BA265" s="53" t="str">
        <f t="shared" si="233"/>
        <v>No holdings</v>
      </c>
      <c r="BB265" s="43">
        <f t="shared" si="234"/>
        <v>0</v>
      </c>
      <c r="BC265" s="48" t="str">
        <f t="shared" si="235"/>
        <v>Fail</v>
      </c>
      <c r="BD265" s="54">
        <f>ABS(Survey!$AH265)</f>
        <v>0</v>
      </c>
      <c r="BE265" s="54" cm="1">
        <f t="array" ref="BE265">SUM(SUMIF(Survey!BM265:CF265,{"&gt;0","&lt;0"})*{1,-1})-SUM(SUMIF(Survey!CH265:DA265,{"&gt;0","&lt;0"})*{1,-1})</f>
        <v>0</v>
      </c>
      <c r="BF265" s="55" t="str">
        <f t="shared" si="236"/>
        <v>No holdings</v>
      </c>
      <c r="BG265" s="56">
        <f t="shared" si="237"/>
        <v>0</v>
      </c>
      <c r="BH265" s="48" t="str">
        <f t="shared" si="238"/>
        <v>Pass</v>
      </c>
      <c r="BI265" s="61" t="b">
        <f>IF(ABS(Survey!$CF265)=0,TRUE,FALSE)</f>
        <v>1</v>
      </c>
      <c r="BJ265" s="60" t="b">
        <f>NOT(ISBLANK(Survey!$CG265))</f>
        <v>0</v>
      </c>
      <c r="BK265" s="48" t="str">
        <f t="shared" si="239"/>
        <v>Pass</v>
      </c>
      <c r="BL265" s="61" t="b">
        <f>IF(ABS(Survey!$DA265)=0,TRUE,FALSE)</f>
        <v>1</v>
      </c>
      <c r="BM265" s="60" t="b">
        <f>NOT(ISBLANK(Survey!$DB265))</f>
        <v>0</v>
      </c>
      <c r="BN265" s="48" t="str">
        <f t="shared" si="240"/>
        <v>Pass</v>
      </c>
      <c r="BO265" s="44">
        <f>SUM(Survey!DD265:DG265)</f>
        <v>0</v>
      </c>
      <c r="BP265" s="43">
        <f t="shared" si="241"/>
        <v>0</v>
      </c>
      <c r="BQ265" s="43">
        <f t="shared" si="242"/>
        <v>100</v>
      </c>
      <c r="BR265" s="55">
        <f>Survey!$I265</f>
        <v>0</v>
      </c>
      <c r="BS265" s="48" t="str">
        <f t="shared" si="243"/>
        <v>Pass</v>
      </c>
      <c r="BT265" s="61" t="b">
        <f>IF(ABS(Survey!$DG265)=0,TRUE,FALSE)</f>
        <v>1</v>
      </c>
      <c r="BU265" s="60" t="b">
        <f>NOT(ISBLANK(Survey!$DH265))</f>
        <v>0</v>
      </c>
      <c r="BV265" s="43" t="str">
        <f t="shared" si="244"/>
        <v>Pass</v>
      </c>
      <c r="BW265" s="44">
        <f>ABS(Survey!CB265) + ABS(Survey!CW265)</f>
        <v>0</v>
      </c>
      <c r="BX265" s="44">
        <f>SUM(SUMIF(Survey!DJ265:DO265,{"&gt;0","&lt;0"})*{1,-1})+SUM(SUMIF(Survey!DQ265:DV265,{"&gt;0","&lt;0"})*{1,-1})</f>
        <v>0</v>
      </c>
      <c r="BY265" s="43">
        <f t="shared" si="245"/>
        <v>0</v>
      </c>
      <c r="BZ265" s="43">
        <f t="shared" si="246"/>
        <v>0</v>
      </c>
      <c r="CA265" s="48" t="str">
        <f t="shared" si="247"/>
        <v>Pass</v>
      </c>
      <c r="CB265" s="61" t="b">
        <f>IF(ABS(Survey!$DO265)=0,TRUE,FALSE)</f>
        <v>1</v>
      </c>
      <c r="CC265" s="60" t="b">
        <f>NOT(ISBLANK(Survey!DP265))</f>
        <v>0</v>
      </c>
      <c r="CD265" s="48" t="str">
        <f t="shared" si="248"/>
        <v>Pass</v>
      </c>
      <c r="CE265" s="61" t="b">
        <f>IF(ABS(Survey!$DV265)=0,TRUE,FALSE)</f>
        <v>1</v>
      </c>
      <c r="CF265" s="60" t="b">
        <f>NOT(ISBLANK(Survey!$DW265))</f>
        <v>0</v>
      </c>
      <c r="CG265" s="48" t="str">
        <f t="shared" si="249"/>
        <v>Pass</v>
      </c>
      <c r="CH265" s="57">
        <f t="shared" si="250"/>
        <v>0</v>
      </c>
      <c r="CI265" s="54" cm="1">
        <f t="array" ref="CI265">SUM(SUMIF(Survey!DY265:DZ265,{"&gt;0","&lt;0"})*{1,-1})</f>
        <v>0</v>
      </c>
      <c r="CJ265" s="57">
        <f t="shared" si="251"/>
        <v>0</v>
      </c>
      <c r="CK265" s="56">
        <f t="shared" si="252"/>
        <v>100</v>
      </c>
      <c r="CL265" s="48" t="str">
        <f t="shared" si="253"/>
        <v>Fail</v>
      </c>
      <c r="CM265" s="54">
        <f>SUM(SUMIF(Survey!EP265:EQ265,{"&gt;0","&lt;0"})*{1,-1})</f>
        <v>0</v>
      </c>
      <c r="CN265" s="57">
        <f t="shared" si="254"/>
        <v>0</v>
      </c>
      <c r="CO265" s="57">
        <f t="shared" si="255"/>
        <v>100</v>
      </c>
      <c r="CP265" s="55" t="b">
        <f>IF(Survey!$J265="ETF",TRUE,IF(Survey!$J265="Closed-end",TRUE,IF(Survey!$J265="Split share corp",TRUE,FALSE)))</f>
        <v>0</v>
      </c>
      <c r="CQ265" s="48" t="str">
        <f t="shared" si="256"/>
        <v>Fail</v>
      </c>
      <c r="CR265" s="54">
        <f>SUM(SUMIF(Survey!ES265:EW265,{"&gt;0","&lt;0"})*{1,-1})</f>
        <v>0</v>
      </c>
      <c r="CS265" s="57">
        <f t="shared" si="257"/>
        <v>0</v>
      </c>
      <c r="CT265" s="57">
        <f t="shared" si="258"/>
        <v>100</v>
      </c>
      <c r="CU265" s="55" t="b">
        <f>IF(Survey!$J265="ETF",TRUE,IF(Survey!$J265="Closed-end",TRUE,IF(Survey!$J265="Split share corp",TRUE,FALSE)))</f>
        <v>0</v>
      </c>
      <c r="CV265" s="48" t="str">
        <f t="shared" si="259"/>
        <v>Pass</v>
      </c>
      <c r="CW265" s="61" t="b">
        <f>IF(ABS(Survey!$EW265)=0,TRUE,FALSE)</f>
        <v>1</v>
      </c>
      <c r="CX265" s="60" t="b">
        <f>NOT(ISBLANK(Survey!$EX265))</f>
        <v>0</v>
      </c>
      <c r="CY265" s="43" t="str">
        <f t="shared" si="260"/>
        <v>Fail</v>
      </c>
      <c r="CZ265" s="44">
        <f>SUM(SUMIF(Survey!EZ265:FF265,{"&gt;0","&lt;0"})*{1,-1})</f>
        <v>0</v>
      </c>
      <c r="DA265" s="43">
        <f t="shared" si="261"/>
        <v>0</v>
      </c>
      <c r="DB265" s="43">
        <f t="shared" si="262"/>
        <v>100</v>
      </c>
      <c r="DC265" s="48" t="str">
        <f t="shared" si="263"/>
        <v>Fail</v>
      </c>
      <c r="DD265" s="54">
        <f>SUM(SUMIF(Survey!FH265:FN265,{"&gt;0","&lt;0"})*{1,-1})</f>
        <v>0</v>
      </c>
      <c r="DE265" s="57">
        <f t="shared" si="264"/>
        <v>0</v>
      </c>
      <c r="DF265" s="56">
        <f t="shared" si="265"/>
        <v>100</v>
      </c>
    </row>
    <row r="266" spans="1:110">
      <c r="A266" s="1">
        <v>263</v>
      </c>
      <c r="B266" s="43" t="str">
        <f t="shared" si="213"/>
        <v>Pass</v>
      </c>
      <c r="C266" s="43">
        <f>COUNTBLANK(Survey!B266:FO266)</f>
        <v>170</v>
      </c>
      <c r="D266" s="43">
        <f>Survey!H266</f>
        <v>0</v>
      </c>
      <c r="E266" s="43" t="str">
        <f t="shared" si="214"/>
        <v>Fail</v>
      </c>
      <c r="F266" s="43" t="str">
        <f t="shared" si="215"/>
        <v>Fail</v>
      </c>
      <c r="H266" s="48" t="str">
        <f t="shared" si="216"/>
        <v>Fail</v>
      </c>
      <c r="I266" s="49">
        <f>COUNTBLANK(Survey!B266:E266)+COUNTBLANK(Survey!G266:J266)+COUNTBLANK(Survey!M266)+COUNTBLANK(Survey!P266:S266)+COUNTBLANK(Survey!X266:Z266)+COUNTBLANK(Survey!AC266:AD266)</f>
        <v>18</v>
      </c>
      <c r="J266" s="48" t="str">
        <f t="shared" si="217"/>
        <v>Pass</v>
      </c>
      <c r="K266" s="61" t="b">
        <f>NOT(ISNUMBER(SEARCH("Feeder",Survey!$H266)))</f>
        <v>1</v>
      </c>
      <c r="L266" s="60" t="b">
        <f>NOT(ISBLANK(Survey!$L266))</f>
        <v>0</v>
      </c>
      <c r="M266" s="48" t="str">
        <f t="shared" si="218"/>
        <v>Pass</v>
      </c>
      <c r="N266" s="61" t="b">
        <f>NOT(ISNUMBER(SEARCH("Other",Survey!$J266)))</f>
        <v>1</v>
      </c>
      <c r="O266" s="60" t="b">
        <f>NOT(ISBLANK(Survey!$K266))</f>
        <v>0</v>
      </c>
      <c r="P266" s="48" t="str">
        <f t="shared" si="219"/>
        <v>Fail</v>
      </c>
      <c r="Q266" s="50">
        <f>Survey!E266</f>
        <v>0</v>
      </c>
      <c r="R266" s="51">
        <f>LEN(Survey!F266)</f>
        <v>0</v>
      </c>
      <c r="S266" s="48" t="str">
        <f t="shared" si="220"/>
        <v>Pass</v>
      </c>
      <c r="T266" s="61" t="b">
        <f>NOT(ISNUMBER(SEARCH("Other",Survey!$M266)))</f>
        <v>1</v>
      </c>
      <c r="U266" s="60" t="b">
        <f>NOT(ISBLANK(Survey!$N266))</f>
        <v>0</v>
      </c>
      <c r="V266" s="48" t="str">
        <f t="shared" si="221"/>
        <v>Pass</v>
      </c>
      <c r="W266" s="121" t="b">
        <f>NOT(ISBLANK(Survey!$U266))</f>
        <v>0</v>
      </c>
      <c r="X266" s="122">
        <f>Survey!$J266</f>
        <v>0</v>
      </c>
      <c r="Y266" s="48" t="str">
        <f t="shared" si="222"/>
        <v>Pass</v>
      </c>
      <c r="Z266" s="121" t="b">
        <f>NOT(ISBLANK(Survey!$V266))</f>
        <v>0</v>
      </c>
      <c r="AA266" s="122">
        <f>Survey!$J266</f>
        <v>0</v>
      </c>
      <c r="AB266" s="48" t="str">
        <f t="shared" si="223"/>
        <v>Pass</v>
      </c>
      <c r="AC266" s="121" t="b">
        <f>NOT(ISBLANK(Survey!$W266))</f>
        <v>0</v>
      </c>
      <c r="AD266" s="122">
        <f>Survey!$J266</f>
        <v>0</v>
      </c>
      <c r="AE266" s="48" t="str">
        <f t="shared" si="224"/>
        <v>Pass</v>
      </c>
      <c r="AF266" s="61" t="b">
        <f>NOT(ISNUMBER(SEARCH("Yes",Survey!$Z266)))</f>
        <v>1</v>
      </c>
      <c r="AG266" s="60" t="b">
        <f>IF(COUNTBLANK(Survey!$AA266:$AB266)=0,TRUE, FALSE)</f>
        <v>0</v>
      </c>
      <c r="AH266" s="48" t="str">
        <f t="shared" si="225"/>
        <v>Pass</v>
      </c>
      <c r="AI266" s="61" t="b">
        <f>NOT(ISNUMBER(SEARCH("Yes",Survey!$AC266)))</f>
        <v>1</v>
      </c>
      <c r="AJ266" s="60" t="b">
        <f>NOT(ISBLANK(Survey!$AE266))</f>
        <v>0</v>
      </c>
      <c r="AK266" s="48" t="str">
        <f t="shared" si="226"/>
        <v>Pass</v>
      </c>
      <c r="AL266" s="61" t="b">
        <f>NOT(OR(ISNUMBER(SEARCH("Other",Survey!$AE266)),ISNUMBER(SEARCH("Multiple",Survey!$AE266))))</f>
        <v>1</v>
      </c>
      <c r="AM266" s="60" t="b">
        <f>NOT(ISBLANK(Survey!$AF266))</f>
        <v>0</v>
      </c>
      <c r="AN266" s="48" t="str">
        <f t="shared" si="227"/>
        <v>Fail</v>
      </c>
      <c r="AO266" s="52">
        <f>(Survey!$AH266)</f>
        <v>0</v>
      </c>
      <c r="AP266" s="43" t="str">
        <f t="shared" si="228"/>
        <v>Fail</v>
      </c>
      <c r="AQ266" s="44">
        <f>ABS(Survey!$AH266)</f>
        <v>0</v>
      </c>
      <c r="AR266" s="87">
        <f>ABS(Survey!$AI266)+Survey!$AJ266-ABS(Survey!$AK266)+ABS(Survey!$AL266)-ABS(Survey!$AM266)+ABS(Survey!$AN266)-ABS(Survey!$AO266)+Survey!$AP266</f>
        <v>0</v>
      </c>
      <c r="AS266" s="53" t="str">
        <f t="shared" si="229"/>
        <v>No holdings</v>
      </c>
      <c r="AT266" s="43">
        <f t="shared" si="230"/>
        <v>0</v>
      </c>
      <c r="AU266" s="48" t="str">
        <f t="shared" si="231"/>
        <v>Pass</v>
      </c>
      <c r="AV266" s="61" t="b">
        <f>IF(ABS(Survey!$AP266)=0,TRUE,FALSE)</f>
        <v>1</v>
      </c>
      <c r="AW266" s="60" t="b">
        <f>NOT(ISBLANK(Survey!$AQ266))</f>
        <v>0</v>
      </c>
      <c r="AX266" s="43" t="str">
        <f t="shared" si="232"/>
        <v>Fail</v>
      </c>
      <c r="AY266" s="44">
        <f>ABS(Survey!$AH266)</f>
        <v>0</v>
      </c>
      <c r="AZ266" s="44" cm="1">
        <f t="array" ref="AZ266">SUM(SUMIF(Survey!AS266:BA266,{"&gt;0","&lt;0"})*{1,-1})-SUM(SUMIF(Survey!BC266:BK266,{"&gt;0","&lt;0"})*{1,-1})</f>
        <v>0</v>
      </c>
      <c r="BA266" s="53" t="str">
        <f t="shared" si="233"/>
        <v>No holdings</v>
      </c>
      <c r="BB266" s="43">
        <f t="shared" si="234"/>
        <v>0</v>
      </c>
      <c r="BC266" s="48" t="str">
        <f t="shared" si="235"/>
        <v>Fail</v>
      </c>
      <c r="BD266" s="54">
        <f>ABS(Survey!$AH266)</f>
        <v>0</v>
      </c>
      <c r="BE266" s="54" cm="1">
        <f t="array" ref="BE266">SUM(SUMIF(Survey!BM266:CF266,{"&gt;0","&lt;0"})*{1,-1})-SUM(SUMIF(Survey!CH266:DA266,{"&gt;0","&lt;0"})*{1,-1})</f>
        <v>0</v>
      </c>
      <c r="BF266" s="55" t="str">
        <f t="shared" si="236"/>
        <v>No holdings</v>
      </c>
      <c r="BG266" s="56">
        <f t="shared" si="237"/>
        <v>0</v>
      </c>
      <c r="BH266" s="48" t="str">
        <f t="shared" si="238"/>
        <v>Pass</v>
      </c>
      <c r="BI266" s="61" t="b">
        <f>IF(ABS(Survey!$CF266)=0,TRUE,FALSE)</f>
        <v>1</v>
      </c>
      <c r="BJ266" s="60" t="b">
        <f>NOT(ISBLANK(Survey!$CG266))</f>
        <v>0</v>
      </c>
      <c r="BK266" s="48" t="str">
        <f t="shared" si="239"/>
        <v>Pass</v>
      </c>
      <c r="BL266" s="61" t="b">
        <f>IF(ABS(Survey!$DA266)=0,TRUE,FALSE)</f>
        <v>1</v>
      </c>
      <c r="BM266" s="60" t="b">
        <f>NOT(ISBLANK(Survey!$DB266))</f>
        <v>0</v>
      </c>
      <c r="BN266" s="48" t="str">
        <f t="shared" si="240"/>
        <v>Pass</v>
      </c>
      <c r="BO266" s="44">
        <f>SUM(Survey!DD266:DG266)</f>
        <v>0</v>
      </c>
      <c r="BP266" s="43">
        <f t="shared" si="241"/>
        <v>0</v>
      </c>
      <c r="BQ266" s="43">
        <f t="shared" si="242"/>
        <v>100</v>
      </c>
      <c r="BR266" s="55">
        <f>Survey!$I266</f>
        <v>0</v>
      </c>
      <c r="BS266" s="48" t="str">
        <f t="shared" si="243"/>
        <v>Pass</v>
      </c>
      <c r="BT266" s="61" t="b">
        <f>IF(ABS(Survey!$DG266)=0,TRUE,FALSE)</f>
        <v>1</v>
      </c>
      <c r="BU266" s="60" t="b">
        <f>NOT(ISBLANK(Survey!$DH266))</f>
        <v>0</v>
      </c>
      <c r="BV266" s="43" t="str">
        <f t="shared" si="244"/>
        <v>Pass</v>
      </c>
      <c r="BW266" s="44">
        <f>ABS(Survey!CB266) + ABS(Survey!CW266)</f>
        <v>0</v>
      </c>
      <c r="BX266" s="44">
        <f>SUM(SUMIF(Survey!DJ266:DO266,{"&gt;0","&lt;0"})*{1,-1})+SUM(SUMIF(Survey!DQ266:DV266,{"&gt;0","&lt;0"})*{1,-1})</f>
        <v>0</v>
      </c>
      <c r="BY266" s="43">
        <f t="shared" si="245"/>
        <v>0</v>
      </c>
      <c r="BZ266" s="43">
        <f t="shared" si="246"/>
        <v>0</v>
      </c>
      <c r="CA266" s="48" t="str">
        <f t="shared" si="247"/>
        <v>Pass</v>
      </c>
      <c r="CB266" s="61" t="b">
        <f>IF(ABS(Survey!$DO266)=0,TRUE,FALSE)</f>
        <v>1</v>
      </c>
      <c r="CC266" s="60" t="b">
        <f>NOT(ISBLANK(Survey!DP266))</f>
        <v>0</v>
      </c>
      <c r="CD266" s="48" t="str">
        <f t="shared" si="248"/>
        <v>Pass</v>
      </c>
      <c r="CE266" s="61" t="b">
        <f>IF(ABS(Survey!$DV266)=0,TRUE,FALSE)</f>
        <v>1</v>
      </c>
      <c r="CF266" s="60" t="b">
        <f>NOT(ISBLANK(Survey!$DW266))</f>
        <v>0</v>
      </c>
      <c r="CG266" s="48" t="str">
        <f t="shared" si="249"/>
        <v>Pass</v>
      </c>
      <c r="CH266" s="57">
        <f t="shared" si="250"/>
        <v>0</v>
      </c>
      <c r="CI266" s="54" cm="1">
        <f t="array" ref="CI266">SUM(SUMIF(Survey!DY266:DZ266,{"&gt;0","&lt;0"})*{1,-1})</f>
        <v>0</v>
      </c>
      <c r="CJ266" s="57">
        <f t="shared" si="251"/>
        <v>0</v>
      </c>
      <c r="CK266" s="56">
        <f t="shared" si="252"/>
        <v>100</v>
      </c>
      <c r="CL266" s="48" t="str">
        <f t="shared" si="253"/>
        <v>Fail</v>
      </c>
      <c r="CM266" s="54">
        <f>SUM(SUMIF(Survey!EP266:EQ266,{"&gt;0","&lt;0"})*{1,-1})</f>
        <v>0</v>
      </c>
      <c r="CN266" s="57">
        <f t="shared" si="254"/>
        <v>0</v>
      </c>
      <c r="CO266" s="57">
        <f t="shared" si="255"/>
        <v>100</v>
      </c>
      <c r="CP266" s="55" t="b">
        <f>IF(Survey!$J266="ETF",TRUE,IF(Survey!$J266="Closed-end",TRUE,IF(Survey!$J266="Split share corp",TRUE,FALSE)))</f>
        <v>0</v>
      </c>
      <c r="CQ266" s="48" t="str">
        <f t="shared" si="256"/>
        <v>Fail</v>
      </c>
      <c r="CR266" s="54">
        <f>SUM(SUMIF(Survey!ES266:EW266,{"&gt;0","&lt;0"})*{1,-1})</f>
        <v>0</v>
      </c>
      <c r="CS266" s="57">
        <f t="shared" si="257"/>
        <v>0</v>
      </c>
      <c r="CT266" s="57">
        <f t="shared" si="258"/>
        <v>100</v>
      </c>
      <c r="CU266" s="55" t="b">
        <f>IF(Survey!$J266="ETF",TRUE,IF(Survey!$J266="Closed-end",TRUE,IF(Survey!$J266="Split share corp",TRUE,FALSE)))</f>
        <v>0</v>
      </c>
      <c r="CV266" s="48" t="str">
        <f t="shared" si="259"/>
        <v>Pass</v>
      </c>
      <c r="CW266" s="61" t="b">
        <f>IF(ABS(Survey!$EW266)=0,TRUE,FALSE)</f>
        <v>1</v>
      </c>
      <c r="CX266" s="60" t="b">
        <f>NOT(ISBLANK(Survey!$EX266))</f>
        <v>0</v>
      </c>
      <c r="CY266" s="43" t="str">
        <f t="shared" si="260"/>
        <v>Fail</v>
      </c>
      <c r="CZ266" s="44">
        <f>SUM(SUMIF(Survey!EZ266:FF266,{"&gt;0","&lt;0"})*{1,-1})</f>
        <v>0</v>
      </c>
      <c r="DA266" s="43">
        <f t="shared" si="261"/>
        <v>0</v>
      </c>
      <c r="DB266" s="43">
        <f t="shared" si="262"/>
        <v>100</v>
      </c>
      <c r="DC266" s="48" t="str">
        <f t="shared" si="263"/>
        <v>Fail</v>
      </c>
      <c r="DD266" s="54">
        <f>SUM(SUMIF(Survey!FH266:FN266,{"&gt;0","&lt;0"})*{1,-1})</f>
        <v>0</v>
      </c>
      <c r="DE266" s="57">
        <f t="shared" si="264"/>
        <v>0</v>
      </c>
      <c r="DF266" s="56">
        <f t="shared" si="265"/>
        <v>100</v>
      </c>
    </row>
    <row r="267" spans="1:110">
      <c r="A267" s="1">
        <v>264</v>
      </c>
      <c r="B267" s="43" t="str">
        <f t="shared" si="213"/>
        <v>Pass</v>
      </c>
      <c r="C267" s="43">
        <f>COUNTBLANK(Survey!B267:FO267)</f>
        <v>170</v>
      </c>
      <c r="D267" s="43">
        <f>Survey!H267</f>
        <v>0</v>
      </c>
      <c r="E267" s="43" t="str">
        <f t="shared" si="214"/>
        <v>Fail</v>
      </c>
      <c r="F267" s="43" t="str">
        <f t="shared" si="215"/>
        <v>Fail</v>
      </c>
      <c r="H267" s="48" t="str">
        <f t="shared" si="216"/>
        <v>Fail</v>
      </c>
      <c r="I267" s="49">
        <f>COUNTBLANK(Survey!B267:E267)+COUNTBLANK(Survey!G267:J267)+COUNTBLANK(Survey!M267)+COUNTBLANK(Survey!P267:S267)+COUNTBLANK(Survey!X267:Z267)+COUNTBLANK(Survey!AC267:AD267)</f>
        <v>18</v>
      </c>
      <c r="J267" s="48" t="str">
        <f t="shared" si="217"/>
        <v>Pass</v>
      </c>
      <c r="K267" s="61" t="b">
        <f>NOT(ISNUMBER(SEARCH("Feeder",Survey!$H267)))</f>
        <v>1</v>
      </c>
      <c r="L267" s="60" t="b">
        <f>NOT(ISBLANK(Survey!$L267))</f>
        <v>0</v>
      </c>
      <c r="M267" s="48" t="str">
        <f t="shared" si="218"/>
        <v>Pass</v>
      </c>
      <c r="N267" s="61" t="b">
        <f>NOT(ISNUMBER(SEARCH("Other",Survey!$J267)))</f>
        <v>1</v>
      </c>
      <c r="O267" s="60" t="b">
        <f>NOT(ISBLANK(Survey!$K267))</f>
        <v>0</v>
      </c>
      <c r="P267" s="48" t="str">
        <f t="shared" si="219"/>
        <v>Fail</v>
      </c>
      <c r="Q267" s="50">
        <f>Survey!E267</f>
        <v>0</v>
      </c>
      <c r="R267" s="51">
        <f>LEN(Survey!F267)</f>
        <v>0</v>
      </c>
      <c r="S267" s="48" t="str">
        <f t="shared" si="220"/>
        <v>Pass</v>
      </c>
      <c r="T267" s="61" t="b">
        <f>NOT(ISNUMBER(SEARCH("Other",Survey!$M267)))</f>
        <v>1</v>
      </c>
      <c r="U267" s="60" t="b">
        <f>NOT(ISBLANK(Survey!$N267))</f>
        <v>0</v>
      </c>
      <c r="V267" s="48" t="str">
        <f t="shared" si="221"/>
        <v>Pass</v>
      </c>
      <c r="W267" s="121" t="b">
        <f>NOT(ISBLANK(Survey!$U267))</f>
        <v>0</v>
      </c>
      <c r="X267" s="122">
        <f>Survey!$J267</f>
        <v>0</v>
      </c>
      <c r="Y267" s="48" t="str">
        <f t="shared" si="222"/>
        <v>Pass</v>
      </c>
      <c r="Z267" s="121" t="b">
        <f>NOT(ISBLANK(Survey!$V267))</f>
        <v>0</v>
      </c>
      <c r="AA267" s="122">
        <f>Survey!$J267</f>
        <v>0</v>
      </c>
      <c r="AB267" s="48" t="str">
        <f t="shared" si="223"/>
        <v>Pass</v>
      </c>
      <c r="AC267" s="121" t="b">
        <f>NOT(ISBLANK(Survey!$W267))</f>
        <v>0</v>
      </c>
      <c r="AD267" s="122">
        <f>Survey!$J267</f>
        <v>0</v>
      </c>
      <c r="AE267" s="48" t="str">
        <f t="shared" si="224"/>
        <v>Pass</v>
      </c>
      <c r="AF267" s="61" t="b">
        <f>NOT(ISNUMBER(SEARCH("Yes",Survey!$Z267)))</f>
        <v>1</v>
      </c>
      <c r="AG267" s="60" t="b">
        <f>IF(COUNTBLANK(Survey!$AA267:$AB267)=0,TRUE, FALSE)</f>
        <v>0</v>
      </c>
      <c r="AH267" s="48" t="str">
        <f t="shared" si="225"/>
        <v>Pass</v>
      </c>
      <c r="AI267" s="61" t="b">
        <f>NOT(ISNUMBER(SEARCH("Yes",Survey!$AC267)))</f>
        <v>1</v>
      </c>
      <c r="AJ267" s="60" t="b">
        <f>NOT(ISBLANK(Survey!$AE267))</f>
        <v>0</v>
      </c>
      <c r="AK267" s="48" t="str">
        <f t="shared" si="226"/>
        <v>Pass</v>
      </c>
      <c r="AL267" s="61" t="b">
        <f>NOT(OR(ISNUMBER(SEARCH("Other",Survey!$AE267)),ISNUMBER(SEARCH("Multiple",Survey!$AE267))))</f>
        <v>1</v>
      </c>
      <c r="AM267" s="60" t="b">
        <f>NOT(ISBLANK(Survey!$AF267))</f>
        <v>0</v>
      </c>
      <c r="AN267" s="48" t="str">
        <f t="shared" si="227"/>
        <v>Fail</v>
      </c>
      <c r="AO267" s="52">
        <f>(Survey!$AH267)</f>
        <v>0</v>
      </c>
      <c r="AP267" s="43" t="str">
        <f t="shared" si="228"/>
        <v>Fail</v>
      </c>
      <c r="AQ267" s="44">
        <f>ABS(Survey!$AH267)</f>
        <v>0</v>
      </c>
      <c r="AR267" s="87">
        <f>ABS(Survey!$AI267)+Survey!$AJ267-ABS(Survey!$AK267)+ABS(Survey!$AL267)-ABS(Survey!$AM267)+ABS(Survey!$AN267)-ABS(Survey!$AO267)+Survey!$AP267</f>
        <v>0</v>
      </c>
      <c r="AS267" s="53" t="str">
        <f t="shared" si="229"/>
        <v>No holdings</v>
      </c>
      <c r="AT267" s="43">
        <f t="shared" si="230"/>
        <v>0</v>
      </c>
      <c r="AU267" s="48" t="str">
        <f t="shared" si="231"/>
        <v>Pass</v>
      </c>
      <c r="AV267" s="61" t="b">
        <f>IF(ABS(Survey!$AP267)=0,TRUE,FALSE)</f>
        <v>1</v>
      </c>
      <c r="AW267" s="60" t="b">
        <f>NOT(ISBLANK(Survey!$AQ267))</f>
        <v>0</v>
      </c>
      <c r="AX267" s="43" t="str">
        <f t="shared" si="232"/>
        <v>Fail</v>
      </c>
      <c r="AY267" s="44">
        <f>ABS(Survey!$AH267)</f>
        <v>0</v>
      </c>
      <c r="AZ267" s="44" cm="1">
        <f t="array" ref="AZ267">SUM(SUMIF(Survey!AS267:BA267,{"&gt;0","&lt;0"})*{1,-1})-SUM(SUMIF(Survey!BC267:BK267,{"&gt;0","&lt;0"})*{1,-1})</f>
        <v>0</v>
      </c>
      <c r="BA267" s="53" t="str">
        <f t="shared" si="233"/>
        <v>No holdings</v>
      </c>
      <c r="BB267" s="43">
        <f t="shared" si="234"/>
        <v>0</v>
      </c>
      <c r="BC267" s="48" t="str">
        <f t="shared" si="235"/>
        <v>Fail</v>
      </c>
      <c r="BD267" s="54">
        <f>ABS(Survey!$AH267)</f>
        <v>0</v>
      </c>
      <c r="BE267" s="54" cm="1">
        <f t="array" ref="BE267">SUM(SUMIF(Survey!BM267:CF267,{"&gt;0","&lt;0"})*{1,-1})-SUM(SUMIF(Survey!CH267:DA267,{"&gt;0","&lt;0"})*{1,-1})</f>
        <v>0</v>
      </c>
      <c r="BF267" s="55" t="str">
        <f t="shared" si="236"/>
        <v>No holdings</v>
      </c>
      <c r="BG267" s="56">
        <f t="shared" si="237"/>
        <v>0</v>
      </c>
      <c r="BH267" s="48" t="str">
        <f t="shared" si="238"/>
        <v>Pass</v>
      </c>
      <c r="BI267" s="61" t="b">
        <f>IF(ABS(Survey!$CF267)=0,TRUE,FALSE)</f>
        <v>1</v>
      </c>
      <c r="BJ267" s="60" t="b">
        <f>NOT(ISBLANK(Survey!$CG267))</f>
        <v>0</v>
      </c>
      <c r="BK267" s="48" t="str">
        <f t="shared" si="239"/>
        <v>Pass</v>
      </c>
      <c r="BL267" s="61" t="b">
        <f>IF(ABS(Survey!$DA267)=0,TRUE,FALSE)</f>
        <v>1</v>
      </c>
      <c r="BM267" s="60" t="b">
        <f>NOT(ISBLANK(Survey!$DB267))</f>
        <v>0</v>
      </c>
      <c r="BN267" s="48" t="str">
        <f t="shared" si="240"/>
        <v>Pass</v>
      </c>
      <c r="BO267" s="44">
        <f>SUM(Survey!DD267:DG267)</f>
        <v>0</v>
      </c>
      <c r="BP267" s="43">
        <f t="shared" si="241"/>
        <v>0</v>
      </c>
      <c r="BQ267" s="43">
        <f t="shared" si="242"/>
        <v>100</v>
      </c>
      <c r="BR267" s="55">
        <f>Survey!$I267</f>
        <v>0</v>
      </c>
      <c r="BS267" s="48" t="str">
        <f t="shared" si="243"/>
        <v>Pass</v>
      </c>
      <c r="BT267" s="61" t="b">
        <f>IF(ABS(Survey!$DG267)=0,TRUE,FALSE)</f>
        <v>1</v>
      </c>
      <c r="BU267" s="60" t="b">
        <f>NOT(ISBLANK(Survey!$DH267))</f>
        <v>0</v>
      </c>
      <c r="BV267" s="43" t="str">
        <f t="shared" si="244"/>
        <v>Pass</v>
      </c>
      <c r="BW267" s="44">
        <f>ABS(Survey!CB267) + ABS(Survey!CW267)</f>
        <v>0</v>
      </c>
      <c r="BX267" s="44">
        <f>SUM(SUMIF(Survey!DJ267:DO267,{"&gt;0","&lt;0"})*{1,-1})+SUM(SUMIF(Survey!DQ267:DV267,{"&gt;0","&lt;0"})*{1,-1})</f>
        <v>0</v>
      </c>
      <c r="BY267" s="43">
        <f t="shared" si="245"/>
        <v>0</v>
      </c>
      <c r="BZ267" s="43">
        <f t="shared" si="246"/>
        <v>0</v>
      </c>
      <c r="CA267" s="48" t="str">
        <f t="shared" si="247"/>
        <v>Pass</v>
      </c>
      <c r="CB267" s="61" t="b">
        <f>IF(ABS(Survey!$DO267)=0,TRUE,FALSE)</f>
        <v>1</v>
      </c>
      <c r="CC267" s="60" t="b">
        <f>NOT(ISBLANK(Survey!DP267))</f>
        <v>0</v>
      </c>
      <c r="CD267" s="48" t="str">
        <f t="shared" si="248"/>
        <v>Pass</v>
      </c>
      <c r="CE267" s="61" t="b">
        <f>IF(ABS(Survey!$DV267)=0,TRUE,FALSE)</f>
        <v>1</v>
      </c>
      <c r="CF267" s="60" t="b">
        <f>NOT(ISBLANK(Survey!$DW267))</f>
        <v>0</v>
      </c>
      <c r="CG267" s="48" t="str">
        <f t="shared" si="249"/>
        <v>Pass</v>
      </c>
      <c r="CH267" s="57">
        <f t="shared" si="250"/>
        <v>0</v>
      </c>
      <c r="CI267" s="54" cm="1">
        <f t="array" ref="CI267">SUM(SUMIF(Survey!DY267:DZ267,{"&gt;0","&lt;0"})*{1,-1})</f>
        <v>0</v>
      </c>
      <c r="CJ267" s="57">
        <f t="shared" si="251"/>
        <v>0</v>
      </c>
      <c r="CK267" s="56">
        <f t="shared" si="252"/>
        <v>100</v>
      </c>
      <c r="CL267" s="48" t="str">
        <f t="shared" si="253"/>
        <v>Fail</v>
      </c>
      <c r="CM267" s="54">
        <f>SUM(SUMIF(Survey!EP267:EQ267,{"&gt;0","&lt;0"})*{1,-1})</f>
        <v>0</v>
      </c>
      <c r="CN267" s="57">
        <f t="shared" si="254"/>
        <v>0</v>
      </c>
      <c r="CO267" s="57">
        <f t="shared" si="255"/>
        <v>100</v>
      </c>
      <c r="CP267" s="55" t="b">
        <f>IF(Survey!$J267="ETF",TRUE,IF(Survey!$J267="Closed-end",TRUE,IF(Survey!$J267="Split share corp",TRUE,FALSE)))</f>
        <v>0</v>
      </c>
      <c r="CQ267" s="48" t="str">
        <f t="shared" si="256"/>
        <v>Fail</v>
      </c>
      <c r="CR267" s="54">
        <f>SUM(SUMIF(Survey!ES267:EW267,{"&gt;0","&lt;0"})*{1,-1})</f>
        <v>0</v>
      </c>
      <c r="CS267" s="57">
        <f t="shared" si="257"/>
        <v>0</v>
      </c>
      <c r="CT267" s="57">
        <f t="shared" si="258"/>
        <v>100</v>
      </c>
      <c r="CU267" s="55" t="b">
        <f>IF(Survey!$J267="ETF",TRUE,IF(Survey!$J267="Closed-end",TRUE,IF(Survey!$J267="Split share corp",TRUE,FALSE)))</f>
        <v>0</v>
      </c>
      <c r="CV267" s="48" t="str">
        <f t="shared" si="259"/>
        <v>Pass</v>
      </c>
      <c r="CW267" s="61" t="b">
        <f>IF(ABS(Survey!$EW267)=0,TRUE,FALSE)</f>
        <v>1</v>
      </c>
      <c r="CX267" s="60" t="b">
        <f>NOT(ISBLANK(Survey!$EX267))</f>
        <v>0</v>
      </c>
      <c r="CY267" s="43" t="str">
        <f t="shared" si="260"/>
        <v>Fail</v>
      </c>
      <c r="CZ267" s="44">
        <f>SUM(SUMIF(Survey!EZ267:FF267,{"&gt;0","&lt;0"})*{1,-1})</f>
        <v>0</v>
      </c>
      <c r="DA267" s="43">
        <f t="shared" si="261"/>
        <v>0</v>
      </c>
      <c r="DB267" s="43">
        <f t="shared" si="262"/>
        <v>100</v>
      </c>
      <c r="DC267" s="48" t="str">
        <f t="shared" si="263"/>
        <v>Fail</v>
      </c>
      <c r="DD267" s="54">
        <f>SUM(SUMIF(Survey!FH267:FN267,{"&gt;0","&lt;0"})*{1,-1})</f>
        <v>0</v>
      </c>
      <c r="DE267" s="57">
        <f t="shared" si="264"/>
        <v>0</v>
      </c>
      <c r="DF267" s="56">
        <f t="shared" si="265"/>
        <v>100</v>
      </c>
    </row>
    <row r="268" spans="1:110">
      <c r="A268" s="1">
        <v>265</v>
      </c>
      <c r="B268" s="43" t="str">
        <f t="shared" si="213"/>
        <v>Pass</v>
      </c>
      <c r="C268" s="43">
        <f>COUNTBLANK(Survey!B268:FO268)</f>
        <v>170</v>
      </c>
      <c r="D268" s="43">
        <f>Survey!H268</f>
        <v>0</v>
      </c>
      <c r="E268" s="43" t="str">
        <f t="shared" si="214"/>
        <v>Fail</v>
      </c>
      <c r="F268" s="43" t="str">
        <f t="shared" si="215"/>
        <v>Fail</v>
      </c>
      <c r="H268" s="48" t="str">
        <f t="shared" si="216"/>
        <v>Fail</v>
      </c>
      <c r="I268" s="49">
        <f>COUNTBLANK(Survey!B268:E268)+COUNTBLANK(Survey!G268:J268)+COUNTBLANK(Survey!M268)+COUNTBLANK(Survey!P268:S268)+COUNTBLANK(Survey!X268:Z268)+COUNTBLANK(Survey!AC268:AD268)</f>
        <v>18</v>
      </c>
      <c r="J268" s="48" t="str">
        <f t="shared" si="217"/>
        <v>Pass</v>
      </c>
      <c r="K268" s="61" t="b">
        <f>NOT(ISNUMBER(SEARCH("Feeder",Survey!$H268)))</f>
        <v>1</v>
      </c>
      <c r="L268" s="60" t="b">
        <f>NOT(ISBLANK(Survey!$L268))</f>
        <v>0</v>
      </c>
      <c r="M268" s="48" t="str">
        <f t="shared" si="218"/>
        <v>Pass</v>
      </c>
      <c r="N268" s="61" t="b">
        <f>NOT(ISNUMBER(SEARCH("Other",Survey!$J268)))</f>
        <v>1</v>
      </c>
      <c r="O268" s="60" t="b">
        <f>NOT(ISBLANK(Survey!$K268))</f>
        <v>0</v>
      </c>
      <c r="P268" s="48" t="str">
        <f t="shared" si="219"/>
        <v>Fail</v>
      </c>
      <c r="Q268" s="50">
        <f>Survey!E268</f>
        <v>0</v>
      </c>
      <c r="R268" s="51">
        <f>LEN(Survey!F268)</f>
        <v>0</v>
      </c>
      <c r="S268" s="48" t="str">
        <f t="shared" si="220"/>
        <v>Pass</v>
      </c>
      <c r="T268" s="61" t="b">
        <f>NOT(ISNUMBER(SEARCH("Other",Survey!$M268)))</f>
        <v>1</v>
      </c>
      <c r="U268" s="60" t="b">
        <f>NOT(ISBLANK(Survey!$N268))</f>
        <v>0</v>
      </c>
      <c r="V268" s="48" t="str">
        <f t="shared" si="221"/>
        <v>Pass</v>
      </c>
      <c r="W268" s="121" t="b">
        <f>NOT(ISBLANK(Survey!$U268))</f>
        <v>0</v>
      </c>
      <c r="X268" s="122">
        <f>Survey!$J268</f>
        <v>0</v>
      </c>
      <c r="Y268" s="48" t="str">
        <f t="shared" si="222"/>
        <v>Pass</v>
      </c>
      <c r="Z268" s="121" t="b">
        <f>NOT(ISBLANK(Survey!$V268))</f>
        <v>0</v>
      </c>
      <c r="AA268" s="122">
        <f>Survey!$J268</f>
        <v>0</v>
      </c>
      <c r="AB268" s="48" t="str">
        <f t="shared" si="223"/>
        <v>Pass</v>
      </c>
      <c r="AC268" s="121" t="b">
        <f>NOT(ISBLANK(Survey!$W268))</f>
        <v>0</v>
      </c>
      <c r="AD268" s="122">
        <f>Survey!$J268</f>
        <v>0</v>
      </c>
      <c r="AE268" s="48" t="str">
        <f t="shared" si="224"/>
        <v>Pass</v>
      </c>
      <c r="AF268" s="61" t="b">
        <f>NOT(ISNUMBER(SEARCH("Yes",Survey!$Z268)))</f>
        <v>1</v>
      </c>
      <c r="AG268" s="60" t="b">
        <f>IF(COUNTBLANK(Survey!$AA268:$AB268)=0,TRUE, FALSE)</f>
        <v>0</v>
      </c>
      <c r="AH268" s="48" t="str">
        <f t="shared" si="225"/>
        <v>Pass</v>
      </c>
      <c r="AI268" s="61" t="b">
        <f>NOT(ISNUMBER(SEARCH("Yes",Survey!$AC268)))</f>
        <v>1</v>
      </c>
      <c r="AJ268" s="60" t="b">
        <f>NOT(ISBLANK(Survey!$AE268))</f>
        <v>0</v>
      </c>
      <c r="AK268" s="48" t="str">
        <f t="shared" si="226"/>
        <v>Pass</v>
      </c>
      <c r="AL268" s="61" t="b">
        <f>NOT(OR(ISNUMBER(SEARCH("Other",Survey!$AE268)),ISNUMBER(SEARCH("Multiple",Survey!$AE268))))</f>
        <v>1</v>
      </c>
      <c r="AM268" s="60" t="b">
        <f>NOT(ISBLANK(Survey!$AF268))</f>
        <v>0</v>
      </c>
      <c r="AN268" s="48" t="str">
        <f t="shared" si="227"/>
        <v>Fail</v>
      </c>
      <c r="AO268" s="52">
        <f>(Survey!$AH268)</f>
        <v>0</v>
      </c>
      <c r="AP268" s="43" t="str">
        <f t="shared" si="228"/>
        <v>Fail</v>
      </c>
      <c r="AQ268" s="44">
        <f>ABS(Survey!$AH268)</f>
        <v>0</v>
      </c>
      <c r="AR268" s="87">
        <f>ABS(Survey!$AI268)+Survey!$AJ268-ABS(Survey!$AK268)+ABS(Survey!$AL268)-ABS(Survey!$AM268)+ABS(Survey!$AN268)-ABS(Survey!$AO268)+Survey!$AP268</f>
        <v>0</v>
      </c>
      <c r="AS268" s="53" t="str">
        <f t="shared" si="229"/>
        <v>No holdings</v>
      </c>
      <c r="AT268" s="43">
        <f t="shared" si="230"/>
        <v>0</v>
      </c>
      <c r="AU268" s="48" t="str">
        <f t="shared" si="231"/>
        <v>Pass</v>
      </c>
      <c r="AV268" s="61" t="b">
        <f>IF(ABS(Survey!$AP268)=0,TRUE,FALSE)</f>
        <v>1</v>
      </c>
      <c r="AW268" s="60" t="b">
        <f>NOT(ISBLANK(Survey!$AQ268))</f>
        <v>0</v>
      </c>
      <c r="AX268" s="43" t="str">
        <f t="shared" si="232"/>
        <v>Fail</v>
      </c>
      <c r="AY268" s="44">
        <f>ABS(Survey!$AH268)</f>
        <v>0</v>
      </c>
      <c r="AZ268" s="44" cm="1">
        <f t="array" ref="AZ268">SUM(SUMIF(Survey!AS268:BA268,{"&gt;0","&lt;0"})*{1,-1})-SUM(SUMIF(Survey!BC268:BK268,{"&gt;0","&lt;0"})*{1,-1})</f>
        <v>0</v>
      </c>
      <c r="BA268" s="53" t="str">
        <f t="shared" si="233"/>
        <v>No holdings</v>
      </c>
      <c r="BB268" s="43">
        <f t="shared" si="234"/>
        <v>0</v>
      </c>
      <c r="BC268" s="48" t="str">
        <f t="shared" si="235"/>
        <v>Fail</v>
      </c>
      <c r="BD268" s="54">
        <f>ABS(Survey!$AH268)</f>
        <v>0</v>
      </c>
      <c r="BE268" s="54" cm="1">
        <f t="array" ref="BE268">SUM(SUMIF(Survey!BM268:CF268,{"&gt;0","&lt;0"})*{1,-1})-SUM(SUMIF(Survey!CH268:DA268,{"&gt;0","&lt;0"})*{1,-1})</f>
        <v>0</v>
      </c>
      <c r="BF268" s="55" t="str">
        <f t="shared" si="236"/>
        <v>No holdings</v>
      </c>
      <c r="BG268" s="56">
        <f t="shared" si="237"/>
        <v>0</v>
      </c>
      <c r="BH268" s="48" t="str">
        <f t="shared" si="238"/>
        <v>Pass</v>
      </c>
      <c r="BI268" s="61" t="b">
        <f>IF(ABS(Survey!$CF268)=0,TRUE,FALSE)</f>
        <v>1</v>
      </c>
      <c r="BJ268" s="60" t="b">
        <f>NOT(ISBLANK(Survey!$CG268))</f>
        <v>0</v>
      </c>
      <c r="BK268" s="48" t="str">
        <f t="shared" si="239"/>
        <v>Pass</v>
      </c>
      <c r="BL268" s="61" t="b">
        <f>IF(ABS(Survey!$DA268)=0,TRUE,FALSE)</f>
        <v>1</v>
      </c>
      <c r="BM268" s="60" t="b">
        <f>NOT(ISBLANK(Survey!$DB268))</f>
        <v>0</v>
      </c>
      <c r="BN268" s="48" t="str">
        <f t="shared" si="240"/>
        <v>Pass</v>
      </c>
      <c r="BO268" s="44">
        <f>SUM(Survey!DD268:DG268)</f>
        <v>0</v>
      </c>
      <c r="BP268" s="43">
        <f t="shared" si="241"/>
        <v>0</v>
      </c>
      <c r="BQ268" s="43">
        <f t="shared" si="242"/>
        <v>100</v>
      </c>
      <c r="BR268" s="55">
        <f>Survey!$I268</f>
        <v>0</v>
      </c>
      <c r="BS268" s="48" t="str">
        <f t="shared" si="243"/>
        <v>Pass</v>
      </c>
      <c r="BT268" s="61" t="b">
        <f>IF(ABS(Survey!$DG268)=0,TRUE,FALSE)</f>
        <v>1</v>
      </c>
      <c r="BU268" s="60" t="b">
        <f>NOT(ISBLANK(Survey!$DH268))</f>
        <v>0</v>
      </c>
      <c r="BV268" s="43" t="str">
        <f t="shared" si="244"/>
        <v>Pass</v>
      </c>
      <c r="BW268" s="44">
        <f>ABS(Survey!CB268) + ABS(Survey!CW268)</f>
        <v>0</v>
      </c>
      <c r="BX268" s="44">
        <f>SUM(SUMIF(Survey!DJ268:DO268,{"&gt;0","&lt;0"})*{1,-1})+SUM(SUMIF(Survey!DQ268:DV268,{"&gt;0","&lt;0"})*{1,-1})</f>
        <v>0</v>
      </c>
      <c r="BY268" s="43">
        <f t="shared" si="245"/>
        <v>0</v>
      </c>
      <c r="BZ268" s="43">
        <f t="shared" si="246"/>
        <v>0</v>
      </c>
      <c r="CA268" s="48" t="str">
        <f t="shared" si="247"/>
        <v>Pass</v>
      </c>
      <c r="CB268" s="61" t="b">
        <f>IF(ABS(Survey!$DO268)=0,TRUE,FALSE)</f>
        <v>1</v>
      </c>
      <c r="CC268" s="60" t="b">
        <f>NOT(ISBLANK(Survey!DP268))</f>
        <v>0</v>
      </c>
      <c r="CD268" s="48" t="str">
        <f t="shared" si="248"/>
        <v>Pass</v>
      </c>
      <c r="CE268" s="61" t="b">
        <f>IF(ABS(Survey!$DV268)=0,TRUE,FALSE)</f>
        <v>1</v>
      </c>
      <c r="CF268" s="60" t="b">
        <f>NOT(ISBLANK(Survey!$DW268))</f>
        <v>0</v>
      </c>
      <c r="CG268" s="48" t="str">
        <f t="shared" si="249"/>
        <v>Pass</v>
      </c>
      <c r="CH268" s="57">
        <f t="shared" si="250"/>
        <v>0</v>
      </c>
      <c r="CI268" s="54" cm="1">
        <f t="array" ref="CI268">SUM(SUMIF(Survey!DY268:DZ268,{"&gt;0","&lt;0"})*{1,-1})</f>
        <v>0</v>
      </c>
      <c r="CJ268" s="57">
        <f t="shared" si="251"/>
        <v>0</v>
      </c>
      <c r="CK268" s="56">
        <f t="shared" si="252"/>
        <v>100</v>
      </c>
      <c r="CL268" s="48" t="str">
        <f t="shared" si="253"/>
        <v>Fail</v>
      </c>
      <c r="CM268" s="54">
        <f>SUM(SUMIF(Survey!EP268:EQ268,{"&gt;0","&lt;0"})*{1,-1})</f>
        <v>0</v>
      </c>
      <c r="CN268" s="57">
        <f t="shared" si="254"/>
        <v>0</v>
      </c>
      <c r="CO268" s="57">
        <f t="shared" si="255"/>
        <v>100</v>
      </c>
      <c r="CP268" s="55" t="b">
        <f>IF(Survey!$J268="ETF",TRUE,IF(Survey!$J268="Closed-end",TRUE,IF(Survey!$J268="Split share corp",TRUE,FALSE)))</f>
        <v>0</v>
      </c>
      <c r="CQ268" s="48" t="str">
        <f t="shared" si="256"/>
        <v>Fail</v>
      </c>
      <c r="CR268" s="54">
        <f>SUM(SUMIF(Survey!ES268:EW268,{"&gt;0","&lt;0"})*{1,-1})</f>
        <v>0</v>
      </c>
      <c r="CS268" s="57">
        <f t="shared" si="257"/>
        <v>0</v>
      </c>
      <c r="CT268" s="57">
        <f t="shared" si="258"/>
        <v>100</v>
      </c>
      <c r="CU268" s="55" t="b">
        <f>IF(Survey!$J268="ETF",TRUE,IF(Survey!$J268="Closed-end",TRUE,IF(Survey!$J268="Split share corp",TRUE,FALSE)))</f>
        <v>0</v>
      </c>
      <c r="CV268" s="48" t="str">
        <f t="shared" si="259"/>
        <v>Pass</v>
      </c>
      <c r="CW268" s="61" t="b">
        <f>IF(ABS(Survey!$EW268)=0,TRUE,FALSE)</f>
        <v>1</v>
      </c>
      <c r="CX268" s="60" t="b">
        <f>NOT(ISBLANK(Survey!$EX268))</f>
        <v>0</v>
      </c>
      <c r="CY268" s="43" t="str">
        <f t="shared" si="260"/>
        <v>Fail</v>
      </c>
      <c r="CZ268" s="44">
        <f>SUM(SUMIF(Survey!EZ268:FF268,{"&gt;0","&lt;0"})*{1,-1})</f>
        <v>0</v>
      </c>
      <c r="DA268" s="43">
        <f t="shared" si="261"/>
        <v>0</v>
      </c>
      <c r="DB268" s="43">
        <f t="shared" si="262"/>
        <v>100</v>
      </c>
      <c r="DC268" s="48" t="str">
        <f t="shared" si="263"/>
        <v>Fail</v>
      </c>
      <c r="DD268" s="54">
        <f>SUM(SUMIF(Survey!FH268:FN268,{"&gt;0","&lt;0"})*{1,-1})</f>
        <v>0</v>
      </c>
      <c r="DE268" s="57">
        <f t="shared" si="264"/>
        <v>0</v>
      </c>
      <c r="DF268" s="56">
        <f t="shared" si="265"/>
        <v>100</v>
      </c>
    </row>
    <row r="269" spans="1:110">
      <c r="A269" s="1">
        <v>266</v>
      </c>
      <c r="B269" s="43" t="str">
        <f t="shared" si="213"/>
        <v>Pass</v>
      </c>
      <c r="C269" s="43">
        <f>COUNTBLANK(Survey!B269:FO269)</f>
        <v>170</v>
      </c>
      <c r="D269" s="43">
        <f>Survey!H269</f>
        <v>0</v>
      </c>
      <c r="E269" s="43" t="str">
        <f t="shared" si="214"/>
        <v>Fail</v>
      </c>
      <c r="F269" s="43" t="str">
        <f t="shared" si="215"/>
        <v>Fail</v>
      </c>
      <c r="H269" s="48" t="str">
        <f t="shared" si="216"/>
        <v>Fail</v>
      </c>
      <c r="I269" s="49">
        <f>COUNTBLANK(Survey!B269:E269)+COUNTBLANK(Survey!G269:J269)+COUNTBLANK(Survey!M269)+COUNTBLANK(Survey!P269:S269)+COUNTBLANK(Survey!X269:Z269)+COUNTBLANK(Survey!AC269:AD269)</f>
        <v>18</v>
      </c>
      <c r="J269" s="48" t="str">
        <f t="shared" si="217"/>
        <v>Pass</v>
      </c>
      <c r="K269" s="61" t="b">
        <f>NOT(ISNUMBER(SEARCH("Feeder",Survey!$H269)))</f>
        <v>1</v>
      </c>
      <c r="L269" s="60" t="b">
        <f>NOT(ISBLANK(Survey!$L269))</f>
        <v>0</v>
      </c>
      <c r="M269" s="48" t="str">
        <f t="shared" si="218"/>
        <v>Pass</v>
      </c>
      <c r="N269" s="61" t="b">
        <f>NOT(ISNUMBER(SEARCH("Other",Survey!$J269)))</f>
        <v>1</v>
      </c>
      <c r="O269" s="60" t="b">
        <f>NOT(ISBLANK(Survey!$K269))</f>
        <v>0</v>
      </c>
      <c r="P269" s="48" t="str">
        <f t="shared" si="219"/>
        <v>Fail</v>
      </c>
      <c r="Q269" s="50">
        <f>Survey!E269</f>
        <v>0</v>
      </c>
      <c r="R269" s="51">
        <f>LEN(Survey!F269)</f>
        <v>0</v>
      </c>
      <c r="S269" s="48" t="str">
        <f t="shared" si="220"/>
        <v>Pass</v>
      </c>
      <c r="T269" s="61" t="b">
        <f>NOT(ISNUMBER(SEARCH("Other",Survey!$M269)))</f>
        <v>1</v>
      </c>
      <c r="U269" s="60" t="b">
        <f>NOT(ISBLANK(Survey!$N269))</f>
        <v>0</v>
      </c>
      <c r="V269" s="48" t="str">
        <f t="shared" si="221"/>
        <v>Pass</v>
      </c>
      <c r="W269" s="121" t="b">
        <f>NOT(ISBLANK(Survey!$U269))</f>
        <v>0</v>
      </c>
      <c r="X269" s="122">
        <f>Survey!$J269</f>
        <v>0</v>
      </c>
      <c r="Y269" s="48" t="str">
        <f t="shared" si="222"/>
        <v>Pass</v>
      </c>
      <c r="Z269" s="121" t="b">
        <f>NOT(ISBLANK(Survey!$V269))</f>
        <v>0</v>
      </c>
      <c r="AA269" s="122">
        <f>Survey!$J269</f>
        <v>0</v>
      </c>
      <c r="AB269" s="48" t="str">
        <f t="shared" si="223"/>
        <v>Pass</v>
      </c>
      <c r="AC269" s="121" t="b">
        <f>NOT(ISBLANK(Survey!$W269))</f>
        <v>0</v>
      </c>
      <c r="AD269" s="122">
        <f>Survey!$J269</f>
        <v>0</v>
      </c>
      <c r="AE269" s="48" t="str">
        <f t="shared" si="224"/>
        <v>Pass</v>
      </c>
      <c r="AF269" s="61" t="b">
        <f>NOT(ISNUMBER(SEARCH("Yes",Survey!$Z269)))</f>
        <v>1</v>
      </c>
      <c r="AG269" s="60" t="b">
        <f>IF(COUNTBLANK(Survey!$AA269:$AB269)=0,TRUE, FALSE)</f>
        <v>0</v>
      </c>
      <c r="AH269" s="48" t="str">
        <f t="shared" si="225"/>
        <v>Pass</v>
      </c>
      <c r="AI269" s="61" t="b">
        <f>NOT(ISNUMBER(SEARCH("Yes",Survey!$AC269)))</f>
        <v>1</v>
      </c>
      <c r="AJ269" s="60" t="b">
        <f>NOT(ISBLANK(Survey!$AE269))</f>
        <v>0</v>
      </c>
      <c r="AK269" s="48" t="str">
        <f t="shared" si="226"/>
        <v>Pass</v>
      </c>
      <c r="AL269" s="61" t="b">
        <f>NOT(OR(ISNUMBER(SEARCH("Other",Survey!$AE269)),ISNUMBER(SEARCH("Multiple",Survey!$AE269))))</f>
        <v>1</v>
      </c>
      <c r="AM269" s="60" t="b">
        <f>NOT(ISBLANK(Survey!$AF269))</f>
        <v>0</v>
      </c>
      <c r="AN269" s="48" t="str">
        <f t="shared" si="227"/>
        <v>Fail</v>
      </c>
      <c r="AO269" s="52">
        <f>(Survey!$AH269)</f>
        <v>0</v>
      </c>
      <c r="AP269" s="43" t="str">
        <f t="shared" si="228"/>
        <v>Fail</v>
      </c>
      <c r="AQ269" s="44">
        <f>ABS(Survey!$AH269)</f>
        <v>0</v>
      </c>
      <c r="AR269" s="87">
        <f>ABS(Survey!$AI269)+Survey!$AJ269-ABS(Survey!$AK269)+ABS(Survey!$AL269)-ABS(Survey!$AM269)+ABS(Survey!$AN269)-ABS(Survey!$AO269)+Survey!$AP269</f>
        <v>0</v>
      </c>
      <c r="AS269" s="53" t="str">
        <f t="shared" si="229"/>
        <v>No holdings</v>
      </c>
      <c r="AT269" s="43">
        <f t="shared" si="230"/>
        <v>0</v>
      </c>
      <c r="AU269" s="48" t="str">
        <f t="shared" si="231"/>
        <v>Pass</v>
      </c>
      <c r="AV269" s="61" t="b">
        <f>IF(ABS(Survey!$AP269)=0,TRUE,FALSE)</f>
        <v>1</v>
      </c>
      <c r="AW269" s="60" t="b">
        <f>NOT(ISBLANK(Survey!$AQ269))</f>
        <v>0</v>
      </c>
      <c r="AX269" s="43" t="str">
        <f t="shared" si="232"/>
        <v>Fail</v>
      </c>
      <c r="AY269" s="44">
        <f>ABS(Survey!$AH269)</f>
        <v>0</v>
      </c>
      <c r="AZ269" s="44" cm="1">
        <f t="array" ref="AZ269">SUM(SUMIF(Survey!AS269:BA269,{"&gt;0","&lt;0"})*{1,-1})-SUM(SUMIF(Survey!BC269:BK269,{"&gt;0","&lt;0"})*{1,-1})</f>
        <v>0</v>
      </c>
      <c r="BA269" s="53" t="str">
        <f t="shared" si="233"/>
        <v>No holdings</v>
      </c>
      <c r="BB269" s="43">
        <f t="shared" si="234"/>
        <v>0</v>
      </c>
      <c r="BC269" s="48" t="str">
        <f t="shared" si="235"/>
        <v>Fail</v>
      </c>
      <c r="BD269" s="54">
        <f>ABS(Survey!$AH269)</f>
        <v>0</v>
      </c>
      <c r="BE269" s="54" cm="1">
        <f t="array" ref="BE269">SUM(SUMIF(Survey!BM269:CF269,{"&gt;0","&lt;0"})*{1,-1})-SUM(SUMIF(Survey!CH269:DA269,{"&gt;0","&lt;0"})*{1,-1})</f>
        <v>0</v>
      </c>
      <c r="BF269" s="55" t="str">
        <f t="shared" si="236"/>
        <v>No holdings</v>
      </c>
      <c r="BG269" s="56">
        <f t="shared" si="237"/>
        <v>0</v>
      </c>
      <c r="BH269" s="48" t="str">
        <f t="shared" si="238"/>
        <v>Pass</v>
      </c>
      <c r="BI269" s="61" t="b">
        <f>IF(ABS(Survey!$CF269)=0,TRUE,FALSE)</f>
        <v>1</v>
      </c>
      <c r="BJ269" s="60" t="b">
        <f>NOT(ISBLANK(Survey!$CG269))</f>
        <v>0</v>
      </c>
      <c r="BK269" s="48" t="str">
        <f t="shared" si="239"/>
        <v>Pass</v>
      </c>
      <c r="BL269" s="61" t="b">
        <f>IF(ABS(Survey!$DA269)=0,TRUE,FALSE)</f>
        <v>1</v>
      </c>
      <c r="BM269" s="60" t="b">
        <f>NOT(ISBLANK(Survey!$DB269))</f>
        <v>0</v>
      </c>
      <c r="BN269" s="48" t="str">
        <f t="shared" si="240"/>
        <v>Pass</v>
      </c>
      <c r="BO269" s="44">
        <f>SUM(Survey!DD269:DG269)</f>
        <v>0</v>
      </c>
      <c r="BP269" s="43">
        <f t="shared" si="241"/>
        <v>0</v>
      </c>
      <c r="BQ269" s="43">
        <f t="shared" si="242"/>
        <v>100</v>
      </c>
      <c r="BR269" s="55">
        <f>Survey!$I269</f>
        <v>0</v>
      </c>
      <c r="BS269" s="48" t="str">
        <f t="shared" si="243"/>
        <v>Pass</v>
      </c>
      <c r="BT269" s="61" t="b">
        <f>IF(ABS(Survey!$DG269)=0,TRUE,FALSE)</f>
        <v>1</v>
      </c>
      <c r="BU269" s="60" t="b">
        <f>NOT(ISBLANK(Survey!$DH269))</f>
        <v>0</v>
      </c>
      <c r="BV269" s="43" t="str">
        <f t="shared" si="244"/>
        <v>Pass</v>
      </c>
      <c r="BW269" s="44">
        <f>ABS(Survey!CB269) + ABS(Survey!CW269)</f>
        <v>0</v>
      </c>
      <c r="BX269" s="44">
        <f>SUM(SUMIF(Survey!DJ269:DO269,{"&gt;0","&lt;0"})*{1,-1})+SUM(SUMIF(Survey!DQ269:DV269,{"&gt;0","&lt;0"})*{1,-1})</f>
        <v>0</v>
      </c>
      <c r="BY269" s="43">
        <f t="shared" si="245"/>
        <v>0</v>
      </c>
      <c r="BZ269" s="43">
        <f t="shared" si="246"/>
        <v>0</v>
      </c>
      <c r="CA269" s="48" t="str">
        <f t="shared" si="247"/>
        <v>Pass</v>
      </c>
      <c r="CB269" s="61" t="b">
        <f>IF(ABS(Survey!$DO269)=0,TRUE,FALSE)</f>
        <v>1</v>
      </c>
      <c r="CC269" s="60" t="b">
        <f>NOT(ISBLANK(Survey!DP269))</f>
        <v>0</v>
      </c>
      <c r="CD269" s="48" t="str">
        <f t="shared" si="248"/>
        <v>Pass</v>
      </c>
      <c r="CE269" s="61" t="b">
        <f>IF(ABS(Survey!$DV269)=0,TRUE,FALSE)</f>
        <v>1</v>
      </c>
      <c r="CF269" s="60" t="b">
        <f>NOT(ISBLANK(Survey!$DW269))</f>
        <v>0</v>
      </c>
      <c r="CG269" s="48" t="str">
        <f t="shared" si="249"/>
        <v>Pass</v>
      </c>
      <c r="CH269" s="57">
        <f t="shared" si="250"/>
        <v>0</v>
      </c>
      <c r="CI269" s="54" cm="1">
        <f t="array" ref="CI269">SUM(SUMIF(Survey!DY269:DZ269,{"&gt;0","&lt;0"})*{1,-1})</f>
        <v>0</v>
      </c>
      <c r="CJ269" s="57">
        <f t="shared" si="251"/>
        <v>0</v>
      </c>
      <c r="CK269" s="56">
        <f t="shared" si="252"/>
        <v>100</v>
      </c>
      <c r="CL269" s="48" t="str">
        <f t="shared" si="253"/>
        <v>Fail</v>
      </c>
      <c r="CM269" s="54">
        <f>SUM(SUMIF(Survey!EP269:EQ269,{"&gt;0","&lt;0"})*{1,-1})</f>
        <v>0</v>
      </c>
      <c r="CN269" s="57">
        <f t="shared" si="254"/>
        <v>0</v>
      </c>
      <c r="CO269" s="57">
        <f t="shared" si="255"/>
        <v>100</v>
      </c>
      <c r="CP269" s="55" t="b">
        <f>IF(Survey!$J269="ETF",TRUE,IF(Survey!$J269="Closed-end",TRUE,IF(Survey!$J269="Split share corp",TRUE,FALSE)))</f>
        <v>0</v>
      </c>
      <c r="CQ269" s="48" t="str">
        <f t="shared" si="256"/>
        <v>Fail</v>
      </c>
      <c r="CR269" s="54">
        <f>SUM(SUMIF(Survey!ES269:EW269,{"&gt;0","&lt;0"})*{1,-1})</f>
        <v>0</v>
      </c>
      <c r="CS269" s="57">
        <f t="shared" si="257"/>
        <v>0</v>
      </c>
      <c r="CT269" s="57">
        <f t="shared" si="258"/>
        <v>100</v>
      </c>
      <c r="CU269" s="55" t="b">
        <f>IF(Survey!$J269="ETF",TRUE,IF(Survey!$J269="Closed-end",TRUE,IF(Survey!$J269="Split share corp",TRUE,FALSE)))</f>
        <v>0</v>
      </c>
      <c r="CV269" s="48" t="str">
        <f t="shared" si="259"/>
        <v>Pass</v>
      </c>
      <c r="CW269" s="61" t="b">
        <f>IF(ABS(Survey!$EW269)=0,TRUE,FALSE)</f>
        <v>1</v>
      </c>
      <c r="CX269" s="60" t="b">
        <f>NOT(ISBLANK(Survey!$EX269))</f>
        <v>0</v>
      </c>
      <c r="CY269" s="43" t="str">
        <f t="shared" si="260"/>
        <v>Fail</v>
      </c>
      <c r="CZ269" s="44">
        <f>SUM(SUMIF(Survey!EZ269:FF269,{"&gt;0","&lt;0"})*{1,-1})</f>
        <v>0</v>
      </c>
      <c r="DA269" s="43">
        <f t="shared" si="261"/>
        <v>0</v>
      </c>
      <c r="DB269" s="43">
        <f t="shared" si="262"/>
        <v>100</v>
      </c>
      <c r="DC269" s="48" t="str">
        <f t="shared" si="263"/>
        <v>Fail</v>
      </c>
      <c r="DD269" s="54">
        <f>SUM(SUMIF(Survey!FH269:FN269,{"&gt;0","&lt;0"})*{1,-1})</f>
        <v>0</v>
      </c>
      <c r="DE269" s="57">
        <f t="shared" si="264"/>
        <v>0</v>
      </c>
      <c r="DF269" s="56">
        <f t="shared" si="265"/>
        <v>100</v>
      </c>
    </row>
    <row r="270" spans="1:110">
      <c r="A270" s="1">
        <v>267</v>
      </c>
      <c r="B270" s="43" t="str">
        <f t="shared" si="213"/>
        <v>Pass</v>
      </c>
      <c r="C270" s="43">
        <f>COUNTBLANK(Survey!B270:FO270)</f>
        <v>170</v>
      </c>
      <c r="D270" s="43">
        <f>Survey!H270</f>
        <v>0</v>
      </c>
      <c r="E270" s="43" t="str">
        <f t="shared" si="214"/>
        <v>Fail</v>
      </c>
      <c r="F270" s="43" t="str">
        <f t="shared" si="215"/>
        <v>Fail</v>
      </c>
      <c r="H270" s="48" t="str">
        <f t="shared" si="216"/>
        <v>Fail</v>
      </c>
      <c r="I270" s="49">
        <f>COUNTBLANK(Survey!B270:E270)+COUNTBLANK(Survey!G270:J270)+COUNTBLANK(Survey!M270)+COUNTBLANK(Survey!P270:S270)+COUNTBLANK(Survey!X270:Z270)+COUNTBLANK(Survey!AC270:AD270)</f>
        <v>18</v>
      </c>
      <c r="J270" s="48" t="str">
        <f t="shared" si="217"/>
        <v>Pass</v>
      </c>
      <c r="K270" s="61" t="b">
        <f>NOT(ISNUMBER(SEARCH("Feeder",Survey!$H270)))</f>
        <v>1</v>
      </c>
      <c r="L270" s="60" t="b">
        <f>NOT(ISBLANK(Survey!$L270))</f>
        <v>0</v>
      </c>
      <c r="M270" s="48" t="str">
        <f t="shared" si="218"/>
        <v>Pass</v>
      </c>
      <c r="N270" s="61" t="b">
        <f>NOT(ISNUMBER(SEARCH("Other",Survey!$J270)))</f>
        <v>1</v>
      </c>
      <c r="O270" s="60" t="b">
        <f>NOT(ISBLANK(Survey!$K270))</f>
        <v>0</v>
      </c>
      <c r="P270" s="48" t="str">
        <f t="shared" si="219"/>
        <v>Fail</v>
      </c>
      <c r="Q270" s="50">
        <f>Survey!E270</f>
        <v>0</v>
      </c>
      <c r="R270" s="51">
        <f>LEN(Survey!F270)</f>
        <v>0</v>
      </c>
      <c r="S270" s="48" t="str">
        <f t="shared" si="220"/>
        <v>Pass</v>
      </c>
      <c r="T270" s="61" t="b">
        <f>NOT(ISNUMBER(SEARCH("Other",Survey!$M270)))</f>
        <v>1</v>
      </c>
      <c r="U270" s="60" t="b">
        <f>NOT(ISBLANK(Survey!$N270))</f>
        <v>0</v>
      </c>
      <c r="V270" s="48" t="str">
        <f t="shared" si="221"/>
        <v>Pass</v>
      </c>
      <c r="W270" s="121" t="b">
        <f>NOT(ISBLANK(Survey!$U270))</f>
        <v>0</v>
      </c>
      <c r="X270" s="122">
        <f>Survey!$J270</f>
        <v>0</v>
      </c>
      <c r="Y270" s="48" t="str">
        <f t="shared" si="222"/>
        <v>Pass</v>
      </c>
      <c r="Z270" s="121" t="b">
        <f>NOT(ISBLANK(Survey!$V270))</f>
        <v>0</v>
      </c>
      <c r="AA270" s="122">
        <f>Survey!$J270</f>
        <v>0</v>
      </c>
      <c r="AB270" s="48" t="str">
        <f t="shared" si="223"/>
        <v>Pass</v>
      </c>
      <c r="AC270" s="121" t="b">
        <f>NOT(ISBLANK(Survey!$W270))</f>
        <v>0</v>
      </c>
      <c r="AD270" s="122">
        <f>Survey!$J270</f>
        <v>0</v>
      </c>
      <c r="AE270" s="48" t="str">
        <f t="shared" si="224"/>
        <v>Pass</v>
      </c>
      <c r="AF270" s="61" t="b">
        <f>NOT(ISNUMBER(SEARCH("Yes",Survey!$Z270)))</f>
        <v>1</v>
      </c>
      <c r="AG270" s="60" t="b">
        <f>IF(COUNTBLANK(Survey!$AA270:$AB270)=0,TRUE, FALSE)</f>
        <v>0</v>
      </c>
      <c r="AH270" s="48" t="str">
        <f t="shared" si="225"/>
        <v>Pass</v>
      </c>
      <c r="AI270" s="61" t="b">
        <f>NOT(ISNUMBER(SEARCH("Yes",Survey!$AC270)))</f>
        <v>1</v>
      </c>
      <c r="AJ270" s="60" t="b">
        <f>NOT(ISBLANK(Survey!$AE270))</f>
        <v>0</v>
      </c>
      <c r="AK270" s="48" t="str">
        <f t="shared" si="226"/>
        <v>Pass</v>
      </c>
      <c r="AL270" s="61" t="b">
        <f>NOT(OR(ISNUMBER(SEARCH("Other",Survey!$AE270)),ISNUMBER(SEARCH("Multiple",Survey!$AE270))))</f>
        <v>1</v>
      </c>
      <c r="AM270" s="60" t="b">
        <f>NOT(ISBLANK(Survey!$AF270))</f>
        <v>0</v>
      </c>
      <c r="AN270" s="48" t="str">
        <f t="shared" si="227"/>
        <v>Fail</v>
      </c>
      <c r="AO270" s="52">
        <f>(Survey!$AH270)</f>
        <v>0</v>
      </c>
      <c r="AP270" s="43" t="str">
        <f t="shared" si="228"/>
        <v>Fail</v>
      </c>
      <c r="AQ270" s="44">
        <f>ABS(Survey!$AH270)</f>
        <v>0</v>
      </c>
      <c r="AR270" s="87">
        <f>ABS(Survey!$AI270)+Survey!$AJ270-ABS(Survey!$AK270)+ABS(Survey!$AL270)-ABS(Survey!$AM270)+ABS(Survey!$AN270)-ABS(Survey!$AO270)+Survey!$AP270</f>
        <v>0</v>
      </c>
      <c r="AS270" s="53" t="str">
        <f t="shared" si="229"/>
        <v>No holdings</v>
      </c>
      <c r="AT270" s="43">
        <f t="shared" si="230"/>
        <v>0</v>
      </c>
      <c r="AU270" s="48" t="str">
        <f t="shared" si="231"/>
        <v>Pass</v>
      </c>
      <c r="AV270" s="61" t="b">
        <f>IF(ABS(Survey!$AP270)=0,TRUE,FALSE)</f>
        <v>1</v>
      </c>
      <c r="AW270" s="60" t="b">
        <f>NOT(ISBLANK(Survey!$AQ270))</f>
        <v>0</v>
      </c>
      <c r="AX270" s="43" t="str">
        <f t="shared" si="232"/>
        <v>Fail</v>
      </c>
      <c r="AY270" s="44">
        <f>ABS(Survey!$AH270)</f>
        <v>0</v>
      </c>
      <c r="AZ270" s="44" cm="1">
        <f t="array" ref="AZ270">SUM(SUMIF(Survey!AS270:BA270,{"&gt;0","&lt;0"})*{1,-1})-SUM(SUMIF(Survey!BC270:BK270,{"&gt;0","&lt;0"})*{1,-1})</f>
        <v>0</v>
      </c>
      <c r="BA270" s="53" t="str">
        <f t="shared" si="233"/>
        <v>No holdings</v>
      </c>
      <c r="BB270" s="43">
        <f t="shared" si="234"/>
        <v>0</v>
      </c>
      <c r="BC270" s="48" t="str">
        <f t="shared" si="235"/>
        <v>Fail</v>
      </c>
      <c r="BD270" s="54">
        <f>ABS(Survey!$AH270)</f>
        <v>0</v>
      </c>
      <c r="BE270" s="54" cm="1">
        <f t="array" ref="BE270">SUM(SUMIF(Survey!BM270:CF270,{"&gt;0","&lt;0"})*{1,-1})-SUM(SUMIF(Survey!CH270:DA270,{"&gt;0","&lt;0"})*{1,-1})</f>
        <v>0</v>
      </c>
      <c r="BF270" s="55" t="str">
        <f t="shared" si="236"/>
        <v>No holdings</v>
      </c>
      <c r="BG270" s="56">
        <f t="shared" si="237"/>
        <v>0</v>
      </c>
      <c r="BH270" s="48" t="str">
        <f t="shared" si="238"/>
        <v>Pass</v>
      </c>
      <c r="BI270" s="61" t="b">
        <f>IF(ABS(Survey!$CF270)=0,TRUE,FALSE)</f>
        <v>1</v>
      </c>
      <c r="BJ270" s="60" t="b">
        <f>NOT(ISBLANK(Survey!$CG270))</f>
        <v>0</v>
      </c>
      <c r="BK270" s="48" t="str">
        <f t="shared" si="239"/>
        <v>Pass</v>
      </c>
      <c r="BL270" s="61" t="b">
        <f>IF(ABS(Survey!$DA270)=0,TRUE,FALSE)</f>
        <v>1</v>
      </c>
      <c r="BM270" s="60" t="b">
        <f>NOT(ISBLANK(Survey!$DB270))</f>
        <v>0</v>
      </c>
      <c r="BN270" s="48" t="str">
        <f t="shared" si="240"/>
        <v>Pass</v>
      </c>
      <c r="BO270" s="44">
        <f>SUM(Survey!DD270:DG270)</f>
        <v>0</v>
      </c>
      <c r="BP270" s="43">
        <f t="shared" si="241"/>
        <v>0</v>
      </c>
      <c r="BQ270" s="43">
        <f t="shared" si="242"/>
        <v>100</v>
      </c>
      <c r="BR270" s="55">
        <f>Survey!$I270</f>
        <v>0</v>
      </c>
      <c r="BS270" s="48" t="str">
        <f t="shared" si="243"/>
        <v>Pass</v>
      </c>
      <c r="BT270" s="61" t="b">
        <f>IF(ABS(Survey!$DG270)=0,TRUE,FALSE)</f>
        <v>1</v>
      </c>
      <c r="BU270" s="60" t="b">
        <f>NOT(ISBLANK(Survey!$DH270))</f>
        <v>0</v>
      </c>
      <c r="BV270" s="43" t="str">
        <f t="shared" si="244"/>
        <v>Pass</v>
      </c>
      <c r="BW270" s="44">
        <f>ABS(Survey!CB270) + ABS(Survey!CW270)</f>
        <v>0</v>
      </c>
      <c r="BX270" s="44">
        <f>SUM(SUMIF(Survey!DJ270:DO270,{"&gt;0","&lt;0"})*{1,-1})+SUM(SUMIF(Survey!DQ270:DV270,{"&gt;0","&lt;0"})*{1,-1})</f>
        <v>0</v>
      </c>
      <c r="BY270" s="43">
        <f t="shared" si="245"/>
        <v>0</v>
      </c>
      <c r="BZ270" s="43">
        <f t="shared" si="246"/>
        <v>0</v>
      </c>
      <c r="CA270" s="48" t="str">
        <f t="shared" si="247"/>
        <v>Pass</v>
      </c>
      <c r="CB270" s="61" t="b">
        <f>IF(ABS(Survey!$DO270)=0,TRUE,FALSE)</f>
        <v>1</v>
      </c>
      <c r="CC270" s="60" t="b">
        <f>NOT(ISBLANK(Survey!DP270))</f>
        <v>0</v>
      </c>
      <c r="CD270" s="48" t="str">
        <f t="shared" si="248"/>
        <v>Pass</v>
      </c>
      <c r="CE270" s="61" t="b">
        <f>IF(ABS(Survey!$DV270)=0,TRUE,FALSE)</f>
        <v>1</v>
      </c>
      <c r="CF270" s="60" t="b">
        <f>NOT(ISBLANK(Survey!$DW270))</f>
        <v>0</v>
      </c>
      <c r="CG270" s="48" t="str">
        <f t="shared" si="249"/>
        <v>Pass</v>
      </c>
      <c r="CH270" s="57">
        <f t="shared" si="250"/>
        <v>0</v>
      </c>
      <c r="CI270" s="54" cm="1">
        <f t="array" ref="CI270">SUM(SUMIF(Survey!DY270:DZ270,{"&gt;0","&lt;0"})*{1,-1})</f>
        <v>0</v>
      </c>
      <c r="CJ270" s="57">
        <f t="shared" si="251"/>
        <v>0</v>
      </c>
      <c r="CK270" s="56">
        <f t="shared" si="252"/>
        <v>100</v>
      </c>
      <c r="CL270" s="48" t="str">
        <f t="shared" si="253"/>
        <v>Fail</v>
      </c>
      <c r="CM270" s="54">
        <f>SUM(SUMIF(Survey!EP270:EQ270,{"&gt;0","&lt;0"})*{1,-1})</f>
        <v>0</v>
      </c>
      <c r="CN270" s="57">
        <f t="shared" si="254"/>
        <v>0</v>
      </c>
      <c r="CO270" s="57">
        <f t="shared" si="255"/>
        <v>100</v>
      </c>
      <c r="CP270" s="55" t="b">
        <f>IF(Survey!$J270="ETF",TRUE,IF(Survey!$J270="Closed-end",TRUE,IF(Survey!$J270="Split share corp",TRUE,FALSE)))</f>
        <v>0</v>
      </c>
      <c r="CQ270" s="48" t="str">
        <f t="shared" si="256"/>
        <v>Fail</v>
      </c>
      <c r="CR270" s="54">
        <f>SUM(SUMIF(Survey!ES270:EW270,{"&gt;0","&lt;0"})*{1,-1})</f>
        <v>0</v>
      </c>
      <c r="CS270" s="57">
        <f t="shared" si="257"/>
        <v>0</v>
      </c>
      <c r="CT270" s="57">
        <f t="shared" si="258"/>
        <v>100</v>
      </c>
      <c r="CU270" s="55" t="b">
        <f>IF(Survey!$J270="ETF",TRUE,IF(Survey!$J270="Closed-end",TRUE,IF(Survey!$J270="Split share corp",TRUE,FALSE)))</f>
        <v>0</v>
      </c>
      <c r="CV270" s="48" t="str">
        <f t="shared" si="259"/>
        <v>Pass</v>
      </c>
      <c r="CW270" s="61" t="b">
        <f>IF(ABS(Survey!$EW270)=0,TRUE,FALSE)</f>
        <v>1</v>
      </c>
      <c r="CX270" s="60" t="b">
        <f>NOT(ISBLANK(Survey!$EX270))</f>
        <v>0</v>
      </c>
      <c r="CY270" s="43" t="str">
        <f t="shared" si="260"/>
        <v>Fail</v>
      </c>
      <c r="CZ270" s="44">
        <f>SUM(SUMIF(Survey!EZ270:FF270,{"&gt;0","&lt;0"})*{1,-1})</f>
        <v>0</v>
      </c>
      <c r="DA270" s="43">
        <f t="shared" si="261"/>
        <v>0</v>
      </c>
      <c r="DB270" s="43">
        <f t="shared" si="262"/>
        <v>100</v>
      </c>
      <c r="DC270" s="48" t="str">
        <f t="shared" si="263"/>
        <v>Fail</v>
      </c>
      <c r="DD270" s="54">
        <f>SUM(SUMIF(Survey!FH270:FN270,{"&gt;0","&lt;0"})*{1,-1})</f>
        <v>0</v>
      </c>
      <c r="DE270" s="57">
        <f t="shared" si="264"/>
        <v>0</v>
      </c>
      <c r="DF270" s="56">
        <f t="shared" si="265"/>
        <v>100</v>
      </c>
    </row>
    <row r="271" spans="1:110">
      <c r="A271" s="1">
        <v>268</v>
      </c>
      <c r="B271" s="43" t="str">
        <f t="shared" si="213"/>
        <v>Pass</v>
      </c>
      <c r="C271" s="43">
        <f>COUNTBLANK(Survey!B271:FO271)</f>
        <v>170</v>
      </c>
      <c r="D271" s="43">
        <f>Survey!H271</f>
        <v>0</v>
      </c>
      <c r="E271" s="43" t="str">
        <f t="shared" si="214"/>
        <v>Fail</v>
      </c>
      <c r="F271" s="43" t="str">
        <f t="shared" si="215"/>
        <v>Fail</v>
      </c>
      <c r="H271" s="48" t="str">
        <f t="shared" si="216"/>
        <v>Fail</v>
      </c>
      <c r="I271" s="49">
        <f>COUNTBLANK(Survey!B271:E271)+COUNTBLANK(Survey!G271:J271)+COUNTBLANK(Survey!M271)+COUNTBLANK(Survey!P271:S271)+COUNTBLANK(Survey!X271:Z271)+COUNTBLANK(Survey!AC271:AD271)</f>
        <v>18</v>
      </c>
      <c r="J271" s="48" t="str">
        <f t="shared" si="217"/>
        <v>Pass</v>
      </c>
      <c r="K271" s="61" t="b">
        <f>NOT(ISNUMBER(SEARCH("Feeder",Survey!$H271)))</f>
        <v>1</v>
      </c>
      <c r="L271" s="60" t="b">
        <f>NOT(ISBLANK(Survey!$L271))</f>
        <v>0</v>
      </c>
      <c r="M271" s="48" t="str">
        <f t="shared" si="218"/>
        <v>Pass</v>
      </c>
      <c r="N271" s="61" t="b">
        <f>NOT(ISNUMBER(SEARCH("Other",Survey!$J271)))</f>
        <v>1</v>
      </c>
      <c r="O271" s="60" t="b">
        <f>NOT(ISBLANK(Survey!$K271))</f>
        <v>0</v>
      </c>
      <c r="P271" s="48" t="str">
        <f t="shared" si="219"/>
        <v>Fail</v>
      </c>
      <c r="Q271" s="50">
        <f>Survey!E271</f>
        <v>0</v>
      </c>
      <c r="R271" s="51">
        <f>LEN(Survey!F271)</f>
        <v>0</v>
      </c>
      <c r="S271" s="48" t="str">
        <f t="shared" si="220"/>
        <v>Pass</v>
      </c>
      <c r="T271" s="61" t="b">
        <f>NOT(ISNUMBER(SEARCH("Other",Survey!$M271)))</f>
        <v>1</v>
      </c>
      <c r="U271" s="60" t="b">
        <f>NOT(ISBLANK(Survey!$N271))</f>
        <v>0</v>
      </c>
      <c r="V271" s="48" t="str">
        <f t="shared" si="221"/>
        <v>Pass</v>
      </c>
      <c r="W271" s="121" t="b">
        <f>NOT(ISBLANK(Survey!$U271))</f>
        <v>0</v>
      </c>
      <c r="X271" s="122">
        <f>Survey!$J271</f>
        <v>0</v>
      </c>
      <c r="Y271" s="48" t="str">
        <f t="shared" si="222"/>
        <v>Pass</v>
      </c>
      <c r="Z271" s="121" t="b">
        <f>NOT(ISBLANK(Survey!$V271))</f>
        <v>0</v>
      </c>
      <c r="AA271" s="122">
        <f>Survey!$J271</f>
        <v>0</v>
      </c>
      <c r="AB271" s="48" t="str">
        <f t="shared" si="223"/>
        <v>Pass</v>
      </c>
      <c r="AC271" s="121" t="b">
        <f>NOT(ISBLANK(Survey!$W271))</f>
        <v>0</v>
      </c>
      <c r="AD271" s="122">
        <f>Survey!$J271</f>
        <v>0</v>
      </c>
      <c r="AE271" s="48" t="str">
        <f t="shared" si="224"/>
        <v>Pass</v>
      </c>
      <c r="AF271" s="61" t="b">
        <f>NOT(ISNUMBER(SEARCH("Yes",Survey!$Z271)))</f>
        <v>1</v>
      </c>
      <c r="AG271" s="60" t="b">
        <f>IF(COUNTBLANK(Survey!$AA271:$AB271)=0,TRUE, FALSE)</f>
        <v>0</v>
      </c>
      <c r="AH271" s="48" t="str">
        <f t="shared" si="225"/>
        <v>Pass</v>
      </c>
      <c r="AI271" s="61" t="b">
        <f>NOT(ISNUMBER(SEARCH("Yes",Survey!$AC271)))</f>
        <v>1</v>
      </c>
      <c r="AJ271" s="60" t="b">
        <f>NOT(ISBLANK(Survey!$AE271))</f>
        <v>0</v>
      </c>
      <c r="AK271" s="48" t="str">
        <f t="shared" si="226"/>
        <v>Pass</v>
      </c>
      <c r="AL271" s="61" t="b">
        <f>NOT(OR(ISNUMBER(SEARCH("Other",Survey!$AE271)),ISNUMBER(SEARCH("Multiple",Survey!$AE271))))</f>
        <v>1</v>
      </c>
      <c r="AM271" s="60" t="b">
        <f>NOT(ISBLANK(Survey!$AF271))</f>
        <v>0</v>
      </c>
      <c r="AN271" s="48" t="str">
        <f t="shared" si="227"/>
        <v>Fail</v>
      </c>
      <c r="AO271" s="52">
        <f>(Survey!$AH271)</f>
        <v>0</v>
      </c>
      <c r="AP271" s="43" t="str">
        <f t="shared" si="228"/>
        <v>Fail</v>
      </c>
      <c r="AQ271" s="44">
        <f>ABS(Survey!$AH271)</f>
        <v>0</v>
      </c>
      <c r="AR271" s="87">
        <f>ABS(Survey!$AI271)+Survey!$AJ271-ABS(Survey!$AK271)+ABS(Survey!$AL271)-ABS(Survey!$AM271)+ABS(Survey!$AN271)-ABS(Survey!$AO271)+Survey!$AP271</f>
        <v>0</v>
      </c>
      <c r="AS271" s="53" t="str">
        <f t="shared" si="229"/>
        <v>No holdings</v>
      </c>
      <c r="AT271" s="43">
        <f t="shared" si="230"/>
        <v>0</v>
      </c>
      <c r="AU271" s="48" t="str">
        <f t="shared" si="231"/>
        <v>Pass</v>
      </c>
      <c r="AV271" s="61" t="b">
        <f>IF(ABS(Survey!$AP271)=0,TRUE,FALSE)</f>
        <v>1</v>
      </c>
      <c r="AW271" s="60" t="b">
        <f>NOT(ISBLANK(Survey!$AQ271))</f>
        <v>0</v>
      </c>
      <c r="AX271" s="43" t="str">
        <f t="shared" si="232"/>
        <v>Fail</v>
      </c>
      <c r="AY271" s="44">
        <f>ABS(Survey!$AH271)</f>
        <v>0</v>
      </c>
      <c r="AZ271" s="44" cm="1">
        <f t="array" ref="AZ271">SUM(SUMIF(Survey!AS271:BA271,{"&gt;0","&lt;0"})*{1,-1})-SUM(SUMIF(Survey!BC271:BK271,{"&gt;0","&lt;0"})*{1,-1})</f>
        <v>0</v>
      </c>
      <c r="BA271" s="53" t="str">
        <f t="shared" si="233"/>
        <v>No holdings</v>
      </c>
      <c r="BB271" s="43">
        <f t="shared" si="234"/>
        <v>0</v>
      </c>
      <c r="BC271" s="48" t="str">
        <f t="shared" si="235"/>
        <v>Fail</v>
      </c>
      <c r="BD271" s="54">
        <f>ABS(Survey!$AH271)</f>
        <v>0</v>
      </c>
      <c r="BE271" s="54" cm="1">
        <f t="array" ref="BE271">SUM(SUMIF(Survey!BM271:CF271,{"&gt;0","&lt;0"})*{1,-1})-SUM(SUMIF(Survey!CH271:DA271,{"&gt;0","&lt;0"})*{1,-1})</f>
        <v>0</v>
      </c>
      <c r="BF271" s="55" t="str">
        <f t="shared" si="236"/>
        <v>No holdings</v>
      </c>
      <c r="BG271" s="56">
        <f t="shared" si="237"/>
        <v>0</v>
      </c>
      <c r="BH271" s="48" t="str">
        <f t="shared" si="238"/>
        <v>Pass</v>
      </c>
      <c r="BI271" s="61" t="b">
        <f>IF(ABS(Survey!$CF271)=0,TRUE,FALSE)</f>
        <v>1</v>
      </c>
      <c r="BJ271" s="60" t="b">
        <f>NOT(ISBLANK(Survey!$CG271))</f>
        <v>0</v>
      </c>
      <c r="BK271" s="48" t="str">
        <f t="shared" si="239"/>
        <v>Pass</v>
      </c>
      <c r="BL271" s="61" t="b">
        <f>IF(ABS(Survey!$DA271)=0,TRUE,FALSE)</f>
        <v>1</v>
      </c>
      <c r="BM271" s="60" t="b">
        <f>NOT(ISBLANK(Survey!$DB271))</f>
        <v>0</v>
      </c>
      <c r="BN271" s="48" t="str">
        <f t="shared" si="240"/>
        <v>Pass</v>
      </c>
      <c r="BO271" s="44">
        <f>SUM(Survey!DD271:DG271)</f>
        <v>0</v>
      </c>
      <c r="BP271" s="43">
        <f t="shared" si="241"/>
        <v>0</v>
      </c>
      <c r="BQ271" s="43">
        <f t="shared" si="242"/>
        <v>100</v>
      </c>
      <c r="BR271" s="55">
        <f>Survey!$I271</f>
        <v>0</v>
      </c>
      <c r="BS271" s="48" t="str">
        <f t="shared" si="243"/>
        <v>Pass</v>
      </c>
      <c r="BT271" s="61" t="b">
        <f>IF(ABS(Survey!$DG271)=0,TRUE,FALSE)</f>
        <v>1</v>
      </c>
      <c r="BU271" s="60" t="b">
        <f>NOT(ISBLANK(Survey!$DH271))</f>
        <v>0</v>
      </c>
      <c r="BV271" s="43" t="str">
        <f t="shared" si="244"/>
        <v>Pass</v>
      </c>
      <c r="BW271" s="44">
        <f>ABS(Survey!CB271) + ABS(Survey!CW271)</f>
        <v>0</v>
      </c>
      <c r="BX271" s="44">
        <f>SUM(SUMIF(Survey!DJ271:DO271,{"&gt;0","&lt;0"})*{1,-1})+SUM(SUMIF(Survey!DQ271:DV271,{"&gt;0","&lt;0"})*{1,-1})</f>
        <v>0</v>
      </c>
      <c r="BY271" s="43">
        <f t="shared" si="245"/>
        <v>0</v>
      </c>
      <c r="BZ271" s="43">
        <f t="shared" si="246"/>
        <v>0</v>
      </c>
      <c r="CA271" s="48" t="str">
        <f t="shared" si="247"/>
        <v>Pass</v>
      </c>
      <c r="CB271" s="61" t="b">
        <f>IF(ABS(Survey!$DO271)=0,TRUE,FALSE)</f>
        <v>1</v>
      </c>
      <c r="CC271" s="60" t="b">
        <f>NOT(ISBLANK(Survey!DP271))</f>
        <v>0</v>
      </c>
      <c r="CD271" s="48" t="str">
        <f t="shared" si="248"/>
        <v>Pass</v>
      </c>
      <c r="CE271" s="61" t="b">
        <f>IF(ABS(Survey!$DV271)=0,TRUE,FALSE)</f>
        <v>1</v>
      </c>
      <c r="CF271" s="60" t="b">
        <f>NOT(ISBLANK(Survey!$DW271))</f>
        <v>0</v>
      </c>
      <c r="CG271" s="48" t="str">
        <f t="shared" si="249"/>
        <v>Pass</v>
      </c>
      <c r="CH271" s="57">
        <f t="shared" si="250"/>
        <v>0</v>
      </c>
      <c r="CI271" s="54" cm="1">
        <f t="array" ref="CI271">SUM(SUMIF(Survey!DY271:DZ271,{"&gt;0","&lt;0"})*{1,-1})</f>
        <v>0</v>
      </c>
      <c r="CJ271" s="57">
        <f t="shared" si="251"/>
        <v>0</v>
      </c>
      <c r="CK271" s="56">
        <f t="shared" si="252"/>
        <v>100</v>
      </c>
      <c r="CL271" s="48" t="str">
        <f t="shared" si="253"/>
        <v>Fail</v>
      </c>
      <c r="CM271" s="54">
        <f>SUM(SUMIF(Survey!EP271:EQ271,{"&gt;0","&lt;0"})*{1,-1})</f>
        <v>0</v>
      </c>
      <c r="CN271" s="57">
        <f t="shared" si="254"/>
        <v>0</v>
      </c>
      <c r="CO271" s="57">
        <f t="shared" si="255"/>
        <v>100</v>
      </c>
      <c r="CP271" s="55" t="b">
        <f>IF(Survey!$J271="ETF",TRUE,IF(Survey!$J271="Closed-end",TRUE,IF(Survey!$J271="Split share corp",TRUE,FALSE)))</f>
        <v>0</v>
      </c>
      <c r="CQ271" s="48" t="str">
        <f t="shared" si="256"/>
        <v>Fail</v>
      </c>
      <c r="CR271" s="54">
        <f>SUM(SUMIF(Survey!ES271:EW271,{"&gt;0","&lt;0"})*{1,-1})</f>
        <v>0</v>
      </c>
      <c r="CS271" s="57">
        <f t="shared" si="257"/>
        <v>0</v>
      </c>
      <c r="CT271" s="57">
        <f t="shared" si="258"/>
        <v>100</v>
      </c>
      <c r="CU271" s="55" t="b">
        <f>IF(Survey!$J271="ETF",TRUE,IF(Survey!$J271="Closed-end",TRUE,IF(Survey!$J271="Split share corp",TRUE,FALSE)))</f>
        <v>0</v>
      </c>
      <c r="CV271" s="48" t="str">
        <f t="shared" si="259"/>
        <v>Pass</v>
      </c>
      <c r="CW271" s="61" t="b">
        <f>IF(ABS(Survey!$EW271)=0,TRUE,FALSE)</f>
        <v>1</v>
      </c>
      <c r="CX271" s="60" t="b">
        <f>NOT(ISBLANK(Survey!$EX271))</f>
        <v>0</v>
      </c>
      <c r="CY271" s="43" t="str">
        <f t="shared" si="260"/>
        <v>Fail</v>
      </c>
      <c r="CZ271" s="44">
        <f>SUM(SUMIF(Survey!EZ271:FF271,{"&gt;0","&lt;0"})*{1,-1})</f>
        <v>0</v>
      </c>
      <c r="DA271" s="43">
        <f t="shared" si="261"/>
        <v>0</v>
      </c>
      <c r="DB271" s="43">
        <f t="shared" si="262"/>
        <v>100</v>
      </c>
      <c r="DC271" s="48" t="str">
        <f t="shared" si="263"/>
        <v>Fail</v>
      </c>
      <c r="DD271" s="54">
        <f>SUM(SUMIF(Survey!FH271:FN271,{"&gt;0","&lt;0"})*{1,-1})</f>
        <v>0</v>
      </c>
      <c r="DE271" s="57">
        <f t="shared" si="264"/>
        <v>0</v>
      </c>
      <c r="DF271" s="56">
        <f t="shared" si="265"/>
        <v>100</v>
      </c>
    </row>
    <row r="272" spans="1:110">
      <c r="A272" s="1">
        <v>269</v>
      </c>
      <c r="B272" s="43" t="str">
        <f t="shared" si="213"/>
        <v>Pass</v>
      </c>
      <c r="C272" s="43">
        <f>COUNTBLANK(Survey!B272:FO272)</f>
        <v>170</v>
      </c>
      <c r="D272" s="43">
        <f>Survey!H272</f>
        <v>0</v>
      </c>
      <c r="E272" s="43" t="str">
        <f t="shared" si="214"/>
        <v>Fail</v>
      </c>
      <c r="F272" s="43" t="str">
        <f t="shared" si="215"/>
        <v>Fail</v>
      </c>
      <c r="H272" s="48" t="str">
        <f t="shared" si="216"/>
        <v>Fail</v>
      </c>
      <c r="I272" s="49">
        <f>COUNTBLANK(Survey!B272:E272)+COUNTBLANK(Survey!G272:J272)+COUNTBLANK(Survey!M272)+COUNTBLANK(Survey!P272:S272)+COUNTBLANK(Survey!X272:Z272)+COUNTBLANK(Survey!AC272:AD272)</f>
        <v>18</v>
      </c>
      <c r="J272" s="48" t="str">
        <f t="shared" si="217"/>
        <v>Pass</v>
      </c>
      <c r="K272" s="61" t="b">
        <f>NOT(ISNUMBER(SEARCH("Feeder",Survey!$H272)))</f>
        <v>1</v>
      </c>
      <c r="L272" s="60" t="b">
        <f>NOT(ISBLANK(Survey!$L272))</f>
        <v>0</v>
      </c>
      <c r="M272" s="48" t="str">
        <f t="shared" si="218"/>
        <v>Pass</v>
      </c>
      <c r="N272" s="61" t="b">
        <f>NOT(ISNUMBER(SEARCH("Other",Survey!$J272)))</f>
        <v>1</v>
      </c>
      <c r="O272" s="60" t="b">
        <f>NOT(ISBLANK(Survey!$K272))</f>
        <v>0</v>
      </c>
      <c r="P272" s="48" t="str">
        <f t="shared" si="219"/>
        <v>Fail</v>
      </c>
      <c r="Q272" s="50">
        <f>Survey!E272</f>
        <v>0</v>
      </c>
      <c r="R272" s="51">
        <f>LEN(Survey!F272)</f>
        <v>0</v>
      </c>
      <c r="S272" s="48" t="str">
        <f t="shared" si="220"/>
        <v>Pass</v>
      </c>
      <c r="T272" s="61" t="b">
        <f>NOT(ISNUMBER(SEARCH("Other",Survey!$M272)))</f>
        <v>1</v>
      </c>
      <c r="U272" s="60" t="b">
        <f>NOT(ISBLANK(Survey!$N272))</f>
        <v>0</v>
      </c>
      <c r="V272" s="48" t="str">
        <f t="shared" si="221"/>
        <v>Pass</v>
      </c>
      <c r="W272" s="121" t="b">
        <f>NOT(ISBLANK(Survey!$U272))</f>
        <v>0</v>
      </c>
      <c r="X272" s="122">
        <f>Survey!$J272</f>
        <v>0</v>
      </c>
      <c r="Y272" s="48" t="str">
        <f t="shared" si="222"/>
        <v>Pass</v>
      </c>
      <c r="Z272" s="121" t="b">
        <f>NOT(ISBLANK(Survey!$V272))</f>
        <v>0</v>
      </c>
      <c r="AA272" s="122">
        <f>Survey!$J272</f>
        <v>0</v>
      </c>
      <c r="AB272" s="48" t="str">
        <f t="shared" si="223"/>
        <v>Pass</v>
      </c>
      <c r="AC272" s="121" t="b">
        <f>NOT(ISBLANK(Survey!$W272))</f>
        <v>0</v>
      </c>
      <c r="AD272" s="122">
        <f>Survey!$J272</f>
        <v>0</v>
      </c>
      <c r="AE272" s="48" t="str">
        <f t="shared" si="224"/>
        <v>Pass</v>
      </c>
      <c r="AF272" s="61" t="b">
        <f>NOT(ISNUMBER(SEARCH("Yes",Survey!$Z272)))</f>
        <v>1</v>
      </c>
      <c r="AG272" s="60" t="b">
        <f>IF(COUNTBLANK(Survey!$AA272:$AB272)=0,TRUE, FALSE)</f>
        <v>0</v>
      </c>
      <c r="AH272" s="48" t="str">
        <f t="shared" si="225"/>
        <v>Pass</v>
      </c>
      <c r="AI272" s="61" t="b">
        <f>NOT(ISNUMBER(SEARCH("Yes",Survey!$AC272)))</f>
        <v>1</v>
      </c>
      <c r="AJ272" s="60" t="b">
        <f>NOT(ISBLANK(Survey!$AE272))</f>
        <v>0</v>
      </c>
      <c r="AK272" s="48" t="str">
        <f t="shared" si="226"/>
        <v>Pass</v>
      </c>
      <c r="AL272" s="61" t="b">
        <f>NOT(OR(ISNUMBER(SEARCH("Other",Survey!$AE272)),ISNUMBER(SEARCH("Multiple",Survey!$AE272))))</f>
        <v>1</v>
      </c>
      <c r="AM272" s="60" t="b">
        <f>NOT(ISBLANK(Survey!$AF272))</f>
        <v>0</v>
      </c>
      <c r="AN272" s="48" t="str">
        <f t="shared" si="227"/>
        <v>Fail</v>
      </c>
      <c r="AO272" s="52">
        <f>(Survey!$AH272)</f>
        <v>0</v>
      </c>
      <c r="AP272" s="43" t="str">
        <f t="shared" si="228"/>
        <v>Fail</v>
      </c>
      <c r="AQ272" s="44">
        <f>ABS(Survey!$AH272)</f>
        <v>0</v>
      </c>
      <c r="AR272" s="87">
        <f>ABS(Survey!$AI272)+Survey!$AJ272-ABS(Survey!$AK272)+ABS(Survey!$AL272)-ABS(Survey!$AM272)+ABS(Survey!$AN272)-ABS(Survey!$AO272)+Survey!$AP272</f>
        <v>0</v>
      </c>
      <c r="AS272" s="53" t="str">
        <f t="shared" si="229"/>
        <v>No holdings</v>
      </c>
      <c r="AT272" s="43">
        <f t="shared" si="230"/>
        <v>0</v>
      </c>
      <c r="AU272" s="48" t="str">
        <f t="shared" si="231"/>
        <v>Pass</v>
      </c>
      <c r="AV272" s="61" t="b">
        <f>IF(ABS(Survey!$AP272)=0,TRUE,FALSE)</f>
        <v>1</v>
      </c>
      <c r="AW272" s="60" t="b">
        <f>NOT(ISBLANK(Survey!$AQ272))</f>
        <v>0</v>
      </c>
      <c r="AX272" s="43" t="str">
        <f t="shared" si="232"/>
        <v>Fail</v>
      </c>
      <c r="AY272" s="44">
        <f>ABS(Survey!$AH272)</f>
        <v>0</v>
      </c>
      <c r="AZ272" s="44" cm="1">
        <f t="array" ref="AZ272">SUM(SUMIF(Survey!AS272:BA272,{"&gt;0","&lt;0"})*{1,-1})-SUM(SUMIF(Survey!BC272:BK272,{"&gt;0","&lt;0"})*{1,-1})</f>
        <v>0</v>
      </c>
      <c r="BA272" s="53" t="str">
        <f t="shared" si="233"/>
        <v>No holdings</v>
      </c>
      <c r="BB272" s="43">
        <f t="shared" si="234"/>
        <v>0</v>
      </c>
      <c r="BC272" s="48" t="str">
        <f t="shared" si="235"/>
        <v>Fail</v>
      </c>
      <c r="BD272" s="54">
        <f>ABS(Survey!$AH272)</f>
        <v>0</v>
      </c>
      <c r="BE272" s="54" cm="1">
        <f t="array" ref="BE272">SUM(SUMIF(Survey!BM272:CF272,{"&gt;0","&lt;0"})*{1,-1})-SUM(SUMIF(Survey!CH272:DA272,{"&gt;0","&lt;0"})*{1,-1})</f>
        <v>0</v>
      </c>
      <c r="BF272" s="55" t="str">
        <f t="shared" si="236"/>
        <v>No holdings</v>
      </c>
      <c r="BG272" s="56">
        <f t="shared" si="237"/>
        <v>0</v>
      </c>
      <c r="BH272" s="48" t="str">
        <f t="shared" si="238"/>
        <v>Pass</v>
      </c>
      <c r="BI272" s="61" t="b">
        <f>IF(ABS(Survey!$CF272)=0,TRUE,FALSE)</f>
        <v>1</v>
      </c>
      <c r="BJ272" s="60" t="b">
        <f>NOT(ISBLANK(Survey!$CG272))</f>
        <v>0</v>
      </c>
      <c r="BK272" s="48" t="str">
        <f t="shared" si="239"/>
        <v>Pass</v>
      </c>
      <c r="BL272" s="61" t="b">
        <f>IF(ABS(Survey!$DA272)=0,TRUE,FALSE)</f>
        <v>1</v>
      </c>
      <c r="BM272" s="60" t="b">
        <f>NOT(ISBLANK(Survey!$DB272))</f>
        <v>0</v>
      </c>
      <c r="BN272" s="48" t="str">
        <f t="shared" si="240"/>
        <v>Pass</v>
      </c>
      <c r="BO272" s="44">
        <f>SUM(Survey!DD272:DG272)</f>
        <v>0</v>
      </c>
      <c r="BP272" s="43">
        <f t="shared" si="241"/>
        <v>0</v>
      </c>
      <c r="BQ272" s="43">
        <f t="shared" si="242"/>
        <v>100</v>
      </c>
      <c r="BR272" s="55">
        <f>Survey!$I272</f>
        <v>0</v>
      </c>
      <c r="BS272" s="48" t="str">
        <f t="shared" si="243"/>
        <v>Pass</v>
      </c>
      <c r="BT272" s="61" t="b">
        <f>IF(ABS(Survey!$DG272)=0,TRUE,FALSE)</f>
        <v>1</v>
      </c>
      <c r="BU272" s="60" t="b">
        <f>NOT(ISBLANK(Survey!$DH272))</f>
        <v>0</v>
      </c>
      <c r="BV272" s="43" t="str">
        <f t="shared" si="244"/>
        <v>Pass</v>
      </c>
      <c r="BW272" s="44">
        <f>ABS(Survey!CB272) + ABS(Survey!CW272)</f>
        <v>0</v>
      </c>
      <c r="BX272" s="44">
        <f>SUM(SUMIF(Survey!DJ272:DO272,{"&gt;0","&lt;0"})*{1,-1})+SUM(SUMIF(Survey!DQ272:DV272,{"&gt;0","&lt;0"})*{1,-1})</f>
        <v>0</v>
      </c>
      <c r="BY272" s="43">
        <f t="shared" si="245"/>
        <v>0</v>
      </c>
      <c r="BZ272" s="43">
        <f t="shared" si="246"/>
        <v>0</v>
      </c>
      <c r="CA272" s="48" t="str">
        <f t="shared" si="247"/>
        <v>Pass</v>
      </c>
      <c r="CB272" s="61" t="b">
        <f>IF(ABS(Survey!$DO272)=0,TRUE,FALSE)</f>
        <v>1</v>
      </c>
      <c r="CC272" s="60" t="b">
        <f>NOT(ISBLANK(Survey!DP272))</f>
        <v>0</v>
      </c>
      <c r="CD272" s="48" t="str">
        <f t="shared" si="248"/>
        <v>Pass</v>
      </c>
      <c r="CE272" s="61" t="b">
        <f>IF(ABS(Survey!$DV272)=0,TRUE,FALSE)</f>
        <v>1</v>
      </c>
      <c r="CF272" s="60" t="b">
        <f>NOT(ISBLANK(Survey!$DW272))</f>
        <v>0</v>
      </c>
      <c r="CG272" s="48" t="str">
        <f t="shared" si="249"/>
        <v>Pass</v>
      </c>
      <c r="CH272" s="57">
        <f t="shared" si="250"/>
        <v>0</v>
      </c>
      <c r="CI272" s="54" cm="1">
        <f t="array" ref="CI272">SUM(SUMIF(Survey!DY272:DZ272,{"&gt;0","&lt;0"})*{1,-1})</f>
        <v>0</v>
      </c>
      <c r="CJ272" s="57">
        <f t="shared" si="251"/>
        <v>0</v>
      </c>
      <c r="CK272" s="56">
        <f t="shared" si="252"/>
        <v>100</v>
      </c>
      <c r="CL272" s="48" t="str">
        <f t="shared" si="253"/>
        <v>Fail</v>
      </c>
      <c r="CM272" s="54">
        <f>SUM(SUMIF(Survey!EP272:EQ272,{"&gt;0","&lt;0"})*{1,-1})</f>
        <v>0</v>
      </c>
      <c r="CN272" s="57">
        <f t="shared" si="254"/>
        <v>0</v>
      </c>
      <c r="CO272" s="57">
        <f t="shared" si="255"/>
        <v>100</v>
      </c>
      <c r="CP272" s="55" t="b">
        <f>IF(Survey!$J272="ETF",TRUE,IF(Survey!$J272="Closed-end",TRUE,IF(Survey!$J272="Split share corp",TRUE,FALSE)))</f>
        <v>0</v>
      </c>
      <c r="CQ272" s="48" t="str">
        <f t="shared" si="256"/>
        <v>Fail</v>
      </c>
      <c r="CR272" s="54">
        <f>SUM(SUMIF(Survey!ES272:EW272,{"&gt;0","&lt;0"})*{1,-1})</f>
        <v>0</v>
      </c>
      <c r="CS272" s="57">
        <f t="shared" si="257"/>
        <v>0</v>
      </c>
      <c r="CT272" s="57">
        <f t="shared" si="258"/>
        <v>100</v>
      </c>
      <c r="CU272" s="55" t="b">
        <f>IF(Survey!$J272="ETF",TRUE,IF(Survey!$J272="Closed-end",TRUE,IF(Survey!$J272="Split share corp",TRUE,FALSE)))</f>
        <v>0</v>
      </c>
      <c r="CV272" s="48" t="str">
        <f t="shared" si="259"/>
        <v>Pass</v>
      </c>
      <c r="CW272" s="61" t="b">
        <f>IF(ABS(Survey!$EW272)=0,TRUE,FALSE)</f>
        <v>1</v>
      </c>
      <c r="CX272" s="60" t="b">
        <f>NOT(ISBLANK(Survey!$EX272))</f>
        <v>0</v>
      </c>
      <c r="CY272" s="43" t="str">
        <f t="shared" si="260"/>
        <v>Fail</v>
      </c>
      <c r="CZ272" s="44">
        <f>SUM(SUMIF(Survey!EZ272:FF272,{"&gt;0","&lt;0"})*{1,-1})</f>
        <v>0</v>
      </c>
      <c r="DA272" s="43">
        <f t="shared" si="261"/>
        <v>0</v>
      </c>
      <c r="DB272" s="43">
        <f t="shared" si="262"/>
        <v>100</v>
      </c>
      <c r="DC272" s="48" t="str">
        <f t="shared" si="263"/>
        <v>Fail</v>
      </c>
      <c r="DD272" s="54">
        <f>SUM(SUMIF(Survey!FH272:FN272,{"&gt;0","&lt;0"})*{1,-1})</f>
        <v>0</v>
      </c>
      <c r="DE272" s="57">
        <f t="shared" si="264"/>
        <v>0</v>
      </c>
      <c r="DF272" s="56">
        <f t="shared" si="265"/>
        <v>100</v>
      </c>
    </row>
    <row r="273" spans="1:110">
      <c r="A273" s="1">
        <v>270</v>
      </c>
      <c r="B273" s="43" t="str">
        <f t="shared" si="213"/>
        <v>Pass</v>
      </c>
      <c r="C273" s="43">
        <f>COUNTBLANK(Survey!B273:FO273)</f>
        <v>170</v>
      </c>
      <c r="D273" s="43">
        <f>Survey!H273</f>
        <v>0</v>
      </c>
      <c r="E273" s="43" t="str">
        <f t="shared" si="214"/>
        <v>Fail</v>
      </c>
      <c r="F273" s="43" t="str">
        <f t="shared" si="215"/>
        <v>Fail</v>
      </c>
      <c r="H273" s="48" t="str">
        <f t="shared" si="216"/>
        <v>Fail</v>
      </c>
      <c r="I273" s="49">
        <f>COUNTBLANK(Survey!B273:E273)+COUNTBLANK(Survey!G273:J273)+COUNTBLANK(Survey!M273)+COUNTBLANK(Survey!P273:S273)+COUNTBLANK(Survey!X273:Z273)+COUNTBLANK(Survey!AC273:AD273)</f>
        <v>18</v>
      </c>
      <c r="J273" s="48" t="str">
        <f t="shared" si="217"/>
        <v>Pass</v>
      </c>
      <c r="K273" s="61" t="b">
        <f>NOT(ISNUMBER(SEARCH("Feeder",Survey!$H273)))</f>
        <v>1</v>
      </c>
      <c r="L273" s="60" t="b">
        <f>NOT(ISBLANK(Survey!$L273))</f>
        <v>0</v>
      </c>
      <c r="M273" s="48" t="str">
        <f t="shared" si="218"/>
        <v>Pass</v>
      </c>
      <c r="N273" s="61" t="b">
        <f>NOT(ISNUMBER(SEARCH("Other",Survey!$J273)))</f>
        <v>1</v>
      </c>
      <c r="O273" s="60" t="b">
        <f>NOT(ISBLANK(Survey!$K273))</f>
        <v>0</v>
      </c>
      <c r="P273" s="48" t="str">
        <f t="shared" si="219"/>
        <v>Fail</v>
      </c>
      <c r="Q273" s="50">
        <f>Survey!E273</f>
        <v>0</v>
      </c>
      <c r="R273" s="51">
        <f>LEN(Survey!F273)</f>
        <v>0</v>
      </c>
      <c r="S273" s="48" t="str">
        <f t="shared" si="220"/>
        <v>Pass</v>
      </c>
      <c r="T273" s="61" t="b">
        <f>NOT(ISNUMBER(SEARCH("Other",Survey!$M273)))</f>
        <v>1</v>
      </c>
      <c r="U273" s="60" t="b">
        <f>NOT(ISBLANK(Survey!$N273))</f>
        <v>0</v>
      </c>
      <c r="V273" s="48" t="str">
        <f t="shared" si="221"/>
        <v>Pass</v>
      </c>
      <c r="W273" s="121" t="b">
        <f>NOT(ISBLANK(Survey!$U273))</f>
        <v>0</v>
      </c>
      <c r="X273" s="122">
        <f>Survey!$J273</f>
        <v>0</v>
      </c>
      <c r="Y273" s="48" t="str">
        <f t="shared" si="222"/>
        <v>Pass</v>
      </c>
      <c r="Z273" s="121" t="b">
        <f>NOT(ISBLANK(Survey!$V273))</f>
        <v>0</v>
      </c>
      <c r="AA273" s="122">
        <f>Survey!$J273</f>
        <v>0</v>
      </c>
      <c r="AB273" s="48" t="str">
        <f t="shared" si="223"/>
        <v>Pass</v>
      </c>
      <c r="AC273" s="121" t="b">
        <f>NOT(ISBLANK(Survey!$W273))</f>
        <v>0</v>
      </c>
      <c r="AD273" s="122">
        <f>Survey!$J273</f>
        <v>0</v>
      </c>
      <c r="AE273" s="48" t="str">
        <f t="shared" si="224"/>
        <v>Pass</v>
      </c>
      <c r="AF273" s="61" t="b">
        <f>NOT(ISNUMBER(SEARCH("Yes",Survey!$Z273)))</f>
        <v>1</v>
      </c>
      <c r="AG273" s="60" t="b">
        <f>IF(COUNTBLANK(Survey!$AA273:$AB273)=0,TRUE, FALSE)</f>
        <v>0</v>
      </c>
      <c r="AH273" s="48" t="str">
        <f t="shared" si="225"/>
        <v>Pass</v>
      </c>
      <c r="AI273" s="61" t="b">
        <f>NOT(ISNUMBER(SEARCH("Yes",Survey!$AC273)))</f>
        <v>1</v>
      </c>
      <c r="AJ273" s="60" t="b">
        <f>NOT(ISBLANK(Survey!$AE273))</f>
        <v>0</v>
      </c>
      <c r="AK273" s="48" t="str">
        <f t="shared" si="226"/>
        <v>Pass</v>
      </c>
      <c r="AL273" s="61" t="b">
        <f>NOT(OR(ISNUMBER(SEARCH("Other",Survey!$AE273)),ISNUMBER(SEARCH("Multiple",Survey!$AE273))))</f>
        <v>1</v>
      </c>
      <c r="AM273" s="60" t="b">
        <f>NOT(ISBLANK(Survey!$AF273))</f>
        <v>0</v>
      </c>
      <c r="AN273" s="48" t="str">
        <f t="shared" si="227"/>
        <v>Fail</v>
      </c>
      <c r="AO273" s="52">
        <f>(Survey!$AH273)</f>
        <v>0</v>
      </c>
      <c r="AP273" s="43" t="str">
        <f t="shared" si="228"/>
        <v>Fail</v>
      </c>
      <c r="AQ273" s="44">
        <f>ABS(Survey!$AH273)</f>
        <v>0</v>
      </c>
      <c r="AR273" s="87">
        <f>ABS(Survey!$AI273)+Survey!$AJ273-ABS(Survey!$AK273)+ABS(Survey!$AL273)-ABS(Survey!$AM273)+ABS(Survey!$AN273)-ABS(Survey!$AO273)+Survey!$AP273</f>
        <v>0</v>
      </c>
      <c r="AS273" s="53" t="str">
        <f t="shared" si="229"/>
        <v>No holdings</v>
      </c>
      <c r="AT273" s="43">
        <f t="shared" si="230"/>
        <v>0</v>
      </c>
      <c r="AU273" s="48" t="str">
        <f t="shared" si="231"/>
        <v>Pass</v>
      </c>
      <c r="AV273" s="61" t="b">
        <f>IF(ABS(Survey!$AP273)=0,TRUE,FALSE)</f>
        <v>1</v>
      </c>
      <c r="AW273" s="60" t="b">
        <f>NOT(ISBLANK(Survey!$AQ273))</f>
        <v>0</v>
      </c>
      <c r="AX273" s="43" t="str">
        <f t="shared" si="232"/>
        <v>Fail</v>
      </c>
      <c r="AY273" s="44">
        <f>ABS(Survey!$AH273)</f>
        <v>0</v>
      </c>
      <c r="AZ273" s="44" cm="1">
        <f t="array" ref="AZ273">SUM(SUMIF(Survey!AS273:BA273,{"&gt;0","&lt;0"})*{1,-1})-SUM(SUMIF(Survey!BC273:BK273,{"&gt;0","&lt;0"})*{1,-1})</f>
        <v>0</v>
      </c>
      <c r="BA273" s="53" t="str">
        <f t="shared" si="233"/>
        <v>No holdings</v>
      </c>
      <c r="BB273" s="43">
        <f t="shared" si="234"/>
        <v>0</v>
      </c>
      <c r="BC273" s="48" t="str">
        <f t="shared" si="235"/>
        <v>Fail</v>
      </c>
      <c r="BD273" s="54">
        <f>ABS(Survey!$AH273)</f>
        <v>0</v>
      </c>
      <c r="BE273" s="54" cm="1">
        <f t="array" ref="BE273">SUM(SUMIF(Survey!BM273:CF273,{"&gt;0","&lt;0"})*{1,-1})-SUM(SUMIF(Survey!CH273:DA273,{"&gt;0","&lt;0"})*{1,-1})</f>
        <v>0</v>
      </c>
      <c r="BF273" s="55" t="str">
        <f t="shared" si="236"/>
        <v>No holdings</v>
      </c>
      <c r="BG273" s="56">
        <f t="shared" si="237"/>
        <v>0</v>
      </c>
      <c r="BH273" s="48" t="str">
        <f t="shared" si="238"/>
        <v>Pass</v>
      </c>
      <c r="BI273" s="61" t="b">
        <f>IF(ABS(Survey!$CF273)=0,TRUE,FALSE)</f>
        <v>1</v>
      </c>
      <c r="BJ273" s="60" t="b">
        <f>NOT(ISBLANK(Survey!$CG273))</f>
        <v>0</v>
      </c>
      <c r="BK273" s="48" t="str">
        <f t="shared" si="239"/>
        <v>Pass</v>
      </c>
      <c r="BL273" s="61" t="b">
        <f>IF(ABS(Survey!$DA273)=0,TRUE,FALSE)</f>
        <v>1</v>
      </c>
      <c r="BM273" s="60" t="b">
        <f>NOT(ISBLANK(Survey!$DB273))</f>
        <v>0</v>
      </c>
      <c r="BN273" s="48" t="str">
        <f t="shared" si="240"/>
        <v>Pass</v>
      </c>
      <c r="BO273" s="44">
        <f>SUM(Survey!DD273:DG273)</f>
        <v>0</v>
      </c>
      <c r="BP273" s="43">
        <f t="shared" si="241"/>
        <v>0</v>
      </c>
      <c r="BQ273" s="43">
        <f t="shared" si="242"/>
        <v>100</v>
      </c>
      <c r="BR273" s="55">
        <f>Survey!$I273</f>
        <v>0</v>
      </c>
      <c r="BS273" s="48" t="str">
        <f t="shared" si="243"/>
        <v>Pass</v>
      </c>
      <c r="BT273" s="61" t="b">
        <f>IF(ABS(Survey!$DG273)=0,TRUE,FALSE)</f>
        <v>1</v>
      </c>
      <c r="BU273" s="60" t="b">
        <f>NOT(ISBLANK(Survey!$DH273))</f>
        <v>0</v>
      </c>
      <c r="BV273" s="43" t="str">
        <f t="shared" si="244"/>
        <v>Pass</v>
      </c>
      <c r="BW273" s="44">
        <f>ABS(Survey!CB273) + ABS(Survey!CW273)</f>
        <v>0</v>
      </c>
      <c r="BX273" s="44">
        <f>SUM(SUMIF(Survey!DJ273:DO273,{"&gt;0","&lt;0"})*{1,-1})+SUM(SUMIF(Survey!DQ273:DV273,{"&gt;0","&lt;0"})*{1,-1})</f>
        <v>0</v>
      </c>
      <c r="BY273" s="43">
        <f t="shared" si="245"/>
        <v>0</v>
      </c>
      <c r="BZ273" s="43">
        <f t="shared" si="246"/>
        <v>0</v>
      </c>
      <c r="CA273" s="48" t="str">
        <f t="shared" si="247"/>
        <v>Pass</v>
      </c>
      <c r="CB273" s="61" t="b">
        <f>IF(ABS(Survey!$DO273)=0,TRUE,FALSE)</f>
        <v>1</v>
      </c>
      <c r="CC273" s="60" t="b">
        <f>NOT(ISBLANK(Survey!DP273))</f>
        <v>0</v>
      </c>
      <c r="CD273" s="48" t="str">
        <f t="shared" si="248"/>
        <v>Pass</v>
      </c>
      <c r="CE273" s="61" t="b">
        <f>IF(ABS(Survey!$DV273)=0,TRUE,FALSE)</f>
        <v>1</v>
      </c>
      <c r="CF273" s="60" t="b">
        <f>NOT(ISBLANK(Survey!$DW273))</f>
        <v>0</v>
      </c>
      <c r="CG273" s="48" t="str">
        <f t="shared" si="249"/>
        <v>Pass</v>
      </c>
      <c r="CH273" s="57">
        <f t="shared" si="250"/>
        <v>0</v>
      </c>
      <c r="CI273" s="54" cm="1">
        <f t="array" ref="CI273">SUM(SUMIF(Survey!DY273:DZ273,{"&gt;0","&lt;0"})*{1,-1})</f>
        <v>0</v>
      </c>
      <c r="CJ273" s="57">
        <f t="shared" si="251"/>
        <v>0</v>
      </c>
      <c r="CK273" s="56">
        <f t="shared" si="252"/>
        <v>100</v>
      </c>
      <c r="CL273" s="48" t="str">
        <f t="shared" si="253"/>
        <v>Fail</v>
      </c>
      <c r="CM273" s="54">
        <f>SUM(SUMIF(Survey!EP273:EQ273,{"&gt;0","&lt;0"})*{1,-1})</f>
        <v>0</v>
      </c>
      <c r="CN273" s="57">
        <f t="shared" si="254"/>
        <v>0</v>
      </c>
      <c r="CO273" s="57">
        <f t="shared" si="255"/>
        <v>100</v>
      </c>
      <c r="CP273" s="55" t="b">
        <f>IF(Survey!$J273="ETF",TRUE,IF(Survey!$J273="Closed-end",TRUE,IF(Survey!$J273="Split share corp",TRUE,FALSE)))</f>
        <v>0</v>
      </c>
      <c r="CQ273" s="48" t="str">
        <f t="shared" si="256"/>
        <v>Fail</v>
      </c>
      <c r="CR273" s="54">
        <f>SUM(SUMIF(Survey!ES273:EW273,{"&gt;0","&lt;0"})*{1,-1})</f>
        <v>0</v>
      </c>
      <c r="CS273" s="57">
        <f t="shared" si="257"/>
        <v>0</v>
      </c>
      <c r="CT273" s="57">
        <f t="shared" si="258"/>
        <v>100</v>
      </c>
      <c r="CU273" s="55" t="b">
        <f>IF(Survey!$J273="ETF",TRUE,IF(Survey!$J273="Closed-end",TRUE,IF(Survey!$J273="Split share corp",TRUE,FALSE)))</f>
        <v>0</v>
      </c>
      <c r="CV273" s="48" t="str">
        <f t="shared" si="259"/>
        <v>Pass</v>
      </c>
      <c r="CW273" s="61" t="b">
        <f>IF(ABS(Survey!$EW273)=0,TRUE,FALSE)</f>
        <v>1</v>
      </c>
      <c r="CX273" s="60" t="b">
        <f>NOT(ISBLANK(Survey!$EX273))</f>
        <v>0</v>
      </c>
      <c r="CY273" s="43" t="str">
        <f t="shared" si="260"/>
        <v>Fail</v>
      </c>
      <c r="CZ273" s="44">
        <f>SUM(SUMIF(Survey!EZ273:FF273,{"&gt;0","&lt;0"})*{1,-1})</f>
        <v>0</v>
      </c>
      <c r="DA273" s="43">
        <f t="shared" si="261"/>
        <v>0</v>
      </c>
      <c r="DB273" s="43">
        <f t="shared" si="262"/>
        <v>100</v>
      </c>
      <c r="DC273" s="48" t="str">
        <f t="shared" si="263"/>
        <v>Fail</v>
      </c>
      <c r="DD273" s="54">
        <f>SUM(SUMIF(Survey!FH273:FN273,{"&gt;0","&lt;0"})*{1,-1})</f>
        <v>0</v>
      </c>
      <c r="DE273" s="57">
        <f t="shared" si="264"/>
        <v>0</v>
      </c>
      <c r="DF273" s="56">
        <f t="shared" si="265"/>
        <v>100</v>
      </c>
    </row>
    <row r="274" spans="1:110">
      <c r="A274" s="1">
        <v>271</v>
      </c>
      <c r="B274" s="43" t="str">
        <f t="shared" si="213"/>
        <v>Pass</v>
      </c>
      <c r="C274" s="43">
        <f>COUNTBLANK(Survey!B274:FO274)</f>
        <v>170</v>
      </c>
      <c r="D274" s="43">
        <f>Survey!H274</f>
        <v>0</v>
      </c>
      <c r="E274" s="43" t="str">
        <f t="shared" si="214"/>
        <v>Fail</v>
      </c>
      <c r="F274" s="43" t="str">
        <f t="shared" si="215"/>
        <v>Fail</v>
      </c>
      <c r="H274" s="48" t="str">
        <f t="shared" si="216"/>
        <v>Fail</v>
      </c>
      <c r="I274" s="49">
        <f>COUNTBLANK(Survey!B274:E274)+COUNTBLANK(Survey!G274:J274)+COUNTBLANK(Survey!M274)+COUNTBLANK(Survey!P274:S274)+COUNTBLANK(Survey!X274:Z274)+COUNTBLANK(Survey!AC274:AD274)</f>
        <v>18</v>
      </c>
      <c r="J274" s="48" t="str">
        <f t="shared" si="217"/>
        <v>Pass</v>
      </c>
      <c r="K274" s="61" t="b">
        <f>NOT(ISNUMBER(SEARCH("Feeder",Survey!$H274)))</f>
        <v>1</v>
      </c>
      <c r="L274" s="60" t="b">
        <f>NOT(ISBLANK(Survey!$L274))</f>
        <v>0</v>
      </c>
      <c r="M274" s="48" t="str">
        <f t="shared" si="218"/>
        <v>Pass</v>
      </c>
      <c r="N274" s="61" t="b">
        <f>NOT(ISNUMBER(SEARCH("Other",Survey!$J274)))</f>
        <v>1</v>
      </c>
      <c r="O274" s="60" t="b">
        <f>NOT(ISBLANK(Survey!$K274))</f>
        <v>0</v>
      </c>
      <c r="P274" s="48" t="str">
        <f t="shared" si="219"/>
        <v>Fail</v>
      </c>
      <c r="Q274" s="50">
        <f>Survey!E274</f>
        <v>0</v>
      </c>
      <c r="R274" s="51">
        <f>LEN(Survey!F274)</f>
        <v>0</v>
      </c>
      <c r="S274" s="48" t="str">
        <f t="shared" si="220"/>
        <v>Pass</v>
      </c>
      <c r="T274" s="61" t="b">
        <f>NOT(ISNUMBER(SEARCH("Other",Survey!$M274)))</f>
        <v>1</v>
      </c>
      <c r="U274" s="60" t="b">
        <f>NOT(ISBLANK(Survey!$N274))</f>
        <v>0</v>
      </c>
      <c r="V274" s="48" t="str">
        <f t="shared" si="221"/>
        <v>Pass</v>
      </c>
      <c r="W274" s="121" t="b">
        <f>NOT(ISBLANK(Survey!$U274))</f>
        <v>0</v>
      </c>
      <c r="X274" s="122">
        <f>Survey!$J274</f>
        <v>0</v>
      </c>
      <c r="Y274" s="48" t="str">
        <f t="shared" si="222"/>
        <v>Pass</v>
      </c>
      <c r="Z274" s="121" t="b">
        <f>NOT(ISBLANK(Survey!$V274))</f>
        <v>0</v>
      </c>
      <c r="AA274" s="122">
        <f>Survey!$J274</f>
        <v>0</v>
      </c>
      <c r="AB274" s="48" t="str">
        <f t="shared" si="223"/>
        <v>Pass</v>
      </c>
      <c r="AC274" s="121" t="b">
        <f>NOT(ISBLANK(Survey!$W274))</f>
        <v>0</v>
      </c>
      <c r="AD274" s="122">
        <f>Survey!$J274</f>
        <v>0</v>
      </c>
      <c r="AE274" s="48" t="str">
        <f t="shared" si="224"/>
        <v>Pass</v>
      </c>
      <c r="AF274" s="61" t="b">
        <f>NOT(ISNUMBER(SEARCH("Yes",Survey!$Z274)))</f>
        <v>1</v>
      </c>
      <c r="AG274" s="60" t="b">
        <f>IF(COUNTBLANK(Survey!$AA274:$AB274)=0,TRUE, FALSE)</f>
        <v>0</v>
      </c>
      <c r="AH274" s="48" t="str">
        <f t="shared" si="225"/>
        <v>Pass</v>
      </c>
      <c r="AI274" s="61" t="b">
        <f>NOT(ISNUMBER(SEARCH("Yes",Survey!$AC274)))</f>
        <v>1</v>
      </c>
      <c r="AJ274" s="60" t="b">
        <f>NOT(ISBLANK(Survey!$AE274))</f>
        <v>0</v>
      </c>
      <c r="AK274" s="48" t="str">
        <f t="shared" si="226"/>
        <v>Pass</v>
      </c>
      <c r="AL274" s="61" t="b">
        <f>NOT(OR(ISNUMBER(SEARCH("Other",Survey!$AE274)),ISNUMBER(SEARCH("Multiple",Survey!$AE274))))</f>
        <v>1</v>
      </c>
      <c r="AM274" s="60" t="b">
        <f>NOT(ISBLANK(Survey!$AF274))</f>
        <v>0</v>
      </c>
      <c r="AN274" s="48" t="str">
        <f t="shared" si="227"/>
        <v>Fail</v>
      </c>
      <c r="AO274" s="52">
        <f>(Survey!$AH274)</f>
        <v>0</v>
      </c>
      <c r="AP274" s="43" t="str">
        <f t="shared" si="228"/>
        <v>Fail</v>
      </c>
      <c r="AQ274" s="44">
        <f>ABS(Survey!$AH274)</f>
        <v>0</v>
      </c>
      <c r="AR274" s="87">
        <f>ABS(Survey!$AI274)+Survey!$AJ274-ABS(Survey!$AK274)+ABS(Survey!$AL274)-ABS(Survey!$AM274)+ABS(Survey!$AN274)-ABS(Survey!$AO274)+Survey!$AP274</f>
        <v>0</v>
      </c>
      <c r="AS274" s="53" t="str">
        <f t="shared" si="229"/>
        <v>No holdings</v>
      </c>
      <c r="AT274" s="43">
        <f t="shared" si="230"/>
        <v>0</v>
      </c>
      <c r="AU274" s="48" t="str">
        <f t="shared" si="231"/>
        <v>Pass</v>
      </c>
      <c r="AV274" s="61" t="b">
        <f>IF(ABS(Survey!$AP274)=0,TRUE,FALSE)</f>
        <v>1</v>
      </c>
      <c r="AW274" s="60" t="b">
        <f>NOT(ISBLANK(Survey!$AQ274))</f>
        <v>0</v>
      </c>
      <c r="AX274" s="43" t="str">
        <f t="shared" si="232"/>
        <v>Fail</v>
      </c>
      <c r="AY274" s="44">
        <f>ABS(Survey!$AH274)</f>
        <v>0</v>
      </c>
      <c r="AZ274" s="44" cm="1">
        <f t="array" ref="AZ274">SUM(SUMIF(Survey!AS274:BA274,{"&gt;0","&lt;0"})*{1,-1})-SUM(SUMIF(Survey!BC274:BK274,{"&gt;0","&lt;0"})*{1,-1})</f>
        <v>0</v>
      </c>
      <c r="BA274" s="53" t="str">
        <f t="shared" si="233"/>
        <v>No holdings</v>
      </c>
      <c r="BB274" s="43">
        <f t="shared" si="234"/>
        <v>0</v>
      </c>
      <c r="BC274" s="48" t="str">
        <f t="shared" si="235"/>
        <v>Fail</v>
      </c>
      <c r="BD274" s="54">
        <f>ABS(Survey!$AH274)</f>
        <v>0</v>
      </c>
      <c r="BE274" s="54" cm="1">
        <f t="array" ref="BE274">SUM(SUMIF(Survey!BM274:CF274,{"&gt;0","&lt;0"})*{1,-1})-SUM(SUMIF(Survey!CH274:DA274,{"&gt;0","&lt;0"})*{1,-1})</f>
        <v>0</v>
      </c>
      <c r="BF274" s="55" t="str">
        <f t="shared" si="236"/>
        <v>No holdings</v>
      </c>
      <c r="BG274" s="56">
        <f t="shared" si="237"/>
        <v>0</v>
      </c>
      <c r="BH274" s="48" t="str">
        <f t="shared" si="238"/>
        <v>Pass</v>
      </c>
      <c r="BI274" s="61" t="b">
        <f>IF(ABS(Survey!$CF274)=0,TRUE,FALSE)</f>
        <v>1</v>
      </c>
      <c r="BJ274" s="60" t="b">
        <f>NOT(ISBLANK(Survey!$CG274))</f>
        <v>0</v>
      </c>
      <c r="BK274" s="48" t="str">
        <f t="shared" si="239"/>
        <v>Pass</v>
      </c>
      <c r="BL274" s="61" t="b">
        <f>IF(ABS(Survey!$DA274)=0,TRUE,FALSE)</f>
        <v>1</v>
      </c>
      <c r="BM274" s="60" t="b">
        <f>NOT(ISBLANK(Survey!$DB274))</f>
        <v>0</v>
      </c>
      <c r="BN274" s="48" t="str">
        <f t="shared" si="240"/>
        <v>Pass</v>
      </c>
      <c r="BO274" s="44">
        <f>SUM(Survey!DD274:DG274)</f>
        <v>0</v>
      </c>
      <c r="BP274" s="43">
        <f t="shared" si="241"/>
        <v>0</v>
      </c>
      <c r="BQ274" s="43">
        <f t="shared" si="242"/>
        <v>100</v>
      </c>
      <c r="BR274" s="55">
        <f>Survey!$I274</f>
        <v>0</v>
      </c>
      <c r="BS274" s="48" t="str">
        <f t="shared" si="243"/>
        <v>Pass</v>
      </c>
      <c r="BT274" s="61" t="b">
        <f>IF(ABS(Survey!$DG274)=0,TRUE,FALSE)</f>
        <v>1</v>
      </c>
      <c r="BU274" s="60" t="b">
        <f>NOT(ISBLANK(Survey!$DH274))</f>
        <v>0</v>
      </c>
      <c r="BV274" s="43" t="str">
        <f t="shared" si="244"/>
        <v>Pass</v>
      </c>
      <c r="BW274" s="44">
        <f>ABS(Survey!CB274) + ABS(Survey!CW274)</f>
        <v>0</v>
      </c>
      <c r="BX274" s="44">
        <f>SUM(SUMIF(Survey!DJ274:DO274,{"&gt;0","&lt;0"})*{1,-1})+SUM(SUMIF(Survey!DQ274:DV274,{"&gt;0","&lt;0"})*{1,-1})</f>
        <v>0</v>
      </c>
      <c r="BY274" s="43">
        <f t="shared" si="245"/>
        <v>0</v>
      </c>
      <c r="BZ274" s="43">
        <f t="shared" si="246"/>
        <v>0</v>
      </c>
      <c r="CA274" s="48" t="str">
        <f t="shared" si="247"/>
        <v>Pass</v>
      </c>
      <c r="CB274" s="61" t="b">
        <f>IF(ABS(Survey!$DO274)=0,TRUE,FALSE)</f>
        <v>1</v>
      </c>
      <c r="CC274" s="60" t="b">
        <f>NOT(ISBLANK(Survey!DP274))</f>
        <v>0</v>
      </c>
      <c r="CD274" s="48" t="str">
        <f t="shared" si="248"/>
        <v>Pass</v>
      </c>
      <c r="CE274" s="61" t="b">
        <f>IF(ABS(Survey!$DV274)=0,TRUE,FALSE)</f>
        <v>1</v>
      </c>
      <c r="CF274" s="60" t="b">
        <f>NOT(ISBLANK(Survey!$DW274))</f>
        <v>0</v>
      </c>
      <c r="CG274" s="48" t="str">
        <f t="shared" si="249"/>
        <v>Pass</v>
      </c>
      <c r="CH274" s="57">
        <f t="shared" si="250"/>
        <v>0</v>
      </c>
      <c r="CI274" s="54" cm="1">
        <f t="array" ref="CI274">SUM(SUMIF(Survey!DY274:DZ274,{"&gt;0","&lt;0"})*{1,-1})</f>
        <v>0</v>
      </c>
      <c r="CJ274" s="57">
        <f t="shared" si="251"/>
        <v>0</v>
      </c>
      <c r="CK274" s="56">
        <f t="shared" si="252"/>
        <v>100</v>
      </c>
      <c r="CL274" s="48" t="str">
        <f t="shared" si="253"/>
        <v>Fail</v>
      </c>
      <c r="CM274" s="54">
        <f>SUM(SUMIF(Survey!EP274:EQ274,{"&gt;0","&lt;0"})*{1,-1})</f>
        <v>0</v>
      </c>
      <c r="CN274" s="57">
        <f t="shared" si="254"/>
        <v>0</v>
      </c>
      <c r="CO274" s="57">
        <f t="shared" si="255"/>
        <v>100</v>
      </c>
      <c r="CP274" s="55" t="b">
        <f>IF(Survey!$J274="ETF",TRUE,IF(Survey!$J274="Closed-end",TRUE,IF(Survey!$J274="Split share corp",TRUE,FALSE)))</f>
        <v>0</v>
      </c>
      <c r="CQ274" s="48" t="str">
        <f t="shared" si="256"/>
        <v>Fail</v>
      </c>
      <c r="CR274" s="54">
        <f>SUM(SUMIF(Survey!ES274:EW274,{"&gt;0","&lt;0"})*{1,-1})</f>
        <v>0</v>
      </c>
      <c r="CS274" s="57">
        <f t="shared" si="257"/>
        <v>0</v>
      </c>
      <c r="CT274" s="57">
        <f t="shared" si="258"/>
        <v>100</v>
      </c>
      <c r="CU274" s="55" t="b">
        <f>IF(Survey!$J274="ETF",TRUE,IF(Survey!$J274="Closed-end",TRUE,IF(Survey!$J274="Split share corp",TRUE,FALSE)))</f>
        <v>0</v>
      </c>
      <c r="CV274" s="48" t="str">
        <f t="shared" si="259"/>
        <v>Pass</v>
      </c>
      <c r="CW274" s="61" t="b">
        <f>IF(ABS(Survey!$EW274)=0,TRUE,FALSE)</f>
        <v>1</v>
      </c>
      <c r="CX274" s="60" t="b">
        <f>NOT(ISBLANK(Survey!$EX274))</f>
        <v>0</v>
      </c>
      <c r="CY274" s="43" t="str">
        <f t="shared" si="260"/>
        <v>Fail</v>
      </c>
      <c r="CZ274" s="44">
        <f>SUM(SUMIF(Survey!EZ274:FF274,{"&gt;0","&lt;0"})*{1,-1})</f>
        <v>0</v>
      </c>
      <c r="DA274" s="43">
        <f t="shared" si="261"/>
        <v>0</v>
      </c>
      <c r="DB274" s="43">
        <f t="shared" si="262"/>
        <v>100</v>
      </c>
      <c r="DC274" s="48" t="str">
        <f t="shared" si="263"/>
        <v>Fail</v>
      </c>
      <c r="DD274" s="54">
        <f>SUM(SUMIF(Survey!FH274:FN274,{"&gt;0","&lt;0"})*{1,-1})</f>
        <v>0</v>
      </c>
      <c r="DE274" s="57">
        <f t="shared" si="264"/>
        <v>0</v>
      </c>
      <c r="DF274" s="56">
        <f t="shared" si="265"/>
        <v>100</v>
      </c>
    </row>
    <row r="275" spans="1:110">
      <c r="A275" s="1">
        <v>272</v>
      </c>
      <c r="B275" s="43" t="str">
        <f t="shared" si="213"/>
        <v>Pass</v>
      </c>
      <c r="C275" s="43">
        <f>COUNTBLANK(Survey!B275:FO275)</f>
        <v>170</v>
      </c>
      <c r="D275" s="43">
        <f>Survey!H275</f>
        <v>0</v>
      </c>
      <c r="E275" s="43" t="str">
        <f t="shared" si="214"/>
        <v>Fail</v>
      </c>
      <c r="F275" s="43" t="str">
        <f t="shared" si="215"/>
        <v>Fail</v>
      </c>
      <c r="H275" s="48" t="str">
        <f t="shared" si="216"/>
        <v>Fail</v>
      </c>
      <c r="I275" s="49">
        <f>COUNTBLANK(Survey!B275:E275)+COUNTBLANK(Survey!G275:J275)+COUNTBLANK(Survey!M275)+COUNTBLANK(Survey!P275:S275)+COUNTBLANK(Survey!X275:Z275)+COUNTBLANK(Survey!AC275:AD275)</f>
        <v>18</v>
      </c>
      <c r="J275" s="48" t="str">
        <f t="shared" si="217"/>
        <v>Pass</v>
      </c>
      <c r="K275" s="61" t="b">
        <f>NOT(ISNUMBER(SEARCH("Feeder",Survey!$H275)))</f>
        <v>1</v>
      </c>
      <c r="L275" s="60" t="b">
        <f>NOT(ISBLANK(Survey!$L275))</f>
        <v>0</v>
      </c>
      <c r="M275" s="48" t="str">
        <f t="shared" si="218"/>
        <v>Pass</v>
      </c>
      <c r="N275" s="61" t="b">
        <f>NOT(ISNUMBER(SEARCH("Other",Survey!$J275)))</f>
        <v>1</v>
      </c>
      <c r="O275" s="60" t="b">
        <f>NOT(ISBLANK(Survey!$K275))</f>
        <v>0</v>
      </c>
      <c r="P275" s="48" t="str">
        <f t="shared" si="219"/>
        <v>Fail</v>
      </c>
      <c r="Q275" s="50">
        <f>Survey!E275</f>
        <v>0</v>
      </c>
      <c r="R275" s="51">
        <f>LEN(Survey!F275)</f>
        <v>0</v>
      </c>
      <c r="S275" s="48" t="str">
        <f t="shared" si="220"/>
        <v>Pass</v>
      </c>
      <c r="T275" s="61" t="b">
        <f>NOT(ISNUMBER(SEARCH("Other",Survey!$M275)))</f>
        <v>1</v>
      </c>
      <c r="U275" s="60" t="b">
        <f>NOT(ISBLANK(Survey!$N275))</f>
        <v>0</v>
      </c>
      <c r="V275" s="48" t="str">
        <f t="shared" si="221"/>
        <v>Pass</v>
      </c>
      <c r="W275" s="121" t="b">
        <f>NOT(ISBLANK(Survey!$U275))</f>
        <v>0</v>
      </c>
      <c r="X275" s="122">
        <f>Survey!$J275</f>
        <v>0</v>
      </c>
      <c r="Y275" s="48" t="str">
        <f t="shared" si="222"/>
        <v>Pass</v>
      </c>
      <c r="Z275" s="121" t="b">
        <f>NOT(ISBLANK(Survey!$V275))</f>
        <v>0</v>
      </c>
      <c r="AA275" s="122">
        <f>Survey!$J275</f>
        <v>0</v>
      </c>
      <c r="AB275" s="48" t="str">
        <f t="shared" si="223"/>
        <v>Pass</v>
      </c>
      <c r="AC275" s="121" t="b">
        <f>NOT(ISBLANK(Survey!$W275))</f>
        <v>0</v>
      </c>
      <c r="AD275" s="122">
        <f>Survey!$J275</f>
        <v>0</v>
      </c>
      <c r="AE275" s="48" t="str">
        <f t="shared" si="224"/>
        <v>Pass</v>
      </c>
      <c r="AF275" s="61" t="b">
        <f>NOT(ISNUMBER(SEARCH("Yes",Survey!$Z275)))</f>
        <v>1</v>
      </c>
      <c r="AG275" s="60" t="b">
        <f>IF(COUNTBLANK(Survey!$AA275:$AB275)=0,TRUE, FALSE)</f>
        <v>0</v>
      </c>
      <c r="AH275" s="48" t="str">
        <f t="shared" si="225"/>
        <v>Pass</v>
      </c>
      <c r="AI275" s="61" t="b">
        <f>NOT(ISNUMBER(SEARCH("Yes",Survey!$AC275)))</f>
        <v>1</v>
      </c>
      <c r="AJ275" s="60" t="b">
        <f>NOT(ISBLANK(Survey!$AE275))</f>
        <v>0</v>
      </c>
      <c r="AK275" s="48" t="str">
        <f t="shared" si="226"/>
        <v>Pass</v>
      </c>
      <c r="AL275" s="61" t="b">
        <f>NOT(OR(ISNUMBER(SEARCH("Other",Survey!$AE275)),ISNUMBER(SEARCH("Multiple",Survey!$AE275))))</f>
        <v>1</v>
      </c>
      <c r="AM275" s="60" t="b">
        <f>NOT(ISBLANK(Survey!$AF275))</f>
        <v>0</v>
      </c>
      <c r="AN275" s="48" t="str">
        <f t="shared" si="227"/>
        <v>Fail</v>
      </c>
      <c r="AO275" s="52">
        <f>(Survey!$AH275)</f>
        <v>0</v>
      </c>
      <c r="AP275" s="43" t="str">
        <f t="shared" si="228"/>
        <v>Fail</v>
      </c>
      <c r="AQ275" s="44">
        <f>ABS(Survey!$AH275)</f>
        <v>0</v>
      </c>
      <c r="AR275" s="87">
        <f>ABS(Survey!$AI275)+Survey!$AJ275-ABS(Survey!$AK275)+ABS(Survey!$AL275)-ABS(Survey!$AM275)+ABS(Survey!$AN275)-ABS(Survey!$AO275)+Survey!$AP275</f>
        <v>0</v>
      </c>
      <c r="AS275" s="53" t="str">
        <f t="shared" si="229"/>
        <v>No holdings</v>
      </c>
      <c r="AT275" s="43">
        <f t="shared" si="230"/>
        <v>0</v>
      </c>
      <c r="AU275" s="48" t="str">
        <f t="shared" si="231"/>
        <v>Pass</v>
      </c>
      <c r="AV275" s="61" t="b">
        <f>IF(ABS(Survey!$AP275)=0,TRUE,FALSE)</f>
        <v>1</v>
      </c>
      <c r="AW275" s="60" t="b">
        <f>NOT(ISBLANK(Survey!$AQ275))</f>
        <v>0</v>
      </c>
      <c r="AX275" s="43" t="str">
        <f t="shared" si="232"/>
        <v>Fail</v>
      </c>
      <c r="AY275" s="44">
        <f>ABS(Survey!$AH275)</f>
        <v>0</v>
      </c>
      <c r="AZ275" s="44" cm="1">
        <f t="array" ref="AZ275">SUM(SUMIF(Survey!AS275:BA275,{"&gt;0","&lt;0"})*{1,-1})-SUM(SUMIF(Survey!BC275:BK275,{"&gt;0","&lt;0"})*{1,-1})</f>
        <v>0</v>
      </c>
      <c r="BA275" s="53" t="str">
        <f t="shared" si="233"/>
        <v>No holdings</v>
      </c>
      <c r="BB275" s="43">
        <f t="shared" si="234"/>
        <v>0</v>
      </c>
      <c r="BC275" s="48" t="str">
        <f t="shared" si="235"/>
        <v>Fail</v>
      </c>
      <c r="BD275" s="54">
        <f>ABS(Survey!$AH275)</f>
        <v>0</v>
      </c>
      <c r="BE275" s="54" cm="1">
        <f t="array" ref="BE275">SUM(SUMIF(Survey!BM275:CF275,{"&gt;0","&lt;0"})*{1,-1})-SUM(SUMIF(Survey!CH275:DA275,{"&gt;0","&lt;0"})*{1,-1})</f>
        <v>0</v>
      </c>
      <c r="BF275" s="55" t="str">
        <f t="shared" si="236"/>
        <v>No holdings</v>
      </c>
      <c r="BG275" s="56">
        <f t="shared" si="237"/>
        <v>0</v>
      </c>
      <c r="BH275" s="48" t="str">
        <f t="shared" si="238"/>
        <v>Pass</v>
      </c>
      <c r="BI275" s="61" t="b">
        <f>IF(ABS(Survey!$CF275)=0,TRUE,FALSE)</f>
        <v>1</v>
      </c>
      <c r="BJ275" s="60" t="b">
        <f>NOT(ISBLANK(Survey!$CG275))</f>
        <v>0</v>
      </c>
      <c r="BK275" s="48" t="str">
        <f t="shared" si="239"/>
        <v>Pass</v>
      </c>
      <c r="BL275" s="61" t="b">
        <f>IF(ABS(Survey!$DA275)=0,TRUE,FALSE)</f>
        <v>1</v>
      </c>
      <c r="BM275" s="60" t="b">
        <f>NOT(ISBLANK(Survey!$DB275))</f>
        <v>0</v>
      </c>
      <c r="BN275" s="48" t="str">
        <f t="shared" si="240"/>
        <v>Pass</v>
      </c>
      <c r="BO275" s="44">
        <f>SUM(Survey!DD275:DG275)</f>
        <v>0</v>
      </c>
      <c r="BP275" s="43">
        <f t="shared" si="241"/>
        <v>0</v>
      </c>
      <c r="BQ275" s="43">
        <f t="shared" si="242"/>
        <v>100</v>
      </c>
      <c r="BR275" s="55">
        <f>Survey!$I275</f>
        <v>0</v>
      </c>
      <c r="BS275" s="48" t="str">
        <f t="shared" si="243"/>
        <v>Pass</v>
      </c>
      <c r="BT275" s="61" t="b">
        <f>IF(ABS(Survey!$DG275)=0,TRUE,FALSE)</f>
        <v>1</v>
      </c>
      <c r="BU275" s="60" t="b">
        <f>NOT(ISBLANK(Survey!$DH275))</f>
        <v>0</v>
      </c>
      <c r="BV275" s="43" t="str">
        <f t="shared" si="244"/>
        <v>Pass</v>
      </c>
      <c r="BW275" s="44">
        <f>ABS(Survey!CB275) + ABS(Survey!CW275)</f>
        <v>0</v>
      </c>
      <c r="BX275" s="44">
        <f>SUM(SUMIF(Survey!DJ275:DO275,{"&gt;0","&lt;0"})*{1,-1})+SUM(SUMIF(Survey!DQ275:DV275,{"&gt;0","&lt;0"})*{1,-1})</f>
        <v>0</v>
      </c>
      <c r="BY275" s="43">
        <f t="shared" si="245"/>
        <v>0</v>
      </c>
      <c r="BZ275" s="43">
        <f t="shared" si="246"/>
        <v>0</v>
      </c>
      <c r="CA275" s="48" t="str">
        <f t="shared" si="247"/>
        <v>Pass</v>
      </c>
      <c r="CB275" s="61" t="b">
        <f>IF(ABS(Survey!$DO275)=0,TRUE,FALSE)</f>
        <v>1</v>
      </c>
      <c r="CC275" s="60" t="b">
        <f>NOT(ISBLANK(Survey!DP275))</f>
        <v>0</v>
      </c>
      <c r="CD275" s="48" t="str">
        <f t="shared" si="248"/>
        <v>Pass</v>
      </c>
      <c r="CE275" s="61" t="b">
        <f>IF(ABS(Survey!$DV275)=0,TRUE,FALSE)</f>
        <v>1</v>
      </c>
      <c r="CF275" s="60" t="b">
        <f>NOT(ISBLANK(Survey!$DW275))</f>
        <v>0</v>
      </c>
      <c r="CG275" s="48" t="str">
        <f t="shared" si="249"/>
        <v>Pass</v>
      </c>
      <c r="CH275" s="57">
        <f t="shared" si="250"/>
        <v>0</v>
      </c>
      <c r="CI275" s="54" cm="1">
        <f t="array" ref="CI275">SUM(SUMIF(Survey!DY275:DZ275,{"&gt;0","&lt;0"})*{1,-1})</f>
        <v>0</v>
      </c>
      <c r="CJ275" s="57">
        <f t="shared" si="251"/>
        <v>0</v>
      </c>
      <c r="CK275" s="56">
        <f t="shared" si="252"/>
        <v>100</v>
      </c>
      <c r="CL275" s="48" t="str">
        <f t="shared" si="253"/>
        <v>Fail</v>
      </c>
      <c r="CM275" s="54">
        <f>SUM(SUMIF(Survey!EP275:EQ275,{"&gt;0","&lt;0"})*{1,-1})</f>
        <v>0</v>
      </c>
      <c r="CN275" s="57">
        <f t="shared" si="254"/>
        <v>0</v>
      </c>
      <c r="CO275" s="57">
        <f t="shared" si="255"/>
        <v>100</v>
      </c>
      <c r="CP275" s="55" t="b">
        <f>IF(Survey!$J275="ETF",TRUE,IF(Survey!$J275="Closed-end",TRUE,IF(Survey!$J275="Split share corp",TRUE,FALSE)))</f>
        <v>0</v>
      </c>
      <c r="CQ275" s="48" t="str">
        <f t="shared" si="256"/>
        <v>Fail</v>
      </c>
      <c r="CR275" s="54">
        <f>SUM(SUMIF(Survey!ES275:EW275,{"&gt;0","&lt;0"})*{1,-1})</f>
        <v>0</v>
      </c>
      <c r="CS275" s="57">
        <f t="shared" si="257"/>
        <v>0</v>
      </c>
      <c r="CT275" s="57">
        <f t="shared" si="258"/>
        <v>100</v>
      </c>
      <c r="CU275" s="55" t="b">
        <f>IF(Survey!$J275="ETF",TRUE,IF(Survey!$J275="Closed-end",TRUE,IF(Survey!$J275="Split share corp",TRUE,FALSE)))</f>
        <v>0</v>
      </c>
      <c r="CV275" s="48" t="str">
        <f t="shared" si="259"/>
        <v>Pass</v>
      </c>
      <c r="CW275" s="61" t="b">
        <f>IF(ABS(Survey!$EW275)=0,TRUE,FALSE)</f>
        <v>1</v>
      </c>
      <c r="CX275" s="60" t="b">
        <f>NOT(ISBLANK(Survey!$EX275))</f>
        <v>0</v>
      </c>
      <c r="CY275" s="43" t="str">
        <f t="shared" si="260"/>
        <v>Fail</v>
      </c>
      <c r="CZ275" s="44">
        <f>SUM(SUMIF(Survey!EZ275:FF275,{"&gt;0","&lt;0"})*{1,-1})</f>
        <v>0</v>
      </c>
      <c r="DA275" s="43">
        <f t="shared" si="261"/>
        <v>0</v>
      </c>
      <c r="DB275" s="43">
        <f t="shared" si="262"/>
        <v>100</v>
      </c>
      <c r="DC275" s="48" t="str">
        <f t="shared" si="263"/>
        <v>Fail</v>
      </c>
      <c r="DD275" s="54">
        <f>SUM(SUMIF(Survey!FH275:FN275,{"&gt;0","&lt;0"})*{1,-1})</f>
        <v>0</v>
      </c>
      <c r="DE275" s="57">
        <f t="shared" si="264"/>
        <v>0</v>
      </c>
      <c r="DF275" s="56">
        <f t="shared" si="265"/>
        <v>100</v>
      </c>
    </row>
    <row r="276" spans="1:110">
      <c r="A276" s="1">
        <v>273</v>
      </c>
      <c r="B276" s="43" t="str">
        <f t="shared" si="213"/>
        <v>Pass</v>
      </c>
      <c r="C276" s="43">
        <f>COUNTBLANK(Survey!B276:FO276)</f>
        <v>170</v>
      </c>
      <c r="D276" s="43">
        <f>Survey!H276</f>
        <v>0</v>
      </c>
      <c r="E276" s="43" t="str">
        <f t="shared" si="214"/>
        <v>Fail</v>
      </c>
      <c r="F276" s="43" t="str">
        <f t="shared" si="215"/>
        <v>Fail</v>
      </c>
      <c r="H276" s="48" t="str">
        <f t="shared" si="216"/>
        <v>Fail</v>
      </c>
      <c r="I276" s="49">
        <f>COUNTBLANK(Survey!B276:E276)+COUNTBLANK(Survey!G276:J276)+COUNTBLANK(Survey!M276)+COUNTBLANK(Survey!P276:S276)+COUNTBLANK(Survey!X276:Z276)+COUNTBLANK(Survey!AC276:AD276)</f>
        <v>18</v>
      </c>
      <c r="J276" s="48" t="str">
        <f t="shared" si="217"/>
        <v>Pass</v>
      </c>
      <c r="K276" s="61" t="b">
        <f>NOT(ISNUMBER(SEARCH("Feeder",Survey!$H276)))</f>
        <v>1</v>
      </c>
      <c r="L276" s="60" t="b">
        <f>NOT(ISBLANK(Survey!$L276))</f>
        <v>0</v>
      </c>
      <c r="M276" s="48" t="str">
        <f t="shared" si="218"/>
        <v>Pass</v>
      </c>
      <c r="N276" s="61" t="b">
        <f>NOT(ISNUMBER(SEARCH("Other",Survey!$J276)))</f>
        <v>1</v>
      </c>
      <c r="O276" s="60" t="b">
        <f>NOT(ISBLANK(Survey!$K276))</f>
        <v>0</v>
      </c>
      <c r="P276" s="48" t="str">
        <f t="shared" si="219"/>
        <v>Fail</v>
      </c>
      <c r="Q276" s="50">
        <f>Survey!E276</f>
        <v>0</v>
      </c>
      <c r="R276" s="51">
        <f>LEN(Survey!F276)</f>
        <v>0</v>
      </c>
      <c r="S276" s="48" t="str">
        <f t="shared" si="220"/>
        <v>Pass</v>
      </c>
      <c r="T276" s="61" t="b">
        <f>NOT(ISNUMBER(SEARCH("Other",Survey!$M276)))</f>
        <v>1</v>
      </c>
      <c r="U276" s="60" t="b">
        <f>NOT(ISBLANK(Survey!$N276))</f>
        <v>0</v>
      </c>
      <c r="V276" s="48" t="str">
        <f t="shared" si="221"/>
        <v>Pass</v>
      </c>
      <c r="W276" s="121" t="b">
        <f>NOT(ISBLANK(Survey!$U276))</f>
        <v>0</v>
      </c>
      <c r="X276" s="122">
        <f>Survey!$J276</f>
        <v>0</v>
      </c>
      <c r="Y276" s="48" t="str">
        <f t="shared" si="222"/>
        <v>Pass</v>
      </c>
      <c r="Z276" s="121" t="b">
        <f>NOT(ISBLANK(Survey!$V276))</f>
        <v>0</v>
      </c>
      <c r="AA276" s="122">
        <f>Survey!$J276</f>
        <v>0</v>
      </c>
      <c r="AB276" s="48" t="str">
        <f t="shared" si="223"/>
        <v>Pass</v>
      </c>
      <c r="AC276" s="121" t="b">
        <f>NOT(ISBLANK(Survey!$W276))</f>
        <v>0</v>
      </c>
      <c r="AD276" s="122">
        <f>Survey!$J276</f>
        <v>0</v>
      </c>
      <c r="AE276" s="48" t="str">
        <f t="shared" si="224"/>
        <v>Pass</v>
      </c>
      <c r="AF276" s="61" t="b">
        <f>NOT(ISNUMBER(SEARCH("Yes",Survey!$Z276)))</f>
        <v>1</v>
      </c>
      <c r="AG276" s="60" t="b">
        <f>IF(COUNTBLANK(Survey!$AA276:$AB276)=0,TRUE, FALSE)</f>
        <v>0</v>
      </c>
      <c r="AH276" s="48" t="str">
        <f t="shared" si="225"/>
        <v>Pass</v>
      </c>
      <c r="AI276" s="61" t="b">
        <f>NOT(ISNUMBER(SEARCH("Yes",Survey!$AC276)))</f>
        <v>1</v>
      </c>
      <c r="AJ276" s="60" t="b">
        <f>NOT(ISBLANK(Survey!$AE276))</f>
        <v>0</v>
      </c>
      <c r="AK276" s="48" t="str">
        <f t="shared" si="226"/>
        <v>Pass</v>
      </c>
      <c r="AL276" s="61" t="b">
        <f>NOT(OR(ISNUMBER(SEARCH("Other",Survey!$AE276)),ISNUMBER(SEARCH("Multiple",Survey!$AE276))))</f>
        <v>1</v>
      </c>
      <c r="AM276" s="60" t="b">
        <f>NOT(ISBLANK(Survey!$AF276))</f>
        <v>0</v>
      </c>
      <c r="AN276" s="48" t="str">
        <f t="shared" si="227"/>
        <v>Fail</v>
      </c>
      <c r="AO276" s="52">
        <f>(Survey!$AH276)</f>
        <v>0</v>
      </c>
      <c r="AP276" s="43" t="str">
        <f t="shared" si="228"/>
        <v>Fail</v>
      </c>
      <c r="AQ276" s="44">
        <f>ABS(Survey!$AH276)</f>
        <v>0</v>
      </c>
      <c r="AR276" s="87">
        <f>ABS(Survey!$AI276)+Survey!$AJ276-ABS(Survey!$AK276)+ABS(Survey!$AL276)-ABS(Survey!$AM276)+ABS(Survey!$AN276)-ABS(Survey!$AO276)+Survey!$AP276</f>
        <v>0</v>
      </c>
      <c r="AS276" s="53" t="str">
        <f t="shared" si="229"/>
        <v>No holdings</v>
      </c>
      <c r="AT276" s="43">
        <f t="shared" si="230"/>
        <v>0</v>
      </c>
      <c r="AU276" s="48" t="str">
        <f t="shared" si="231"/>
        <v>Pass</v>
      </c>
      <c r="AV276" s="61" t="b">
        <f>IF(ABS(Survey!$AP276)=0,TRUE,FALSE)</f>
        <v>1</v>
      </c>
      <c r="AW276" s="60" t="b">
        <f>NOT(ISBLANK(Survey!$AQ276))</f>
        <v>0</v>
      </c>
      <c r="AX276" s="43" t="str">
        <f t="shared" si="232"/>
        <v>Fail</v>
      </c>
      <c r="AY276" s="44">
        <f>ABS(Survey!$AH276)</f>
        <v>0</v>
      </c>
      <c r="AZ276" s="44" cm="1">
        <f t="array" ref="AZ276">SUM(SUMIF(Survey!AS276:BA276,{"&gt;0","&lt;0"})*{1,-1})-SUM(SUMIF(Survey!BC276:BK276,{"&gt;0","&lt;0"})*{1,-1})</f>
        <v>0</v>
      </c>
      <c r="BA276" s="53" t="str">
        <f t="shared" si="233"/>
        <v>No holdings</v>
      </c>
      <c r="BB276" s="43">
        <f t="shared" si="234"/>
        <v>0</v>
      </c>
      <c r="BC276" s="48" t="str">
        <f t="shared" si="235"/>
        <v>Fail</v>
      </c>
      <c r="BD276" s="54">
        <f>ABS(Survey!$AH276)</f>
        <v>0</v>
      </c>
      <c r="BE276" s="54" cm="1">
        <f t="array" ref="BE276">SUM(SUMIF(Survey!BM276:CF276,{"&gt;0","&lt;0"})*{1,-1})-SUM(SUMIF(Survey!CH276:DA276,{"&gt;0","&lt;0"})*{1,-1})</f>
        <v>0</v>
      </c>
      <c r="BF276" s="55" t="str">
        <f t="shared" si="236"/>
        <v>No holdings</v>
      </c>
      <c r="BG276" s="56">
        <f t="shared" si="237"/>
        <v>0</v>
      </c>
      <c r="BH276" s="48" t="str">
        <f t="shared" si="238"/>
        <v>Pass</v>
      </c>
      <c r="BI276" s="61" t="b">
        <f>IF(ABS(Survey!$CF276)=0,TRUE,FALSE)</f>
        <v>1</v>
      </c>
      <c r="BJ276" s="60" t="b">
        <f>NOT(ISBLANK(Survey!$CG276))</f>
        <v>0</v>
      </c>
      <c r="BK276" s="48" t="str">
        <f t="shared" si="239"/>
        <v>Pass</v>
      </c>
      <c r="BL276" s="61" t="b">
        <f>IF(ABS(Survey!$DA276)=0,TRUE,FALSE)</f>
        <v>1</v>
      </c>
      <c r="BM276" s="60" t="b">
        <f>NOT(ISBLANK(Survey!$DB276))</f>
        <v>0</v>
      </c>
      <c r="BN276" s="48" t="str">
        <f t="shared" si="240"/>
        <v>Pass</v>
      </c>
      <c r="BO276" s="44">
        <f>SUM(Survey!DD276:DG276)</f>
        <v>0</v>
      </c>
      <c r="BP276" s="43">
        <f t="shared" si="241"/>
        <v>0</v>
      </c>
      <c r="BQ276" s="43">
        <f t="shared" si="242"/>
        <v>100</v>
      </c>
      <c r="BR276" s="55">
        <f>Survey!$I276</f>
        <v>0</v>
      </c>
      <c r="BS276" s="48" t="str">
        <f t="shared" si="243"/>
        <v>Pass</v>
      </c>
      <c r="BT276" s="61" t="b">
        <f>IF(ABS(Survey!$DG276)=0,TRUE,FALSE)</f>
        <v>1</v>
      </c>
      <c r="BU276" s="60" t="b">
        <f>NOT(ISBLANK(Survey!$DH276))</f>
        <v>0</v>
      </c>
      <c r="BV276" s="43" t="str">
        <f t="shared" si="244"/>
        <v>Pass</v>
      </c>
      <c r="BW276" s="44">
        <f>ABS(Survey!CB276) + ABS(Survey!CW276)</f>
        <v>0</v>
      </c>
      <c r="BX276" s="44">
        <f>SUM(SUMIF(Survey!DJ276:DO276,{"&gt;0","&lt;0"})*{1,-1})+SUM(SUMIF(Survey!DQ276:DV276,{"&gt;0","&lt;0"})*{1,-1})</f>
        <v>0</v>
      </c>
      <c r="BY276" s="43">
        <f t="shared" si="245"/>
        <v>0</v>
      </c>
      <c r="BZ276" s="43">
        <f t="shared" si="246"/>
        <v>0</v>
      </c>
      <c r="CA276" s="48" t="str">
        <f t="shared" si="247"/>
        <v>Pass</v>
      </c>
      <c r="CB276" s="61" t="b">
        <f>IF(ABS(Survey!$DO276)=0,TRUE,FALSE)</f>
        <v>1</v>
      </c>
      <c r="CC276" s="60" t="b">
        <f>NOT(ISBLANK(Survey!DP276))</f>
        <v>0</v>
      </c>
      <c r="CD276" s="48" t="str">
        <f t="shared" si="248"/>
        <v>Pass</v>
      </c>
      <c r="CE276" s="61" t="b">
        <f>IF(ABS(Survey!$DV276)=0,TRUE,FALSE)</f>
        <v>1</v>
      </c>
      <c r="CF276" s="60" t="b">
        <f>NOT(ISBLANK(Survey!$DW276))</f>
        <v>0</v>
      </c>
      <c r="CG276" s="48" t="str">
        <f t="shared" si="249"/>
        <v>Pass</v>
      </c>
      <c r="CH276" s="57">
        <f t="shared" si="250"/>
        <v>0</v>
      </c>
      <c r="CI276" s="54" cm="1">
        <f t="array" ref="CI276">SUM(SUMIF(Survey!DY276:DZ276,{"&gt;0","&lt;0"})*{1,-1})</f>
        <v>0</v>
      </c>
      <c r="CJ276" s="57">
        <f t="shared" si="251"/>
        <v>0</v>
      </c>
      <c r="CK276" s="56">
        <f t="shared" si="252"/>
        <v>100</v>
      </c>
      <c r="CL276" s="48" t="str">
        <f t="shared" si="253"/>
        <v>Fail</v>
      </c>
      <c r="CM276" s="54">
        <f>SUM(SUMIF(Survey!EP276:EQ276,{"&gt;0","&lt;0"})*{1,-1})</f>
        <v>0</v>
      </c>
      <c r="CN276" s="57">
        <f t="shared" si="254"/>
        <v>0</v>
      </c>
      <c r="CO276" s="57">
        <f t="shared" si="255"/>
        <v>100</v>
      </c>
      <c r="CP276" s="55" t="b">
        <f>IF(Survey!$J276="ETF",TRUE,IF(Survey!$J276="Closed-end",TRUE,IF(Survey!$J276="Split share corp",TRUE,FALSE)))</f>
        <v>0</v>
      </c>
      <c r="CQ276" s="48" t="str">
        <f t="shared" si="256"/>
        <v>Fail</v>
      </c>
      <c r="CR276" s="54">
        <f>SUM(SUMIF(Survey!ES276:EW276,{"&gt;0","&lt;0"})*{1,-1})</f>
        <v>0</v>
      </c>
      <c r="CS276" s="57">
        <f t="shared" si="257"/>
        <v>0</v>
      </c>
      <c r="CT276" s="57">
        <f t="shared" si="258"/>
        <v>100</v>
      </c>
      <c r="CU276" s="55" t="b">
        <f>IF(Survey!$J276="ETF",TRUE,IF(Survey!$J276="Closed-end",TRUE,IF(Survey!$J276="Split share corp",TRUE,FALSE)))</f>
        <v>0</v>
      </c>
      <c r="CV276" s="48" t="str">
        <f t="shared" si="259"/>
        <v>Pass</v>
      </c>
      <c r="CW276" s="61" t="b">
        <f>IF(ABS(Survey!$EW276)=0,TRUE,FALSE)</f>
        <v>1</v>
      </c>
      <c r="CX276" s="60" t="b">
        <f>NOT(ISBLANK(Survey!$EX276))</f>
        <v>0</v>
      </c>
      <c r="CY276" s="43" t="str">
        <f t="shared" si="260"/>
        <v>Fail</v>
      </c>
      <c r="CZ276" s="44">
        <f>SUM(SUMIF(Survey!EZ276:FF276,{"&gt;0","&lt;0"})*{1,-1})</f>
        <v>0</v>
      </c>
      <c r="DA276" s="43">
        <f t="shared" si="261"/>
        <v>0</v>
      </c>
      <c r="DB276" s="43">
        <f t="shared" si="262"/>
        <v>100</v>
      </c>
      <c r="DC276" s="48" t="str">
        <f t="shared" si="263"/>
        <v>Fail</v>
      </c>
      <c r="DD276" s="54">
        <f>SUM(SUMIF(Survey!FH276:FN276,{"&gt;0","&lt;0"})*{1,-1})</f>
        <v>0</v>
      </c>
      <c r="DE276" s="57">
        <f t="shared" si="264"/>
        <v>0</v>
      </c>
      <c r="DF276" s="56">
        <f t="shared" si="265"/>
        <v>100</v>
      </c>
    </row>
    <row r="277" spans="1:110">
      <c r="A277" s="1">
        <v>274</v>
      </c>
      <c r="B277" s="43" t="str">
        <f t="shared" si="213"/>
        <v>Pass</v>
      </c>
      <c r="C277" s="43">
        <f>COUNTBLANK(Survey!B277:FO277)</f>
        <v>170</v>
      </c>
      <c r="D277" s="43">
        <f>Survey!H277</f>
        <v>0</v>
      </c>
      <c r="E277" s="43" t="str">
        <f t="shared" si="214"/>
        <v>Fail</v>
      </c>
      <c r="F277" s="43" t="str">
        <f t="shared" si="215"/>
        <v>Fail</v>
      </c>
      <c r="H277" s="48" t="str">
        <f t="shared" si="216"/>
        <v>Fail</v>
      </c>
      <c r="I277" s="49">
        <f>COUNTBLANK(Survey!B277:E277)+COUNTBLANK(Survey!G277:J277)+COUNTBLANK(Survey!M277)+COUNTBLANK(Survey!P277:S277)+COUNTBLANK(Survey!X277:Z277)+COUNTBLANK(Survey!AC277:AD277)</f>
        <v>18</v>
      </c>
      <c r="J277" s="48" t="str">
        <f t="shared" si="217"/>
        <v>Pass</v>
      </c>
      <c r="K277" s="61" t="b">
        <f>NOT(ISNUMBER(SEARCH("Feeder",Survey!$H277)))</f>
        <v>1</v>
      </c>
      <c r="L277" s="60" t="b">
        <f>NOT(ISBLANK(Survey!$L277))</f>
        <v>0</v>
      </c>
      <c r="M277" s="48" t="str">
        <f t="shared" si="218"/>
        <v>Pass</v>
      </c>
      <c r="N277" s="61" t="b">
        <f>NOT(ISNUMBER(SEARCH("Other",Survey!$J277)))</f>
        <v>1</v>
      </c>
      <c r="O277" s="60" t="b">
        <f>NOT(ISBLANK(Survey!$K277))</f>
        <v>0</v>
      </c>
      <c r="P277" s="48" t="str">
        <f t="shared" si="219"/>
        <v>Fail</v>
      </c>
      <c r="Q277" s="50">
        <f>Survey!E277</f>
        <v>0</v>
      </c>
      <c r="R277" s="51">
        <f>LEN(Survey!F277)</f>
        <v>0</v>
      </c>
      <c r="S277" s="48" t="str">
        <f t="shared" si="220"/>
        <v>Pass</v>
      </c>
      <c r="T277" s="61" t="b">
        <f>NOT(ISNUMBER(SEARCH("Other",Survey!$M277)))</f>
        <v>1</v>
      </c>
      <c r="U277" s="60" t="b">
        <f>NOT(ISBLANK(Survey!$N277))</f>
        <v>0</v>
      </c>
      <c r="V277" s="48" t="str">
        <f t="shared" si="221"/>
        <v>Pass</v>
      </c>
      <c r="W277" s="121" t="b">
        <f>NOT(ISBLANK(Survey!$U277))</f>
        <v>0</v>
      </c>
      <c r="X277" s="122">
        <f>Survey!$J277</f>
        <v>0</v>
      </c>
      <c r="Y277" s="48" t="str">
        <f t="shared" si="222"/>
        <v>Pass</v>
      </c>
      <c r="Z277" s="121" t="b">
        <f>NOT(ISBLANK(Survey!$V277))</f>
        <v>0</v>
      </c>
      <c r="AA277" s="122">
        <f>Survey!$J277</f>
        <v>0</v>
      </c>
      <c r="AB277" s="48" t="str">
        <f t="shared" si="223"/>
        <v>Pass</v>
      </c>
      <c r="AC277" s="121" t="b">
        <f>NOT(ISBLANK(Survey!$W277))</f>
        <v>0</v>
      </c>
      <c r="AD277" s="122">
        <f>Survey!$J277</f>
        <v>0</v>
      </c>
      <c r="AE277" s="48" t="str">
        <f t="shared" si="224"/>
        <v>Pass</v>
      </c>
      <c r="AF277" s="61" t="b">
        <f>NOT(ISNUMBER(SEARCH("Yes",Survey!$Z277)))</f>
        <v>1</v>
      </c>
      <c r="AG277" s="60" t="b">
        <f>IF(COUNTBLANK(Survey!$AA277:$AB277)=0,TRUE, FALSE)</f>
        <v>0</v>
      </c>
      <c r="AH277" s="48" t="str">
        <f t="shared" si="225"/>
        <v>Pass</v>
      </c>
      <c r="AI277" s="61" t="b">
        <f>NOT(ISNUMBER(SEARCH("Yes",Survey!$AC277)))</f>
        <v>1</v>
      </c>
      <c r="AJ277" s="60" t="b">
        <f>NOT(ISBLANK(Survey!$AE277))</f>
        <v>0</v>
      </c>
      <c r="AK277" s="48" t="str">
        <f t="shared" si="226"/>
        <v>Pass</v>
      </c>
      <c r="AL277" s="61" t="b">
        <f>NOT(OR(ISNUMBER(SEARCH("Other",Survey!$AE277)),ISNUMBER(SEARCH("Multiple",Survey!$AE277))))</f>
        <v>1</v>
      </c>
      <c r="AM277" s="60" t="b">
        <f>NOT(ISBLANK(Survey!$AF277))</f>
        <v>0</v>
      </c>
      <c r="AN277" s="48" t="str">
        <f t="shared" si="227"/>
        <v>Fail</v>
      </c>
      <c r="AO277" s="52">
        <f>(Survey!$AH277)</f>
        <v>0</v>
      </c>
      <c r="AP277" s="43" t="str">
        <f t="shared" si="228"/>
        <v>Fail</v>
      </c>
      <c r="AQ277" s="44">
        <f>ABS(Survey!$AH277)</f>
        <v>0</v>
      </c>
      <c r="AR277" s="87">
        <f>ABS(Survey!$AI277)+Survey!$AJ277-ABS(Survey!$AK277)+ABS(Survey!$AL277)-ABS(Survey!$AM277)+ABS(Survey!$AN277)-ABS(Survey!$AO277)+Survey!$AP277</f>
        <v>0</v>
      </c>
      <c r="AS277" s="53" t="str">
        <f t="shared" si="229"/>
        <v>No holdings</v>
      </c>
      <c r="AT277" s="43">
        <f t="shared" si="230"/>
        <v>0</v>
      </c>
      <c r="AU277" s="48" t="str">
        <f t="shared" si="231"/>
        <v>Pass</v>
      </c>
      <c r="AV277" s="61" t="b">
        <f>IF(ABS(Survey!$AP277)=0,TRUE,FALSE)</f>
        <v>1</v>
      </c>
      <c r="AW277" s="60" t="b">
        <f>NOT(ISBLANK(Survey!$AQ277))</f>
        <v>0</v>
      </c>
      <c r="AX277" s="43" t="str">
        <f t="shared" si="232"/>
        <v>Fail</v>
      </c>
      <c r="AY277" s="44">
        <f>ABS(Survey!$AH277)</f>
        <v>0</v>
      </c>
      <c r="AZ277" s="44" cm="1">
        <f t="array" ref="AZ277">SUM(SUMIF(Survey!AS277:BA277,{"&gt;0","&lt;0"})*{1,-1})-SUM(SUMIF(Survey!BC277:BK277,{"&gt;0","&lt;0"})*{1,-1})</f>
        <v>0</v>
      </c>
      <c r="BA277" s="53" t="str">
        <f t="shared" si="233"/>
        <v>No holdings</v>
      </c>
      <c r="BB277" s="43">
        <f t="shared" si="234"/>
        <v>0</v>
      </c>
      <c r="BC277" s="48" t="str">
        <f t="shared" si="235"/>
        <v>Fail</v>
      </c>
      <c r="BD277" s="54">
        <f>ABS(Survey!$AH277)</f>
        <v>0</v>
      </c>
      <c r="BE277" s="54" cm="1">
        <f t="array" ref="BE277">SUM(SUMIF(Survey!BM277:CF277,{"&gt;0","&lt;0"})*{1,-1})-SUM(SUMIF(Survey!CH277:DA277,{"&gt;0","&lt;0"})*{1,-1})</f>
        <v>0</v>
      </c>
      <c r="BF277" s="55" t="str">
        <f t="shared" si="236"/>
        <v>No holdings</v>
      </c>
      <c r="BG277" s="56">
        <f t="shared" si="237"/>
        <v>0</v>
      </c>
      <c r="BH277" s="48" t="str">
        <f t="shared" si="238"/>
        <v>Pass</v>
      </c>
      <c r="BI277" s="61" t="b">
        <f>IF(ABS(Survey!$CF277)=0,TRUE,FALSE)</f>
        <v>1</v>
      </c>
      <c r="BJ277" s="60" t="b">
        <f>NOT(ISBLANK(Survey!$CG277))</f>
        <v>0</v>
      </c>
      <c r="BK277" s="48" t="str">
        <f t="shared" si="239"/>
        <v>Pass</v>
      </c>
      <c r="BL277" s="61" t="b">
        <f>IF(ABS(Survey!$DA277)=0,TRUE,FALSE)</f>
        <v>1</v>
      </c>
      <c r="BM277" s="60" t="b">
        <f>NOT(ISBLANK(Survey!$DB277))</f>
        <v>0</v>
      </c>
      <c r="BN277" s="48" t="str">
        <f t="shared" si="240"/>
        <v>Pass</v>
      </c>
      <c r="BO277" s="44">
        <f>SUM(Survey!DD277:DG277)</f>
        <v>0</v>
      </c>
      <c r="BP277" s="43">
        <f t="shared" si="241"/>
        <v>0</v>
      </c>
      <c r="BQ277" s="43">
        <f t="shared" si="242"/>
        <v>100</v>
      </c>
      <c r="BR277" s="55">
        <f>Survey!$I277</f>
        <v>0</v>
      </c>
      <c r="BS277" s="48" t="str">
        <f t="shared" si="243"/>
        <v>Pass</v>
      </c>
      <c r="BT277" s="61" t="b">
        <f>IF(ABS(Survey!$DG277)=0,TRUE,FALSE)</f>
        <v>1</v>
      </c>
      <c r="BU277" s="60" t="b">
        <f>NOT(ISBLANK(Survey!$DH277))</f>
        <v>0</v>
      </c>
      <c r="BV277" s="43" t="str">
        <f t="shared" si="244"/>
        <v>Pass</v>
      </c>
      <c r="BW277" s="44">
        <f>ABS(Survey!CB277) + ABS(Survey!CW277)</f>
        <v>0</v>
      </c>
      <c r="BX277" s="44">
        <f>SUM(SUMIF(Survey!DJ277:DO277,{"&gt;0","&lt;0"})*{1,-1})+SUM(SUMIF(Survey!DQ277:DV277,{"&gt;0","&lt;0"})*{1,-1})</f>
        <v>0</v>
      </c>
      <c r="BY277" s="43">
        <f t="shared" si="245"/>
        <v>0</v>
      </c>
      <c r="BZ277" s="43">
        <f t="shared" si="246"/>
        <v>0</v>
      </c>
      <c r="CA277" s="48" t="str">
        <f t="shared" si="247"/>
        <v>Pass</v>
      </c>
      <c r="CB277" s="61" t="b">
        <f>IF(ABS(Survey!$DO277)=0,TRUE,FALSE)</f>
        <v>1</v>
      </c>
      <c r="CC277" s="60" t="b">
        <f>NOT(ISBLANK(Survey!DP277))</f>
        <v>0</v>
      </c>
      <c r="CD277" s="48" t="str">
        <f t="shared" si="248"/>
        <v>Pass</v>
      </c>
      <c r="CE277" s="61" t="b">
        <f>IF(ABS(Survey!$DV277)=0,TRUE,FALSE)</f>
        <v>1</v>
      </c>
      <c r="CF277" s="60" t="b">
        <f>NOT(ISBLANK(Survey!$DW277))</f>
        <v>0</v>
      </c>
      <c r="CG277" s="48" t="str">
        <f t="shared" si="249"/>
        <v>Pass</v>
      </c>
      <c r="CH277" s="57">
        <f t="shared" si="250"/>
        <v>0</v>
      </c>
      <c r="CI277" s="54" cm="1">
        <f t="array" ref="CI277">SUM(SUMIF(Survey!DY277:DZ277,{"&gt;0","&lt;0"})*{1,-1})</f>
        <v>0</v>
      </c>
      <c r="CJ277" s="57">
        <f t="shared" si="251"/>
        <v>0</v>
      </c>
      <c r="CK277" s="56">
        <f t="shared" si="252"/>
        <v>100</v>
      </c>
      <c r="CL277" s="48" t="str">
        <f t="shared" si="253"/>
        <v>Fail</v>
      </c>
      <c r="CM277" s="54">
        <f>SUM(SUMIF(Survey!EP277:EQ277,{"&gt;0","&lt;0"})*{1,-1})</f>
        <v>0</v>
      </c>
      <c r="CN277" s="57">
        <f t="shared" si="254"/>
        <v>0</v>
      </c>
      <c r="CO277" s="57">
        <f t="shared" si="255"/>
        <v>100</v>
      </c>
      <c r="CP277" s="55" t="b">
        <f>IF(Survey!$J277="ETF",TRUE,IF(Survey!$J277="Closed-end",TRUE,IF(Survey!$J277="Split share corp",TRUE,FALSE)))</f>
        <v>0</v>
      </c>
      <c r="CQ277" s="48" t="str">
        <f t="shared" si="256"/>
        <v>Fail</v>
      </c>
      <c r="CR277" s="54">
        <f>SUM(SUMIF(Survey!ES277:EW277,{"&gt;0","&lt;0"})*{1,-1})</f>
        <v>0</v>
      </c>
      <c r="CS277" s="57">
        <f t="shared" si="257"/>
        <v>0</v>
      </c>
      <c r="CT277" s="57">
        <f t="shared" si="258"/>
        <v>100</v>
      </c>
      <c r="CU277" s="55" t="b">
        <f>IF(Survey!$J277="ETF",TRUE,IF(Survey!$J277="Closed-end",TRUE,IF(Survey!$J277="Split share corp",TRUE,FALSE)))</f>
        <v>0</v>
      </c>
      <c r="CV277" s="48" t="str">
        <f t="shared" si="259"/>
        <v>Pass</v>
      </c>
      <c r="CW277" s="61" t="b">
        <f>IF(ABS(Survey!$EW277)=0,TRUE,FALSE)</f>
        <v>1</v>
      </c>
      <c r="CX277" s="60" t="b">
        <f>NOT(ISBLANK(Survey!$EX277))</f>
        <v>0</v>
      </c>
      <c r="CY277" s="43" t="str">
        <f t="shared" si="260"/>
        <v>Fail</v>
      </c>
      <c r="CZ277" s="44">
        <f>SUM(SUMIF(Survey!EZ277:FF277,{"&gt;0","&lt;0"})*{1,-1})</f>
        <v>0</v>
      </c>
      <c r="DA277" s="43">
        <f t="shared" si="261"/>
        <v>0</v>
      </c>
      <c r="DB277" s="43">
        <f t="shared" si="262"/>
        <v>100</v>
      </c>
      <c r="DC277" s="48" t="str">
        <f t="shared" si="263"/>
        <v>Fail</v>
      </c>
      <c r="DD277" s="54">
        <f>SUM(SUMIF(Survey!FH277:FN277,{"&gt;0","&lt;0"})*{1,-1})</f>
        <v>0</v>
      </c>
      <c r="DE277" s="57">
        <f t="shared" si="264"/>
        <v>0</v>
      </c>
      <c r="DF277" s="56">
        <f t="shared" si="265"/>
        <v>100</v>
      </c>
    </row>
    <row r="278" spans="1:110">
      <c r="A278" s="1">
        <v>275</v>
      </c>
      <c r="B278" s="43" t="str">
        <f t="shared" si="213"/>
        <v>Pass</v>
      </c>
      <c r="C278" s="43">
        <f>COUNTBLANK(Survey!B278:FO278)</f>
        <v>170</v>
      </c>
      <c r="D278" s="43">
        <f>Survey!H278</f>
        <v>0</v>
      </c>
      <c r="E278" s="43" t="str">
        <f t="shared" si="214"/>
        <v>Fail</v>
      </c>
      <c r="F278" s="43" t="str">
        <f t="shared" si="215"/>
        <v>Fail</v>
      </c>
      <c r="H278" s="48" t="str">
        <f t="shared" si="216"/>
        <v>Fail</v>
      </c>
      <c r="I278" s="49">
        <f>COUNTBLANK(Survey!B278:E278)+COUNTBLANK(Survey!G278:J278)+COUNTBLANK(Survey!M278)+COUNTBLANK(Survey!P278:S278)+COUNTBLANK(Survey!X278:Z278)+COUNTBLANK(Survey!AC278:AD278)</f>
        <v>18</v>
      </c>
      <c r="J278" s="48" t="str">
        <f t="shared" si="217"/>
        <v>Pass</v>
      </c>
      <c r="K278" s="61" t="b">
        <f>NOT(ISNUMBER(SEARCH("Feeder",Survey!$H278)))</f>
        <v>1</v>
      </c>
      <c r="L278" s="60" t="b">
        <f>NOT(ISBLANK(Survey!$L278))</f>
        <v>0</v>
      </c>
      <c r="M278" s="48" t="str">
        <f t="shared" si="218"/>
        <v>Pass</v>
      </c>
      <c r="N278" s="61" t="b">
        <f>NOT(ISNUMBER(SEARCH("Other",Survey!$J278)))</f>
        <v>1</v>
      </c>
      <c r="O278" s="60" t="b">
        <f>NOT(ISBLANK(Survey!$K278))</f>
        <v>0</v>
      </c>
      <c r="P278" s="48" t="str">
        <f t="shared" si="219"/>
        <v>Fail</v>
      </c>
      <c r="Q278" s="50">
        <f>Survey!E278</f>
        <v>0</v>
      </c>
      <c r="R278" s="51">
        <f>LEN(Survey!F278)</f>
        <v>0</v>
      </c>
      <c r="S278" s="48" t="str">
        <f t="shared" si="220"/>
        <v>Pass</v>
      </c>
      <c r="T278" s="61" t="b">
        <f>NOT(ISNUMBER(SEARCH("Other",Survey!$M278)))</f>
        <v>1</v>
      </c>
      <c r="U278" s="60" t="b">
        <f>NOT(ISBLANK(Survey!$N278))</f>
        <v>0</v>
      </c>
      <c r="V278" s="48" t="str">
        <f t="shared" si="221"/>
        <v>Pass</v>
      </c>
      <c r="W278" s="121" t="b">
        <f>NOT(ISBLANK(Survey!$U278))</f>
        <v>0</v>
      </c>
      <c r="X278" s="122">
        <f>Survey!$J278</f>
        <v>0</v>
      </c>
      <c r="Y278" s="48" t="str">
        <f t="shared" si="222"/>
        <v>Pass</v>
      </c>
      <c r="Z278" s="121" t="b">
        <f>NOT(ISBLANK(Survey!$V278))</f>
        <v>0</v>
      </c>
      <c r="AA278" s="122">
        <f>Survey!$J278</f>
        <v>0</v>
      </c>
      <c r="AB278" s="48" t="str">
        <f t="shared" si="223"/>
        <v>Pass</v>
      </c>
      <c r="AC278" s="121" t="b">
        <f>NOT(ISBLANK(Survey!$W278))</f>
        <v>0</v>
      </c>
      <c r="AD278" s="122">
        <f>Survey!$J278</f>
        <v>0</v>
      </c>
      <c r="AE278" s="48" t="str">
        <f t="shared" si="224"/>
        <v>Pass</v>
      </c>
      <c r="AF278" s="61" t="b">
        <f>NOT(ISNUMBER(SEARCH("Yes",Survey!$Z278)))</f>
        <v>1</v>
      </c>
      <c r="AG278" s="60" t="b">
        <f>IF(COUNTBLANK(Survey!$AA278:$AB278)=0,TRUE, FALSE)</f>
        <v>0</v>
      </c>
      <c r="AH278" s="48" t="str">
        <f t="shared" si="225"/>
        <v>Pass</v>
      </c>
      <c r="AI278" s="61" t="b">
        <f>NOT(ISNUMBER(SEARCH("Yes",Survey!$AC278)))</f>
        <v>1</v>
      </c>
      <c r="AJ278" s="60" t="b">
        <f>NOT(ISBLANK(Survey!$AE278))</f>
        <v>0</v>
      </c>
      <c r="AK278" s="48" t="str">
        <f t="shared" si="226"/>
        <v>Pass</v>
      </c>
      <c r="AL278" s="61" t="b">
        <f>NOT(OR(ISNUMBER(SEARCH("Other",Survey!$AE278)),ISNUMBER(SEARCH("Multiple",Survey!$AE278))))</f>
        <v>1</v>
      </c>
      <c r="AM278" s="60" t="b">
        <f>NOT(ISBLANK(Survey!$AF278))</f>
        <v>0</v>
      </c>
      <c r="AN278" s="48" t="str">
        <f t="shared" si="227"/>
        <v>Fail</v>
      </c>
      <c r="AO278" s="52">
        <f>(Survey!$AH278)</f>
        <v>0</v>
      </c>
      <c r="AP278" s="43" t="str">
        <f t="shared" si="228"/>
        <v>Fail</v>
      </c>
      <c r="AQ278" s="44">
        <f>ABS(Survey!$AH278)</f>
        <v>0</v>
      </c>
      <c r="AR278" s="87">
        <f>ABS(Survey!$AI278)+Survey!$AJ278-ABS(Survey!$AK278)+ABS(Survey!$AL278)-ABS(Survey!$AM278)+ABS(Survey!$AN278)-ABS(Survey!$AO278)+Survey!$AP278</f>
        <v>0</v>
      </c>
      <c r="AS278" s="53" t="str">
        <f t="shared" si="229"/>
        <v>No holdings</v>
      </c>
      <c r="AT278" s="43">
        <f t="shared" si="230"/>
        <v>0</v>
      </c>
      <c r="AU278" s="48" t="str">
        <f t="shared" si="231"/>
        <v>Pass</v>
      </c>
      <c r="AV278" s="61" t="b">
        <f>IF(ABS(Survey!$AP278)=0,TRUE,FALSE)</f>
        <v>1</v>
      </c>
      <c r="AW278" s="60" t="b">
        <f>NOT(ISBLANK(Survey!$AQ278))</f>
        <v>0</v>
      </c>
      <c r="AX278" s="43" t="str">
        <f t="shared" si="232"/>
        <v>Fail</v>
      </c>
      <c r="AY278" s="44">
        <f>ABS(Survey!$AH278)</f>
        <v>0</v>
      </c>
      <c r="AZ278" s="44" cm="1">
        <f t="array" ref="AZ278">SUM(SUMIF(Survey!AS278:BA278,{"&gt;0","&lt;0"})*{1,-1})-SUM(SUMIF(Survey!BC278:BK278,{"&gt;0","&lt;0"})*{1,-1})</f>
        <v>0</v>
      </c>
      <c r="BA278" s="53" t="str">
        <f t="shared" si="233"/>
        <v>No holdings</v>
      </c>
      <c r="BB278" s="43">
        <f t="shared" si="234"/>
        <v>0</v>
      </c>
      <c r="BC278" s="48" t="str">
        <f t="shared" si="235"/>
        <v>Fail</v>
      </c>
      <c r="BD278" s="54">
        <f>ABS(Survey!$AH278)</f>
        <v>0</v>
      </c>
      <c r="BE278" s="54" cm="1">
        <f t="array" ref="BE278">SUM(SUMIF(Survey!BM278:CF278,{"&gt;0","&lt;0"})*{1,-1})-SUM(SUMIF(Survey!CH278:DA278,{"&gt;0","&lt;0"})*{1,-1})</f>
        <v>0</v>
      </c>
      <c r="BF278" s="55" t="str">
        <f t="shared" si="236"/>
        <v>No holdings</v>
      </c>
      <c r="BG278" s="56">
        <f t="shared" si="237"/>
        <v>0</v>
      </c>
      <c r="BH278" s="48" t="str">
        <f t="shared" si="238"/>
        <v>Pass</v>
      </c>
      <c r="BI278" s="61" t="b">
        <f>IF(ABS(Survey!$CF278)=0,TRUE,FALSE)</f>
        <v>1</v>
      </c>
      <c r="BJ278" s="60" t="b">
        <f>NOT(ISBLANK(Survey!$CG278))</f>
        <v>0</v>
      </c>
      <c r="BK278" s="48" t="str">
        <f t="shared" si="239"/>
        <v>Pass</v>
      </c>
      <c r="BL278" s="61" t="b">
        <f>IF(ABS(Survey!$DA278)=0,TRUE,FALSE)</f>
        <v>1</v>
      </c>
      <c r="BM278" s="60" t="b">
        <f>NOT(ISBLANK(Survey!$DB278))</f>
        <v>0</v>
      </c>
      <c r="BN278" s="48" t="str">
        <f t="shared" si="240"/>
        <v>Pass</v>
      </c>
      <c r="BO278" s="44">
        <f>SUM(Survey!DD278:DG278)</f>
        <v>0</v>
      </c>
      <c r="BP278" s="43">
        <f t="shared" si="241"/>
        <v>0</v>
      </c>
      <c r="BQ278" s="43">
        <f t="shared" si="242"/>
        <v>100</v>
      </c>
      <c r="BR278" s="55">
        <f>Survey!$I278</f>
        <v>0</v>
      </c>
      <c r="BS278" s="48" t="str">
        <f t="shared" si="243"/>
        <v>Pass</v>
      </c>
      <c r="BT278" s="61" t="b">
        <f>IF(ABS(Survey!$DG278)=0,TRUE,FALSE)</f>
        <v>1</v>
      </c>
      <c r="BU278" s="60" t="b">
        <f>NOT(ISBLANK(Survey!$DH278))</f>
        <v>0</v>
      </c>
      <c r="BV278" s="43" t="str">
        <f t="shared" si="244"/>
        <v>Pass</v>
      </c>
      <c r="BW278" s="44">
        <f>ABS(Survey!CB278) + ABS(Survey!CW278)</f>
        <v>0</v>
      </c>
      <c r="BX278" s="44">
        <f>SUM(SUMIF(Survey!DJ278:DO278,{"&gt;0","&lt;0"})*{1,-1})+SUM(SUMIF(Survey!DQ278:DV278,{"&gt;0","&lt;0"})*{1,-1})</f>
        <v>0</v>
      </c>
      <c r="BY278" s="43">
        <f t="shared" si="245"/>
        <v>0</v>
      </c>
      <c r="BZ278" s="43">
        <f t="shared" si="246"/>
        <v>0</v>
      </c>
      <c r="CA278" s="48" t="str">
        <f t="shared" si="247"/>
        <v>Pass</v>
      </c>
      <c r="CB278" s="61" t="b">
        <f>IF(ABS(Survey!$DO278)=0,TRUE,FALSE)</f>
        <v>1</v>
      </c>
      <c r="CC278" s="60" t="b">
        <f>NOT(ISBLANK(Survey!DP278))</f>
        <v>0</v>
      </c>
      <c r="CD278" s="48" t="str">
        <f t="shared" si="248"/>
        <v>Pass</v>
      </c>
      <c r="CE278" s="61" t="b">
        <f>IF(ABS(Survey!$DV278)=0,TRUE,FALSE)</f>
        <v>1</v>
      </c>
      <c r="CF278" s="60" t="b">
        <f>NOT(ISBLANK(Survey!$DW278))</f>
        <v>0</v>
      </c>
      <c r="CG278" s="48" t="str">
        <f t="shared" si="249"/>
        <v>Pass</v>
      </c>
      <c r="CH278" s="57">
        <f t="shared" si="250"/>
        <v>0</v>
      </c>
      <c r="CI278" s="54" cm="1">
        <f t="array" ref="CI278">SUM(SUMIF(Survey!DY278:DZ278,{"&gt;0","&lt;0"})*{1,-1})</f>
        <v>0</v>
      </c>
      <c r="CJ278" s="57">
        <f t="shared" si="251"/>
        <v>0</v>
      </c>
      <c r="CK278" s="56">
        <f t="shared" si="252"/>
        <v>100</v>
      </c>
      <c r="CL278" s="48" t="str">
        <f t="shared" si="253"/>
        <v>Fail</v>
      </c>
      <c r="CM278" s="54">
        <f>SUM(SUMIF(Survey!EP278:EQ278,{"&gt;0","&lt;0"})*{1,-1})</f>
        <v>0</v>
      </c>
      <c r="CN278" s="57">
        <f t="shared" si="254"/>
        <v>0</v>
      </c>
      <c r="CO278" s="57">
        <f t="shared" si="255"/>
        <v>100</v>
      </c>
      <c r="CP278" s="55" t="b">
        <f>IF(Survey!$J278="ETF",TRUE,IF(Survey!$J278="Closed-end",TRUE,IF(Survey!$J278="Split share corp",TRUE,FALSE)))</f>
        <v>0</v>
      </c>
      <c r="CQ278" s="48" t="str">
        <f t="shared" si="256"/>
        <v>Fail</v>
      </c>
      <c r="CR278" s="54">
        <f>SUM(SUMIF(Survey!ES278:EW278,{"&gt;0","&lt;0"})*{1,-1})</f>
        <v>0</v>
      </c>
      <c r="CS278" s="57">
        <f t="shared" si="257"/>
        <v>0</v>
      </c>
      <c r="CT278" s="57">
        <f t="shared" si="258"/>
        <v>100</v>
      </c>
      <c r="CU278" s="55" t="b">
        <f>IF(Survey!$J278="ETF",TRUE,IF(Survey!$J278="Closed-end",TRUE,IF(Survey!$J278="Split share corp",TRUE,FALSE)))</f>
        <v>0</v>
      </c>
      <c r="CV278" s="48" t="str">
        <f t="shared" si="259"/>
        <v>Pass</v>
      </c>
      <c r="CW278" s="61" t="b">
        <f>IF(ABS(Survey!$EW278)=0,TRUE,FALSE)</f>
        <v>1</v>
      </c>
      <c r="CX278" s="60" t="b">
        <f>NOT(ISBLANK(Survey!$EX278))</f>
        <v>0</v>
      </c>
      <c r="CY278" s="43" t="str">
        <f t="shared" si="260"/>
        <v>Fail</v>
      </c>
      <c r="CZ278" s="44">
        <f>SUM(SUMIF(Survey!EZ278:FF278,{"&gt;0","&lt;0"})*{1,-1})</f>
        <v>0</v>
      </c>
      <c r="DA278" s="43">
        <f t="shared" si="261"/>
        <v>0</v>
      </c>
      <c r="DB278" s="43">
        <f t="shared" si="262"/>
        <v>100</v>
      </c>
      <c r="DC278" s="48" t="str">
        <f t="shared" si="263"/>
        <v>Fail</v>
      </c>
      <c r="DD278" s="54">
        <f>SUM(SUMIF(Survey!FH278:FN278,{"&gt;0","&lt;0"})*{1,-1})</f>
        <v>0</v>
      </c>
      <c r="DE278" s="57">
        <f t="shared" si="264"/>
        <v>0</v>
      </c>
      <c r="DF278" s="56">
        <f t="shared" si="265"/>
        <v>100</v>
      </c>
    </row>
    <row r="279" spans="1:110">
      <c r="A279" s="1">
        <v>276</v>
      </c>
      <c r="B279" s="43" t="str">
        <f t="shared" si="213"/>
        <v>Pass</v>
      </c>
      <c r="C279" s="43">
        <f>COUNTBLANK(Survey!B279:FO279)</f>
        <v>170</v>
      </c>
      <c r="D279" s="43">
        <f>Survey!H279</f>
        <v>0</v>
      </c>
      <c r="E279" s="43" t="str">
        <f t="shared" si="214"/>
        <v>Fail</v>
      </c>
      <c r="F279" s="43" t="str">
        <f t="shared" si="215"/>
        <v>Fail</v>
      </c>
      <c r="H279" s="48" t="str">
        <f t="shared" si="216"/>
        <v>Fail</v>
      </c>
      <c r="I279" s="49">
        <f>COUNTBLANK(Survey!B279:E279)+COUNTBLANK(Survey!G279:J279)+COUNTBLANK(Survey!M279)+COUNTBLANK(Survey!P279:S279)+COUNTBLANK(Survey!X279:Z279)+COUNTBLANK(Survey!AC279:AD279)</f>
        <v>18</v>
      </c>
      <c r="J279" s="48" t="str">
        <f t="shared" si="217"/>
        <v>Pass</v>
      </c>
      <c r="K279" s="61" t="b">
        <f>NOT(ISNUMBER(SEARCH("Feeder",Survey!$H279)))</f>
        <v>1</v>
      </c>
      <c r="L279" s="60" t="b">
        <f>NOT(ISBLANK(Survey!$L279))</f>
        <v>0</v>
      </c>
      <c r="M279" s="48" t="str">
        <f t="shared" si="218"/>
        <v>Pass</v>
      </c>
      <c r="N279" s="61" t="b">
        <f>NOT(ISNUMBER(SEARCH("Other",Survey!$J279)))</f>
        <v>1</v>
      </c>
      <c r="O279" s="60" t="b">
        <f>NOT(ISBLANK(Survey!$K279))</f>
        <v>0</v>
      </c>
      <c r="P279" s="48" t="str">
        <f t="shared" si="219"/>
        <v>Fail</v>
      </c>
      <c r="Q279" s="50">
        <f>Survey!E279</f>
        <v>0</v>
      </c>
      <c r="R279" s="51">
        <f>LEN(Survey!F279)</f>
        <v>0</v>
      </c>
      <c r="S279" s="48" t="str">
        <f t="shared" si="220"/>
        <v>Pass</v>
      </c>
      <c r="T279" s="61" t="b">
        <f>NOT(ISNUMBER(SEARCH("Other",Survey!$M279)))</f>
        <v>1</v>
      </c>
      <c r="U279" s="60" t="b">
        <f>NOT(ISBLANK(Survey!$N279))</f>
        <v>0</v>
      </c>
      <c r="V279" s="48" t="str">
        <f t="shared" si="221"/>
        <v>Pass</v>
      </c>
      <c r="W279" s="121" t="b">
        <f>NOT(ISBLANK(Survey!$U279))</f>
        <v>0</v>
      </c>
      <c r="X279" s="122">
        <f>Survey!$J279</f>
        <v>0</v>
      </c>
      <c r="Y279" s="48" t="str">
        <f t="shared" si="222"/>
        <v>Pass</v>
      </c>
      <c r="Z279" s="121" t="b">
        <f>NOT(ISBLANK(Survey!$V279))</f>
        <v>0</v>
      </c>
      <c r="AA279" s="122">
        <f>Survey!$J279</f>
        <v>0</v>
      </c>
      <c r="AB279" s="48" t="str">
        <f t="shared" si="223"/>
        <v>Pass</v>
      </c>
      <c r="AC279" s="121" t="b">
        <f>NOT(ISBLANK(Survey!$W279))</f>
        <v>0</v>
      </c>
      <c r="AD279" s="122">
        <f>Survey!$J279</f>
        <v>0</v>
      </c>
      <c r="AE279" s="48" t="str">
        <f t="shared" si="224"/>
        <v>Pass</v>
      </c>
      <c r="AF279" s="61" t="b">
        <f>NOT(ISNUMBER(SEARCH("Yes",Survey!$Z279)))</f>
        <v>1</v>
      </c>
      <c r="AG279" s="60" t="b">
        <f>IF(COUNTBLANK(Survey!$AA279:$AB279)=0,TRUE, FALSE)</f>
        <v>0</v>
      </c>
      <c r="AH279" s="48" t="str">
        <f t="shared" si="225"/>
        <v>Pass</v>
      </c>
      <c r="AI279" s="61" t="b">
        <f>NOT(ISNUMBER(SEARCH("Yes",Survey!$AC279)))</f>
        <v>1</v>
      </c>
      <c r="AJ279" s="60" t="b">
        <f>NOT(ISBLANK(Survey!$AE279))</f>
        <v>0</v>
      </c>
      <c r="AK279" s="48" t="str">
        <f t="shared" si="226"/>
        <v>Pass</v>
      </c>
      <c r="AL279" s="61" t="b">
        <f>NOT(OR(ISNUMBER(SEARCH("Other",Survey!$AE279)),ISNUMBER(SEARCH("Multiple",Survey!$AE279))))</f>
        <v>1</v>
      </c>
      <c r="AM279" s="60" t="b">
        <f>NOT(ISBLANK(Survey!$AF279))</f>
        <v>0</v>
      </c>
      <c r="AN279" s="48" t="str">
        <f t="shared" si="227"/>
        <v>Fail</v>
      </c>
      <c r="AO279" s="52">
        <f>(Survey!$AH279)</f>
        <v>0</v>
      </c>
      <c r="AP279" s="43" t="str">
        <f t="shared" si="228"/>
        <v>Fail</v>
      </c>
      <c r="AQ279" s="44">
        <f>ABS(Survey!$AH279)</f>
        <v>0</v>
      </c>
      <c r="AR279" s="87">
        <f>ABS(Survey!$AI279)+Survey!$AJ279-ABS(Survey!$AK279)+ABS(Survey!$AL279)-ABS(Survey!$AM279)+ABS(Survey!$AN279)-ABS(Survey!$AO279)+Survey!$AP279</f>
        <v>0</v>
      </c>
      <c r="AS279" s="53" t="str">
        <f t="shared" si="229"/>
        <v>No holdings</v>
      </c>
      <c r="AT279" s="43">
        <f t="shared" si="230"/>
        <v>0</v>
      </c>
      <c r="AU279" s="48" t="str">
        <f t="shared" si="231"/>
        <v>Pass</v>
      </c>
      <c r="AV279" s="61" t="b">
        <f>IF(ABS(Survey!$AP279)=0,TRUE,FALSE)</f>
        <v>1</v>
      </c>
      <c r="AW279" s="60" t="b">
        <f>NOT(ISBLANK(Survey!$AQ279))</f>
        <v>0</v>
      </c>
      <c r="AX279" s="43" t="str">
        <f t="shared" si="232"/>
        <v>Fail</v>
      </c>
      <c r="AY279" s="44">
        <f>ABS(Survey!$AH279)</f>
        <v>0</v>
      </c>
      <c r="AZ279" s="44" cm="1">
        <f t="array" ref="AZ279">SUM(SUMIF(Survey!AS279:BA279,{"&gt;0","&lt;0"})*{1,-1})-SUM(SUMIF(Survey!BC279:BK279,{"&gt;0","&lt;0"})*{1,-1})</f>
        <v>0</v>
      </c>
      <c r="BA279" s="53" t="str">
        <f t="shared" si="233"/>
        <v>No holdings</v>
      </c>
      <c r="BB279" s="43">
        <f t="shared" si="234"/>
        <v>0</v>
      </c>
      <c r="BC279" s="48" t="str">
        <f t="shared" si="235"/>
        <v>Fail</v>
      </c>
      <c r="BD279" s="54">
        <f>ABS(Survey!$AH279)</f>
        <v>0</v>
      </c>
      <c r="BE279" s="54" cm="1">
        <f t="array" ref="BE279">SUM(SUMIF(Survey!BM279:CF279,{"&gt;0","&lt;0"})*{1,-1})-SUM(SUMIF(Survey!CH279:DA279,{"&gt;0","&lt;0"})*{1,-1})</f>
        <v>0</v>
      </c>
      <c r="BF279" s="55" t="str">
        <f t="shared" si="236"/>
        <v>No holdings</v>
      </c>
      <c r="BG279" s="56">
        <f t="shared" si="237"/>
        <v>0</v>
      </c>
      <c r="BH279" s="48" t="str">
        <f t="shared" si="238"/>
        <v>Pass</v>
      </c>
      <c r="BI279" s="61" t="b">
        <f>IF(ABS(Survey!$CF279)=0,TRUE,FALSE)</f>
        <v>1</v>
      </c>
      <c r="BJ279" s="60" t="b">
        <f>NOT(ISBLANK(Survey!$CG279))</f>
        <v>0</v>
      </c>
      <c r="BK279" s="48" t="str">
        <f t="shared" si="239"/>
        <v>Pass</v>
      </c>
      <c r="BL279" s="61" t="b">
        <f>IF(ABS(Survey!$DA279)=0,TRUE,FALSE)</f>
        <v>1</v>
      </c>
      <c r="BM279" s="60" t="b">
        <f>NOT(ISBLANK(Survey!$DB279))</f>
        <v>0</v>
      </c>
      <c r="BN279" s="48" t="str">
        <f t="shared" si="240"/>
        <v>Pass</v>
      </c>
      <c r="BO279" s="44">
        <f>SUM(Survey!DD279:DG279)</f>
        <v>0</v>
      </c>
      <c r="BP279" s="43">
        <f t="shared" si="241"/>
        <v>0</v>
      </c>
      <c r="BQ279" s="43">
        <f t="shared" si="242"/>
        <v>100</v>
      </c>
      <c r="BR279" s="55">
        <f>Survey!$I279</f>
        <v>0</v>
      </c>
      <c r="BS279" s="48" t="str">
        <f t="shared" si="243"/>
        <v>Pass</v>
      </c>
      <c r="BT279" s="61" t="b">
        <f>IF(ABS(Survey!$DG279)=0,TRUE,FALSE)</f>
        <v>1</v>
      </c>
      <c r="BU279" s="60" t="b">
        <f>NOT(ISBLANK(Survey!$DH279))</f>
        <v>0</v>
      </c>
      <c r="BV279" s="43" t="str">
        <f t="shared" si="244"/>
        <v>Pass</v>
      </c>
      <c r="BW279" s="44">
        <f>ABS(Survey!CB279) + ABS(Survey!CW279)</f>
        <v>0</v>
      </c>
      <c r="BX279" s="44">
        <f>SUM(SUMIF(Survey!DJ279:DO279,{"&gt;0","&lt;0"})*{1,-1})+SUM(SUMIF(Survey!DQ279:DV279,{"&gt;0","&lt;0"})*{1,-1})</f>
        <v>0</v>
      </c>
      <c r="BY279" s="43">
        <f t="shared" si="245"/>
        <v>0</v>
      </c>
      <c r="BZ279" s="43">
        <f t="shared" si="246"/>
        <v>0</v>
      </c>
      <c r="CA279" s="48" t="str">
        <f t="shared" si="247"/>
        <v>Pass</v>
      </c>
      <c r="CB279" s="61" t="b">
        <f>IF(ABS(Survey!$DO279)=0,TRUE,FALSE)</f>
        <v>1</v>
      </c>
      <c r="CC279" s="60" t="b">
        <f>NOT(ISBLANK(Survey!DP279))</f>
        <v>0</v>
      </c>
      <c r="CD279" s="48" t="str">
        <f t="shared" si="248"/>
        <v>Pass</v>
      </c>
      <c r="CE279" s="61" t="b">
        <f>IF(ABS(Survey!$DV279)=0,TRUE,FALSE)</f>
        <v>1</v>
      </c>
      <c r="CF279" s="60" t="b">
        <f>NOT(ISBLANK(Survey!$DW279))</f>
        <v>0</v>
      </c>
      <c r="CG279" s="48" t="str">
        <f t="shared" si="249"/>
        <v>Pass</v>
      </c>
      <c r="CH279" s="57">
        <f t="shared" si="250"/>
        <v>0</v>
      </c>
      <c r="CI279" s="54" cm="1">
        <f t="array" ref="CI279">SUM(SUMIF(Survey!DY279:DZ279,{"&gt;0","&lt;0"})*{1,-1})</f>
        <v>0</v>
      </c>
      <c r="CJ279" s="57">
        <f t="shared" si="251"/>
        <v>0</v>
      </c>
      <c r="CK279" s="56">
        <f t="shared" si="252"/>
        <v>100</v>
      </c>
      <c r="CL279" s="48" t="str">
        <f t="shared" si="253"/>
        <v>Fail</v>
      </c>
      <c r="CM279" s="54">
        <f>SUM(SUMIF(Survey!EP279:EQ279,{"&gt;0","&lt;0"})*{1,-1})</f>
        <v>0</v>
      </c>
      <c r="CN279" s="57">
        <f t="shared" si="254"/>
        <v>0</v>
      </c>
      <c r="CO279" s="57">
        <f t="shared" si="255"/>
        <v>100</v>
      </c>
      <c r="CP279" s="55" t="b">
        <f>IF(Survey!$J279="ETF",TRUE,IF(Survey!$J279="Closed-end",TRUE,IF(Survey!$J279="Split share corp",TRUE,FALSE)))</f>
        <v>0</v>
      </c>
      <c r="CQ279" s="48" t="str">
        <f t="shared" si="256"/>
        <v>Fail</v>
      </c>
      <c r="CR279" s="54">
        <f>SUM(SUMIF(Survey!ES279:EW279,{"&gt;0","&lt;0"})*{1,-1})</f>
        <v>0</v>
      </c>
      <c r="CS279" s="57">
        <f t="shared" si="257"/>
        <v>0</v>
      </c>
      <c r="CT279" s="57">
        <f t="shared" si="258"/>
        <v>100</v>
      </c>
      <c r="CU279" s="55" t="b">
        <f>IF(Survey!$J279="ETF",TRUE,IF(Survey!$J279="Closed-end",TRUE,IF(Survey!$J279="Split share corp",TRUE,FALSE)))</f>
        <v>0</v>
      </c>
      <c r="CV279" s="48" t="str">
        <f t="shared" si="259"/>
        <v>Pass</v>
      </c>
      <c r="CW279" s="61" t="b">
        <f>IF(ABS(Survey!$EW279)=0,TRUE,FALSE)</f>
        <v>1</v>
      </c>
      <c r="CX279" s="60" t="b">
        <f>NOT(ISBLANK(Survey!$EX279))</f>
        <v>0</v>
      </c>
      <c r="CY279" s="43" t="str">
        <f t="shared" si="260"/>
        <v>Fail</v>
      </c>
      <c r="CZ279" s="44">
        <f>SUM(SUMIF(Survey!EZ279:FF279,{"&gt;0","&lt;0"})*{1,-1})</f>
        <v>0</v>
      </c>
      <c r="DA279" s="43">
        <f t="shared" si="261"/>
        <v>0</v>
      </c>
      <c r="DB279" s="43">
        <f t="shared" si="262"/>
        <v>100</v>
      </c>
      <c r="DC279" s="48" t="str">
        <f t="shared" si="263"/>
        <v>Fail</v>
      </c>
      <c r="DD279" s="54">
        <f>SUM(SUMIF(Survey!FH279:FN279,{"&gt;0","&lt;0"})*{1,-1})</f>
        <v>0</v>
      </c>
      <c r="DE279" s="57">
        <f t="shared" si="264"/>
        <v>0</v>
      </c>
      <c r="DF279" s="56">
        <f t="shared" si="265"/>
        <v>100</v>
      </c>
    </row>
    <row r="280" spans="1:110">
      <c r="A280" s="1">
        <v>277</v>
      </c>
      <c r="B280" s="43" t="str">
        <f t="shared" si="213"/>
        <v>Pass</v>
      </c>
      <c r="C280" s="43">
        <f>COUNTBLANK(Survey!B280:FO280)</f>
        <v>170</v>
      </c>
      <c r="D280" s="43">
        <f>Survey!H280</f>
        <v>0</v>
      </c>
      <c r="E280" s="43" t="str">
        <f t="shared" si="214"/>
        <v>Fail</v>
      </c>
      <c r="F280" s="43" t="str">
        <f t="shared" si="215"/>
        <v>Fail</v>
      </c>
      <c r="H280" s="48" t="str">
        <f t="shared" si="216"/>
        <v>Fail</v>
      </c>
      <c r="I280" s="49">
        <f>COUNTBLANK(Survey!B280:E280)+COUNTBLANK(Survey!G280:J280)+COUNTBLANK(Survey!M280)+COUNTBLANK(Survey!P280:S280)+COUNTBLANK(Survey!X280:Z280)+COUNTBLANK(Survey!AC280:AD280)</f>
        <v>18</v>
      </c>
      <c r="J280" s="48" t="str">
        <f t="shared" si="217"/>
        <v>Pass</v>
      </c>
      <c r="K280" s="61" t="b">
        <f>NOT(ISNUMBER(SEARCH("Feeder",Survey!$H280)))</f>
        <v>1</v>
      </c>
      <c r="L280" s="60" t="b">
        <f>NOT(ISBLANK(Survey!$L280))</f>
        <v>0</v>
      </c>
      <c r="M280" s="48" t="str">
        <f t="shared" si="218"/>
        <v>Pass</v>
      </c>
      <c r="N280" s="61" t="b">
        <f>NOT(ISNUMBER(SEARCH("Other",Survey!$J280)))</f>
        <v>1</v>
      </c>
      <c r="O280" s="60" t="b">
        <f>NOT(ISBLANK(Survey!$K280))</f>
        <v>0</v>
      </c>
      <c r="P280" s="48" t="str">
        <f t="shared" si="219"/>
        <v>Fail</v>
      </c>
      <c r="Q280" s="50">
        <f>Survey!E280</f>
        <v>0</v>
      </c>
      <c r="R280" s="51">
        <f>LEN(Survey!F280)</f>
        <v>0</v>
      </c>
      <c r="S280" s="48" t="str">
        <f t="shared" si="220"/>
        <v>Pass</v>
      </c>
      <c r="T280" s="61" t="b">
        <f>NOT(ISNUMBER(SEARCH("Other",Survey!$M280)))</f>
        <v>1</v>
      </c>
      <c r="U280" s="60" t="b">
        <f>NOT(ISBLANK(Survey!$N280))</f>
        <v>0</v>
      </c>
      <c r="V280" s="48" t="str">
        <f t="shared" si="221"/>
        <v>Pass</v>
      </c>
      <c r="W280" s="121" t="b">
        <f>NOT(ISBLANK(Survey!$U280))</f>
        <v>0</v>
      </c>
      <c r="X280" s="122">
        <f>Survey!$J280</f>
        <v>0</v>
      </c>
      <c r="Y280" s="48" t="str">
        <f t="shared" si="222"/>
        <v>Pass</v>
      </c>
      <c r="Z280" s="121" t="b">
        <f>NOT(ISBLANK(Survey!$V280))</f>
        <v>0</v>
      </c>
      <c r="AA280" s="122">
        <f>Survey!$J280</f>
        <v>0</v>
      </c>
      <c r="AB280" s="48" t="str">
        <f t="shared" si="223"/>
        <v>Pass</v>
      </c>
      <c r="AC280" s="121" t="b">
        <f>NOT(ISBLANK(Survey!$W280))</f>
        <v>0</v>
      </c>
      <c r="AD280" s="122">
        <f>Survey!$J280</f>
        <v>0</v>
      </c>
      <c r="AE280" s="48" t="str">
        <f t="shared" si="224"/>
        <v>Pass</v>
      </c>
      <c r="AF280" s="61" t="b">
        <f>NOT(ISNUMBER(SEARCH("Yes",Survey!$Z280)))</f>
        <v>1</v>
      </c>
      <c r="AG280" s="60" t="b">
        <f>IF(COUNTBLANK(Survey!$AA280:$AB280)=0,TRUE, FALSE)</f>
        <v>0</v>
      </c>
      <c r="AH280" s="48" t="str">
        <f t="shared" si="225"/>
        <v>Pass</v>
      </c>
      <c r="AI280" s="61" t="b">
        <f>NOT(ISNUMBER(SEARCH("Yes",Survey!$AC280)))</f>
        <v>1</v>
      </c>
      <c r="AJ280" s="60" t="b">
        <f>NOT(ISBLANK(Survey!$AE280))</f>
        <v>0</v>
      </c>
      <c r="AK280" s="48" t="str">
        <f t="shared" si="226"/>
        <v>Pass</v>
      </c>
      <c r="AL280" s="61" t="b">
        <f>NOT(OR(ISNUMBER(SEARCH("Other",Survey!$AE280)),ISNUMBER(SEARCH("Multiple",Survey!$AE280))))</f>
        <v>1</v>
      </c>
      <c r="AM280" s="60" t="b">
        <f>NOT(ISBLANK(Survey!$AF280))</f>
        <v>0</v>
      </c>
      <c r="AN280" s="48" t="str">
        <f t="shared" si="227"/>
        <v>Fail</v>
      </c>
      <c r="AO280" s="52">
        <f>(Survey!$AH280)</f>
        <v>0</v>
      </c>
      <c r="AP280" s="43" t="str">
        <f t="shared" si="228"/>
        <v>Fail</v>
      </c>
      <c r="AQ280" s="44">
        <f>ABS(Survey!$AH280)</f>
        <v>0</v>
      </c>
      <c r="AR280" s="87">
        <f>ABS(Survey!$AI280)+Survey!$AJ280-ABS(Survey!$AK280)+ABS(Survey!$AL280)-ABS(Survey!$AM280)+ABS(Survey!$AN280)-ABS(Survey!$AO280)+Survey!$AP280</f>
        <v>0</v>
      </c>
      <c r="AS280" s="53" t="str">
        <f t="shared" si="229"/>
        <v>No holdings</v>
      </c>
      <c r="AT280" s="43">
        <f t="shared" si="230"/>
        <v>0</v>
      </c>
      <c r="AU280" s="48" t="str">
        <f t="shared" si="231"/>
        <v>Pass</v>
      </c>
      <c r="AV280" s="61" t="b">
        <f>IF(ABS(Survey!$AP280)=0,TRUE,FALSE)</f>
        <v>1</v>
      </c>
      <c r="AW280" s="60" t="b">
        <f>NOT(ISBLANK(Survey!$AQ280))</f>
        <v>0</v>
      </c>
      <c r="AX280" s="43" t="str">
        <f t="shared" si="232"/>
        <v>Fail</v>
      </c>
      <c r="AY280" s="44">
        <f>ABS(Survey!$AH280)</f>
        <v>0</v>
      </c>
      <c r="AZ280" s="44" cm="1">
        <f t="array" ref="AZ280">SUM(SUMIF(Survey!AS280:BA280,{"&gt;0","&lt;0"})*{1,-1})-SUM(SUMIF(Survey!BC280:BK280,{"&gt;0","&lt;0"})*{1,-1})</f>
        <v>0</v>
      </c>
      <c r="BA280" s="53" t="str">
        <f t="shared" si="233"/>
        <v>No holdings</v>
      </c>
      <c r="BB280" s="43">
        <f t="shared" si="234"/>
        <v>0</v>
      </c>
      <c r="BC280" s="48" t="str">
        <f t="shared" si="235"/>
        <v>Fail</v>
      </c>
      <c r="BD280" s="54">
        <f>ABS(Survey!$AH280)</f>
        <v>0</v>
      </c>
      <c r="BE280" s="54" cm="1">
        <f t="array" ref="BE280">SUM(SUMIF(Survey!BM280:CF280,{"&gt;0","&lt;0"})*{1,-1})-SUM(SUMIF(Survey!CH280:DA280,{"&gt;0","&lt;0"})*{1,-1})</f>
        <v>0</v>
      </c>
      <c r="BF280" s="55" t="str">
        <f t="shared" si="236"/>
        <v>No holdings</v>
      </c>
      <c r="BG280" s="56">
        <f t="shared" si="237"/>
        <v>0</v>
      </c>
      <c r="BH280" s="48" t="str">
        <f t="shared" si="238"/>
        <v>Pass</v>
      </c>
      <c r="BI280" s="61" t="b">
        <f>IF(ABS(Survey!$CF280)=0,TRUE,FALSE)</f>
        <v>1</v>
      </c>
      <c r="BJ280" s="60" t="b">
        <f>NOT(ISBLANK(Survey!$CG280))</f>
        <v>0</v>
      </c>
      <c r="BK280" s="48" t="str">
        <f t="shared" si="239"/>
        <v>Pass</v>
      </c>
      <c r="BL280" s="61" t="b">
        <f>IF(ABS(Survey!$DA280)=0,TRUE,FALSE)</f>
        <v>1</v>
      </c>
      <c r="BM280" s="60" t="b">
        <f>NOT(ISBLANK(Survey!$DB280))</f>
        <v>0</v>
      </c>
      <c r="BN280" s="48" t="str">
        <f t="shared" si="240"/>
        <v>Pass</v>
      </c>
      <c r="BO280" s="44">
        <f>SUM(Survey!DD280:DG280)</f>
        <v>0</v>
      </c>
      <c r="BP280" s="43">
        <f t="shared" si="241"/>
        <v>0</v>
      </c>
      <c r="BQ280" s="43">
        <f t="shared" si="242"/>
        <v>100</v>
      </c>
      <c r="BR280" s="55">
        <f>Survey!$I280</f>
        <v>0</v>
      </c>
      <c r="BS280" s="48" t="str">
        <f t="shared" si="243"/>
        <v>Pass</v>
      </c>
      <c r="BT280" s="61" t="b">
        <f>IF(ABS(Survey!$DG280)=0,TRUE,FALSE)</f>
        <v>1</v>
      </c>
      <c r="BU280" s="60" t="b">
        <f>NOT(ISBLANK(Survey!$DH280))</f>
        <v>0</v>
      </c>
      <c r="BV280" s="43" t="str">
        <f t="shared" si="244"/>
        <v>Pass</v>
      </c>
      <c r="BW280" s="44">
        <f>ABS(Survey!CB280) + ABS(Survey!CW280)</f>
        <v>0</v>
      </c>
      <c r="BX280" s="44">
        <f>SUM(SUMIF(Survey!DJ280:DO280,{"&gt;0","&lt;0"})*{1,-1})+SUM(SUMIF(Survey!DQ280:DV280,{"&gt;0","&lt;0"})*{1,-1})</f>
        <v>0</v>
      </c>
      <c r="BY280" s="43">
        <f t="shared" si="245"/>
        <v>0</v>
      </c>
      <c r="BZ280" s="43">
        <f t="shared" si="246"/>
        <v>0</v>
      </c>
      <c r="CA280" s="48" t="str">
        <f t="shared" si="247"/>
        <v>Pass</v>
      </c>
      <c r="CB280" s="61" t="b">
        <f>IF(ABS(Survey!$DO280)=0,TRUE,FALSE)</f>
        <v>1</v>
      </c>
      <c r="CC280" s="60" t="b">
        <f>NOT(ISBLANK(Survey!DP280))</f>
        <v>0</v>
      </c>
      <c r="CD280" s="48" t="str">
        <f t="shared" si="248"/>
        <v>Pass</v>
      </c>
      <c r="CE280" s="61" t="b">
        <f>IF(ABS(Survey!$DV280)=0,TRUE,FALSE)</f>
        <v>1</v>
      </c>
      <c r="CF280" s="60" t="b">
        <f>NOT(ISBLANK(Survey!$DW280))</f>
        <v>0</v>
      </c>
      <c r="CG280" s="48" t="str">
        <f t="shared" si="249"/>
        <v>Pass</v>
      </c>
      <c r="CH280" s="57">
        <f t="shared" si="250"/>
        <v>0</v>
      </c>
      <c r="CI280" s="54" cm="1">
        <f t="array" ref="CI280">SUM(SUMIF(Survey!DY280:DZ280,{"&gt;0","&lt;0"})*{1,-1})</f>
        <v>0</v>
      </c>
      <c r="CJ280" s="57">
        <f t="shared" si="251"/>
        <v>0</v>
      </c>
      <c r="CK280" s="56">
        <f t="shared" si="252"/>
        <v>100</v>
      </c>
      <c r="CL280" s="48" t="str">
        <f t="shared" si="253"/>
        <v>Fail</v>
      </c>
      <c r="CM280" s="54">
        <f>SUM(SUMIF(Survey!EP280:EQ280,{"&gt;0","&lt;0"})*{1,-1})</f>
        <v>0</v>
      </c>
      <c r="CN280" s="57">
        <f t="shared" si="254"/>
        <v>0</v>
      </c>
      <c r="CO280" s="57">
        <f t="shared" si="255"/>
        <v>100</v>
      </c>
      <c r="CP280" s="55" t="b">
        <f>IF(Survey!$J280="ETF",TRUE,IF(Survey!$J280="Closed-end",TRUE,IF(Survey!$J280="Split share corp",TRUE,FALSE)))</f>
        <v>0</v>
      </c>
      <c r="CQ280" s="48" t="str">
        <f t="shared" si="256"/>
        <v>Fail</v>
      </c>
      <c r="CR280" s="54">
        <f>SUM(SUMIF(Survey!ES280:EW280,{"&gt;0","&lt;0"})*{1,-1})</f>
        <v>0</v>
      </c>
      <c r="CS280" s="57">
        <f t="shared" si="257"/>
        <v>0</v>
      </c>
      <c r="CT280" s="57">
        <f t="shared" si="258"/>
        <v>100</v>
      </c>
      <c r="CU280" s="55" t="b">
        <f>IF(Survey!$J280="ETF",TRUE,IF(Survey!$J280="Closed-end",TRUE,IF(Survey!$J280="Split share corp",TRUE,FALSE)))</f>
        <v>0</v>
      </c>
      <c r="CV280" s="48" t="str">
        <f t="shared" si="259"/>
        <v>Pass</v>
      </c>
      <c r="CW280" s="61" t="b">
        <f>IF(ABS(Survey!$EW280)=0,TRUE,FALSE)</f>
        <v>1</v>
      </c>
      <c r="CX280" s="60" t="b">
        <f>NOT(ISBLANK(Survey!$EX280))</f>
        <v>0</v>
      </c>
      <c r="CY280" s="43" t="str">
        <f t="shared" si="260"/>
        <v>Fail</v>
      </c>
      <c r="CZ280" s="44">
        <f>SUM(SUMIF(Survey!EZ280:FF280,{"&gt;0","&lt;0"})*{1,-1})</f>
        <v>0</v>
      </c>
      <c r="DA280" s="43">
        <f t="shared" si="261"/>
        <v>0</v>
      </c>
      <c r="DB280" s="43">
        <f t="shared" si="262"/>
        <v>100</v>
      </c>
      <c r="DC280" s="48" t="str">
        <f t="shared" si="263"/>
        <v>Fail</v>
      </c>
      <c r="DD280" s="54">
        <f>SUM(SUMIF(Survey!FH280:FN280,{"&gt;0","&lt;0"})*{1,-1})</f>
        <v>0</v>
      </c>
      <c r="DE280" s="57">
        <f t="shared" si="264"/>
        <v>0</v>
      </c>
      <c r="DF280" s="56">
        <f t="shared" si="265"/>
        <v>100</v>
      </c>
    </row>
    <row r="281" spans="1:110">
      <c r="A281" s="1">
        <v>278</v>
      </c>
      <c r="B281" s="43" t="str">
        <f t="shared" si="213"/>
        <v>Pass</v>
      </c>
      <c r="C281" s="43">
        <f>COUNTBLANK(Survey!B281:FO281)</f>
        <v>170</v>
      </c>
      <c r="D281" s="43">
        <f>Survey!H281</f>
        <v>0</v>
      </c>
      <c r="E281" s="43" t="str">
        <f t="shared" si="214"/>
        <v>Fail</v>
      </c>
      <c r="F281" s="43" t="str">
        <f t="shared" si="215"/>
        <v>Fail</v>
      </c>
      <c r="H281" s="48" t="str">
        <f t="shared" si="216"/>
        <v>Fail</v>
      </c>
      <c r="I281" s="49">
        <f>COUNTBLANK(Survey!B281:E281)+COUNTBLANK(Survey!G281:J281)+COUNTBLANK(Survey!M281)+COUNTBLANK(Survey!P281:S281)+COUNTBLANK(Survey!X281:Z281)+COUNTBLANK(Survey!AC281:AD281)</f>
        <v>18</v>
      </c>
      <c r="J281" s="48" t="str">
        <f t="shared" si="217"/>
        <v>Pass</v>
      </c>
      <c r="K281" s="61" t="b">
        <f>NOT(ISNUMBER(SEARCH("Feeder",Survey!$H281)))</f>
        <v>1</v>
      </c>
      <c r="L281" s="60" t="b">
        <f>NOT(ISBLANK(Survey!$L281))</f>
        <v>0</v>
      </c>
      <c r="M281" s="48" t="str">
        <f t="shared" si="218"/>
        <v>Pass</v>
      </c>
      <c r="N281" s="61" t="b">
        <f>NOT(ISNUMBER(SEARCH("Other",Survey!$J281)))</f>
        <v>1</v>
      </c>
      <c r="O281" s="60" t="b">
        <f>NOT(ISBLANK(Survey!$K281))</f>
        <v>0</v>
      </c>
      <c r="P281" s="48" t="str">
        <f t="shared" si="219"/>
        <v>Fail</v>
      </c>
      <c r="Q281" s="50">
        <f>Survey!E281</f>
        <v>0</v>
      </c>
      <c r="R281" s="51">
        <f>LEN(Survey!F281)</f>
        <v>0</v>
      </c>
      <c r="S281" s="48" t="str">
        <f t="shared" si="220"/>
        <v>Pass</v>
      </c>
      <c r="T281" s="61" t="b">
        <f>NOT(ISNUMBER(SEARCH("Other",Survey!$M281)))</f>
        <v>1</v>
      </c>
      <c r="U281" s="60" t="b">
        <f>NOT(ISBLANK(Survey!$N281))</f>
        <v>0</v>
      </c>
      <c r="V281" s="48" t="str">
        <f t="shared" si="221"/>
        <v>Pass</v>
      </c>
      <c r="W281" s="121" t="b">
        <f>NOT(ISBLANK(Survey!$U281))</f>
        <v>0</v>
      </c>
      <c r="X281" s="122">
        <f>Survey!$J281</f>
        <v>0</v>
      </c>
      <c r="Y281" s="48" t="str">
        <f t="shared" si="222"/>
        <v>Pass</v>
      </c>
      <c r="Z281" s="121" t="b">
        <f>NOT(ISBLANK(Survey!$V281))</f>
        <v>0</v>
      </c>
      <c r="AA281" s="122">
        <f>Survey!$J281</f>
        <v>0</v>
      </c>
      <c r="AB281" s="48" t="str">
        <f t="shared" si="223"/>
        <v>Pass</v>
      </c>
      <c r="AC281" s="121" t="b">
        <f>NOT(ISBLANK(Survey!$W281))</f>
        <v>0</v>
      </c>
      <c r="AD281" s="122">
        <f>Survey!$J281</f>
        <v>0</v>
      </c>
      <c r="AE281" s="48" t="str">
        <f t="shared" si="224"/>
        <v>Pass</v>
      </c>
      <c r="AF281" s="61" t="b">
        <f>NOT(ISNUMBER(SEARCH("Yes",Survey!$Z281)))</f>
        <v>1</v>
      </c>
      <c r="AG281" s="60" t="b">
        <f>IF(COUNTBLANK(Survey!$AA281:$AB281)=0,TRUE, FALSE)</f>
        <v>0</v>
      </c>
      <c r="AH281" s="48" t="str">
        <f t="shared" si="225"/>
        <v>Pass</v>
      </c>
      <c r="AI281" s="61" t="b">
        <f>NOT(ISNUMBER(SEARCH("Yes",Survey!$AC281)))</f>
        <v>1</v>
      </c>
      <c r="AJ281" s="60" t="b">
        <f>NOT(ISBLANK(Survey!$AE281))</f>
        <v>0</v>
      </c>
      <c r="AK281" s="48" t="str">
        <f t="shared" si="226"/>
        <v>Pass</v>
      </c>
      <c r="AL281" s="61" t="b">
        <f>NOT(OR(ISNUMBER(SEARCH("Other",Survey!$AE281)),ISNUMBER(SEARCH("Multiple",Survey!$AE281))))</f>
        <v>1</v>
      </c>
      <c r="AM281" s="60" t="b">
        <f>NOT(ISBLANK(Survey!$AF281))</f>
        <v>0</v>
      </c>
      <c r="AN281" s="48" t="str">
        <f t="shared" si="227"/>
        <v>Fail</v>
      </c>
      <c r="AO281" s="52">
        <f>(Survey!$AH281)</f>
        <v>0</v>
      </c>
      <c r="AP281" s="43" t="str">
        <f t="shared" si="228"/>
        <v>Fail</v>
      </c>
      <c r="AQ281" s="44">
        <f>ABS(Survey!$AH281)</f>
        <v>0</v>
      </c>
      <c r="AR281" s="87">
        <f>ABS(Survey!$AI281)+Survey!$AJ281-ABS(Survey!$AK281)+ABS(Survey!$AL281)-ABS(Survey!$AM281)+ABS(Survey!$AN281)-ABS(Survey!$AO281)+Survey!$AP281</f>
        <v>0</v>
      </c>
      <c r="AS281" s="53" t="str">
        <f t="shared" si="229"/>
        <v>No holdings</v>
      </c>
      <c r="AT281" s="43">
        <f t="shared" si="230"/>
        <v>0</v>
      </c>
      <c r="AU281" s="48" t="str">
        <f t="shared" si="231"/>
        <v>Pass</v>
      </c>
      <c r="AV281" s="61" t="b">
        <f>IF(ABS(Survey!$AP281)=0,TRUE,FALSE)</f>
        <v>1</v>
      </c>
      <c r="AW281" s="60" t="b">
        <f>NOT(ISBLANK(Survey!$AQ281))</f>
        <v>0</v>
      </c>
      <c r="AX281" s="43" t="str">
        <f t="shared" si="232"/>
        <v>Fail</v>
      </c>
      <c r="AY281" s="44">
        <f>ABS(Survey!$AH281)</f>
        <v>0</v>
      </c>
      <c r="AZ281" s="44" cm="1">
        <f t="array" ref="AZ281">SUM(SUMIF(Survey!AS281:BA281,{"&gt;0","&lt;0"})*{1,-1})-SUM(SUMIF(Survey!BC281:BK281,{"&gt;0","&lt;0"})*{1,-1})</f>
        <v>0</v>
      </c>
      <c r="BA281" s="53" t="str">
        <f t="shared" si="233"/>
        <v>No holdings</v>
      </c>
      <c r="BB281" s="43">
        <f t="shared" si="234"/>
        <v>0</v>
      </c>
      <c r="BC281" s="48" t="str">
        <f t="shared" si="235"/>
        <v>Fail</v>
      </c>
      <c r="BD281" s="54">
        <f>ABS(Survey!$AH281)</f>
        <v>0</v>
      </c>
      <c r="BE281" s="54" cm="1">
        <f t="array" ref="BE281">SUM(SUMIF(Survey!BM281:CF281,{"&gt;0","&lt;0"})*{1,-1})-SUM(SUMIF(Survey!CH281:DA281,{"&gt;0","&lt;0"})*{1,-1})</f>
        <v>0</v>
      </c>
      <c r="BF281" s="55" t="str">
        <f t="shared" si="236"/>
        <v>No holdings</v>
      </c>
      <c r="BG281" s="56">
        <f t="shared" si="237"/>
        <v>0</v>
      </c>
      <c r="BH281" s="48" t="str">
        <f t="shared" si="238"/>
        <v>Pass</v>
      </c>
      <c r="BI281" s="61" t="b">
        <f>IF(ABS(Survey!$CF281)=0,TRUE,FALSE)</f>
        <v>1</v>
      </c>
      <c r="BJ281" s="60" t="b">
        <f>NOT(ISBLANK(Survey!$CG281))</f>
        <v>0</v>
      </c>
      <c r="BK281" s="48" t="str">
        <f t="shared" si="239"/>
        <v>Pass</v>
      </c>
      <c r="BL281" s="61" t="b">
        <f>IF(ABS(Survey!$DA281)=0,TRUE,FALSE)</f>
        <v>1</v>
      </c>
      <c r="BM281" s="60" t="b">
        <f>NOT(ISBLANK(Survey!$DB281))</f>
        <v>0</v>
      </c>
      <c r="BN281" s="48" t="str">
        <f t="shared" si="240"/>
        <v>Pass</v>
      </c>
      <c r="BO281" s="44">
        <f>SUM(Survey!DD281:DG281)</f>
        <v>0</v>
      </c>
      <c r="BP281" s="43">
        <f t="shared" si="241"/>
        <v>0</v>
      </c>
      <c r="BQ281" s="43">
        <f t="shared" si="242"/>
        <v>100</v>
      </c>
      <c r="BR281" s="55">
        <f>Survey!$I281</f>
        <v>0</v>
      </c>
      <c r="BS281" s="48" t="str">
        <f t="shared" si="243"/>
        <v>Pass</v>
      </c>
      <c r="BT281" s="61" t="b">
        <f>IF(ABS(Survey!$DG281)=0,TRUE,FALSE)</f>
        <v>1</v>
      </c>
      <c r="BU281" s="60" t="b">
        <f>NOT(ISBLANK(Survey!$DH281))</f>
        <v>0</v>
      </c>
      <c r="BV281" s="43" t="str">
        <f t="shared" si="244"/>
        <v>Pass</v>
      </c>
      <c r="BW281" s="44">
        <f>ABS(Survey!CB281) + ABS(Survey!CW281)</f>
        <v>0</v>
      </c>
      <c r="BX281" s="44">
        <f>SUM(SUMIF(Survey!DJ281:DO281,{"&gt;0","&lt;0"})*{1,-1})+SUM(SUMIF(Survey!DQ281:DV281,{"&gt;0","&lt;0"})*{1,-1})</f>
        <v>0</v>
      </c>
      <c r="BY281" s="43">
        <f t="shared" si="245"/>
        <v>0</v>
      </c>
      <c r="BZ281" s="43">
        <f t="shared" si="246"/>
        <v>0</v>
      </c>
      <c r="CA281" s="48" t="str">
        <f t="shared" si="247"/>
        <v>Pass</v>
      </c>
      <c r="CB281" s="61" t="b">
        <f>IF(ABS(Survey!$DO281)=0,TRUE,FALSE)</f>
        <v>1</v>
      </c>
      <c r="CC281" s="60" t="b">
        <f>NOT(ISBLANK(Survey!DP281))</f>
        <v>0</v>
      </c>
      <c r="CD281" s="48" t="str">
        <f t="shared" si="248"/>
        <v>Pass</v>
      </c>
      <c r="CE281" s="61" t="b">
        <f>IF(ABS(Survey!$DV281)=0,TRUE,FALSE)</f>
        <v>1</v>
      </c>
      <c r="CF281" s="60" t="b">
        <f>NOT(ISBLANK(Survey!$DW281))</f>
        <v>0</v>
      </c>
      <c r="CG281" s="48" t="str">
        <f t="shared" si="249"/>
        <v>Pass</v>
      </c>
      <c r="CH281" s="57">
        <f t="shared" si="250"/>
        <v>0</v>
      </c>
      <c r="CI281" s="54" cm="1">
        <f t="array" ref="CI281">SUM(SUMIF(Survey!DY281:DZ281,{"&gt;0","&lt;0"})*{1,-1})</f>
        <v>0</v>
      </c>
      <c r="CJ281" s="57">
        <f t="shared" si="251"/>
        <v>0</v>
      </c>
      <c r="CK281" s="56">
        <f t="shared" si="252"/>
        <v>100</v>
      </c>
      <c r="CL281" s="48" t="str">
        <f t="shared" si="253"/>
        <v>Fail</v>
      </c>
      <c r="CM281" s="54">
        <f>SUM(SUMIF(Survey!EP281:EQ281,{"&gt;0","&lt;0"})*{1,-1})</f>
        <v>0</v>
      </c>
      <c r="CN281" s="57">
        <f t="shared" si="254"/>
        <v>0</v>
      </c>
      <c r="CO281" s="57">
        <f t="shared" si="255"/>
        <v>100</v>
      </c>
      <c r="CP281" s="55" t="b">
        <f>IF(Survey!$J281="ETF",TRUE,IF(Survey!$J281="Closed-end",TRUE,IF(Survey!$J281="Split share corp",TRUE,FALSE)))</f>
        <v>0</v>
      </c>
      <c r="CQ281" s="48" t="str">
        <f t="shared" si="256"/>
        <v>Fail</v>
      </c>
      <c r="CR281" s="54">
        <f>SUM(SUMIF(Survey!ES281:EW281,{"&gt;0","&lt;0"})*{1,-1})</f>
        <v>0</v>
      </c>
      <c r="CS281" s="57">
        <f t="shared" si="257"/>
        <v>0</v>
      </c>
      <c r="CT281" s="57">
        <f t="shared" si="258"/>
        <v>100</v>
      </c>
      <c r="CU281" s="55" t="b">
        <f>IF(Survey!$J281="ETF",TRUE,IF(Survey!$J281="Closed-end",TRUE,IF(Survey!$J281="Split share corp",TRUE,FALSE)))</f>
        <v>0</v>
      </c>
      <c r="CV281" s="48" t="str">
        <f t="shared" si="259"/>
        <v>Pass</v>
      </c>
      <c r="CW281" s="61" t="b">
        <f>IF(ABS(Survey!$EW281)=0,TRUE,FALSE)</f>
        <v>1</v>
      </c>
      <c r="CX281" s="60" t="b">
        <f>NOT(ISBLANK(Survey!$EX281))</f>
        <v>0</v>
      </c>
      <c r="CY281" s="43" t="str">
        <f t="shared" si="260"/>
        <v>Fail</v>
      </c>
      <c r="CZ281" s="44">
        <f>SUM(SUMIF(Survey!EZ281:FF281,{"&gt;0","&lt;0"})*{1,-1})</f>
        <v>0</v>
      </c>
      <c r="DA281" s="43">
        <f t="shared" si="261"/>
        <v>0</v>
      </c>
      <c r="DB281" s="43">
        <f t="shared" si="262"/>
        <v>100</v>
      </c>
      <c r="DC281" s="48" t="str">
        <f t="shared" si="263"/>
        <v>Fail</v>
      </c>
      <c r="DD281" s="54">
        <f>SUM(SUMIF(Survey!FH281:FN281,{"&gt;0","&lt;0"})*{1,-1})</f>
        <v>0</v>
      </c>
      <c r="DE281" s="57">
        <f t="shared" si="264"/>
        <v>0</v>
      </c>
      <c r="DF281" s="56">
        <f t="shared" si="265"/>
        <v>100</v>
      </c>
    </row>
    <row r="282" spans="1:110">
      <c r="A282" s="1">
        <v>279</v>
      </c>
      <c r="B282" s="43" t="str">
        <f t="shared" si="213"/>
        <v>Pass</v>
      </c>
      <c r="C282" s="43">
        <f>COUNTBLANK(Survey!B282:FO282)</f>
        <v>170</v>
      </c>
      <c r="D282" s="43">
        <f>Survey!H282</f>
        <v>0</v>
      </c>
      <c r="E282" s="43" t="str">
        <f t="shared" si="214"/>
        <v>Fail</v>
      </c>
      <c r="F282" s="43" t="str">
        <f t="shared" si="215"/>
        <v>Fail</v>
      </c>
      <c r="H282" s="48" t="str">
        <f t="shared" si="216"/>
        <v>Fail</v>
      </c>
      <c r="I282" s="49">
        <f>COUNTBLANK(Survey!B282:E282)+COUNTBLANK(Survey!G282:J282)+COUNTBLANK(Survey!M282)+COUNTBLANK(Survey!P282:S282)+COUNTBLANK(Survey!X282:Z282)+COUNTBLANK(Survey!AC282:AD282)</f>
        <v>18</v>
      </c>
      <c r="J282" s="48" t="str">
        <f t="shared" si="217"/>
        <v>Pass</v>
      </c>
      <c r="K282" s="61" t="b">
        <f>NOT(ISNUMBER(SEARCH("Feeder",Survey!$H282)))</f>
        <v>1</v>
      </c>
      <c r="L282" s="60" t="b">
        <f>NOT(ISBLANK(Survey!$L282))</f>
        <v>0</v>
      </c>
      <c r="M282" s="48" t="str">
        <f t="shared" si="218"/>
        <v>Pass</v>
      </c>
      <c r="N282" s="61" t="b">
        <f>NOT(ISNUMBER(SEARCH("Other",Survey!$J282)))</f>
        <v>1</v>
      </c>
      <c r="O282" s="60" t="b">
        <f>NOT(ISBLANK(Survey!$K282))</f>
        <v>0</v>
      </c>
      <c r="P282" s="48" t="str">
        <f t="shared" si="219"/>
        <v>Fail</v>
      </c>
      <c r="Q282" s="50">
        <f>Survey!E282</f>
        <v>0</v>
      </c>
      <c r="R282" s="51">
        <f>LEN(Survey!F282)</f>
        <v>0</v>
      </c>
      <c r="S282" s="48" t="str">
        <f t="shared" si="220"/>
        <v>Pass</v>
      </c>
      <c r="T282" s="61" t="b">
        <f>NOT(ISNUMBER(SEARCH("Other",Survey!$M282)))</f>
        <v>1</v>
      </c>
      <c r="U282" s="60" t="b">
        <f>NOT(ISBLANK(Survey!$N282))</f>
        <v>0</v>
      </c>
      <c r="V282" s="48" t="str">
        <f t="shared" si="221"/>
        <v>Pass</v>
      </c>
      <c r="W282" s="121" t="b">
        <f>NOT(ISBLANK(Survey!$U282))</f>
        <v>0</v>
      </c>
      <c r="X282" s="122">
        <f>Survey!$J282</f>
        <v>0</v>
      </c>
      <c r="Y282" s="48" t="str">
        <f t="shared" si="222"/>
        <v>Pass</v>
      </c>
      <c r="Z282" s="121" t="b">
        <f>NOT(ISBLANK(Survey!$V282))</f>
        <v>0</v>
      </c>
      <c r="AA282" s="122">
        <f>Survey!$J282</f>
        <v>0</v>
      </c>
      <c r="AB282" s="48" t="str">
        <f t="shared" si="223"/>
        <v>Pass</v>
      </c>
      <c r="AC282" s="121" t="b">
        <f>NOT(ISBLANK(Survey!$W282))</f>
        <v>0</v>
      </c>
      <c r="AD282" s="122">
        <f>Survey!$J282</f>
        <v>0</v>
      </c>
      <c r="AE282" s="48" t="str">
        <f t="shared" si="224"/>
        <v>Pass</v>
      </c>
      <c r="AF282" s="61" t="b">
        <f>NOT(ISNUMBER(SEARCH("Yes",Survey!$Z282)))</f>
        <v>1</v>
      </c>
      <c r="AG282" s="60" t="b">
        <f>IF(COUNTBLANK(Survey!$AA282:$AB282)=0,TRUE, FALSE)</f>
        <v>0</v>
      </c>
      <c r="AH282" s="48" t="str">
        <f t="shared" si="225"/>
        <v>Pass</v>
      </c>
      <c r="AI282" s="61" t="b">
        <f>NOT(ISNUMBER(SEARCH("Yes",Survey!$AC282)))</f>
        <v>1</v>
      </c>
      <c r="AJ282" s="60" t="b">
        <f>NOT(ISBLANK(Survey!$AE282))</f>
        <v>0</v>
      </c>
      <c r="AK282" s="48" t="str">
        <f t="shared" si="226"/>
        <v>Pass</v>
      </c>
      <c r="AL282" s="61" t="b">
        <f>NOT(OR(ISNUMBER(SEARCH("Other",Survey!$AE282)),ISNUMBER(SEARCH("Multiple",Survey!$AE282))))</f>
        <v>1</v>
      </c>
      <c r="AM282" s="60" t="b">
        <f>NOT(ISBLANK(Survey!$AF282))</f>
        <v>0</v>
      </c>
      <c r="AN282" s="48" t="str">
        <f t="shared" si="227"/>
        <v>Fail</v>
      </c>
      <c r="AO282" s="52">
        <f>(Survey!$AH282)</f>
        <v>0</v>
      </c>
      <c r="AP282" s="43" t="str">
        <f t="shared" si="228"/>
        <v>Fail</v>
      </c>
      <c r="AQ282" s="44">
        <f>ABS(Survey!$AH282)</f>
        <v>0</v>
      </c>
      <c r="AR282" s="87">
        <f>ABS(Survey!$AI282)+Survey!$AJ282-ABS(Survey!$AK282)+ABS(Survey!$AL282)-ABS(Survey!$AM282)+ABS(Survey!$AN282)-ABS(Survey!$AO282)+Survey!$AP282</f>
        <v>0</v>
      </c>
      <c r="AS282" s="53" t="str">
        <f t="shared" si="229"/>
        <v>No holdings</v>
      </c>
      <c r="AT282" s="43">
        <f t="shared" si="230"/>
        <v>0</v>
      </c>
      <c r="AU282" s="48" t="str">
        <f t="shared" si="231"/>
        <v>Pass</v>
      </c>
      <c r="AV282" s="61" t="b">
        <f>IF(ABS(Survey!$AP282)=0,TRUE,FALSE)</f>
        <v>1</v>
      </c>
      <c r="AW282" s="60" t="b">
        <f>NOT(ISBLANK(Survey!$AQ282))</f>
        <v>0</v>
      </c>
      <c r="AX282" s="43" t="str">
        <f t="shared" si="232"/>
        <v>Fail</v>
      </c>
      <c r="AY282" s="44">
        <f>ABS(Survey!$AH282)</f>
        <v>0</v>
      </c>
      <c r="AZ282" s="44" cm="1">
        <f t="array" ref="AZ282">SUM(SUMIF(Survey!AS282:BA282,{"&gt;0","&lt;0"})*{1,-1})-SUM(SUMIF(Survey!BC282:BK282,{"&gt;0","&lt;0"})*{1,-1})</f>
        <v>0</v>
      </c>
      <c r="BA282" s="53" t="str">
        <f t="shared" si="233"/>
        <v>No holdings</v>
      </c>
      <c r="BB282" s="43">
        <f t="shared" si="234"/>
        <v>0</v>
      </c>
      <c r="BC282" s="48" t="str">
        <f t="shared" si="235"/>
        <v>Fail</v>
      </c>
      <c r="BD282" s="54">
        <f>ABS(Survey!$AH282)</f>
        <v>0</v>
      </c>
      <c r="BE282" s="54" cm="1">
        <f t="array" ref="BE282">SUM(SUMIF(Survey!BM282:CF282,{"&gt;0","&lt;0"})*{1,-1})-SUM(SUMIF(Survey!CH282:DA282,{"&gt;0","&lt;0"})*{1,-1})</f>
        <v>0</v>
      </c>
      <c r="BF282" s="55" t="str">
        <f t="shared" si="236"/>
        <v>No holdings</v>
      </c>
      <c r="BG282" s="56">
        <f t="shared" si="237"/>
        <v>0</v>
      </c>
      <c r="BH282" s="48" t="str">
        <f t="shared" si="238"/>
        <v>Pass</v>
      </c>
      <c r="BI282" s="61" t="b">
        <f>IF(ABS(Survey!$CF282)=0,TRUE,FALSE)</f>
        <v>1</v>
      </c>
      <c r="BJ282" s="60" t="b">
        <f>NOT(ISBLANK(Survey!$CG282))</f>
        <v>0</v>
      </c>
      <c r="BK282" s="48" t="str">
        <f t="shared" si="239"/>
        <v>Pass</v>
      </c>
      <c r="BL282" s="61" t="b">
        <f>IF(ABS(Survey!$DA282)=0,TRUE,FALSE)</f>
        <v>1</v>
      </c>
      <c r="BM282" s="60" t="b">
        <f>NOT(ISBLANK(Survey!$DB282))</f>
        <v>0</v>
      </c>
      <c r="BN282" s="48" t="str">
        <f t="shared" si="240"/>
        <v>Pass</v>
      </c>
      <c r="BO282" s="44">
        <f>SUM(Survey!DD282:DG282)</f>
        <v>0</v>
      </c>
      <c r="BP282" s="43">
        <f t="shared" si="241"/>
        <v>0</v>
      </c>
      <c r="BQ282" s="43">
        <f t="shared" si="242"/>
        <v>100</v>
      </c>
      <c r="BR282" s="55">
        <f>Survey!$I282</f>
        <v>0</v>
      </c>
      <c r="BS282" s="48" t="str">
        <f t="shared" si="243"/>
        <v>Pass</v>
      </c>
      <c r="BT282" s="61" t="b">
        <f>IF(ABS(Survey!$DG282)=0,TRUE,FALSE)</f>
        <v>1</v>
      </c>
      <c r="BU282" s="60" t="b">
        <f>NOT(ISBLANK(Survey!$DH282))</f>
        <v>0</v>
      </c>
      <c r="BV282" s="43" t="str">
        <f t="shared" si="244"/>
        <v>Pass</v>
      </c>
      <c r="BW282" s="44">
        <f>ABS(Survey!CB282) + ABS(Survey!CW282)</f>
        <v>0</v>
      </c>
      <c r="BX282" s="44">
        <f>SUM(SUMIF(Survey!DJ282:DO282,{"&gt;0","&lt;0"})*{1,-1})+SUM(SUMIF(Survey!DQ282:DV282,{"&gt;0","&lt;0"})*{1,-1})</f>
        <v>0</v>
      </c>
      <c r="BY282" s="43">
        <f t="shared" si="245"/>
        <v>0</v>
      </c>
      <c r="BZ282" s="43">
        <f t="shared" si="246"/>
        <v>0</v>
      </c>
      <c r="CA282" s="48" t="str">
        <f t="shared" si="247"/>
        <v>Pass</v>
      </c>
      <c r="CB282" s="61" t="b">
        <f>IF(ABS(Survey!$DO282)=0,TRUE,FALSE)</f>
        <v>1</v>
      </c>
      <c r="CC282" s="60" t="b">
        <f>NOT(ISBLANK(Survey!DP282))</f>
        <v>0</v>
      </c>
      <c r="CD282" s="48" t="str">
        <f t="shared" si="248"/>
        <v>Pass</v>
      </c>
      <c r="CE282" s="61" t="b">
        <f>IF(ABS(Survey!$DV282)=0,TRUE,FALSE)</f>
        <v>1</v>
      </c>
      <c r="CF282" s="60" t="b">
        <f>NOT(ISBLANK(Survey!$DW282))</f>
        <v>0</v>
      </c>
      <c r="CG282" s="48" t="str">
        <f t="shared" si="249"/>
        <v>Pass</v>
      </c>
      <c r="CH282" s="57">
        <f t="shared" si="250"/>
        <v>0</v>
      </c>
      <c r="CI282" s="54" cm="1">
        <f t="array" ref="CI282">SUM(SUMIF(Survey!DY282:DZ282,{"&gt;0","&lt;0"})*{1,-1})</f>
        <v>0</v>
      </c>
      <c r="CJ282" s="57">
        <f t="shared" si="251"/>
        <v>0</v>
      </c>
      <c r="CK282" s="56">
        <f t="shared" si="252"/>
        <v>100</v>
      </c>
      <c r="CL282" s="48" t="str">
        <f t="shared" si="253"/>
        <v>Fail</v>
      </c>
      <c r="CM282" s="54">
        <f>SUM(SUMIF(Survey!EP282:EQ282,{"&gt;0","&lt;0"})*{1,-1})</f>
        <v>0</v>
      </c>
      <c r="CN282" s="57">
        <f t="shared" si="254"/>
        <v>0</v>
      </c>
      <c r="CO282" s="57">
        <f t="shared" si="255"/>
        <v>100</v>
      </c>
      <c r="CP282" s="55" t="b">
        <f>IF(Survey!$J282="ETF",TRUE,IF(Survey!$J282="Closed-end",TRUE,IF(Survey!$J282="Split share corp",TRUE,FALSE)))</f>
        <v>0</v>
      </c>
      <c r="CQ282" s="48" t="str">
        <f t="shared" si="256"/>
        <v>Fail</v>
      </c>
      <c r="CR282" s="54">
        <f>SUM(SUMIF(Survey!ES282:EW282,{"&gt;0","&lt;0"})*{1,-1})</f>
        <v>0</v>
      </c>
      <c r="CS282" s="57">
        <f t="shared" si="257"/>
        <v>0</v>
      </c>
      <c r="CT282" s="57">
        <f t="shared" si="258"/>
        <v>100</v>
      </c>
      <c r="CU282" s="55" t="b">
        <f>IF(Survey!$J282="ETF",TRUE,IF(Survey!$J282="Closed-end",TRUE,IF(Survey!$J282="Split share corp",TRUE,FALSE)))</f>
        <v>0</v>
      </c>
      <c r="CV282" s="48" t="str">
        <f t="shared" si="259"/>
        <v>Pass</v>
      </c>
      <c r="CW282" s="61" t="b">
        <f>IF(ABS(Survey!$EW282)=0,TRUE,FALSE)</f>
        <v>1</v>
      </c>
      <c r="CX282" s="60" t="b">
        <f>NOT(ISBLANK(Survey!$EX282))</f>
        <v>0</v>
      </c>
      <c r="CY282" s="43" t="str">
        <f t="shared" si="260"/>
        <v>Fail</v>
      </c>
      <c r="CZ282" s="44">
        <f>SUM(SUMIF(Survey!EZ282:FF282,{"&gt;0","&lt;0"})*{1,-1})</f>
        <v>0</v>
      </c>
      <c r="DA282" s="43">
        <f t="shared" si="261"/>
        <v>0</v>
      </c>
      <c r="DB282" s="43">
        <f t="shared" si="262"/>
        <v>100</v>
      </c>
      <c r="DC282" s="48" t="str">
        <f t="shared" si="263"/>
        <v>Fail</v>
      </c>
      <c r="DD282" s="54">
        <f>SUM(SUMIF(Survey!FH282:FN282,{"&gt;0","&lt;0"})*{1,-1})</f>
        <v>0</v>
      </c>
      <c r="DE282" s="57">
        <f t="shared" si="264"/>
        <v>0</v>
      </c>
      <c r="DF282" s="56">
        <f t="shared" si="265"/>
        <v>100</v>
      </c>
    </row>
    <row r="283" spans="1:110">
      <c r="A283" s="1">
        <v>280</v>
      </c>
      <c r="B283" s="43" t="str">
        <f t="shared" si="213"/>
        <v>Pass</v>
      </c>
      <c r="C283" s="43">
        <f>COUNTBLANK(Survey!B283:FO283)</f>
        <v>170</v>
      </c>
      <c r="D283" s="43">
        <f>Survey!H283</f>
        <v>0</v>
      </c>
      <c r="E283" s="43" t="str">
        <f t="shared" si="214"/>
        <v>Fail</v>
      </c>
      <c r="F283" s="43" t="str">
        <f t="shared" si="215"/>
        <v>Fail</v>
      </c>
      <c r="H283" s="48" t="str">
        <f t="shared" si="216"/>
        <v>Fail</v>
      </c>
      <c r="I283" s="49">
        <f>COUNTBLANK(Survey!B283:E283)+COUNTBLANK(Survey!G283:J283)+COUNTBLANK(Survey!M283)+COUNTBLANK(Survey!P283:S283)+COUNTBLANK(Survey!X283:Z283)+COUNTBLANK(Survey!AC283:AD283)</f>
        <v>18</v>
      </c>
      <c r="J283" s="48" t="str">
        <f t="shared" si="217"/>
        <v>Pass</v>
      </c>
      <c r="K283" s="61" t="b">
        <f>NOT(ISNUMBER(SEARCH("Feeder",Survey!$H283)))</f>
        <v>1</v>
      </c>
      <c r="L283" s="60" t="b">
        <f>NOT(ISBLANK(Survey!$L283))</f>
        <v>0</v>
      </c>
      <c r="M283" s="48" t="str">
        <f t="shared" si="218"/>
        <v>Pass</v>
      </c>
      <c r="N283" s="61" t="b">
        <f>NOT(ISNUMBER(SEARCH("Other",Survey!$J283)))</f>
        <v>1</v>
      </c>
      <c r="O283" s="60" t="b">
        <f>NOT(ISBLANK(Survey!$K283))</f>
        <v>0</v>
      </c>
      <c r="P283" s="48" t="str">
        <f t="shared" si="219"/>
        <v>Fail</v>
      </c>
      <c r="Q283" s="50">
        <f>Survey!E283</f>
        <v>0</v>
      </c>
      <c r="R283" s="51">
        <f>LEN(Survey!F283)</f>
        <v>0</v>
      </c>
      <c r="S283" s="48" t="str">
        <f t="shared" si="220"/>
        <v>Pass</v>
      </c>
      <c r="T283" s="61" t="b">
        <f>NOT(ISNUMBER(SEARCH("Other",Survey!$M283)))</f>
        <v>1</v>
      </c>
      <c r="U283" s="60" t="b">
        <f>NOT(ISBLANK(Survey!$N283))</f>
        <v>0</v>
      </c>
      <c r="V283" s="48" t="str">
        <f t="shared" si="221"/>
        <v>Pass</v>
      </c>
      <c r="W283" s="121" t="b">
        <f>NOT(ISBLANK(Survey!$U283))</f>
        <v>0</v>
      </c>
      <c r="X283" s="122">
        <f>Survey!$J283</f>
        <v>0</v>
      </c>
      <c r="Y283" s="48" t="str">
        <f t="shared" si="222"/>
        <v>Pass</v>
      </c>
      <c r="Z283" s="121" t="b">
        <f>NOT(ISBLANK(Survey!$V283))</f>
        <v>0</v>
      </c>
      <c r="AA283" s="122">
        <f>Survey!$J283</f>
        <v>0</v>
      </c>
      <c r="AB283" s="48" t="str">
        <f t="shared" si="223"/>
        <v>Pass</v>
      </c>
      <c r="AC283" s="121" t="b">
        <f>NOT(ISBLANK(Survey!$W283))</f>
        <v>0</v>
      </c>
      <c r="AD283" s="122">
        <f>Survey!$J283</f>
        <v>0</v>
      </c>
      <c r="AE283" s="48" t="str">
        <f t="shared" si="224"/>
        <v>Pass</v>
      </c>
      <c r="AF283" s="61" t="b">
        <f>NOT(ISNUMBER(SEARCH("Yes",Survey!$Z283)))</f>
        <v>1</v>
      </c>
      <c r="AG283" s="60" t="b">
        <f>IF(COUNTBLANK(Survey!$AA283:$AB283)=0,TRUE, FALSE)</f>
        <v>0</v>
      </c>
      <c r="AH283" s="48" t="str">
        <f t="shared" si="225"/>
        <v>Pass</v>
      </c>
      <c r="AI283" s="61" t="b">
        <f>NOT(ISNUMBER(SEARCH("Yes",Survey!$AC283)))</f>
        <v>1</v>
      </c>
      <c r="AJ283" s="60" t="b">
        <f>NOT(ISBLANK(Survey!$AE283))</f>
        <v>0</v>
      </c>
      <c r="AK283" s="48" t="str">
        <f t="shared" si="226"/>
        <v>Pass</v>
      </c>
      <c r="AL283" s="61" t="b">
        <f>NOT(OR(ISNUMBER(SEARCH("Other",Survey!$AE283)),ISNUMBER(SEARCH("Multiple",Survey!$AE283))))</f>
        <v>1</v>
      </c>
      <c r="AM283" s="60" t="b">
        <f>NOT(ISBLANK(Survey!$AF283))</f>
        <v>0</v>
      </c>
      <c r="AN283" s="48" t="str">
        <f t="shared" si="227"/>
        <v>Fail</v>
      </c>
      <c r="AO283" s="52">
        <f>(Survey!$AH283)</f>
        <v>0</v>
      </c>
      <c r="AP283" s="43" t="str">
        <f t="shared" si="228"/>
        <v>Fail</v>
      </c>
      <c r="AQ283" s="44">
        <f>ABS(Survey!$AH283)</f>
        <v>0</v>
      </c>
      <c r="AR283" s="87">
        <f>ABS(Survey!$AI283)+Survey!$AJ283-ABS(Survey!$AK283)+ABS(Survey!$AL283)-ABS(Survey!$AM283)+ABS(Survey!$AN283)-ABS(Survey!$AO283)+Survey!$AP283</f>
        <v>0</v>
      </c>
      <c r="AS283" s="53" t="str">
        <f t="shared" si="229"/>
        <v>No holdings</v>
      </c>
      <c r="AT283" s="43">
        <f t="shared" si="230"/>
        <v>0</v>
      </c>
      <c r="AU283" s="48" t="str">
        <f t="shared" si="231"/>
        <v>Pass</v>
      </c>
      <c r="AV283" s="61" t="b">
        <f>IF(ABS(Survey!$AP283)=0,TRUE,FALSE)</f>
        <v>1</v>
      </c>
      <c r="AW283" s="60" t="b">
        <f>NOT(ISBLANK(Survey!$AQ283))</f>
        <v>0</v>
      </c>
      <c r="AX283" s="43" t="str">
        <f t="shared" si="232"/>
        <v>Fail</v>
      </c>
      <c r="AY283" s="44">
        <f>ABS(Survey!$AH283)</f>
        <v>0</v>
      </c>
      <c r="AZ283" s="44" cm="1">
        <f t="array" ref="AZ283">SUM(SUMIF(Survey!AS283:BA283,{"&gt;0","&lt;0"})*{1,-1})-SUM(SUMIF(Survey!BC283:BK283,{"&gt;0","&lt;0"})*{1,-1})</f>
        <v>0</v>
      </c>
      <c r="BA283" s="53" t="str">
        <f t="shared" si="233"/>
        <v>No holdings</v>
      </c>
      <c r="BB283" s="43">
        <f t="shared" si="234"/>
        <v>0</v>
      </c>
      <c r="BC283" s="48" t="str">
        <f t="shared" si="235"/>
        <v>Fail</v>
      </c>
      <c r="BD283" s="54">
        <f>ABS(Survey!$AH283)</f>
        <v>0</v>
      </c>
      <c r="BE283" s="54" cm="1">
        <f t="array" ref="BE283">SUM(SUMIF(Survey!BM283:CF283,{"&gt;0","&lt;0"})*{1,-1})-SUM(SUMIF(Survey!CH283:DA283,{"&gt;0","&lt;0"})*{1,-1})</f>
        <v>0</v>
      </c>
      <c r="BF283" s="55" t="str">
        <f t="shared" si="236"/>
        <v>No holdings</v>
      </c>
      <c r="BG283" s="56">
        <f t="shared" si="237"/>
        <v>0</v>
      </c>
      <c r="BH283" s="48" t="str">
        <f t="shared" si="238"/>
        <v>Pass</v>
      </c>
      <c r="BI283" s="61" t="b">
        <f>IF(ABS(Survey!$CF283)=0,TRUE,FALSE)</f>
        <v>1</v>
      </c>
      <c r="BJ283" s="60" t="b">
        <f>NOT(ISBLANK(Survey!$CG283))</f>
        <v>0</v>
      </c>
      <c r="BK283" s="48" t="str">
        <f t="shared" si="239"/>
        <v>Pass</v>
      </c>
      <c r="BL283" s="61" t="b">
        <f>IF(ABS(Survey!$DA283)=0,TRUE,FALSE)</f>
        <v>1</v>
      </c>
      <c r="BM283" s="60" t="b">
        <f>NOT(ISBLANK(Survey!$DB283))</f>
        <v>0</v>
      </c>
      <c r="BN283" s="48" t="str">
        <f t="shared" si="240"/>
        <v>Pass</v>
      </c>
      <c r="BO283" s="44">
        <f>SUM(Survey!DD283:DG283)</f>
        <v>0</v>
      </c>
      <c r="BP283" s="43">
        <f t="shared" si="241"/>
        <v>0</v>
      </c>
      <c r="BQ283" s="43">
        <f t="shared" si="242"/>
        <v>100</v>
      </c>
      <c r="BR283" s="55">
        <f>Survey!$I283</f>
        <v>0</v>
      </c>
      <c r="BS283" s="48" t="str">
        <f t="shared" si="243"/>
        <v>Pass</v>
      </c>
      <c r="BT283" s="61" t="b">
        <f>IF(ABS(Survey!$DG283)=0,TRUE,FALSE)</f>
        <v>1</v>
      </c>
      <c r="BU283" s="60" t="b">
        <f>NOT(ISBLANK(Survey!$DH283))</f>
        <v>0</v>
      </c>
      <c r="BV283" s="43" t="str">
        <f t="shared" si="244"/>
        <v>Pass</v>
      </c>
      <c r="BW283" s="44">
        <f>ABS(Survey!CB283) + ABS(Survey!CW283)</f>
        <v>0</v>
      </c>
      <c r="BX283" s="44">
        <f>SUM(SUMIF(Survey!DJ283:DO283,{"&gt;0","&lt;0"})*{1,-1})+SUM(SUMIF(Survey!DQ283:DV283,{"&gt;0","&lt;0"})*{1,-1})</f>
        <v>0</v>
      </c>
      <c r="BY283" s="43">
        <f t="shared" si="245"/>
        <v>0</v>
      </c>
      <c r="BZ283" s="43">
        <f t="shared" si="246"/>
        <v>0</v>
      </c>
      <c r="CA283" s="48" t="str">
        <f t="shared" si="247"/>
        <v>Pass</v>
      </c>
      <c r="CB283" s="61" t="b">
        <f>IF(ABS(Survey!$DO283)=0,TRUE,FALSE)</f>
        <v>1</v>
      </c>
      <c r="CC283" s="60" t="b">
        <f>NOT(ISBLANK(Survey!DP283))</f>
        <v>0</v>
      </c>
      <c r="CD283" s="48" t="str">
        <f t="shared" si="248"/>
        <v>Pass</v>
      </c>
      <c r="CE283" s="61" t="b">
        <f>IF(ABS(Survey!$DV283)=0,TRUE,FALSE)</f>
        <v>1</v>
      </c>
      <c r="CF283" s="60" t="b">
        <f>NOT(ISBLANK(Survey!$DW283))</f>
        <v>0</v>
      </c>
      <c r="CG283" s="48" t="str">
        <f t="shared" si="249"/>
        <v>Pass</v>
      </c>
      <c r="CH283" s="57">
        <f t="shared" si="250"/>
        <v>0</v>
      </c>
      <c r="CI283" s="54" cm="1">
        <f t="array" ref="CI283">SUM(SUMIF(Survey!DY283:DZ283,{"&gt;0","&lt;0"})*{1,-1})</f>
        <v>0</v>
      </c>
      <c r="CJ283" s="57">
        <f t="shared" si="251"/>
        <v>0</v>
      </c>
      <c r="CK283" s="56">
        <f t="shared" si="252"/>
        <v>100</v>
      </c>
      <c r="CL283" s="48" t="str">
        <f t="shared" si="253"/>
        <v>Fail</v>
      </c>
      <c r="CM283" s="54">
        <f>SUM(SUMIF(Survey!EP283:EQ283,{"&gt;0","&lt;0"})*{1,-1})</f>
        <v>0</v>
      </c>
      <c r="CN283" s="57">
        <f t="shared" si="254"/>
        <v>0</v>
      </c>
      <c r="CO283" s="57">
        <f t="shared" si="255"/>
        <v>100</v>
      </c>
      <c r="CP283" s="55" t="b">
        <f>IF(Survey!$J283="ETF",TRUE,IF(Survey!$J283="Closed-end",TRUE,IF(Survey!$J283="Split share corp",TRUE,FALSE)))</f>
        <v>0</v>
      </c>
      <c r="CQ283" s="48" t="str">
        <f t="shared" si="256"/>
        <v>Fail</v>
      </c>
      <c r="CR283" s="54">
        <f>SUM(SUMIF(Survey!ES283:EW283,{"&gt;0","&lt;0"})*{1,-1})</f>
        <v>0</v>
      </c>
      <c r="CS283" s="57">
        <f t="shared" si="257"/>
        <v>0</v>
      </c>
      <c r="CT283" s="57">
        <f t="shared" si="258"/>
        <v>100</v>
      </c>
      <c r="CU283" s="55" t="b">
        <f>IF(Survey!$J283="ETF",TRUE,IF(Survey!$J283="Closed-end",TRUE,IF(Survey!$J283="Split share corp",TRUE,FALSE)))</f>
        <v>0</v>
      </c>
      <c r="CV283" s="48" t="str">
        <f t="shared" si="259"/>
        <v>Pass</v>
      </c>
      <c r="CW283" s="61" t="b">
        <f>IF(ABS(Survey!$EW283)=0,TRUE,FALSE)</f>
        <v>1</v>
      </c>
      <c r="CX283" s="60" t="b">
        <f>NOT(ISBLANK(Survey!$EX283))</f>
        <v>0</v>
      </c>
      <c r="CY283" s="43" t="str">
        <f t="shared" si="260"/>
        <v>Fail</v>
      </c>
      <c r="CZ283" s="44">
        <f>SUM(SUMIF(Survey!EZ283:FF283,{"&gt;0","&lt;0"})*{1,-1})</f>
        <v>0</v>
      </c>
      <c r="DA283" s="43">
        <f t="shared" si="261"/>
        <v>0</v>
      </c>
      <c r="DB283" s="43">
        <f t="shared" si="262"/>
        <v>100</v>
      </c>
      <c r="DC283" s="48" t="str">
        <f t="shared" si="263"/>
        <v>Fail</v>
      </c>
      <c r="DD283" s="54">
        <f>SUM(SUMIF(Survey!FH283:FN283,{"&gt;0","&lt;0"})*{1,-1})</f>
        <v>0</v>
      </c>
      <c r="DE283" s="57">
        <f t="shared" si="264"/>
        <v>0</v>
      </c>
      <c r="DF283" s="56">
        <f t="shared" si="265"/>
        <v>100</v>
      </c>
    </row>
    <row r="284" spans="1:110">
      <c r="A284" s="1">
        <v>281</v>
      </c>
      <c r="B284" s="43" t="str">
        <f t="shared" si="213"/>
        <v>Pass</v>
      </c>
      <c r="C284" s="43">
        <f>COUNTBLANK(Survey!B284:FO284)</f>
        <v>170</v>
      </c>
      <c r="D284" s="43">
        <f>Survey!H284</f>
        <v>0</v>
      </c>
      <c r="E284" s="43" t="str">
        <f t="shared" si="214"/>
        <v>Fail</v>
      </c>
      <c r="F284" s="43" t="str">
        <f t="shared" si="215"/>
        <v>Fail</v>
      </c>
      <c r="H284" s="48" t="str">
        <f t="shared" si="216"/>
        <v>Fail</v>
      </c>
      <c r="I284" s="49">
        <f>COUNTBLANK(Survey!B284:E284)+COUNTBLANK(Survey!G284:J284)+COUNTBLANK(Survey!M284)+COUNTBLANK(Survey!P284:S284)+COUNTBLANK(Survey!X284:Z284)+COUNTBLANK(Survey!AC284:AD284)</f>
        <v>18</v>
      </c>
      <c r="J284" s="48" t="str">
        <f t="shared" si="217"/>
        <v>Pass</v>
      </c>
      <c r="K284" s="61" t="b">
        <f>NOT(ISNUMBER(SEARCH("Feeder",Survey!$H284)))</f>
        <v>1</v>
      </c>
      <c r="L284" s="60" t="b">
        <f>NOT(ISBLANK(Survey!$L284))</f>
        <v>0</v>
      </c>
      <c r="M284" s="48" t="str">
        <f t="shared" si="218"/>
        <v>Pass</v>
      </c>
      <c r="N284" s="61" t="b">
        <f>NOT(ISNUMBER(SEARCH("Other",Survey!$J284)))</f>
        <v>1</v>
      </c>
      <c r="O284" s="60" t="b">
        <f>NOT(ISBLANK(Survey!$K284))</f>
        <v>0</v>
      </c>
      <c r="P284" s="48" t="str">
        <f t="shared" si="219"/>
        <v>Fail</v>
      </c>
      <c r="Q284" s="50">
        <f>Survey!E284</f>
        <v>0</v>
      </c>
      <c r="R284" s="51">
        <f>LEN(Survey!F284)</f>
        <v>0</v>
      </c>
      <c r="S284" s="48" t="str">
        <f t="shared" si="220"/>
        <v>Pass</v>
      </c>
      <c r="T284" s="61" t="b">
        <f>NOT(ISNUMBER(SEARCH("Other",Survey!$M284)))</f>
        <v>1</v>
      </c>
      <c r="U284" s="60" t="b">
        <f>NOT(ISBLANK(Survey!$N284))</f>
        <v>0</v>
      </c>
      <c r="V284" s="48" t="str">
        <f t="shared" si="221"/>
        <v>Pass</v>
      </c>
      <c r="W284" s="121" t="b">
        <f>NOT(ISBLANK(Survey!$U284))</f>
        <v>0</v>
      </c>
      <c r="X284" s="122">
        <f>Survey!$J284</f>
        <v>0</v>
      </c>
      <c r="Y284" s="48" t="str">
        <f t="shared" si="222"/>
        <v>Pass</v>
      </c>
      <c r="Z284" s="121" t="b">
        <f>NOT(ISBLANK(Survey!$V284))</f>
        <v>0</v>
      </c>
      <c r="AA284" s="122">
        <f>Survey!$J284</f>
        <v>0</v>
      </c>
      <c r="AB284" s="48" t="str">
        <f t="shared" si="223"/>
        <v>Pass</v>
      </c>
      <c r="AC284" s="121" t="b">
        <f>NOT(ISBLANK(Survey!$W284))</f>
        <v>0</v>
      </c>
      <c r="AD284" s="122">
        <f>Survey!$J284</f>
        <v>0</v>
      </c>
      <c r="AE284" s="48" t="str">
        <f t="shared" si="224"/>
        <v>Pass</v>
      </c>
      <c r="AF284" s="61" t="b">
        <f>NOT(ISNUMBER(SEARCH("Yes",Survey!$Z284)))</f>
        <v>1</v>
      </c>
      <c r="AG284" s="60" t="b">
        <f>IF(COUNTBLANK(Survey!$AA284:$AB284)=0,TRUE, FALSE)</f>
        <v>0</v>
      </c>
      <c r="AH284" s="48" t="str">
        <f t="shared" si="225"/>
        <v>Pass</v>
      </c>
      <c r="AI284" s="61" t="b">
        <f>NOT(ISNUMBER(SEARCH("Yes",Survey!$AC284)))</f>
        <v>1</v>
      </c>
      <c r="AJ284" s="60" t="b">
        <f>NOT(ISBLANK(Survey!$AE284))</f>
        <v>0</v>
      </c>
      <c r="AK284" s="48" t="str">
        <f t="shared" si="226"/>
        <v>Pass</v>
      </c>
      <c r="AL284" s="61" t="b">
        <f>NOT(OR(ISNUMBER(SEARCH("Other",Survey!$AE284)),ISNUMBER(SEARCH("Multiple",Survey!$AE284))))</f>
        <v>1</v>
      </c>
      <c r="AM284" s="60" t="b">
        <f>NOT(ISBLANK(Survey!$AF284))</f>
        <v>0</v>
      </c>
      <c r="AN284" s="48" t="str">
        <f t="shared" si="227"/>
        <v>Fail</v>
      </c>
      <c r="AO284" s="52">
        <f>(Survey!$AH284)</f>
        <v>0</v>
      </c>
      <c r="AP284" s="43" t="str">
        <f t="shared" si="228"/>
        <v>Fail</v>
      </c>
      <c r="AQ284" s="44">
        <f>ABS(Survey!$AH284)</f>
        <v>0</v>
      </c>
      <c r="AR284" s="87">
        <f>ABS(Survey!$AI284)+Survey!$AJ284-ABS(Survey!$AK284)+ABS(Survey!$AL284)-ABS(Survey!$AM284)+ABS(Survey!$AN284)-ABS(Survey!$AO284)+Survey!$AP284</f>
        <v>0</v>
      </c>
      <c r="AS284" s="53" t="str">
        <f t="shared" si="229"/>
        <v>No holdings</v>
      </c>
      <c r="AT284" s="43">
        <f t="shared" si="230"/>
        <v>0</v>
      </c>
      <c r="AU284" s="48" t="str">
        <f t="shared" si="231"/>
        <v>Pass</v>
      </c>
      <c r="AV284" s="61" t="b">
        <f>IF(ABS(Survey!$AP284)=0,TRUE,FALSE)</f>
        <v>1</v>
      </c>
      <c r="AW284" s="60" t="b">
        <f>NOT(ISBLANK(Survey!$AQ284))</f>
        <v>0</v>
      </c>
      <c r="AX284" s="43" t="str">
        <f t="shared" si="232"/>
        <v>Fail</v>
      </c>
      <c r="AY284" s="44">
        <f>ABS(Survey!$AH284)</f>
        <v>0</v>
      </c>
      <c r="AZ284" s="44" cm="1">
        <f t="array" ref="AZ284">SUM(SUMIF(Survey!AS284:BA284,{"&gt;0","&lt;0"})*{1,-1})-SUM(SUMIF(Survey!BC284:BK284,{"&gt;0","&lt;0"})*{1,-1})</f>
        <v>0</v>
      </c>
      <c r="BA284" s="53" t="str">
        <f t="shared" si="233"/>
        <v>No holdings</v>
      </c>
      <c r="BB284" s="43">
        <f t="shared" si="234"/>
        <v>0</v>
      </c>
      <c r="BC284" s="48" t="str">
        <f t="shared" si="235"/>
        <v>Fail</v>
      </c>
      <c r="BD284" s="54">
        <f>ABS(Survey!$AH284)</f>
        <v>0</v>
      </c>
      <c r="BE284" s="54" cm="1">
        <f t="array" ref="BE284">SUM(SUMIF(Survey!BM284:CF284,{"&gt;0","&lt;0"})*{1,-1})-SUM(SUMIF(Survey!CH284:DA284,{"&gt;0","&lt;0"})*{1,-1})</f>
        <v>0</v>
      </c>
      <c r="BF284" s="55" t="str">
        <f t="shared" si="236"/>
        <v>No holdings</v>
      </c>
      <c r="BG284" s="56">
        <f t="shared" si="237"/>
        <v>0</v>
      </c>
      <c r="BH284" s="48" t="str">
        <f t="shared" si="238"/>
        <v>Pass</v>
      </c>
      <c r="BI284" s="61" t="b">
        <f>IF(ABS(Survey!$CF284)=0,TRUE,FALSE)</f>
        <v>1</v>
      </c>
      <c r="BJ284" s="60" t="b">
        <f>NOT(ISBLANK(Survey!$CG284))</f>
        <v>0</v>
      </c>
      <c r="BK284" s="48" t="str">
        <f t="shared" si="239"/>
        <v>Pass</v>
      </c>
      <c r="BL284" s="61" t="b">
        <f>IF(ABS(Survey!$DA284)=0,TRUE,FALSE)</f>
        <v>1</v>
      </c>
      <c r="BM284" s="60" t="b">
        <f>NOT(ISBLANK(Survey!$DB284))</f>
        <v>0</v>
      </c>
      <c r="BN284" s="48" t="str">
        <f t="shared" si="240"/>
        <v>Pass</v>
      </c>
      <c r="BO284" s="44">
        <f>SUM(Survey!DD284:DG284)</f>
        <v>0</v>
      </c>
      <c r="BP284" s="43">
        <f t="shared" si="241"/>
        <v>0</v>
      </c>
      <c r="BQ284" s="43">
        <f t="shared" si="242"/>
        <v>100</v>
      </c>
      <c r="BR284" s="55">
        <f>Survey!$I284</f>
        <v>0</v>
      </c>
      <c r="BS284" s="48" t="str">
        <f t="shared" si="243"/>
        <v>Pass</v>
      </c>
      <c r="BT284" s="61" t="b">
        <f>IF(ABS(Survey!$DG284)=0,TRUE,FALSE)</f>
        <v>1</v>
      </c>
      <c r="BU284" s="60" t="b">
        <f>NOT(ISBLANK(Survey!$DH284))</f>
        <v>0</v>
      </c>
      <c r="BV284" s="43" t="str">
        <f t="shared" si="244"/>
        <v>Pass</v>
      </c>
      <c r="BW284" s="44">
        <f>ABS(Survey!CB284) + ABS(Survey!CW284)</f>
        <v>0</v>
      </c>
      <c r="BX284" s="44">
        <f>SUM(SUMIF(Survey!DJ284:DO284,{"&gt;0","&lt;0"})*{1,-1})+SUM(SUMIF(Survey!DQ284:DV284,{"&gt;0","&lt;0"})*{1,-1})</f>
        <v>0</v>
      </c>
      <c r="BY284" s="43">
        <f t="shared" si="245"/>
        <v>0</v>
      </c>
      <c r="BZ284" s="43">
        <f t="shared" si="246"/>
        <v>0</v>
      </c>
      <c r="CA284" s="48" t="str">
        <f t="shared" si="247"/>
        <v>Pass</v>
      </c>
      <c r="CB284" s="61" t="b">
        <f>IF(ABS(Survey!$DO284)=0,TRUE,FALSE)</f>
        <v>1</v>
      </c>
      <c r="CC284" s="60" t="b">
        <f>NOT(ISBLANK(Survey!DP284))</f>
        <v>0</v>
      </c>
      <c r="CD284" s="48" t="str">
        <f t="shared" si="248"/>
        <v>Pass</v>
      </c>
      <c r="CE284" s="61" t="b">
        <f>IF(ABS(Survey!$DV284)=0,TRUE,FALSE)</f>
        <v>1</v>
      </c>
      <c r="CF284" s="60" t="b">
        <f>NOT(ISBLANK(Survey!$DW284))</f>
        <v>0</v>
      </c>
      <c r="CG284" s="48" t="str">
        <f t="shared" si="249"/>
        <v>Pass</v>
      </c>
      <c r="CH284" s="57">
        <f t="shared" si="250"/>
        <v>0</v>
      </c>
      <c r="CI284" s="54" cm="1">
        <f t="array" ref="CI284">SUM(SUMIF(Survey!DY284:DZ284,{"&gt;0","&lt;0"})*{1,-1})</f>
        <v>0</v>
      </c>
      <c r="CJ284" s="57">
        <f t="shared" si="251"/>
        <v>0</v>
      </c>
      <c r="CK284" s="56">
        <f t="shared" si="252"/>
        <v>100</v>
      </c>
      <c r="CL284" s="48" t="str">
        <f t="shared" si="253"/>
        <v>Fail</v>
      </c>
      <c r="CM284" s="54">
        <f>SUM(SUMIF(Survey!EP284:EQ284,{"&gt;0","&lt;0"})*{1,-1})</f>
        <v>0</v>
      </c>
      <c r="CN284" s="57">
        <f t="shared" si="254"/>
        <v>0</v>
      </c>
      <c r="CO284" s="57">
        <f t="shared" si="255"/>
        <v>100</v>
      </c>
      <c r="CP284" s="55" t="b">
        <f>IF(Survey!$J284="ETF",TRUE,IF(Survey!$J284="Closed-end",TRUE,IF(Survey!$J284="Split share corp",TRUE,FALSE)))</f>
        <v>0</v>
      </c>
      <c r="CQ284" s="48" t="str">
        <f t="shared" si="256"/>
        <v>Fail</v>
      </c>
      <c r="CR284" s="54">
        <f>SUM(SUMIF(Survey!ES284:EW284,{"&gt;0","&lt;0"})*{1,-1})</f>
        <v>0</v>
      </c>
      <c r="CS284" s="57">
        <f t="shared" si="257"/>
        <v>0</v>
      </c>
      <c r="CT284" s="57">
        <f t="shared" si="258"/>
        <v>100</v>
      </c>
      <c r="CU284" s="55" t="b">
        <f>IF(Survey!$J284="ETF",TRUE,IF(Survey!$J284="Closed-end",TRUE,IF(Survey!$J284="Split share corp",TRUE,FALSE)))</f>
        <v>0</v>
      </c>
      <c r="CV284" s="48" t="str">
        <f t="shared" si="259"/>
        <v>Pass</v>
      </c>
      <c r="CW284" s="61" t="b">
        <f>IF(ABS(Survey!$EW284)=0,TRUE,FALSE)</f>
        <v>1</v>
      </c>
      <c r="CX284" s="60" t="b">
        <f>NOT(ISBLANK(Survey!$EX284))</f>
        <v>0</v>
      </c>
      <c r="CY284" s="43" t="str">
        <f t="shared" si="260"/>
        <v>Fail</v>
      </c>
      <c r="CZ284" s="44">
        <f>SUM(SUMIF(Survey!EZ284:FF284,{"&gt;0","&lt;0"})*{1,-1})</f>
        <v>0</v>
      </c>
      <c r="DA284" s="43">
        <f t="shared" si="261"/>
        <v>0</v>
      </c>
      <c r="DB284" s="43">
        <f t="shared" si="262"/>
        <v>100</v>
      </c>
      <c r="DC284" s="48" t="str">
        <f t="shared" si="263"/>
        <v>Fail</v>
      </c>
      <c r="DD284" s="54">
        <f>SUM(SUMIF(Survey!FH284:FN284,{"&gt;0","&lt;0"})*{1,-1})</f>
        <v>0</v>
      </c>
      <c r="DE284" s="57">
        <f t="shared" si="264"/>
        <v>0</v>
      </c>
      <c r="DF284" s="56">
        <f t="shared" si="265"/>
        <v>100</v>
      </c>
    </row>
    <row r="285" spans="1:110">
      <c r="A285" s="1">
        <v>282</v>
      </c>
      <c r="B285" s="43" t="str">
        <f t="shared" si="213"/>
        <v>Pass</v>
      </c>
      <c r="C285" s="43">
        <f>COUNTBLANK(Survey!B285:FO285)</f>
        <v>170</v>
      </c>
      <c r="D285" s="43">
        <f>Survey!H285</f>
        <v>0</v>
      </c>
      <c r="E285" s="43" t="str">
        <f t="shared" si="214"/>
        <v>Fail</v>
      </c>
      <c r="F285" s="43" t="str">
        <f t="shared" si="215"/>
        <v>Fail</v>
      </c>
      <c r="H285" s="48" t="str">
        <f t="shared" si="216"/>
        <v>Fail</v>
      </c>
      <c r="I285" s="49">
        <f>COUNTBLANK(Survey!B285:E285)+COUNTBLANK(Survey!G285:J285)+COUNTBLANK(Survey!M285)+COUNTBLANK(Survey!P285:S285)+COUNTBLANK(Survey!X285:Z285)+COUNTBLANK(Survey!AC285:AD285)</f>
        <v>18</v>
      </c>
      <c r="J285" s="48" t="str">
        <f t="shared" si="217"/>
        <v>Pass</v>
      </c>
      <c r="K285" s="61" t="b">
        <f>NOT(ISNUMBER(SEARCH("Feeder",Survey!$H285)))</f>
        <v>1</v>
      </c>
      <c r="L285" s="60" t="b">
        <f>NOT(ISBLANK(Survey!$L285))</f>
        <v>0</v>
      </c>
      <c r="M285" s="48" t="str">
        <f t="shared" si="218"/>
        <v>Pass</v>
      </c>
      <c r="N285" s="61" t="b">
        <f>NOT(ISNUMBER(SEARCH("Other",Survey!$J285)))</f>
        <v>1</v>
      </c>
      <c r="O285" s="60" t="b">
        <f>NOT(ISBLANK(Survey!$K285))</f>
        <v>0</v>
      </c>
      <c r="P285" s="48" t="str">
        <f t="shared" si="219"/>
        <v>Fail</v>
      </c>
      <c r="Q285" s="50">
        <f>Survey!E285</f>
        <v>0</v>
      </c>
      <c r="R285" s="51">
        <f>LEN(Survey!F285)</f>
        <v>0</v>
      </c>
      <c r="S285" s="48" t="str">
        <f t="shared" si="220"/>
        <v>Pass</v>
      </c>
      <c r="T285" s="61" t="b">
        <f>NOT(ISNUMBER(SEARCH("Other",Survey!$M285)))</f>
        <v>1</v>
      </c>
      <c r="U285" s="60" t="b">
        <f>NOT(ISBLANK(Survey!$N285))</f>
        <v>0</v>
      </c>
      <c r="V285" s="48" t="str">
        <f t="shared" si="221"/>
        <v>Pass</v>
      </c>
      <c r="W285" s="121" t="b">
        <f>NOT(ISBLANK(Survey!$U285))</f>
        <v>0</v>
      </c>
      <c r="X285" s="122">
        <f>Survey!$J285</f>
        <v>0</v>
      </c>
      <c r="Y285" s="48" t="str">
        <f t="shared" si="222"/>
        <v>Pass</v>
      </c>
      <c r="Z285" s="121" t="b">
        <f>NOT(ISBLANK(Survey!$V285))</f>
        <v>0</v>
      </c>
      <c r="AA285" s="122">
        <f>Survey!$J285</f>
        <v>0</v>
      </c>
      <c r="AB285" s="48" t="str">
        <f t="shared" si="223"/>
        <v>Pass</v>
      </c>
      <c r="AC285" s="121" t="b">
        <f>NOT(ISBLANK(Survey!$W285))</f>
        <v>0</v>
      </c>
      <c r="AD285" s="122">
        <f>Survey!$J285</f>
        <v>0</v>
      </c>
      <c r="AE285" s="48" t="str">
        <f t="shared" si="224"/>
        <v>Pass</v>
      </c>
      <c r="AF285" s="61" t="b">
        <f>NOT(ISNUMBER(SEARCH("Yes",Survey!$Z285)))</f>
        <v>1</v>
      </c>
      <c r="AG285" s="60" t="b">
        <f>IF(COUNTBLANK(Survey!$AA285:$AB285)=0,TRUE, FALSE)</f>
        <v>0</v>
      </c>
      <c r="AH285" s="48" t="str">
        <f t="shared" si="225"/>
        <v>Pass</v>
      </c>
      <c r="AI285" s="61" t="b">
        <f>NOT(ISNUMBER(SEARCH("Yes",Survey!$AC285)))</f>
        <v>1</v>
      </c>
      <c r="AJ285" s="60" t="b">
        <f>NOT(ISBLANK(Survey!$AE285))</f>
        <v>0</v>
      </c>
      <c r="AK285" s="48" t="str">
        <f t="shared" si="226"/>
        <v>Pass</v>
      </c>
      <c r="AL285" s="61" t="b">
        <f>NOT(OR(ISNUMBER(SEARCH("Other",Survey!$AE285)),ISNUMBER(SEARCH("Multiple",Survey!$AE285))))</f>
        <v>1</v>
      </c>
      <c r="AM285" s="60" t="b">
        <f>NOT(ISBLANK(Survey!$AF285))</f>
        <v>0</v>
      </c>
      <c r="AN285" s="48" t="str">
        <f t="shared" si="227"/>
        <v>Fail</v>
      </c>
      <c r="AO285" s="52">
        <f>(Survey!$AH285)</f>
        <v>0</v>
      </c>
      <c r="AP285" s="43" t="str">
        <f t="shared" si="228"/>
        <v>Fail</v>
      </c>
      <c r="AQ285" s="44">
        <f>ABS(Survey!$AH285)</f>
        <v>0</v>
      </c>
      <c r="AR285" s="87">
        <f>ABS(Survey!$AI285)+Survey!$AJ285-ABS(Survey!$AK285)+ABS(Survey!$AL285)-ABS(Survey!$AM285)+ABS(Survey!$AN285)-ABS(Survey!$AO285)+Survey!$AP285</f>
        <v>0</v>
      </c>
      <c r="AS285" s="53" t="str">
        <f t="shared" si="229"/>
        <v>No holdings</v>
      </c>
      <c r="AT285" s="43">
        <f t="shared" si="230"/>
        <v>0</v>
      </c>
      <c r="AU285" s="48" t="str">
        <f t="shared" si="231"/>
        <v>Pass</v>
      </c>
      <c r="AV285" s="61" t="b">
        <f>IF(ABS(Survey!$AP285)=0,TRUE,FALSE)</f>
        <v>1</v>
      </c>
      <c r="AW285" s="60" t="b">
        <f>NOT(ISBLANK(Survey!$AQ285))</f>
        <v>0</v>
      </c>
      <c r="AX285" s="43" t="str">
        <f t="shared" si="232"/>
        <v>Fail</v>
      </c>
      <c r="AY285" s="44">
        <f>ABS(Survey!$AH285)</f>
        <v>0</v>
      </c>
      <c r="AZ285" s="44" cm="1">
        <f t="array" ref="AZ285">SUM(SUMIF(Survey!AS285:BA285,{"&gt;0","&lt;0"})*{1,-1})-SUM(SUMIF(Survey!BC285:BK285,{"&gt;0","&lt;0"})*{1,-1})</f>
        <v>0</v>
      </c>
      <c r="BA285" s="53" t="str">
        <f t="shared" si="233"/>
        <v>No holdings</v>
      </c>
      <c r="BB285" s="43">
        <f t="shared" si="234"/>
        <v>0</v>
      </c>
      <c r="BC285" s="48" t="str">
        <f t="shared" si="235"/>
        <v>Fail</v>
      </c>
      <c r="BD285" s="54">
        <f>ABS(Survey!$AH285)</f>
        <v>0</v>
      </c>
      <c r="BE285" s="54" cm="1">
        <f t="array" ref="BE285">SUM(SUMIF(Survey!BM285:CF285,{"&gt;0","&lt;0"})*{1,-1})-SUM(SUMIF(Survey!CH285:DA285,{"&gt;0","&lt;0"})*{1,-1})</f>
        <v>0</v>
      </c>
      <c r="BF285" s="55" t="str">
        <f t="shared" si="236"/>
        <v>No holdings</v>
      </c>
      <c r="BG285" s="56">
        <f t="shared" si="237"/>
        <v>0</v>
      </c>
      <c r="BH285" s="48" t="str">
        <f t="shared" si="238"/>
        <v>Pass</v>
      </c>
      <c r="BI285" s="61" t="b">
        <f>IF(ABS(Survey!$CF285)=0,TRUE,FALSE)</f>
        <v>1</v>
      </c>
      <c r="BJ285" s="60" t="b">
        <f>NOT(ISBLANK(Survey!$CG285))</f>
        <v>0</v>
      </c>
      <c r="BK285" s="48" t="str">
        <f t="shared" si="239"/>
        <v>Pass</v>
      </c>
      <c r="BL285" s="61" t="b">
        <f>IF(ABS(Survey!$DA285)=0,TRUE,FALSE)</f>
        <v>1</v>
      </c>
      <c r="BM285" s="60" t="b">
        <f>NOT(ISBLANK(Survey!$DB285))</f>
        <v>0</v>
      </c>
      <c r="BN285" s="48" t="str">
        <f t="shared" si="240"/>
        <v>Pass</v>
      </c>
      <c r="BO285" s="44">
        <f>SUM(Survey!DD285:DG285)</f>
        <v>0</v>
      </c>
      <c r="BP285" s="43">
        <f t="shared" si="241"/>
        <v>0</v>
      </c>
      <c r="BQ285" s="43">
        <f t="shared" si="242"/>
        <v>100</v>
      </c>
      <c r="BR285" s="55">
        <f>Survey!$I285</f>
        <v>0</v>
      </c>
      <c r="BS285" s="48" t="str">
        <f t="shared" si="243"/>
        <v>Pass</v>
      </c>
      <c r="BT285" s="61" t="b">
        <f>IF(ABS(Survey!$DG285)=0,TRUE,FALSE)</f>
        <v>1</v>
      </c>
      <c r="BU285" s="60" t="b">
        <f>NOT(ISBLANK(Survey!$DH285))</f>
        <v>0</v>
      </c>
      <c r="BV285" s="43" t="str">
        <f t="shared" si="244"/>
        <v>Pass</v>
      </c>
      <c r="BW285" s="44">
        <f>ABS(Survey!CB285) + ABS(Survey!CW285)</f>
        <v>0</v>
      </c>
      <c r="BX285" s="44">
        <f>SUM(SUMIF(Survey!DJ285:DO285,{"&gt;0","&lt;0"})*{1,-1})+SUM(SUMIF(Survey!DQ285:DV285,{"&gt;0","&lt;0"})*{1,-1})</f>
        <v>0</v>
      </c>
      <c r="BY285" s="43">
        <f t="shared" si="245"/>
        <v>0</v>
      </c>
      <c r="BZ285" s="43">
        <f t="shared" si="246"/>
        <v>0</v>
      </c>
      <c r="CA285" s="48" t="str">
        <f t="shared" si="247"/>
        <v>Pass</v>
      </c>
      <c r="CB285" s="61" t="b">
        <f>IF(ABS(Survey!$DO285)=0,TRUE,FALSE)</f>
        <v>1</v>
      </c>
      <c r="CC285" s="60" t="b">
        <f>NOT(ISBLANK(Survey!DP285))</f>
        <v>0</v>
      </c>
      <c r="CD285" s="48" t="str">
        <f t="shared" si="248"/>
        <v>Pass</v>
      </c>
      <c r="CE285" s="61" t="b">
        <f>IF(ABS(Survey!$DV285)=0,TRUE,FALSE)</f>
        <v>1</v>
      </c>
      <c r="CF285" s="60" t="b">
        <f>NOT(ISBLANK(Survey!$DW285))</f>
        <v>0</v>
      </c>
      <c r="CG285" s="48" t="str">
        <f t="shared" si="249"/>
        <v>Pass</v>
      </c>
      <c r="CH285" s="57">
        <f t="shared" si="250"/>
        <v>0</v>
      </c>
      <c r="CI285" s="54" cm="1">
        <f t="array" ref="CI285">SUM(SUMIF(Survey!DY285:DZ285,{"&gt;0","&lt;0"})*{1,-1})</f>
        <v>0</v>
      </c>
      <c r="CJ285" s="57">
        <f t="shared" si="251"/>
        <v>0</v>
      </c>
      <c r="CK285" s="56">
        <f t="shared" si="252"/>
        <v>100</v>
      </c>
      <c r="CL285" s="48" t="str">
        <f t="shared" si="253"/>
        <v>Fail</v>
      </c>
      <c r="CM285" s="54">
        <f>SUM(SUMIF(Survey!EP285:EQ285,{"&gt;0","&lt;0"})*{1,-1})</f>
        <v>0</v>
      </c>
      <c r="CN285" s="57">
        <f t="shared" si="254"/>
        <v>0</v>
      </c>
      <c r="CO285" s="57">
        <f t="shared" si="255"/>
        <v>100</v>
      </c>
      <c r="CP285" s="55" t="b">
        <f>IF(Survey!$J285="ETF",TRUE,IF(Survey!$J285="Closed-end",TRUE,IF(Survey!$J285="Split share corp",TRUE,FALSE)))</f>
        <v>0</v>
      </c>
      <c r="CQ285" s="48" t="str">
        <f t="shared" si="256"/>
        <v>Fail</v>
      </c>
      <c r="CR285" s="54">
        <f>SUM(SUMIF(Survey!ES285:EW285,{"&gt;0","&lt;0"})*{1,-1})</f>
        <v>0</v>
      </c>
      <c r="CS285" s="57">
        <f t="shared" si="257"/>
        <v>0</v>
      </c>
      <c r="CT285" s="57">
        <f t="shared" si="258"/>
        <v>100</v>
      </c>
      <c r="CU285" s="55" t="b">
        <f>IF(Survey!$J285="ETF",TRUE,IF(Survey!$J285="Closed-end",TRUE,IF(Survey!$J285="Split share corp",TRUE,FALSE)))</f>
        <v>0</v>
      </c>
      <c r="CV285" s="48" t="str">
        <f t="shared" si="259"/>
        <v>Pass</v>
      </c>
      <c r="CW285" s="61" t="b">
        <f>IF(ABS(Survey!$EW285)=0,TRUE,FALSE)</f>
        <v>1</v>
      </c>
      <c r="CX285" s="60" t="b">
        <f>NOT(ISBLANK(Survey!$EX285))</f>
        <v>0</v>
      </c>
      <c r="CY285" s="43" t="str">
        <f t="shared" si="260"/>
        <v>Fail</v>
      </c>
      <c r="CZ285" s="44">
        <f>SUM(SUMIF(Survey!EZ285:FF285,{"&gt;0","&lt;0"})*{1,-1})</f>
        <v>0</v>
      </c>
      <c r="DA285" s="43">
        <f t="shared" si="261"/>
        <v>0</v>
      </c>
      <c r="DB285" s="43">
        <f t="shared" si="262"/>
        <v>100</v>
      </c>
      <c r="DC285" s="48" t="str">
        <f t="shared" si="263"/>
        <v>Fail</v>
      </c>
      <c r="DD285" s="54">
        <f>SUM(SUMIF(Survey!FH285:FN285,{"&gt;0","&lt;0"})*{1,-1})</f>
        <v>0</v>
      </c>
      <c r="DE285" s="57">
        <f t="shared" si="264"/>
        <v>0</v>
      </c>
      <c r="DF285" s="56">
        <f t="shared" si="265"/>
        <v>100</v>
      </c>
    </row>
    <row r="286" spans="1:110">
      <c r="A286" s="1">
        <v>283</v>
      </c>
      <c r="B286" s="43" t="str">
        <f t="shared" si="213"/>
        <v>Pass</v>
      </c>
      <c r="C286" s="43">
        <f>COUNTBLANK(Survey!B286:FO286)</f>
        <v>170</v>
      </c>
      <c r="D286" s="43">
        <f>Survey!H286</f>
        <v>0</v>
      </c>
      <c r="E286" s="43" t="str">
        <f t="shared" si="214"/>
        <v>Fail</v>
      </c>
      <c r="F286" s="43" t="str">
        <f t="shared" si="215"/>
        <v>Fail</v>
      </c>
      <c r="H286" s="48" t="str">
        <f t="shared" si="216"/>
        <v>Fail</v>
      </c>
      <c r="I286" s="49">
        <f>COUNTBLANK(Survey!B286:E286)+COUNTBLANK(Survey!G286:J286)+COUNTBLANK(Survey!M286)+COUNTBLANK(Survey!P286:S286)+COUNTBLANK(Survey!X286:Z286)+COUNTBLANK(Survey!AC286:AD286)</f>
        <v>18</v>
      </c>
      <c r="J286" s="48" t="str">
        <f t="shared" si="217"/>
        <v>Pass</v>
      </c>
      <c r="K286" s="61" t="b">
        <f>NOT(ISNUMBER(SEARCH("Feeder",Survey!$H286)))</f>
        <v>1</v>
      </c>
      <c r="L286" s="60" t="b">
        <f>NOT(ISBLANK(Survey!$L286))</f>
        <v>0</v>
      </c>
      <c r="M286" s="48" t="str">
        <f t="shared" si="218"/>
        <v>Pass</v>
      </c>
      <c r="N286" s="61" t="b">
        <f>NOT(ISNUMBER(SEARCH("Other",Survey!$J286)))</f>
        <v>1</v>
      </c>
      <c r="O286" s="60" t="b">
        <f>NOT(ISBLANK(Survey!$K286))</f>
        <v>0</v>
      </c>
      <c r="P286" s="48" t="str">
        <f t="shared" si="219"/>
        <v>Fail</v>
      </c>
      <c r="Q286" s="50">
        <f>Survey!E286</f>
        <v>0</v>
      </c>
      <c r="R286" s="51">
        <f>LEN(Survey!F286)</f>
        <v>0</v>
      </c>
      <c r="S286" s="48" t="str">
        <f t="shared" si="220"/>
        <v>Pass</v>
      </c>
      <c r="T286" s="61" t="b">
        <f>NOT(ISNUMBER(SEARCH("Other",Survey!$M286)))</f>
        <v>1</v>
      </c>
      <c r="U286" s="60" t="b">
        <f>NOT(ISBLANK(Survey!$N286))</f>
        <v>0</v>
      </c>
      <c r="V286" s="48" t="str">
        <f t="shared" si="221"/>
        <v>Pass</v>
      </c>
      <c r="W286" s="121" t="b">
        <f>NOT(ISBLANK(Survey!$U286))</f>
        <v>0</v>
      </c>
      <c r="X286" s="122">
        <f>Survey!$J286</f>
        <v>0</v>
      </c>
      <c r="Y286" s="48" t="str">
        <f t="shared" si="222"/>
        <v>Pass</v>
      </c>
      <c r="Z286" s="121" t="b">
        <f>NOT(ISBLANK(Survey!$V286))</f>
        <v>0</v>
      </c>
      <c r="AA286" s="122">
        <f>Survey!$J286</f>
        <v>0</v>
      </c>
      <c r="AB286" s="48" t="str">
        <f t="shared" si="223"/>
        <v>Pass</v>
      </c>
      <c r="AC286" s="121" t="b">
        <f>NOT(ISBLANK(Survey!$W286))</f>
        <v>0</v>
      </c>
      <c r="AD286" s="122">
        <f>Survey!$J286</f>
        <v>0</v>
      </c>
      <c r="AE286" s="48" t="str">
        <f t="shared" si="224"/>
        <v>Pass</v>
      </c>
      <c r="AF286" s="61" t="b">
        <f>NOT(ISNUMBER(SEARCH("Yes",Survey!$Z286)))</f>
        <v>1</v>
      </c>
      <c r="AG286" s="60" t="b">
        <f>IF(COUNTBLANK(Survey!$AA286:$AB286)=0,TRUE, FALSE)</f>
        <v>0</v>
      </c>
      <c r="AH286" s="48" t="str">
        <f t="shared" si="225"/>
        <v>Pass</v>
      </c>
      <c r="AI286" s="61" t="b">
        <f>NOT(ISNUMBER(SEARCH("Yes",Survey!$AC286)))</f>
        <v>1</v>
      </c>
      <c r="AJ286" s="60" t="b">
        <f>NOT(ISBLANK(Survey!$AE286))</f>
        <v>0</v>
      </c>
      <c r="AK286" s="48" t="str">
        <f t="shared" si="226"/>
        <v>Pass</v>
      </c>
      <c r="AL286" s="61" t="b">
        <f>NOT(OR(ISNUMBER(SEARCH("Other",Survey!$AE286)),ISNUMBER(SEARCH("Multiple",Survey!$AE286))))</f>
        <v>1</v>
      </c>
      <c r="AM286" s="60" t="b">
        <f>NOT(ISBLANK(Survey!$AF286))</f>
        <v>0</v>
      </c>
      <c r="AN286" s="48" t="str">
        <f t="shared" si="227"/>
        <v>Fail</v>
      </c>
      <c r="AO286" s="52">
        <f>(Survey!$AH286)</f>
        <v>0</v>
      </c>
      <c r="AP286" s="43" t="str">
        <f t="shared" si="228"/>
        <v>Fail</v>
      </c>
      <c r="AQ286" s="44">
        <f>ABS(Survey!$AH286)</f>
        <v>0</v>
      </c>
      <c r="AR286" s="87">
        <f>ABS(Survey!$AI286)+Survey!$AJ286-ABS(Survey!$AK286)+ABS(Survey!$AL286)-ABS(Survey!$AM286)+ABS(Survey!$AN286)-ABS(Survey!$AO286)+Survey!$AP286</f>
        <v>0</v>
      </c>
      <c r="AS286" s="53" t="str">
        <f t="shared" si="229"/>
        <v>No holdings</v>
      </c>
      <c r="AT286" s="43">
        <f t="shared" si="230"/>
        <v>0</v>
      </c>
      <c r="AU286" s="48" t="str">
        <f t="shared" si="231"/>
        <v>Pass</v>
      </c>
      <c r="AV286" s="61" t="b">
        <f>IF(ABS(Survey!$AP286)=0,TRUE,FALSE)</f>
        <v>1</v>
      </c>
      <c r="AW286" s="60" t="b">
        <f>NOT(ISBLANK(Survey!$AQ286))</f>
        <v>0</v>
      </c>
      <c r="AX286" s="43" t="str">
        <f t="shared" si="232"/>
        <v>Fail</v>
      </c>
      <c r="AY286" s="44">
        <f>ABS(Survey!$AH286)</f>
        <v>0</v>
      </c>
      <c r="AZ286" s="44" cm="1">
        <f t="array" ref="AZ286">SUM(SUMIF(Survey!AS286:BA286,{"&gt;0","&lt;0"})*{1,-1})-SUM(SUMIF(Survey!BC286:BK286,{"&gt;0","&lt;0"})*{1,-1})</f>
        <v>0</v>
      </c>
      <c r="BA286" s="53" t="str">
        <f t="shared" si="233"/>
        <v>No holdings</v>
      </c>
      <c r="BB286" s="43">
        <f t="shared" si="234"/>
        <v>0</v>
      </c>
      <c r="BC286" s="48" t="str">
        <f t="shared" si="235"/>
        <v>Fail</v>
      </c>
      <c r="BD286" s="54">
        <f>ABS(Survey!$AH286)</f>
        <v>0</v>
      </c>
      <c r="BE286" s="54" cm="1">
        <f t="array" ref="BE286">SUM(SUMIF(Survey!BM286:CF286,{"&gt;0","&lt;0"})*{1,-1})-SUM(SUMIF(Survey!CH286:DA286,{"&gt;0","&lt;0"})*{1,-1})</f>
        <v>0</v>
      </c>
      <c r="BF286" s="55" t="str">
        <f t="shared" si="236"/>
        <v>No holdings</v>
      </c>
      <c r="BG286" s="56">
        <f t="shared" si="237"/>
        <v>0</v>
      </c>
      <c r="BH286" s="48" t="str">
        <f t="shared" si="238"/>
        <v>Pass</v>
      </c>
      <c r="BI286" s="61" t="b">
        <f>IF(ABS(Survey!$CF286)=0,TRUE,FALSE)</f>
        <v>1</v>
      </c>
      <c r="BJ286" s="60" t="b">
        <f>NOT(ISBLANK(Survey!$CG286))</f>
        <v>0</v>
      </c>
      <c r="BK286" s="48" t="str">
        <f t="shared" si="239"/>
        <v>Pass</v>
      </c>
      <c r="BL286" s="61" t="b">
        <f>IF(ABS(Survey!$DA286)=0,TRUE,FALSE)</f>
        <v>1</v>
      </c>
      <c r="BM286" s="60" t="b">
        <f>NOT(ISBLANK(Survey!$DB286))</f>
        <v>0</v>
      </c>
      <c r="BN286" s="48" t="str">
        <f t="shared" si="240"/>
        <v>Pass</v>
      </c>
      <c r="BO286" s="44">
        <f>SUM(Survey!DD286:DG286)</f>
        <v>0</v>
      </c>
      <c r="BP286" s="43">
        <f t="shared" si="241"/>
        <v>0</v>
      </c>
      <c r="BQ286" s="43">
        <f t="shared" si="242"/>
        <v>100</v>
      </c>
      <c r="BR286" s="55">
        <f>Survey!$I286</f>
        <v>0</v>
      </c>
      <c r="BS286" s="48" t="str">
        <f t="shared" si="243"/>
        <v>Pass</v>
      </c>
      <c r="BT286" s="61" t="b">
        <f>IF(ABS(Survey!$DG286)=0,TRUE,FALSE)</f>
        <v>1</v>
      </c>
      <c r="BU286" s="60" t="b">
        <f>NOT(ISBLANK(Survey!$DH286))</f>
        <v>0</v>
      </c>
      <c r="BV286" s="43" t="str">
        <f t="shared" si="244"/>
        <v>Pass</v>
      </c>
      <c r="BW286" s="44">
        <f>ABS(Survey!CB286) + ABS(Survey!CW286)</f>
        <v>0</v>
      </c>
      <c r="BX286" s="44">
        <f>SUM(SUMIF(Survey!DJ286:DO286,{"&gt;0","&lt;0"})*{1,-1})+SUM(SUMIF(Survey!DQ286:DV286,{"&gt;0","&lt;0"})*{1,-1})</f>
        <v>0</v>
      </c>
      <c r="BY286" s="43">
        <f t="shared" si="245"/>
        <v>0</v>
      </c>
      <c r="BZ286" s="43">
        <f t="shared" si="246"/>
        <v>0</v>
      </c>
      <c r="CA286" s="48" t="str">
        <f t="shared" si="247"/>
        <v>Pass</v>
      </c>
      <c r="CB286" s="61" t="b">
        <f>IF(ABS(Survey!$DO286)=0,TRUE,FALSE)</f>
        <v>1</v>
      </c>
      <c r="CC286" s="60" t="b">
        <f>NOT(ISBLANK(Survey!DP286))</f>
        <v>0</v>
      </c>
      <c r="CD286" s="48" t="str">
        <f t="shared" si="248"/>
        <v>Pass</v>
      </c>
      <c r="CE286" s="61" t="b">
        <f>IF(ABS(Survey!$DV286)=0,TRUE,FALSE)</f>
        <v>1</v>
      </c>
      <c r="CF286" s="60" t="b">
        <f>NOT(ISBLANK(Survey!$DW286))</f>
        <v>0</v>
      </c>
      <c r="CG286" s="48" t="str">
        <f t="shared" si="249"/>
        <v>Pass</v>
      </c>
      <c r="CH286" s="57">
        <f t="shared" si="250"/>
        <v>0</v>
      </c>
      <c r="CI286" s="54" cm="1">
        <f t="array" ref="CI286">SUM(SUMIF(Survey!DY286:DZ286,{"&gt;0","&lt;0"})*{1,-1})</f>
        <v>0</v>
      </c>
      <c r="CJ286" s="57">
        <f t="shared" si="251"/>
        <v>0</v>
      </c>
      <c r="CK286" s="56">
        <f t="shared" si="252"/>
        <v>100</v>
      </c>
      <c r="CL286" s="48" t="str">
        <f t="shared" si="253"/>
        <v>Fail</v>
      </c>
      <c r="CM286" s="54">
        <f>SUM(SUMIF(Survey!EP286:EQ286,{"&gt;0","&lt;0"})*{1,-1})</f>
        <v>0</v>
      </c>
      <c r="CN286" s="57">
        <f t="shared" si="254"/>
        <v>0</v>
      </c>
      <c r="CO286" s="57">
        <f t="shared" si="255"/>
        <v>100</v>
      </c>
      <c r="CP286" s="55" t="b">
        <f>IF(Survey!$J286="ETF",TRUE,IF(Survey!$J286="Closed-end",TRUE,IF(Survey!$J286="Split share corp",TRUE,FALSE)))</f>
        <v>0</v>
      </c>
      <c r="CQ286" s="48" t="str">
        <f t="shared" si="256"/>
        <v>Fail</v>
      </c>
      <c r="CR286" s="54">
        <f>SUM(SUMIF(Survey!ES286:EW286,{"&gt;0","&lt;0"})*{1,-1})</f>
        <v>0</v>
      </c>
      <c r="CS286" s="57">
        <f t="shared" si="257"/>
        <v>0</v>
      </c>
      <c r="CT286" s="57">
        <f t="shared" si="258"/>
        <v>100</v>
      </c>
      <c r="CU286" s="55" t="b">
        <f>IF(Survey!$J286="ETF",TRUE,IF(Survey!$J286="Closed-end",TRUE,IF(Survey!$J286="Split share corp",TRUE,FALSE)))</f>
        <v>0</v>
      </c>
      <c r="CV286" s="48" t="str">
        <f t="shared" si="259"/>
        <v>Pass</v>
      </c>
      <c r="CW286" s="61" t="b">
        <f>IF(ABS(Survey!$EW286)=0,TRUE,FALSE)</f>
        <v>1</v>
      </c>
      <c r="CX286" s="60" t="b">
        <f>NOT(ISBLANK(Survey!$EX286))</f>
        <v>0</v>
      </c>
      <c r="CY286" s="43" t="str">
        <f t="shared" si="260"/>
        <v>Fail</v>
      </c>
      <c r="CZ286" s="44">
        <f>SUM(SUMIF(Survey!EZ286:FF286,{"&gt;0","&lt;0"})*{1,-1})</f>
        <v>0</v>
      </c>
      <c r="DA286" s="43">
        <f t="shared" si="261"/>
        <v>0</v>
      </c>
      <c r="DB286" s="43">
        <f t="shared" si="262"/>
        <v>100</v>
      </c>
      <c r="DC286" s="48" t="str">
        <f t="shared" si="263"/>
        <v>Fail</v>
      </c>
      <c r="DD286" s="54">
        <f>SUM(SUMIF(Survey!FH286:FN286,{"&gt;0","&lt;0"})*{1,-1})</f>
        <v>0</v>
      </c>
      <c r="DE286" s="57">
        <f t="shared" si="264"/>
        <v>0</v>
      </c>
      <c r="DF286" s="56">
        <f t="shared" si="265"/>
        <v>100</v>
      </c>
    </row>
    <row r="287" spans="1:110">
      <c r="A287" s="1">
        <v>284</v>
      </c>
      <c r="B287" s="43" t="str">
        <f t="shared" si="213"/>
        <v>Pass</v>
      </c>
      <c r="C287" s="43">
        <f>COUNTBLANK(Survey!B287:FO287)</f>
        <v>170</v>
      </c>
      <c r="D287" s="43">
        <f>Survey!H287</f>
        <v>0</v>
      </c>
      <c r="E287" s="43" t="str">
        <f t="shared" si="214"/>
        <v>Fail</v>
      </c>
      <c r="F287" s="43" t="str">
        <f t="shared" si="215"/>
        <v>Fail</v>
      </c>
      <c r="H287" s="48" t="str">
        <f t="shared" si="216"/>
        <v>Fail</v>
      </c>
      <c r="I287" s="49">
        <f>COUNTBLANK(Survey!B287:E287)+COUNTBLANK(Survey!G287:J287)+COUNTBLANK(Survey!M287)+COUNTBLANK(Survey!P287:S287)+COUNTBLANK(Survey!X287:Z287)+COUNTBLANK(Survey!AC287:AD287)</f>
        <v>18</v>
      </c>
      <c r="J287" s="48" t="str">
        <f t="shared" si="217"/>
        <v>Pass</v>
      </c>
      <c r="K287" s="61" t="b">
        <f>NOT(ISNUMBER(SEARCH("Feeder",Survey!$H287)))</f>
        <v>1</v>
      </c>
      <c r="L287" s="60" t="b">
        <f>NOT(ISBLANK(Survey!$L287))</f>
        <v>0</v>
      </c>
      <c r="M287" s="48" t="str">
        <f t="shared" si="218"/>
        <v>Pass</v>
      </c>
      <c r="N287" s="61" t="b">
        <f>NOT(ISNUMBER(SEARCH("Other",Survey!$J287)))</f>
        <v>1</v>
      </c>
      <c r="O287" s="60" t="b">
        <f>NOT(ISBLANK(Survey!$K287))</f>
        <v>0</v>
      </c>
      <c r="P287" s="48" t="str">
        <f t="shared" si="219"/>
        <v>Fail</v>
      </c>
      <c r="Q287" s="50">
        <f>Survey!E287</f>
        <v>0</v>
      </c>
      <c r="R287" s="51">
        <f>LEN(Survey!F287)</f>
        <v>0</v>
      </c>
      <c r="S287" s="48" t="str">
        <f t="shared" si="220"/>
        <v>Pass</v>
      </c>
      <c r="T287" s="61" t="b">
        <f>NOT(ISNUMBER(SEARCH("Other",Survey!$M287)))</f>
        <v>1</v>
      </c>
      <c r="U287" s="60" t="b">
        <f>NOT(ISBLANK(Survey!$N287))</f>
        <v>0</v>
      </c>
      <c r="V287" s="48" t="str">
        <f t="shared" si="221"/>
        <v>Pass</v>
      </c>
      <c r="W287" s="121" t="b">
        <f>NOT(ISBLANK(Survey!$U287))</f>
        <v>0</v>
      </c>
      <c r="X287" s="122">
        <f>Survey!$J287</f>
        <v>0</v>
      </c>
      <c r="Y287" s="48" t="str">
        <f t="shared" si="222"/>
        <v>Pass</v>
      </c>
      <c r="Z287" s="121" t="b">
        <f>NOT(ISBLANK(Survey!$V287))</f>
        <v>0</v>
      </c>
      <c r="AA287" s="122">
        <f>Survey!$J287</f>
        <v>0</v>
      </c>
      <c r="AB287" s="48" t="str">
        <f t="shared" si="223"/>
        <v>Pass</v>
      </c>
      <c r="AC287" s="121" t="b">
        <f>NOT(ISBLANK(Survey!$W287))</f>
        <v>0</v>
      </c>
      <c r="AD287" s="122">
        <f>Survey!$J287</f>
        <v>0</v>
      </c>
      <c r="AE287" s="48" t="str">
        <f t="shared" si="224"/>
        <v>Pass</v>
      </c>
      <c r="AF287" s="61" t="b">
        <f>NOT(ISNUMBER(SEARCH("Yes",Survey!$Z287)))</f>
        <v>1</v>
      </c>
      <c r="AG287" s="60" t="b">
        <f>IF(COUNTBLANK(Survey!$AA287:$AB287)=0,TRUE, FALSE)</f>
        <v>0</v>
      </c>
      <c r="AH287" s="48" t="str">
        <f t="shared" si="225"/>
        <v>Pass</v>
      </c>
      <c r="AI287" s="61" t="b">
        <f>NOT(ISNUMBER(SEARCH("Yes",Survey!$AC287)))</f>
        <v>1</v>
      </c>
      <c r="AJ287" s="60" t="b">
        <f>NOT(ISBLANK(Survey!$AE287))</f>
        <v>0</v>
      </c>
      <c r="AK287" s="48" t="str">
        <f t="shared" si="226"/>
        <v>Pass</v>
      </c>
      <c r="AL287" s="61" t="b">
        <f>NOT(OR(ISNUMBER(SEARCH("Other",Survey!$AE287)),ISNUMBER(SEARCH("Multiple",Survey!$AE287))))</f>
        <v>1</v>
      </c>
      <c r="AM287" s="60" t="b">
        <f>NOT(ISBLANK(Survey!$AF287))</f>
        <v>0</v>
      </c>
      <c r="AN287" s="48" t="str">
        <f t="shared" si="227"/>
        <v>Fail</v>
      </c>
      <c r="AO287" s="52">
        <f>(Survey!$AH287)</f>
        <v>0</v>
      </c>
      <c r="AP287" s="43" t="str">
        <f t="shared" si="228"/>
        <v>Fail</v>
      </c>
      <c r="AQ287" s="44">
        <f>ABS(Survey!$AH287)</f>
        <v>0</v>
      </c>
      <c r="AR287" s="87">
        <f>ABS(Survey!$AI287)+Survey!$AJ287-ABS(Survey!$AK287)+ABS(Survey!$AL287)-ABS(Survey!$AM287)+ABS(Survey!$AN287)-ABS(Survey!$AO287)+Survey!$AP287</f>
        <v>0</v>
      </c>
      <c r="AS287" s="53" t="str">
        <f t="shared" si="229"/>
        <v>No holdings</v>
      </c>
      <c r="AT287" s="43">
        <f t="shared" si="230"/>
        <v>0</v>
      </c>
      <c r="AU287" s="48" t="str">
        <f t="shared" si="231"/>
        <v>Pass</v>
      </c>
      <c r="AV287" s="61" t="b">
        <f>IF(ABS(Survey!$AP287)=0,TRUE,FALSE)</f>
        <v>1</v>
      </c>
      <c r="AW287" s="60" t="b">
        <f>NOT(ISBLANK(Survey!$AQ287))</f>
        <v>0</v>
      </c>
      <c r="AX287" s="43" t="str">
        <f t="shared" si="232"/>
        <v>Fail</v>
      </c>
      <c r="AY287" s="44">
        <f>ABS(Survey!$AH287)</f>
        <v>0</v>
      </c>
      <c r="AZ287" s="44" cm="1">
        <f t="array" ref="AZ287">SUM(SUMIF(Survey!AS287:BA287,{"&gt;0","&lt;0"})*{1,-1})-SUM(SUMIF(Survey!BC287:BK287,{"&gt;0","&lt;0"})*{1,-1})</f>
        <v>0</v>
      </c>
      <c r="BA287" s="53" t="str">
        <f t="shared" si="233"/>
        <v>No holdings</v>
      </c>
      <c r="BB287" s="43">
        <f t="shared" si="234"/>
        <v>0</v>
      </c>
      <c r="BC287" s="48" t="str">
        <f t="shared" si="235"/>
        <v>Fail</v>
      </c>
      <c r="BD287" s="54">
        <f>ABS(Survey!$AH287)</f>
        <v>0</v>
      </c>
      <c r="BE287" s="54" cm="1">
        <f t="array" ref="BE287">SUM(SUMIF(Survey!BM287:CF287,{"&gt;0","&lt;0"})*{1,-1})-SUM(SUMIF(Survey!CH287:DA287,{"&gt;0","&lt;0"})*{1,-1})</f>
        <v>0</v>
      </c>
      <c r="BF287" s="55" t="str">
        <f t="shared" si="236"/>
        <v>No holdings</v>
      </c>
      <c r="BG287" s="56">
        <f t="shared" si="237"/>
        <v>0</v>
      </c>
      <c r="BH287" s="48" t="str">
        <f t="shared" si="238"/>
        <v>Pass</v>
      </c>
      <c r="BI287" s="61" t="b">
        <f>IF(ABS(Survey!$CF287)=0,TRUE,FALSE)</f>
        <v>1</v>
      </c>
      <c r="BJ287" s="60" t="b">
        <f>NOT(ISBLANK(Survey!$CG287))</f>
        <v>0</v>
      </c>
      <c r="BK287" s="48" t="str">
        <f t="shared" si="239"/>
        <v>Pass</v>
      </c>
      <c r="BL287" s="61" t="b">
        <f>IF(ABS(Survey!$DA287)=0,TRUE,FALSE)</f>
        <v>1</v>
      </c>
      <c r="BM287" s="60" t="b">
        <f>NOT(ISBLANK(Survey!$DB287))</f>
        <v>0</v>
      </c>
      <c r="BN287" s="48" t="str">
        <f t="shared" si="240"/>
        <v>Pass</v>
      </c>
      <c r="BO287" s="44">
        <f>SUM(Survey!DD287:DG287)</f>
        <v>0</v>
      </c>
      <c r="BP287" s="43">
        <f t="shared" si="241"/>
        <v>0</v>
      </c>
      <c r="BQ287" s="43">
        <f t="shared" si="242"/>
        <v>100</v>
      </c>
      <c r="BR287" s="55">
        <f>Survey!$I287</f>
        <v>0</v>
      </c>
      <c r="BS287" s="48" t="str">
        <f t="shared" si="243"/>
        <v>Pass</v>
      </c>
      <c r="BT287" s="61" t="b">
        <f>IF(ABS(Survey!$DG287)=0,TRUE,FALSE)</f>
        <v>1</v>
      </c>
      <c r="BU287" s="60" t="b">
        <f>NOT(ISBLANK(Survey!$DH287))</f>
        <v>0</v>
      </c>
      <c r="BV287" s="43" t="str">
        <f t="shared" si="244"/>
        <v>Pass</v>
      </c>
      <c r="BW287" s="44">
        <f>ABS(Survey!CB287) + ABS(Survey!CW287)</f>
        <v>0</v>
      </c>
      <c r="BX287" s="44">
        <f>SUM(SUMIF(Survey!DJ287:DO287,{"&gt;0","&lt;0"})*{1,-1})+SUM(SUMIF(Survey!DQ287:DV287,{"&gt;0","&lt;0"})*{1,-1})</f>
        <v>0</v>
      </c>
      <c r="BY287" s="43">
        <f t="shared" si="245"/>
        <v>0</v>
      </c>
      <c r="BZ287" s="43">
        <f t="shared" si="246"/>
        <v>0</v>
      </c>
      <c r="CA287" s="48" t="str">
        <f t="shared" si="247"/>
        <v>Pass</v>
      </c>
      <c r="CB287" s="61" t="b">
        <f>IF(ABS(Survey!$DO287)=0,TRUE,FALSE)</f>
        <v>1</v>
      </c>
      <c r="CC287" s="60" t="b">
        <f>NOT(ISBLANK(Survey!DP287))</f>
        <v>0</v>
      </c>
      <c r="CD287" s="48" t="str">
        <f t="shared" si="248"/>
        <v>Pass</v>
      </c>
      <c r="CE287" s="61" t="b">
        <f>IF(ABS(Survey!$DV287)=0,TRUE,FALSE)</f>
        <v>1</v>
      </c>
      <c r="CF287" s="60" t="b">
        <f>NOT(ISBLANK(Survey!$DW287))</f>
        <v>0</v>
      </c>
      <c r="CG287" s="48" t="str">
        <f t="shared" si="249"/>
        <v>Pass</v>
      </c>
      <c r="CH287" s="57">
        <f t="shared" si="250"/>
        <v>0</v>
      </c>
      <c r="CI287" s="54" cm="1">
        <f t="array" ref="CI287">SUM(SUMIF(Survey!DY287:DZ287,{"&gt;0","&lt;0"})*{1,-1})</f>
        <v>0</v>
      </c>
      <c r="CJ287" s="57">
        <f t="shared" si="251"/>
        <v>0</v>
      </c>
      <c r="CK287" s="56">
        <f t="shared" si="252"/>
        <v>100</v>
      </c>
      <c r="CL287" s="48" t="str">
        <f t="shared" si="253"/>
        <v>Fail</v>
      </c>
      <c r="CM287" s="54">
        <f>SUM(SUMIF(Survey!EP287:EQ287,{"&gt;0","&lt;0"})*{1,-1})</f>
        <v>0</v>
      </c>
      <c r="CN287" s="57">
        <f t="shared" si="254"/>
        <v>0</v>
      </c>
      <c r="CO287" s="57">
        <f t="shared" si="255"/>
        <v>100</v>
      </c>
      <c r="CP287" s="55" t="b">
        <f>IF(Survey!$J287="ETF",TRUE,IF(Survey!$J287="Closed-end",TRUE,IF(Survey!$J287="Split share corp",TRUE,FALSE)))</f>
        <v>0</v>
      </c>
      <c r="CQ287" s="48" t="str">
        <f t="shared" si="256"/>
        <v>Fail</v>
      </c>
      <c r="CR287" s="54">
        <f>SUM(SUMIF(Survey!ES287:EW287,{"&gt;0","&lt;0"})*{1,-1})</f>
        <v>0</v>
      </c>
      <c r="CS287" s="57">
        <f t="shared" si="257"/>
        <v>0</v>
      </c>
      <c r="CT287" s="57">
        <f t="shared" si="258"/>
        <v>100</v>
      </c>
      <c r="CU287" s="55" t="b">
        <f>IF(Survey!$J287="ETF",TRUE,IF(Survey!$J287="Closed-end",TRUE,IF(Survey!$J287="Split share corp",TRUE,FALSE)))</f>
        <v>0</v>
      </c>
      <c r="CV287" s="48" t="str">
        <f t="shared" si="259"/>
        <v>Pass</v>
      </c>
      <c r="CW287" s="61" t="b">
        <f>IF(ABS(Survey!$EW287)=0,TRUE,FALSE)</f>
        <v>1</v>
      </c>
      <c r="CX287" s="60" t="b">
        <f>NOT(ISBLANK(Survey!$EX287))</f>
        <v>0</v>
      </c>
      <c r="CY287" s="43" t="str">
        <f t="shared" si="260"/>
        <v>Fail</v>
      </c>
      <c r="CZ287" s="44">
        <f>SUM(SUMIF(Survey!EZ287:FF287,{"&gt;0","&lt;0"})*{1,-1})</f>
        <v>0</v>
      </c>
      <c r="DA287" s="43">
        <f t="shared" si="261"/>
        <v>0</v>
      </c>
      <c r="DB287" s="43">
        <f t="shared" si="262"/>
        <v>100</v>
      </c>
      <c r="DC287" s="48" t="str">
        <f t="shared" si="263"/>
        <v>Fail</v>
      </c>
      <c r="DD287" s="54">
        <f>SUM(SUMIF(Survey!FH287:FN287,{"&gt;0","&lt;0"})*{1,-1})</f>
        <v>0</v>
      </c>
      <c r="DE287" s="57">
        <f t="shared" si="264"/>
        <v>0</v>
      </c>
      <c r="DF287" s="56">
        <f t="shared" si="265"/>
        <v>100</v>
      </c>
    </row>
    <row r="288" spans="1:110">
      <c r="A288" s="1">
        <v>285</v>
      </c>
      <c r="B288" s="43" t="str">
        <f t="shared" si="213"/>
        <v>Pass</v>
      </c>
      <c r="C288" s="43">
        <f>COUNTBLANK(Survey!B288:FO288)</f>
        <v>170</v>
      </c>
      <c r="D288" s="43">
        <f>Survey!H288</f>
        <v>0</v>
      </c>
      <c r="E288" s="43" t="str">
        <f t="shared" si="214"/>
        <v>Fail</v>
      </c>
      <c r="F288" s="43" t="str">
        <f t="shared" si="215"/>
        <v>Fail</v>
      </c>
      <c r="H288" s="48" t="str">
        <f t="shared" si="216"/>
        <v>Fail</v>
      </c>
      <c r="I288" s="49">
        <f>COUNTBLANK(Survey!B288:E288)+COUNTBLANK(Survey!G288:J288)+COUNTBLANK(Survey!M288)+COUNTBLANK(Survey!P288:S288)+COUNTBLANK(Survey!X288:Z288)+COUNTBLANK(Survey!AC288:AD288)</f>
        <v>18</v>
      </c>
      <c r="J288" s="48" t="str">
        <f t="shared" si="217"/>
        <v>Pass</v>
      </c>
      <c r="K288" s="61" t="b">
        <f>NOT(ISNUMBER(SEARCH("Feeder",Survey!$H288)))</f>
        <v>1</v>
      </c>
      <c r="L288" s="60" t="b">
        <f>NOT(ISBLANK(Survey!$L288))</f>
        <v>0</v>
      </c>
      <c r="M288" s="48" t="str">
        <f t="shared" si="218"/>
        <v>Pass</v>
      </c>
      <c r="N288" s="61" t="b">
        <f>NOT(ISNUMBER(SEARCH("Other",Survey!$J288)))</f>
        <v>1</v>
      </c>
      <c r="O288" s="60" t="b">
        <f>NOT(ISBLANK(Survey!$K288))</f>
        <v>0</v>
      </c>
      <c r="P288" s="48" t="str">
        <f t="shared" si="219"/>
        <v>Fail</v>
      </c>
      <c r="Q288" s="50">
        <f>Survey!E288</f>
        <v>0</v>
      </c>
      <c r="R288" s="51">
        <f>LEN(Survey!F288)</f>
        <v>0</v>
      </c>
      <c r="S288" s="48" t="str">
        <f t="shared" si="220"/>
        <v>Pass</v>
      </c>
      <c r="T288" s="61" t="b">
        <f>NOT(ISNUMBER(SEARCH("Other",Survey!$M288)))</f>
        <v>1</v>
      </c>
      <c r="U288" s="60" t="b">
        <f>NOT(ISBLANK(Survey!$N288))</f>
        <v>0</v>
      </c>
      <c r="V288" s="48" t="str">
        <f t="shared" si="221"/>
        <v>Pass</v>
      </c>
      <c r="W288" s="121" t="b">
        <f>NOT(ISBLANK(Survey!$U288))</f>
        <v>0</v>
      </c>
      <c r="X288" s="122">
        <f>Survey!$J288</f>
        <v>0</v>
      </c>
      <c r="Y288" s="48" t="str">
        <f t="shared" si="222"/>
        <v>Pass</v>
      </c>
      <c r="Z288" s="121" t="b">
        <f>NOT(ISBLANK(Survey!$V288))</f>
        <v>0</v>
      </c>
      <c r="AA288" s="122">
        <f>Survey!$J288</f>
        <v>0</v>
      </c>
      <c r="AB288" s="48" t="str">
        <f t="shared" si="223"/>
        <v>Pass</v>
      </c>
      <c r="AC288" s="121" t="b">
        <f>NOT(ISBLANK(Survey!$W288))</f>
        <v>0</v>
      </c>
      <c r="AD288" s="122">
        <f>Survey!$J288</f>
        <v>0</v>
      </c>
      <c r="AE288" s="48" t="str">
        <f t="shared" si="224"/>
        <v>Pass</v>
      </c>
      <c r="AF288" s="61" t="b">
        <f>NOT(ISNUMBER(SEARCH("Yes",Survey!$Z288)))</f>
        <v>1</v>
      </c>
      <c r="AG288" s="60" t="b">
        <f>IF(COUNTBLANK(Survey!$AA288:$AB288)=0,TRUE, FALSE)</f>
        <v>0</v>
      </c>
      <c r="AH288" s="48" t="str">
        <f t="shared" si="225"/>
        <v>Pass</v>
      </c>
      <c r="AI288" s="61" t="b">
        <f>NOT(ISNUMBER(SEARCH("Yes",Survey!$AC288)))</f>
        <v>1</v>
      </c>
      <c r="AJ288" s="60" t="b">
        <f>NOT(ISBLANK(Survey!$AE288))</f>
        <v>0</v>
      </c>
      <c r="AK288" s="48" t="str">
        <f t="shared" si="226"/>
        <v>Pass</v>
      </c>
      <c r="AL288" s="61" t="b">
        <f>NOT(OR(ISNUMBER(SEARCH("Other",Survey!$AE288)),ISNUMBER(SEARCH("Multiple",Survey!$AE288))))</f>
        <v>1</v>
      </c>
      <c r="AM288" s="60" t="b">
        <f>NOT(ISBLANK(Survey!$AF288))</f>
        <v>0</v>
      </c>
      <c r="AN288" s="48" t="str">
        <f t="shared" si="227"/>
        <v>Fail</v>
      </c>
      <c r="AO288" s="52">
        <f>(Survey!$AH288)</f>
        <v>0</v>
      </c>
      <c r="AP288" s="43" t="str">
        <f t="shared" si="228"/>
        <v>Fail</v>
      </c>
      <c r="AQ288" s="44">
        <f>ABS(Survey!$AH288)</f>
        <v>0</v>
      </c>
      <c r="AR288" s="87">
        <f>ABS(Survey!$AI288)+Survey!$AJ288-ABS(Survey!$AK288)+ABS(Survey!$AL288)-ABS(Survey!$AM288)+ABS(Survey!$AN288)-ABS(Survey!$AO288)+Survey!$AP288</f>
        <v>0</v>
      </c>
      <c r="AS288" s="53" t="str">
        <f t="shared" si="229"/>
        <v>No holdings</v>
      </c>
      <c r="AT288" s="43">
        <f t="shared" si="230"/>
        <v>0</v>
      </c>
      <c r="AU288" s="48" t="str">
        <f t="shared" si="231"/>
        <v>Pass</v>
      </c>
      <c r="AV288" s="61" t="b">
        <f>IF(ABS(Survey!$AP288)=0,TRUE,FALSE)</f>
        <v>1</v>
      </c>
      <c r="AW288" s="60" t="b">
        <f>NOT(ISBLANK(Survey!$AQ288))</f>
        <v>0</v>
      </c>
      <c r="AX288" s="43" t="str">
        <f t="shared" si="232"/>
        <v>Fail</v>
      </c>
      <c r="AY288" s="44">
        <f>ABS(Survey!$AH288)</f>
        <v>0</v>
      </c>
      <c r="AZ288" s="44" cm="1">
        <f t="array" ref="AZ288">SUM(SUMIF(Survey!AS288:BA288,{"&gt;0","&lt;0"})*{1,-1})-SUM(SUMIF(Survey!BC288:BK288,{"&gt;0","&lt;0"})*{1,-1})</f>
        <v>0</v>
      </c>
      <c r="BA288" s="53" t="str">
        <f t="shared" si="233"/>
        <v>No holdings</v>
      </c>
      <c r="BB288" s="43">
        <f t="shared" si="234"/>
        <v>0</v>
      </c>
      <c r="BC288" s="48" t="str">
        <f t="shared" si="235"/>
        <v>Fail</v>
      </c>
      <c r="BD288" s="54">
        <f>ABS(Survey!$AH288)</f>
        <v>0</v>
      </c>
      <c r="BE288" s="54" cm="1">
        <f t="array" ref="BE288">SUM(SUMIF(Survey!BM288:CF288,{"&gt;0","&lt;0"})*{1,-1})-SUM(SUMIF(Survey!CH288:DA288,{"&gt;0","&lt;0"})*{1,-1})</f>
        <v>0</v>
      </c>
      <c r="BF288" s="55" t="str">
        <f t="shared" si="236"/>
        <v>No holdings</v>
      </c>
      <c r="BG288" s="56">
        <f t="shared" si="237"/>
        <v>0</v>
      </c>
      <c r="BH288" s="48" t="str">
        <f t="shared" si="238"/>
        <v>Pass</v>
      </c>
      <c r="BI288" s="61" t="b">
        <f>IF(ABS(Survey!$CF288)=0,TRUE,FALSE)</f>
        <v>1</v>
      </c>
      <c r="BJ288" s="60" t="b">
        <f>NOT(ISBLANK(Survey!$CG288))</f>
        <v>0</v>
      </c>
      <c r="BK288" s="48" t="str">
        <f t="shared" si="239"/>
        <v>Pass</v>
      </c>
      <c r="BL288" s="61" t="b">
        <f>IF(ABS(Survey!$DA288)=0,TRUE,FALSE)</f>
        <v>1</v>
      </c>
      <c r="BM288" s="60" t="b">
        <f>NOT(ISBLANK(Survey!$DB288))</f>
        <v>0</v>
      </c>
      <c r="BN288" s="48" t="str">
        <f t="shared" si="240"/>
        <v>Pass</v>
      </c>
      <c r="BO288" s="44">
        <f>SUM(Survey!DD288:DG288)</f>
        <v>0</v>
      </c>
      <c r="BP288" s="43">
        <f t="shared" si="241"/>
        <v>0</v>
      </c>
      <c r="BQ288" s="43">
        <f t="shared" si="242"/>
        <v>100</v>
      </c>
      <c r="BR288" s="55">
        <f>Survey!$I288</f>
        <v>0</v>
      </c>
      <c r="BS288" s="48" t="str">
        <f t="shared" si="243"/>
        <v>Pass</v>
      </c>
      <c r="BT288" s="61" t="b">
        <f>IF(ABS(Survey!$DG288)=0,TRUE,FALSE)</f>
        <v>1</v>
      </c>
      <c r="BU288" s="60" t="b">
        <f>NOT(ISBLANK(Survey!$DH288))</f>
        <v>0</v>
      </c>
      <c r="BV288" s="43" t="str">
        <f t="shared" si="244"/>
        <v>Pass</v>
      </c>
      <c r="BW288" s="44">
        <f>ABS(Survey!CB288) + ABS(Survey!CW288)</f>
        <v>0</v>
      </c>
      <c r="BX288" s="44">
        <f>SUM(SUMIF(Survey!DJ288:DO288,{"&gt;0","&lt;0"})*{1,-1})+SUM(SUMIF(Survey!DQ288:DV288,{"&gt;0","&lt;0"})*{1,-1})</f>
        <v>0</v>
      </c>
      <c r="BY288" s="43">
        <f t="shared" si="245"/>
        <v>0</v>
      </c>
      <c r="BZ288" s="43">
        <f t="shared" si="246"/>
        <v>0</v>
      </c>
      <c r="CA288" s="48" t="str">
        <f t="shared" si="247"/>
        <v>Pass</v>
      </c>
      <c r="CB288" s="61" t="b">
        <f>IF(ABS(Survey!$DO288)=0,TRUE,FALSE)</f>
        <v>1</v>
      </c>
      <c r="CC288" s="60" t="b">
        <f>NOT(ISBLANK(Survey!DP288))</f>
        <v>0</v>
      </c>
      <c r="CD288" s="48" t="str">
        <f t="shared" si="248"/>
        <v>Pass</v>
      </c>
      <c r="CE288" s="61" t="b">
        <f>IF(ABS(Survey!$DV288)=0,TRUE,FALSE)</f>
        <v>1</v>
      </c>
      <c r="CF288" s="60" t="b">
        <f>NOT(ISBLANK(Survey!$DW288))</f>
        <v>0</v>
      </c>
      <c r="CG288" s="48" t="str">
        <f t="shared" si="249"/>
        <v>Pass</v>
      </c>
      <c r="CH288" s="57">
        <f t="shared" si="250"/>
        <v>0</v>
      </c>
      <c r="CI288" s="54" cm="1">
        <f t="array" ref="CI288">SUM(SUMIF(Survey!DY288:DZ288,{"&gt;0","&lt;0"})*{1,-1})</f>
        <v>0</v>
      </c>
      <c r="CJ288" s="57">
        <f t="shared" si="251"/>
        <v>0</v>
      </c>
      <c r="CK288" s="56">
        <f t="shared" si="252"/>
        <v>100</v>
      </c>
      <c r="CL288" s="48" t="str">
        <f t="shared" si="253"/>
        <v>Fail</v>
      </c>
      <c r="CM288" s="54">
        <f>SUM(SUMIF(Survey!EP288:EQ288,{"&gt;0","&lt;0"})*{1,-1})</f>
        <v>0</v>
      </c>
      <c r="CN288" s="57">
        <f t="shared" si="254"/>
        <v>0</v>
      </c>
      <c r="CO288" s="57">
        <f t="shared" si="255"/>
        <v>100</v>
      </c>
      <c r="CP288" s="55" t="b">
        <f>IF(Survey!$J288="ETF",TRUE,IF(Survey!$J288="Closed-end",TRUE,IF(Survey!$J288="Split share corp",TRUE,FALSE)))</f>
        <v>0</v>
      </c>
      <c r="CQ288" s="48" t="str">
        <f t="shared" si="256"/>
        <v>Fail</v>
      </c>
      <c r="CR288" s="54">
        <f>SUM(SUMIF(Survey!ES288:EW288,{"&gt;0","&lt;0"})*{1,-1})</f>
        <v>0</v>
      </c>
      <c r="CS288" s="57">
        <f t="shared" si="257"/>
        <v>0</v>
      </c>
      <c r="CT288" s="57">
        <f t="shared" si="258"/>
        <v>100</v>
      </c>
      <c r="CU288" s="55" t="b">
        <f>IF(Survey!$J288="ETF",TRUE,IF(Survey!$J288="Closed-end",TRUE,IF(Survey!$J288="Split share corp",TRUE,FALSE)))</f>
        <v>0</v>
      </c>
      <c r="CV288" s="48" t="str">
        <f t="shared" si="259"/>
        <v>Pass</v>
      </c>
      <c r="CW288" s="61" t="b">
        <f>IF(ABS(Survey!$EW288)=0,TRUE,FALSE)</f>
        <v>1</v>
      </c>
      <c r="CX288" s="60" t="b">
        <f>NOT(ISBLANK(Survey!$EX288))</f>
        <v>0</v>
      </c>
      <c r="CY288" s="43" t="str">
        <f t="shared" si="260"/>
        <v>Fail</v>
      </c>
      <c r="CZ288" s="44">
        <f>SUM(SUMIF(Survey!EZ288:FF288,{"&gt;0","&lt;0"})*{1,-1})</f>
        <v>0</v>
      </c>
      <c r="DA288" s="43">
        <f t="shared" si="261"/>
        <v>0</v>
      </c>
      <c r="DB288" s="43">
        <f t="shared" si="262"/>
        <v>100</v>
      </c>
      <c r="DC288" s="48" t="str">
        <f t="shared" si="263"/>
        <v>Fail</v>
      </c>
      <c r="DD288" s="54">
        <f>SUM(SUMIF(Survey!FH288:FN288,{"&gt;0","&lt;0"})*{1,-1})</f>
        <v>0</v>
      </c>
      <c r="DE288" s="57">
        <f t="shared" si="264"/>
        <v>0</v>
      </c>
      <c r="DF288" s="56">
        <f t="shared" si="265"/>
        <v>100</v>
      </c>
    </row>
    <row r="289" spans="1:110">
      <c r="A289" s="1">
        <v>286</v>
      </c>
      <c r="B289" s="43" t="str">
        <f t="shared" si="213"/>
        <v>Pass</v>
      </c>
      <c r="C289" s="43">
        <f>COUNTBLANK(Survey!B289:FO289)</f>
        <v>170</v>
      </c>
      <c r="D289" s="43">
        <f>Survey!H289</f>
        <v>0</v>
      </c>
      <c r="E289" s="43" t="str">
        <f t="shared" si="214"/>
        <v>Fail</v>
      </c>
      <c r="F289" s="43" t="str">
        <f t="shared" si="215"/>
        <v>Fail</v>
      </c>
      <c r="H289" s="48" t="str">
        <f t="shared" si="216"/>
        <v>Fail</v>
      </c>
      <c r="I289" s="49">
        <f>COUNTBLANK(Survey!B289:E289)+COUNTBLANK(Survey!G289:J289)+COUNTBLANK(Survey!M289)+COUNTBLANK(Survey!P289:S289)+COUNTBLANK(Survey!X289:Z289)+COUNTBLANK(Survey!AC289:AD289)</f>
        <v>18</v>
      </c>
      <c r="J289" s="48" t="str">
        <f t="shared" si="217"/>
        <v>Pass</v>
      </c>
      <c r="K289" s="61" t="b">
        <f>NOT(ISNUMBER(SEARCH("Feeder",Survey!$H289)))</f>
        <v>1</v>
      </c>
      <c r="L289" s="60" t="b">
        <f>NOT(ISBLANK(Survey!$L289))</f>
        <v>0</v>
      </c>
      <c r="M289" s="48" t="str">
        <f t="shared" si="218"/>
        <v>Pass</v>
      </c>
      <c r="N289" s="61" t="b">
        <f>NOT(ISNUMBER(SEARCH("Other",Survey!$J289)))</f>
        <v>1</v>
      </c>
      <c r="O289" s="60" t="b">
        <f>NOT(ISBLANK(Survey!$K289))</f>
        <v>0</v>
      </c>
      <c r="P289" s="48" t="str">
        <f t="shared" si="219"/>
        <v>Fail</v>
      </c>
      <c r="Q289" s="50">
        <f>Survey!E289</f>
        <v>0</v>
      </c>
      <c r="R289" s="51">
        <f>LEN(Survey!F289)</f>
        <v>0</v>
      </c>
      <c r="S289" s="48" t="str">
        <f t="shared" si="220"/>
        <v>Pass</v>
      </c>
      <c r="T289" s="61" t="b">
        <f>NOT(ISNUMBER(SEARCH("Other",Survey!$M289)))</f>
        <v>1</v>
      </c>
      <c r="U289" s="60" t="b">
        <f>NOT(ISBLANK(Survey!$N289))</f>
        <v>0</v>
      </c>
      <c r="V289" s="48" t="str">
        <f t="shared" si="221"/>
        <v>Pass</v>
      </c>
      <c r="W289" s="121" t="b">
        <f>NOT(ISBLANK(Survey!$U289))</f>
        <v>0</v>
      </c>
      <c r="X289" s="122">
        <f>Survey!$J289</f>
        <v>0</v>
      </c>
      <c r="Y289" s="48" t="str">
        <f t="shared" si="222"/>
        <v>Pass</v>
      </c>
      <c r="Z289" s="121" t="b">
        <f>NOT(ISBLANK(Survey!$V289))</f>
        <v>0</v>
      </c>
      <c r="AA289" s="122">
        <f>Survey!$J289</f>
        <v>0</v>
      </c>
      <c r="AB289" s="48" t="str">
        <f t="shared" si="223"/>
        <v>Pass</v>
      </c>
      <c r="AC289" s="121" t="b">
        <f>NOT(ISBLANK(Survey!$W289))</f>
        <v>0</v>
      </c>
      <c r="AD289" s="122">
        <f>Survey!$J289</f>
        <v>0</v>
      </c>
      <c r="AE289" s="48" t="str">
        <f t="shared" si="224"/>
        <v>Pass</v>
      </c>
      <c r="AF289" s="61" t="b">
        <f>NOT(ISNUMBER(SEARCH("Yes",Survey!$Z289)))</f>
        <v>1</v>
      </c>
      <c r="AG289" s="60" t="b">
        <f>IF(COUNTBLANK(Survey!$AA289:$AB289)=0,TRUE, FALSE)</f>
        <v>0</v>
      </c>
      <c r="AH289" s="48" t="str">
        <f t="shared" si="225"/>
        <v>Pass</v>
      </c>
      <c r="AI289" s="61" t="b">
        <f>NOT(ISNUMBER(SEARCH("Yes",Survey!$AC289)))</f>
        <v>1</v>
      </c>
      <c r="AJ289" s="60" t="b">
        <f>NOT(ISBLANK(Survey!$AE289))</f>
        <v>0</v>
      </c>
      <c r="AK289" s="48" t="str">
        <f t="shared" si="226"/>
        <v>Pass</v>
      </c>
      <c r="AL289" s="61" t="b">
        <f>NOT(OR(ISNUMBER(SEARCH("Other",Survey!$AE289)),ISNUMBER(SEARCH("Multiple",Survey!$AE289))))</f>
        <v>1</v>
      </c>
      <c r="AM289" s="60" t="b">
        <f>NOT(ISBLANK(Survey!$AF289))</f>
        <v>0</v>
      </c>
      <c r="AN289" s="48" t="str">
        <f t="shared" si="227"/>
        <v>Fail</v>
      </c>
      <c r="AO289" s="52">
        <f>(Survey!$AH289)</f>
        <v>0</v>
      </c>
      <c r="AP289" s="43" t="str">
        <f t="shared" si="228"/>
        <v>Fail</v>
      </c>
      <c r="AQ289" s="44">
        <f>ABS(Survey!$AH289)</f>
        <v>0</v>
      </c>
      <c r="AR289" s="87">
        <f>ABS(Survey!$AI289)+Survey!$AJ289-ABS(Survey!$AK289)+ABS(Survey!$AL289)-ABS(Survey!$AM289)+ABS(Survey!$AN289)-ABS(Survey!$AO289)+Survey!$AP289</f>
        <v>0</v>
      </c>
      <c r="AS289" s="53" t="str">
        <f t="shared" si="229"/>
        <v>No holdings</v>
      </c>
      <c r="AT289" s="43">
        <f t="shared" si="230"/>
        <v>0</v>
      </c>
      <c r="AU289" s="48" t="str">
        <f t="shared" si="231"/>
        <v>Pass</v>
      </c>
      <c r="AV289" s="61" t="b">
        <f>IF(ABS(Survey!$AP289)=0,TRUE,FALSE)</f>
        <v>1</v>
      </c>
      <c r="AW289" s="60" t="b">
        <f>NOT(ISBLANK(Survey!$AQ289))</f>
        <v>0</v>
      </c>
      <c r="AX289" s="43" t="str">
        <f t="shared" si="232"/>
        <v>Fail</v>
      </c>
      <c r="AY289" s="44">
        <f>ABS(Survey!$AH289)</f>
        <v>0</v>
      </c>
      <c r="AZ289" s="44" cm="1">
        <f t="array" ref="AZ289">SUM(SUMIF(Survey!AS289:BA289,{"&gt;0","&lt;0"})*{1,-1})-SUM(SUMIF(Survey!BC289:BK289,{"&gt;0","&lt;0"})*{1,-1})</f>
        <v>0</v>
      </c>
      <c r="BA289" s="53" t="str">
        <f t="shared" si="233"/>
        <v>No holdings</v>
      </c>
      <c r="BB289" s="43">
        <f t="shared" si="234"/>
        <v>0</v>
      </c>
      <c r="BC289" s="48" t="str">
        <f t="shared" si="235"/>
        <v>Fail</v>
      </c>
      <c r="BD289" s="54">
        <f>ABS(Survey!$AH289)</f>
        <v>0</v>
      </c>
      <c r="BE289" s="54" cm="1">
        <f t="array" ref="BE289">SUM(SUMIF(Survey!BM289:CF289,{"&gt;0","&lt;0"})*{1,-1})-SUM(SUMIF(Survey!CH289:DA289,{"&gt;0","&lt;0"})*{1,-1})</f>
        <v>0</v>
      </c>
      <c r="BF289" s="55" t="str">
        <f t="shared" si="236"/>
        <v>No holdings</v>
      </c>
      <c r="BG289" s="56">
        <f t="shared" si="237"/>
        <v>0</v>
      </c>
      <c r="BH289" s="48" t="str">
        <f t="shared" si="238"/>
        <v>Pass</v>
      </c>
      <c r="BI289" s="61" t="b">
        <f>IF(ABS(Survey!$CF289)=0,TRUE,FALSE)</f>
        <v>1</v>
      </c>
      <c r="BJ289" s="60" t="b">
        <f>NOT(ISBLANK(Survey!$CG289))</f>
        <v>0</v>
      </c>
      <c r="BK289" s="48" t="str">
        <f t="shared" si="239"/>
        <v>Pass</v>
      </c>
      <c r="BL289" s="61" t="b">
        <f>IF(ABS(Survey!$DA289)=0,TRUE,FALSE)</f>
        <v>1</v>
      </c>
      <c r="BM289" s="60" t="b">
        <f>NOT(ISBLANK(Survey!$DB289))</f>
        <v>0</v>
      </c>
      <c r="BN289" s="48" t="str">
        <f t="shared" si="240"/>
        <v>Pass</v>
      </c>
      <c r="BO289" s="44">
        <f>SUM(Survey!DD289:DG289)</f>
        <v>0</v>
      </c>
      <c r="BP289" s="43">
        <f t="shared" si="241"/>
        <v>0</v>
      </c>
      <c r="BQ289" s="43">
        <f t="shared" si="242"/>
        <v>100</v>
      </c>
      <c r="BR289" s="55">
        <f>Survey!$I289</f>
        <v>0</v>
      </c>
      <c r="BS289" s="48" t="str">
        <f t="shared" si="243"/>
        <v>Pass</v>
      </c>
      <c r="BT289" s="61" t="b">
        <f>IF(ABS(Survey!$DG289)=0,TRUE,FALSE)</f>
        <v>1</v>
      </c>
      <c r="BU289" s="60" t="b">
        <f>NOT(ISBLANK(Survey!$DH289))</f>
        <v>0</v>
      </c>
      <c r="BV289" s="43" t="str">
        <f t="shared" si="244"/>
        <v>Pass</v>
      </c>
      <c r="BW289" s="44">
        <f>ABS(Survey!CB289) + ABS(Survey!CW289)</f>
        <v>0</v>
      </c>
      <c r="BX289" s="44">
        <f>SUM(SUMIF(Survey!DJ289:DO289,{"&gt;0","&lt;0"})*{1,-1})+SUM(SUMIF(Survey!DQ289:DV289,{"&gt;0","&lt;0"})*{1,-1})</f>
        <v>0</v>
      </c>
      <c r="BY289" s="43">
        <f t="shared" si="245"/>
        <v>0</v>
      </c>
      <c r="BZ289" s="43">
        <f t="shared" si="246"/>
        <v>0</v>
      </c>
      <c r="CA289" s="48" t="str">
        <f t="shared" si="247"/>
        <v>Pass</v>
      </c>
      <c r="CB289" s="61" t="b">
        <f>IF(ABS(Survey!$DO289)=0,TRUE,FALSE)</f>
        <v>1</v>
      </c>
      <c r="CC289" s="60" t="b">
        <f>NOT(ISBLANK(Survey!DP289))</f>
        <v>0</v>
      </c>
      <c r="CD289" s="48" t="str">
        <f t="shared" si="248"/>
        <v>Pass</v>
      </c>
      <c r="CE289" s="61" t="b">
        <f>IF(ABS(Survey!$DV289)=0,TRUE,FALSE)</f>
        <v>1</v>
      </c>
      <c r="CF289" s="60" t="b">
        <f>NOT(ISBLANK(Survey!$DW289))</f>
        <v>0</v>
      </c>
      <c r="CG289" s="48" t="str">
        <f t="shared" si="249"/>
        <v>Pass</v>
      </c>
      <c r="CH289" s="57">
        <f t="shared" si="250"/>
        <v>0</v>
      </c>
      <c r="CI289" s="54" cm="1">
        <f t="array" ref="CI289">SUM(SUMIF(Survey!DY289:DZ289,{"&gt;0","&lt;0"})*{1,-1})</f>
        <v>0</v>
      </c>
      <c r="CJ289" s="57">
        <f t="shared" si="251"/>
        <v>0</v>
      </c>
      <c r="CK289" s="56">
        <f t="shared" si="252"/>
        <v>100</v>
      </c>
      <c r="CL289" s="48" t="str">
        <f t="shared" si="253"/>
        <v>Fail</v>
      </c>
      <c r="CM289" s="54">
        <f>SUM(SUMIF(Survey!EP289:EQ289,{"&gt;0","&lt;0"})*{1,-1})</f>
        <v>0</v>
      </c>
      <c r="CN289" s="57">
        <f t="shared" si="254"/>
        <v>0</v>
      </c>
      <c r="CO289" s="57">
        <f t="shared" si="255"/>
        <v>100</v>
      </c>
      <c r="CP289" s="55" t="b">
        <f>IF(Survey!$J289="ETF",TRUE,IF(Survey!$J289="Closed-end",TRUE,IF(Survey!$J289="Split share corp",TRUE,FALSE)))</f>
        <v>0</v>
      </c>
      <c r="CQ289" s="48" t="str">
        <f t="shared" si="256"/>
        <v>Fail</v>
      </c>
      <c r="CR289" s="54">
        <f>SUM(SUMIF(Survey!ES289:EW289,{"&gt;0","&lt;0"})*{1,-1})</f>
        <v>0</v>
      </c>
      <c r="CS289" s="57">
        <f t="shared" si="257"/>
        <v>0</v>
      </c>
      <c r="CT289" s="57">
        <f t="shared" si="258"/>
        <v>100</v>
      </c>
      <c r="CU289" s="55" t="b">
        <f>IF(Survey!$J289="ETF",TRUE,IF(Survey!$J289="Closed-end",TRUE,IF(Survey!$J289="Split share corp",TRUE,FALSE)))</f>
        <v>0</v>
      </c>
      <c r="CV289" s="48" t="str">
        <f t="shared" si="259"/>
        <v>Pass</v>
      </c>
      <c r="CW289" s="61" t="b">
        <f>IF(ABS(Survey!$EW289)=0,TRUE,FALSE)</f>
        <v>1</v>
      </c>
      <c r="CX289" s="60" t="b">
        <f>NOT(ISBLANK(Survey!$EX289))</f>
        <v>0</v>
      </c>
      <c r="CY289" s="43" t="str">
        <f t="shared" si="260"/>
        <v>Fail</v>
      </c>
      <c r="CZ289" s="44">
        <f>SUM(SUMIF(Survey!EZ289:FF289,{"&gt;0","&lt;0"})*{1,-1})</f>
        <v>0</v>
      </c>
      <c r="DA289" s="43">
        <f t="shared" si="261"/>
        <v>0</v>
      </c>
      <c r="DB289" s="43">
        <f t="shared" si="262"/>
        <v>100</v>
      </c>
      <c r="DC289" s="48" t="str">
        <f t="shared" si="263"/>
        <v>Fail</v>
      </c>
      <c r="DD289" s="54">
        <f>SUM(SUMIF(Survey!FH289:FN289,{"&gt;0","&lt;0"})*{1,-1})</f>
        <v>0</v>
      </c>
      <c r="DE289" s="57">
        <f t="shared" si="264"/>
        <v>0</v>
      </c>
      <c r="DF289" s="56">
        <f t="shared" si="265"/>
        <v>100</v>
      </c>
    </row>
    <row r="290" spans="1:110">
      <c r="A290" s="1">
        <v>287</v>
      </c>
      <c r="B290" s="43" t="str">
        <f t="shared" si="213"/>
        <v>Pass</v>
      </c>
      <c r="C290" s="43">
        <f>COUNTBLANK(Survey!B290:FO290)</f>
        <v>170</v>
      </c>
      <c r="D290" s="43">
        <f>Survey!H290</f>
        <v>0</v>
      </c>
      <c r="E290" s="43" t="str">
        <f t="shared" si="214"/>
        <v>Fail</v>
      </c>
      <c r="F290" s="43" t="str">
        <f t="shared" si="215"/>
        <v>Fail</v>
      </c>
      <c r="H290" s="48" t="str">
        <f t="shared" si="216"/>
        <v>Fail</v>
      </c>
      <c r="I290" s="49">
        <f>COUNTBLANK(Survey!B290:E290)+COUNTBLANK(Survey!G290:J290)+COUNTBLANK(Survey!M290)+COUNTBLANK(Survey!P290:S290)+COUNTBLANK(Survey!X290:Z290)+COUNTBLANK(Survey!AC290:AD290)</f>
        <v>18</v>
      </c>
      <c r="J290" s="48" t="str">
        <f t="shared" si="217"/>
        <v>Pass</v>
      </c>
      <c r="K290" s="61" t="b">
        <f>NOT(ISNUMBER(SEARCH("Feeder",Survey!$H290)))</f>
        <v>1</v>
      </c>
      <c r="L290" s="60" t="b">
        <f>NOT(ISBLANK(Survey!$L290))</f>
        <v>0</v>
      </c>
      <c r="M290" s="48" t="str">
        <f t="shared" si="218"/>
        <v>Pass</v>
      </c>
      <c r="N290" s="61" t="b">
        <f>NOT(ISNUMBER(SEARCH("Other",Survey!$J290)))</f>
        <v>1</v>
      </c>
      <c r="O290" s="60" t="b">
        <f>NOT(ISBLANK(Survey!$K290))</f>
        <v>0</v>
      </c>
      <c r="P290" s="48" t="str">
        <f t="shared" si="219"/>
        <v>Fail</v>
      </c>
      <c r="Q290" s="50">
        <f>Survey!E290</f>
        <v>0</v>
      </c>
      <c r="R290" s="51">
        <f>LEN(Survey!F290)</f>
        <v>0</v>
      </c>
      <c r="S290" s="48" t="str">
        <f t="shared" si="220"/>
        <v>Pass</v>
      </c>
      <c r="T290" s="61" t="b">
        <f>NOT(ISNUMBER(SEARCH("Other",Survey!$M290)))</f>
        <v>1</v>
      </c>
      <c r="U290" s="60" t="b">
        <f>NOT(ISBLANK(Survey!$N290))</f>
        <v>0</v>
      </c>
      <c r="V290" s="48" t="str">
        <f t="shared" si="221"/>
        <v>Pass</v>
      </c>
      <c r="W290" s="121" t="b">
        <f>NOT(ISBLANK(Survey!$U290))</f>
        <v>0</v>
      </c>
      <c r="X290" s="122">
        <f>Survey!$J290</f>
        <v>0</v>
      </c>
      <c r="Y290" s="48" t="str">
        <f t="shared" si="222"/>
        <v>Pass</v>
      </c>
      <c r="Z290" s="121" t="b">
        <f>NOT(ISBLANK(Survey!$V290))</f>
        <v>0</v>
      </c>
      <c r="AA290" s="122">
        <f>Survey!$J290</f>
        <v>0</v>
      </c>
      <c r="AB290" s="48" t="str">
        <f t="shared" si="223"/>
        <v>Pass</v>
      </c>
      <c r="AC290" s="121" t="b">
        <f>NOT(ISBLANK(Survey!$W290))</f>
        <v>0</v>
      </c>
      <c r="AD290" s="122">
        <f>Survey!$J290</f>
        <v>0</v>
      </c>
      <c r="AE290" s="48" t="str">
        <f t="shared" si="224"/>
        <v>Pass</v>
      </c>
      <c r="AF290" s="61" t="b">
        <f>NOT(ISNUMBER(SEARCH("Yes",Survey!$Z290)))</f>
        <v>1</v>
      </c>
      <c r="AG290" s="60" t="b">
        <f>IF(COUNTBLANK(Survey!$AA290:$AB290)=0,TRUE, FALSE)</f>
        <v>0</v>
      </c>
      <c r="AH290" s="48" t="str">
        <f t="shared" si="225"/>
        <v>Pass</v>
      </c>
      <c r="AI290" s="61" t="b">
        <f>NOT(ISNUMBER(SEARCH("Yes",Survey!$AC290)))</f>
        <v>1</v>
      </c>
      <c r="AJ290" s="60" t="b">
        <f>NOT(ISBLANK(Survey!$AE290))</f>
        <v>0</v>
      </c>
      <c r="AK290" s="48" t="str">
        <f t="shared" si="226"/>
        <v>Pass</v>
      </c>
      <c r="AL290" s="61" t="b">
        <f>NOT(OR(ISNUMBER(SEARCH("Other",Survey!$AE290)),ISNUMBER(SEARCH("Multiple",Survey!$AE290))))</f>
        <v>1</v>
      </c>
      <c r="AM290" s="60" t="b">
        <f>NOT(ISBLANK(Survey!$AF290))</f>
        <v>0</v>
      </c>
      <c r="AN290" s="48" t="str">
        <f t="shared" si="227"/>
        <v>Fail</v>
      </c>
      <c r="AO290" s="52">
        <f>(Survey!$AH290)</f>
        <v>0</v>
      </c>
      <c r="AP290" s="43" t="str">
        <f t="shared" si="228"/>
        <v>Fail</v>
      </c>
      <c r="AQ290" s="44">
        <f>ABS(Survey!$AH290)</f>
        <v>0</v>
      </c>
      <c r="AR290" s="87">
        <f>ABS(Survey!$AI290)+Survey!$AJ290-ABS(Survey!$AK290)+ABS(Survey!$AL290)-ABS(Survey!$AM290)+ABS(Survey!$AN290)-ABS(Survey!$AO290)+Survey!$AP290</f>
        <v>0</v>
      </c>
      <c r="AS290" s="53" t="str">
        <f t="shared" si="229"/>
        <v>No holdings</v>
      </c>
      <c r="AT290" s="43">
        <f t="shared" si="230"/>
        <v>0</v>
      </c>
      <c r="AU290" s="48" t="str">
        <f t="shared" si="231"/>
        <v>Pass</v>
      </c>
      <c r="AV290" s="61" t="b">
        <f>IF(ABS(Survey!$AP290)=0,TRUE,FALSE)</f>
        <v>1</v>
      </c>
      <c r="AW290" s="60" t="b">
        <f>NOT(ISBLANK(Survey!$AQ290))</f>
        <v>0</v>
      </c>
      <c r="AX290" s="43" t="str">
        <f t="shared" si="232"/>
        <v>Fail</v>
      </c>
      <c r="AY290" s="44">
        <f>ABS(Survey!$AH290)</f>
        <v>0</v>
      </c>
      <c r="AZ290" s="44" cm="1">
        <f t="array" ref="AZ290">SUM(SUMIF(Survey!AS290:BA290,{"&gt;0","&lt;0"})*{1,-1})-SUM(SUMIF(Survey!BC290:BK290,{"&gt;0","&lt;0"})*{1,-1})</f>
        <v>0</v>
      </c>
      <c r="BA290" s="53" t="str">
        <f t="shared" si="233"/>
        <v>No holdings</v>
      </c>
      <c r="BB290" s="43">
        <f t="shared" si="234"/>
        <v>0</v>
      </c>
      <c r="BC290" s="48" t="str">
        <f t="shared" si="235"/>
        <v>Fail</v>
      </c>
      <c r="BD290" s="54">
        <f>ABS(Survey!$AH290)</f>
        <v>0</v>
      </c>
      <c r="BE290" s="54" cm="1">
        <f t="array" ref="BE290">SUM(SUMIF(Survey!BM290:CF290,{"&gt;0","&lt;0"})*{1,-1})-SUM(SUMIF(Survey!CH290:DA290,{"&gt;0","&lt;0"})*{1,-1})</f>
        <v>0</v>
      </c>
      <c r="BF290" s="55" t="str">
        <f t="shared" si="236"/>
        <v>No holdings</v>
      </c>
      <c r="BG290" s="56">
        <f t="shared" si="237"/>
        <v>0</v>
      </c>
      <c r="BH290" s="48" t="str">
        <f t="shared" si="238"/>
        <v>Pass</v>
      </c>
      <c r="BI290" s="61" t="b">
        <f>IF(ABS(Survey!$CF290)=0,TRUE,FALSE)</f>
        <v>1</v>
      </c>
      <c r="BJ290" s="60" t="b">
        <f>NOT(ISBLANK(Survey!$CG290))</f>
        <v>0</v>
      </c>
      <c r="BK290" s="48" t="str">
        <f t="shared" si="239"/>
        <v>Pass</v>
      </c>
      <c r="BL290" s="61" t="b">
        <f>IF(ABS(Survey!$DA290)=0,TRUE,FALSE)</f>
        <v>1</v>
      </c>
      <c r="BM290" s="60" t="b">
        <f>NOT(ISBLANK(Survey!$DB290))</f>
        <v>0</v>
      </c>
      <c r="BN290" s="48" t="str">
        <f t="shared" si="240"/>
        <v>Pass</v>
      </c>
      <c r="BO290" s="44">
        <f>SUM(Survey!DD290:DG290)</f>
        <v>0</v>
      </c>
      <c r="BP290" s="43">
        <f t="shared" si="241"/>
        <v>0</v>
      </c>
      <c r="BQ290" s="43">
        <f t="shared" si="242"/>
        <v>100</v>
      </c>
      <c r="BR290" s="55">
        <f>Survey!$I290</f>
        <v>0</v>
      </c>
      <c r="BS290" s="48" t="str">
        <f t="shared" si="243"/>
        <v>Pass</v>
      </c>
      <c r="BT290" s="61" t="b">
        <f>IF(ABS(Survey!$DG290)=0,TRUE,FALSE)</f>
        <v>1</v>
      </c>
      <c r="BU290" s="60" t="b">
        <f>NOT(ISBLANK(Survey!$DH290))</f>
        <v>0</v>
      </c>
      <c r="BV290" s="43" t="str">
        <f t="shared" si="244"/>
        <v>Pass</v>
      </c>
      <c r="BW290" s="44">
        <f>ABS(Survey!CB290) + ABS(Survey!CW290)</f>
        <v>0</v>
      </c>
      <c r="BX290" s="44">
        <f>SUM(SUMIF(Survey!DJ290:DO290,{"&gt;0","&lt;0"})*{1,-1})+SUM(SUMIF(Survey!DQ290:DV290,{"&gt;0","&lt;0"})*{1,-1})</f>
        <v>0</v>
      </c>
      <c r="BY290" s="43">
        <f t="shared" si="245"/>
        <v>0</v>
      </c>
      <c r="BZ290" s="43">
        <f t="shared" si="246"/>
        <v>0</v>
      </c>
      <c r="CA290" s="48" t="str">
        <f t="shared" si="247"/>
        <v>Pass</v>
      </c>
      <c r="CB290" s="61" t="b">
        <f>IF(ABS(Survey!$DO290)=0,TRUE,FALSE)</f>
        <v>1</v>
      </c>
      <c r="CC290" s="60" t="b">
        <f>NOT(ISBLANK(Survey!DP290))</f>
        <v>0</v>
      </c>
      <c r="CD290" s="48" t="str">
        <f t="shared" si="248"/>
        <v>Pass</v>
      </c>
      <c r="CE290" s="61" t="b">
        <f>IF(ABS(Survey!$DV290)=0,TRUE,FALSE)</f>
        <v>1</v>
      </c>
      <c r="CF290" s="60" t="b">
        <f>NOT(ISBLANK(Survey!$DW290))</f>
        <v>0</v>
      </c>
      <c r="CG290" s="48" t="str">
        <f t="shared" si="249"/>
        <v>Pass</v>
      </c>
      <c r="CH290" s="57">
        <f t="shared" si="250"/>
        <v>0</v>
      </c>
      <c r="CI290" s="54" cm="1">
        <f t="array" ref="CI290">SUM(SUMIF(Survey!DY290:DZ290,{"&gt;0","&lt;0"})*{1,-1})</f>
        <v>0</v>
      </c>
      <c r="CJ290" s="57">
        <f t="shared" si="251"/>
        <v>0</v>
      </c>
      <c r="CK290" s="56">
        <f t="shared" si="252"/>
        <v>100</v>
      </c>
      <c r="CL290" s="48" t="str">
        <f t="shared" si="253"/>
        <v>Fail</v>
      </c>
      <c r="CM290" s="54">
        <f>SUM(SUMIF(Survey!EP290:EQ290,{"&gt;0","&lt;0"})*{1,-1})</f>
        <v>0</v>
      </c>
      <c r="CN290" s="57">
        <f t="shared" si="254"/>
        <v>0</v>
      </c>
      <c r="CO290" s="57">
        <f t="shared" si="255"/>
        <v>100</v>
      </c>
      <c r="CP290" s="55" t="b">
        <f>IF(Survey!$J290="ETF",TRUE,IF(Survey!$J290="Closed-end",TRUE,IF(Survey!$J290="Split share corp",TRUE,FALSE)))</f>
        <v>0</v>
      </c>
      <c r="CQ290" s="48" t="str">
        <f t="shared" si="256"/>
        <v>Fail</v>
      </c>
      <c r="CR290" s="54">
        <f>SUM(SUMIF(Survey!ES290:EW290,{"&gt;0","&lt;0"})*{1,-1})</f>
        <v>0</v>
      </c>
      <c r="CS290" s="57">
        <f t="shared" si="257"/>
        <v>0</v>
      </c>
      <c r="CT290" s="57">
        <f t="shared" si="258"/>
        <v>100</v>
      </c>
      <c r="CU290" s="55" t="b">
        <f>IF(Survey!$J290="ETF",TRUE,IF(Survey!$J290="Closed-end",TRUE,IF(Survey!$J290="Split share corp",TRUE,FALSE)))</f>
        <v>0</v>
      </c>
      <c r="CV290" s="48" t="str">
        <f t="shared" si="259"/>
        <v>Pass</v>
      </c>
      <c r="CW290" s="61" t="b">
        <f>IF(ABS(Survey!$EW290)=0,TRUE,FALSE)</f>
        <v>1</v>
      </c>
      <c r="CX290" s="60" t="b">
        <f>NOT(ISBLANK(Survey!$EX290))</f>
        <v>0</v>
      </c>
      <c r="CY290" s="43" t="str">
        <f t="shared" si="260"/>
        <v>Fail</v>
      </c>
      <c r="CZ290" s="44">
        <f>SUM(SUMIF(Survey!EZ290:FF290,{"&gt;0","&lt;0"})*{1,-1})</f>
        <v>0</v>
      </c>
      <c r="DA290" s="43">
        <f t="shared" si="261"/>
        <v>0</v>
      </c>
      <c r="DB290" s="43">
        <f t="shared" si="262"/>
        <v>100</v>
      </c>
      <c r="DC290" s="48" t="str">
        <f t="shared" si="263"/>
        <v>Fail</v>
      </c>
      <c r="DD290" s="54">
        <f>SUM(SUMIF(Survey!FH290:FN290,{"&gt;0","&lt;0"})*{1,-1})</f>
        <v>0</v>
      </c>
      <c r="DE290" s="57">
        <f t="shared" si="264"/>
        <v>0</v>
      </c>
      <c r="DF290" s="56">
        <f t="shared" si="265"/>
        <v>100</v>
      </c>
    </row>
    <row r="291" spans="1:110">
      <c r="A291" s="1">
        <v>288</v>
      </c>
      <c r="B291" s="43" t="str">
        <f t="shared" si="213"/>
        <v>Pass</v>
      </c>
      <c r="C291" s="43">
        <f>COUNTBLANK(Survey!B291:FO291)</f>
        <v>170</v>
      </c>
      <c r="D291" s="43">
        <f>Survey!H291</f>
        <v>0</v>
      </c>
      <c r="E291" s="43" t="str">
        <f t="shared" si="214"/>
        <v>Fail</v>
      </c>
      <c r="F291" s="43" t="str">
        <f t="shared" si="215"/>
        <v>Fail</v>
      </c>
      <c r="H291" s="48" t="str">
        <f t="shared" si="216"/>
        <v>Fail</v>
      </c>
      <c r="I291" s="49">
        <f>COUNTBLANK(Survey!B291:E291)+COUNTBLANK(Survey!G291:J291)+COUNTBLANK(Survey!M291)+COUNTBLANK(Survey!P291:S291)+COUNTBLANK(Survey!X291:Z291)+COUNTBLANK(Survey!AC291:AD291)</f>
        <v>18</v>
      </c>
      <c r="J291" s="48" t="str">
        <f t="shared" si="217"/>
        <v>Pass</v>
      </c>
      <c r="K291" s="61" t="b">
        <f>NOT(ISNUMBER(SEARCH("Feeder",Survey!$H291)))</f>
        <v>1</v>
      </c>
      <c r="L291" s="60" t="b">
        <f>NOT(ISBLANK(Survey!$L291))</f>
        <v>0</v>
      </c>
      <c r="M291" s="48" t="str">
        <f t="shared" si="218"/>
        <v>Pass</v>
      </c>
      <c r="N291" s="61" t="b">
        <f>NOT(ISNUMBER(SEARCH("Other",Survey!$J291)))</f>
        <v>1</v>
      </c>
      <c r="O291" s="60" t="b">
        <f>NOT(ISBLANK(Survey!$K291))</f>
        <v>0</v>
      </c>
      <c r="P291" s="48" t="str">
        <f t="shared" si="219"/>
        <v>Fail</v>
      </c>
      <c r="Q291" s="50">
        <f>Survey!E291</f>
        <v>0</v>
      </c>
      <c r="R291" s="51">
        <f>LEN(Survey!F291)</f>
        <v>0</v>
      </c>
      <c r="S291" s="48" t="str">
        <f t="shared" si="220"/>
        <v>Pass</v>
      </c>
      <c r="T291" s="61" t="b">
        <f>NOT(ISNUMBER(SEARCH("Other",Survey!$M291)))</f>
        <v>1</v>
      </c>
      <c r="U291" s="60" t="b">
        <f>NOT(ISBLANK(Survey!$N291))</f>
        <v>0</v>
      </c>
      <c r="V291" s="48" t="str">
        <f t="shared" si="221"/>
        <v>Pass</v>
      </c>
      <c r="W291" s="121" t="b">
        <f>NOT(ISBLANK(Survey!$U291))</f>
        <v>0</v>
      </c>
      <c r="X291" s="122">
        <f>Survey!$J291</f>
        <v>0</v>
      </c>
      <c r="Y291" s="48" t="str">
        <f t="shared" si="222"/>
        <v>Pass</v>
      </c>
      <c r="Z291" s="121" t="b">
        <f>NOT(ISBLANK(Survey!$V291))</f>
        <v>0</v>
      </c>
      <c r="AA291" s="122">
        <f>Survey!$J291</f>
        <v>0</v>
      </c>
      <c r="AB291" s="48" t="str">
        <f t="shared" si="223"/>
        <v>Pass</v>
      </c>
      <c r="AC291" s="121" t="b">
        <f>NOT(ISBLANK(Survey!$W291))</f>
        <v>0</v>
      </c>
      <c r="AD291" s="122">
        <f>Survey!$J291</f>
        <v>0</v>
      </c>
      <c r="AE291" s="48" t="str">
        <f t="shared" si="224"/>
        <v>Pass</v>
      </c>
      <c r="AF291" s="61" t="b">
        <f>NOT(ISNUMBER(SEARCH("Yes",Survey!$Z291)))</f>
        <v>1</v>
      </c>
      <c r="AG291" s="60" t="b">
        <f>IF(COUNTBLANK(Survey!$AA291:$AB291)=0,TRUE, FALSE)</f>
        <v>0</v>
      </c>
      <c r="AH291" s="48" t="str">
        <f t="shared" si="225"/>
        <v>Pass</v>
      </c>
      <c r="AI291" s="61" t="b">
        <f>NOT(ISNUMBER(SEARCH("Yes",Survey!$AC291)))</f>
        <v>1</v>
      </c>
      <c r="AJ291" s="60" t="b">
        <f>NOT(ISBLANK(Survey!$AE291))</f>
        <v>0</v>
      </c>
      <c r="AK291" s="48" t="str">
        <f t="shared" si="226"/>
        <v>Pass</v>
      </c>
      <c r="AL291" s="61" t="b">
        <f>NOT(OR(ISNUMBER(SEARCH("Other",Survey!$AE291)),ISNUMBER(SEARCH("Multiple",Survey!$AE291))))</f>
        <v>1</v>
      </c>
      <c r="AM291" s="60" t="b">
        <f>NOT(ISBLANK(Survey!$AF291))</f>
        <v>0</v>
      </c>
      <c r="AN291" s="48" t="str">
        <f t="shared" si="227"/>
        <v>Fail</v>
      </c>
      <c r="AO291" s="52">
        <f>(Survey!$AH291)</f>
        <v>0</v>
      </c>
      <c r="AP291" s="43" t="str">
        <f t="shared" si="228"/>
        <v>Fail</v>
      </c>
      <c r="AQ291" s="44">
        <f>ABS(Survey!$AH291)</f>
        <v>0</v>
      </c>
      <c r="AR291" s="87">
        <f>ABS(Survey!$AI291)+Survey!$AJ291-ABS(Survey!$AK291)+ABS(Survey!$AL291)-ABS(Survey!$AM291)+ABS(Survey!$AN291)-ABS(Survey!$AO291)+Survey!$AP291</f>
        <v>0</v>
      </c>
      <c r="AS291" s="53" t="str">
        <f t="shared" si="229"/>
        <v>No holdings</v>
      </c>
      <c r="AT291" s="43">
        <f t="shared" si="230"/>
        <v>0</v>
      </c>
      <c r="AU291" s="48" t="str">
        <f t="shared" si="231"/>
        <v>Pass</v>
      </c>
      <c r="AV291" s="61" t="b">
        <f>IF(ABS(Survey!$AP291)=0,TRUE,FALSE)</f>
        <v>1</v>
      </c>
      <c r="AW291" s="60" t="b">
        <f>NOT(ISBLANK(Survey!$AQ291))</f>
        <v>0</v>
      </c>
      <c r="AX291" s="43" t="str">
        <f t="shared" si="232"/>
        <v>Fail</v>
      </c>
      <c r="AY291" s="44">
        <f>ABS(Survey!$AH291)</f>
        <v>0</v>
      </c>
      <c r="AZ291" s="44" cm="1">
        <f t="array" ref="AZ291">SUM(SUMIF(Survey!AS291:BA291,{"&gt;0","&lt;0"})*{1,-1})-SUM(SUMIF(Survey!BC291:BK291,{"&gt;0","&lt;0"})*{1,-1})</f>
        <v>0</v>
      </c>
      <c r="BA291" s="53" t="str">
        <f t="shared" si="233"/>
        <v>No holdings</v>
      </c>
      <c r="BB291" s="43">
        <f t="shared" si="234"/>
        <v>0</v>
      </c>
      <c r="BC291" s="48" t="str">
        <f t="shared" si="235"/>
        <v>Fail</v>
      </c>
      <c r="BD291" s="54">
        <f>ABS(Survey!$AH291)</f>
        <v>0</v>
      </c>
      <c r="BE291" s="54" cm="1">
        <f t="array" ref="BE291">SUM(SUMIF(Survey!BM291:CF291,{"&gt;0","&lt;0"})*{1,-1})-SUM(SUMIF(Survey!CH291:DA291,{"&gt;0","&lt;0"})*{1,-1})</f>
        <v>0</v>
      </c>
      <c r="BF291" s="55" t="str">
        <f t="shared" si="236"/>
        <v>No holdings</v>
      </c>
      <c r="BG291" s="56">
        <f t="shared" si="237"/>
        <v>0</v>
      </c>
      <c r="BH291" s="48" t="str">
        <f t="shared" si="238"/>
        <v>Pass</v>
      </c>
      <c r="BI291" s="61" t="b">
        <f>IF(ABS(Survey!$CF291)=0,TRUE,FALSE)</f>
        <v>1</v>
      </c>
      <c r="BJ291" s="60" t="b">
        <f>NOT(ISBLANK(Survey!$CG291))</f>
        <v>0</v>
      </c>
      <c r="BK291" s="48" t="str">
        <f t="shared" si="239"/>
        <v>Pass</v>
      </c>
      <c r="BL291" s="61" t="b">
        <f>IF(ABS(Survey!$DA291)=0,TRUE,FALSE)</f>
        <v>1</v>
      </c>
      <c r="BM291" s="60" t="b">
        <f>NOT(ISBLANK(Survey!$DB291))</f>
        <v>0</v>
      </c>
      <c r="BN291" s="48" t="str">
        <f t="shared" si="240"/>
        <v>Pass</v>
      </c>
      <c r="BO291" s="44">
        <f>SUM(Survey!DD291:DG291)</f>
        <v>0</v>
      </c>
      <c r="BP291" s="43">
        <f t="shared" si="241"/>
        <v>0</v>
      </c>
      <c r="BQ291" s="43">
        <f t="shared" si="242"/>
        <v>100</v>
      </c>
      <c r="BR291" s="55">
        <f>Survey!$I291</f>
        <v>0</v>
      </c>
      <c r="BS291" s="48" t="str">
        <f t="shared" si="243"/>
        <v>Pass</v>
      </c>
      <c r="BT291" s="61" t="b">
        <f>IF(ABS(Survey!$DG291)=0,TRUE,FALSE)</f>
        <v>1</v>
      </c>
      <c r="BU291" s="60" t="b">
        <f>NOT(ISBLANK(Survey!$DH291))</f>
        <v>0</v>
      </c>
      <c r="BV291" s="43" t="str">
        <f t="shared" si="244"/>
        <v>Pass</v>
      </c>
      <c r="BW291" s="44">
        <f>ABS(Survey!CB291) + ABS(Survey!CW291)</f>
        <v>0</v>
      </c>
      <c r="BX291" s="44">
        <f>SUM(SUMIF(Survey!DJ291:DO291,{"&gt;0","&lt;0"})*{1,-1})+SUM(SUMIF(Survey!DQ291:DV291,{"&gt;0","&lt;0"})*{1,-1})</f>
        <v>0</v>
      </c>
      <c r="BY291" s="43">
        <f t="shared" si="245"/>
        <v>0</v>
      </c>
      <c r="BZ291" s="43">
        <f t="shared" si="246"/>
        <v>0</v>
      </c>
      <c r="CA291" s="48" t="str">
        <f t="shared" si="247"/>
        <v>Pass</v>
      </c>
      <c r="CB291" s="61" t="b">
        <f>IF(ABS(Survey!$DO291)=0,TRUE,FALSE)</f>
        <v>1</v>
      </c>
      <c r="CC291" s="60" t="b">
        <f>NOT(ISBLANK(Survey!DP291))</f>
        <v>0</v>
      </c>
      <c r="CD291" s="48" t="str">
        <f t="shared" si="248"/>
        <v>Pass</v>
      </c>
      <c r="CE291" s="61" t="b">
        <f>IF(ABS(Survey!$DV291)=0,TRUE,FALSE)</f>
        <v>1</v>
      </c>
      <c r="CF291" s="60" t="b">
        <f>NOT(ISBLANK(Survey!$DW291))</f>
        <v>0</v>
      </c>
      <c r="CG291" s="48" t="str">
        <f t="shared" si="249"/>
        <v>Pass</v>
      </c>
      <c r="CH291" s="57">
        <f t="shared" si="250"/>
        <v>0</v>
      </c>
      <c r="CI291" s="54" cm="1">
        <f t="array" ref="CI291">SUM(SUMIF(Survey!DY291:DZ291,{"&gt;0","&lt;0"})*{1,-1})</f>
        <v>0</v>
      </c>
      <c r="CJ291" s="57">
        <f t="shared" si="251"/>
        <v>0</v>
      </c>
      <c r="CK291" s="56">
        <f t="shared" si="252"/>
        <v>100</v>
      </c>
      <c r="CL291" s="48" t="str">
        <f t="shared" si="253"/>
        <v>Fail</v>
      </c>
      <c r="CM291" s="54">
        <f>SUM(SUMIF(Survey!EP291:EQ291,{"&gt;0","&lt;0"})*{1,-1})</f>
        <v>0</v>
      </c>
      <c r="CN291" s="57">
        <f t="shared" si="254"/>
        <v>0</v>
      </c>
      <c r="CO291" s="57">
        <f t="shared" si="255"/>
        <v>100</v>
      </c>
      <c r="CP291" s="55" t="b">
        <f>IF(Survey!$J291="ETF",TRUE,IF(Survey!$J291="Closed-end",TRUE,IF(Survey!$J291="Split share corp",TRUE,FALSE)))</f>
        <v>0</v>
      </c>
      <c r="CQ291" s="48" t="str">
        <f t="shared" si="256"/>
        <v>Fail</v>
      </c>
      <c r="CR291" s="54">
        <f>SUM(SUMIF(Survey!ES291:EW291,{"&gt;0","&lt;0"})*{1,-1})</f>
        <v>0</v>
      </c>
      <c r="CS291" s="57">
        <f t="shared" si="257"/>
        <v>0</v>
      </c>
      <c r="CT291" s="57">
        <f t="shared" si="258"/>
        <v>100</v>
      </c>
      <c r="CU291" s="55" t="b">
        <f>IF(Survey!$J291="ETF",TRUE,IF(Survey!$J291="Closed-end",TRUE,IF(Survey!$J291="Split share corp",TRUE,FALSE)))</f>
        <v>0</v>
      </c>
      <c r="CV291" s="48" t="str">
        <f t="shared" si="259"/>
        <v>Pass</v>
      </c>
      <c r="CW291" s="61" t="b">
        <f>IF(ABS(Survey!$EW291)=0,TRUE,FALSE)</f>
        <v>1</v>
      </c>
      <c r="CX291" s="60" t="b">
        <f>NOT(ISBLANK(Survey!$EX291))</f>
        <v>0</v>
      </c>
      <c r="CY291" s="43" t="str">
        <f t="shared" si="260"/>
        <v>Fail</v>
      </c>
      <c r="CZ291" s="44">
        <f>SUM(SUMIF(Survey!EZ291:FF291,{"&gt;0","&lt;0"})*{1,-1})</f>
        <v>0</v>
      </c>
      <c r="DA291" s="43">
        <f t="shared" si="261"/>
        <v>0</v>
      </c>
      <c r="DB291" s="43">
        <f t="shared" si="262"/>
        <v>100</v>
      </c>
      <c r="DC291" s="48" t="str">
        <f t="shared" si="263"/>
        <v>Fail</v>
      </c>
      <c r="DD291" s="54">
        <f>SUM(SUMIF(Survey!FH291:FN291,{"&gt;0","&lt;0"})*{1,-1})</f>
        <v>0</v>
      </c>
      <c r="DE291" s="57">
        <f t="shared" si="264"/>
        <v>0</v>
      </c>
      <c r="DF291" s="56">
        <f t="shared" si="265"/>
        <v>100</v>
      </c>
    </row>
    <row r="292" spans="1:110">
      <c r="A292" s="1">
        <v>289</v>
      </c>
      <c r="B292" s="43" t="str">
        <f t="shared" si="213"/>
        <v>Pass</v>
      </c>
      <c r="C292" s="43">
        <f>COUNTBLANK(Survey!B292:FO292)</f>
        <v>170</v>
      </c>
      <c r="D292" s="43">
        <f>Survey!H292</f>
        <v>0</v>
      </c>
      <c r="E292" s="43" t="str">
        <f t="shared" si="214"/>
        <v>Fail</v>
      </c>
      <c r="F292" s="43" t="str">
        <f t="shared" si="215"/>
        <v>Fail</v>
      </c>
      <c r="H292" s="48" t="str">
        <f t="shared" si="216"/>
        <v>Fail</v>
      </c>
      <c r="I292" s="49">
        <f>COUNTBLANK(Survey!B292:E292)+COUNTBLANK(Survey!G292:J292)+COUNTBLANK(Survey!M292)+COUNTBLANK(Survey!P292:S292)+COUNTBLANK(Survey!X292:Z292)+COUNTBLANK(Survey!AC292:AD292)</f>
        <v>18</v>
      </c>
      <c r="J292" s="48" t="str">
        <f t="shared" si="217"/>
        <v>Pass</v>
      </c>
      <c r="K292" s="61" t="b">
        <f>NOT(ISNUMBER(SEARCH("Feeder",Survey!$H292)))</f>
        <v>1</v>
      </c>
      <c r="L292" s="60" t="b">
        <f>NOT(ISBLANK(Survey!$L292))</f>
        <v>0</v>
      </c>
      <c r="M292" s="48" t="str">
        <f t="shared" si="218"/>
        <v>Pass</v>
      </c>
      <c r="N292" s="61" t="b">
        <f>NOT(ISNUMBER(SEARCH("Other",Survey!$J292)))</f>
        <v>1</v>
      </c>
      <c r="O292" s="60" t="b">
        <f>NOT(ISBLANK(Survey!$K292))</f>
        <v>0</v>
      </c>
      <c r="P292" s="48" t="str">
        <f t="shared" si="219"/>
        <v>Fail</v>
      </c>
      <c r="Q292" s="50">
        <f>Survey!E292</f>
        <v>0</v>
      </c>
      <c r="R292" s="51">
        <f>LEN(Survey!F292)</f>
        <v>0</v>
      </c>
      <c r="S292" s="48" t="str">
        <f t="shared" si="220"/>
        <v>Pass</v>
      </c>
      <c r="T292" s="61" t="b">
        <f>NOT(ISNUMBER(SEARCH("Other",Survey!$M292)))</f>
        <v>1</v>
      </c>
      <c r="U292" s="60" t="b">
        <f>NOT(ISBLANK(Survey!$N292))</f>
        <v>0</v>
      </c>
      <c r="V292" s="48" t="str">
        <f t="shared" si="221"/>
        <v>Pass</v>
      </c>
      <c r="W292" s="121" t="b">
        <f>NOT(ISBLANK(Survey!$U292))</f>
        <v>0</v>
      </c>
      <c r="X292" s="122">
        <f>Survey!$J292</f>
        <v>0</v>
      </c>
      <c r="Y292" s="48" t="str">
        <f t="shared" si="222"/>
        <v>Pass</v>
      </c>
      <c r="Z292" s="121" t="b">
        <f>NOT(ISBLANK(Survey!$V292))</f>
        <v>0</v>
      </c>
      <c r="AA292" s="122">
        <f>Survey!$J292</f>
        <v>0</v>
      </c>
      <c r="AB292" s="48" t="str">
        <f t="shared" si="223"/>
        <v>Pass</v>
      </c>
      <c r="AC292" s="121" t="b">
        <f>NOT(ISBLANK(Survey!$W292))</f>
        <v>0</v>
      </c>
      <c r="AD292" s="122">
        <f>Survey!$J292</f>
        <v>0</v>
      </c>
      <c r="AE292" s="48" t="str">
        <f t="shared" si="224"/>
        <v>Pass</v>
      </c>
      <c r="AF292" s="61" t="b">
        <f>NOT(ISNUMBER(SEARCH("Yes",Survey!$Z292)))</f>
        <v>1</v>
      </c>
      <c r="AG292" s="60" t="b">
        <f>IF(COUNTBLANK(Survey!$AA292:$AB292)=0,TRUE, FALSE)</f>
        <v>0</v>
      </c>
      <c r="AH292" s="48" t="str">
        <f t="shared" si="225"/>
        <v>Pass</v>
      </c>
      <c r="AI292" s="61" t="b">
        <f>NOT(ISNUMBER(SEARCH("Yes",Survey!$AC292)))</f>
        <v>1</v>
      </c>
      <c r="AJ292" s="60" t="b">
        <f>NOT(ISBLANK(Survey!$AE292))</f>
        <v>0</v>
      </c>
      <c r="AK292" s="48" t="str">
        <f t="shared" si="226"/>
        <v>Pass</v>
      </c>
      <c r="AL292" s="61" t="b">
        <f>NOT(OR(ISNUMBER(SEARCH("Other",Survey!$AE292)),ISNUMBER(SEARCH("Multiple",Survey!$AE292))))</f>
        <v>1</v>
      </c>
      <c r="AM292" s="60" t="b">
        <f>NOT(ISBLANK(Survey!$AF292))</f>
        <v>0</v>
      </c>
      <c r="AN292" s="48" t="str">
        <f t="shared" si="227"/>
        <v>Fail</v>
      </c>
      <c r="AO292" s="52">
        <f>(Survey!$AH292)</f>
        <v>0</v>
      </c>
      <c r="AP292" s="43" t="str">
        <f t="shared" si="228"/>
        <v>Fail</v>
      </c>
      <c r="AQ292" s="44">
        <f>ABS(Survey!$AH292)</f>
        <v>0</v>
      </c>
      <c r="AR292" s="87">
        <f>ABS(Survey!$AI292)+Survey!$AJ292-ABS(Survey!$AK292)+ABS(Survey!$AL292)-ABS(Survey!$AM292)+ABS(Survey!$AN292)-ABS(Survey!$AO292)+Survey!$AP292</f>
        <v>0</v>
      </c>
      <c r="AS292" s="53" t="str">
        <f t="shared" si="229"/>
        <v>No holdings</v>
      </c>
      <c r="AT292" s="43">
        <f t="shared" si="230"/>
        <v>0</v>
      </c>
      <c r="AU292" s="48" t="str">
        <f t="shared" si="231"/>
        <v>Pass</v>
      </c>
      <c r="AV292" s="61" t="b">
        <f>IF(ABS(Survey!$AP292)=0,TRUE,FALSE)</f>
        <v>1</v>
      </c>
      <c r="AW292" s="60" t="b">
        <f>NOT(ISBLANK(Survey!$AQ292))</f>
        <v>0</v>
      </c>
      <c r="AX292" s="43" t="str">
        <f t="shared" si="232"/>
        <v>Fail</v>
      </c>
      <c r="AY292" s="44">
        <f>ABS(Survey!$AH292)</f>
        <v>0</v>
      </c>
      <c r="AZ292" s="44" cm="1">
        <f t="array" ref="AZ292">SUM(SUMIF(Survey!AS292:BA292,{"&gt;0","&lt;0"})*{1,-1})-SUM(SUMIF(Survey!BC292:BK292,{"&gt;0","&lt;0"})*{1,-1})</f>
        <v>0</v>
      </c>
      <c r="BA292" s="53" t="str">
        <f t="shared" si="233"/>
        <v>No holdings</v>
      </c>
      <c r="BB292" s="43">
        <f t="shared" si="234"/>
        <v>0</v>
      </c>
      <c r="BC292" s="48" t="str">
        <f t="shared" si="235"/>
        <v>Fail</v>
      </c>
      <c r="BD292" s="54">
        <f>ABS(Survey!$AH292)</f>
        <v>0</v>
      </c>
      <c r="BE292" s="54" cm="1">
        <f t="array" ref="BE292">SUM(SUMIF(Survey!BM292:CF292,{"&gt;0","&lt;0"})*{1,-1})-SUM(SUMIF(Survey!CH292:DA292,{"&gt;0","&lt;0"})*{1,-1})</f>
        <v>0</v>
      </c>
      <c r="BF292" s="55" t="str">
        <f t="shared" si="236"/>
        <v>No holdings</v>
      </c>
      <c r="BG292" s="56">
        <f t="shared" si="237"/>
        <v>0</v>
      </c>
      <c r="BH292" s="48" t="str">
        <f t="shared" si="238"/>
        <v>Pass</v>
      </c>
      <c r="BI292" s="61" t="b">
        <f>IF(ABS(Survey!$CF292)=0,TRUE,FALSE)</f>
        <v>1</v>
      </c>
      <c r="BJ292" s="60" t="b">
        <f>NOT(ISBLANK(Survey!$CG292))</f>
        <v>0</v>
      </c>
      <c r="BK292" s="48" t="str">
        <f t="shared" si="239"/>
        <v>Pass</v>
      </c>
      <c r="BL292" s="61" t="b">
        <f>IF(ABS(Survey!$DA292)=0,TRUE,FALSE)</f>
        <v>1</v>
      </c>
      <c r="BM292" s="60" t="b">
        <f>NOT(ISBLANK(Survey!$DB292))</f>
        <v>0</v>
      </c>
      <c r="BN292" s="48" t="str">
        <f t="shared" si="240"/>
        <v>Pass</v>
      </c>
      <c r="BO292" s="44">
        <f>SUM(Survey!DD292:DG292)</f>
        <v>0</v>
      </c>
      <c r="BP292" s="43">
        <f t="shared" si="241"/>
        <v>0</v>
      </c>
      <c r="BQ292" s="43">
        <f t="shared" si="242"/>
        <v>100</v>
      </c>
      <c r="BR292" s="55">
        <f>Survey!$I292</f>
        <v>0</v>
      </c>
      <c r="BS292" s="48" t="str">
        <f t="shared" si="243"/>
        <v>Pass</v>
      </c>
      <c r="BT292" s="61" t="b">
        <f>IF(ABS(Survey!$DG292)=0,TRUE,FALSE)</f>
        <v>1</v>
      </c>
      <c r="BU292" s="60" t="b">
        <f>NOT(ISBLANK(Survey!$DH292))</f>
        <v>0</v>
      </c>
      <c r="BV292" s="43" t="str">
        <f t="shared" si="244"/>
        <v>Pass</v>
      </c>
      <c r="BW292" s="44">
        <f>ABS(Survey!CB292) + ABS(Survey!CW292)</f>
        <v>0</v>
      </c>
      <c r="BX292" s="44">
        <f>SUM(SUMIF(Survey!DJ292:DO292,{"&gt;0","&lt;0"})*{1,-1})+SUM(SUMIF(Survey!DQ292:DV292,{"&gt;0","&lt;0"})*{1,-1})</f>
        <v>0</v>
      </c>
      <c r="BY292" s="43">
        <f t="shared" si="245"/>
        <v>0</v>
      </c>
      <c r="BZ292" s="43">
        <f t="shared" si="246"/>
        <v>0</v>
      </c>
      <c r="CA292" s="48" t="str">
        <f t="shared" si="247"/>
        <v>Pass</v>
      </c>
      <c r="CB292" s="61" t="b">
        <f>IF(ABS(Survey!$DO292)=0,TRUE,FALSE)</f>
        <v>1</v>
      </c>
      <c r="CC292" s="60" t="b">
        <f>NOT(ISBLANK(Survey!DP292))</f>
        <v>0</v>
      </c>
      <c r="CD292" s="48" t="str">
        <f t="shared" si="248"/>
        <v>Pass</v>
      </c>
      <c r="CE292" s="61" t="b">
        <f>IF(ABS(Survey!$DV292)=0,TRUE,FALSE)</f>
        <v>1</v>
      </c>
      <c r="CF292" s="60" t="b">
        <f>NOT(ISBLANK(Survey!$DW292))</f>
        <v>0</v>
      </c>
      <c r="CG292" s="48" t="str">
        <f t="shared" si="249"/>
        <v>Pass</v>
      </c>
      <c r="CH292" s="57">
        <f t="shared" si="250"/>
        <v>0</v>
      </c>
      <c r="CI292" s="54" cm="1">
        <f t="array" ref="CI292">SUM(SUMIF(Survey!DY292:DZ292,{"&gt;0","&lt;0"})*{1,-1})</f>
        <v>0</v>
      </c>
      <c r="CJ292" s="57">
        <f t="shared" si="251"/>
        <v>0</v>
      </c>
      <c r="CK292" s="56">
        <f t="shared" si="252"/>
        <v>100</v>
      </c>
      <c r="CL292" s="48" t="str">
        <f t="shared" si="253"/>
        <v>Fail</v>
      </c>
      <c r="CM292" s="54">
        <f>SUM(SUMIF(Survey!EP292:EQ292,{"&gt;0","&lt;0"})*{1,-1})</f>
        <v>0</v>
      </c>
      <c r="CN292" s="57">
        <f t="shared" si="254"/>
        <v>0</v>
      </c>
      <c r="CO292" s="57">
        <f t="shared" si="255"/>
        <v>100</v>
      </c>
      <c r="CP292" s="55" t="b">
        <f>IF(Survey!$J292="ETF",TRUE,IF(Survey!$J292="Closed-end",TRUE,IF(Survey!$J292="Split share corp",TRUE,FALSE)))</f>
        <v>0</v>
      </c>
      <c r="CQ292" s="48" t="str">
        <f t="shared" si="256"/>
        <v>Fail</v>
      </c>
      <c r="CR292" s="54">
        <f>SUM(SUMIF(Survey!ES292:EW292,{"&gt;0","&lt;0"})*{1,-1})</f>
        <v>0</v>
      </c>
      <c r="CS292" s="57">
        <f t="shared" si="257"/>
        <v>0</v>
      </c>
      <c r="CT292" s="57">
        <f t="shared" si="258"/>
        <v>100</v>
      </c>
      <c r="CU292" s="55" t="b">
        <f>IF(Survey!$J292="ETF",TRUE,IF(Survey!$J292="Closed-end",TRUE,IF(Survey!$J292="Split share corp",TRUE,FALSE)))</f>
        <v>0</v>
      </c>
      <c r="CV292" s="48" t="str">
        <f t="shared" si="259"/>
        <v>Pass</v>
      </c>
      <c r="CW292" s="61" t="b">
        <f>IF(ABS(Survey!$EW292)=0,TRUE,FALSE)</f>
        <v>1</v>
      </c>
      <c r="CX292" s="60" t="b">
        <f>NOT(ISBLANK(Survey!$EX292))</f>
        <v>0</v>
      </c>
      <c r="CY292" s="43" t="str">
        <f t="shared" si="260"/>
        <v>Fail</v>
      </c>
      <c r="CZ292" s="44">
        <f>SUM(SUMIF(Survey!EZ292:FF292,{"&gt;0","&lt;0"})*{1,-1})</f>
        <v>0</v>
      </c>
      <c r="DA292" s="43">
        <f t="shared" si="261"/>
        <v>0</v>
      </c>
      <c r="DB292" s="43">
        <f t="shared" si="262"/>
        <v>100</v>
      </c>
      <c r="DC292" s="48" t="str">
        <f t="shared" si="263"/>
        <v>Fail</v>
      </c>
      <c r="DD292" s="54">
        <f>SUM(SUMIF(Survey!FH292:FN292,{"&gt;0","&lt;0"})*{1,-1})</f>
        <v>0</v>
      </c>
      <c r="DE292" s="57">
        <f t="shared" si="264"/>
        <v>0</v>
      </c>
      <c r="DF292" s="56">
        <f t="shared" si="265"/>
        <v>100</v>
      </c>
    </row>
    <row r="293" spans="1:110">
      <c r="A293" s="1">
        <v>290</v>
      </c>
      <c r="B293" s="43" t="str">
        <f t="shared" si="213"/>
        <v>Pass</v>
      </c>
      <c r="C293" s="43">
        <f>COUNTBLANK(Survey!B293:FO293)</f>
        <v>170</v>
      </c>
      <c r="D293" s="43">
        <f>Survey!H293</f>
        <v>0</v>
      </c>
      <c r="E293" s="43" t="str">
        <f t="shared" si="214"/>
        <v>Fail</v>
      </c>
      <c r="F293" s="43" t="str">
        <f t="shared" si="215"/>
        <v>Fail</v>
      </c>
      <c r="H293" s="48" t="str">
        <f t="shared" si="216"/>
        <v>Fail</v>
      </c>
      <c r="I293" s="49">
        <f>COUNTBLANK(Survey!B293:E293)+COUNTBLANK(Survey!G293:J293)+COUNTBLANK(Survey!M293)+COUNTBLANK(Survey!P293:S293)+COUNTBLANK(Survey!X293:Z293)+COUNTBLANK(Survey!AC293:AD293)</f>
        <v>18</v>
      </c>
      <c r="J293" s="48" t="str">
        <f t="shared" si="217"/>
        <v>Pass</v>
      </c>
      <c r="K293" s="61" t="b">
        <f>NOT(ISNUMBER(SEARCH("Feeder",Survey!$H293)))</f>
        <v>1</v>
      </c>
      <c r="L293" s="60" t="b">
        <f>NOT(ISBLANK(Survey!$L293))</f>
        <v>0</v>
      </c>
      <c r="M293" s="48" t="str">
        <f t="shared" si="218"/>
        <v>Pass</v>
      </c>
      <c r="N293" s="61" t="b">
        <f>NOT(ISNUMBER(SEARCH("Other",Survey!$J293)))</f>
        <v>1</v>
      </c>
      <c r="O293" s="60" t="b">
        <f>NOT(ISBLANK(Survey!$K293))</f>
        <v>0</v>
      </c>
      <c r="P293" s="48" t="str">
        <f t="shared" si="219"/>
        <v>Fail</v>
      </c>
      <c r="Q293" s="50">
        <f>Survey!E293</f>
        <v>0</v>
      </c>
      <c r="R293" s="51">
        <f>LEN(Survey!F293)</f>
        <v>0</v>
      </c>
      <c r="S293" s="48" t="str">
        <f t="shared" si="220"/>
        <v>Pass</v>
      </c>
      <c r="T293" s="61" t="b">
        <f>NOT(ISNUMBER(SEARCH("Other",Survey!$M293)))</f>
        <v>1</v>
      </c>
      <c r="U293" s="60" t="b">
        <f>NOT(ISBLANK(Survey!$N293))</f>
        <v>0</v>
      </c>
      <c r="V293" s="48" t="str">
        <f t="shared" si="221"/>
        <v>Pass</v>
      </c>
      <c r="W293" s="121" t="b">
        <f>NOT(ISBLANK(Survey!$U293))</f>
        <v>0</v>
      </c>
      <c r="X293" s="122">
        <f>Survey!$J293</f>
        <v>0</v>
      </c>
      <c r="Y293" s="48" t="str">
        <f t="shared" si="222"/>
        <v>Pass</v>
      </c>
      <c r="Z293" s="121" t="b">
        <f>NOT(ISBLANK(Survey!$V293))</f>
        <v>0</v>
      </c>
      <c r="AA293" s="122">
        <f>Survey!$J293</f>
        <v>0</v>
      </c>
      <c r="AB293" s="48" t="str">
        <f t="shared" si="223"/>
        <v>Pass</v>
      </c>
      <c r="AC293" s="121" t="b">
        <f>NOT(ISBLANK(Survey!$W293))</f>
        <v>0</v>
      </c>
      <c r="AD293" s="122">
        <f>Survey!$J293</f>
        <v>0</v>
      </c>
      <c r="AE293" s="48" t="str">
        <f t="shared" si="224"/>
        <v>Pass</v>
      </c>
      <c r="AF293" s="61" t="b">
        <f>NOT(ISNUMBER(SEARCH("Yes",Survey!$Z293)))</f>
        <v>1</v>
      </c>
      <c r="AG293" s="60" t="b">
        <f>IF(COUNTBLANK(Survey!$AA293:$AB293)=0,TRUE, FALSE)</f>
        <v>0</v>
      </c>
      <c r="AH293" s="48" t="str">
        <f t="shared" si="225"/>
        <v>Pass</v>
      </c>
      <c r="AI293" s="61" t="b">
        <f>NOT(ISNUMBER(SEARCH("Yes",Survey!$AC293)))</f>
        <v>1</v>
      </c>
      <c r="AJ293" s="60" t="b">
        <f>NOT(ISBLANK(Survey!$AE293))</f>
        <v>0</v>
      </c>
      <c r="AK293" s="48" t="str">
        <f t="shared" si="226"/>
        <v>Pass</v>
      </c>
      <c r="AL293" s="61" t="b">
        <f>NOT(OR(ISNUMBER(SEARCH("Other",Survey!$AE293)),ISNUMBER(SEARCH("Multiple",Survey!$AE293))))</f>
        <v>1</v>
      </c>
      <c r="AM293" s="60" t="b">
        <f>NOT(ISBLANK(Survey!$AF293))</f>
        <v>0</v>
      </c>
      <c r="AN293" s="48" t="str">
        <f t="shared" si="227"/>
        <v>Fail</v>
      </c>
      <c r="AO293" s="52">
        <f>(Survey!$AH293)</f>
        <v>0</v>
      </c>
      <c r="AP293" s="43" t="str">
        <f t="shared" si="228"/>
        <v>Fail</v>
      </c>
      <c r="AQ293" s="44">
        <f>ABS(Survey!$AH293)</f>
        <v>0</v>
      </c>
      <c r="AR293" s="87">
        <f>ABS(Survey!$AI293)+Survey!$AJ293-ABS(Survey!$AK293)+ABS(Survey!$AL293)-ABS(Survey!$AM293)+ABS(Survey!$AN293)-ABS(Survey!$AO293)+Survey!$AP293</f>
        <v>0</v>
      </c>
      <c r="AS293" s="53" t="str">
        <f t="shared" si="229"/>
        <v>No holdings</v>
      </c>
      <c r="AT293" s="43">
        <f t="shared" si="230"/>
        <v>0</v>
      </c>
      <c r="AU293" s="48" t="str">
        <f t="shared" si="231"/>
        <v>Pass</v>
      </c>
      <c r="AV293" s="61" t="b">
        <f>IF(ABS(Survey!$AP293)=0,TRUE,FALSE)</f>
        <v>1</v>
      </c>
      <c r="AW293" s="60" t="b">
        <f>NOT(ISBLANK(Survey!$AQ293))</f>
        <v>0</v>
      </c>
      <c r="AX293" s="43" t="str">
        <f t="shared" si="232"/>
        <v>Fail</v>
      </c>
      <c r="AY293" s="44">
        <f>ABS(Survey!$AH293)</f>
        <v>0</v>
      </c>
      <c r="AZ293" s="44" cm="1">
        <f t="array" ref="AZ293">SUM(SUMIF(Survey!AS293:BA293,{"&gt;0","&lt;0"})*{1,-1})-SUM(SUMIF(Survey!BC293:BK293,{"&gt;0","&lt;0"})*{1,-1})</f>
        <v>0</v>
      </c>
      <c r="BA293" s="53" t="str">
        <f t="shared" si="233"/>
        <v>No holdings</v>
      </c>
      <c r="BB293" s="43">
        <f t="shared" si="234"/>
        <v>0</v>
      </c>
      <c r="BC293" s="48" t="str">
        <f t="shared" si="235"/>
        <v>Fail</v>
      </c>
      <c r="BD293" s="54">
        <f>ABS(Survey!$AH293)</f>
        <v>0</v>
      </c>
      <c r="BE293" s="54" cm="1">
        <f t="array" ref="BE293">SUM(SUMIF(Survey!BM293:CF293,{"&gt;0","&lt;0"})*{1,-1})-SUM(SUMIF(Survey!CH293:DA293,{"&gt;0","&lt;0"})*{1,-1})</f>
        <v>0</v>
      </c>
      <c r="BF293" s="55" t="str">
        <f t="shared" si="236"/>
        <v>No holdings</v>
      </c>
      <c r="BG293" s="56">
        <f t="shared" si="237"/>
        <v>0</v>
      </c>
      <c r="BH293" s="48" t="str">
        <f t="shared" si="238"/>
        <v>Pass</v>
      </c>
      <c r="BI293" s="61" t="b">
        <f>IF(ABS(Survey!$CF293)=0,TRUE,FALSE)</f>
        <v>1</v>
      </c>
      <c r="BJ293" s="60" t="b">
        <f>NOT(ISBLANK(Survey!$CG293))</f>
        <v>0</v>
      </c>
      <c r="BK293" s="48" t="str">
        <f t="shared" si="239"/>
        <v>Pass</v>
      </c>
      <c r="BL293" s="61" t="b">
        <f>IF(ABS(Survey!$DA293)=0,TRUE,FALSE)</f>
        <v>1</v>
      </c>
      <c r="BM293" s="60" t="b">
        <f>NOT(ISBLANK(Survey!$DB293))</f>
        <v>0</v>
      </c>
      <c r="BN293" s="48" t="str">
        <f t="shared" si="240"/>
        <v>Pass</v>
      </c>
      <c r="BO293" s="44">
        <f>SUM(Survey!DD293:DG293)</f>
        <v>0</v>
      </c>
      <c r="BP293" s="43">
        <f t="shared" si="241"/>
        <v>0</v>
      </c>
      <c r="BQ293" s="43">
        <f t="shared" si="242"/>
        <v>100</v>
      </c>
      <c r="BR293" s="55">
        <f>Survey!$I293</f>
        <v>0</v>
      </c>
      <c r="BS293" s="48" t="str">
        <f t="shared" si="243"/>
        <v>Pass</v>
      </c>
      <c r="BT293" s="61" t="b">
        <f>IF(ABS(Survey!$DG293)=0,TRUE,FALSE)</f>
        <v>1</v>
      </c>
      <c r="BU293" s="60" t="b">
        <f>NOT(ISBLANK(Survey!$DH293))</f>
        <v>0</v>
      </c>
      <c r="BV293" s="43" t="str">
        <f t="shared" si="244"/>
        <v>Pass</v>
      </c>
      <c r="BW293" s="44">
        <f>ABS(Survey!CB293) + ABS(Survey!CW293)</f>
        <v>0</v>
      </c>
      <c r="BX293" s="44">
        <f>SUM(SUMIF(Survey!DJ293:DO293,{"&gt;0","&lt;0"})*{1,-1})+SUM(SUMIF(Survey!DQ293:DV293,{"&gt;0","&lt;0"})*{1,-1})</f>
        <v>0</v>
      </c>
      <c r="BY293" s="43">
        <f t="shared" si="245"/>
        <v>0</v>
      </c>
      <c r="BZ293" s="43">
        <f t="shared" si="246"/>
        <v>0</v>
      </c>
      <c r="CA293" s="48" t="str">
        <f t="shared" si="247"/>
        <v>Pass</v>
      </c>
      <c r="CB293" s="61" t="b">
        <f>IF(ABS(Survey!$DO293)=0,TRUE,FALSE)</f>
        <v>1</v>
      </c>
      <c r="CC293" s="60" t="b">
        <f>NOT(ISBLANK(Survey!DP293))</f>
        <v>0</v>
      </c>
      <c r="CD293" s="48" t="str">
        <f t="shared" si="248"/>
        <v>Pass</v>
      </c>
      <c r="CE293" s="61" t="b">
        <f>IF(ABS(Survey!$DV293)=0,TRUE,FALSE)</f>
        <v>1</v>
      </c>
      <c r="CF293" s="60" t="b">
        <f>NOT(ISBLANK(Survey!$DW293))</f>
        <v>0</v>
      </c>
      <c r="CG293" s="48" t="str">
        <f t="shared" si="249"/>
        <v>Pass</v>
      </c>
      <c r="CH293" s="57">
        <f t="shared" si="250"/>
        <v>0</v>
      </c>
      <c r="CI293" s="54" cm="1">
        <f t="array" ref="CI293">SUM(SUMIF(Survey!DY293:DZ293,{"&gt;0","&lt;0"})*{1,-1})</f>
        <v>0</v>
      </c>
      <c r="CJ293" s="57">
        <f t="shared" si="251"/>
        <v>0</v>
      </c>
      <c r="CK293" s="56">
        <f t="shared" si="252"/>
        <v>100</v>
      </c>
      <c r="CL293" s="48" t="str">
        <f t="shared" si="253"/>
        <v>Fail</v>
      </c>
      <c r="CM293" s="54">
        <f>SUM(SUMIF(Survey!EP293:EQ293,{"&gt;0","&lt;0"})*{1,-1})</f>
        <v>0</v>
      </c>
      <c r="CN293" s="57">
        <f t="shared" si="254"/>
        <v>0</v>
      </c>
      <c r="CO293" s="57">
        <f t="shared" si="255"/>
        <v>100</v>
      </c>
      <c r="CP293" s="55" t="b">
        <f>IF(Survey!$J293="ETF",TRUE,IF(Survey!$J293="Closed-end",TRUE,IF(Survey!$J293="Split share corp",TRUE,FALSE)))</f>
        <v>0</v>
      </c>
      <c r="CQ293" s="48" t="str">
        <f t="shared" si="256"/>
        <v>Fail</v>
      </c>
      <c r="CR293" s="54">
        <f>SUM(SUMIF(Survey!ES293:EW293,{"&gt;0","&lt;0"})*{1,-1})</f>
        <v>0</v>
      </c>
      <c r="CS293" s="57">
        <f t="shared" si="257"/>
        <v>0</v>
      </c>
      <c r="CT293" s="57">
        <f t="shared" si="258"/>
        <v>100</v>
      </c>
      <c r="CU293" s="55" t="b">
        <f>IF(Survey!$J293="ETF",TRUE,IF(Survey!$J293="Closed-end",TRUE,IF(Survey!$J293="Split share corp",TRUE,FALSE)))</f>
        <v>0</v>
      </c>
      <c r="CV293" s="48" t="str">
        <f t="shared" si="259"/>
        <v>Pass</v>
      </c>
      <c r="CW293" s="61" t="b">
        <f>IF(ABS(Survey!$EW293)=0,TRUE,FALSE)</f>
        <v>1</v>
      </c>
      <c r="CX293" s="60" t="b">
        <f>NOT(ISBLANK(Survey!$EX293))</f>
        <v>0</v>
      </c>
      <c r="CY293" s="43" t="str">
        <f t="shared" si="260"/>
        <v>Fail</v>
      </c>
      <c r="CZ293" s="44">
        <f>SUM(SUMIF(Survey!EZ293:FF293,{"&gt;0","&lt;0"})*{1,-1})</f>
        <v>0</v>
      </c>
      <c r="DA293" s="43">
        <f t="shared" si="261"/>
        <v>0</v>
      </c>
      <c r="DB293" s="43">
        <f t="shared" si="262"/>
        <v>100</v>
      </c>
      <c r="DC293" s="48" t="str">
        <f t="shared" si="263"/>
        <v>Fail</v>
      </c>
      <c r="DD293" s="54">
        <f>SUM(SUMIF(Survey!FH293:FN293,{"&gt;0","&lt;0"})*{1,-1})</f>
        <v>0</v>
      </c>
      <c r="DE293" s="57">
        <f t="shared" si="264"/>
        <v>0</v>
      </c>
      <c r="DF293" s="56">
        <f t="shared" si="265"/>
        <v>100</v>
      </c>
    </row>
    <row r="294" spans="1:110">
      <c r="A294" s="1">
        <v>291</v>
      </c>
      <c r="B294" s="43" t="str">
        <f t="shared" si="213"/>
        <v>Pass</v>
      </c>
      <c r="C294" s="43">
        <f>COUNTBLANK(Survey!B294:FO294)</f>
        <v>170</v>
      </c>
      <c r="D294" s="43">
        <f>Survey!H294</f>
        <v>0</v>
      </c>
      <c r="E294" s="43" t="str">
        <f t="shared" si="214"/>
        <v>Fail</v>
      </c>
      <c r="F294" s="43" t="str">
        <f t="shared" si="215"/>
        <v>Fail</v>
      </c>
      <c r="H294" s="48" t="str">
        <f t="shared" si="216"/>
        <v>Fail</v>
      </c>
      <c r="I294" s="49">
        <f>COUNTBLANK(Survey!B294:E294)+COUNTBLANK(Survey!G294:J294)+COUNTBLANK(Survey!M294)+COUNTBLANK(Survey!P294:S294)+COUNTBLANK(Survey!X294:Z294)+COUNTBLANK(Survey!AC294:AD294)</f>
        <v>18</v>
      </c>
      <c r="J294" s="48" t="str">
        <f t="shared" si="217"/>
        <v>Pass</v>
      </c>
      <c r="K294" s="61" t="b">
        <f>NOT(ISNUMBER(SEARCH("Feeder",Survey!$H294)))</f>
        <v>1</v>
      </c>
      <c r="L294" s="60" t="b">
        <f>NOT(ISBLANK(Survey!$L294))</f>
        <v>0</v>
      </c>
      <c r="M294" s="48" t="str">
        <f t="shared" si="218"/>
        <v>Pass</v>
      </c>
      <c r="N294" s="61" t="b">
        <f>NOT(ISNUMBER(SEARCH("Other",Survey!$J294)))</f>
        <v>1</v>
      </c>
      <c r="O294" s="60" t="b">
        <f>NOT(ISBLANK(Survey!$K294))</f>
        <v>0</v>
      </c>
      <c r="P294" s="48" t="str">
        <f t="shared" si="219"/>
        <v>Fail</v>
      </c>
      <c r="Q294" s="50">
        <f>Survey!E294</f>
        <v>0</v>
      </c>
      <c r="R294" s="51">
        <f>LEN(Survey!F294)</f>
        <v>0</v>
      </c>
      <c r="S294" s="48" t="str">
        <f t="shared" si="220"/>
        <v>Pass</v>
      </c>
      <c r="T294" s="61" t="b">
        <f>NOT(ISNUMBER(SEARCH("Other",Survey!$M294)))</f>
        <v>1</v>
      </c>
      <c r="U294" s="60" t="b">
        <f>NOT(ISBLANK(Survey!$N294))</f>
        <v>0</v>
      </c>
      <c r="V294" s="48" t="str">
        <f t="shared" si="221"/>
        <v>Pass</v>
      </c>
      <c r="W294" s="121" t="b">
        <f>NOT(ISBLANK(Survey!$U294))</f>
        <v>0</v>
      </c>
      <c r="X294" s="122">
        <f>Survey!$J294</f>
        <v>0</v>
      </c>
      <c r="Y294" s="48" t="str">
        <f t="shared" si="222"/>
        <v>Pass</v>
      </c>
      <c r="Z294" s="121" t="b">
        <f>NOT(ISBLANK(Survey!$V294))</f>
        <v>0</v>
      </c>
      <c r="AA294" s="122">
        <f>Survey!$J294</f>
        <v>0</v>
      </c>
      <c r="AB294" s="48" t="str">
        <f t="shared" si="223"/>
        <v>Pass</v>
      </c>
      <c r="AC294" s="121" t="b">
        <f>NOT(ISBLANK(Survey!$W294))</f>
        <v>0</v>
      </c>
      <c r="AD294" s="122">
        <f>Survey!$J294</f>
        <v>0</v>
      </c>
      <c r="AE294" s="48" t="str">
        <f t="shared" si="224"/>
        <v>Pass</v>
      </c>
      <c r="AF294" s="61" t="b">
        <f>NOT(ISNUMBER(SEARCH("Yes",Survey!$Z294)))</f>
        <v>1</v>
      </c>
      <c r="AG294" s="60" t="b">
        <f>IF(COUNTBLANK(Survey!$AA294:$AB294)=0,TRUE, FALSE)</f>
        <v>0</v>
      </c>
      <c r="AH294" s="48" t="str">
        <f t="shared" si="225"/>
        <v>Pass</v>
      </c>
      <c r="AI294" s="61" t="b">
        <f>NOT(ISNUMBER(SEARCH("Yes",Survey!$AC294)))</f>
        <v>1</v>
      </c>
      <c r="AJ294" s="60" t="b">
        <f>NOT(ISBLANK(Survey!$AE294))</f>
        <v>0</v>
      </c>
      <c r="AK294" s="48" t="str">
        <f t="shared" si="226"/>
        <v>Pass</v>
      </c>
      <c r="AL294" s="61" t="b">
        <f>NOT(OR(ISNUMBER(SEARCH("Other",Survey!$AE294)),ISNUMBER(SEARCH("Multiple",Survey!$AE294))))</f>
        <v>1</v>
      </c>
      <c r="AM294" s="60" t="b">
        <f>NOT(ISBLANK(Survey!$AF294))</f>
        <v>0</v>
      </c>
      <c r="AN294" s="48" t="str">
        <f t="shared" si="227"/>
        <v>Fail</v>
      </c>
      <c r="AO294" s="52">
        <f>(Survey!$AH294)</f>
        <v>0</v>
      </c>
      <c r="AP294" s="43" t="str">
        <f t="shared" si="228"/>
        <v>Fail</v>
      </c>
      <c r="AQ294" s="44">
        <f>ABS(Survey!$AH294)</f>
        <v>0</v>
      </c>
      <c r="AR294" s="87">
        <f>ABS(Survey!$AI294)+Survey!$AJ294-ABS(Survey!$AK294)+ABS(Survey!$AL294)-ABS(Survey!$AM294)+ABS(Survey!$AN294)-ABS(Survey!$AO294)+Survey!$AP294</f>
        <v>0</v>
      </c>
      <c r="AS294" s="53" t="str">
        <f t="shared" si="229"/>
        <v>No holdings</v>
      </c>
      <c r="AT294" s="43">
        <f t="shared" si="230"/>
        <v>0</v>
      </c>
      <c r="AU294" s="48" t="str">
        <f t="shared" si="231"/>
        <v>Pass</v>
      </c>
      <c r="AV294" s="61" t="b">
        <f>IF(ABS(Survey!$AP294)=0,TRUE,FALSE)</f>
        <v>1</v>
      </c>
      <c r="AW294" s="60" t="b">
        <f>NOT(ISBLANK(Survey!$AQ294))</f>
        <v>0</v>
      </c>
      <c r="AX294" s="43" t="str">
        <f t="shared" si="232"/>
        <v>Fail</v>
      </c>
      <c r="AY294" s="44">
        <f>ABS(Survey!$AH294)</f>
        <v>0</v>
      </c>
      <c r="AZ294" s="44" cm="1">
        <f t="array" ref="AZ294">SUM(SUMIF(Survey!AS294:BA294,{"&gt;0","&lt;0"})*{1,-1})-SUM(SUMIF(Survey!BC294:BK294,{"&gt;0","&lt;0"})*{1,-1})</f>
        <v>0</v>
      </c>
      <c r="BA294" s="53" t="str">
        <f t="shared" si="233"/>
        <v>No holdings</v>
      </c>
      <c r="BB294" s="43">
        <f t="shared" si="234"/>
        <v>0</v>
      </c>
      <c r="BC294" s="48" t="str">
        <f t="shared" si="235"/>
        <v>Fail</v>
      </c>
      <c r="BD294" s="54">
        <f>ABS(Survey!$AH294)</f>
        <v>0</v>
      </c>
      <c r="BE294" s="54" cm="1">
        <f t="array" ref="BE294">SUM(SUMIF(Survey!BM294:CF294,{"&gt;0","&lt;0"})*{1,-1})-SUM(SUMIF(Survey!CH294:DA294,{"&gt;0","&lt;0"})*{1,-1})</f>
        <v>0</v>
      </c>
      <c r="BF294" s="55" t="str">
        <f t="shared" si="236"/>
        <v>No holdings</v>
      </c>
      <c r="BG294" s="56">
        <f t="shared" si="237"/>
        <v>0</v>
      </c>
      <c r="BH294" s="48" t="str">
        <f t="shared" si="238"/>
        <v>Pass</v>
      </c>
      <c r="BI294" s="61" t="b">
        <f>IF(ABS(Survey!$CF294)=0,TRUE,FALSE)</f>
        <v>1</v>
      </c>
      <c r="BJ294" s="60" t="b">
        <f>NOT(ISBLANK(Survey!$CG294))</f>
        <v>0</v>
      </c>
      <c r="BK294" s="48" t="str">
        <f t="shared" si="239"/>
        <v>Pass</v>
      </c>
      <c r="BL294" s="61" t="b">
        <f>IF(ABS(Survey!$DA294)=0,TRUE,FALSE)</f>
        <v>1</v>
      </c>
      <c r="BM294" s="60" t="b">
        <f>NOT(ISBLANK(Survey!$DB294))</f>
        <v>0</v>
      </c>
      <c r="BN294" s="48" t="str">
        <f t="shared" si="240"/>
        <v>Pass</v>
      </c>
      <c r="BO294" s="44">
        <f>SUM(Survey!DD294:DG294)</f>
        <v>0</v>
      </c>
      <c r="BP294" s="43">
        <f t="shared" si="241"/>
        <v>0</v>
      </c>
      <c r="BQ294" s="43">
        <f t="shared" si="242"/>
        <v>100</v>
      </c>
      <c r="BR294" s="55">
        <f>Survey!$I294</f>
        <v>0</v>
      </c>
      <c r="BS294" s="48" t="str">
        <f t="shared" si="243"/>
        <v>Pass</v>
      </c>
      <c r="BT294" s="61" t="b">
        <f>IF(ABS(Survey!$DG294)=0,TRUE,FALSE)</f>
        <v>1</v>
      </c>
      <c r="BU294" s="60" t="b">
        <f>NOT(ISBLANK(Survey!$DH294))</f>
        <v>0</v>
      </c>
      <c r="BV294" s="43" t="str">
        <f t="shared" si="244"/>
        <v>Pass</v>
      </c>
      <c r="BW294" s="44">
        <f>ABS(Survey!CB294) + ABS(Survey!CW294)</f>
        <v>0</v>
      </c>
      <c r="BX294" s="44">
        <f>SUM(SUMIF(Survey!DJ294:DO294,{"&gt;0","&lt;0"})*{1,-1})+SUM(SUMIF(Survey!DQ294:DV294,{"&gt;0","&lt;0"})*{1,-1})</f>
        <v>0</v>
      </c>
      <c r="BY294" s="43">
        <f t="shared" si="245"/>
        <v>0</v>
      </c>
      <c r="BZ294" s="43">
        <f t="shared" si="246"/>
        <v>0</v>
      </c>
      <c r="CA294" s="48" t="str">
        <f t="shared" si="247"/>
        <v>Pass</v>
      </c>
      <c r="CB294" s="61" t="b">
        <f>IF(ABS(Survey!$DO294)=0,TRUE,FALSE)</f>
        <v>1</v>
      </c>
      <c r="CC294" s="60" t="b">
        <f>NOT(ISBLANK(Survey!DP294))</f>
        <v>0</v>
      </c>
      <c r="CD294" s="48" t="str">
        <f t="shared" si="248"/>
        <v>Pass</v>
      </c>
      <c r="CE294" s="61" t="b">
        <f>IF(ABS(Survey!$DV294)=0,TRUE,FALSE)</f>
        <v>1</v>
      </c>
      <c r="CF294" s="60" t="b">
        <f>NOT(ISBLANK(Survey!$DW294))</f>
        <v>0</v>
      </c>
      <c r="CG294" s="48" t="str">
        <f t="shared" si="249"/>
        <v>Pass</v>
      </c>
      <c r="CH294" s="57">
        <f t="shared" si="250"/>
        <v>0</v>
      </c>
      <c r="CI294" s="54" cm="1">
        <f t="array" ref="CI294">SUM(SUMIF(Survey!DY294:DZ294,{"&gt;0","&lt;0"})*{1,-1})</f>
        <v>0</v>
      </c>
      <c r="CJ294" s="57">
        <f t="shared" si="251"/>
        <v>0</v>
      </c>
      <c r="CK294" s="56">
        <f t="shared" si="252"/>
        <v>100</v>
      </c>
      <c r="CL294" s="48" t="str">
        <f t="shared" si="253"/>
        <v>Fail</v>
      </c>
      <c r="CM294" s="54">
        <f>SUM(SUMIF(Survey!EP294:EQ294,{"&gt;0","&lt;0"})*{1,-1})</f>
        <v>0</v>
      </c>
      <c r="CN294" s="57">
        <f t="shared" si="254"/>
        <v>0</v>
      </c>
      <c r="CO294" s="57">
        <f t="shared" si="255"/>
        <v>100</v>
      </c>
      <c r="CP294" s="55" t="b">
        <f>IF(Survey!$J294="ETF",TRUE,IF(Survey!$J294="Closed-end",TRUE,IF(Survey!$J294="Split share corp",TRUE,FALSE)))</f>
        <v>0</v>
      </c>
      <c r="CQ294" s="48" t="str">
        <f t="shared" si="256"/>
        <v>Fail</v>
      </c>
      <c r="CR294" s="54">
        <f>SUM(SUMIF(Survey!ES294:EW294,{"&gt;0","&lt;0"})*{1,-1})</f>
        <v>0</v>
      </c>
      <c r="CS294" s="57">
        <f t="shared" si="257"/>
        <v>0</v>
      </c>
      <c r="CT294" s="57">
        <f t="shared" si="258"/>
        <v>100</v>
      </c>
      <c r="CU294" s="55" t="b">
        <f>IF(Survey!$J294="ETF",TRUE,IF(Survey!$J294="Closed-end",TRUE,IF(Survey!$J294="Split share corp",TRUE,FALSE)))</f>
        <v>0</v>
      </c>
      <c r="CV294" s="48" t="str">
        <f t="shared" si="259"/>
        <v>Pass</v>
      </c>
      <c r="CW294" s="61" t="b">
        <f>IF(ABS(Survey!$EW294)=0,TRUE,FALSE)</f>
        <v>1</v>
      </c>
      <c r="CX294" s="60" t="b">
        <f>NOT(ISBLANK(Survey!$EX294))</f>
        <v>0</v>
      </c>
      <c r="CY294" s="43" t="str">
        <f t="shared" si="260"/>
        <v>Fail</v>
      </c>
      <c r="CZ294" s="44">
        <f>SUM(SUMIF(Survey!EZ294:FF294,{"&gt;0","&lt;0"})*{1,-1})</f>
        <v>0</v>
      </c>
      <c r="DA294" s="43">
        <f t="shared" si="261"/>
        <v>0</v>
      </c>
      <c r="DB294" s="43">
        <f t="shared" si="262"/>
        <v>100</v>
      </c>
      <c r="DC294" s="48" t="str">
        <f t="shared" si="263"/>
        <v>Fail</v>
      </c>
      <c r="DD294" s="54">
        <f>SUM(SUMIF(Survey!FH294:FN294,{"&gt;0","&lt;0"})*{1,-1})</f>
        <v>0</v>
      </c>
      <c r="DE294" s="57">
        <f t="shared" si="264"/>
        <v>0</v>
      </c>
      <c r="DF294" s="56">
        <f t="shared" si="265"/>
        <v>100</v>
      </c>
    </row>
    <row r="295" spans="1:110">
      <c r="A295" s="1">
        <v>292</v>
      </c>
      <c r="B295" s="43" t="str">
        <f t="shared" si="213"/>
        <v>Pass</v>
      </c>
      <c r="C295" s="43">
        <f>COUNTBLANK(Survey!B295:FO295)</f>
        <v>170</v>
      </c>
      <c r="D295" s="43">
        <f>Survey!H295</f>
        <v>0</v>
      </c>
      <c r="E295" s="43" t="str">
        <f t="shared" si="214"/>
        <v>Fail</v>
      </c>
      <c r="F295" s="43" t="str">
        <f t="shared" si="215"/>
        <v>Fail</v>
      </c>
      <c r="H295" s="48" t="str">
        <f t="shared" si="216"/>
        <v>Fail</v>
      </c>
      <c r="I295" s="49">
        <f>COUNTBLANK(Survey!B295:E295)+COUNTBLANK(Survey!G295:J295)+COUNTBLANK(Survey!M295)+COUNTBLANK(Survey!P295:S295)+COUNTBLANK(Survey!X295:Z295)+COUNTBLANK(Survey!AC295:AD295)</f>
        <v>18</v>
      </c>
      <c r="J295" s="48" t="str">
        <f t="shared" si="217"/>
        <v>Pass</v>
      </c>
      <c r="K295" s="61" t="b">
        <f>NOT(ISNUMBER(SEARCH("Feeder",Survey!$H295)))</f>
        <v>1</v>
      </c>
      <c r="L295" s="60" t="b">
        <f>NOT(ISBLANK(Survey!$L295))</f>
        <v>0</v>
      </c>
      <c r="M295" s="48" t="str">
        <f t="shared" si="218"/>
        <v>Pass</v>
      </c>
      <c r="N295" s="61" t="b">
        <f>NOT(ISNUMBER(SEARCH("Other",Survey!$J295)))</f>
        <v>1</v>
      </c>
      <c r="O295" s="60" t="b">
        <f>NOT(ISBLANK(Survey!$K295))</f>
        <v>0</v>
      </c>
      <c r="P295" s="48" t="str">
        <f t="shared" si="219"/>
        <v>Fail</v>
      </c>
      <c r="Q295" s="50">
        <f>Survey!E295</f>
        <v>0</v>
      </c>
      <c r="R295" s="51">
        <f>LEN(Survey!F295)</f>
        <v>0</v>
      </c>
      <c r="S295" s="48" t="str">
        <f t="shared" si="220"/>
        <v>Pass</v>
      </c>
      <c r="T295" s="61" t="b">
        <f>NOT(ISNUMBER(SEARCH("Other",Survey!$M295)))</f>
        <v>1</v>
      </c>
      <c r="U295" s="60" t="b">
        <f>NOT(ISBLANK(Survey!$N295))</f>
        <v>0</v>
      </c>
      <c r="V295" s="48" t="str">
        <f t="shared" si="221"/>
        <v>Pass</v>
      </c>
      <c r="W295" s="121" t="b">
        <f>NOT(ISBLANK(Survey!$U295))</f>
        <v>0</v>
      </c>
      <c r="X295" s="122">
        <f>Survey!$J295</f>
        <v>0</v>
      </c>
      <c r="Y295" s="48" t="str">
        <f t="shared" si="222"/>
        <v>Pass</v>
      </c>
      <c r="Z295" s="121" t="b">
        <f>NOT(ISBLANK(Survey!$V295))</f>
        <v>0</v>
      </c>
      <c r="AA295" s="122">
        <f>Survey!$J295</f>
        <v>0</v>
      </c>
      <c r="AB295" s="48" t="str">
        <f t="shared" si="223"/>
        <v>Pass</v>
      </c>
      <c r="AC295" s="121" t="b">
        <f>NOT(ISBLANK(Survey!$W295))</f>
        <v>0</v>
      </c>
      <c r="AD295" s="122">
        <f>Survey!$J295</f>
        <v>0</v>
      </c>
      <c r="AE295" s="48" t="str">
        <f t="shared" si="224"/>
        <v>Pass</v>
      </c>
      <c r="AF295" s="61" t="b">
        <f>NOT(ISNUMBER(SEARCH("Yes",Survey!$Z295)))</f>
        <v>1</v>
      </c>
      <c r="AG295" s="60" t="b">
        <f>IF(COUNTBLANK(Survey!$AA295:$AB295)=0,TRUE, FALSE)</f>
        <v>0</v>
      </c>
      <c r="AH295" s="48" t="str">
        <f t="shared" si="225"/>
        <v>Pass</v>
      </c>
      <c r="AI295" s="61" t="b">
        <f>NOT(ISNUMBER(SEARCH("Yes",Survey!$AC295)))</f>
        <v>1</v>
      </c>
      <c r="AJ295" s="60" t="b">
        <f>NOT(ISBLANK(Survey!$AE295))</f>
        <v>0</v>
      </c>
      <c r="AK295" s="48" t="str">
        <f t="shared" si="226"/>
        <v>Pass</v>
      </c>
      <c r="AL295" s="61" t="b">
        <f>NOT(OR(ISNUMBER(SEARCH("Other",Survey!$AE295)),ISNUMBER(SEARCH("Multiple",Survey!$AE295))))</f>
        <v>1</v>
      </c>
      <c r="AM295" s="60" t="b">
        <f>NOT(ISBLANK(Survey!$AF295))</f>
        <v>0</v>
      </c>
      <c r="AN295" s="48" t="str">
        <f t="shared" si="227"/>
        <v>Fail</v>
      </c>
      <c r="AO295" s="52">
        <f>(Survey!$AH295)</f>
        <v>0</v>
      </c>
      <c r="AP295" s="43" t="str">
        <f t="shared" si="228"/>
        <v>Fail</v>
      </c>
      <c r="AQ295" s="44">
        <f>ABS(Survey!$AH295)</f>
        <v>0</v>
      </c>
      <c r="AR295" s="87">
        <f>ABS(Survey!$AI295)+Survey!$AJ295-ABS(Survey!$AK295)+ABS(Survey!$AL295)-ABS(Survey!$AM295)+ABS(Survey!$AN295)-ABS(Survey!$AO295)+Survey!$AP295</f>
        <v>0</v>
      </c>
      <c r="AS295" s="53" t="str">
        <f t="shared" si="229"/>
        <v>No holdings</v>
      </c>
      <c r="AT295" s="43">
        <f t="shared" si="230"/>
        <v>0</v>
      </c>
      <c r="AU295" s="48" t="str">
        <f t="shared" si="231"/>
        <v>Pass</v>
      </c>
      <c r="AV295" s="61" t="b">
        <f>IF(ABS(Survey!$AP295)=0,TRUE,FALSE)</f>
        <v>1</v>
      </c>
      <c r="AW295" s="60" t="b">
        <f>NOT(ISBLANK(Survey!$AQ295))</f>
        <v>0</v>
      </c>
      <c r="AX295" s="43" t="str">
        <f t="shared" si="232"/>
        <v>Fail</v>
      </c>
      <c r="AY295" s="44">
        <f>ABS(Survey!$AH295)</f>
        <v>0</v>
      </c>
      <c r="AZ295" s="44" cm="1">
        <f t="array" ref="AZ295">SUM(SUMIF(Survey!AS295:BA295,{"&gt;0","&lt;0"})*{1,-1})-SUM(SUMIF(Survey!BC295:BK295,{"&gt;0","&lt;0"})*{1,-1})</f>
        <v>0</v>
      </c>
      <c r="BA295" s="53" t="str">
        <f t="shared" si="233"/>
        <v>No holdings</v>
      </c>
      <c r="BB295" s="43">
        <f t="shared" si="234"/>
        <v>0</v>
      </c>
      <c r="BC295" s="48" t="str">
        <f t="shared" si="235"/>
        <v>Fail</v>
      </c>
      <c r="BD295" s="54">
        <f>ABS(Survey!$AH295)</f>
        <v>0</v>
      </c>
      <c r="BE295" s="54" cm="1">
        <f t="array" ref="BE295">SUM(SUMIF(Survey!BM295:CF295,{"&gt;0","&lt;0"})*{1,-1})-SUM(SUMIF(Survey!CH295:DA295,{"&gt;0","&lt;0"})*{1,-1})</f>
        <v>0</v>
      </c>
      <c r="BF295" s="55" t="str">
        <f t="shared" si="236"/>
        <v>No holdings</v>
      </c>
      <c r="BG295" s="56">
        <f t="shared" si="237"/>
        <v>0</v>
      </c>
      <c r="BH295" s="48" t="str">
        <f t="shared" si="238"/>
        <v>Pass</v>
      </c>
      <c r="BI295" s="61" t="b">
        <f>IF(ABS(Survey!$CF295)=0,TRUE,FALSE)</f>
        <v>1</v>
      </c>
      <c r="BJ295" s="60" t="b">
        <f>NOT(ISBLANK(Survey!$CG295))</f>
        <v>0</v>
      </c>
      <c r="BK295" s="48" t="str">
        <f t="shared" si="239"/>
        <v>Pass</v>
      </c>
      <c r="BL295" s="61" t="b">
        <f>IF(ABS(Survey!$DA295)=0,TRUE,FALSE)</f>
        <v>1</v>
      </c>
      <c r="BM295" s="60" t="b">
        <f>NOT(ISBLANK(Survey!$DB295))</f>
        <v>0</v>
      </c>
      <c r="BN295" s="48" t="str">
        <f t="shared" si="240"/>
        <v>Pass</v>
      </c>
      <c r="BO295" s="44">
        <f>SUM(Survey!DD295:DG295)</f>
        <v>0</v>
      </c>
      <c r="BP295" s="43">
        <f t="shared" si="241"/>
        <v>0</v>
      </c>
      <c r="BQ295" s="43">
        <f t="shared" si="242"/>
        <v>100</v>
      </c>
      <c r="BR295" s="55">
        <f>Survey!$I295</f>
        <v>0</v>
      </c>
      <c r="BS295" s="48" t="str">
        <f t="shared" si="243"/>
        <v>Pass</v>
      </c>
      <c r="BT295" s="61" t="b">
        <f>IF(ABS(Survey!$DG295)=0,TRUE,FALSE)</f>
        <v>1</v>
      </c>
      <c r="BU295" s="60" t="b">
        <f>NOT(ISBLANK(Survey!$DH295))</f>
        <v>0</v>
      </c>
      <c r="BV295" s="43" t="str">
        <f t="shared" si="244"/>
        <v>Pass</v>
      </c>
      <c r="BW295" s="44">
        <f>ABS(Survey!CB295) + ABS(Survey!CW295)</f>
        <v>0</v>
      </c>
      <c r="BX295" s="44">
        <f>SUM(SUMIF(Survey!DJ295:DO295,{"&gt;0","&lt;0"})*{1,-1})+SUM(SUMIF(Survey!DQ295:DV295,{"&gt;0","&lt;0"})*{1,-1})</f>
        <v>0</v>
      </c>
      <c r="BY295" s="43">
        <f t="shared" si="245"/>
        <v>0</v>
      </c>
      <c r="BZ295" s="43">
        <f t="shared" si="246"/>
        <v>0</v>
      </c>
      <c r="CA295" s="48" t="str">
        <f t="shared" si="247"/>
        <v>Pass</v>
      </c>
      <c r="CB295" s="61" t="b">
        <f>IF(ABS(Survey!$DO295)=0,TRUE,FALSE)</f>
        <v>1</v>
      </c>
      <c r="CC295" s="60" t="b">
        <f>NOT(ISBLANK(Survey!DP295))</f>
        <v>0</v>
      </c>
      <c r="CD295" s="48" t="str">
        <f t="shared" si="248"/>
        <v>Pass</v>
      </c>
      <c r="CE295" s="61" t="b">
        <f>IF(ABS(Survey!$DV295)=0,TRUE,FALSE)</f>
        <v>1</v>
      </c>
      <c r="CF295" s="60" t="b">
        <f>NOT(ISBLANK(Survey!$DW295))</f>
        <v>0</v>
      </c>
      <c r="CG295" s="48" t="str">
        <f t="shared" si="249"/>
        <v>Pass</v>
      </c>
      <c r="CH295" s="57">
        <f t="shared" si="250"/>
        <v>0</v>
      </c>
      <c r="CI295" s="54" cm="1">
        <f t="array" ref="CI295">SUM(SUMIF(Survey!DY295:DZ295,{"&gt;0","&lt;0"})*{1,-1})</f>
        <v>0</v>
      </c>
      <c r="CJ295" s="57">
        <f t="shared" si="251"/>
        <v>0</v>
      </c>
      <c r="CK295" s="56">
        <f t="shared" si="252"/>
        <v>100</v>
      </c>
      <c r="CL295" s="48" t="str">
        <f t="shared" si="253"/>
        <v>Fail</v>
      </c>
      <c r="CM295" s="54">
        <f>SUM(SUMIF(Survey!EP295:EQ295,{"&gt;0","&lt;0"})*{1,-1})</f>
        <v>0</v>
      </c>
      <c r="CN295" s="57">
        <f t="shared" si="254"/>
        <v>0</v>
      </c>
      <c r="CO295" s="57">
        <f t="shared" si="255"/>
        <v>100</v>
      </c>
      <c r="CP295" s="55" t="b">
        <f>IF(Survey!$J295="ETF",TRUE,IF(Survey!$J295="Closed-end",TRUE,IF(Survey!$J295="Split share corp",TRUE,FALSE)))</f>
        <v>0</v>
      </c>
      <c r="CQ295" s="48" t="str">
        <f t="shared" si="256"/>
        <v>Fail</v>
      </c>
      <c r="CR295" s="54">
        <f>SUM(SUMIF(Survey!ES295:EW295,{"&gt;0","&lt;0"})*{1,-1})</f>
        <v>0</v>
      </c>
      <c r="CS295" s="57">
        <f t="shared" si="257"/>
        <v>0</v>
      </c>
      <c r="CT295" s="57">
        <f t="shared" si="258"/>
        <v>100</v>
      </c>
      <c r="CU295" s="55" t="b">
        <f>IF(Survey!$J295="ETF",TRUE,IF(Survey!$J295="Closed-end",TRUE,IF(Survey!$J295="Split share corp",TRUE,FALSE)))</f>
        <v>0</v>
      </c>
      <c r="CV295" s="48" t="str">
        <f t="shared" si="259"/>
        <v>Pass</v>
      </c>
      <c r="CW295" s="61" t="b">
        <f>IF(ABS(Survey!$EW295)=0,TRUE,FALSE)</f>
        <v>1</v>
      </c>
      <c r="CX295" s="60" t="b">
        <f>NOT(ISBLANK(Survey!$EX295))</f>
        <v>0</v>
      </c>
      <c r="CY295" s="43" t="str">
        <f t="shared" si="260"/>
        <v>Fail</v>
      </c>
      <c r="CZ295" s="44">
        <f>SUM(SUMIF(Survey!EZ295:FF295,{"&gt;0","&lt;0"})*{1,-1})</f>
        <v>0</v>
      </c>
      <c r="DA295" s="43">
        <f t="shared" si="261"/>
        <v>0</v>
      </c>
      <c r="DB295" s="43">
        <f t="shared" si="262"/>
        <v>100</v>
      </c>
      <c r="DC295" s="48" t="str">
        <f t="shared" si="263"/>
        <v>Fail</v>
      </c>
      <c r="DD295" s="54">
        <f>SUM(SUMIF(Survey!FH295:FN295,{"&gt;0","&lt;0"})*{1,-1})</f>
        <v>0</v>
      </c>
      <c r="DE295" s="57">
        <f t="shared" si="264"/>
        <v>0</v>
      </c>
      <c r="DF295" s="56">
        <f t="shared" si="265"/>
        <v>100</v>
      </c>
    </row>
    <row r="296" spans="1:110">
      <c r="A296" s="1">
        <v>293</v>
      </c>
      <c r="B296" s="43" t="str">
        <f t="shared" si="213"/>
        <v>Pass</v>
      </c>
      <c r="C296" s="43">
        <f>COUNTBLANK(Survey!B296:FO296)</f>
        <v>170</v>
      </c>
      <c r="D296" s="43">
        <f>Survey!H296</f>
        <v>0</v>
      </c>
      <c r="E296" s="43" t="str">
        <f t="shared" si="214"/>
        <v>Fail</v>
      </c>
      <c r="F296" s="43" t="str">
        <f t="shared" si="215"/>
        <v>Fail</v>
      </c>
      <c r="H296" s="48" t="str">
        <f t="shared" si="216"/>
        <v>Fail</v>
      </c>
      <c r="I296" s="49">
        <f>COUNTBLANK(Survey!B296:E296)+COUNTBLANK(Survey!G296:J296)+COUNTBLANK(Survey!M296)+COUNTBLANK(Survey!P296:S296)+COUNTBLANK(Survey!X296:Z296)+COUNTBLANK(Survey!AC296:AD296)</f>
        <v>18</v>
      </c>
      <c r="J296" s="48" t="str">
        <f t="shared" si="217"/>
        <v>Pass</v>
      </c>
      <c r="K296" s="61" t="b">
        <f>NOT(ISNUMBER(SEARCH("Feeder",Survey!$H296)))</f>
        <v>1</v>
      </c>
      <c r="L296" s="60" t="b">
        <f>NOT(ISBLANK(Survey!$L296))</f>
        <v>0</v>
      </c>
      <c r="M296" s="48" t="str">
        <f t="shared" si="218"/>
        <v>Pass</v>
      </c>
      <c r="N296" s="61" t="b">
        <f>NOT(ISNUMBER(SEARCH("Other",Survey!$J296)))</f>
        <v>1</v>
      </c>
      <c r="O296" s="60" t="b">
        <f>NOT(ISBLANK(Survey!$K296))</f>
        <v>0</v>
      </c>
      <c r="P296" s="48" t="str">
        <f t="shared" si="219"/>
        <v>Fail</v>
      </c>
      <c r="Q296" s="50">
        <f>Survey!E296</f>
        <v>0</v>
      </c>
      <c r="R296" s="51">
        <f>LEN(Survey!F296)</f>
        <v>0</v>
      </c>
      <c r="S296" s="48" t="str">
        <f t="shared" si="220"/>
        <v>Pass</v>
      </c>
      <c r="T296" s="61" t="b">
        <f>NOT(ISNUMBER(SEARCH("Other",Survey!$M296)))</f>
        <v>1</v>
      </c>
      <c r="U296" s="60" t="b">
        <f>NOT(ISBLANK(Survey!$N296))</f>
        <v>0</v>
      </c>
      <c r="V296" s="48" t="str">
        <f t="shared" si="221"/>
        <v>Pass</v>
      </c>
      <c r="W296" s="121" t="b">
        <f>NOT(ISBLANK(Survey!$U296))</f>
        <v>0</v>
      </c>
      <c r="X296" s="122">
        <f>Survey!$J296</f>
        <v>0</v>
      </c>
      <c r="Y296" s="48" t="str">
        <f t="shared" si="222"/>
        <v>Pass</v>
      </c>
      <c r="Z296" s="121" t="b">
        <f>NOT(ISBLANK(Survey!$V296))</f>
        <v>0</v>
      </c>
      <c r="AA296" s="122">
        <f>Survey!$J296</f>
        <v>0</v>
      </c>
      <c r="AB296" s="48" t="str">
        <f t="shared" si="223"/>
        <v>Pass</v>
      </c>
      <c r="AC296" s="121" t="b">
        <f>NOT(ISBLANK(Survey!$W296))</f>
        <v>0</v>
      </c>
      <c r="AD296" s="122">
        <f>Survey!$J296</f>
        <v>0</v>
      </c>
      <c r="AE296" s="48" t="str">
        <f t="shared" si="224"/>
        <v>Pass</v>
      </c>
      <c r="AF296" s="61" t="b">
        <f>NOT(ISNUMBER(SEARCH("Yes",Survey!$Z296)))</f>
        <v>1</v>
      </c>
      <c r="AG296" s="60" t="b">
        <f>IF(COUNTBLANK(Survey!$AA296:$AB296)=0,TRUE, FALSE)</f>
        <v>0</v>
      </c>
      <c r="AH296" s="48" t="str">
        <f t="shared" si="225"/>
        <v>Pass</v>
      </c>
      <c r="AI296" s="61" t="b">
        <f>NOT(ISNUMBER(SEARCH("Yes",Survey!$AC296)))</f>
        <v>1</v>
      </c>
      <c r="AJ296" s="60" t="b">
        <f>NOT(ISBLANK(Survey!$AE296))</f>
        <v>0</v>
      </c>
      <c r="AK296" s="48" t="str">
        <f t="shared" si="226"/>
        <v>Pass</v>
      </c>
      <c r="AL296" s="61" t="b">
        <f>NOT(OR(ISNUMBER(SEARCH("Other",Survey!$AE296)),ISNUMBER(SEARCH("Multiple",Survey!$AE296))))</f>
        <v>1</v>
      </c>
      <c r="AM296" s="60" t="b">
        <f>NOT(ISBLANK(Survey!$AF296))</f>
        <v>0</v>
      </c>
      <c r="AN296" s="48" t="str">
        <f t="shared" si="227"/>
        <v>Fail</v>
      </c>
      <c r="AO296" s="52">
        <f>(Survey!$AH296)</f>
        <v>0</v>
      </c>
      <c r="AP296" s="43" t="str">
        <f t="shared" si="228"/>
        <v>Fail</v>
      </c>
      <c r="AQ296" s="44">
        <f>ABS(Survey!$AH296)</f>
        <v>0</v>
      </c>
      <c r="AR296" s="87">
        <f>ABS(Survey!$AI296)+Survey!$AJ296-ABS(Survey!$AK296)+ABS(Survey!$AL296)-ABS(Survey!$AM296)+ABS(Survey!$AN296)-ABS(Survey!$AO296)+Survey!$AP296</f>
        <v>0</v>
      </c>
      <c r="AS296" s="53" t="str">
        <f t="shared" si="229"/>
        <v>No holdings</v>
      </c>
      <c r="AT296" s="43">
        <f t="shared" si="230"/>
        <v>0</v>
      </c>
      <c r="AU296" s="48" t="str">
        <f t="shared" si="231"/>
        <v>Pass</v>
      </c>
      <c r="AV296" s="61" t="b">
        <f>IF(ABS(Survey!$AP296)=0,TRUE,FALSE)</f>
        <v>1</v>
      </c>
      <c r="AW296" s="60" t="b">
        <f>NOT(ISBLANK(Survey!$AQ296))</f>
        <v>0</v>
      </c>
      <c r="AX296" s="43" t="str">
        <f t="shared" si="232"/>
        <v>Fail</v>
      </c>
      <c r="AY296" s="44">
        <f>ABS(Survey!$AH296)</f>
        <v>0</v>
      </c>
      <c r="AZ296" s="44" cm="1">
        <f t="array" ref="AZ296">SUM(SUMIF(Survey!AS296:BA296,{"&gt;0","&lt;0"})*{1,-1})-SUM(SUMIF(Survey!BC296:BK296,{"&gt;0","&lt;0"})*{1,-1})</f>
        <v>0</v>
      </c>
      <c r="BA296" s="53" t="str">
        <f t="shared" si="233"/>
        <v>No holdings</v>
      </c>
      <c r="BB296" s="43">
        <f t="shared" si="234"/>
        <v>0</v>
      </c>
      <c r="BC296" s="48" t="str">
        <f t="shared" si="235"/>
        <v>Fail</v>
      </c>
      <c r="BD296" s="54">
        <f>ABS(Survey!$AH296)</f>
        <v>0</v>
      </c>
      <c r="BE296" s="54" cm="1">
        <f t="array" ref="BE296">SUM(SUMIF(Survey!BM296:CF296,{"&gt;0","&lt;0"})*{1,-1})-SUM(SUMIF(Survey!CH296:DA296,{"&gt;0","&lt;0"})*{1,-1})</f>
        <v>0</v>
      </c>
      <c r="BF296" s="55" t="str">
        <f t="shared" si="236"/>
        <v>No holdings</v>
      </c>
      <c r="BG296" s="56">
        <f t="shared" si="237"/>
        <v>0</v>
      </c>
      <c r="BH296" s="48" t="str">
        <f t="shared" si="238"/>
        <v>Pass</v>
      </c>
      <c r="BI296" s="61" t="b">
        <f>IF(ABS(Survey!$CF296)=0,TRUE,FALSE)</f>
        <v>1</v>
      </c>
      <c r="BJ296" s="60" t="b">
        <f>NOT(ISBLANK(Survey!$CG296))</f>
        <v>0</v>
      </c>
      <c r="BK296" s="48" t="str">
        <f t="shared" si="239"/>
        <v>Pass</v>
      </c>
      <c r="BL296" s="61" t="b">
        <f>IF(ABS(Survey!$DA296)=0,TRUE,FALSE)</f>
        <v>1</v>
      </c>
      <c r="BM296" s="60" t="b">
        <f>NOT(ISBLANK(Survey!$DB296))</f>
        <v>0</v>
      </c>
      <c r="BN296" s="48" t="str">
        <f t="shared" si="240"/>
        <v>Pass</v>
      </c>
      <c r="BO296" s="44">
        <f>SUM(Survey!DD296:DG296)</f>
        <v>0</v>
      </c>
      <c r="BP296" s="43">
        <f t="shared" si="241"/>
        <v>0</v>
      </c>
      <c r="BQ296" s="43">
        <f t="shared" si="242"/>
        <v>100</v>
      </c>
      <c r="BR296" s="55">
        <f>Survey!$I296</f>
        <v>0</v>
      </c>
      <c r="BS296" s="48" t="str">
        <f t="shared" si="243"/>
        <v>Pass</v>
      </c>
      <c r="BT296" s="61" t="b">
        <f>IF(ABS(Survey!$DG296)=0,TRUE,FALSE)</f>
        <v>1</v>
      </c>
      <c r="BU296" s="60" t="b">
        <f>NOT(ISBLANK(Survey!$DH296))</f>
        <v>0</v>
      </c>
      <c r="BV296" s="43" t="str">
        <f t="shared" si="244"/>
        <v>Pass</v>
      </c>
      <c r="BW296" s="44">
        <f>ABS(Survey!CB296) + ABS(Survey!CW296)</f>
        <v>0</v>
      </c>
      <c r="BX296" s="44">
        <f>SUM(SUMIF(Survey!DJ296:DO296,{"&gt;0","&lt;0"})*{1,-1})+SUM(SUMIF(Survey!DQ296:DV296,{"&gt;0","&lt;0"})*{1,-1})</f>
        <v>0</v>
      </c>
      <c r="BY296" s="43">
        <f t="shared" si="245"/>
        <v>0</v>
      </c>
      <c r="BZ296" s="43">
        <f t="shared" si="246"/>
        <v>0</v>
      </c>
      <c r="CA296" s="48" t="str">
        <f t="shared" si="247"/>
        <v>Pass</v>
      </c>
      <c r="CB296" s="61" t="b">
        <f>IF(ABS(Survey!$DO296)=0,TRUE,FALSE)</f>
        <v>1</v>
      </c>
      <c r="CC296" s="60" t="b">
        <f>NOT(ISBLANK(Survey!DP296))</f>
        <v>0</v>
      </c>
      <c r="CD296" s="48" t="str">
        <f t="shared" si="248"/>
        <v>Pass</v>
      </c>
      <c r="CE296" s="61" t="b">
        <f>IF(ABS(Survey!$DV296)=0,TRUE,FALSE)</f>
        <v>1</v>
      </c>
      <c r="CF296" s="60" t="b">
        <f>NOT(ISBLANK(Survey!$DW296))</f>
        <v>0</v>
      </c>
      <c r="CG296" s="48" t="str">
        <f t="shared" si="249"/>
        <v>Pass</v>
      </c>
      <c r="CH296" s="57">
        <f t="shared" si="250"/>
        <v>0</v>
      </c>
      <c r="CI296" s="54" cm="1">
        <f t="array" ref="CI296">SUM(SUMIF(Survey!DY296:DZ296,{"&gt;0","&lt;0"})*{1,-1})</f>
        <v>0</v>
      </c>
      <c r="CJ296" s="57">
        <f t="shared" si="251"/>
        <v>0</v>
      </c>
      <c r="CK296" s="56">
        <f t="shared" si="252"/>
        <v>100</v>
      </c>
      <c r="CL296" s="48" t="str">
        <f t="shared" si="253"/>
        <v>Fail</v>
      </c>
      <c r="CM296" s="54">
        <f>SUM(SUMIF(Survey!EP296:EQ296,{"&gt;0","&lt;0"})*{1,-1})</f>
        <v>0</v>
      </c>
      <c r="CN296" s="57">
        <f t="shared" si="254"/>
        <v>0</v>
      </c>
      <c r="CO296" s="57">
        <f t="shared" si="255"/>
        <v>100</v>
      </c>
      <c r="CP296" s="55" t="b">
        <f>IF(Survey!$J296="ETF",TRUE,IF(Survey!$J296="Closed-end",TRUE,IF(Survey!$J296="Split share corp",TRUE,FALSE)))</f>
        <v>0</v>
      </c>
      <c r="CQ296" s="48" t="str">
        <f t="shared" si="256"/>
        <v>Fail</v>
      </c>
      <c r="CR296" s="54">
        <f>SUM(SUMIF(Survey!ES296:EW296,{"&gt;0","&lt;0"})*{1,-1})</f>
        <v>0</v>
      </c>
      <c r="CS296" s="57">
        <f t="shared" si="257"/>
        <v>0</v>
      </c>
      <c r="CT296" s="57">
        <f t="shared" si="258"/>
        <v>100</v>
      </c>
      <c r="CU296" s="55" t="b">
        <f>IF(Survey!$J296="ETF",TRUE,IF(Survey!$J296="Closed-end",TRUE,IF(Survey!$J296="Split share corp",TRUE,FALSE)))</f>
        <v>0</v>
      </c>
      <c r="CV296" s="48" t="str">
        <f t="shared" si="259"/>
        <v>Pass</v>
      </c>
      <c r="CW296" s="61" t="b">
        <f>IF(ABS(Survey!$EW296)=0,TRUE,FALSE)</f>
        <v>1</v>
      </c>
      <c r="CX296" s="60" t="b">
        <f>NOT(ISBLANK(Survey!$EX296))</f>
        <v>0</v>
      </c>
      <c r="CY296" s="43" t="str">
        <f t="shared" si="260"/>
        <v>Fail</v>
      </c>
      <c r="CZ296" s="44">
        <f>SUM(SUMIF(Survey!EZ296:FF296,{"&gt;0","&lt;0"})*{1,-1})</f>
        <v>0</v>
      </c>
      <c r="DA296" s="43">
        <f t="shared" si="261"/>
        <v>0</v>
      </c>
      <c r="DB296" s="43">
        <f t="shared" si="262"/>
        <v>100</v>
      </c>
      <c r="DC296" s="48" t="str">
        <f t="shared" si="263"/>
        <v>Fail</v>
      </c>
      <c r="DD296" s="54">
        <f>SUM(SUMIF(Survey!FH296:FN296,{"&gt;0","&lt;0"})*{1,-1})</f>
        <v>0</v>
      </c>
      <c r="DE296" s="57">
        <f t="shared" si="264"/>
        <v>0</v>
      </c>
      <c r="DF296" s="56">
        <f t="shared" si="265"/>
        <v>100</v>
      </c>
    </row>
    <row r="297" spans="1:110">
      <c r="A297" s="1">
        <v>294</v>
      </c>
      <c r="B297" s="43" t="str">
        <f t="shared" si="213"/>
        <v>Pass</v>
      </c>
      <c r="C297" s="43">
        <f>COUNTBLANK(Survey!B297:FO297)</f>
        <v>170</v>
      </c>
      <c r="D297" s="43">
        <f>Survey!H297</f>
        <v>0</v>
      </c>
      <c r="E297" s="43" t="str">
        <f t="shared" si="214"/>
        <v>Fail</v>
      </c>
      <c r="F297" s="43" t="str">
        <f t="shared" si="215"/>
        <v>Fail</v>
      </c>
      <c r="H297" s="48" t="str">
        <f t="shared" si="216"/>
        <v>Fail</v>
      </c>
      <c r="I297" s="49">
        <f>COUNTBLANK(Survey!B297:E297)+COUNTBLANK(Survey!G297:J297)+COUNTBLANK(Survey!M297)+COUNTBLANK(Survey!P297:S297)+COUNTBLANK(Survey!X297:Z297)+COUNTBLANK(Survey!AC297:AD297)</f>
        <v>18</v>
      </c>
      <c r="J297" s="48" t="str">
        <f t="shared" si="217"/>
        <v>Pass</v>
      </c>
      <c r="K297" s="61" t="b">
        <f>NOT(ISNUMBER(SEARCH("Feeder",Survey!$H297)))</f>
        <v>1</v>
      </c>
      <c r="L297" s="60" t="b">
        <f>NOT(ISBLANK(Survey!$L297))</f>
        <v>0</v>
      </c>
      <c r="M297" s="48" t="str">
        <f t="shared" si="218"/>
        <v>Pass</v>
      </c>
      <c r="N297" s="61" t="b">
        <f>NOT(ISNUMBER(SEARCH("Other",Survey!$J297)))</f>
        <v>1</v>
      </c>
      <c r="O297" s="60" t="b">
        <f>NOT(ISBLANK(Survey!$K297))</f>
        <v>0</v>
      </c>
      <c r="P297" s="48" t="str">
        <f t="shared" si="219"/>
        <v>Fail</v>
      </c>
      <c r="Q297" s="50">
        <f>Survey!E297</f>
        <v>0</v>
      </c>
      <c r="R297" s="51">
        <f>LEN(Survey!F297)</f>
        <v>0</v>
      </c>
      <c r="S297" s="48" t="str">
        <f t="shared" si="220"/>
        <v>Pass</v>
      </c>
      <c r="T297" s="61" t="b">
        <f>NOT(ISNUMBER(SEARCH("Other",Survey!$M297)))</f>
        <v>1</v>
      </c>
      <c r="U297" s="60" t="b">
        <f>NOT(ISBLANK(Survey!$N297))</f>
        <v>0</v>
      </c>
      <c r="V297" s="48" t="str">
        <f t="shared" si="221"/>
        <v>Pass</v>
      </c>
      <c r="W297" s="121" t="b">
        <f>NOT(ISBLANK(Survey!$U297))</f>
        <v>0</v>
      </c>
      <c r="X297" s="122">
        <f>Survey!$J297</f>
        <v>0</v>
      </c>
      <c r="Y297" s="48" t="str">
        <f t="shared" si="222"/>
        <v>Pass</v>
      </c>
      <c r="Z297" s="121" t="b">
        <f>NOT(ISBLANK(Survey!$V297))</f>
        <v>0</v>
      </c>
      <c r="AA297" s="122">
        <f>Survey!$J297</f>
        <v>0</v>
      </c>
      <c r="AB297" s="48" t="str">
        <f t="shared" si="223"/>
        <v>Pass</v>
      </c>
      <c r="AC297" s="121" t="b">
        <f>NOT(ISBLANK(Survey!$W297))</f>
        <v>0</v>
      </c>
      <c r="AD297" s="122">
        <f>Survey!$J297</f>
        <v>0</v>
      </c>
      <c r="AE297" s="48" t="str">
        <f t="shared" si="224"/>
        <v>Pass</v>
      </c>
      <c r="AF297" s="61" t="b">
        <f>NOT(ISNUMBER(SEARCH("Yes",Survey!$Z297)))</f>
        <v>1</v>
      </c>
      <c r="AG297" s="60" t="b">
        <f>IF(COUNTBLANK(Survey!$AA297:$AB297)=0,TRUE, FALSE)</f>
        <v>0</v>
      </c>
      <c r="AH297" s="48" t="str">
        <f t="shared" si="225"/>
        <v>Pass</v>
      </c>
      <c r="AI297" s="61" t="b">
        <f>NOT(ISNUMBER(SEARCH("Yes",Survey!$AC297)))</f>
        <v>1</v>
      </c>
      <c r="AJ297" s="60" t="b">
        <f>NOT(ISBLANK(Survey!$AE297))</f>
        <v>0</v>
      </c>
      <c r="AK297" s="48" t="str">
        <f t="shared" si="226"/>
        <v>Pass</v>
      </c>
      <c r="AL297" s="61" t="b">
        <f>NOT(OR(ISNUMBER(SEARCH("Other",Survey!$AE297)),ISNUMBER(SEARCH("Multiple",Survey!$AE297))))</f>
        <v>1</v>
      </c>
      <c r="AM297" s="60" t="b">
        <f>NOT(ISBLANK(Survey!$AF297))</f>
        <v>0</v>
      </c>
      <c r="AN297" s="48" t="str">
        <f t="shared" si="227"/>
        <v>Fail</v>
      </c>
      <c r="AO297" s="52">
        <f>(Survey!$AH297)</f>
        <v>0</v>
      </c>
      <c r="AP297" s="43" t="str">
        <f t="shared" si="228"/>
        <v>Fail</v>
      </c>
      <c r="AQ297" s="44">
        <f>ABS(Survey!$AH297)</f>
        <v>0</v>
      </c>
      <c r="AR297" s="87">
        <f>ABS(Survey!$AI297)+Survey!$AJ297-ABS(Survey!$AK297)+ABS(Survey!$AL297)-ABS(Survey!$AM297)+ABS(Survey!$AN297)-ABS(Survey!$AO297)+Survey!$AP297</f>
        <v>0</v>
      </c>
      <c r="AS297" s="53" t="str">
        <f t="shared" si="229"/>
        <v>No holdings</v>
      </c>
      <c r="AT297" s="43">
        <f t="shared" si="230"/>
        <v>0</v>
      </c>
      <c r="AU297" s="48" t="str">
        <f t="shared" si="231"/>
        <v>Pass</v>
      </c>
      <c r="AV297" s="61" t="b">
        <f>IF(ABS(Survey!$AP297)=0,TRUE,FALSE)</f>
        <v>1</v>
      </c>
      <c r="AW297" s="60" t="b">
        <f>NOT(ISBLANK(Survey!$AQ297))</f>
        <v>0</v>
      </c>
      <c r="AX297" s="43" t="str">
        <f t="shared" si="232"/>
        <v>Fail</v>
      </c>
      <c r="AY297" s="44">
        <f>ABS(Survey!$AH297)</f>
        <v>0</v>
      </c>
      <c r="AZ297" s="44" cm="1">
        <f t="array" ref="AZ297">SUM(SUMIF(Survey!AS297:BA297,{"&gt;0","&lt;0"})*{1,-1})-SUM(SUMIF(Survey!BC297:BK297,{"&gt;0","&lt;0"})*{1,-1})</f>
        <v>0</v>
      </c>
      <c r="BA297" s="53" t="str">
        <f t="shared" si="233"/>
        <v>No holdings</v>
      </c>
      <c r="BB297" s="43">
        <f t="shared" si="234"/>
        <v>0</v>
      </c>
      <c r="BC297" s="48" t="str">
        <f t="shared" si="235"/>
        <v>Fail</v>
      </c>
      <c r="BD297" s="54">
        <f>ABS(Survey!$AH297)</f>
        <v>0</v>
      </c>
      <c r="BE297" s="54" cm="1">
        <f t="array" ref="BE297">SUM(SUMIF(Survey!BM297:CF297,{"&gt;0","&lt;0"})*{1,-1})-SUM(SUMIF(Survey!CH297:DA297,{"&gt;0","&lt;0"})*{1,-1})</f>
        <v>0</v>
      </c>
      <c r="BF297" s="55" t="str">
        <f t="shared" si="236"/>
        <v>No holdings</v>
      </c>
      <c r="BG297" s="56">
        <f t="shared" si="237"/>
        <v>0</v>
      </c>
      <c r="BH297" s="48" t="str">
        <f t="shared" si="238"/>
        <v>Pass</v>
      </c>
      <c r="BI297" s="61" t="b">
        <f>IF(ABS(Survey!$CF297)=0,TRUE,FALSE)</f>
        <v>1</v>
      </c>
      <c r="BJ297" s="60" t="b">
        <f>NOT(ISBLANK(Survey!$CG297))</f>
        <v>0</v>
      </c>
      <c r="BK297" s="48" t="str">
        <f t="shared" si="239"/>
        <v>Pass</v>
      </c>
      <c r="BL297" s="61" t="b">
        <f>IF(ABS(Survey!$DA297)=0,TRUE,FALSE)</f>
        <v>1</v>
      </c>
      <c r="BM297" s="60" t="b">
        <f>NOT(ISBLANK(Survey!$DB297))</f>
        <v>0</v>
      </c>
      <c r="BN297" s="48" t="str">
        <f t="shared" si="240"/>
        <v>Pass</v>
      </c>
      <c r="BO297" s="44">
        <f>SUM(Survey!DD297:DG297)</f>
        <v>0</v>
      </c>
      <c r="BP297" s="43">
        <f t="shared" si="241"/>
        <v>0</v>
      </c>
      <c r="BQ297" s="43">
        <f t="shared" si="242"/>
        <v>100</v>
      </c>
      <c r="BR297" s="55">
        <f>Survey!$I297</f>
        <v>0</v>
      </c>
      <c r="BS297" s="48" t="str">
        <f t="shared" si="243"/>
        <v>Pass</v>
      </c>
      <c r="BT297" s="61" t="b">
        <f>IF(ABS(Survey!$DG297)=0,TRUE,FALSE)</f>
        <v>1</v>
      </c>
      <c r="BU297" s="60" t="b">
        <f>NOT(ISBLANK(Survey!$DH297))</f>
        <v>0</v>
      </c>
      <c r="BV297" s="43" t="str">
        <f t="shared" si="244"/>
        <v>Pass</v>
      </c>
      <c r="BW297" s="44">
        <f>ABS(Survey!CB297) + ABS(Survey!CW297)</f>
        <v>0</v>
      </c>
      <c r="BX297" s="44">
        <f>SUM(SUMIF(Survey!DJ297:DO297,{"&gt;0","&lt;0"})*{1,-1})+SUM(SUMIF(Survey!DQ297:DV297,{"&gt;0","&lt;0"})*{1,-1})</f>
        <v>0</v>
      </c>
      <c r="BY297" s="43">
        <f t="shared" si="245"/>
        <v>0</v>
      </c>
      <c r="BZ297" s="43">
        <f t="shared" si="246"/>
        <v>0</v>
      </c>
      <c r="CA297" s="48" t="str">
        <f t="shared" si="247"/>
        <v>Pass</v>
      </c>
      <c r="CB297" s="61" t="b">
        <f>IF(ABS(Survey!$DO297)=0,TRUE,FALSE)</f>
        <v>1</v>
      </c>
      <c r="CC297" s="60" t="b">
        <f>NOT(ISBLANK(Survey!DP297))</f>
        <v>0</v>
      </c>
      <c r="CD297" s="48" t="str">
        <f t="shared" si="248"/>
        <v>Pass</v>
      </c>
      <c r="CE297" s="61" t="b">
        <f>IF(ABS(Survey!$DV297)=0,TRUE,FALSE)</f>
        <v>1</v>
      </c>
      <c r="CF297" s="60" t="b">
        <f>NOT(ISBLANK(Survey!$DW297))</f>
        <v>0</v>
      </c>
      <c r="CG297" s="48" t="str">
        <f t="shared" si="249"/>
        <v>Pass</v>
      </c>
      <c r="CH297" s="57">
        <f t="shared" si="250"/>
        <v>0</v>
      </c>
      <c r="CI297" s="54" cm="1">
        <f t="array" ref="CI297">SUM(SUMIF(Survey!DY297:DZ297,{"&gt;0","&lt;0"})*{1,-1})</f>
        <v>0</v>
      </c>
      <c r="CJ297" s="57">
        <f t="shared" si="251"/>
        <v>0</v>
      </c>
      <c r="CK297" s="56">
        <f t="shared" si="252"/>
        <v>100</v>
      </c>
      <c r="CL297" s="48" t="str">
        <f t="shared" si="253"/>
        <v>Fail</v>
      </c>
      <c r="CM297" s="54">
        <f>SUM(SUMIF(Survey!EP297:EQ297,{"&gt;0","&lt;0"})*{1,-1})</f>
        <v>0</v>
      </c>
      <c r="CN297" s="57">
        <f t="shared" si="254"/>
        <v>0</v>
      </c>
      <c r="CO297" s="57">
        <f t="shared" si="255"/>
        <v>100</v>
      </c>
      <c r="CP297" s="55" t="b">
        <f>IF(Survey!$J297="ETF",TRUE,IF(Survey!$J297="Closed-end",TRUE,IF(Survey!$J297="Split share corp",TRUE,FALSE)))</f>
        <v>0</v>
      </c>
      <c r="CQ297" s="48" t="str">
        <f t="shared" si="256"/>
        <v>Fail</v>
      </c>
      <c r="CR297" s="54">
        <f>SUM(SUMIF(Survey!ES297:EW297,{"&gt;0","&lt;0"})*{1,-1})</f>
        <v>0</v>
      </c>
      <c r="CS297" s="57">
        <f t="shared" si="257"/>
        <v>0</v>
      </c>
      <c r="CT297" s="57">
        <f t="shared" si="258"/>
        <v>100</v>
      </c>
      <c r="CU297" s="55" t="b">
        <f>IF(Survey!$J297="ETF",TRUE,IF(Survey!$J297="Closed-end",TRUE,IF(Survey!$J297="Split share corp",TRUE,FALSE)))</f>
        <v>0</v>
      </c>
      <c r="CV297" s="48" t="str">
        <f t="shared" si="259"/>
        <v>Pass</v>
      </c>
      <c r="CW297" s="61" t="b">
        <f>IF(ABS(Survey!$EW297)=0,TRUE,FALSE)</f>
        <v>1</v>
      </c>
      <c r="CX297" s="60" t="b">
        <f>NOT(ISBLANK(Survey!$EX297))</f>
        <v>0</v>
      </c>
      <c r="CY297" s="43" t="str">
        <f t="shared" si="260"/>
        <v>Fail</v>
      </c>
      <c r="CZ297" s="44">
        <f>SUM(SUMIF(Survey!EZ297:FF297,{"&gt;0","&lt;0"})*{1,-1})</f>
        <v>0</v>
      </c>
      <c r="DA297" s="43">
        <f t="shared" si="261"/>
        <v>0</v>
      </c>
      <c r="DB297" s="43">
        <f t="shared" si="262"/>
        <v>100</v>
      </c>
      <c r="DC297" s="48" t="str">
        <f t="shared" si="263"/>
        <v>Fail</v>
      </c>
      <c r="DD297" s="54">
        <f>SUM(SUMIF(Survey!FH297:FN297,{"&gt;0","&lt;0"})*{1,-1})</f>
        <v>0</v>
      </c>
      <c r="DE297" s="57">
        <f t="shared" si="264"/>
        <v>0</v>
      </c>
      <c r="DF297" s="56">
        <f t="shared" si="265"/>
        <v>100</v>
      </c>
    </row>
    <row r="298" spans="1:110">
      <c r="A298" s="1">
        <v>295</v>
      </c>
      <c r="B298" s="43" t="str">
        <f t="shared" si="213"/>
        <v>Pass</v>
      </c>
      <c r="C298" s="43">
        <f>COUNTBLANK(Survey!B298:FO298)</f>
        <v>170</v>
      </c>
      <c r="D298" s="43">
        <f>Survey!H298</f>
        <v>0</v>
      </c>
      <c r="E298" s="43" t="str">
        <f t="shared" si="214"/>
        <v>Fail</v>
      </c>
      <c r="F298" s="43" t="str">
        <f t="shared" si="215"/>
        <v>Fail</v>
      </c>
      <c r="H298" s="48" t="str">
        <f t="shared" si="216"/>
        <v>Fail</v>
      </c>
      <c r="I298" s="49">
        <f>COUNTBLANK(Survey!B298:E298)+COUNTBLANK(Survey!G298:J298)+COUNTBLANK(Survey!M298)+COUNTBLANK(Survey!P298:S298)+COUNTBLANK(Survey!X298:Z298)+COUNTBLANK(Survey!AC298:AD298)</f>
        <v>18</v>
      </c>
      <c r="J298" s="48" t="str">
        <f t="shared" si="217"/>
        <v>Pass</v>
      </c>
      <c r="K298" s="61" t="b">
        <f>NOT(ISNUMBER(SEARCH("Feeder",Survey!$H298)))</f>
        <v>1</v>
      </c>
      <c r="L298" s="60" t="b">
        <f>NOT(ISBLANK(Survey!$L298))</f>
        <v>0</v>
      </c>
      <c r="M298" s="48" t="str">
        <f t="shared" si="218"/>
        <v>Pass</v>
      </c>
      <c r="N298" s="61" t="b">
        <f>NOT(ISNUMBER(SEARCH("Other",Survey!$J298)))</f>
        <v>1</v>
      </c>
      <c r="O298" s="60" t="b">
        <f>NOT(ISBLANK(Survey!$K298))</f>
        <v>0</v>
      </c>
      <c r="P298" s="48" t="str">
        <f t="shared" si="219"/>
        <v>Fail</v>
      </c>
      <c r="Q298" s="50">
        <f>Survey!E298</f>
        <v>0</v>
      </c>
      <c r="R298" s="51">
        <f>LEN(Survey!F298)</f>
        <v>0</v>
      </c>
      <c r="S298" s="48" t="str">
        <f t="shared" si="220"/>
        <v>Pass</v>
      </c>
      <c r="T298" s="61" t="b">
        <f>NOT(ISNUMBER(SEARCH("Other",Survey!$M298)))</f>
        <v>1</v>
      </c>
      <c r="U298" s="60" t="b">
        <f>NOT(ISBLANK(Survey!$N298))</f>
        <v>0</v>
      </c>
      <c r="V298" s="48" t="str">
        <f t="shared" si="221"/>
        <v>Pass</v>
      </c>
      <c r="W298" s="121" t="b">
        <f>NOT(ISBLANK(Survey!$U298))</f>
        <v>0</v>
      </c>
      <c r="X298" s="122">
        <f>Survey!$J298</f>
        <v>0</v>
      </c>
      <c r="Y298" s="48" t="str">
        <f t="shared" si="222"/>
        <v>Pass</v>
      </c>
      <c r="Z298" s="121" t="b">
        <f>NOT(ISBLANK(Survey!$V298))</f>
        <v>0</v>
      </c>
      <c r="AA298" s="122">
        <f>Survey!$J298</f>
        <v>0</v>
      </c>
      <c r="AB298" s="48" t="str">
        <f t="shared" si="223"/>
        <v>Pass</v>
      </c>
      <c r="AC298" s="121" t="b">
        <f>NOT(ISBLANK(Survey!$W298))</f>
        <v>0</v>
      </c>
      <c r="AD298" s="122">
        <f>Survey!$J298</f>
        <v>0</v>
      </c>
      <c r="AE298" s="48" t="str">
        <f t="shared" si="224"/>
        <v>Pass</v>
      </c>
      <c r="AF298" s="61" t="b">
        <f>NOT(ISNUMBER(SEARCH("Yes",Survey!$Z298)))</f>
        <v>1</v>
      </c>
      <c r="AG298" s="60" t="b">
        <f>IF(COUNTBLANK(Survey!$AA298:$AB298)=0,TRUE, FALSE)</f>
        <v>0</v>
      </c>
      <c r="AH298" s="48" t="str">
        <f t="shared" si="225"/>
        <v>Pass</v>
      </c>
      <c r="AI298" s="61" t="b">
        <f>NOT(ISNUMBER(SEARCH("Yes",Survey!$AC298)))</f>
        <v>1</v>
      </c>
      <c r="AJ298" s="60" t="b">
        <f>NOT(ISBLANK(Survey!$AE298))</f>
        <v>0</v>
      </c>
      <c r="AK298" s="48" t="str">
        <f t="shared" si="226"/>
        <v>Pass</v>
      </c>
      <c r="AL298" s="61" t="b">
        <f>NOT(OR(ISNUMBER(SEARCH("Other",Survey!$AE298)),ISNUMBER(SEARCH("Multiple",Survey!$AE298))))</f>
        <v>1</v>
      </c>
      <c r="AM298" s="60" t="b">
        <f>NOT(ISBLANK(Survey!$AF298))</f>
        <v>0</v>
      </c>
      <c r="AN298" s="48" t="str">
        <f t="shared" si="227"/>
        <v>Fail</v>
      </c>
      <c r="AO298" s="52">
        <f>(Survey!$AH298)</f>
        <v>0</v>
      </c>
      <c r="AP298" s="43" t="str">
        <f t="shared" si="228"/>
        <v>Fail</v>
      </c>
      <c r="AQ298" s="44">
        <f>ABS(Survey!$AH298)</f>
        <v>0</v>
      </c>
      <c r="AR298" s="87">
        <f>ABS(Survey!$AI298)+Survey!$AJ298-ABS(Survey!$AK298)+ABS(Survey!$AL298)-ABS(Survey!$AM298)+ABS(Survey!$AN298)-ABS(Survey!$AO298)+Survey!$AP298</f>
        <v>0</v>
      </c>
      <c r="AS298" s="53" t="str">
        <f t="shared" si="229"/>
        <v>No holdings</v>
      </c>
      <c r="AT298" s="43">
        <f t="shared" si="230"/>
        <v>0</v>
      </c>
      <c r="AU298" s="48" t="str">
        <f t="shared" si="231"/>
        <v>Pass</v>
      </c>
      <c r="AV298" s="61" t="b">
        <f>IF(ABS(Survey!$AP298)=0,TRUE,FALSE)</f>
        <v>1</v>
      </c>
      <c r="AW298" s="60" t="b">
        <f>NOT(ISBLANK(Survey!$AQ298))</f>
        <v>0</v>
      </c>
      <c r="AX298" s="43" t="str">
        <f t="shared" si="232"/>
        <v>Fail</v>
      </c>
      <c r="AY298" s="44">
        <f>ABS(Survey!$AH298)</f>
        <v>0</v>
      </c>
      <c r="AZ298" s="44" cm="1">
        <f t="array" ref="AZ298">SUM(SUMIF(Survey!AS298:BA298,{"&gt;0","&lt;0"})*{1,-1})-SUM(SUMIF(Survey!BC298:BK298,{"&gt;0","&lt;0"})*{1,-1})</f>
        <v>0</v>
      </c>
      <c r="BA298" s="53" t="str">
        <f t="shared" si="233"/>
        <v>No holdings</v>
      </c>
      <c r="BB298" s="43">
        <f t="shared" si="234"/>
        <v>0</v>
      </c>
      <c r="BC298" s="48" t="str">
        <f t="shared" si="235"/>
        <v>Fail</v>
      </c>
      <c r="BD298" s="54">
        <f>ABS(Survey!$AH298)</f>
        <v>0</v>
      </c>
      <c r="BE298" s="54" cm="1">
        <f t="array" ref="BE298">SUM(SUMIF(Survey!BM298:CF298,{"&gt;0","&lt;0"})*{1,-1})-SUM(SUMIF(Survey!CH298:DA298,{"&gt;0","&lt;0"})*{1,-1})</f>
        <v>0</v>
      </c>
      <c r="BF298" s="55" t="str">
        <f t="shared" si="236"/>
        <v>No holdings</v>
      </c>
      <c r="BG298" s="56">
        <f t="shared" si="237"/>
        <v>0</v>
      </c>
      <c r="BH298" s="48" t="str">
        <f t="shared" si="238"/>
        <v>Pass</v>
      </c>
      <c r="BI298" s="61" t="b">
        <f>IF(ABS(Survey!$CF298)=0,TRUE,FALSE)</f>
        <v>1</v>
      </c>
      <c r="BJ298" s="60" t="b">
        <f>NOT(ISBLANK(Survey!$CG298))</f>
        <v>0</v>
      </c>
      <c r="BK298" s="48" t="str">
        <f t="shared" si="239"/>
        <v>Pass</v>
      </c>
      <c r="BL298" s="61" t="b">
        <f>IF(ABS(Survey!$DA298)=0,TRUE,FALSE)</f>
        <v>1</v>
      </c>
      <c r="BM298" s="60" t="b">
        <f>NOT(ISBLANK(Survey!$DB298))</f>
        <v>0</v>
      </c>
      <c r="BN298" s="48" t="str">
        <f t="shared" si="240"/>
        <v>Pass</v>
      </c>
      <c r="BO298" s="44">
        <f>SUM(Survey!DD298:DG298)</f>
        <v>0</v>
      </c>
      <c r="BP298" s="43">
        <f t="shared" si="241"/>
        <v>0</v>
      </c>
      <c r="BQ298" s="43">
        <f t="shared" si="242"/>
        <v>100</v>
      </c>
      <c r="BR298" s="55">
        <f>Survey!$I298</f>
        <v>0</v>
      </c>
      <c r="BS298" s="48" t="str">
        <f t="shared" si="243"/>
        <v>Pass</v>
      </c>
      <c r="BT298" s="61" t="b">
        <f>IF(ABS(Survey!$DG298)=0,TRUE,FALSE)</f>
        <v>1</v>
      </c>
      <c r="BU298" s="60" t="b">
        <f>NOT(ISBLANK(Survey!$DH298))</f>
        <v>0</v>
      </c>
      <c r="BV298" s="43" t="str">
        <f t="shared" si="244"/>
        <v>Pass</v>
      </c>
      <c r="BW298" s="44">
        <f>ABS(Survey!CB298) + ABS(Survey!CW298)</f>
        <v>0</v>
      </c>
      <c r="BX298" s="44">
        <f>SUM(SUMIF(Survey!DJ298:DO298,{"&gt;0","&lt;0"})*{1,-1})+SUM(SUMIF(Survey!DQ298:DV298,{"&gt;0","&lt;0"})*{1,-1})</f>
        <v>0</v>
      </c>
      <c r="BY298" s="43">
        <f t="shared" si="245"/>
        <v>0</v>
      </c>
      <c r="BZ298" s="43">
        <f t="shared" si="246"/>
        <v>0</v>
      </c>
      <c r="CA298" s="48" t="str">
        <f t="shared" si="247"/>
        <v>Pass</v>
      </c>
      <c r="CB298" s="61" t="b">
        <f>IF(ABS(Survey!$DO298)=0,TRUE,FALSE)</f>
        <v>1</v>
      </c>
      <c r="CC298" s="60" t="b">
        <f>NOT(ISBLANK(Survey!DP298))</f>
        <v>0</v>
      </c>
      <c r="CD298" s="48" t="str">
        <f t="shared" si="248"/>
        <v>Pass</v>
      </c>
      <c r="CE298" s="61" t="b">
        <f>IF(ABS(Survey!$DV298)=0,TRUE,FALSE)</f>
        <v>1</v>
      </c>
      <c r="CF298" s="60" t="b">
        <f>NOT(ISBLANK(Survey!$DW298))</f>
        <v>0</v>
      </c>
      <c r="CG298" s="48" t="str">
        <f t="shared" si="249"/>
        <v>Pass</v>
      </c>
      <c r="CH298" s="57">
        <f t="shared" si="250"/>
        <v>0</v>
      </c>
      <c r="CI298" s="54" cm="1">
        <f t="array" ref="CI298">SUM(SUMIF(Survey!DY298:DZ298,{"&gt;0","&lt;0"})*{1,-1})</f>
        <v>0</v>
      </c>
      <c r="CJ298" s="57">
        <f t="shared" si="251"/>
        <v>0</v>
      </c>
      <c r="CK298" s="56">
        <f t="shared" si="252"/>
        <v>100</v>
      </c>
      <c r="CL298" s="48" t="str">
        <f t="shared" si="253"/>
        <v>Fail</v>
      </c>
      <c r="CM298" s="54">
        <f>SUM(SUMIF(Survey!EP298:EQ298,{"&gt;0","&lt;0"})*{1,-1})</f>
        <v>0</v>
      </c>
      <c r="CN298" s="57">
        <f t="shared" si="254"/>
        <v>0</v>
      </c>
      <c r="CO298" s="57">
        <f t="shared" si="255"/>
        <v>100</v>
      </c>
      <c r="CP298" s="55" t="b">
        <f>IF(Survey!$J298="ETF",TRUE,IF(Survey!$J298="Closed-end",TRUE,IF(Survey!$J298="Split share corp",TRUE,FALSE)))</f>
        <v>0</v>
      </c>
      <c r="CQ298" s="48" t="str">
        <f t="shared" si="256"/>
        <v>Fail</v>
      </c>
      <c r="CR298" s="54">
        <f>SUM(SUMIF(Survey!ES298:EW298,{"&gt;0","&lt;0"})*{1,-1})</f>
        <v>0</v>
      </c>
      <c r="CS298" s="57">
        <f t="shared" si="257"/>
        <v>0</v>
      </c>
      <c r="CT298" s="57">
        <f t="shared" si="258"/>
        <v>100</v>
      </c>
      <c r="CU298" s="55" t="b">
        <f>IF(Survey!$J298="ETF",TRUE,IF(Survey!$J298="Closed-end",TRUE,IF(Survey!$J298="Split share corp",TRUE,FALSE)))</f>
        <v>0</v>
      </c>
      <c r="CV298" s="48" t="str">
        <f t="shared" si="259"/>
        <v>Pass</v>
      </c>
      <c r="CW298" s="61" t="b">
        <f>IF(ABS(Survey!$EW298)=0,TRUE,FALSE)</f>
        <v>1</v>
      </c>
      <c r="CX298" s="60" t="b">
        <f>NOT(ISBLANK(Survey!$EX298))</f>
        <v>0</v>
      </c>
      <c r="CY298" s="43" t="str">
        <f t="shared" si="260"/>
        <v>Fail</v>
      </c>
      <c r="CZ298" s="44">
        <f>SUM(SUMIF(Survey!EZ298:FF298,{"&gt;0","&lt;0"})*{1,-1})</f>
        <v>0</v>
      </c>
      <c r="DA298" s="43">
        <f t="shared" si="261"/>
        <v>0</v>
      </c>
      <c r="DB298" s="43">
        <f t="shared" si="262"/>
        <v>100</v>
      </c>
      <c r="DC298" s="48" t="str">
        <f t="shared" si="263"/>
        <v>Fail</v>
      </c>
      <c r="DD298" s="54">
        <f>SUM(SUMIF(Survey!FH298:FN298,{"&gt;0","&lt;0"})*{1,-1})</f>
        <v>0</v>
      </c>
      <c r="DE298" s="57">
        <f t="shared" si="264"/>
        <v>0</v>
      </c>
      <c r="DF298" s="56">
        <f t="shared" si="265"/>
        <v>100</v>
      </c>
    </row>
    <row r="299" spans="1:110">
      <c r="A299" s="1">
        <v>296</v>
      </c>
      <c r="B299" s="43" t="str">
        <f t="shared" si="213"/>
        <v>Pass</v>
      </c>
      <c r="C299" s="43">
        <f>COUNTBLANK(Survey!B299:FO299)</f>
        <v>170</v>
      </c>
      <c r="D299" s="43">
        <f>Survey!H299</f>
        <v>0</v>
      </c>
      <c r="E299" s="43" t="str">
        <f t="shared" si="214"/>
        <v>Fail</v>
      </c>
      <c r="F299" s="43" t="str">
        <f t="shared" si="215"/>
        <v>Fail</v>
      </c>
      <c r="H299" s="48" t="str">
        <f t="shared" si="216"/>
        <v>Fail</v>
      </c>
      <c r="I299" s="49">
        <f>COUNTBLANK(Survey!B299:E299)+COUNTBLANK(Survey!G299:J299)+COUNTBLANK(Survey!M299)+COUNTBLANK(Survey!P299:S299)+COUNTBLANK(Survey!X299:Z299)+COUNTBLANK(Survey!AC299:AD299)</f>
        <v>18</v>
      </c>
      <c r="J299" s="48" t="str">
        <f t="shared" si="217"/>
        <v>Pass</v>
      </c>
      <c r="K299" s="61" t="b">
        <f>NOT(ISNUMBER(SEARCH("Feeder",Survey!$H299)))</f>
        <v>1</v>
      </c>
      <c r="L299" s="60" t="b">
        <f>NOT(ISBLANK(Survey!$L299))</f>
        <v>0</v>
      </c>
      <c r="M299" s="48" t="str">
        <f t="shared" si="218"/>
        <v>Pass</v>
      </c>
      <c r="N299" s="61" t="b">
        <f>NOT(ISNUMBER(SEARCH("Other",Survey!$J299)))</f>
        <v>1</v>
      </c>
      <c r="O299" s="60" t="b">
        <f>NOT(ISBLANK(Survey!$K299))</f>
        <v>0</v>
      </c>
      <c r="P299" s="48" t="str">
        <f t="shared" si="219"/>
        <v>Fail</v>
      </c>
      <c r="Q299" s="50">
        <f>Survey!E299</f>
        <v>0</v>
      </c>
      <c r="R299" s="51">
        <f>LEN(Survey!F299)</f>
        <v>0</v>
      </c>
      <c r="S299" s="48" t="str">
        <f t="shared" si="220"/>
        <v>Pass</v>
      </c>
      <c r="T299" s="61" t="b">
        <f>NOT(ISNUMBER(SEARCH("Other",Survey!$M299)))</f>
        <v>1</v>
      </c>
      <c r="U299" s="60" t="b">
        <f>NOT(ISBLANK(Survey!$N299))</f>
        <v>0</v>
      </c>
      <c r="V299" s="48" t="str">
        <f t="shared" si="221"/>
        <v>Pass</v>
      </c>
      <c r="W299" s="121" t="b">
        <f>NOT(ISBLANK(Survey!$U299))</f>
        <v>0</v>
      </c>
      <c r="X299" s="122">
        <f>Survey!$J299</f>
        <v>0</v>
      </c>
      <c r="Y299" s="48" t="str">
        <f t="shared" si="222"/>
        <v>Pass</v>
      </c>
      <c r="Z299" s="121" t="b">
        <f>NOT(ISBLANK(Survey!$V299))</f>
        <v>0</v>
      </c>
      <c r="AA299" s="122">
        <f>Survey!$J299</f>
        <v>0</v>
      </c>
      <c r="AB299" s="48" t="str">
        <f t="shared" si="223"/>
        <v>Pass</v>
      </c>
      <c r="AC299" s="121" t="b">
        <f>NOT(ISBLANK(Survey!$W299))</f>
        <v>0</v>
      </c>
      <c r="AD299" s="122">
        <f>Survey!$J299</f>
        <v>0</v>
      </c>
      <c r="AE299" s="48" t="str">
        <f t="shared" si="224"/>
        <v>Pass</v>
      </c>
      <c r="AF299" s="61" t="b">
        <f>NOT(ISNUMBER(SEARCH("Yes",Survey!$Z299)))</f>
        <v>1</v>
      </c>
      <c r="AG299" s="60" t="b">
        <f>IF(COUNTBLANK(Survey!$AA299:$AB299)=0,TRUE, FALSE)</f>
        <v>0</v>
      </c>
      <c r="AH299" s="48" t="str">
        <f t="shared" si="225"/>
        <v>Pass</v>
      </c>
      <c r="AI299" s="61" t="b">
        <f>NOT(ISNUMBER(SEARCH("Yes",Survey!$AC299)))</f>
        <v>1</v>
      </c>
      <c r="AJ299" s="60" t="b">
        <f>NOT(ISBLANK(Survey!$AE299))</f>
        <v>0</v>
      </c>
      <c r="AK299" s="48" t="str">
        <f t="shared" si="226"/>
        <v>Pass</v>
      </c>
      <c r="AL299" s="61" t="b">
        <f>NOT(OR(ISNUMBER(SEARCH("Other",Survey!$AE299)),ISNUMBER(SEARCH("Multiple",Survey!$AE299))))</f>
        <v>1</v>
      </c>
      <c r="AM299" s="60" t="b">
        <f>NOT(ISBLANK(Survey!$AF299))</f>
        <v>0</v>
      </c>
      <c r="AN299" s="48" t="str">
        <f t="shared" si="227"/>
        <v>Fail</v>
      </c>
      <c r="AO299" s="52">
        <f>(Survey!$AH299)</f>
        <v>0</v>
      </c>
      <c r="AP299" s="43" t="str">
        <f t="shared" si="228"/>
        <v>Fail</v>
      </c>
      <c r="AQ299" s="44">
        <f>ABS(Survey!$AH299)</f>
        <v>0</v>
      </c>
      <c r="AR299" s="87">
        <f>ABS(Survey!$AI299)+Survey!$AJ299-ABS(Survey!$AK299)+ABS(Survey!$AL299)-ABS(Survey!$AM299)+ABS(Survey!$AN299)-ABS(Survey!$AO299)+Survey!$AP299</f>
        <v>0</v>
      </c>
      <c r="AS299" s="53" t="str">
        <f t="shared" si="229"/>
        <v>No holdings</v>
      </c>
      <c r="AT299" s="43">
        <f t="shared" si="230"/>
        <v>0</v>
      </c>
      <c r="AU299" s="48" t="str">
        <f t="shared" si="231"/>
        <v>Pass</v>
      </c>
      <c r="AV299" s="61" t="b">
        <f>IF(ABS(Survey!$AP299)=0,TRUE,FALSE)</f>
        <v>1</v>
      </c>
      <c r="AW299" s="60" t="b">
        <f>NOT(ISBLANK(Survey!$AQ299))</f>
        <v>0</v>
      </c>
      <c r="AX299" s="43" t="str">
        <f t="shared" si="232"/>
        <v>Fail</v>
      </c>
      <c r="AY299" s="44">
        <f>ABS(Survey!$AH299)</f>
        <v>0</v>
      </c>
      <c r="AZ299" s="44" cm="1">
        <f t="array" ref="AZ299">SUM(SUMIF(Survey!AS299:BA299,{"&gt;0","&lt;0"})*{1,-1})-SUM(SUMIF(Survey!BC299:BK299,{"&gt;0","&lt;0"})*{1,-1})</f>
        <v>0</v>
      </c>
      <c r="BA299" s="53" t="str">
        <f t="shared" si="233"/>
        <v>No holdings</v>
      </c>
      <c r="BB299" s="43">
        <f t="shared" si="234"/>
        <v>0</v>
      </c>
      <c r="BC299" s="48" t="str">
        <f t="shared" si="235"/>
        <v>Fail</v>
      </c>
      <c r="BD299" s="54">
        <f>ABS(Survey!$AH299)</f>
        <v>0</v>
      </c>
      <c r="BE299" s="54" cm="1">
        <f t="array" ref="BE299">SUM(SUMIF(Survey!BM299:CF299,{"&gt;0","&lt;0"})*{1,-1})-SUM(SUMIF(Survey!CH299:DA299,{"&gt;0","&lt;0"})*{1,-1})</f>
        <v>0</v>
      </c>
      <c r="BF299" s="55" t="str">
        <f t="shared" si="236"/>
        <v>No holdings</v>
      </c>
      <c r="BG299" s="56">
        <f t="shared" si="237"/>
        <v>0</v>
      </c>
      <c r="BH299" s="48" t="str">
        <f t="shared" si="238"/>
        <v>Pass</v>
      </c>
      <c r="BI299" s="61" t="b">
        <f>IF(ABS(Survey!$CF299)=0,TRUE,FALSE)</f>
        <v>1</v>
      </c>
      <c r="BJ299" s="60" t="b">
        <f>NOT(ISBLANK(Survey!$CG299))</f>
        <v>0</v>
      </c>
      <c r="BK299" s="48" t="str">
        <f t="shared" si="239"/>
        <v>Pass</v>
      </c>
      <c r="BL299" s="61" t="b">
        <f>IF(ABS(Survey!$DA299)=0,TRUE,FALSE)</f>
        <v>1</v>
      </c>
      <c r="BM299" s="60" t="b">
        <f>NOT(ISBLANK(Survey!$DB299))</f>
        <v>0</v>
      </c>
      <c r="BN299" s="48" t="str">
        <f t="shared" si="240"/>
        <v>Pass</v>
      </c>
      <c r="BO299" s="44">
        <f>SUM(Survey!DD299:DG299)</f>
        <v>0</v>
      </c>
      <c r="BP299" s="43">
        <f t="shared" si="241"/>
        <v>0</v>
      </c>
      <c r="BQ299" s="43">
        <f t="shared" si="242"/>
        <v>100</v>
      </c>
      <c r="BR299" s="55">
        <f>Survey!$I299</f>
        <v>0</v>
      </c>
      <c r="BS299" s="48" t="str">
        <f t="shared" si="243"/>
        <v>Pass</v>
      </c>
      <c r="BT299" s="61" t="b">
        <f>IF(ABS(Survey!$DG299)=0,TRUE,FALSE)</f>
        <v>1</v>
      </c>
      <c r="BU299" s="60" t="b">
        <f>NOT(ISBLANK(Survey!$DH299))</f>
        <v>0</v>
      </c>
      <c r="BV299" s="43" t="str">
        <f t="shared" si="244"/>
        <v>Pass</v>
      </c>
      <c r="BW299" s="44">
        <f>ABS(Survey!CB299) + ABS(Survey!CW299)</f>
        <v>0</v>
      </c>
      <c r="BX299" s="44">
        <f>SUM(SUMIF(Survey!DJ299:DO299,{"&gt;0","&lt;0"})*{1,-1})+SUM(SUMIF(Survey!DQ299:DV299,{"&gt;0","&lt;0"})*{1,-1})</f>
        <v>0</v>
      </c>
      <c r="BY299" s="43">
        <f t="shared" si="245"/>
        <v>0</v>
      </c>
      <c r="BZ299" s="43">
        <f t="shared" si="246"/>
        <v>0</v>
      </c>
      <c r="CA299" s="48" t="str">
        <f t="shared" si="247"/>
        <v>Pass</v>
      </c>
      <c r="CB299" s="61" t="b">
        <f>IF(ABS(Survey!$DO299)=0,TRUE,FALSE)</f>
        <v>1</v>
      </c>
      <c r="CC299" s="60" t="b">
        <f>NOT(ISBLANK(Survey!DP299))</f>
        <v>0</v>
      </c>
      <c r="CD299" s="48" t="str">
        <f t="shared" si="248"/>
        <v>Pass</v>
      </c>
      <c r="CE299" s="61" t="b">
        <f>IF(ABS(Survey!$DV299)=0,TRUE,FALSE)</f>
        <v>1</v>
      </c>
      <c r="CF299" s="60" t="b">
        <f>NOT(ISBLANK(Survey!$DW299))</f>
        <v>0</v>
      </c>
      <c r="CG299" s="48" t="str">
        <f t="shared" si="249"/>
        <v>Pass</v>
      </c>
      <c r="CH299" s="57">
        <f t="shared" si="250"/>
        <v>0</v>
      </c>
      <c r="CI299" s="54" cm="1">
        <f t="array" ref="CI299">SUM(SUMIF(Survey!DY299:DZ299,{"&gt;0","&lt;0"})*{1,-1})</f>
        <v>0</v>
      </c>
      <c r="CJ299" s="57">
        <f t="shared" si="251"/>
        <v>0</v>
      </c>
      <c r="CK299" s="56">
        <f t="shared" si="252"/>
        <v>100</v>
      </c>
      <c r="CL299" s="48" t="str">
        <f t="shared" si="253"/>
        <v>Fail</v>
      </c>
      <c r="CM299" s="54">
        <f>SUM(SUMIF(Survey!EP299:EQ299,{"&gt;0","&lt;0"})*{1,-1})</f>
        <v>0</v>
      </c>
      <c r="CN299" s="57">
        <f t="shared" si="254"/>
        <v>0</v>
      </c>
      <c r="CO299" s="57">
        <f t="shared" si="255"/>
        <v>100</v>
      </c>
      <c r="CP299" s="55" t="b">
        <f>IF(Survey!$J299="ETF",TRUE,IF(Survey!$J299="Closed-end",TRUE,IF(Survey!$J299="Split share corp",TRUE,FALSE)))</f>
        <v>0</v>
      </c>
      <c r="CQ299" s="48" t="str">
        <f t="shared" si="256"/>
        <v>Fail</v>
      </c>
      <c r="CR299" s="54">
        <f>SUM(SUMIF(Survey!ES299:EW299,{"&gt;0","&lt;0"})*{1,-1})</f>
        <v>0</v>
      </c>
      <c r="CS299" s="57">
        <f t="shared" si="257"/>
        <v>0</v>
      </c>
      <c r="CT299" s="57">
        <f t="shared" si="258"/>
        <v>100</v>
      </c>
      <c r="CU299" s="55" t="b">
        <f>IF(Survey!$J299="ETF",TRUE,IF(Survey!$J299="Closed-end",TRUE,IF(Survey!$J299="Split share corp",TRUE,FALSE)))</f>
        <v>0</v>
      </c>
      <c r="CV299" s="48" t="str">
        <f t="shared" si="259"/>
        <v>Pass</v>
      </c>
      <c r="CW299" s="61" t="b">
        <f>IF(ABS(Survey!$EW299)=0,TRUE,FALSE)</f>
        <v>1</v>
      </c>
      <c r="CX299" s="60" t="b">
        <f>NOT(ISBLANK(Survey!$EX299))</f>
        <v>0</v>
      </c>
      <c r="CY299" s="43" t="str">
        <f t="shared" si="260"/>
        <v>Fail</v>
      </c>
      <c r="CZ299" s="44">
        <f>SUM(SUMIF(Survey!EZ299:FF299,{"&gt;0","&lt;0"})*{1,-1})</f>
        <v>0</v>
      </c>
      <c r="DA299" s="43">
        <f t="shared" si="261"/>
        <v>0</v>
      </c>
      <c r="DB299" s="43">
        <f t="shared" si="262"/>
        <v>100</v>
      </c>
      <c r="DC299" s="48" t="str">
        <f t="shared" si="263"/>
        <v>Fail</v>
      </c>
      <c r="DD299" s="54">
        <f>SUM(SUMIF(Survey!FH299:FN299,{"&gt;0","&lt;0"})*{1,-1})</f>
        <v>0</v>
      </c>
      <c r="DE299" s="57">
        <f t="shared" si="264"/>
        <v>0</v>
      </c>
      <c r="DF299" s="56">
        <f t="shared" si="265"/>
        <v>100</v>
      </c>
    </row>
    <row r="300" spans="1:110">
      <c r="G300" s="43"/>
    </row>
    <row r="301" spans="1:110">
      <c r="G301" s="43"/>
    </row>
    <row r="302" spans="1:110">
      <c r="G302" s="43"/>
    </row>
    <row r="303" spans="1:110">
      <c r="G303" s="43"/>
    </row>
    <row r="304" spans="1:110">
      <c r="G304" s="43"/>
    </row>
    <row r="305" spans="7:7">
      <c r="G305" s="43"/>
    </row>
    <row r="306" spans="7:7">
      <c r="G306" s="43"/>
    </row>
    <row r="307" spans="7:7">
      <c r="G307" s="43"/>
    </row>
    <row r="308" spans="7:7">
      <c r="G308" s="43"/>
    </row>
    <row r="309" spans="7:7">
      <c r="G309" s="43"/>
    </row>
    <row r="310" spans="7:7">
      <c r="G310" s="43"/>
    </row>
    <row r="311" spans="7:7">
      <c r="G311" s="43"/>
    </row>
    <row r="312" spans="7:7">
      <c r="G312" s="43"/>
    </row>
    <row r="313" spans="7:7">
      <c r="G313" s="43"/>
    </row>
    <row r="314" spans="7:7">
      <c r="G314" s="43"/>
    </row>
    <row r="315" spans="7:7">
      <c r="G315" s="43"/>
    </row>
    <row r="316" spans="7:7">
      <c r="G316" s="43"/>
    </row>
    <row r="317" spans="7:7">
      <c r="G317" s="43"/>
    </row>
    <row r="318" spans="7:7">
      <c r="G318" s="43"/>
    </row>
    <row r="319" spans="7:7">
      <c r="G319" s="43"/>
    </row>
    <row r="320" spans="7:7">
      <c r="G320" s="43"/>
    </row>
    <row r="321" spans="7:7">
      <c r="G321" s="43"/>
    </row>
    <row r="322" spans="7:7">
      <c r="G322" s="43"/>
    </row>
    <row r="323" spans="7:7">
      <c r="G323" s="43"/>
    </row>
    <row r="324" spans="7:7">
      <c r="G324" s="43"/>
    </row>
    <row r="325" spans="7:7">
      <c r="G325" s="43"/>
    </row>
    <row r="326" spans="7:7">
      <c r="G326" s="43"/>
    </row>
    <row r="327" spans="7:7">
      <c r="G327" s="43"/>
    </row>
    <row r="328" spans="7:7">
      <c r="G328" s="43"/>
    </row>
    <row r="329" spans="7:7">
      <c r="G329" s="43"/>
    </row>
    <row r="330" spans="7:7">
      <c r="G330" s="43"/>
    </row>
    <row r="331" spans="7:7">
      <c r="G331" s="43"/>
    </row>
    <row r="332" spans="7:7">
      <c r="G332" s="43"/>
    </row>
    <row r="333" spans="7:7">
      <c r="G333" s="43"/>
    </row>
    <row r="334" spans="7:7">
      <c r="G334" s="43"/>
    </row>
    <row r="335" spans="7:7">
      <c r="G335" s="43"/>
    </row>
    <row r="336" spans="7:7">
      <c r="G336" s="43"/>
    </row>
    <row r="337" spans="7:7">
      <c r="G337" s="43"/>
    </row>
    <row r="338" spans="7:7">
      <c r="G338" s="43"/>
    </row>
    <row r="339" spans="7:7">
      <c r="G339" s="43"/>
    </row>
    <row r="340" spans="7:7">
      <c r="G340" s="43"/>
    </row>
    <row r="341" spans="7:7">
      <c r="G341" s="43"/>
    </row>
    <row r="342" spans="7:7">
      <c r="G342" s="43"/>
    </row>
    <row r="343" spans="7:7">
      <c r="G343" s="43"/>
    </row>
    <row r="344" spans="7:7">
      <c r="G344" s="43"/>
    </row>
    <row r="345" spans="7:7">
      <c r="G345" s="43"/>
    </row>
    <row r="346" spans="7:7">
      <c r="G346" s="43"/>
    </row>
    <row r="347" spans="7:7">
      <c r="G347" s="43"/>
    </row>
    <row r="348" spans="7:7">
      <c r="G348" s="43"/>
    </row>
    <row r="349" spans="7:7">
      <c r="G349" s="43"/>
    </row>
    <row r="350" spans="7:7">
      <c r="G350" s="43"/>
    </row>
    <row r="351" spans="7:7">
      <c r="G351" s="43"/>
    </row>
    <row r="352" spans="7:7">
      <c r="G352" s="43"/>
    </row>
    <row r="353" spans="7:7">
      <c r="G353" s="43"/>
    </row>
    <row r="354" spans="7:7">
      <c r="G354" s="43"/>
    </row>
    <row r="355" spans="7:7">
      <c r="G355" s="43"/>
    </row>
    <row r="356" spans="7:7">
      <c r="G356" s="43"/>
    </row>
    <row r="357" spans="7:7">
      <c r="G357" s="43"/>
    </row>
    <row r="358" spans="7:7">
      <c r="G358" s="43"/>
    </row>
    <row r="359" spans="7:7">
      <c r="G359" s="43"/>
    </row>
    <row r="360" spans="7:7">
      <c r="G360" s="43"/>
    </row>
    <row r="361" spans="7:7">
      <c r="G361" s="43"/>
    </row>
    <row r="362" spans="7:7">
      <c r="G362" s="43"/>
    </row>
    <row r="363" spans="7:7">
      <c r="G363" s="43"/>
    </row>
    <row r="364" spans="7:7">
      <c r="G364" s="43"/>
    </row>
    <row r="365" spans="7:7">
      <c r="G365" s="43"/>
    </row>
    <row r="366" spans="7:7">
      <c r="G366" s="43"/>
    </row>
    <row r="367" spans="7:7">
      <c r="G367" s="43"/>
    </row>
    <row r="368" spans="7:7">
      <c r="G368" s="43"/>
    </row>
    <row r="369" spans="7:7">
      <c r="G369" s="43"/>
    </row>
    <row r="370" spans="7:7">
      <c r="G370" s="43"/>
    </row>
    <row r="371" spans="7:7">
      <c r="G371" s="43"/>
    </row>
    <row r="372" spans="7:7">
      <c r="G372" s="43"/>
    </row>
    <row r="373" spans="7:7">
      <c r="G373" s="43"/>
    </row>
    <row r="374" spans="7:7">
      <c r="G374" s="43"/>
    </row>
    <row r="375" spans="7:7">
      <c r="G375" s="43"/>
    </row>
    <row r="376" spans="7:7">
      <c r="G376" s="43"/>
    </row>
    <row r="377" spans="7:7">
      <c r="G377" s="43"/>
    </row>
    <row r="378" spans="7:7">
      <c r="G378" s="43"/>
    </row>
    <row r="379" spans="7:7">
      <c r="G379" s="43"/>
    </row>
    <row r="380" spans="7:7">
      <c r="G380" s="43"/>
    </row>
    <row r="381" spans="7:7">
      <c r="G381" s="43"/>
    </row>
    <row r="382" spans="7:7">
      <c r="G382" s="43"/>
    </row>
    <row r="383" spans="7:7">
      <c r="G383" s="43"/>
    </row>
    <row r="384" spans="7:7">
      <c r="G384" s="43"/>
    </row>
    <row r="385" spans="7:7">
      <c r="G385" s="43"/>
    </row>
    <row r="386" spans="7:7">
      <c r="G386" s="43"/>
    </row>
    <row r="387" spans="7:7">
      <c r="G387" s="43"/>
    </row>
    <row r="388" spans="7:7">
      <c r="G388" s="43"/>
    </row>
    <row r="389" spans="7:7">
      <c r="G389" s="43"/>
    </row>
    <row r="390" spans="7:7">
      <c r="G390" s="43"/>
    </row>
    <row r="391" spans="7:7">
      <c r="G391" s="43"/>
    </row>
    <row r="392" spans="7:7">
      <c r="G392" s="43"/>
    </row>
    <row r="393" spans="7:7">
      <c r="G393" s="43"/>
    </row>
    <row r="394" spans="7:7">
      <c r="G394" s="43"/>
    </row>
    <row r="395" spans="7:7">
      <c r="G395" s="43"/>
    </row>
    <row r="396" spans="7:7">
      <c r="G396" s="43"/>
    </row>
    <row r="397" spans="7:7">
      <c r="G397" s="43"/>
    </row>
    <row r="398" spans="7:7">
      <c r="G398" s="43"/>
    </row>
    <row r="399" spans="7:7">
      <c r="G399" s="43"/>
    </row>
    <row r="400" spans="7:7">
      <c r="G400" s="43"/>
    </row>
    <row r="401" spans="7:7">
      <c r="G401" s="43"/>
    </row>
    <row r="402" spans="7:7">
      <c r="G402" s="43"/>
    </row>
    <row r="403" spans="7:7">
      <c r="G403" s="43"/>
    </row>
    <row r="404" spans="7:7">
      <c r="G404" s="43"/>
    </row>
    <row r="405" spans="7:7">
      <c r="G405" s="43"/>
    </row>
    <row r="406" spans="7:7">
      <c r="G406" s="43"/>
    </row>
    <row r="407" spans="7:7">
      <c r="G407" s="43"/>
    </row>
    <row r="408" spans="7:7">
      <c r="G408" s="43"/>
    </row>
    <row r="409" spans="7:7">
      <c r="G409" s="43"/>
    </row>
    <row r="410" spans="7:7">
      <c r="G410" s="43"/>
    </row>
    <row r="411" spans="7:7">
      <c r="G411" s="43"/>
    </row>
    <row r="412" spans="7:7">
      <c r="G412" s="43"/>
    </row>
    <row r="413" spans="7:7">
      <c r="G413" s="43"/>
    </row>
    <row r="414" spans="7:7">
      <c r="G414" s="43"/>
    </row>
    <row r="415" spans="7:7">
      <c r="G415" s="43"/>
    </row>
    <row r="416" spans="7:7">
      <c r="G416" s="43"/>
    </row>
    <row r="417" spans="7:7">
      <c r="G417" s="43"/>
    </row>
    <row r="418" spans="7:7">
      <c r="G418" s="43"/>
    </row>
    <row r="419" spans="7:7">
      <c r="G419" s="43"/>
    </row>
    <row r="420" spans="7:7">
      <c r="G420" s="43"/>
    </row>
    <row r="421" spans="7:7">
      <c r="G421" s="43"/>
    </row>
    <row r="422" spans="7:7">
      <c r="G422" s="43"/>
    </row>
    <row r="423" spans="7:7">
      <c r="G423" s="43"/>
    </row>
    <row r="424" spans="7:7">
      <c r="G424" s="43"/>
    </row>
    <row r="425" spans="7:7">
      <c r="G425" s="43"/>
    </row>
    <row r="426" spans="7:7">
      <c r="G426" s="43"/>
    </row>
    <row r="427" spans="7:7">
      <c r="G427" s="43"/>
    </row>
    <row r="428" spans="7:7">
      <c r="G428" s="43"/>
    </row>
    <row r="429" spans="7:7">
      <c r="G429" s="43"/>
    </row>
    <row r="430" spans="7:7">
      <c r="G430" s="43"/>
    </row>
    <row r="431" spans="7:7">
      <c r="G431" s="43"/>
    </row>
    <row r="432" spans="7:7">
      <c r="G432" s="43"/>
    </row>
    <row r="433" spans="7:7">
      <c r="G433" s="43"/>
    </row>
    <row r="434" spans="7:7">
      <c r="G434" s="43"/>
    </row>
    <row r="435" spans="7:7">
      <c r="G435" s="43"/>
    </row>
    <row r="436" spans="7:7">
      <c r="G436" s="43"/>
    </row>
    <row r="437" spans="7:7">
      <c r="G437" s="43"/>
    </row>
    <row r="438" spans="7:7">
      <c r="G438" s="43"/>
    </row>
    <row r="439" spans="7:7">
      <c r="G439" s="43"/>
    </row>
    <row r="440" spans="7:7">
      <c r="G440" s="43"/>
    </row>
    <row r="441" spans="7:7">
      <c r="G441" s="43"/>
    </row>
    <row r="442" spans="7:7">
      <c r="G442" s="43"/>
    </row>
    <row r="443" spans="7:7">
      <c r="G443" s="43"/>
    </row>
    <row r="444" spans="7:7">
      <c r="G444" s="43"/>
    </row>
    <row r="445" spans="7:7">
      <c r="G445" s="43"/>
    </row>
    <row r="446" spans="7:7">
      <c r="G446" s="43"/>
    </row>
    <row r="447" spans="7:7">
      <c r="G447" s="43"/>
    </row>
    <row r="448" spans="7:7">
      <c r="G448" s="43"/>
    </row>
    <row r="449" spans="7:7">
      <c r="G449" s="43"/>
    </row>
    <row r="450" spans="7:7">
      <c r="G450" s="43"/>
    </row>
    <row r="451" spans="7:7">
      <c r="G451" s="43"/>
    </row>
    <row r="452" spans="7:7">
      <c r="G452" s="43"/>
    </row>
    <row r="453" spans="7:7">
      <c r="G453" s="43"/>
    </row>
    <row r="454" spans="7:7">
      <c r="G454" s="43"/>
    </row>
    <row r="455" spans="7:7">
      <c r="G455" s="43"/>
    </row>
    <row r="456" spans="7:7">
      <c r="G456" s="43"/>
    </row>
    <row r="457" spans="7:7">
      <c r="G457" s="43"/>
    </row>
    <row r="458" spans="7:7">
      <c r="G458" s="43"/>
    </row>
    <row r="459" spans="7:7">
      <c r="G459" s="43"/>
    </row>
    <row r="460" spans="7:7">
      <c r="G460" s="43"/>
    </row>
    <row r="461" spans="7:7">
      <c r="G461" s="43"/>
    </row>
    <row r="462" spans="7:7">
      <c r="G462" s="43"/>
    </row>
    <row r="463" spans="7:7">
      <c r="G463" s="43"/>
    </row>
    <row r="464" spans="7:7">
      <c r="G464" s="43"/>
    </row>
    <row r="465" spans="7:7">
      <c r="G465" s="43"/>
    </row>
    <row r="466" spans="7:7">
      <c r="G466" s="43"/>
    </row>
    <row r="467" spans="7:7">
      <c r="G467" s="43"/>
    </row>
    <row r="468" spans="7:7">
      <c r="G468" s="43"/>
    </row>
    <row r="469" spans="7:7">
      <c r="G469" s="43"/>
    </row>
    <row r="470" spans="7:7">
      <c r="G470" s="43"/>
    </row>
    <row r="471" spans="7:7">
      <c r="G471" s="43"/>
    </row>
    <row r="472" spans="7:7">
      <c r="G472" s="43"/>
    </row>
    <row r="473" spans="7:7">
      <c r="G473" s="43"/>
    </row>
    <row r="474" spans="7:7">
      <c r="G474" s="43"/>
    </row>
    <row r="475" spans="7:7">
      <c r="G475" s="43"/>
    </row>
    <row r="476" spans="7:7">
      <c r="G476" s="43"/>
    </row>
    <row r="477" spans="7:7">
      <c r="G477" s="43"/>
    </row>
    <row r="478" spans="7:7">
      <c r="G478" s="43"/>
    </row>
    <row r="479" spans="7:7">
      <c r="G479" s="43"/>
    </row>
    <row r="480" spans="7:7">
      <c r="G480" s="43"/>
    </row>
    <row r="481" spans="7:7">
      <c r="G481" s="43"/>
    </row>
    <row r="482" spans="7:7">
      <c r="G482" s="43"/>
    </row>
    <row r="483" spans="7:7">
      <c r="G483" s="43"/>
    </row>
    <row r="484" spans="7:7">
      <c r="G484" s="43"/>
    </row>
    <row r="485" spans="7:7">
      <c r="G485" s="43"/>
    </row>
    <row r="486" spans="7:7">
      <c r="G486" s="43"/>
    </row>
    <row r="487" spans="7:7">
      <c r="G487" s="43"/>
    </row>
    <row r="488" spans="7:7">
      <c r="G488" s="43"/>
    </row>
    <row r="489" spans="7:7">
      <c r="G489" s="43"/>
    </row>
    <row r="490" spans="7:7">
      <c r="G490" s="43"/>
    </row>
    <row r="491" spans="7:7">
      <c r="G491" s="43"/>
    </row>
    <row r="492" spans="7:7">
      <c r="G492" s="43"/>
    </row>
    <row r="493" spans="7:7">
      <c r="G493" s="43"/>
    </row>
    <row r="494" spans="7:7">
      <c r="G494" s="43"/>
    </row>
    <row r="495" spans="7:7">
      <c r="G495" s="43"/>
    </row>
    <row r="496" spans="7:7">
      <c r="G496" s="43"/>
    </row>
    <row r="497" spans="7:7">
      <c r="G497" s="43"/>
    </row>
    <row r="498" spans="7:7">
      <c r="G498" s="43"/>
    </row>
    <row r="499" spans="7:7">
      <c r="G499" s="43"/>
    </row>
  </sheetData>
  <mergeCells count="30">
    <mergeCell ref="S2:U2"/>
    <mergeCell ref="M2:O2"/>
    <mergeCell ref="BH2:BJ2"/>
    <mergeCell ref="BK2:BM2"/>
    <mergeCell ref="AK2:AM2"/>
    <mergeCell ref="AB2:AD2"/>
    <mergeCell ref="AE2:AG2"/>
    <mergeCell ref="V2:X2"/>
    <mergeCell ref="Y2:AA2"/>
    <mergeCell ref="CV2:CX2"/>
    <mergeCell ref="CQ2:CU2"/>
    <mergeCell ref="BS2:BU2"/>
    <mergeCell ref="BV2:BZ2"/>
    <mergeCell ref="CG2:CK2"/>
    <mergeCell ref="D2:G2"/>
    <mergeCell ref="DC2:DF2"/>
    <mergeCell ref="H2:I2"/>
    <mergeCell ref="AN2:AO2"/>
    <mergeCell ref="AH2:AJ2"/>
    <mergeCell ref="AX2:BB2"/>
    <mergeCell ref="BC2:BG2"/>
    <mergeCell ref="BN2:BR2"/>
    <mergeCell ref="CY2:DB2"/>
    <mergeCell ref="P2:R2"/>
    <mergeCell ref="AP2:AT2"/>
    <mergeCell ref="AU2:AW2"/>
    <mergeCell ref="J2:L2"/>
    <mergeCell ref="CD2:CF2"/>
    <mergeCell ref="CL2:CP2"/>
    <mergeCell ref="CA2:CC2"/>
  </mergeCells>
  <conditionalFormatting sqref="S2:T2 AE2 AN2:AP2 AN300:AT1048576 AN1:AT1 S1:AG1 AX300:BJ1048576 P300:AG1048576 BV1:BZ1 CL1:CU1 CL2 CQ2 S3:W3 AE3:AT3 AY1:BJ1 BV2 P1:R299 S4:S299 CY1:DH1048576 AX2:BG299 AS4:AT299 AE4:AQ299 BV3:BZ1048576 CL3:CU1048576 Y3:Z299 U4:W299 B1:I2 B3 D3:I3 B4:I1048576">
    <cfRule type="cellIs" dxfId="102" priority="83" operator="equal">
      <formula>"Pass"</formula>
    </cfRule>
    <cfRule type="cellIs" dxfId="101" priority="84" operator="equal">
      <formula>"Fail"</formula>
    </cfRule>
  </conditionalFormatting>
  <conditionalFormatting sqref="M300:O1048576 M2:N2 M1:O1">
    <cfRule type="cellIs" dxfId="100" priority="81" operator="equal">
      <formula>"Pass"</formula>
    </cfRule>
    <cfRule type="cellIs" dxfId="99" priority="82" operator="equal">
      <formula>"Fail"</formula>
    </cfRule>
  </conditionalFormatting>
  <conditionalFormatting sqref="M3:O3 M4:M299 O4:O299">
    <cfRule type="cellIs" dxfId="98" priority="79" operator="equal">
      <formula>"Pass"</formula>
    </cfRule>
    <cfRule type="cellIs" dxfId="97" priority="80" operator="equal">
      <formula>"Fail"</formula>
    </cfRule>
  </conditionalFormatting>
  <conditionalFormatting sqref="AH300:AJ1048576 AH2:AI2 AH3:AJ3 AH1:AJ1 AH4:AH299 AJ4:AJ299">
    <cfRule type="cellIs" dxfId="96" priority="73" operator="equal">
      <formula>"Pass"</formula>
    </cfRule>
    <cfRule type="cellIs" dxfId="95" priority="74" operator="equal">
      <formula>"Fail"</formula>
    </cfRule>
  </conditionalFormatting>
  <conditionalFormatting sqref="AK300:AM1048576 AK2:AL2 AK3:AM3 AK1:AM1 AK4:AK299 AM4:AM299">
    <cfRule type="cellIs" dxfId="94" priority="71" operator="equal">
      <formula>"Pass"</formula>
    </cfRule>
    <cfRule type="cellIs" dxfId="93" priority="72" operator="equal">
      <formula>"Fail"</formula>
    </cfRule>
  </conditionalFormatting>
  <conditionalFormatting sqref="AE3:AG3 AE4:AE299 AG4:AG299">
    <cfRule type="cellIs" dxfId="92" priority="69" operator="equal">
      <formula>"Pass"</formula>
    </cfRule>
    <cfRule type="cellIs" dxfId="91" priority="70" operator="equal">
      <formula>"Fail"</formula>
    </cfRule>
  </conditionalFormatting>
  <conditionalFormatting sqref="BH2:BI2">
    <cfRule type="cellIs" dxfId="90" priority="65" operator="equal">
      <formula>"Pass"</formula>
    </cfRule>
    <cfRule type="cellIs" dxfId="89" priority="66" operator="equal">
      <formula>"Fail"</formula>
    </cfRule>
  </conditionalFormatting>
  <conditionalFormatting sqref="BH3:BJ3 BH4:BH299 BJ4:BJ299">
    <cfRule type="cellIs" dxfId="88" priority="63" operator="equal">
      <formula>"Pass"</formula>
    </cfRule>
    <cfRule type="cellIs" dxfId="87" priority="64" operator="equal">
      <formula>"Fail"</formula>
    </cfRule>
  </conditionalFormatting>
  <conditionalFormatting sqref="BK1:BU1 BK300:BU1048576">
    <cfRule type="cellIs" dxfId="86" priority="61" operator="equal">
      <formula>"Pass"</formula>
    </cfRule>
    <cfRule type="cellIs" dxfId="85" priority="62" operator="equal">
      <formula>"Fail"</formula>
    </cfRule>
  </conditionalFormatting>
  <conditionalFormatting sqref="BK2">
    <cfRule type="cellIs" dxfId="84" priority="59" operator="equal">
      <formula>"Pass"</formula>
    </cfRule>
    <cfRule type="cellIs" dxfId="83" priority="60" operator="equal">
      <formula>"Fail"</formula>
    </cfRule>
  </conditionalFormatting>
  <conditionalFormatting sqref="BK3:BN3 BR3 BK4:BK299 BM4:BM299">
    <cfRule type="cellIs" dxfId="82" priority="57" operator="equal">
      <formula>"Pass"</formula>
    </cfRule>
    <cfRule type="cellIs" dxfId="81" priority="58" operator="equal">
      <formula>"Fail"</formula>
    </cfRule>
  </conditionalFormatting>
  <conditionalFormatting sqref="CA1:CC1 CA300:CC1048576">
    <cfRule type="cellIs" dxfId="80" priority="55" operator="equal">
      <formula>"Pass"</formula>
    </cfRule>
    <cfRule type="cellIs" dxfId="79" priority="56" operator="equal">
      <formula>"Fail"</formula>
    </cfRule>
  </conditionalFormatting>
  <conditionalFormatting sqref="CA2:CB2">
    <cfRule type="cellIs" dxfId="78" priority="53" operator="equal">
      <formula>"Pass"</formula>
    </cfRule>
    <cfRule type="cellIs" dxfId="77" priority="54" operator="equal">
      <formula>"Fail"</formula>
    </cfRule>
  </conditionalFormatting>
  <conditionalFormatting sqref="CA3:CC3 CA4:CA299 CC4:CC299">
    <cfRule type="cellIs" dxfId="76" priority="51" operator="equal">
      <formula>"Pass"</formula>
    </cfRule>
    <cfRule type="cellIs" dxfId="75" priority="52" operator="equal">
      <formula>"Fail"</formula>
    </cfRule>
  </conditionalFormatting>
  <conditionalFormatting sqref="CD1:CK1 CD300:CK1048576">
    <cfRule type="cellIs" dxfId="74" priority="49" operator="equal">
      <formula>"Pass"</formula>
    </cfRule>
    <cfRule type="cellIs" dxfId="73" priority="50" operator="equal">
      <formula>"Fail"</formula>
    </cfRule>
  </conditionalFormatting>
  <conditionalFormatting sqref="CD2">
    <cfRule type="cellIs" dxfId="72" priority="47" operator="equal">
      <formula>"Pass"</formula>
    </cfRule>
    <cfRule type="cellIs" dxfId="71" priority="48" operator="equal">
      <formula>"Fail"</formula>
    </cfRule>
  </conditionalFormatting>
  <conditionalFormatting sqref="CD3:CF3 CD4:CD299 CF4:CF299">
    <cfRule type="cellIs" dxfId="70" priority="45" operator="equal">
      <formula>"Pass"</formula>
    </cfRule>
    <cfRule type="cellIs" dxfId="69" priority="46" operator="equal">
      <formula>"Fail"</formula>
    </cfRule>
  </conditionalFormatting>
  <conditionalFormatting sqref="CV1:CX1 CV300:CX1048576">
    <cfRule type="cellIs" dxfId="68" priority="43" operator="equal">
      <formula>"Pass"</formula>
    </cfRule>
    <cfRule type="cellIs" dxfId="67" priority="44" operator="equal">
      <formula>"Fail"</formula>
    </cfRule>
  </conditionalFormatting>
  <conditionalFormatting sqref="CV2:CW2">
    <cfRule type="cellIs" dxfId="66" priority="41" operator="equal">
      <formula>"Pass"</formula>
    </cfRule>
    <cfRule type="cellIs" dxfId="65" priority="42" operator="equal">
      <formula>"Fail"</formula>
    </cfRule>
  </conditionalFormatting>
  <conditionalFormatting sqref="CV3:CX3 CV4:CV299 CX4:CX299">
    <cfRule type="cellIs" dxfId="64" priority="39" operator="equal">
      <formula>"Pass"</formula>
    </cfRule>
    <cfRule type="cellIs" dxfId="63" priority="40" operator="equal">
      <formula>"Fail"</formula>
    </cfRule>
  </conditionalFormatting>
  <conditionalFormatting sqref="AR4:AR299">
    <cfRule type="cellIs" dxfId="62" priority="35" operator="equal">
      <formula>"Pass"</formula>
    </cfRule>
    <cfRule type="cellIs" dxfId="61" priority="36" operator="equal">
      <formula>"Fail"</formula>
    </cfRule>
  </conditionalFormatting>
  <conditionalFormatting sqref="AU1:AW1 AU300:AW1048576">
    <cfRule type="cellIs" dxfId="60" priority="33" operator="equal">
      <formula>"Pass"</formula>
    </cfRule>
    <cfRule type="cellIs" dxfId="59" priority="34" operator="equal">
      <formula>"Fail"</formula>
    </cfRule>
  </conditionalFormatting>
  <conditionalFormatting sqref="AU2:AV2">
    <cfRule type="cellIs" dxfId="58" priority="31" operator="equal">
      <formula>"Pass"</formula>
    </cfRule>
    <cfRule type="cellIs" dxfId="57" priority="32" operator="equal">
      <formula>"Fail"</formula>
    </cfRule>
  </conditionalFormatting>
  <conditionalFormatting sqref="AU3:AW3 AU4:AU299 AW4:AW299">
    <cfRule type="cellIs" dxfId="56" priority="29" operator="equal">
      <formula>"Pass"</formula>
    </cfRule>
    <cfRule type="cellIs" dxfId="55" priority="30" operator="equal">
      <formula>"Fail"</formula>
    </cfRule>
  </conditionalFormatting>
  <conditionalFormatting sqref="J300:L1048576 J2:K2 J1:L1">
    <cfRule type="cellIs" dxfId="54" priority="27" operator="equal">
      <formula>"Pass"</formula>
    </cfRule>
    <cfRule type="cellIs" dxfId="53" priority="28" operator="equal">
      <formula>"Fail"</formula>
    </cfRule>
  </conditionalFormatting>
  <conditionalFormatting sqref="J3:L3 J4:J299 L4:L299">
    <cfRule type="cellIs" dxfId="52" priority="25" operator="equal">
      <formula>"Pass"</formula>
    </cfRule>
    <cfRule type="cellIs" dxfId="51" priority="26" operator="equal">
      <formula>"Fail"</formula>
    </cfRule>
  </conditionalFormatting>
  <conditionalFormatting sqref="AA3:AA299">
    <cfRule type="cellIs" dxfId="50" priority="23" operator="equal">
      <formula>"Pass"</formula>
    </cfRule>
    <cfRule type="cellIs" dxfId="49" priority="24" operator="equal">
      <formula>"Fail"</formula>
    </cfRule>
  </conditionalFormatting>
  <conditionalFormatting sqref="BR4:BR299">
    <cfRule type="cellIs" dxfId="48" priority="21" operator="equal">
      <formula>"Pass"</formula>
    </cfRule>
    <cfRule type="cellIs" dxfId="47" priority="22" operator="equal">
      <formula>"Fail"</formula>
    </cfRule>
  </conditionalFormatting>
  <conditionalFormatting sqref="BO3:BQ299">
    <cfRule type="cellIs" dxfId="46" priority="19" operator="equal">
      <formula>"Pass"</formula>
    </cfRule>
    <cfRule type="cellIs" dxfId="45" priority="20" operator="equal">
      <formula>"Fail"</formula>
    </cfRule>
  </conditionalFormatting>
  <conditionalFormatting sqref="BN4:BN299">
    <cfRule type="cellIs" dxfId="44" priority="15" operator="equal">
      <formula>"Pass"</formula>
    </cfRule>
    <cfRule type="cellIs" dxfId="43" priority="16" operator="equal">
      <formula>"Fail"</formula>
    </cfRule>
  </conditionalFormatting>
  <conditionalFormatting sqref="BS2">
    <cfRule type="cellIs" dxfId="42" priority="13" operator="equal">
      <formula>"Pass"</formula>
    </cfRule>
    <cfRule type="cellIs" dxfId="41" priority="14" operator="equal">
      <formula>"Fail"</formula>
    </cfRule>
  </conditionalFormatting>
  <conditionalFormatting sqref="BS3:BU3 BS4:BS299 BU4:BU299">
    <cfRule type="cellIs" dxfId="40" priority="11" operator="equal">
      <formula>"Pass"</formula>
    </cfRule>
    <cfRule type="cellIs" dxfId="39" priority="12" operator="equal">
      <formula>"Fail"</formula>
    </cfRule>
  </conditionalFormatting>
  <conditionalFormatting sqref="CG3:CK299">
    <cfRule type="cellIs" dxfId="38" priority="9" operator="equal">
      <formula>"Pass"</formula>
    </cfRule>
    <cfRule type="cellIs" dxfId="37" priority="10" operator="equal">
      <formula>"Fail"</formula>
    </cfRule>
  </conditionalFormatting>
  <conditionalFormatting sqref="AB3:AC299">
    <cfRule type="cellIs" dxfId="36" priority="7" operator="equal">
      <formula>"Pass"</formula>
    </cfRule>
    <cfRule type="cellIs" dxfId="35" priority="8" operator="equal">
      <formula>"Fail"</formula>
    </cfRule>
  </conditionalFormatting>
  <conditionalFormatting sqref="AD3:AD299">
    <cfRule type="cellIs" dxfId="34" priority="5" operator="equal">
      <formula>"Pass"</formula>
    </cfRule>
    <cfRule type="cellIs" dxfId="33" priority="6" operator="equal">
      <formula>"Fail"</formula>
    </cfRule>
  </conditionalFormatting>
  <conditionalFormatting sqref="X3:X299">
    <cfRule type="cellIs" dxfId="32" priority="3" operator="equal">
      <formula>"Pass"</formula>
    </cfRule>
    <cfRule type="cellIs" dxfId="31" priority="4" operator="equal">
      <formula>"Fail"</formula>
    </cfRule>
  </conditionalFormatting>
  <conditionalFormatting sqref="C3">
    <cfRule type="cellIs" dxfId="30" priority="1" operator="equal">
      <formula>"Pass"</formula>
    </cfRule>
    <cfRule type="cellIs" dxfId="29" priority="2" operator="equal">
      <formula>"Fail"</formula>
    </cfRule>
  </conditionalFormatting>
  <dataValidations xWindow="748" yWindow="646" count="1">
    <dataValidation allowBlank="1" showErrorMessage="1" sqref="U4:W299 T3:W3 A3:J299 CR3:CV299 BU3:CA299 CY2:DF2 CW3 BJ3:BK299 N3 CC3:CD299 AI3 AL3 CX3:DF299 AM3:AU299 BI3 BL3 AJ3:AK299 CB3 CE3 O3:S299 AE3:AF3 AW3:BH299 AV3 AG3:AH299 L3:M299 X3:AD299 AE4:AE299 K3 CL2 CQ2:CQ299 BT3 CF3:CP299 BM3:BS299" xr:uid="{D66F2D39-61CF-4E50-A97A-1C61BF896006}"/>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A48F-4072-4499-9C48-11C7F8F774E8}">
  <dimension ref="A1:K101"/>
  <sheetViews>
    <sheetView workbookViewId="0"/>
  </sheetViews>
  <sheetFormatPr defaultColWidth="0" defaultRowHeight="15" zeroHeight="1"/>
  <cols>
    <col min="1" max="1" width="33.42578125" customWidth="1"/>
    <col min="2" max="2" width="105.28515625" customWidth="1"/>
    <col min="3" max="3" width="20.85546875" customWidth="1"/>
    <col min="4" max="4" width="18.28515625" customWidth="1"/>
    <col min="5" max="11" width="9.140625" customWidth="1"/>
    <col min="12" max="16384" width="9.140625" hidden="1"/>
  </cols>
  <sheetData>
    <row r="1" spans="1:2">
      <c r="A1" s="59" t="s">
        <v>505</v>
      </c>
    </row>
    <row r="2" spans="1:2"/>
    <row r="3" spans="1:2">
      <c r="A3" s="232" t="s">
        <v>863</v>
      </c>
      <c r="B3" s="232"/>
    </row>
    <row r="4" spans="1:2">
      <c r="A4" t="s">
        <v>486</v>
      </c>
    </row>
    <row r="5" spans="1:2">
      <c r="A5" t="s">
        <v>514</v>
      </c>
    </row>
    <row r="6" spans="1:2">
      <c r="A6" t="s">
        <v>904</v>
      </c>
    </row>
    <row r="7" spans="1:2">
      <c r="A7" t="s">
        <v>903</v>
      </c>
    </row>
    <row r="8" spans="1:2"/>
    <row r="9" spans="1:2" ht="15.75" thickBot="1">
      <c r="A9" s="59" t="s">
        <v>450</v>
      </c>
    </row>
    <row r="10" spans="1:2" ht="15.75" thickBot="1">
      <c r="A10" s="80" t="s">
        <v>473</v>
      </c>
      <c r="B10" s="81" t="s">
        <v>485</v>
      </c>
    </row>
    <row r="11" spans="1:2" ht="15" customHeight="1" thickBot="1">
      <c r="A11" s="82" t="s">
        <v>41</v>
      </c>
      <c r="B11" s="83" t="s">
        <v>483</v>
      </c>
    </row>
    <row r="12" spans="1:2" ht="15" customHeight="1" thickBot="1">
      <c r="A12" s="85" t="s">
        <v>214</v>
      </c>
      <c r="B12" s="86" t="s">
        <v>482</v>
      </c>
    </row>
    <row r="13" spans="1:2" ht="15" customHeight="1" thickBot="1">
      <c r="A13" s="85" t="s">
        <v>480</v>
      </c>
      <c r="B13" s="86" t="s">
        <v>481</v>
      </c>
    </row>
    <row r="14" spans="1:2" ht="15" customHeight="1" thickBot="1">
      <c r="A14" s="82" t="s">
        <v>77</v>
      </c>
      <c r="B14" s="83" t="s">
        <v>475</v>
      </c>
    </row>
    <row r="15" spans="1:2" ht="15" customHeight="1" thickBot="1">
      <c r="A15" s="82" t="s">
        <v>604</v>
      </c>
      <c r="B15" s="83" t="s">
        <v>475</v>
      </c>
    </row>
    <row r="16" spans="1:2" ht="15" customHeight="1" thickBot="1">
      <c r="A16" s="82" t="s">
        <v>103</v>
      </c>
      <c r="B16" s="83" t="s">
        <v>484</v>
      </c>
    </row>
    <row r="17" spans="1:2" ht="15" customHeight="1" thickBot="1">
      <c r="A17" s="82" t="s">
        <v>109</v>
      </c>
      <c r="B17" s="83" t="s">
        <v>484</v>
      </c>
    </row>
    <row r="18" spans="1:2" ht="15" customHeight="1" thickBot="1">
      <c r="A18" s="82" t="s">
        <v>116</v>
      </c>
      <c r="B18" s="83" t="s">
        <v>484</v>
      </c>
    </row>
    <row r="19" spans="1:2" ht="15" customHeight="1" thickBot="1">
      <c r="A19" s="82" t="s">
        <v>133</v>
      </c>
      <c r="B19" s="83" t="s">
        <v>484</v>
      </c>
    </row>
    <row r="20" spans="1:2" ht="15" customHeight="1" thickBot="1">
      <c r="A20" s="82" t="s">
        <v>719</v>
      </c>
      <c r="B20" s="83" t="s">
        <v>484</v>
      </c>
    </row>
    <row r="21" spans="1:2" ht="15" customHeight="1" thickBot="1">
      <c r="A21" s="82" t="s">
        <v>476</v>
      </c>
      <c r="B21" s="83" t="s">
        <v>484</v>
      </c>
    </row>
    <row r="22" spans="1:2" ht="15" customHeight="1" thickBot="1">
      <c r="A22" s="82" t="s">
        <v>477</v>
      </c>
      <c r="B22" s="83" t="s">
        <v>484</v>
      </c>
    </row>
    <row r="23" spans="1:2" ht="15" customHeight="1" thickBot="1">
      <c r="A23" s="82" t="s">
        <v>720</v>
      </c>
      <c r="B23" s="83" t="s">
        <v>484</v>
      </c>
    </row>
    <row r="24" spans="1:2" ht="15" customHeight="1" thickBot="1">
      <c r="A24" s="82" t="s">
        <v>169</v>
      </c>
      <c r="B24" s="83" t="s">
        <v>484</v>
      </c>
    </row>
    <row r="25" spans="1:2" ht="15" customHeight="1" thickBot="1">
      <c r="A25" s="82" t="s">
        <v>441</v>
      </c>
      <c r="B25" s="83" t="s">
        <v>484</v>
      </c>
    </row>
    <row r="26" spans="1:2" ht="15" customHeight="1" thickBot="1">
      <c r="A26" s="82" t="s">
        <v>443</v>
      </c>
      <c r="B26" s="83" t="s">
        <v>484</v>
      </c>
    </row>
    <row r="27" spans="1:2" ht="15" customHeight="1" thickBot="1">
      <c r="A27" s="82" t="s">
        <v>176</v>
      </c>
      <c r="B27" s="83" t="s">
        <v>475</v>
      </c>
    </row>
    <row r="28" spans="1:2" ht="15" customHeight="1" thickBot="1">
      <c r="A28" s="82" t="s">
        <v>182</v>
      </c>
      <c r="B28" s="83" t="s">
        <v>475</v>
      </c>
    </row>
    <row r="29" spans="1:2" ht="15" customHeight="1" thickBot="1">
      <c r="A29" s="82" t="s">
        <v>478</v>
      </c>
      <c r="B29" s="83" t="s">
        <v>474</v>
      </c>
    </row>
    <row r="30" spans="1:2" ht="15" customHeight="1" thickBot="1">
      <c r="A30" s="82" t="s">
        <v>479</v>
      </c>
      <c r="B30" s="83" t="s">
        <v>475</v>
      </c>
    </row>
    <row r="31" spans="1:2"/>
    <row r="32" spans="1:2" ht="15.75" thickBot="1">
      <c r="A32" s="59" t="s">
        <v>507</v>
      </c>
    </row>
    <row r="33" spans="1:4" ht="37.5" customHeight="1" thickBot="1">
      <c r="A33" s="80" t="s">
        <v>509</v>
      </c>
      <c r="B33" s="80" t="s">
        <v>503</v>
      </c>
      <c r="C33" s="81" t="s">
        <v>7</v>
      </c>
      <c r="D33" s="81" t="s">
        <v>511</v>
      </c>
    </row>
    <row r="34" spans="1:4" ht="49.5" customHeight="1" thickBot="1">
      <c r="A34" s="84" t="s">
        <v>600</v>
      </c>
      <c r="B34" s="84" t="s">
        <v>598</v>
      </c>
      <c r="C34" s="86" t="s">
        <v>502</v>
      </c>
      <c r="D34" s="86" t="s">
        <v>510</v>
      </c>
    </row>
    <row r="35" spans="1:4" ht="46.5" customHeight="1" thickBot="1">
      <c r="A35" s="84" t="s">
        <v>599</v>
      </c>
      <c r="B35" s="84" t="s">
        <v>508</v>
      </c>
      <c r="C35" s="86" t="s">
        <v>504</v>
      </c>
      <c r="D35" s="86" t="s">
        <v>512</v>
      </c>
    </row>
    <row r="36" spans="1:4"/>
    <row r="37" spans="1:4"/>
    <row r="38" spans="1:4"/>
    <row r="39" spans="1:4"/>
    <row r="40" spans="1:4"/>
    <row r="41" spans="1:4"/>
    <row r="42" spans="1:4"/>
    <row r="43" spans="1:4"/>
    <row r="44" spans="1:4"/>
    <row r="45" spans="1:4"/>
    <row r="46" spans="1:4"/>
    <row r="47" spans="1:4"/>
    <row r="48" spans="1:4"/>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sheetData>
  <mergeCells count="1">
    <mergeCell ref="A3:B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B807-551A-4D2C-8A7A-460519DFEEAE}">
  <dimension ref="A1:XFD217"/>
  <sheetViews>
    <sheetView zoomScale="91" zoomScaleNormal="85" workbookViewId="0">
      <pane xSplit="1" ySplit="1" topLeftCell="B2" activePane="bottomRight" state="frozen"/>
      <selection pane="topRight" activeCell="B1" sqref="B1"/>
      <selection pane="bottomLeft" activeCell="A2" sqref="A2"/>
      <selection pane="bottomRight" activeCell="A2" sqref="A2"/>
    </sheetView>
  </sheetViews>
  <sheetFormatPr defaultColWidth="0" defaultRowHeight="15" zeroHeight="1"/>
  <cols>
    <col min="1" max="1" width="61.42578125" style="92" customWidth="1"/>
    <col min="2" max="2" width="36.5703125" customWidth="1"/>
    <col min="3" max="3" width="35.28515625" style="92" customWidth="1"/>
    <col min="4" max="4" width="12.140625" style="92" customWidth="1"/>
    <col min="5" max="5" width="38.85546875" style="92" customWidth="1"/>
    <col min="6" max="6" width="19.85546875" style="92" customWidth="1"/>
    <col min="7" max="7" width="59.85546875" style="92" customWidth="1"/>
    <col min="8" max="8" width="43.85546875" style="27" customWidth="1"/>
    <col min="9" max="9" width="137.7109375" style="92" customWidth="1"/>
    <col min="10" max="10" width="137.7109375" customWidth="1"/>
    <col min="11" max="11" width="12.140625" style="92" customWidth="1"/>
    <col min="12" max="12" width="12.28515625" style="114" customWidth="1"/>
    <col min="13" max="17" width="9.140625" style="92" customWidth="1"/>
    <col min="18" max="895" width="9.140625" style="92" hidden="1" customWidth="1"/>
    <col min="896" max="16384" width="0" style="92" hidden="1"/>
  </cols>
  <sheetData>
    <row r="1" spans="1:12" ht="13.5" customHeight="1">
      <c r="A1" s="95" t="s">
        <v>32</v>
      </c>
      <c r="B1" s="96" t="s">
        <v>33</v>
      </c>
      <c r="C1" s="96" t="s">
        <v>34</v>
      </c>
      <c r="D1" s="96" t="s">
        <v>35</v>
      </c>
      <c r="E1" s="96" t="s">
        <v>36</v>
      </c>
      <c r="F1" s="96" t="s">
        <v>37</v>
      </c>
      <c r="G1" s="96" t="s">
        <v>38</v>
      </c>
      <c r="H1" s="97" t="s">
        <v>15</v>
      </c>
      <c r="I1" s="98" t="s">
        <v>979</v>
      </c>
      <c r="J1" s="96" t="s">
        <v>40</v>
      </c>
      <c r="K1" s="99" t="s">
        <v>39</v>
      </c>
      <c r="L1" s="92"/>
    </row>
    <row r="2" spans="1:12" ht="15" customHeight="1">
      <c r="A2" s="106" t="s">
        <v>38</v>
      </c>
      <c r="B2" s="107" t="s">
        <v>41</v>
      </c>
      <c r="C2" s="107" t="s">
        <v>42</v>
      </c>
      <c r="D2" s="107" t="s">
        <v>43</v>
      </c>
      <c r="E2" s="107" t="s">
        <v>44</v>
      </c>
      <c r="F2" s="107" t="s">
        <v>44</v>
      </c>
      <c r="G2" s="107" t="s">
        <v>955</v>
      </c>
      <c r="H2" s="100"/>
      <c r="I2" s="129" t="s">
        <v>245</v>
      </c>
      <c r="J2" s="107"/>
      <c r="K2" s="130"/>
      <c r="L2" s="92"/>
    </row>
    <row r="3" spans="1:12" ht="15" customHeight="1">
      <c r="A3" s="106" t="s">
        <v>12</v>
      </c>
      <c r="B3" s="107" t="s">
        <v>41</v>
      </c>
      <c r="C3" s="107" t="s">
        <v>45</v>
      </c>
      <c r="D3" s="107" t="s">
        <v>43</v>
      </c>
      <c r="E3" s="107" t="s">
        <v>44</v>
      </c>
      <c r="F3" s="107" t="s">
        <v>44</v>
      </c>
      <c r="G3" s="107" t="s">
        <v>246</v>
      </c>
      <c r="H3" s="100" t="s">
        <v>46</v>
      </c>
      <c r="I3" s="129" t="s">
        <v>262</v>
      </c>
      <c r="J3" s="107"/>
      <c r="K3" s="130"/>
      <c r="L3" s="92"/>
    </row>
    <row r="4" spans="1:12" ht="15" customHeight="1">
      <c r="A4" s="106" t="s">
        <v>264</v>
      </c>
      <c r="B4" s="107" t="s">
        <v>41</v>
      </c>
      <c r="C4" s="107" t="s">
        <v>48</v>
      </c>
      <c r="D4" s="107" t="s">
        <v>47</v>
      </c>
      <c r="E4" s="107" t="s">
        <v>44</v>
      </c>
      <c r="F4" s="107" t="s">
        <v>44</v>
      </c>
      <c r="G4" s="107" t="s">
        <v>246</v>
      </c>
      <c r="H4" s="100" t="s">
        <v>49</v>
      </c>
      <c r="I4" s="129" t="s">
        <v>50</v>
      </c>
      <c r="J4" s="107"/>
      <c r="K4" s="101" t="s">
        <v>51</v>
      </c>
      <c r="L4" s="92"/>
    </row>
    <row r="5" spans="1:12" ht="15" customHeight="1">
      <c r="A5" s="106" t="s">
        <v>263</v>
      </c>
      <c r="B5" s="107" t="s">
        <v>41</v>
      </c>
      <c r="C5" s="107" t="s">
        <v>52</v>
      </c>
      <c r="D5" s="107" t="s">
        <v>43</v>
      </c>
      <c r="E5" s="107" t="s">
        <v>44</v>
      </c>
      <c r="F5" s="107" t="s">
        <v>44</v>
      </c>
      <c r="G5" s="107" t="s">
        <v>246</v>
      </c>
      <c r="H5" s="100" t="s">
        <v>53</v>
      </c>
      <c r="I5" s="129" t="s">
        <v>270</v>
      </c>
      <c r="J5" s="107"/>
      <c r="K5" s="130"/>
      <c r="L5" s="92"/>
    </row>
    <row r="6" spans="1:12" ht="15" customHeight="1">
      <c r="A6" s="106" t="s">
        <v>217</v>
      </c>
      <c r="B6" s="107" t="s">
        <v>41</v>
      </c>
      <c r="C6" s="107" t="s">
        <v>215</v>
      </c>
      <c r="D6" s="107" t="s">
        <v>43</v>
      </c>
      <c r="E6" s="107" t="s">
        <v>44</v>
      </c>
      <c r="F6" s="107" t="s">
        <v>44</v>
      </c>
      <c r="G6" s="107" t="s">
        <v>246</v>
      </c>
      <c r="H6" s="100"/>
      <c r="I6" s="107" t="s">
        <v>218</v>
      </c>
      <c r="J6" s="107"/>
      <c r="K6" s="131"/>
      <c r="L6" s="92"/>
    </row>
    <row r="7" spans="1:12" ht="15" customHeight="1">
      <c r="A7" s="106" t="s">
        <v>214</v>
      </c>
      <c r="B7" s="107" t="s">
        <v>41</v>
      </c>
      <c r="C7" s="107" t="s">
        <v>54</v>
      </c>
      <c r="D7" s="107" t="s">
        <v>43</v>
      </c>
      <c r="E7" s="107" t="s">
        <v>44</v>
      </c>
      <c r="F7" s="107" t="s">
        <v>44</v>
      </c>
      <c r="G7" s="107" t="s">
        <v>223</v>
      </c>
      <c r="H7" s="102" t="s">
        <v>55</v>
      </c>
      <c r="I7" s="129" t="s">
        <v>271</v>
      </c>
      <c r="J7" s="107"/>
      <c r="K7" s="103" t="s">
        <v>232</v>
      </c>
      <c r="L7" s="92"/>
    </row>
    <row r="8" spans="1:12" ht="34.5" customHeight="1">
      <c r="A8" s="109" t="s">
        <v>982</v>
      </c>
      <c r="B8" s="107" t="s">
        <v>41</v>
      </c>
      <c r="C8" s="107" t="s">
        <v>56</v>
      </c>
      <c r="D8" s="107" t="s">
        <v>43</v>
      </c>
      <c r="E8" s="107" t="s">
        <v>44</v>
      </c>
      <c r="F8" s="107" t="s">
        <v>44</v>
      </c>
      <c r="G8" s="107" t="s">
        <v>246</v>
      </c>
      <c r="H8" s="100" t="s">
        <v>227</v>
      </c>
      <c r="I8" s="129" t="s">
        <v>983</v>
      </c>
      <c r="J8" s="107"/>
      <c r="K8" s="130"/>
      <c r="L8" s="92"/>
    </row>
    <row r="9" spans="1:12" ht="30.75" customHeight="1">
      <c r="A9" s="109" t="s">
        <v>253</v>
      </c>
      <c r="B9" s="107" t="s">
        <v>41</v>
      </c>
      <c r="C9" s="107" t="s">
        <v>57</v>
      </c>
      <c r="D9" s="107" t="s">
        <v>43</v>
      </c>
      <c r="E9" s="107" t="s">
        <v>44</v>
      </c>
      <c r="F9" s="107" t="s">
        <v>44</v>
      </c>
      <c r="G9" s="107" t="s">
        <v>246</v>
      </c>
      <c r="H9" s="100" t="s">
        <v>504</v>
      </c>
      <c r="I9" s="132" t="s">
        <v>897</v>
      </c>
      <c r="J9" s="107"/>
      <c r="K9" s="130"/>
      <c r="L9" s="92"/>
    </row>
    <row r="10" spans="1:12" ht="15" customHeight="1">
      <c r="A10" s="106" t="s">
        <v>456</v>
      </c>
      <c r="B10" s="107" t="s">
        <v>41</v>
      </c>
      <c r="C10" s="107" t="s">
        <v>359</v>
      </c>
      <c r="D10" s="107" t="s">
        <v>43</v>
      </c>
      <c r="E10" s="107" t="s">
        <v>44</v>
      </c>
      <c r="F10" s="107" t="s">
        <v>44</v>
      </c>
      <c r="G10" s="107" t="s">
        <v>247</v>
      </c>
      <c r="H10" s="100" t="s">
        <v>409</v>
      </c>
      <c r="I10" s="133" t="s">
        <v>412</v>
      </c>
      <c r="J10" s="107"/>
      <c r="K10" s="131"/>
      <c r="L10" s="92"/>
    </row>
    <row r="11" spans="1:12" ht="15" customHeight="1">
      <c r="A11" s="106" t="s">
        <v>608</v>
      </c>
      <c r="B11" s="107" t="s">
        <v>41</v>
      </c>
      <c r="C11" s="107" t="s">
        <v>58</v>
      </c>
      <c r="D11" s="107" t="s">
        <v>43</v>
      </c>
      <c r="E11" s="107" t="s">
        <v>44</v>
      </c>
      <c r="F11" s="107" t="s">
        <v>44</v>
      </c>
      <c r="G11" s="107" t="s">
        <v>459</v>
      </c>
      <c r="H11" s="100" t="s">
        <v>597</v>
      </c>
      <c r="I11" s="132" t="s">
        <v>862</v>
      </c>
      <c r="J11" s="107"/>
      <c r="K11" s="130"/>
      <c r="L11" s="92"/>
    </row>
    <row r="12" spans="1:12" ht="15" customHeight="1">
      <c r="A12" s="106" t="s">
        <v>775</v>
      </c>
      <c r="B12" s="107" t="s">
        <v>41</v>
      </c>
      <c r="C12" s="107" t="s">
        <v>59</v>
      </c>
      <c r="D12" s="107" t="s">
        <v>43</v>
      </c>
      <c r="E12" s="107" t="s">
        <v>44</v>
      </c>
      <c r="F12" s="107" t="s">
        <v>44</v>
      </c>
      <c r="G12" s="107" t="s">
        <v>950</v>
      </c>
      <c r="H12" s="102"/>
      <c r="I12" s="107" t="s">
        <v>906</v>
      </c>
      <c r="J12" s="107"/>
      <c r="K12" s="130"/>
      <c r="L12" s="92"/>
    </row>
    <row r="13" spans="1:12" ht="15" customHeight="1">
      <c r="A13" s="134" t="s">
        <v>544</v>
      </c>
      <c r="B13" s="107" t="s">
        <v>41</v>
      </c>
      <c r="C13" s="110" t="s">
        <v>506</v>
      </c>
      <c r="D13" s="107" t="s">
        <v>43</v>
      </c>
      <c r="E13" s="107" t="s">
        <v>44</v>
      </c>
      <c r="F13" s="107" t="s">
        <v>44</v>
      </c>
      <c r="G13" s="107" t="s">
        <v>951</v>
      </c>
      <c r="H13" s="102"/>
      <c r="I13" s="107" t="s">
        <v>967</v>
      </c>
      <c r="J13" s="107"/>
      <c r="K13" s="131"/>
      <c r="L13" s="92"/>
    </row>
    <row r="14" spans="1:12" ht="15" customHeight="1">
      <c r="A14" s="106" t="s">
        <v>609</v>
      </c>
      <c r="B14" s="107" t="s">
        <v>41</v>
      </c>
      <c r="C14" s="107" t="s">
        <v>72</v>
      </c>
      <c r="D14" s="107" t="s">
        <v>43</v>
      </c>
      <c r="E14" s="107" t="s">
        <v>44</v>
      </c>
      <c r="F14" s="107" t="s">
        <v>44</v>
      </c>
      <c r="G14" s="107" t="s">
        <v>458</v>
      </c>
      <c r="H14" s="102" t="s">
        <v>407</v>
      </c>
      <c r="I14" s="133" t="s">
        <v>457</v>
      </c>
      <c r="J14" s="107"/>
      <c r="K14" s="130"/>
      <c r="L14" s="92"/>
    </row>
    <row r="15" spans="1:12" ht="15" customHeight="1">
      <c r="A15" s="106" t="s">
        <v>606</v>
      </c>
      <c r="B15" s="107" t="s">
        <v>41</v>
      </c>
      <c r="C15" s="107" t="s">
        <v>73</v>
      </c>
      <c r="D15" s="107" t="s">
        <v>43</v>
      </c>
      <c r="E15" s="107" t="s">
        <v>44</v>
      </c>
      <c r="F15" s="107" t="s">
        <v>44</v>
      </c>
      <c r="G15" s="107" t="s">
        <v>948</v>
      </c>
      <c r="H15" s="102"/>
      <c r="I15" s="129" t="s">
        <v>607</v>
      </c>
      <c r="J15" s="107"/>
      <c r="K15" s="130"/>
      <c r="L15" s="92"/>
    </row>
    <row r="16" spans="1:12" ht="15" customHeight="1">
      <c r="A16" s="106" t="s">
        <v>74</v>
      </c>
      <c r="B16" s="107" t="s">
        <v>41</v>
      </c>
      <c r="C16" s="107" t="s">
        <v>75</v>
      </c>
      <c r="D16" s="107" t="s">
        <v>43</v>
      </c>
      <c r="E16" s="107" t="s">
        <v>44</v>
      </c>
      <c r="F16" s="107" t="s">
        <v>44</v>
      </c>
      <c r="G16" s="107" t="s">
        <v>44</v>
      </c>
      <c r="H16" s="100" t="s">
        <v>44</v>
      </c>
      <c r="I16" s="129" t="s">
        <v>76</v>
      </c>
      <c r="J16" s="107"/>
      <c r="K16" s="130"/>
      <c r="L16" s="92"/>
    </row>
    <row r="17" spans="1:12" ht="15" customHeight="1">
      <c r="A17" s="109" t="s">
        <v>61</v>
      </c>
      <c r="B17" s="107" t="s">
        <v>41</v>
      </c>
      <c r="C17" s="107" t="s">
        <v>62</v>
      </c>
      <c r="D17" s="107" t="s">
        <v>63</v>
      </c>
      <c r="E17" s="107" t="s">
        <v>44</v>
      </c>
      <c r="F17" s="107" t="s">
        <v>44</v>
      </c>
      <c r="G17" s="107" t="s">
        <v>246</v>
      </c>
      <c r="H17" s="104">
        <v>41078</v>
      </c>
      <c r="I17" s="129" t="s">
        <v>64</v>
      </c>
      <c r="J17" s="107"/>
      <c r="K17" s="130"/>
      <c r="L17" s="92"/>
    </row>
    <row r="18" spans="1:12" ht="15" customHeight="1">
      <c r="A18" s="109" t="s">
        <v>254</v>
      </c>
      <c r="B18" s="107" t="s">
        <v>41</v>
      </c>
      <c r="C18" s="107" t="s">
        <v>65</v>
      </c>
      <c r="D18" s="107" t="s">
        <v>43</v>
      </c>
      <c r="E18" s="107" t="s">
        <v>44</v>
      </c>
      <c r="F18" s="107" t="s">
        <v>44</v>
      </c>
      <c r="G18" s="107" t="s">
        <v>247</v>
      </c>
      <c r="H18" s="104" t="s">
        <v>17</v>
      </c>
      <c r="I18" s="129" t="s">
        <v>460</v>
      </c>
      <c r="J18" s="107"/>
      <c r="K18" s="130"/>
      <c r="L18" s="92"/>
    </row>
    <row r="19" spans="1:12" ht="15" customHeight="1">
      <c r="A19" s="106" t="s">
        <v>14</v>
      </c>
      <c r="B19" s="107" t="s">
        <v>41</v>
      </c>
      <c r="C19" s="107" t="s">
        <v>66</v>
      </c>
      <c r="D19" s="107" t="s">
        <v>43</v>
      </c>
      <c r="E19" s="107" t="s">
        <v>44</v>
      </c>
      <c r="F19" s="107" t="s">
        <v>44</v>
      </c>
      <c r="G19" s="107" t="s">
        <v>246</v>
      </c>
      <c r="H19" s="104" t="s">
        <v>67</v>
      </c>
      <c r="I19" s="135" t="s">
        <v>68</v>
      </c>
      <c r="J19" s="107"/>
      <c r="K19" s="130"/>
      <c r="L19" s="92"/>
    </row>
    <row r="20" spans="1:12" ht="15" customHeight="1">
      <c r="A20" s="109" t="s">
        <v>255</v>
      </c>
      <c r="B20" s="107" t="s">
        <v>41</v>
      </c>
      <c r="C20" s="107" t="s">
        <v>69</v>
      </c>
      <c r="D20" s="107" t="s">
        <v>43</v>
      </c>
      <c r="E20" s="107" t="s">
        <v>44</v>
      </c>
      <c r="F20" s="107" t="s">
        <v>44</v>
      </c>
      <c r="G20" s="107" t="s">
        <v>247</v>
      </c>
      <c r="H20" s="104" t="s">
        <v>17</v>
      </c>
      <c r="I20" s="129" t="s">
        <v>461</v>
      </c>
      <c r="J20" s="107"/>
      <c r="K20" s="130"/>
      <c r="L20" s="92"/>
    </row>
    <row r="21" spans="1:12" ht="15" customHeight="1">
      <c r="A21" s="109" t="s">
        <v>70</v>
      </c>
      <c r="B21" s="107" t="s">
        <v>41</v>
      </c>
      <c r="C21" s="107" t="s">
        <v>71</v>
      </c>
      <c r="D21" s="107" t="s">
        <v>43</v>
      </c>
      <c r="E21" s="107" t="s">
        <v>44</v>
      </c>
      <c r="F21" s="107" t="s">
        <v>44</v>
      </c>
      <c r="G21" s="107" t="s">
        <v>44</v>
      </c>
      <c r="H21" s="102" t="s">
        <v>67</v>
      </c>
      <c r="I21" s="135" t="s">
        <v>68</v>
      </c>
      <c r="J21" s="107"/>
      <c r="K21" s="130"/>
      <c r="L21" s="92"/>
    </row>
    <row r="22" spans="1:12" ht="15" customHeight="1">
      <c r="A22" s="106" t="s">
        <v>757</v>
      </c>
      <c r="B22" s="107" t="s">
        <v>856</v>
      </c>
      <c r="C22" s="72" t="s">
        <v>702</v>
      </c>
      <c r="D22" s="107" t="s">
        <v>43</v>
      </c>
      <c r="E22" s="107" t="s">
        <v>44</v>
      </c>
      <c r="F22" s="107" t="s">
        <v>44</v>
      </c>
      <c r="G22" s="107" t="s">
        <v>976</v>
      </c>
      <c r="H22" s="102"/>
      <c r="I22" s="135" t="s">
        <v>816</v>
      </c>
      <c r="J22" s="107"/>
      <c r="K22" s="131"/>
      <c r="L22" s="92"/>
    </row>
    <row r="23" spans="1:12" ht="15" customHeight="1">
      <c r="A23" s="109" t="s">
        <v>815</v>
      </c>
      <c r="B23" s="107" t="s">
        <v>856</v>
      </c>
      <c r="C23" s="72" t="s">
        <v>703</v>
      </c>
      <c r="D23" s="107" t="s">
        <v>43</v>
      </c>
      <c r="E23" s="107" t="s">
        <v>44</v>
      </c>
      <c r="F23" s="107" t="s">
        <v>44</v>
      </c>
      <c r="G23" s="107" t="s">
        <v>976</v>
      </c>
      <c r="H23" s="102"/>
      <c r="I23" s="208" t="s">
        <v>975</v>
      </c>
      <c r="J23" s="107"/>
      <c r="K23" s="131"/>
      <c r="L23" s="92"/>
    </row>
    <row r="24" spans="1:12" ht="15" customHeight="1">
      <c r="A24" s="106" t="s">
        <v>849</v>
      </c>
      <c r="B24" s="107" t="s">
        <v>856</v>
      </c>
      <c r="C24" s="136" t="s">
        <v>860</v>
      </c>
      <c r="D24" s="107" t="s">
        <v>43</v>
      </c>
      <c r="E24" s="107" t="s">
        <v>44</v>
      </c>
      <c r="F24" s="107" t="s">
        <v>44</v>
      </c>
      <c r="G24" s="107" t="s">
        <v>850</v>
      </c>
      <c r="H24" s="102"/>
      <c r="I24" s="135" t="s">
        <v>866</v>
      </c>
      <c r="J24" s="107"/>
      <c r="K24" s="131"/>
      <c r="L24" s="92"/>
    </row>
    <row r="25" spans="1:12" ht="15" customHeight="1">
      <c r="A25" s="109" t="s">
        <v>13</v>
      </c>
      <c r="B25" s="107" t="s">
        <v>77</v>
      </c>
      <c r="C25" s="107" t="s">
        <v>78</v>
      </c>
      <c r="D25" s="107" t="s">
        <v>43</v>
      </c>
      <c r="E25" s="107" t="s">
        <v>44</v>
      </c>
      <c r="F25" s="107" t="s">
        <v>44</v>
      </c>
      <c r="G25" s="107" t="s">
        <v>247</v>
      </c>
      <c r="H25" s="100" t="s">
        <v>10</v>
      </c>
      <c r="I25" s="129" t="s">
        <v>79</v>
      </c>
      <c r="J25" s="107"/>
      <c r="K25" s="130"/>
      <c r="L25" s="92"/>
    </row>
    <row r="26" spans="1:12" ht="15" customHeight="1">
      <c r="A26" s="106" t="s">
        <v>235</v>
      </c>
      <c r="B26" s="107" t="s">
        <v>77</v>
      </c>
      <c r="C26" s="107" t="s">
        <v>80</v>
      </c>
      <c r="D26" s="107" t="s">
        <v>43</v>
      </c>
      <c r="E26" s="107" t="s">
        <v>44</v>
      </c>
      <c r="F26" s="107" t="s">
        <v>44</v>
      </c>
      <c r="G26" s="107" t="s">
        <v>247</v>
      </c>
      <c r="H26" s="100" t="s">
        <v>10</v>
      </c>
      <c r="I26" s="129" t="s">
        <v>81</v>
      </c>
      <c r="J26" s="107"/>
      <c r="K26" s="130"/>
      <c r="L26" s="92"/>
    </row>
    <row r="27" spans="1:12" ht="15" customHeight="1">
      <c r="A27" s="106" t="s">
        <v>335</v>
      </c>
      <c r="B27" s="107" t="s">
        <v>77</v>
      </c>
      <c r="C27" s="108" t="s">
        <v>82</v>
      </c>
      <c r="D27" s="107" t="s">
        <v>43</v>
      </c>
      <c r="E27" s="107" t="s">
        <v>44</v>
      </c>
      <c r="F27" s="107" t="s">
        <v>44</v>
      </c>
      <c r="G27" s="107" t="s">
        <v>247</v>
      </c>
      <c r="H27" s="100" t="s">
        <v>10</v>
      </c>
      <c r="I27" s="129" t="s">
        <v>664</v>
      </c>
      <c r="J27" s="107"/>
      <c r="K27" s="130"/>
      <c r="L27" s="92"/>
    </row>
    <row r="28" spans="1:12" ht="15" customHeight="1">
      <c r="A28" s="106" t="s">
        <v>213</v>
      </c>
      <c r="B28" s="107" t="s">
        <v>77</v>
      </c>
      <c r="C28" s="108" t="s">
        <v>83</v>
      </c>
      <c r="D28" s="107" t="s">
        <v>63</v>
      </c>
      <c r="E28" s="107" t="s">
        <v>44</v>
      </c>
      <c r="F28" s="107" t="s">
        <v>44</v>
      </c>
      <c r="G28" s="107" t="s">
        <v>954</v>
      </c>
      <c r="H28" s="105">
        <v>43867</v>
      </c>
      <c r="I28" s="129" t="s">
        <v>665</v>
      </c>
      <c r="J28" s="107"/>
      <c r="K28" s="130"/>
      <c r="L28" s="92"/>
    </row>
    <row r="29" spans="1:12" ht="15" customHeight="1">
      <c r="A29" s="106" t="s">
        <v>234</v>
      </c>
      <c r="B29" s="107" t="s">
        <v>77</v>
      </c>
      <c r="C29" s="107" t="s">
        <v>84</v>
      </c>
      <c r="D29" s="107" t="s">
        <v>63</v>
      </c>
      <c r="E29" s="107" t="s">
        <v>44</v>
      </c>
      <c r="F29" s="107" t="s">
        <v>44</v>
      </c>
      <c r="G29" s="107" t="s">
        <v>954</v>
      </c>
      <c r="H29" s="105">
        <v>44026</v>
      </c>
      <c r="I29" s="129" t="s">
        <v>666</v>
      </c>
      <c r="J29" s="107"/>
      <c r="K29" s="130"/>
      <c r="L29" s="92"/>
    </row>
    <row r="30" spans="1:12" ht="15" customHeight="1">
      <c r="A30" s="106" t="s">
        <v>85</v>
      </c>
      <c r="B30" s="107" t="s">
        <v>77</v>
      </c>
      <c r="C30" s="107" t="s">
        <v>86</v>
      </c>
      <c r="D30" s="107" t="s">
        <v>43</v>
      </c>
      <c r="E30" s="107" t="s">
        <v>44</v>
      </c>
      <c r="F30" s="107" t="s">
        <v>44</v>
      </c>
      <c r="G30" s="107" t="s">
        <v>247</v>
      </c>
      <c r="H30" s="100" t="s">
        <v>10</v>
      </c>
      <c r="I30" s="129" t="s">
        <v>87</v>
      </c>
      <c r="J30" s="107"/>
      <c r="K30" s="130"/>
      <c r="L30" s="92"/>
    </row>
    <row r="31" spans="1:12" ht="15" customHeight="1">
      <c r="A31" s="106" t="s">
        <v>334</v>
      </c>
      <c r="B31" s="107" t="s">
        <v>77</v>
      </c>
      <c r="C31" s="107" t="s">
        <v>88</v>
      </c>
      <c r="D31" s="107" t="s">
        <v>43</v>
      </c>
      <c r="E31" s="107" t="s">
        <v>44</v>
      </c>
      <c r="F31" s="107" t="s">
        <v>44</v>
      </c>
      <c r="G31" s="107" t="s">
        <v>247</v>
      </c>
      <c r="H31" s="100" t="s">
        <v>11</v>
      </c>
      <c r="I31" s="129" t="s">
        <v>663</v>
      </c>
      <c r="J31" s="107"/>
      <c r="K31" s="130"/>
      <c r="L31" s="92"/>
    </row>
    <row r="32" spans="1:12" ht="15" customHeight="1">
      <c r="A32" s="106" t="s">
        <v>236</v>
      </c>
      <c r="B32" s="107" t="s">
        <v>77</v>
      </c>
      <c r="C32" s="107" t="s">
        <v>89</v>
      </c>
      <c r="D32" s="107" t="s">
        <v>43</v>
      </c>
      <c r="E32" s="107" t="s">
        <v>44</v>
      </c>
      <c r="F32" s="107" t="s">
        <v>44</v>
      </c>
      <c r="G32" s="107" t="s">
        <v>953</v>
      </c>
      <c r="H32" s="100" t="s">
        <v>29</v>
      </c>
      <c r="I32" s="107" t="s">
        <v>792</v>
      </c>
      <c r="J32" s="107"/>
      <c r="K32" s="130"/>
      <c r="L32" s="92"/>
    </row>
    <row r="33" spans="1:12" ht="15" customHeight="1">
      <c r="A33" s="106" t="s">
        <v>859</v>
      </c>
      <c r="B33" s="107" t="s">
        <v>77</v>
      </c>
      <c r="C33" s="107" t="s">
        <v>90</v>
      </c>
      <c r="D33" s="107" t="s">
        <v>43</v>
      </c>
      <c r="E33" s="107" t="s">
        <v>44</v>
      </c>
      <c r="F33" s="107" t="s">
        <v>44</v>
      </c>
      <c r="G33" s="129" t="s">
        <v>949</v>
      </c>
      <c r="H33" s="100" t="s">
        <v>230</v>
      </c>
      <c r="I33" s="129" t="s">
        <v>231</v>
      </c>
      <c r="J33" s="107"/>
      <c r="K33" s="130"/>
      <c r="L33" s="92"/>
    </row>
    <row r="34" spans="1:12" ht="15" customHeight="1">
      <c r="A34" s="106" t="s">
        <v>91</v>
      </c>
      <c r="B34" s="107" t="s">
        <v>77</v>
      </c>
      <c r="C34" s="107" t="s">
        <v>92</v>
      </c>
      <c r="D34" s="107" t="s">
        <v>43</v>
      </c>
      <c r="E34" s="107" t="s">
        <v>44</v>
      </c>
      <c r="F34" s="107" t="s">
        <v>44</v>
      </c>
      <c r="G34" s="107" t="s">
        <v>44</v>
      </c>
      <c r="H34" s="100" t="s">
        <v>93</v>
      </c>
      <c r="I34" s="150" t="s">
        <v>947</v>
      </c>
      <c r="J34" s="107"/>
      <c r="K34" s="130"/>
      <c r="L34" s="92"/>
    </row>
    <row r="35" spans="1:12" ht="15" customHeight="1">
      <c r="A35" s="106" t="s">
        <v>497</v>
      </c>
      <c r="B35" s="107" t="s">
        <v>604</v>
      </c>
      <c r="C35" s="107" t="s">
        <v>96</v>
      </c>
      <c r="D35" s="107" t="s">
        <v>47</v>
      </c>
      <c r="E35" s="107" t="s">
        <v>453</v>
      </c>
      <c r="F35" s="107" t="s">
        <v>692</v>
      </c>
      <c r="G35" s="107" t="s">
        <v>660</v>
      </c>
      <c r="H35" s="100">
        <v>12000000</v>
      </c>
      <c r="I35" s="129" t="s">
        <v>671</v>
      </c>
      <c r="J35" s="107"/>
      <c r="K35" s="130"/>
      <c r="L35" s="92"/>
    </row>
    <row r="36" spans="1:12" ht="64.5" customHeight="1">
      <c r="A36" s="106" t="s">
        <v>498</v>
      </c>
      <c r="B36" s="107" t="s">
        <v>604</v>
      </c>
      <c r="C36" s="107" t="s">
        <v>94</v>
      </c>
      <c r="D36" s="107" t="s">
        <v>47</v>
      </c>
      <c r="E36" s="107" t="s">
        <v>453</v>
      </c>
      <c r="F36" s="107" t="s">
        <v>95</v>
      </c>
      <c r="G36" s="129" t="s">
        <v>685</v>
      </c>
      <c r="H36" s="100">
        <v>9000000</v>
      </c>
      <c r="I36" s="129" t="s">
        <v>681</v>
      </c>
      <c r="J36" s="107"/>
      <c r="K36" s="130"/>
      <c r="L36" s="92"/>
    </row>
    <row r="37" spans="1:12" ht="15" customHeight="1">
      <c r="A37" s="106" t="s">
        <v>693</v>
      </c>
      <c r="B37" s="107" t="s">
        <v>604</v>
      </c>
      <c r="C37" s="108" t="s">
        <v>357</v>
      </c>
      <c r="D37" s="107" t="s">
        <v>47</v>
      </c>
      <c r="E37" s="107" t="s">
        <v>442</v>
      </c>
      <c r="F37" s="107" t="s">
        <v>417</v>
      </c>
      <c r="G37" s="107" t="s">
        <v>418</v>
      </c>
      <c r="H37" s="100">
        <v>3500000</v>
      </c>
      <c r="I37" s="107" t="s">
        <v>970</v>
      </c>
      <c r="J37" s="107"/>
      <c r="K37" s="130"/>
      <c r="L37" s="92"/>
    </row>
    <row r="38" spans="1:12" ht="15" customHeight="1">
      <c r="A38" s="106" t="s">
        <v>694</v>
      </c>
      <c r="B38" s="107" t="s">
        <v>604</v>
      </c>
      <c r="C38" s="108" t="s">
        <v>413</v>
      </c>
      <c r="D38" s="107" t="s">
        <v>47</v>
      </c>
      <c r="E38" s="107" t="s">
        <v>442</v>
      </c>
      <c r="F38" s="107" t="s">
        <v>95</v>
      </c>
      <c r="G38" s="107" t="s">
        <v>418</v>
      </c>
      <c r="H38" s="100">
        <v>120000</v>
      </c>
      <c r="I38" s="107" t="s">
        <v>421</v>
      </c>
      <c r="J38" s="107"/>
      <c r="K38" s="131"/>
      <c r="L38" s="92"/>
    </row>
    <row r="39" spans="1:12" ht="15" customHeight="1">
      <c r="A39" s="106" t="s">
        <v>829</v>
      </c>
      <c r="B39" s="107" t="s">
        <v>604</v>
      </c>
      <c r="C39" s="107" t="s">
        <v>97</v>
      </c>
      <c r="D39" s="107" t="s">
        <v>47</v>
      </c>
      <c r="E39" s="107" t="s">
        <v>442</v>
      </c>
      <c r="F39" s="107" t="s">
        <v>95</v>
      </c>
      <c r="G39" s="107" t="s">
        <v>418</v>
      </c>
      <c r="H39" s="100">
        <v>1000000</v>
      </c>
      <c r="I39" s="129" t="s">
        <v>419</v>
      </c>
      <c r="J39" s="107"/>
      <c r="K39" s="130"/>
      <c r="L39" s="92"/>
    </row>
    <row r="40" spans="1:12" ht="15" customHeight="1">
      <c r="A40" s="106" t="s">
        <v>830</v>
      </c>
      <c r="B40" s="107" t="s">
        <v>604</v>
      </c>
      <c r="C40" s="107" t="s">
        <v>98</v>
      </c>
      <c r="D40" s="107" t="s">
        <v>47</v>
      </c>
      <c r="E40" s="107" t="s">
        <v>442</v>
      </c>
      <c r="F40" s="107" t="s">
        <v>95</v>
      </c>
      <c r="G40" s="107" t="s">
        <v>418</v>
      </c>
      <c r="H40" s="100">
        <v>1500000</v>
      </c>
      <c r="I40" s="129" t="s">
        <v>420</v>
      </c>
      <c r="J40" s="107"/>
      <c r="K40" s="130"/>
      <c r="L40" s="92"/>
    </row>
    <row r="41" spans="1:12" ht="15" customHeight="1">
      <c r="A41" s="109" t="s">
        <v>682</v>
      </c>
      <c r="B41" s="107" t="s">
        <v>604</v>
      </c>
      <c r="C41" s="107" t="s">
        <v>99</v>
      </c>
      <c r="D41" s="107" t="s">
        <v>47</v>
      </c>
      <c r="E41" s="107" t="s">
        <v>442</v>
      </c>
      <c r="F41" s="107" t="s">
        <v>95</v>
      </c>
      <c r="G41" s="107" t="s">
        <v>418</v>
      </c>
      <c r="H41" s="100">
        <v>500000</v>
      </c>
      <c r="I41" s="129" t="s">
        <v>814</v>
      </c>
      <c r="J41" s="107"/>
      <c r="K41" s="130"/>
      <c r="L41" s="92"/>
    </row>
    <row r="42" spans="1:12" ht="15" customHeight="1">
      <c r="A42" s="106" t="s">
        <v>683</v>
      </c>
      <c r="B42" s="107" t="s">
        <v>604</v>
      </c>
      <c r="C42" s="108" t="s">
        <v>414</v>
      </c>
      <c r="D42" s="107" t="s">
        <v>47</v>
      </c>
      <c r="E42" s="107" t="s">
        <v>442</v>
      </c>
      <c r="F42" s="107" t="s">
        <v>95</v>
      </c>
      <c r="G42" s="107" t="s">
        <v>418</v>
      </c>
      <c r="H42" s="100">
        <v>380000</v>
      </c>
      <c r="I42" s="107" t="s">
        <v>423</v>
      </c>
      <c r="J42" s="107"/>
      <c r="K42" s="131"/>
      <c r="L42" s="92"/>
    </row>
    <row r="43" spans="1:12" ht="15" customHeight="1">
      <c r="A43" s="109" t="s">
        <v>831</v>
      </c>
      <c r="B43" s="107" t="s">
        <v>604</v>
      </c>
      <c r="C43" s="137" t="s">
        <v>415</v>
      </c>
      <c r="D43" s="107" t="s">
        <v>47</v>
      </c>
      <c r="E43" s="107" t="s">
        <v>442</v>
      </c>
      <c r="F43" s="107" t="s">
        <v>417</v>
      </c>
      <c r="G43" s="107" t="s">
        <v>418</v>
      </c>
      <c r="H43" s="138"/>
      <c r="I43" s="139" t="s">
        <v>422</v>
      </c>
      <c r="J43" s="107"/>
      <c r="K43" s="130"/>
      <c r="L43" s="92"/>
    </row>
    <row r="44" spans="1:12" ht="15" customHeight="1">
      <c r="A44" s="106" t="s">
        <v>695</v>
      </c>
      <c r="B44" s="107" t="s">
        <v>604</v>
      </c>
      <c r="C44" s="137" t="s">
        <v>416</v>
      </c>
      <c r="D44" s="107" t="s">
        <v>47</v>
      </c>
      <c r="E44" s="107" t="s">
        <v>44</v>
      </c>
      <c r="F44" s="107" t="s">
        <v>44</v>
      </c>
      <c r="G44" s="129" t="s">
        <v>964</v>
      </c>
      <c r="H44" s="100"/>
      <c r="I44" s="129" t="s">
        <v>974</v>
      </c>
      <c r="J44" s="107"/>
      <c r="K44" s="130"/>
      <c r="L44" s="92"/>
    </row>
    <row r="45" spans="1:12" ht="15" customHeight="1">
      <c r="A45" s="134" t="s">
        <v>100</v>
      </c>
      <c r="B45" s="107" t="s">
        <v>604</v>
      </c>
      <c r="C45" s="108" t="s">
        <v>101</v>
      </c>
      <c r="D45" s="107" t="s">
        <v>47</v>
      </c>
      <c r="E45" s="107" t="s">
        <v>44</v>
      </c>
      <c r="F45" s="107" t="s">
        <v>44</v>
      </c>
      <c r="G45" s="129" t="s">
        <v>44</v>
      </c>
      <c r="H45" s="100"/>
      <c r="I45" s="150" t="s">
        <v>947</v>
      </c>
      <c r="J45" s="107"/>
      <c r="K45" s="130"/>
      <c r="L45" s="92"/>
    </row>
    <row r="46" spans="1:12" ht="15" customHeight="1">
      <c r="A46" s="106" t="s">
        <v>424</v>
      </c>
      <c r="B46" s="140" t="s">
        <v>103</v>
      </c>
      <c r="C46" s="107" t="s">
        <v>349</v>
      </c>
      <c r="D46" s="107" t="s">
        <v>47</v>
      </c>
      <c r="E46" s="107" t="s">
        <v>454</v>
      </c>
      <c r="F46" s="107" t="s">
        <v>95</v>
      </c>
      <c r="G46" s="107" t="s">
        <v>267</v>
      </c>
      <c r="H46" s="100"/>
      <c r="I46" s="129" t="s">
        <v>778</v>
      </c>
      <c r="J46" s="107"/>
      <c r="K46" s="131"/>
      <c r="L46" s="92"/>
    </row>
    <row r="47" spans="1:12" ht="15" customHeight="1">
      <c r="A47" s="106" t="s">
        <v>328</v>
      </c>
      <c r="B47" s="140" t="s">
        <v>103</v>
      </c>
      <c r="C47" s="107" t="s">
        <v>102</v>
      </c>
      <c r="D47" s="107" t="s">
        <v>47</v>
      </c>
      <c r="E47" s="107" t="s">
        <v>454</v>
      </c>
      <c r="F47" s="107" t="s">
        <v>95</v>
      </c>
      <c r="G47" s="107" t="s">
        <v>267</v>
      </c>
      <c r="H47" s="100"/>
      <c r="I47" s="129" t="s">
        <v>778</v>
      </c>
      <c r="J47" s="107"/>
      <c r="K47" s="130"/>
      <c r="L47" s="92"/>
    </row>
    <row r="48" spans="1:12" ht="15" customHeight="1">
      <c r="A48" s="106" t="s">
        <v>425</v>
      </c>
      <c r="B48" s="140" t="s">
        <v>103</v>
      </c>
      <c r="C48" s="107" t="s">
        <v>104</v>
      </c>
      <c r="D48" s="107" t="s">
        <v>47</v>
      </c>
      <c r="E48" s="107" t="s">
        <v>454</v>
      </c>
      <c r="F48" s="107" t="s">
        <v>95</v>
      </c>
      <c r="G48" s="107" t="s">
        <v>267</v>
      </c>
      <c r="H48" s="100"/>
      <c r="I48" s="129" t="s">
        <v>778</v>
      </c>
      <c r="J48" s="112" t="s">
        <v>700</v>
      </c>
      <c r="K48" s="130"/>
      <c r="L48" s="92"/>
    </row>
    <row r="49" spans="1:12" ht="15" customHeight="1">
      <c r="A49" s="106" t="s">
        <v>763</v>
      </c>
      <c r="B49" s="140" t="s">
        <v>103</v>
      </c>
      <c r="C49" s="107" t="s">
        <v>350</v>
      </c>
      <c r="D49" s="107" t="s">
        <v>47</v>
      </c>
      <c r="E49" s="107" t="s">
        <v>454</v>
      </c>
      <c r="F49" s="107" t="s">
        <v>95</v>
      </c>
      <c r="G49" s="107" t="s">
        <v>267</v>
      </c>
      <c r="H49" s="100"/>
      <c r="I49" s="129" t="s">
        <v>778</v>
      </c>
      <c r="J49" s="107"/>
      <c r="K49" s="131"/>
      <c r="L49" s="92"/>
    </row>
    <row r="50" spans="1:12" ht="15" customHeight="1">
      <c r="A50" s="106" t="s">
        <v>427</v>
      </c>
      <c r="B50" s="140" t="s">
        <v>103</v>
      </c>
      <c r="C50" s="107" t="s">
        <v>351</v>
      </c>
      <c r="D50" s="107" t="s">
        <v>47</v>
      </c>
      <c r="E50" s="107" t="s">
        <v>454</v>
      </c>
      <c r="F50" s="107" t="s">
        <v>95</v>
      </c>
      <c r="G50" s="107" t="s">
        <v>267</v>
      </c>
      <c r="H50" s="100"/>
      <c r="I50" s="129" t="s">
        <v>778</v>
      </c>
      <c r="J50" s="107"/>
      <c r="K50" s="131"/>
      <c r="L50" s="92"/>
    </row>
    <row r="51" spans="1:12" ht="15" customHeight="1">
      <c r="A51" s="106" t="s">
        <v>329</v>
      </c>
      <c r="B51" s="140" t="s">
        <v>103</v>
      </c>
      <c r="C51" s="107" t="s">
        <v>105</v>
      </c>
      <c r="D51" s="107" t="s">
        <v>47</v>
      </c>
      <c r="E51" s="107" t="s">
        <v>454</v>
      </c>
      <c r="F51" s="107" t="s">
        <v>95</v>
      </c>
      <c r="G51" s="107" t="s">
        <v>267</v>
      </c>
      <c r="H51" s="100">
        <v>13000000</v>
      </c>
      <c r="I51" s="129" t="s">
        <v>778</v>
      </c>
      <c r="J51" s="107"/>
      <c r="K51" s="130"/>
      <c r="L51" s="92"/>
    </row>
    <row r="52" spans="1:12" ht="15" customHeight="1">
      <c r="A52" s="106" t="s">
        <v>428</v>
      </c>
      <c r="B52" s="140" t="s">
        <v>103</v>
      </c>
      <c r="C52" s="107" t="s">
        <v>352</v>
      </c>
      <c r="D52" s="107" t="s">
        <v>47</v>
      </c>
      <c r="E52" s="107" t="s">
        <v>454</v>
      </c>
      <c r="F52" s="107" t="s">
        <v>95</v>
      </c>
      <c r="G52" s="107" t="s">
        <v>267</v>
      </c>
      <c r="H52" s="100"/>
      <c r="I52" s="129" t="s">
        <v>779</v>
      </c>
      <c r="J52" s="107"/>
      <c r="K52" s="130"/>
      <c r="L52" s="92"/>
    </row>
    <row r="53" spans="1:12" ht="15" customHeight="1">
      <c r="A53" s="106" t="s">
        <v>330</v>
      </c>
      <c r="B53" s="140" t="s">
        <v>103</v>
      </c>
      <c r="C53" s="107" t="s">
        <v>106</v>
      </c>
      <c r="D53" s="107" t="s">
        <v>47</v>
      </c>
      <c r="E53" s="107" t="s">
        <v>454</v>
      </c>
      <c r="F53" s="107" t="s">
        <v>95</v>
      </c>
      <c r="G53" s="107" t="s">
        <v>267</v>
      </c>
      <c r="H53" s="100"/>
      <c r="I53" s="129" t="s">
        <v>778</v>
      </c>
      <c r="J53" s="107"/>
      <c r="K53" s="130"/>
      <c r="L53" s="92"/>
    </row>
    <row r="54" spans="1:12" ht="15" customHeight="1">
      <c r="A54" s="106" t="s">
        <v>832</v>
      </c>
      <c r="B54" s="107" t="s">
        <v>103</v>
      </c>
      <c r="C54" s="107" t="s">
        <v>107</v>
      </c>
      <c r="D54" s="107" t="s">
        <v>47</v>
      </c>
      <c r="E54" s="107" t="s">
        <v>454</v>
      </c>
      <c r="F54" s="107" t="s">
        <v>95</v>
      </c>
      <c r="G54" s="107" t="s">
        <v>267</v>
      </c>
      <c r="H54" s="100"/>
      <c r="I54" s="129" t="s">
        <v>469</v>
      </c>
      <c r="J54" s="107"/>
      <c r="K54" s="130"/>
      <c r="L54" s="92"/>
    </row>
    <row r="55" spans="1:12" ht="15" customHeight="1">
      <c r="A55" s="106" t="s">
        <v>242</v>
      </c>
      <c r="B55" s="107" t="s">
        <v>103</v>
      </c>
      <c r="C55" s="107" t="s">
        <v>108</v>
      </c>
      <c r="D55" s="107" t="s">
        <v>43</v>
      </c>
      <c r="E55" s="107" t="s">
        <v>44</v>
      </c>
      <c r="F55" s="107" t="s">
        <v>44</v>
      </c>
      <c r="G55" s="107" t="s">
        <v>44</v>
      </c>
      <c r="H55" s="100" t="s">
        <v>44</v>
      </c>
      <c r="I55" s="150" t="s">
        <v>947</v>
      </c>
      <c r="J55" s="107"/>
      <c r="K55" s="130"/>
      <c r="L55" s="92"/>
    </row>
    <row r="56" spans="1:12" ht="15" customHeight="1">
      <c r="A56" s="106" t="s">
        <v>429</v>
      </c>
      <c r="B56" s="107" t="s">
        <v>109</v>
      </c>
      <c r="C56" s="107" t="s">
        <v>353</v>
      </c>
      <c r="D56" s="107" t="s">
        <v>47</v>
      </c>
      <c r="E56" s="107" t="s">
        <v>455</v>
      </c>
      <c r="F56" s="107" t="s">
        <v>95</v>
      </c>
      <c r="G56" s="107" t="s">
        <v>267</v>
      </c>
      <c r="H56" s="100"/>
      <c r="I56" s="129" t="s">
        <v>779</v>
      </c>
      <c r="J56" s="107"/>
      <c r="K56" s="131"/>
      <c r="L56" s="92"/>
    </row>
    <row r="57" spans="1:12" ht="15" customHeight="1">
      <c r="A57" s="106" t="s">
        <v>430</v>
      </c>
      <c r="B57" s="107" t="s">
        <v>109</v>
      </c>
      <c r="C57" s="107" t="s">
        <v>110</v>
      </c>
      <c r="D57" s="107" t="s">
        <v>47</v>
      </c>
      <c r="E57" s="107" t="s">
        <v>455</v>
      </c>
      <c r="F57" s="107" t="s">
        <v>95</v>
      </c>
      <c r="G57" s="107" t="s">
        <v>267</v>
      </c>
      <c r="H57" s="100"/>
      <c r="I57" s="129" t="s">
        <v>779</v>
      </c>
      <c r="J57" s="107"/>
      <c r="K57" s="130"/>
      <c r="L57" s="92"/>
    </row>
    <row r="58" spans="1:12" ht="15" customHeight="1">
      <c r="A58" s="106" t="s">
        <v>431</v>
      </c>
      <c r="B58" s="107" t="s">
        <v>109</v>
      </c>
      <c r="C58" s="107" t="s">
        <v>111</v>
      </c>
      <c r="D58" s="107" t="s">
        <v>47</v>
      </c>
      <c r="E58" s="107" t="s">
        <v>455</v>
      </c>
      <c r="F58" s="107" t="s">
        <v>95</v>
      </c>
      <c r="G58" s="107" t="s">
        <v>267</v>
      </c>
      <c r="H58" s="100"/>
      <c r="I58" s="129" t="s">
        <v>779</v>
      </c>
      <c r="J58" s="112" t="s">
        <v>700</v>
      </c>
      <c r="K58" s="130"/>
      <c r="L58" s="92"/>
    </row>
    <row r="59" spans="1:12" ht="15" customHeight="1">
      <c r="A59" s="106" t="s">
        <v>764</v>
      </c>
      <c r="B59" s="107" t="s">
        <v>109</v>
      </c>
      <c r="C59" s="107" t="s">
        <v>354</v>
      </c>
      <c r="D59" s="107" t="s">
        <v>47</v>
      </c>
      <c r="E59" s="107" t="s">
        <v>455</v>
      </c>
      <c r="F59" s="107" t="s">
        <v>95</v>
      </c>
      <c r="G59" s="107" t="s">
        <v>267</v>
      </c>
      <c r="H59" s="100"/>
      <c r="I59" s="129" t="s">
        <v>779</v>
      </c>
      <c r="J59" s="107"/>
      <c r="K59" s="131"/>
      <c r="L59" s="92"/>
    </row>
    <row r="60" spans="1:12" ht="15" customHeight="1">
      <c r="A60" s="106" t="s">
        <v>433</v>
      </c>
      <c r="B60" s="107" t="s">
        <v>109</v>
      </c>
      <c r="C60" s="107" t="s">
        <v>355</v>
      </c>
      <c r="D60" s="107" t="s">
        <v>47</v>
      </c>
      <c r="E60" s="107" t="s">
        <v>455</v>
      </c>
      <c r="F60" s="107" t="s">
        <v>95</v>
      </c>
      <c r="G60" s="107" t="s">
        <v>267</v>
      </c>
      <c r="H60" s="100"/>
      <c r="I60" s="129" t="s">
        <v>779</v>
      </c>
      <c r="J60" s="107"/>
      <c r="K60" s="131"/>
      <c r="L60" s="92"/>
    </row>
    <row r="61" spans="1:12" ht="15" customHeight="1">
      <c r="A61" s="106" t="s">
        <v>331</v>
      </c>
      <c r="B61" s="107" t="s">
        <v>109</v>
      </c>
      <c r="C61" s="107" t="s">
        <v>112</v>
      </c>
      <c r="D61" s="107" t="s">
        <v>47</v>
      </c>
      <c r="E61" s="107" t="s">
        <v>455</v>
      </c>
      <c r="F61" s="107" t="s">
        <v>95</v>
      </c>
      <c r="G61" s="107" t="s">
        <v>267</v>
      </c>
      <c r="H61" s="100"/>
      <c r="I61" s="129" t="s">
        <v>779</v>
      </c>
      <c r="J61" s="107"/>
      <c r="K61" s="130"/>
      <c r="L61" s="92"/>
    </row>
    <row r="62" spans="1:12" ht="15" customHeight="1">
      <c r="A62" s="106" t="s">
        <v>434</v>
      </c>
      <c r="B62" s="107" t="s">
        <v>109</v>
      </c>
      <c r="C62" s="107" t="s">
        <v>356</v>
      </c>
      <c r="D62" s="107" t="s">
        <v>47</v>
      </c>
      <c r="E62" s="107" t="s">
        <v>455</v>
      </c>
      <c r="F62" s="107" t="s">
        <v>95</v>
      </c>
      <c r="G62" s="107" t="s">
        <v>267</v>
      </c>
      <c r="H62" s="100"/>
      <c r="I62" s="129" t="s">
        <v>779</v>
      </c>
      <c r="J62" s="107"/>
      <c r="K62" s="131"/>
      <c r="L62" s="92"/>
    </row>
    <row r="63" spans="1:12" ht="15" customHeight="1">
      <c r="A63" s="106" t="s">
        <v>332</v>
      </c>
      <c r="B63" s="107" t="s">
        <v>109</v>
      </c>
      <c r="C63" s="107" t="s">
        <v>113</v>
      </c>
      <c r="D63" s="107" t="s">
        <v>47</v>
      </c>
      <c r="E63" s="107" t="s">
        <v>455</v>
      </c>
      <c r="F63" s="107" t="s">
        <v>95</v>
      </c>
      <c r="G63" s="107" t="s">
        <v>267</v>
      </c>
      <c r="H63" s="100"/>
      <c r="I63" s="129" t="s">
        <v>779</v>
      </c>
      <c r="J63" s="107"/>
      <c r="K63" s="130"/>
      <c r="L63" s="92"/>
    </row>
    <row r="64" spans="1:12" ht="15" customHeight="1">
      <c r="A64" s="106" t="s">
        <v>833</v>
      </c>
      <c r="B64" s="107" t="s">
        <v>109</v>
      </c>
      <c r="C64" s="107" t="s">
        <v>114</v>
      </c>
      <c r="D64" s="107" t="s">
        <v>47</v>
      </c>
      <c r="E64" s="107" t="s">
        <v>455</v>
      </c>
      <c r="F64" s="107" t="s">
        <v>95</v>
      </c>
      <c r="G64" s="107" t="s">
        <v>267</v>
      </c>
      <c r="H64" s="100">
        <v>1000000</v>
      </c>
      <c r="I64" s="129" t="s">
        <v>470</v>
      </c>
      <c r="J64" s="107"/>
      <c r="K64" s="130"/>
      <c r="L64" s="92"/>
    </row>
    <row r="65" spans="1:12" ht="15" customHeight="1">
      <c r="A65" s="106" t="s">
        <v>243</v>
      </c>
      <c r="B65" s="107" t="s">
        <v>109</v>
      </c>
      <c r="C65" s="107" t="s">
        <v>115</v>
      </c>
      <c r="D65" s="107" t="s">
        <v>43</v>
      </c>
      <c r="E65" s="107" t="s">
        <v>44</v>
      </c>
      <c r="F65" s="107" t="s">
        <v>44</v>
      </c>
      <c r="G65" s="107" t="s">
        <v>44</v>
      </c>
      <c r="H65" s="100" t="s">
        <v>44</v>
      </c>
      <c r="I65" s="150" t="s">
        <v>947</v>
      </c>
      <c r="J65" s="107"/>
      <c r="K65" s="130"/>
      <c r="L65" s="92"/>
    </row>
    <row r="66" spans="1:12" ht="15" customHeight="1">
      <c r="A66" s="109" t="s">
        <v>492</v>
      </c>
      <c r="B66" s="107" t="s">
        <v>116</v>
      </c>
      <c r="C66" s="108" t="s">
        <v>633</v>
      </c>
      <c r="D66" s="107" t="s">
        <v>47</v>
      </c>
      <c r="E66" s="107" t="s">
        <v>454</v>
      </c>
      <c r="F66" s="107" t="s">
        <v>95</v>
      </c>
      <c r="G66" s="107" t="s">
        <v>267</v>
      </c>
      <c r="H66" s="100"/>
      <c r="I66" s="133" t="s">
        <v>786</v>
      </c>
      <c r="J66" s="107"/>
      <c r="K66" s="131"/>
      <c r="L66" s="92"/>
    </row>
    <row r="67" spans="1:12" ht="15" customHeight="1">
      <c r="A67" s="106" t="s">
        <v>491</v>
      </c>
      <c r="B67" s="107" t="s">
        <v>116</v>
      </c>
      <c r="C67" s="107" t="s">
        <v>488</v>
      </c>
      <c r="D67" s="107" t="s">
        <v>47</v>
      </c>
      <c r="E67" s="107" t="s">
        <v>454</v>
      </c>
      <c r="F67" s="107" t="s">
        <v>95</v>
      </c>
      <c r="G67" s="107" t="s">
        <v>267</v>
      </c>
      <c r="H67" s="100"/>
      <c r="I67" s="129" t="s">
        <v>225</v>
      </c>
      <c r="J67" s="107"/>
      <c r="K67" s="130"/>
      <c r="L67" s="92"/>
    </row>
    <row r="68" spans="1:12" ht="15" customHeight="1">
      <c r="A68" s="141" t="s">
        <v>339</v>
      </c>
      <c r="B68" s="107" t="s">
        <v>116</v>
      </c>
      <c r="C68" s="107" t="s">
        <v>117</v>
      </c>
      <c r="D68" s="107" t="s">
        <v>47</v>
      </c>
      <c r="E68" s="107" t="s">
        <v>454</v>
      </c>
      <c r="F68" s="107" t="s">
        <v>95</v>
      </c>
      <c r="G68" s="107" t="s">
        <v>267</v>
      </c>
      <c r="H68" s="100"/>
      <c r="I68" s="107" t="s">
        <v>793</v>
      </c>
      <c r="J68" s="107"/>
      <c r="K68" s="130"/>
      <c r="L68" s="92"/>
    </row>
    <row r="69" spans="1:12" ht="15" customHeight="1">
      <c r="A69" s="106" t="s">
        <v>315</v>
      </c>
      <c r="B69" s="107" t="s">
        <v>116</v>
      </c>
      <c r="C69" s="107" t="s">
        <v>118</v>
      </c>
      <c r="D69" s="107" t="s">
        <v>47</v>
      </c>
      <c r="E69" s="107" t="s">
        <v>454</v>
      </c>
      <c r="F69" s="107" t="s">
        <v>95</v>
      </c>
      <c r="G69" s="107" t="s">
        <v>267</v>
      </c>
      <c r="H69" s="100"/>
      <c r="I69" s="129" t="s">
        <v>119</v>
      </c>
      <c r="J69" s="107"/>
      <c r="K69" s="130"/>
      <c r="L69" s="92"/>
    </row>
    <row r="70" spans="1:12" ht="15" customHeight="1">
      <c r="A70" s="106" t="s">
        <v>336</v>
      </c>
      <c r="B70" s="107" t="s">
        <v>116</v>
      </c>
      <c r="C70" s="107" t="s">
        <v>120</v>
      </c>
      <c r="D70" s="107" t="s">
        <v>47</v>
      </c>
      <c r="E70" s="107" t="s">
        <v>454</v>
      </c>
      <c r="F70" s="107" t="s">
        <v>95</v>
      </c>
      <c r="G70" s="107" t="s">
        <v>267</v>
      </c>
      <c r="H70" s="100">
        <v>10000000</v>
      </c>
      <c r="I70" s="129" t="s">
        <v>471</v>
      </c>
      <c r="J70" s="107"/>
      <c r="K70" s="130"/>
      <c r="L70" s="92"/>
    </row>
    <row r="71" spans="1:12" ht="15" customHeight="1">
      <c r="A71" s="106" t="s">
        <v>316</v>
      </c>
      <c r="B71" s="107" t="s">
        <v>116</v>
      </c>
      <c r="C71" s="107" t="s">
        <v>121</v>
      </c>
      <c r="D71" s="107" t="s">
        <v>47</v>
      </c>
      <c r="E71" s="107" t="s">
        <v>454</v>
      </c>
      <c r="F71" s="107" t="s">
        <v>95</v>
      </c>
      <c r="G71" s="107" t="s">
        <v>267</v>
      </c>
      <c r="H71" s="100"/>
      <c r="I71" s="129" t="s">
        <v>221</v>
      </c>
      <c r="J71" s="107"/>
      <c r="K71" s="130"/>
      <c r="L71" s="92"/>
    </row>
    <row r="72" spans="1:12" ht="15" customHeight="1">
      <c r="A72" s="106" t="s">
        <v>726</v>
      </c>
      <c r="B72" s="107" t="s">
        <v>116</v>
      </c>
      <c r="C72" s="107" t="s">
        <v>728</v>
      </c>
      <c r="D72" s="107" t="s">
        <v>47</v>
      </c>
      <c r="E72" s="107" t="s">
        <v>454</v>
      </c>
      <c r="F72" s="107" t="s">
        <v>95</v>
      </c>
      <c r="G72" s="107" t="s">
        <v>267</v>
      </c>
      <c r="H72" s="100"/>
      <c r="I72" s="129" t="s">
        <v>735</v>
      </c>
      <c r="J72" s="107"/>
      <c r="K72" s="130"/>
      <c r="L72" s="92"/>
    </row>
    <row r="73" spans="1:12" ht="15" customHeight="1">
      <c r="A73" s="106" t="s">
        <v>765</v>
      </c>
      <c r="B73" s="107" t="s">
        <v>116</v>
      </c>
      <c r="C73" s="107" t="s">
        <v>729</v>
      </c>
      <c r="D73" s="107" t="s">
        <v>47</v>
      </c>
      <c r="E73" s="107" t="s">
        <v>454</v>
      </c>
      <c r="F73" s="107" t="s">
        <v>95</v>
      </c>
      <c r="G73" s="107" t="s">
        <v>267</v>
      </c>
      <c r="H73" s="100"/>
      <c r="I73" s="129" t="s">
        <v>734</v>
      </c>
      <c r="J73" s="107"/>
      <c r="K73" s="131"/>
      <c r="L73" s="92"/>
    </row>
    <row r="74" spans="1:12" ht="15" customHeight="1">
      <c r="A74" s="106" t="s">
        <v>519</v>
      </c>
      <c r="B74" s="107" t="s">
        <v>116</v>
      </c>
      <c r="C74" s="107" t="s">
        <v>515</v>
      </c>
      <c r="D74" s="107" t="s">
        <v>47</v>
      </c>
      <c r="E74" s="107" t="s">
        <v>454</v>
      </c>
      <c r="F74" s="107" t="s">
        <v>95</v>
      </c>
      <c r="G74" s="107" t="s">
        <v>267</v>
      </c>
      <c r="H74" s="100"/>
      <c r="I74" s="129" t="s">
        <v>523</v>
      </c>
      <c r="J74" s="107"/>
      <c r="K74" s="130"/>
      <c r="L74" s="92"/>
    </row>
    <row r="75" spans="1:12" ht="15" customHeight="1">
      <c r="A75" s="106" t="s">
        <v>520</v>
      </c>
      <c r="B75" s="107" t="s">
        <v>116</v>
      </c>
      <c r="C75" s="107" t="s">
        <v>517</v>
      </c>
      <c r="D75" s="107" t="s">
        <v>47</v>
      </c>
      <c r="E75" s="107" t="s">
        <v>454</v>
      </c>
      <c r="F75" s="107" t="s">
        <v>95</v>
      </c>
      <c r="G75" s="107" t="s">
        <v>267</v>
      </c>
      <c r="H75" s="100"/>
      <c r="I75" s="129" t="s">
        <v>524</v>
      </c>
      <c r="J75" s="107"/>
      <c r="K75" s="131"/>
      <c r="L75" s="92"/>
    </row>
    <row r="76" spans="1:12" ht="15" customHeight="1">
      <c r="A76" s="106" t="s">
        <v>318</v>
      </c>
      <c r="B76" s="107" t="s">
        <v>116</v>
      </c>
      <c r="C76" s="107" t="s">
        <v>123</v>
      </c>
      <c r="D76" s="107" t="s">
        <v>47</v>
      </c>
      <c r="E76" s="107" t="s">
        <v>454</v>
      </c>
      <c r="F76" s="107" t="s">
        <v>95</v>
      </c>
      <c r="G76" s="107" t="s">
        <v>267</v>
      </c>
      <c r="H76" s="100"/>
      <c r="I76" s="129" t="s">
        <v>141</v>
      </c>
      <c r="J76" s="107"/>
      <c r="K76" s="130"/>
      <c r="L76" s="92"/>
    </row>
    <row r="77" spans="1:12" ht="15" customHeight="1">
      <c r="A77" s="106" t="s">
        <v>834</v>
      </c>
      <c r="B77" s="107" t="s">
        <v>116</v>
      </c>
      <c r="C77" s="107" t="s">
        <v>340</v>
      </c>
      <c r="D77" s="107" t="s">
        <v>47</v>
      </c>
      <c r="E77" s="107" t="s">
        <v>454</v>
      </c>
      <c r="F77" s="107" t="s">
        <v>95</v>
      </c>
      <c r="G77" s="107" t="s">
        <v>267</v>
      </c>
      <c r="H77" s="100"/>
      <c r="I77" s="129" t="s">
        <v>736</v>
      </c>
      <c r="J77" s="107"/>
      <c r="K77" s="130"/>
      <c r="L77" s="92"/>
    </row>
    <row r="78" spans="1:12" ht="15" customHeight="1">
      <c r="A78" s="106" t="s">
        <v>602</v>
      </c>
      <c r="B78" s="107" t="s">
        <v>116</v>
      </c>
      <c r="C78" s="107" t="s">
        <v>463</v>
      </c>
      <c r="D78" s="107" t="s">
        <v>47</v>
      </c>
      <c r="E78" s="107" t="s">
        <v>454</v>
      </c>
      <c r="F78" s="107" t="s">
        <v>95</v>
      </c>
      <c r="G78" s="107" t="s">
        <v>267</v>
      </c>
      <c r="H78" s="100"/>
      <c r="I78" s="129" t="s">
        <v>909</v>
      </c>
      <c r="J78" s="107"/>
      <c r="K78" s="130"/>
      <c r="L78" s="92"/>
    </row>
    <row r="79" spans="1:12" ht="15" customHeight="1">
      <c r="A79" s="106" t="s">
        <v>835</v>
      </c>
      <c r="B79" s="107" t="s">
        <v>116</v>
      </c>
      <c r="C79" s="107" t="s">
        <v>124</v>
      </c>
      <c r="D79" s="107" t="s">
        <v>47</v>
      </c>
      <c r="E79" s="107" t="s">
        <v>454</v>
      </c>
      <c r="F79" s="107" t="s">
        <v>95</v>
      </c>
      <c r="G79" s="107" t="s">
        <v>267</v>
      </c>
      <c r="H79" s="100"/>
      <c r="I79" s="129" t="s">
        <v>785</v>
      </c>
      <c r="J79" s="107"/>
      <c r="K79" s="130"/>
      <c r="L79" s="92"/>
    </row>
    <row r="80" spans="1:12" ht="15" customHeight="1">
      <c r="A80" s="106" t="s">
        <v>836</v>
      </c>
      <c r="B80" s="107" t="s">
        <v>116</v>
      </c>
      <c r="C80" s="107" t="s">
        <v>125</v>
      </c>
      <c r="D80" s="107" t="s">
        <v>47</v>
      </c>
      <c r="E80" s="107" t="s">
        <v>454</v>
      </c>
      <c r="F80" s="107" t="s">
        <v>95</v>
      </c>
      <c r="G80" s="107" t="s">
        <v>267</v>
      </c>
      <c r="H80" s="100"/>
      <c r="I80" s="129" t="s">
        <v>222</v>
      </c>
      <c r="J80" s="107"/>
      <c r="K80" s="130"/>
      <c r="L80" s="92"/>
    </row>
    <row r="81" spans="1:12" ht="15" customHeight="1">
      <c r="A81" s="106" t="s">
        <v>837</v>
      </c>
      <c r="B81" s="107" t="s">
        <v>116</v>
      </c>
      <c r="C81" s="107" t="s">
        <v>126</v>
      </c>
      <c r="D81" s="107" t="s">
        <v>47</v>
      </c>
      <c r="E81" s="107" t="s">
        <v>454</v>
      </c>
      <c r="F81" s="107" t="s">
        <v>95</v>
      </c>
      <c r="G81" s="107" t="s">
        <v>267</v>
      </c>
      <c r="H81" s="100">
        <v>1000000</v>
      </c>
      <c r="I81" s="129" t="s">
        <v>127</v>
      </c>
      <c r="J81" s="107"/>
      <c r="K81" s="130"/>
      <c r="L81" s="92"/>
    </row>
    <row r="82" spans="1:12" ht="15" customHeight="1">
      <c r="A82" s="109" t="s">
        <v>445</v>
      </c>
      <c r="B82" s="107" t="s">
        <v>116</v>
      </c>
      <c r="C82" s="108" t="s">
        <v>344</v>
      </c>
      <c r="D82" s="107" t="s">
        <v>47</v>
      </c>
      <c r="E82" s="107" t="s">
        <v>454</v>
      </c>
      <c r="F82" s="107" t="s">
        <v>95</v>
      </c>
      <c r="G82" s="107" t="s">
        <v>267</v>
      </c>
      <c r="H82" s="100"/>
      <c r="I82" s="107" t="s">
        <v>467</v>
      </c>
      <c r="J82" s="107"/>
      <c r="K82" s="131"/>
      <c r="L82" s="92"/>
    </row>
    <row r="83" spans="1:12" ht="15" customHeight="1">
      <c r="A83" s="106" t="s">
        <v>446</v>
      </c>
      <c r="B83" s="107" t="s">
        <v>116</v>
      </c>
      <c r="C83" s="108" t="s">
        <v>345</v>
      </c>
      <c r="D83" s="107" t="s">
        <v>47</v>
      </c>
      <c r="E83" s="107" t="s">
        <v>454</v>
      </c>
      <c r="F83" s="107" t="s">
        <v>95</v>
      </c>
      <c r="G83" s="107" t="s">
        <v>267</v>
      </c>
      <c r="H83" s="100"/>
      <c r="I83" s="107" t="s">
        <v>466</v>
      </c>
      <c r="J83" s="107"/>
      <c r="K83" s="131"/>
      <c r="L83" s="92"/>
    </row>
    <row r="84" spans="1:12" ht="15" customHeight="1">
      <c r="A84" s="106" t="s">
        <v>739</v>
      </c>
      <c r="B84" s="107" t="s">
        <v>116</v>
      </c>
      <c r="C84" t="s">
        <v>724</v>
      </c>
      <c r="D84" s="107" t="s">
        <v>47</v>
      </c>
      <c r="E84" s="107" t="s">
        <v>454</v>
      </c>
      <c r="F84" s="107" t="s">
        <v>95</v>
      </c>
      <c r="G84" s="107" t="s">
        <v>267</v>
      </c>
      <c r="H84" s="100"/>
      <c r="I84" s="107" t="s">
        <v>740</v>
      </c>
      <c r="J84" s="107"/>
      <c r="K84" s="131"/>
      <c r="L84" s="92"/>
    </row>
    <row r="85" spans="1:12" ht="15" customHeight="1">
      <c r="A85" s="106" t="s">
        <v>838</v>
      </c>
      <c r="B85" s="107" t="s">
        <v>116</v>
      </c>
      <c r="C85" s="107" t="s">
        <v>128</v>
      </c>
      <c r="D85" s="107" t="s">
        <v>47</v>
      </c>
      <c r="E85" s="107" t="s">
        <v>454</v>
      </c>
      <c r="F85" s="107" t="s">
        <v>95</v>
      </c>
      <c r="G85" s="107" t="s">
        <v>267</v>
      </c>
      <c r="H85" s="100">
        <v>2000000</v>
      </c>
      <c r="I85" s="129" t="s">
        <v>784</v>
      </c>
      <c r="J85" s="107"/>
      <c r="K85" s="130"/>
      <c r="L85" s="92"/>
    </row>
    <row r="86" spans="1:12" ht="15" customHeight="1">
      <c r="A86" s="106" t="s">
        <v>129</v>
      </c>
      <c r="B86" s="107" t="s">
        <v>116</v>
      </c>
      <c r="C86" s="107" t="s">
        <v>130</v>
      </c>
      <c r="D86" s="107" t="s">
        <v>43</v>
      </c>
      <c r="E86" s="107" t="s">
        <v>44</v>
      </c>
      <c r="F86" s="107" t="s">
        <v>44</v>
      </c>
      <c r="G86" s="129" t="s">
        <v>964</v>
      </c>
      <c r="H86" s="100" t="s">
        <v>131</v>
      </c>
      <c r="I86" s="129" t="s">
        <v>132</v>
      </c>
      <c r="J86" s="107"/>
      <c r="K86" s="130"/>
      <c r="L86" s="92"/>
    </row>
    <row r="87" spans="1:12" ht="15" customHeight="1">
      <c r="A87" s="106" t="s">
        <v>973</v>
      </c>
      <c r="B87" s="108" t="s">
        <v>133</v>
      </c>
      <c r="C87" s="108" t="s">
        <v>634</v>
      </c>
      <c r="D87" s="107" t="s">
        <v>47</v>
      </c>
      <c r="E87" s="107" t="s">
        <v>455</v>
      </c>
      <c r="F87" s="107" t="s">
        <v>95</v>
      </c>
      <c r="G87" s="107" t="s">
        <v>267</v>
      </c>
      <c r="H87" s="100"/>
      <c r="I87" s="107" t="s">
        <v>783</v>
      </c>
      <c r="J87" s="107"/>
      <c r="K87" s="131"/>
      <c r="L87" s="92"/>
    </row>
    <row r="88" spans="1:12" ht="15" customHeight="1">
      <c r="A88" s="106" t="s">
        <v>490</v>
      </c>
      <c r="B88" s="107" t="s">
        <v>133</v>
      </c>
      <c r="C88" s="107" t="s">
        <v>489</v>
      </c>
      <c r="D88" s="107" t="s">
        <v>47</v>
      </c>
      <c r="E88" s="107" t="s">
        <v>455</v>
      </c>
      <c r="F88" s="107" t="s">
        <v>95</v>
      </c>
      <c r="G88" s="107" t="s">
        <v>267</v>
      </c>
      <c r="H88" s="100"/>
      <c r="I88" s="129" t="s">
        <v>225</v>
      </c>
      <c r="J88" s="107"/>
      <c r="K88" s="130"/>
      <c r="L88" s="92"/>
    </row>
    <row r="89" spans="1:12" ht="15" customHeight="1">
      <c r="A89" s="106" t="s">
        <v>338</v>
      </c>
      <c r="B89" s="107" t="s">
        <v>133</v>
      </c>
      <c r="C89" s="107" t="s">
        <v>134</v>
      </c>
      <c r="D89" s="107" t="s">
        <v>47</v>
      </c>
      <c r="E89" s="107" t="s">
        <v>455</v>
      </c>
      <c r="F89" s="107" t="s">
        <v>95</v>
      </c>
      <c r="G89" s="107" t="s">
        <v>267</v>
      </c>
      <c r="H89" s="100">
        <v>1000000</v>
      </c>
      <c r="I89" s="129" t="s">
        <v>472</v>
      </c>
      <c r="J89" s="107"/>
      <c r="K89" s="130"/>
      <c r="L89" s="92"/>
    </row>
    <row r="90" spans="1:12" ht="15" customHeight="1">
      <c r="A90" s="106" t="s">
        <v>319</v>
      </c>
      <c r="B90" s="107" t="s">
        <v>133</v>
      </c>
      <c r="C90" s="107" t="s">
        <v>135</v>
      </c>
      <c r="D90" s="107" t="s">
        <v>47</v>
      </c>
      <c r="E90" s="107" t="s">
        <v>455</v>
      </c>
      <c r="F90" s="107" t="s">
        <v>95</v>
      </c>
      <c r="G90" s="107" t="s">
        <v>267</v>
      </c>
      <c r="H90" s="100"/>
      <c r="I90" s="129" t="s">
        <v>136</v>
      </c>
      <c r="J90" s="107"/>
      <c r="K90" s="130"/>
      <c r="L90" s="92"/>
    </row>
    <row r="91" spans="1:12" ht="15" customHeight="1">
      <c r="A91" s="106" t="s">
        <v>337</v>
      </c>
      <c r="B91" s="107" t="s">
        <v>133</v>
      </c>
      <c r="C91" s="107" t="s">
        <v>137</v>
      </c>
      <c r="D91" s="107" t="s">
        <v>47</v>
      </c>
      <c r="E91" s="107" t="s">
        <v>455</v>
      </c>
      <c r="F91" s="107" t="s">
        <v>95</v>
      </c>
      <c r="G91" s="107" t="s">
        <v>267</v>
      </c>
      <c r="H91" s="100"/>
      <c r="I91" s="129" t="s">
        <v>787</v>
      </c>
      <c r="J91" s="107"/>
      <c r="K91" s="130"/>
      <c r="L91" s="92"/>
    </row>
    <row r="92" spans="1:12" ht="15" customHeight="1">
      <c r="A92" s="106" t="s">
        <v>320</v>
      </c>
      <c r="B92" s="107" t="s">
        <v>133</v>
      </c>
      <c r="C92" s="107" t="s">
        <v>138</v>
      </c>
      <c r="D92" s="107" t="s">
        <v>47</v>
      </c>
      <c r="E92" s="107" t="s">
        <v>455</v>
      </c>
      <c r="F92" s="107" t="s">
        <v>95</v>
      </c>
      <c r="G92" s="107" t="s">
        <v>267</v>
      </c>
      <c r="H92" s="100"/>
      <c r="I92" s="129" t="s">
        <v>265</v>
      </c>
      <c r="J92" s="107"/>
      <c r="K92" s="130"/>
      <c r="L92" s="92"/>
    </row>
    <row r="93" spans="1:12" ht="15" customHeight="1">
      <c r="A93" s="106" t="s">
        <v>732</v>
      </c>
      <c r="B93" s="107" t="s">
        <v>133</v>
      </c>
      <c r="C93" s="107" t="s">
        <v>730</v>
      </c>
      <c r="D93" s="107" t="s">
        <v>47</v>
      </c>
      <c r="E93" s="107" t="s">
        <v>455</v>
      </c>
      <c r="F93" s="107" t="s">
        <v>95</v>
      </c>
      <c r="G93" s="107" t="s">
        <v>267</v>
      </c>
      <c r="H93" s="100"/>
      <c r="I93" s="129" t="s">
        <v>735</v>
      </c>
      <c r="J93" s="107"/>
      <c r="K93" s="130"/>
      <c r="L93" s="92"/>
    </row>
    <row r="94" spans="1:12" ht="15" customHeight="1">
      <c r="A94" s="106" t="s">
        <v>769</v>
      </c>
      <c r="B94" s="107" t="s">
        <v>133</v>
      </c>
      <c r="C94" s="107" t="s">
        <v>731</v>
      </c>
      <c r="D94" s="107" t="s">
        <v>47</v>
      </c>
      <c r="E94" s="107" t="s">
        <v>455</v>
      </c>
      <c r="F94" s="107" t="s">
        <v>95</v>
      </c>
      <c r="G94" s="107" t="s">
        <v>267</v>
      </c>
      <c r="H94" s="100"/>
      <c r="I94" s="129" t="s">
        <v>734</v>
      </c>
      <c r="J94" s="107"/>
      <c r="K94" s="131"/>
      <c r="L94" s="92"/>
    </row>
    <row r="95" spans="1:12" ht="15" customHeight="1">
      <c r="A95" s="106" t="s">
        <v>521</v>
      </c>
      <c r="B95" s="107" t="s">
        <v>133</v>
      </c>
      <c r="C95" s="107" t="s">
        <v>516</v>
      </c>
      <c r="D95" s="107" t="s">
        <v>47</v>
      </c>
      <c r="E95" s="107" t="s">
        <v>455</v>
      </c>
      <c r="F95" s="107" t="s">
        <v>95</v>
      </c>
      <c r="G95" s="107" t="s">
        <v>267</v>
      </c>
      <c r="H95" s="100"/>
      <c r="I95" s="129" t="s">
        <v>523</v>
      </c>
      <c r="J95" s="107"/>
      <c r="K95" s="130"/>
      <c r="L95" s="92"/>
    </row>
    <row r="96" spans="1:12" ht="15" customHeight="1">
      <c r="A96" s="106" t="s">
        <v>522</v>
      </c>
      <c r="B96" s="107" t="s">
        <v>133</v>
      </c>
      <c r="C96" s="107" t="s">
        <v>518</v>
      </c>
      <c r="D96" s="107" t="s">
        <v>47</v>
      </c>
      <c r="E96" s="107" t="s">
        <v>455</v>
      </c>
      <c r="F96" s="107" t="s">
        <v>95</v>
      </c>
      <c r="G96" s="107" t="s">
        <v>267</v>
      </c>
      <c r="H96" s="100"/>
      <c r="I96" s="129" t="s">
        <v>524</v>
      </c>
      <c r="J96" s="107"/>
      <c r="K96" s="131"/>
      <c r="L96" s="92"/>
    </row>
    <row r="97" spans="1:16384" ht="15" customHeight="1">
      <c r="A97" s="106" t="s">
        <v>322</v>
      </c>
      <c r="B97" s="107" t="s">
        <v>133</v>
      </c>
      <c r="C97" s="107" t="s">
        <v>140</v>
      </c>
      <c r="D97" s="107" t="s">
        <v>47</v>
      </c>
      <c r="E97" s="107" t="s">
        <v>455</v>
      </c>
      <c r="F97" s="107" t="s">
        <v>95</v>
      </c>
      <c r="G97" s="107" t="s">
        <v>267</v>
      </c>
      <c r="H97" s="100"/>
      <c r="I97" s="129" t="s">
        <v>141</v>
      </c>
      <c r="J97" s="107"/>
      <c r="K97" s="130"/>
      <c r="L97" s="92"/>
    </row>
    <row r="98" spans="1:16384" ht="15" customHeight="1">
      <c r="A98" s="106" t="s">
        <v>447</v>
      </c>
      <c r="B98" s="107" t="s">
        <v>133</v>
      </c>
      <c r="C98" s="108" t="s">
        <v>341</v>
      </c>
      <c r="D98" s="107" t="s">
        <v>47</v>
      </c>
      <c r="E98" s="107" t="s">
        <v>455</v>
      </c>
      <c r="F98" s="107" t="s">
        <v>95</v>
      </c>
      <c r="G98" s="107" t="s">
        <v>267</v>
      </c>
      <c r="H98" s="100"/>
      <c r="I98" s="129" t="s">
        <v>736</v>
      </c>
      <c r="J98" s="107"/>
      <c r="K98" s="131"/>
      <c r="L98" s="92"/>
    </row>
    <row r="99" spans="1:16384" ht="15" customHeight="1">
      <c r="A99" s="106" t="s">
        <v>465</v>
      </c>
      <c r="B99" s="107" t="s">
        <v>133</v>
      </c>
      <c r="C99" s="107" t="s">
        <v>464</v>
      </c>
      <c r="D99" s="107" t="s">
        <v>47</v>
      </c>
      <c r="E99" s="107" t="s">
        <v>455</v>
      </c>
      <c r="F99" s="107" t="s">
        <v>95</v>
      </c>
      <c r="G99" s="107" t="s">
        <v>267</v>
      </c>
      <c r="H99" s="100"/>
      <c r="I99" s="129" t="s">
        <v>628</v>
      </c>
      <c r="J99" s="107"/>
      <c r="K99" s="130"/>
      <c r="L99" s="92"/>
    </row>
    <row r="100" spans="1:16384" ht="15" customHeight="1">
      <c r="A100" s="106" t="s">
        <v>839</v>
      </c>
      <c r="B100" s="107" t="s">
        <v>133</v>
      </c>
      <c r="C100" s="107" t="s">
        <v>142</v>
      </c>
      <c r="D100" s="107" t="s">
        <v>47</v>
      </c>
      <c r="E100" s="107" t="s">
        <v>455</v>
      </c>
      <c r="F100" s="107" t="s">
        <v>95</v>
      </c>
      <c r="G100" s="107" t="s">
        <v>267</v>
      </c>
      <c r="H100" s="100"/>
      <c r="I100" s="129" t="s">
        <v>781</v>
      </c>
      <c r="J100" s="107"/>
      <c r="K100" s="130"/>
      <c r="L100" s="92"/>
    </row>
    <row r="101" spans="1:16384" ht="15" customHeight="1">
      <c r="A101" s="106" t="s">
        <v>840</v>
      </c>
      <c r="B101" s="107" t="s">
        <v>133</v>
      </c>
      <c r="C101" s="107" t="s">
        <v>143</v>
      </c>
      <c r="D101" s="107" t="s">
        <v>47</v>
      </c>
      <c r="E101" s="107" t="s">
        <v>455</v>
      </c>
      <c r="F101" s="107" t="s">
        <v>95</v>
      </c>
      <c r="G101" s="107" t="s">
        <v>267</v>
      </c>
      <c r="H101" s="100"/>
      <c r="I101" s="129" t="s">
        <v>222</v>
      </c>
      <c r="J101" s="107"/>
      <c r="K101" s="130"/>
      <c r="L101" s="92"/>
    </row>
    <row r="102" spans="1:16384" ht="15" customHeight="1">
      <c r="A102" s="106" t="s">
        <v>323</v>
      </c>
      <c r="B102" s="107" t="s">
        <v>133</v>
      </c>
      <c r="C102" s="107" t="s">
        <v>144</v>
      </c>
      <c r="D102" s="107" t="s">
        <v>47</v>
      </c>
      <c r="E102" s="107" t="s">
        <v>455</v>
      </c>
      <c r="F102" s="107" t="s">
        <v>95</v>
      </c>
      <c r="G102" s="107" t="s">
        <v>267</v>
      </c>
      <c r="H102" s="100"/>
      <c r="I102" s="129" t="s">
        <v>145</v>
      </c>
      <c r="J102" s="107"/>
      <c r="K102" s="130"/>
      <c r="L102" s="92"/>
    </row>
    <row r="103" spans="1:16384" ht="15" customHeight="1">
      <c r="A103" s="106" t="s">
        <v>448</v>
      </c>
      <c r="B103" s="107" t="s">
        <v>133</v>
      </c>
      <c r="C103" s="108" t="s">
        <v>342</v>
      </c>
      <c r="D103" s="107" t="s">
        <v>47</v>
      </c>
      <c r="E103" s="107" t="s">
        <v>455</v>
      </c>
      <c r="F103" s="107" t="s">
        <v>95</v>
      </c>
      <c r="G103" s="107" t="s">
        <v>267</v>
      </c>
      <c r="H103" s="100"/>
      <c r="I103" s="107" t="s">
        <v>614</v>
      </c>
      <c r="J103" s="107"/>
      <c r="K103" s="131"/>
      <c r="L103" s="92"/>
    </row>
    <row r="104" spans="1:16384" ht="15" customHeight="1">
      <c r="A104" s="106" t="s">
        <v>449</v>
      </c>
      <c r="B104" s="107" t="s">
        <v>133</v>
      </c>
      <c r="C104" s="108" t="s">
        <v>343</v>
      </c>
      <c r="D104" s="107" t="s">
        <v>47</v>
      </c>
      <c r="E104" s="107" t="s">
        <v>455</v>
      </c>
      <c r="F104" s="107" t="s">
        <v>95</v>
      </c>
      <c r="G104" s="107" t="s">
        <v>267</v>
      </c>
      <c r="H104" s="100"/>
      <c r="I104" s="107" t="s">
        <v>613</v>
      </c>
      <c r="J104" s="107"/>
      <c r="K104" s="131"/>
      <c r="L104" s="92"/>
    </row>
    <row r="105" spans="1:16384" ht="15" customHeight="1">
      <c r="A105" s="106" t="s">
        <v>741</v>
      </c>
      <c r="B105" s="107" t="s">
        <v>133</v>
      </c>
      <c r="C105" t="s">
        <v>725</v>
      </c>
      <c r="D105" s="107" t="s">
        <v>47</v>
      </c>
      <c r="E105" s="107" t="s">
        <v>454</v>
      </c>
      <c r="F105" s="107" t="s">
        <v>95</v>
      </c>
      <c r="G105" s="107" t="s">
        <v>267</v>
      </c>
      <c r="H105" s="100"/>
      <c r="I105" s="107" t="s">
        <v>740</v>
      </c>
      <c r="J105" s="107"/>
      <c r="K105" s="131"/>
      <c r="L105" s="92"/>
    </row>
    <row r="106" spans="1:16384" ht="15" customHeight="1">
      <c r="A106" s="109" t="s">
        <v>324</v>
      </c>
      <c r="B106" s="107" t="s">
        <v>133</v>
      </c>
      <c r="C106" s="107" t="s">
        <v>146</v>
      </c>
      <c r="D106" s="107" t="s">
        <v>47</v>
      </c>
      <c r="E106" s="107" t="s">
        <v>455</v>
      </c>
      <c r="F106" s="107" t="s">
        <v>95</v>
      </c>
      <c r="G106" s="129" t="s">
        <v>267</v>
      </c>
      <c r="H106" s="100"/>
      <c r="I106" s="132" t="s">
        <v>780</v>
      </c>
      <c r="J106" s="107"/>
      <c r="K106" s="130"/>
      <c r="L106" s="92"/>
    </row>
    <row r="107" spans="1:16384" ht="15" customHeight="1">
      <c r="A107" s="109" t="s">
        <v>147</v>
      </c>
      <c r="B107" s="107" t="s">
        <v>133</v>
      </c>
      <c r="C107" s="107" t="s">
        <v>148</v>
      </c>
      <c r="D107" s="107" t="s">
        <v>43</v>
      </c>
      <c r="E107" s="107" t="s">
        <v>44</v>
      </c>
      <c r="F107" s="107" t="s">
        <v>44</v>
      </c>
      <c r="G107" s="129" t="s">
        <v>964</v>
      </c>
      <c r="H107" s="100"/>
      <c r="I107" s="132" t="s">
        <v>132</v>
      </c>
      <c r="J107" s="107"/>
      <c r="K107" s="130"/>
      <c r="L107" s="92"/>
    </row>
    <row r="108" spans="1:16384" ht="15" customHeight="1">
      <c r="A108" s="109" t="s">
        <v>241</v>
      </c>
      <c r="B108" s="107" t="s">
        <v>133</v>
      </c>
      <c r="C108" s="107" t="s">
        <v>149</v>
      </c>
      <c r="D108" s="107" t="s">
        <v>43</v>
      </c>
      <c r="E108" s="107" t="s">
        <v>44</v>
      </c>
      <c r="F108" s="107" t="s">
        <v>44</v>
      </c>
      <c r="G108" s="129" t="s">
        <v>44</v>
      </c>
      <c r="H108" s="100" t="s">
        <v>44</v>
      </c>
      <c r="I108" s="150" t="s">
        <v>947</v>
      </c>
      <c r="J108" s="107"/>
      <c r="K108" s="130"/>
      <c r="L108" s="92"/>
    </row>
    <row r="109" spans="1:16384" ht="27.75" customHeight="1">
      <c r="A109" s="114" t="s">
        <v>714</v>
      </c>
      <c r="B109" s="142" t="s">
        <v>719</v>
      </c>
      <c r="C109" s="143" t="s">
        <v>761</v>
      </c>
      <c r="D109" s="107" t="s">
        <v>47</v>
      </c>
      <c r="E109" s="107" t="s">
        <v>178</v>
      </c>
      <c r="F109" s="107" t="s">
        <v>180</v>
      </c>
      <c r="G109" s="107" t="s">
        <v>798</v>
      </c>
      <c r="H109" s="13"/>
      <c r="I109" s="132" t="s">
        <v>807</v>
      </c>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3"/>
      <c r="HZ109" s="13"/>
      <c r="IA109" s="13"/>
      <c r="IB109" s="13"/>
      <c r="IC109" s="13"/>
      <c r="ID109" s="13"/>
      <c r="IE109" s="13"/>
      <c r="IF109" s="13"/>
      <c r="IG109" s="13"/>
      <c r="IH109" s="13"/>
      <c r="II109" s="13"/>
      <c r="IJ109" s="13"/>
      <c r="IK109" s="13"/>
      <c r="IL109" s="13"/>
      <c r="IM109" s="13"/>
      <c r="IN109" s="13"/>
      <c r="IO109" s="13"/>
      <c r="IP109" s="13"/>
      <c r="IQ109" s="13"/>
      <c r="IR109" s="13"/>
      <c r="IS109" s="13"/>
      <c r="IT109" s="13"/>
      <c r="IU109" s="13"/>
      <c r="IV109" s="13"/>
      <c r="IW109" s="13"/>
      <c r="IX109" s="13"/>
      <c r="IY109" s="13"/>
      <c r="IZ109" s="13"/>
      <c r="JA109" s="13"/>
      <c r="JB109" s="13"/>
      <c r="JC109" s="13"/>
      <c r="JD109" s="13"/>
      <c r="JE109" s="13"/>
      <c r="JF109" s="13"/>
      <c r="JG109" s="13"/>
      <c r="JH109" s="13"/>
      <c r="JI109" s="13"/>
      <c r="JJ109" s="13"/>
      <c r="JK109" s="13"/>
      <c r="JL109" s="13"/>
      <c r="JM109" s="13"/>
      <c r="JN109" s="13"/>
      <c r="JO109" s="13"/>
      <c r="JP109" s="13"/>
      <c r="JQ109" s="13"/>
      <c r="JR109" s="13"/>
      <c r="JS109" s="13"/>
      <c r="JT109" s="13"/>
      <c r="JU109" s="13"/>
      <c r="JV109" s="13"/>
      <c r="JW109" s="13"/>
      <c r="JX109" s="13"/>
      <c r="JY109" s="13"/>
      <c r="JZ109" s="13"/>
      <c r="KA109" s="13"/>
      <c r="KB109" s="13"/>
      <c r="KC109" s="13"/>
      <c r="KD109" s="13"/>
      <c r="KE109" s="13"/>
      <c r="KF109" s="13"/>
      <c r="KG109" s="13"/>
      <c r="KH109" s="13"/>
      <c r="KI109" s="13"/>
      <c r="KJ109" s="13"/>
      <c r="KK109" s="13"/>
      <c r="KL109" s="13"/>
      <c r="KM109" s="13"/>
      <c r="KN109" s="13"/>
      <c r="KO109" s="13"/>
      <c r="KP109" s="13"/>
      <c r="KQ109" s="13"/>
      <c r="KR109" s="13"/>
      <c r="KS109" s="13"/>
      <c r="KT109" s="13"/>
      <c r="KU109" s="13"/>
      <c r="KV109" s="13"/>
      <c r="KW109" s="13"/>
      <c r="KX109" s="13"/>
      <c r="KY109" s="13"/>
      <c r="KZ109" s="13"/>
      <c r="LA109" s="13"/>
      <c r="LB109" s="13"/>
      <c r="LC109" s="13"/>
      <c r="LD109" s="13"/>
      <c r="LE109" s="13"/>
      <c r="LF109" s="13"/>
      <c r="LG109" s="13"/>
      <c r="LH109" s="13"/>
      <c r="LI109" s="13"/>
      <c r="LJ109" s="13"/>
      <c r="LK109" s="13"/>
      <c r="LL109" s="13"/>
      <c r="LM109" s="13"/>
      <c r="LN109" s="13"/>
      <c r="LO109" s="13"/>
      <c r="LP109" s="13"/>
      <c r="LQ109" s="13"/>
      <c r="LR109" s="13"/>
      <c r="LS109" s="13"/>
      <c r="LT109" s="13"/>
      <c r="LU109" s="13"/>
      <c r="LV109" s="13"/>
      <c r="LW109" s="13"/>
      <c r="LX109" s="13"/>
      <c r="LY109" s="13"/>
      <c r="LZ109" s="13"/>
      <c r="MA109" s="13"/>
      <c r="MB109" s="13"/>
      <c r="MC109" s="13"/>
      <c r="MD109" s="13"/>
      <c r="ME109" s="13"/>
      <c r="MF109" s="13"/>
      <c r="MG109" s="13"/>
      <c r="MH109" s="13"/>
      <c r="MI109" s="13"/>
      <c r="MJ109" s="13"/>
      <c r="MK109" s="13"/>
      <c r="ML109" s="13"/>
      <c r="MM109" s="13"/>
      <c r="MN109" s="13"/>
      <c r="MO109" s="13"/>
      <c r="MP109" s="13"/>
      <c r="MQ109" s="13"/>
      <c r="MR109" s="13"/>
      <c r="MS109" s="13"/>
      <c r="MT109" s="13"/>
      <c r="MU109" s="13"/>
      <c r="MV109" s="13"/>
      <c r="MW109" s="13"/>
      <c r="MX109" s="13"/>
      <c r="MY109" s="13"/>
      <c r="MZ109" s="13"/>
      <c r="NA109" s="13"/>
      <c r="NB109" s="13"/>
      <c r="NC109" s="13"/>
      <c r="ND109" s="13"/>
      <c r="NE109" s="13"/>
      <c r="NF109" s="13"/>
      <c r="NG109" s="13"/>
      <c r="NH109" s="13"/>
      <c r="NI109" s="13"/>
      <c r="NJ109" s="13"/>
      <c r="NK109" s="13"/>
      <c r="NL109" s="13"/>
      <c r="NM109" s="13"/>
      <c r="NN109" s="13"/>
      <c r="NO109" s="13"/>
      <c r="NP109" s="13"/>
      <c r="NQ109" s="13"/>
      <c r="NR109" s="13"/>
      <c r="NS109" s="13"/>
      <c r="NT109" s="13"/>
      <c r="NU109" s="13"/>
      <c r="NV109" s="13"/>
      <c r="NW109" s="13"/>
      <c r="NX109" s="13"/>
      <c r="NY109" s="13"/>
      <c r="NZ109" s="13"/>
      <c r="OA109" s="13"/>
      <c r="OB109" s="13"/>
      <c r="OC109" s="13"/>
      <c r="OD109" s="13"/>
      <c r="OE109" s="13"/>
      <c r="OF109" s="13"/>
      <c r="OG109" s="13"/>
      <c r="OH109" s="13"/>
      <c r="OI109" s="13"/>
      <c r="OJ109" s="13"/>
      <c r="OK109" s="13"/>
      <c r="OL109" s="13"/>
      <c r="OM109" s="13"/>
      <c r="ON109" s="13"/>
      <c r="OO109" s="13"/>
      <c r="OP109" s="13"/>
      <c r="OQ109" s="13"/>
      <c r="OR109" s="13"/>
      <c r="OS109" s="13"/>
      <c r="OT109" s="13"/>
      <c r="OU109" s="13"/>
      <c r="OV109" s="13"/>
      <c r="OW109" s="13"/>
      <c r="OX109" s="13"/>
      <c r="OY109" s="13"/>
      <c r="OZ109" s="13"/>
      <c r="PA109" s="13"/>
      <c r="PB109" s="13"/>
      <c r="PC109" s="13"/>
      <c r="PD109" s="13"/>
      <c r="PE109" s="13"/>
      <c r="PF109" s="13"/>
      <c r="PG109" s="13"/>
      <c r="PH109" s="13"/>
      <c r="PI109" s="13"/>
      <c r="PJ109" s="13"/>
      <c r="PK109" s="13"/>
      <c r="PL109" s="13"/>
      <c r="PM109" s="13"/>
      <c r="PN109" s="13"/>
      <c r="PO109" s="13"/>
      <c r="PP109" s="13"/>
      <c r="PQ109" s="13"/>
      <c r="PR109" s="13"/>
      <c r="PS109" s="13"/>
      <c r="PT109" s="13"/>
      <c r="PU109" s="13"/>
      <c r="PV109" s="13"/>
      <c r="PW109" s="13"/>
      <c r="PX109" s="13"/>
      <c r="PY109" s="13"/>
      <c r="PZ109" s="13"/>
      <c r="QA109" s="13"/>
      <c r="QB109" s="13"/>
      <c r="QC109" s="13"/>
      <c r="QD109" s="13"/>
      <c r="QE109" s="13"/>
      <c r="QF109" s="13"/>
      <c r="QG109" s="13"/>
      <c r="QH109" s="13"/>
      <c r="QI109" s="13"/>
      <c r="QJ109" s="13"/>
      <c r="QK109" s="13"/>
      <c r="QL109" s="13"/>
      <c r="QM109" s="13"/>
      <c r="QN109" s="13"/>
      <c r="QO109" s="13"/>
      <c r="QP109" s="13"/>
      <c r="QQ109" s="13"/>
      <c r="QR109" s="13"/>
      <c r="QS109" s="13"/>
      <c r="QT109" s="13"/>
      <c r="QU109" s="13"/>
      <c r="QV109" s="13"/>
      <c r="QW109" s="13"/>
      <c r="QX109" s="13"/>
      <c r="QY109" s="13"/>
      <c r="QZ109" s="13"/>
      <c r="RA109" s="13"/>
      <c r="RB109" s="13"/>
      <c r="RC109" s="13"/>
      <c r="RD109" s="13"/>
      <c r="RE109" s="13"/>
      <c r="RF109" s="13"/>
      <c r="RG109" s="13"/>
      <c r="RH109" s="13"/>
      <c r="RI109" s="13"/>
      <c r="RJ109" s="13"/>
      <c r="RK109" s="13"/>
      <c r="RL109" s="13"/>
      <c r="RM109" s="13"/>
      <c r="RN109" s="13"/>
      <c r="RO109" s="13"/>
      <c r="RP109" s="13"/>
      <c r="RQ109" s="13"/>
      <c r="RR109" s="13"/>
      <c r="RS109" s="13"/>
      <c r="RT109" s="13"/>
      <c r="RU109" s="13"/>
      <c r="RV109" s="13"/>
      <c r="RW109" s="13"/>
      <c r="RX109" s="13"/>
      <c r="RY109" s="13"/>
      <c r="RZ109" s="13"/>
      <c r="SA109" s="13"/>
      <c r="SB109" s="13"/>
      <c r="SC109" s="13"/>
      <c r="SD109" s="13"/>
      <c r="SE109" s="13"/>
      <c r="SF109" s="13"/>
      <c r="SG109" s="13"/>
      <c r="SH109" s="13"/>
      <c r="SI109" s="13"/>
      <c r="SJ109" s="13"/>
      <c r="SK109" s="13"/>
      <c r="SL109" s="13"/>
      <c r="SM109" s="13"/>
      <c r="SN109" s="13"/>
      <c r="SO109" s="13"/>
      <c r="SP109" s="13"/>
      <c r="SQ109" s="13"/>
      <c r="SR109" s="13"/>
      <c r="SS109" s="13"/>
      <c r="ST109" s="13"/>
      <c r="SU109" s="13"/>
      <c r="SV109" s="13"/>
      <c r="SW109" s="13"/>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13"/>
      <c r="TT109" s="13"/>
      <c r="TU109" s="13"/>
      <c r="TV109" s="13"/>
      <c r="TW109" s="13"/>
      <c r="TX109" s="13"/>
      <c r="TY109" s="13"/>
      <c r="TZ109" s="13"/>
      <c r="UA109" s="13"/>
      <c r="UB109" s="13"/>
      <c r="UC109" s="13"/>
      <c r="UD109" s="13"/>
      <c r="UE109" s="13"/>
      <c r="UF109" s="13"/>
      <c r="UG109" s="13"/>
      <c r="UH109" s="13"/>
      <c r="UI109" s="13"/>
      <c r="UJ109" s="13"/>
      <c r="UK109" s="13"/>
      <c r="UL109" s="13"/>
      <c r="UM109" s="13"/>
      <c r="UN109" s="13"/>
      <c r="UO109" s="13"/>
      <c r="UP109" s="13"/>
      <c r="UQ109" s="13"/>
      <c r="UR109" s="13"/>
      <c r="US109" s="13"/>
      <c r="UT109" s="13"/>
      <c r="UU109" s="13"/>
      <c r="UV109" s="13"/>
      <c r="UW109" s="13"/>
      <c r="UX109" s="13"/>
      <c r="UY109" s="13"/>
      <c r="UZ109" s="13"/>
      <c r="VA109" s="13"/>
      <c r="VB109" s="13"/>
      <c r="VC109" s="13"/>
      <c r="VD109" s="13"/>
      <c r="VE109" s="13"/>
      <c r="VF109" s="13"/>
      <c r="VG109" s="13"/>
      <c r="VH109" s="13"/>
      <c r="VI109" s="13"/>
      <c r="VJ109" s="13"/>
      <c r="VK109" s="13"/>
      <c r="VL109" s="13"/>
      <c r="VM109" s="13"/>
      <c r="VN109" s="13"/>
      <c r="VO109" s="13"/>
      <c r="VP109" s="13"/>
      <c r="VQ109" s="13"/>
      <c r="VR109" s="13"/>
      <c r="VS109" s="13"/>
      <c r="VT109" s="13"/>
      <c r="VU109" s="13"/>
      <c r="VV109" s="13"/>
      <c r="VW109" s="13"/>
      <c r="VX109" s="13"/>
      <c r="VY109" s="13"/>
      <c r="VZ109" s="13"/>
      <c r="WA109" s="13"/>
      <c r="WB109" s="13"/>
      <c r="WC109" s="13"/>
      <c r="WD109" s="13"/>
      <c r="WE109" s="13"/>
      <c r="WF109" s="13"/>
      <c r="WG109" s="13"/>
      <c r="WH109" s="13"/>
      <c r="WI109" s="13"/>
      <c r="WJ109" s="13"/>
      <c r="WK109" s="13"/>
      <c r="WL109" s="13"/>
      <c r="WM109" s="13"/>
      <c r="WN109" s="13"/>
      <c r="WO109" s="13"/>
      <c r="WP109" s="13"/>
      <c r="WQ109" s="13"/>
      <c r="WR109" s="13"/>
      <c r="WS109" s="13"/>
      <c r="WT109" s="13"/>
      <c r="WU109" s="13"/>
      <c r="WV109" s="13"/>
      <c r="WW109" s="13"/>
      <c r="WX109" s="13"/>
      <c r="WY109" s="13"/>
      <c r="WZ109" s="13"/>
      <c r="XA109" s="13"/>
      <c r="XB109" s="13"/>
      <c r="XC109" s="13"/>
      <c r="XD109" s="13"/>
      <c r="XE109" s="13"/>
      <c r="XF109" s="13"/>
      <c r="XG109" s="13"/>
      <c r="XH109" s="13"/>
      <c r="XI109" s="13"/>
      <c r="XJ109" s="13"/>
      <c r="XK109" s="13"/>
      <c r="XL109" s="13"/>
      <c r="XM109" s="13"/>
      <c r="XN109" s="13"/>
      <c r="XO109" s="13"/>
      <c r="XP109" s="13"/>
      <c r="XQ109" s="13"/>
      <c r="XR109" s="13"/>
      <c r="XS109" s="13"/>
      <c r="XT109" s="13"/>
      <c r="XU109" s="13"/>
      <c r="XV109" s="13"/>
      <c r="XW109" s="13"/>
      <c r="XX109" s="13"/>
      <c r="XY109" s="13"/>
      <c r="XZ109" s="13"/>
      <c r="YA109" s="13"/>
      <c r="YB109" s="13"/>
      <c r="YC109" s="13"/>
      <c r="YD109" s="13"/>
      <c r="YE109" s="13"/>
      <c r="YF109" s="13"/>
      <c r="YG109" s="13"/>
      <c r="YH109" s="13"/>
      <c r="YI109" s="13"/>
      <c r="YJ109" s="13"/>
      <c r="YK109" s="13"/>
      <c r="YL109" s="13"/>
      <c r="YM109" s="13"/>
      <c r="YN109" s="13"/>
      <c r="YO109" s="13"/>
      <c r="YP109" s="13"/>
      <c r="YQ109" s="13"/>
      <c r="YR109" s="13"/>
      <c r="YS109" s="13"/>
      <c r="YT109" s="13"/>
      <c r="YU109" s="13"/>
      <c r="YV109" s="13"/>
      <c r="YW109" s="13"/>
      <c r="YX109" s="13"/>
      <c r="YY109" s="13"/>
      <c r="YZ109" s="13"/>
      <c r="ZA109" s="13"/>
      <c r="ZB109" s="13"/>
      <c r="ZC109" s="13"/>
      <c r="ZD109" s="13"/>
      <c r="ZE109" s="13"/>
      <c r="ZF109" s="13"/>
      <c r="ZG109" s="13"/>
      <c r="ZH109" s="13"/>
      <c r="ZI109" s="13"/>
      <c r="ZJ109" s="13"/>
      <c r="ZK109" s="13"/>
      <c r="ZL109" s="13"/>
      <c r="ZM109" s="13"/>
      <c r="ZN109" s="13"/>
      <c r="ZO109" s="13"/>
      <c r="ZP109" s="13"/>
      <c r="ZQ109" s="13"/>
      <c r="ZR109" s="13"/>
      <c r="ZS109" s="13"/>
      <c r="ZT109" s="13"/>
      <c r="ZU109" s="13"/>
      <c r="ZV109" s="13"/>
      <c r="ZW109" s="13"/>
      <c r="ZX109" s="13"/>
      <c r="ZY109" s="13"/>
      <c r="ZZ109" s="13"/>
      <c r="AAA109" s="13"/>
      <c r="AAB109" s="13"/>
      <c r="AAC109" s="13"/>
      <c r="AAD109" s="13"/>
      <c r="AAE109" s="13"/>
      <c r="AAF109" s="13"/>
      <c r="AAG109" s="13"/>
      <c r="AAH109" s="13"/>
      <c r="AAI109" s="13"/>
      <c r="AAJ109" s="13"/>
      <c r="AAK109" s="13"/>
      <c r="AAL109" s="13"/>
      <c r="AAM109" s="13"/>
      <c r="AAN109" s="13"/>
      <c r="AAO109" s="13"/>
      <c r="AAP109" s="13"/>
      <c r="AAQ109" s="13"/>
      <c r="AAR109" s="13"/>
      <c r="AAS109" s="13"/>
      <c r="AAT109" s="13"/>
      <c r="AAU109" s="13"/>
      <c r="AAV109" s="13"/>
      <c r="AAW109" s="13"/>
      <c r="AAX109" s="13"/>
      <c r="AAY109" s="13"/>
      <c r="AAZ109" s="13"/>
      <c r="ABA109" s="13"/>
      <c r="ABB109" s="13"/>
      <c r="ABC109" s="13"/>
      <c r="ABD109" s="13"/>
      <c r="ABE109" s="13"/>
      <c r="ABF109" s="13"/>
      <c r="ABG109" s="13"/>
      <c r="ABH109" s="13"/>
      <c r="ABI109" s="13"/>
      <c r="ABJ109" s="13"/>
      <c r="ABK109" s="13"/>
      <c r="ABL109" s="13"/>
      <c r="ABM109" s="13"/>
      <c r="ABN109" s="13"/>
      <c r="ABO109" s="13"/>
      <c r="ABP109" s="13"/>
      <c r="ABQ109" s="13"/>
      <c r="ABR109" s="13"/>
      <c r="ABS109" s="13"/>
      <c r="ABT109" s="13"/>
      <c r="ABU109" s="13"/>
      <c r="ABV109" s="13"/>
      <c r="ABW109" s="13"/>
      <c r="ABX109" s="13"/>
      <c r="ABY109" s="13"/>
      <c r="ABZ109" s="13"/>
      <c r="ACA109" s="13"/>
      <c r="ACB109" s="13"/>
      <c r="ACC109" s="13"/>
      <c r="ACD109" s="13"/>
      <c r="ACE109" s="13"/>
      <c r="ACF109" s="13"/>
      <c r="ACG109" s="13"/>
      <c r="ACH109" s="13"/>
      <c r="ACI109" s="13"/>
      <c r="ACJ109" s="13"/>
      <c r="ACK109" s="13"/>
      <c r="ACL109" s="13"/>
      <c r="ACM109" s="13"/>
      <c r="ACN109" s="13"/>
      <c r="ACO109" s="13"/>
      <c r="ACP109" s="13"/>
      <c r="ACQ109" s="13"/>
      <c r="ACR109" s="13"/>
      <c r="ACS109" s="13"/>
      <c r="ACT109" s="13"/>
      <c r="ACU109" s="13"/>
      <c r="ACV109" s="13"/>
      <c r="ACW109" s="13"/>
      <c r="ACX109" s="13"/>
      <c r="ACY109" s="13"/>
      <c r="ACZ109" s="13"/>
      <c r="ADA109" s="13"/>
      <c r="ADB109" s="13"/>
      <c r="ADC109" s="13"/>
      <c r="ADD109" s="13"/>
      <c r="ADE109" s="13"/>
      <c r="ADF109" s="13"/>
      <c r="ADG109" s="13"/>
      <c r="ADH109" s="13"/>
      <c r="ADI109" s="13"/>
      <c r="ADJ109" s="13"/>
      <c r="ADK109" s="13"/>
      <c r="ADL109" s="13"/>
      <c r="ADM109" s="13"/>
      <c r="ADN109" s="13"/>
      <c r="ADO109" s="13"/>
      <c r="ADP109" s="13"/>
      <c r="ADQ109" s="13"/>
      <c r="ADR109" s="13"/>
      <c r="ADS109" s="13"/>
      <c r="ADT109" s="13"/>
      <c r="ADU109" s="13"/>
      <c r="ADV109" s="13"/>
      <c r="ADW109" s="13"/>
      <c r="ADX109" s="13"/>
      <c r="ADY109" s="13"/>
      <c r="ADZ109" s="13"/>
      <c r="AEA109" s="13"/>
      <c r="AEB109" s="13"/>
      <c r="AEC109" s="13"/>
      <c r="AED109" s="13"/>
      <c r="AEE109" s="13"/>
      <c r="AEF109" s="13"/>
      <c r="AEG109" s="13"/>
      <c r="AEH109" s="13"/>
      <c r="AEI109" s="13"/>
      <c r="AEJ109" s="13"/>
      <c r="AEK109" s="13"/>
      <c r="AEL109" s="13"/>
      <c r="AEM109" s="13"/>
      <c r="AEN109" s="13"/>
      <c r="AEO109" s="13"/>
      <c r="AEP109" s="13"/>
      <c r="AEQ109" s="13"/>
      <c r="AER109" s="13"/>
      <c r="AES109" s="13"/>
      <c r="AET109" s="13"/>
      <c r="AEU109" s="13"/>
      <c r="AEV109" s="13"/>
      <c r="AEW109" s="13"/>
      <c r="AEX109" s="13"/>
      <c r="AEY109" s="13"/>
      <c r="AEZ109" s="13"/>
      <c r="AFA109" s="13"/>
      <c r="AFB109" s="13"/>
      <c r="AFC109" s="13"/>
      <c r="AFD109" s="13"/>
      <c r="AFE109" s="13"/>
      <c r="AFF109" s="13"/>
      <c r="AFG109" s="13"/>
      <c r="AFH109" s="13"/>
      <c r="AFI109" s="13"/>
      <c r="AFJ109" s="13"/>
      <c r="AFK109" s="13"/>
      <c r="AFL109" s="13"/>
      <c r="AFM109" s="13"/>
      <c r="AFN109" s="13"/>
      <c r="AFO109" s="13"/>
      <c r="AFP109" s="13"/>
      <c r="AFQ109" s="13"/>
      <c r="AFR109" s="13"/>
      <c r="AFS109" s="13"/>
      <c r="AFT109" s="13"/>
      <c r="AFU109" s="13"/>
      <c r="AFV109" s="13"/>
      <c r="AFW109" s="13"/>
      <c r="AFX109" s="13"/>
      <c r="AFY109" s="13"/>
      <c r="AFZ109" s="13"/>
      <c r="AGA109" s="13"/>
      <c r="AGB109" s="13"/>
      <c r="AGC109" s="13"/>
      <c r="AGD109" s="13"/>
      <c r="AGE109" s="13"/>
      <c r="AGF109" s="13"/>
      <c r="AGG109" s="13"/>
      <c r="AGH109" s="13"/>
      <c r="AGI109" s="13"/>
      <c r="AGJ109" s="13"/>
      <c r="AGK109" s="13"/>
      <c r="AGL109" s="13"/>
      <c r="AGM109" s="13"/>
      <c r="AGN109" s="13"/>
      <c r="AGO109" s="13"/>
      <c r="AGP109" s="13"/>
      <c r="AGQ109" s="13"/>
      <c r="AGR109" s="13"/>
      <c r="AGS109" s="13"/>
      <c r="AGT109" s="13"/>
      <c r="AGU109" s="13"/>
      <c r="AGV109" s="13"/>
      <c r="AGW109" s="13"/>
      <c r="AGX109" s="13"/>
      <c r="AGY109" s="13"/>
      <c r="AGZ109" s="13"/>
      <c r="AHA109" s="13"/>
      <c r="AHB109" s="13"/>
      <c r="AHC109" s="13"/>
      <c r="AHD109" s="13"/>
      <c r="AHE109" s="13"/>
      <c r="AHF109" s="13"/>
      <c r="AHG109" s="13"/>
      <c r="AHH109" s="13"/>
      <c r="AHI109" s="13"/>
      <c r="AHJ109" s="13"/>
      <c r="AHK109" s="13"/>
      <c r="AHL109" s="13"/>
      <c r="AHM109" s="13"/>
      <c r="AHN109" s="13"/>
      <c r="AHO109" s="13"/>
      <c r="AHP109" s="13"/>
      <c r="AHQ109" s="13"/>
      <c r="AHR109" s="13"/>
      <c r="AHS109" s="13"/>
      <c r="AHT109" s="13"/>
      <c r="AHU109" s="13"/>
      <c r="AHV109" s="13"/>
      <c r="AHW109" s="13"/>
      <c r="AHX109" s="13"/>
      <c r="AHY109" s="13"/>
      <c r="AHZ109" s="13"/>
      <c r="AIA109" s="13"/>
      <c r="AIB109" s="13"/>
      <c r="AIC109" s="13"/>
      <c r="AID109" s="13"/>
      <c r="AIE109" s="13"/>
      <c r="AIF109" s="13"/>
      <c r="AIG109" s="13"/>
      <c r="AIH109" s="13"/>
      <c r="AII109" s="13"/>
      <c r="AIJ109" s="13"/>
      <c r="AIK109" s="13"/>
      <c r="AIL109" s="13"/>
      <c r="AIM109" s="13"/>
      <c r="AIN109" s="13"/>
      <c r="AIO109" s="13"/>
      <c r="AIP109" s="13"/>
      <c r="AIQ109" s="13"/>
      <c r="AIR109" s="13"/>
      <c r="AIS109" s="13"/>
      <c r="AIT109" s="13"/>
      <c r="AIU109" s="13"/>
      <c r="AIV109" s="13"/>
      <c r="AIW109" s="13"/>
      <c r="AIX109" s="13"/>
      <c r="AIY109" s="13"/>
      <c r="AIZ109" s="13"/>
      <c r="AJA109" s="13"/>
      <c r="AJB109" s="13"/>
      <c r="AJC109" s="13"/>
      <c r="AJD109" s="13"/>
      <c r="AJE109" s="13"/>
      <c r="AJF109" s="13"/>
      <c r="AJG109" s="13"/>
      <c r="AJH109" s="13"/>
      <c r="AJI109" s="13"/>
      <c r="AJJ109" s="13"/>
      <c r="AJK109" s="13"/>
      <c r="AJL109" s="13"/>
      <c r="AJM109" s="13"/>
      <c r="AJN109" s="13"/>
      <c r="AJO109" s="13"/>
      <c r="AJP109" s="13"/>
      <c r="AJQ109" s="13"/>
      <c r="AJR109" s="13"/>
      <c r="AJS109" s="13"/>
      <c r="AJT109" s="13"/>
      <c r="AJU109" s="13"/>
      <c r="AJV109" s="13"/>
      <c r="AJW109" s="13"/>
      <c r="AJX109" s="13"/>
      <c r="AJY109" s="13"/>
      <c r="AJZ109" s="13"/>
      <c r="AKA109" s="13"/>
      <c r="AKB109" s="13"/>
      <c r="AKC109" s="13"/>
      <c r="AKD109" s="13"/>
      <c r="AKE109" s="13"/>
      <c r="AKF109" s="13"/>
      <c r="AKG109" s="13"/>
      <c r="AKH109" s="13"/>
      <c r="AKI109" s="13"/>
      <c r="AKJ109" s="13"/>
      <c r="AKK109" s="13"/>
      <c r="AKL109" s="13"/>
      <c r="AKM109" s="13"/>
      <c r="AKN109" s="13"/>
      <c r="AKO109" s="13"/>
      <c r="AKP109" s="13"/>
      <c r="AKQ109" s="13"/>
      <c r="AKR109" s="13"/>
      <c r="AKS109" s="13"/>
      <c r="AKT109" s="13"/>
      <c r="AKU109" s="13"/>
      <c r="AKV109" s="13"/>
      <c r="AKW109" s="13"/>
      <c r="AKX109" s="13"/>
      <c r="AKY109" s="13"/>
      <c r="AKZ109" s="13"/>
      <c r="ALA109" s="13"/>
      <c r="ALB109" s="13"/>
      <c r="ALC109" s="13"/>
      <c r="ALD109" s="13"/>
      <c r="ALE109" s="13"/>
      <c r="ALF109" s="13"/>
      <c r="ALG109" s="13"/>
      <c r="ALH109" s="13"/>
      <c r="ALI109" s="13"/>
      <c r="ALJ109" s="13"/>
      <c r="ALK109" s="13"/>
      <c r="ALL109" s="13"/>
      <c r="ALM109" s="13"/>
      <c r="ALN109" s="13"/>
      <c r="ALO109" s="13"/>
      <c r="ALP109" s="13"/>
      <c r="ALQ109" s="13"/>
      <c r="ALR109" s="13"/>
      <c r="ALS109" s="13"/>
      <c r="ALT109" s="13"/>
      <c r="ALU109" s="13"/>
      <c r="ALV109" s="13"/>
      <c r="ALW109" s="13"/>
      <c r="ALX109" s="13"/>
      <c r="ALY109" s="13"/>
      <c r="ALZ109" s="13"/>
      <c r="AMA109" s="13"/>
      <c r="AMB109" s="13"/>
      <c r="AMC109" s="13"/>
      <c r="AMD109" s="13"/>
      <c r="AME109" s="13"/>
      <c r="AMF109" s="13"/>
      <c r="AMG109" s="13"/>
      <c r="AMH109" s="13"/>
      <c r="AMI109" s="13"/>
      <c r="AMJ109" s="13"/>
      <c r="AMK109" s="13"/>
      <c r="AML109" s="13"/>
      <c r="AMM109" s="13"/>
      <c r="AMN109" s="13"/>
      <c r="AMO109" s="13"/>
      <c r="AMP109" s="13"/>
      <c r="AMQ109" s="13"/>
      <c r="AMR109" s="13"/>
      <c r="AMS109" s="13"/>
      <c r="AMT109" s="13"/>
      <c r="AMU109" s="13"/>
      <c r="AMV109" s="13"/>
      <c r="AMW109" s="13"/>
      <c r="AMX109" s="13"/>
      <c r="AMY109" s="13"/>
      <c r="AMZ109" s="13"/>
      <c r="ANA109" s="13"/>
      <c r="ANB109" s="13"/>
      <c r="ANC109" s="13"/>
      <c r="AND109" s="13"/>
      <c r="ANE109" s="13"/>
      <c r="ANF109" s="13"/>
      <c r="ANG109" s="13"/>
      <c r="ANH109" s="13"/>
      <c r="ANI109" s="13"/>
      <c r="ANJ109" s="13"/>
      <c r="ANK109" s="13"/>
      <c r="ANL109" s="13"/>
      <c r="ANM109" s="13"/>
      <c r="ANN109" s="13"/>
      <c r="ANO109" s="13"/>
      <c r="ANP109" s="13"/>
      <c r="ANQ109" s="13"/>
      <c r="ANR109" s="13"/>
      <c r="ANS109" s="13"/>
      <c r="ANT109" s="13"/>
      <c r="ANU109" s="13"/>
      <c r="ANV109" s="13"/>
      <c r="ANW109" s="13"/>
      <c r="ANX109" s="13"/>
      <c r="ANY109" s="13"/>
      <c r="ANZ109" s="13"/>
      <c r="AOA109" s="13"/>
      <c r="AOB109" s="13"/>
      <c r="AOC109" s="13"/>
      <c r="AOD109" s="13"/>
      <c r="AOE109" s="13"/>
      <c r="AOF109" s="13"/>
      <c r="AOG109" s="13"/>
      <c r="AOH109" s="13"/>
      <c r="AOI109" s="13"/>
      <c r="AOJ109" s="13"/>
      <c r="AOK109" s="13"/>
      <c r="AOL109" s="13"/>
      <c r="AOM109" s="13"/>
      <c r="AON109" s="13"/>
      <c r="AOO109" s="13"/>
      <c r="AOP109" s="13"/>
      <c r="AOQ109" s="13"/>
      <c r="AOR109" s="13"/>
      <c r="AOS109" s="13"/>
      <c r="AOT109" s="13"/>
      <c r="AOU109" s="13"/>
      <c r="AOV109" s="13"/>
      <c r="AOW109" s="13"/>
      <c r="AOX109" s="13"/>
      <c r="AOY109" s="13"/>
      <c r="AOZ109" s="13"/>
      <c r="APA109" s="13"/>
      <c r="APB109" s="13"/>
      <c r="APC109" s="13"/>
      <c r="APD109" s="13"/>
      <c r="APE109" s="13"/>
      <c r="APF109" s="13"/>
      <c r="APG109" s="13"/>
      <c r="APH109" s="13"/>
      <c r="API109" s="13"/>
      <c r="APJ109" s="13"/>
      <c r="APK109" s="13"/>
      <c r="APL109" s="13"/>
      <c r="APM109" s="13"/>
      <c r="APN109" s="13"/>
      <c r="APO109" s="13"/>
      <c r="APP109" s="13"/>
      <c r="APQ109" s="13"/>
      <c r="APR109" s="13"/>
      <c r="APS109" s="13"/>
      <c r="APT109" s="13"/>
      <c r="APU109" s="13"/>
      <c r="APV109" s="13"/>
      <c r="APW109" s="13"/>
      <c r="APX109" s="13"/>
      <c r="APY109" s="13"/>
      <c r="APZ109" s="13"/>
      <c r="AQA109" s="13"/>
      <c r="AQB109" s="13"/>
      <c r="AQC109" s="13"/>
      <c r="AQD109" s="13"/>
      <c r="AQE109" s="13"/>
      <c r="AQF109" s="13"/>
      <c r="AQG109" s="13"/>
      <c r="AQH109" s="13"/>
      <c r="AQI109" s="13"/>
      <c r="AQJ109" s="13"/>
      <c r="AQK109" s="13"/>
      <c r="AQL109" s="13"/>
      <c r="AQM109" s="13"/>
      <c r="AQN109" s="13"/>
      <c r="AQO109" s="13"/>
      <c r="AQP109" s="13"/>
      <c r="AQQ109" s="13"/>
      <c r="AQR109" s="13"/>
      <c r="AQS109" s="13"/>
      <c r="AQT109" s="13"/>
      <c r="AQU109" s="13"/>
      <c r="AQV109" s="13"/>
      <c r="AQW109" s="13"/>
      <c r="AQX109" s="13"/>
      <c r="AQY109" s="13"/>
      <c r="AQZ109" s="13"/>
      <c r="ARA109" s="13"/>
      <c r="ARB109" s="13"/>
      <c r="ARC109" s="13"/>
      <c r="ARD109" s="13"/>
      <c r="ARE109" s="13"/>
      <c r="ARF109" s="13"/>
      <c r="ARG109" s="13"/>
      <c r="ARH109" s="13"/>
      <c r="ARI109" s="13"/>
      <c r="ARJ109" s="13"/>
      <c r="ARK109" s="13"/>
      <c r="ARL109" s="13"/>
      <c r="ARM109" s="13"/>
      <c r="ARN109" s="13"/>
      <c r="ARO109" s="13"/>
      <c r="ARP109" s="13"/>
      <c r="ARQ109" s="13"/>
      <c r="ARR109" s="13"/>
      <c r="ARS109" s="13"/>
      <c r="ART109" s="13"/>
      <c r="ARU109" s="13"/>
      <c r="ARV109" s="13"/>
      <c r="ARW109" s="13"/>
      <c r="ARX109" s="13"/>
      <c r="ARY109" s="13"/>
      <c r="ARZ109" s="13"/>
      <c r="ASA109" s="13"/>
      <c r="ASB109" s="13"/>
      <c r="ASC109" s="13"/>
      <c r="ASD109" s="13"/>
      <c r="ASE109" s="13"/>
      <c r="ASF109" s="13"/>
      <c r="ASG109" s="13"/>
      <c r="ASH109" s="13"/>
      <c r="ASI109" s="13"/>
      <c r="ASJ109" s="13"/>
      <c r="ASK109" s="13"/>
      <c r="ASL109" s="13"/>
      <c r="ASM109" s="13"/>
      <c r="ASN109" s="13"/>
      <c r="ASO109" s="13"/>
      <c r="ASP109" s="13"/>
      <c r="ASQ109" s="13"/>
      <c r="ASR109" s="13"/>
      <c r="ASS109" s="13"/>
      <c r="AST109" s="13"/>
      <c r="ASU109" s="13"/>
      <c r="ASV109" s="13"/>
      <c r="ASW109" s="13"/>
      <c r="ASX109" s="13"/>
      <c r="ASY109" s="13"/>
      <c r="ASZ109" s="13"/>
      <c r="ATA109" s="13"/>
      <c r="ATB109" s="13"/>
      <c r="ATC109" s="13"/>
      <c r="ATD109" s="13"/>
      <c r="ATE109" s="13"/>
      <c r="ATF109" s="13"/>
      <c r="ATG109" s="13"/>
      <c r="ATH109" s="13"/>
      <c r="ATI109" s="13"/>
      <c r="ATJ109" s="13"/>
      <c r="ATK109" s="13"/>
      <c r="ATL109" s="13"/>
      <c r="ATM109" s="13"/>
      <c r="ATN109" s="13"/>
      <c r="ATO109" s="13"/>
      <c r="ATP109" s="13"/>
      <c r="ATQ109" s="13"/>
      <c r="ATR109" s="13"/>
      <c r="ATS109" s="13"/>
      <c r="ATT109" s="13"/>
      <c r="ATU109" s="13"/>
      <c r="ATV109" s="13"/>
      <c r="ATW109" s="13"/>
      <c r="ATX109" s="13"/>
      <c r="ATY109" s="13"/>
      <c r="ATZ109" s="13"/>
      <c r="AUA109" s="13"/>
      <c r="AUB109" s="13"/>
      <c r="AUC109" s="13"/>
      <c r="AUD109" s="13"/>
      <c r="AUE109" s="13"/>
      <c r="AUF109" s="13"/>
      <c r="AUG109" s="13"/>
      <c r="AUH109" s="13"/>
      <c r="AUI109" s="13"/>
      <c r="AUJ109" s="13"/>
      <c r="AUK109" s="13"/>
      <c r="AUL109" s="13"/>
      <c r="AUM109" s="13"/>
      <c r="AUN109" s="13"/>
      <c r="AUO109" s="13"/>
      <c r="AUP109" s="13"/>
      <c r="AUQ109" s="13"/>
      <c r="AUR109" s="13"/>
      <c r="AUS109" s="13"/>
      <c r="AUT109" s="13"/>
      <c r="AUU109" s="13"/>
      <c r="AUV109" s="13"/>
      <c r="AUW109" s="13"/>
      <c r="AUX109" s="13"/>
      <c r="AUY109" s="13"/>
      <c r="AUZ109" s="13"/>
      <c r="AVA109" s="13"/>
      <c r="AVB109" s="13"/>
      <c r="AVC109" s="13"/>
      <c r="AVD109" s="13"/>
      <c r="AVE109" s="13"/>
      <c r="AVF109" s="13"/>
      <c r="AVG109" s="13"/>
      <c r="AVH109" s="13"/>
      <c r="AVI109" s="13"/>
      <c r="AVJ109" s="13"/>
      <c r="AVK109" s="13"/>
      <c r="AVL109" s="13"/>
      <c r="AVM109" s="13"/>
      <c r="AVN109" s="13"/>
      <c r="AVO109" s="13"/>
      <c r="AVP109" s="13"/>
      <c r="AVQ109" s="13"/>
      <c r="AVR109" s="13"/>
      <c r="AVS109" s="13"/>
      <c r="AVT109" s="13"/>
      <c r="AVU109" s="13"/>
      <c r="AVV109" s="13"/>
      <c r="AVW109" s="13"/>
      <c r="AVX109" s="13"/>
      <c r="AVY109" s="13"/>
      <c r="AVZ109" s="13"/>
      <c r="AWA109" s="13"/>
      <c r="AWB109" s="13"/>
      <c r="AWC109" s="13"/>
      <c r="AWD109" s="13"/>
      <c r="AWE109" s="13"/>
      <c r="AWF109" s="13"/>
      <c r="AWG109" s="13"/>
      <c r="AWH109" s="13"/>
      <c r="AWI109" s="13"/>
      <c r="AWJ109" s="13"/>
      <c r="AWK109" s="13"/>
      <c r="AWL109" s="13"/>
      <c r="AWM109" s="13"/>
      <c r="AWN109" s="13"/>
      <c r="AWO109" s="13"/>
      <c r="AWP109" s="13"/>
      <c r="AWQ109" s="13"/>
      <c r="AWR109" s="13"/>
      <c r="AWS109" s="13"/>
      <c r="AWT109" s="13"/>
      <c r="AWU109" s="13"/>
      <c r="AWV109" s="13"/>
      <c r="AWW109" s="13"/>
      <c r="AWX109" s="13"/>
      <c r="AWY109" s="13"/>
      <c r="AWZ109" s="13"/>
      <c r="AXA109" s="13"/>
      <c r="AXB109" s="13"/>
      <c r="AXC109" s="13"/>
      <c r="AXD109" s="13"/>
      <c r="AXE109" s="13"/>
      <c r="AXF109" s="13"/>
      <c r="AXG109" s="13"/>
      <c r="AXH109" s="13"/>
      <c r="AXI109" s="13"/>
      <c r="AXJ109" s="13"/>
      <c r="AXK109" s="13"/>
      <c r="AXL109" s="13"/>
      <c r="AXM109" s="13"/>
      <c r="AXN109" s="13"/>
      <c r="AXO109" s="13"/>
      <c r="AXP109" s="13"/>
      <c r="AXQ109" s="13"/>
      <c r="AXR109" s="13"/>
      <c r="AXS109" s="13"/>
      <c r="AXT109" s="13"/>
      <c r="AXU109" s="13"/>
      <c r="AXV109" s="13"/>
      <c r="AXW109" s="13"/>
      <c r="AXX109" s="13"/>
      <c r="AXY109" s="13"/>
      <c r="AXZ109" s="13"/>
      <c r="AYA109" s="13"/>
      <c r="AYB109" s="13"/>
      <c r="AYC109" s="13"/>
      <c r="AYD109" s="13"/>
      <c r="AYE109" s="13"/>
      <c r="AYF109" s="13"/>
      <c r="AYG109" s="13"/>
      <c r="AYH109" s="13"/>
      <c r="AYI109" s="13"/>
      <c r="AYJ109" s="13"/>
      <c r="AYK109" s="13"/>
      <c r="AYL109" s="13"/>
      <c r="AYM109" s="13"/>
      <c r="AYN109" s="13"/>
      <c r="AYO109" s="13"/>
      <c r="AYP109" s="13"/>
      <c r="AYQ109" s="13"/>
      <c r="AYR109" s="13"/>
      <c r="AYS109" s="13"/>
      <c r="AYT109" s="13"/>
      <c r="AYU109" s="13"/>
      <c r="AYV109" s="13"/>
      <c r="AYW109" s="13"/>
      <c r="AYX109" s="13"/>
      <c r="AYY109" s="13"/>
      <c r="AYZ109" s="13"/>
      <c r="AZA109" s="13"/>
      <c r="AZB109" s="13"/>
      <c r="AZC109" s="13"/>
      <c r="AZD109" s="13"/>
      <c r="AZE109" s="13"/>
      <c r="AZF109" s="13"/>
      <c r="AZG109" s="13"/>
      <c r="AZH109" s="13"/>
      <c r="AZI109" s="13"/>
      <c r="AZJ109" s="13"/>
      <c r="AZK109" s="13"/>
      <c r="AZL109" s="13"/>
      <c r="AZM109" s="13"/>
      <c r="AZN109" s="13"/>
      <c r="AZO109" s="13"/>
      <c r="AZP109" s="13"/>
      <c r="AZQ109" s="13"/>
      <c r="AZR109" s="13"/>
      <c r="AZS109" s="13"/>
      <c r="AZT109" s="13"/>
      <c r="AZU109" s="13"/>
      <c r="AZV109" s="13"/>
      <c r="AZW109" s="13"/>
      <c r="AZX109" s="13"/>
      <c r="AZY109" s="13"/>
      <c r="AZZ109" s="13"/>
      <c r="BAA109" s="13"/>
      <c r="BAB109" s="13"/>
      <c r="BAC109" s="13"/>
      <c r="BAD109" s="13"/>
      <c r="BAE109" s="13"/>
      <c r="BAF109" s="13"/>
      <c r="BAG109" s="13"/>
      <c r="BAH109" s="13"/>
      <c r="BAI109" s="13"/>
      <c r="BAJ109" s="13"/>
      <c r="BAK109" s="13"/>
      <c r="BAL109" s="13"/>
      <c r="BAM109" s="13"/>
      <c r="BAN109" s="13"/>
      <c r="BAO109" s="13"/>
      <c r="BAP109" s="13"/>
      <c r="BAQ109" s="13"/>
      <c r="BAR109" s="13"/>
      <c r="BAS109" s="13"/>
      <c r="BAT109" s="13"/>
      <c r="BAU109" s="13"/>
      <c r="BAV109" s="13"/>
      <c r="BAW109" s="13"/>
      <c r="BAX109" s="13"/>
      <c r="BAY109" s="13"/>
      <c r="BAZ109" s="13"/>
      <c r="BBA109" s="13"/>
      <c r="BBB109" s="13"/>
      <c r="BBC109" s="13"/>
      <c r="BBD109" s="13"/>
      <c r="BBE109" s="13"/>
      <c r="BBF109" s="13"/>
      <c r="BBG109" s="13"/>
      <c r="BBH109" s="13"/>
      <c r="BBI109" s="13"/>
      <c r="BBJ109" s="13"/>
      <c r="BBK109" s="13"/>
      <c r="BBL109" s="13"/>
      <c r="BBM109" s="13"/>
      <c r="BBN109" s="13"/>
      <c r="BBO109" s="13"/>
      <c r="BBP109" s="13"/>
      <c r="BBQ109" s="13"/>
      <c r="BBR109" s="13"/>
      <c r="BBS109" s="13"/>
      <c r="BBT109" s="13"/>
      <c r="BBU109" s="13"/>
      <c r="BBV109" s="13"/>
      <c r="BBW109" s="13"/>
      <c r="BBX109" s="13"/>
      <c r="BBY109" s="13"/>
      <c r="BBZ109" s="13"/>
      <c r="BCA109" s="13"/>
      <c r="BCB109" s="13"/>
      <c r="BCC109" s="13"/>
      <c r="BCD109" s="13"/>
      <c r="BCE109" s="13"/>
      <c r="BCF109" s="13"/>
      <c r="BCG109" s="13"/>
      <c r="BCH109" s="13"/>
      <c r="BCI109" s="13"/>
      <c r="BCJ109" s="13"/>
      <c r="BCK109" s="13"/>
      <c r="BCL109" s="13"/>
      <c r="BCM109" s="13"/>
      <c r="BCN109" s="13"/>
      <c r="BCO109" s="13"/>
      <c r="BCP109" s="13"/>
      <c r="BCQ109" s="13"/>
      <c r="BCR109" s="13"/>
      <c r="BCS109" s="13"/>
      <c r="BCT109" s="13"/>
      <c r="BCU109" s="13"/>
      <c r="BCV109" s="13"/>
      <c r="BCW109" s="13"/>
      <c r="BCX109" s="13"/>
      <c r="BCY109" s="13"/>
      <c r="BCZ109" s="13"/>
      <c r="BDA109" s="13"/>
      <c r="BDB109" s="13"/>
      <c r="BDC109" s="13"/>
      <c r="BDD109" s="13"/>
      <c r="BDE109" s="13"/>
      <c r="BDF109" s="13"/>
      <c r="BDG109" s="13"/>
      <c r="BDH109" s="13"/>
      <c r="BDI109" s="13"/>
      <c r="BDJ109" s="13"/>
      <c r="BDK109" s="13"/>
      <c r="BDL109" s="13"/>
      <c r="BDM109" s="13"/>
      <c r="BDN109" s="13"/>
      <c r="BDO109" s="13"/>
      <c r="BDP109" s="13"/>
      <c r="BDQ109" s="13"/>
      <c r="BDR109" s="13"/>
      <c r="BDS109" s="13"/>
      <c r="BDT109" s="13"/>
      <c r="BDU109" s="13"/>
      <c r="BDV109" s="13"/>
      <c r="BDW109" s="13"/>
      <c r="BDX109" s="13"/>
      <c r="BDY109" s="13"/>
      <c r="BDZ109" s="13"/>
      <c r="BEA109" s="13"/>
      <c r="BEB109" s="13"/>
      <c r="BEC109" s="13"/>
      <c r="BED109" s="13"/>
      <c r="BEE109" s="13"/>
      <c r="BEF109" s="13"/>
      <c r="BEG109" s="13"/>
      <c r="BEH109" s="13"/>
      <c r="BEI109" s="13"/>
      <c r="BEJ109" s="13"/>
      <c r="BEK109" s="13"/>
      <c r="BEL109" s="13"/>
      <c r="BEM109" s="13"/>
      <c r="BEN109" s="13"/>
      <c r="BEO109" s="13"/>
      <c r="BEP109" s="13"/>
      <c r="BEQ109" s="13"/>
      <c r="BER109" s="13"/>
      <c r="BES109" s="13"/>
      <c r="BET109" s="13"/>
      <c r="BEU109" s="13"/>
      <c r="BEV109" s="13"/>
      <c r="BEW109" s="13"/>
      <c r="BEX109" s="13"/>
      <c r="BEY109" s="13"/>
      <c r="BEZ109" s="13"/>
      <c r="BFA109" s="13"/>
      <c r="BFB109" s="13"/>
      <c r="BFC109" s="13"/>
      <c r="BFD109" s="13"/>
      <c r="BFE109" s="13"/>
      <c r="BFF109" s="13"/>
      <c r="BFG109" s="13"/>
      <c r="BFH109" s="13"/>
      <c r="BFI109" s="13"/>
      <c r="BFJ109" s="13"/>
      <c r="BFK109" s="13"/>
      <c r="BFL109" s="13"/>
      <c r="BFM109" s="13"/>
      <c r="BFN109" s="13"/>
      <c r="BFO109" s="13"/>
      <c r="BFP109" s="13"/>
      <c r="BFQ109" s="13"/>
      <c r="BFR109" s="13"/>
      <c r="BFS109" s="13"/>
      <c r="BFT109" s="13"/>
      <c r="BFU109" s="13"/>
      <c r="BFV109" s="13"/>
      <c r="BFW109" s="13"/>
      <c r="BFX109" s="13"/>
      <c r="BFY109" s="13"/>
      <c r="BFZ109" s="13"/>
      <c r="BGA109" s="13"/>
      <c r="BGB109" s="13"/>
      <c r="BGC109" s="13"/>
      <c r="BGD109" s="13"/>
      <c r="BGE109" s="13"/>
      <c r="BGF109" s="13"/>
      <c r="BGG109" s="13"/>
      <c r="BGH109" s="13"/>
      <c r="BGI109" s="13"/>
      <c r="BGJ109" s="13"/>
      <c r="BGK109" s="13"/>
      <c r="BGL109" s="13"/>
      <c r="BGM109" s="13"/>
      <c r="BGN109" s="13"/>
      <c r="BGO109" s="13"/>
      <c r="BGP109" s="13"/>
      <c r="BGQ109" s="13"/>
      <c r="BGR109" s="13"/>
      <c r="BGS109" s="13"/>
      <c r="BGT109" s="13"/>
      <c r="BGU109" s="13"/>
      <c r="BGV109" s="13"/>
      <c r="BGW109" s="13"/>
      <c r="BGX109" s="13"/>
      <c r="BGY109" s="13"/>
      <c r="BGZ109" s="13"/>
      <c r="BHA109" s="13"/>
      <c r="BHB109" s="13"/>
      <c r="BHC109" s="13"/>
      <c r="BHD109" s="13"/>
      <c r="BHE109" s="13"/>
      <c r="BHF109" s="13"/>
      <c r="BHG109" s="13"/>
      <c r="BHH109" s="13"/>
      <c r="BHI109" s="13"/>
      <c r="BHJ109" s="13"/>
      <c r="BHK109" s="13"/>
      <c r="BHL109" s="13"/>
      <c r="BHM109" s="13"/>
      <c r="BHN109" s="13"/>
      <c r="BHO109" s="13"/>
      <c r="BHP109" s="13"/>
      <c r="BHQ109" s="13"/>
      <c r="BHR109" s="13"/>
      <c r="BHS109" s="13"/>
      <c r="BHT109" s="13"/>
      <c r="BHU109" s="13"/>
      <c r="BHV109" s="13"/>
      <c r="BHW109" s="13"/>
      <c r="BHX109" s="13"/>
      <c r="BHY109" s="13"/>
      <c r="BHZ109" s="13"/>
      <c r="BIA109" s="13"/>
      <c r="BIB109" s="13"/>
      <c r="BIC109" s="13"/>
      <c r="BID109" s="13"/>
      <c r="BIE109" s="13"/>
      <c r="BIF109" s="13"/>
      <c r="BIG109" s="13"/>
      <c r="BIH109" s="13"/>
      <c r="BII109" s="13"/>
      <c r="BIJ109" s="13"/>
      <c r="BIK109" s="13"/>
      <c r="BIL109" s="13"/>
      <c r="BIM109" s="13"/>
      <c r="BIN109" s="13"/>
      <c r="BIO109" s="13"/>
      <c r="BIP109" s="13"/>
      <c r="BIQ109" s="13"/>
      <c r="BIR109" s="13"/>
      <c r="BIS109" s="13"/>
      <c r="BIT109" s="13"/>
      <c r="BIU109" s="13"/>
      <c r="BIV109" s="13"/>
      <c r="BIW109" s="13"/>
      <c r="BIX109" s="13"/>
      <c r="BIY109" s="13"/>
      <c r="BIZ109" s="13"/>
      <c r="BJA109" s="13"/>
      <c r="BJB109" s="13"/>
      <c r="BJC109" s="13"/>
      <c r="BJD109" s="13"/>
      <c r="BJE109" s="13"/>
      <c r="BJF109" s="13"/>
      <c r="BJG109" s="13"/>
      <c r="BJH109" s="13"/>
      <c r="BJI109" s="13"/>
      <c r="BJJ109" s="13"/>
      <c r="BJK109" s="13"/>
      <c r="BJL109" s="13"/>
      <c r="BJM109" s="13"/>
      <c r="BJN109" s="13"/>
      <c r="BJO109" s="13"/>
      <c r="BJP109" s="13"/>
      <c r="BJQ109" s="13"/>
      <c r="BJR109" s="13"/>
      <c r="BJS109" s="13"/>
      <c r="BJT109" s="13"/>
      <c r="BJU109" s="13"/>
      <c r="BJV109" s="13"/>
      <c r="BJW109" s="13"/>
      <c r="BJX109" s="13"/>
      <c r="BJY109" s="13"/>
      <c r="BJZ109" s="13"/>
      <c r="BKA109" s="13"/>
      <c r="BKB109" s="13"/>
      <c r="BKC109" s="13"/>
      <c r="BKD109" s="13"/>
      <c r="BKE109" s="13"/>
      <c r="BKF109" s="13"/>
      <c r="BKG109" s="13"/>
      <c r="BKH109" s="13"/>
      <c r="BKI109" s="13"/>
      <c r="BKJ109" s="13"/>
      <c r="BKK109" s="13"/>
      <c r="BKL109" s="13"/>
      <c r="BKM109" s="13"/>
      <c r="BKN109" s="13"/>
      <c r="BKO109" s="13"/>
      <c r="BKP109" s="13"/>
      <c r="BKQ109" s="13"/>
      <c r="BKR109" s="13"/>
      <c r="BKS109" s="13"/>
      <c r="BKT109" s="13"/>
      <c r="BKU109" s="13"/>
      <c r="BKV109" s="13"/>
      <c r="BKW109" s="13"/>
      <c r="BKX109" s="13"/>
      <c r="BKY109" s="13"/>
      <c r="BKZ109" s="13"/>
      <c r="BLA109" s="13"/>
      <c r="BLB109" s="13"/>
      <c r="BLC109" s="13"/>
      <c r="BLD109" s="13"/>
      <c r="BLE109" s="13"/>
      <c r="BLF109" s="13"/>
      <c r="BLG109" s="13"/>
      <c r="BLH109" s="13"/>
      <c r="BLI109" s="13"/>
      <c r="BLJ109" s="13"/>
      <c r="BLK109" s="13"/>
      <c r="BLL109" s="13"/>
      <c r="BLM109" s="13"/>
      <c r="BLN109" s="13"/>
      <c r="BLO109" s="13"/>
      <c r="BLP109" s="13"/>
      <c r="BLQ109" s="13"/>
      <c r="BLR109" s="13"/>
      <c r="BLS109" s="13"/>
      <c r="BLT109" s="13"/>
      <c r="BLU109" s="13"/>
      <c r="BLV109" s="13"/>
      <c r="BLW109" s="13"/>
      <c r="BLX109" s="13"/>
      <c r="BLY109" s="13"/>
      <c r="BLZ109" s="13"/>
      <c r="BMA109" s="13"/>
      <c r="BMB109" s="13"/>
      <c r="BMC109" s="13"/>
      <c r="BMD109" s="13"/>
      <c r="BME109" s="13"/>
      <c r="BMF109" s="13"/>
      <c r="BMG109" s="13"/>
      <c r="BMH109" s="13"/>
      <c r="BMI109" s="13"/>
      <c r="BMJ109" s="13"/>
      <c r="BMK109" s="13"/>
      <c r="BML109" s="13"/>
      <c r="BMM109" s="13"/>
      <c r="BMN109" s="13"/>
      <c r="BMO109" s="13"/>
      <c r="BMP109" s="13"/>
      <c r="BMQ109" s="13"/>
      <c r="BMR109" s="13"/>
      <c r="BMS109" s="13"/>
      <c r="BMT109" s="13"/>
      <c r="BMU109" s="13"/>
      <c r="BMV109" s="13"/>
      <c r="BMW109" s="13"/>
      <c r="BMX109" s="13"/>
      <c r="BMY109" s="13"/>
      <c r="BMZ109" s="13"/>
      <c r="BNA109" s="13"/>
      <c r="BNB109" s="13"/>
      <c r="BNC109" s="13"/>
      <c r="BND109" s="13"/>
      <c r="BNE109" s="13"/>
      <c r="BNF109" s="13"/>
      <c r="BNG109" s="13"/>
      <c r="BNH109" s="13"/>
      <c r="BNI109" s="13"/>
      <c r="BNJ109" s="13"/>
      <c r="BNK109" s="13"/>
      <c r="BNL109" s="13"/>
      <c r="BNM109" s="13"/>
      <c r="BNN109" s="13"/>
      <c r="BNO109" s="13"/>
      <c r="BNP109" s="13"/>
      <c r="BNQ109" s="13"/>
      <c r="BNR109" s="13"/>
      <c r="BNS109" s="13"/>
      <c r="BNT109" s="13"/>
      <c r="BNU109" s="13"/>
      <c r="BNV109" s="13"/>
      <c r="BNW109" s="13"/>
      <c r="BNX109" s="13"/>
      <c r="BNY109" s="13"/>
      <c r="BNZ109" s="13"/>
      <c r="BOA109" s="13"/>
      <c r="BOB109" s="13"/>
      <c r="BOC109" s="13"/>
      <c r="BOD109" s="13"/>
      <c r="BOE109" s="13"/>
      <c r="BOF109" s="13"/>
      <c r="BOG109" s="13"/>
      <c r="BOH109" s="13"/>
      <c r="BOI109" s="13"/>
      <c r="BOJ109" s="13"/>
      <c r="BOK109" s="13"/>
      <c r="BOL109" s="13"/>
      <c r="BOM109" s="13"/>
      <c r="BON109" s="13"/>
      <c r="BOO109" s="13"/>
      <c r="BOP109" s="13"/>
      <c r="BOQ109" s="13"/>
      <c r="BOR109" s="13"/>
      <c r="BOS109" s="13"/>
      <c r="BOT109" s="13"/>
      <c r="BOU109" s="13"/>
      <c r="BOV109" s="13"/>
      <c r="BOW109" s="13"/>
      <c r="BOX109" s="13"/>
      <c r="BOY109" s="13"/>
      <c r="BOZ109" s="13"/>
      <c r="BPA109" s="13"/>
      <c r="BPB109" s="13"/>
      <c r="BPC109" s="13"/>
      <c r="BPD109" s="13"/>
      <c r="BPE109" s="13"/>
      <c r="BPF109" s="13"/>
      <c r="BPG109" s="13"/>
      <c r="BPH109" s="13"/>
      <c r="BPI109" s="13"/>
      <c r="BPJ109" s="13"/>
      <c r="BPK109" s="13"/>
      <c r="BPL109" s="13"/>
      <c r="BPM109" s="13"/>
      <c r="BPN109" s="13"/>
      <c r="BPO109" s="13"/>
      <c r="BPP109" s="13"/>
      <c r="BPQ109" s="13"/>
      <c r="BPR109" s="13"/>
      <c r="BPS109" s="13"/>
      <c r="BPT109" s="13"/>
      <c r="BPU109" s="13"/>
      <c r="BPV109" s="13"/>
      <c r="BPW109" s="13"/>
      <c r="BPX109" s="13"/>
      <c r="BPY109" s="13"/>
      <c r="BPZ109" s="13"/>
      <c r="BQA109" s="13"/>
      <c r="BQB109" s="13"/>
      <c r="BQC109" s="13"/>
      <c r="BQD109" s="13"/>
      <c r="BQE109" s="13"/>
      <c r="BQF109" s="13"/>
      <c r="BQG109" s="13"/>
      <c r="BQH109" s="13"/>
      <c r="BQI109" s="13"/>
      <c r="BQJ109" s="13"/>
      <c r="BQK109" s="13"/>
      <c r="BQL109" s="13"/>
      <c r="BQM109" s="13"/>
      <c r="BQN109" s="13"/>
      <c r="BQO109" s="13"/>
      <c r="BQP109" s="13"/>
      <c r="BQQ109" s="13"/>
      <c r="BQR109" s="13"/>
      <c r="BQS109" s="13"/>
      <c r="BQT109" s="13"/>
      <c r="BQU109" s="13"/>
      <c r="BQV109" s="13"/>
      <c r="BQW109" s="13"/>
      <c r="BQX109" s="13"/>
      <c r="BQY109" s="13"/>
      <c r="BQZ109" s="13"/>
      <c r="BRA109" s="13"/>
      <c r="BRB109" s="13"/>
      <c r="BRC109" s="13"/>
      <c r="BRD109" s="13"/>
      <c r="BRE109" s="13"/>
      <c r="BRF109" s="13"/>
      <c r="BRG109" s="13"/>
      <c r="BRH109" s="13"/>
      <c r="BRI109" s="13"/>
      <c r="BRJ109" s="13"/>
      <c r="BRK109" s="13"/>
      <c r="BRL109" s="13"/>
      <c r="BRM109" s="13"/>
      <c r="BRN109" s="13"/>
      <c r="BRO109" s="13"/>
      <c r="BRP109" s="13"/>
      <c r="BRQ109" s="13"/>
      <c r="BRR109" s="13"/>
      <c r="BRS109" s="13"/>
      <c r="BRT109" s="13"/>
      <c r="BRU109" s="13"/>
      <c r="BRV109" s="13"/>
      <c r="BRW109" s="13"/>
      <c r="BRX109" s="13"/>
      <c r="BRY109" s="13"/>
      <c r="BRZ109" s="13"/>
      <c r="BSA109" s="13"/>
      <c r="BSB109" s="13"/>
      <c r="BSC109" s="13"/>
      <c r="BSD109" s="13"/>
      <c r="BSE109" s="13"/>
      <c r="BSF109" s="13"/>
      <c r="BSG109" s="13"/>
      <c r="BSH109" s="13"/>
      <c r="BSI109" s="13"/>
      <c r="BSJ109" s="13"/>
      <c r="BSK109" s="13"/>
      <c r="BSL109" s="13"/>
      <c r="BSM109" s="13"/>
      <c r="BSN109" s="13"/>
      <c r="BSO109" s="13"/>
      <c r="BSP109" s="13"/>
      <c r="BSQ109" s="13"/>
      <c r="BSR109" s="13"/>
      <c r="BSS109" s="13"/>
      <c r="BST109" s="13"/>
      <c r="BSU109" s="13"/>
      <c r="BSV109" s="13"/>
      <c r="BSW109" s="13"/>
      <c r="BSX109" s="13"/>
      <c r="BSY109" s="13"/>
      <c r="BSZ109" s="13"/>
      <c r="BTA109" s="13"/>
      <c r="BTB109" s="13"/>
      <c r="BTC109" s="13"/>
      <c r="BTD109" s="13"/>
      <c r="BTE109" s="13"/>
      <c r="BTF109" s="13"/>
      <c r="BTG109" s="13"/>
      <c r="BTH109" s="13"/>
      <c r="BTI109" s="13"/>
      <c r="BTJ109" s="13"/>
      <c r="BTK109" s="13"/>
      <c r="BTL109" s="13"/>
      <c r="BTM109" s="13"/>
      <c r="BTN109" s="13"/>
      <c r="BTO109" s="13"/>
      <c r="BTP109" s="13"/>
      <c r="BTQ109" s="13"/>
      <c r="BTR109" s="13"/>
      <c r="BTS109" s="13"/>
      <c r="BTT109" s="13"/>
      <c r="BTU109" s="13"/>
      <c r="BTV109" s="13"/>
      <c r="BTW109" s="13"/>
      <c r="BTX109" s="13"/>
      <c r="BTY109" s="13"/>
      <c r="BTZ109" s="13"/>
      <c r="BUA109" s="13"/>
      <c r="BUB109" s="13"/>
      <c r="BUC109" s="13"/>
      <c r="BUD109" s="13"/>
      <c r="BUE109" s="13"/>
      <c r="BUF109" s="13"/>
      <c r="BUG109" s="13"/>
      <c r="BUH109" s="13"/>
      <c r="BUI109" s="13"/>
      <c r="BUJ109" s="13"/>
      <c r="BUK109" s="13"/>
      <c r="BUL109" s="13"/>
      <c r="BUM109" s="13"/>
      <c r="BUN109" s="13"/>
      <c r="BUO109" s="13"/>
      <c r="BUP109" s="13"/>
      <c r="BUQ109" s="13"/>
      <c r="BUR109" s="13"/>
      <c r="BUS109" s="13"/>
      <c r="BUT109" s="13"/>
      <c r="BUU109" s="13"/>
      <c r="BUV109" s="13"/>
      <c r="BUW109" s="13"/>
      <c r="BUX109" s="13"/>
      <c r="BUY109" s="13"/>
      <c r="BUZ109" s="13"/>
      <c r="BVA109" s="13"/>
      <c r="BVB109" s="13"/>
      <c r="BVC109" s="13"/>
      <c r="BVD109" s="13"/>
      <c r="BVE109" s="13"/>
      <c r="BVF109" s="13"/>
      <c r="BVG109" s="13"/>
      <c r="BVH109" s="13"/>
      <c r="BVI109" s="13"/>
      <c r="BVJ109" s="13"/>
      <c r="BVK109" s="13"/>
      <c r="BVL109" s="13"/>
      <c r="BVM109" s="13"/>
      <c r="BVN109" s="13"/>
      <c r="BVO109" s="13"/>
      <c r="BVP109" s="13"/>
      <c r="BVQ109" s="13"/>
      <c r="BVR109" s="13"/>
      <c r="BVS109" s="13"/>
      <c r="BVT109" s="13"/>
      <c r="BVU109" s="13"/>
      <c r="BVV109" s="13"/>
      <c r="BVW109" s="13"/>
      <c r="BVX109" s="13"/>
      <c r="BVY109" s="13"/>
      <c r="BVZ109" s="13"/>
      <c r="BWA109" s="13"/>
      <c r="BWB109" s="13"/>
      <c r="BWC109" s="13"/>
      <c r="BWD109" s="13"/>
      <c r="BWE109" s="13"/>
      <c r="BWF109" s="13"/>
      <c r="BWG109" s="13"/>
      <c r="BWH109" s="13"/>
      <c r="BWI109" s="13"/>
      <c r="BWJ109" s="13"/>
      <c r="BWK109" s="13"/>
      <c r="BWL109" s="13"/>
      <c r="BWM109" s="13"/>
      <c r="BWN109" s="13"/>
      <c r="BWO109" s="13"/>
      <c r="BWP109" s="13"/>
      <c r="BWQ109" s="13"/>
      <c r="BWR109" s="13"/>
      <c r="BWS109" s="13"/>
      <c r="BWT109" s="13"/>
      <c r="BWU109" s="13"/>
      <c r="BWV109" s="13"/>
      <c r="BWW109" s="13"/>
      <c r="BWX109" s="13"/>
      <c r="BWY109" s="13"/>
      <c r="BWZ109" s="13"/>
      <c r="BXA109" s="13"/>
      <c r="BXB109" s="13"/>
      <c r="BXC109" s="13"/>
      <c r="BXD109" s="13"/>
      <c r="BXE109" s="13"/>
      <c r="BXF109" s="13"/>
      <c r="BXG109" s="13"/>
      <c r="BXH109" s="13"/>
      <c r="BXI109" s="13"/>
      <c r="BXJ109" s="13"/>
      <c r="BXK109" s="13"/>
      <c r="BXL109" s="13"/>
      <c r="BXM109" s="13"/>
      <c r="BXN109" s="13"/>
      <c r="BXO109" s="13"/>
      <c r="BXP109" s="13"/>
      <c r="BXQ109" s="13"/>
      <c r="BXR109" s="13"/>
      <c r="BXS109" s="13"/>
      <c r="BXT109" s="13"/>
      <c r="BXU109" s="13"/>
      <c r="BXV109" s="13"/>
      <c r="BXW109" s="13"/>
      <c r="BXX109" s="13"/>
      <c r="BXY109" s="13"/>
      <c r="BXZ109" s="13"/>
      <c r="BYA109" s="13"/>
      <c r="BYB109" s="13"/>
      <c r="BYC109" s="13"/>
      <c r="BYD109" s="13"/>
      <c r="BYE109" s="13"/>
      <c r="BYF109" s="13"/>
      <c r="BYG109" s="13"/>
      <c r="BYH109" s="13"/>
      <c r="BYI109" s="13"/>
      <c r="BYJ109" s="13"/>
      <c r="BYK109" s="13"/>
      <c r="BYL109" s="13"/>
      <c r="BYM109" s="13"/>
      <c r="BYN109" s="13"/>
      <c r="BYO109" s="13"/>
      <c r="BYP109" s="13"/>
      <c r="BYQ109" s="13"/>
      <c r="BYR109" s="13"/>
      <c r="BYS109" s="13"/>
      <c r="BYT109" s="13"/>
      <c r="BYU109" s="13"/>
      <c r="BYV109" s="13"/>
      <c r="BYW109" s="13"/>
      <c r="BYX109" s="13"/>
      <c r="BYY109" s="13"/>
      <c r="BYZ109" s="13"/>
      <c r="BZA109" s="13"/>
      <c r="BZB109" s="13"/>
      <c r="BZC109" s="13"/>
      <c r="BZD109" s="13"/>
      <c r="BZE109" s="13"/>
      <c r="BZF109" s="13"/>
      <c r="BZG109" s="13"/>
      <c r="BZH109" s="13"/>
      <c r="BZI109" s="13"/>
      <c r="BZJ109" s="13"/>
      <c r="BZK109" s="13"/>
      <c r="BZL109" s="13"/>
      <c r="BZM109" s="13"/>
      <c r="BZN109" s="13"/>
      <c r="BZO109" s="13"/>
      <c r="BZP109" s="13"/>
      <c r="BZQ109" s="13"/>
      <c r="BZR109" s="13"/>
      <c r="BZS109" s="13"/>
      <c r="BZT109" s="13"/>
      <c r="BZU109" s="13"/>
      <c r="BZV109" s="13"/>
      <c r="BZW109" s="13"/>
      <c r="BZX109" s="13"/>
      <c r="BZY109" s="13"/>
      <c r="BZZ109" s="13"/>
      <c r="CAA109" s="13"/>
      <c r="CAB109" s="13"/>
      <c r="CAC109" s="13"/>
      <c r="CAD109" s="13"/>
      <c r="CAE109" s="13"/>
      <c r="CAF109" s="13"/>
      <c r="CAG109" s="13"/>
      <c r="CAH109" s="13"/>
      <c r="CAI109" s="13"/>
      <c r="CAJ109" s="13"/>
      <c r="CAK109" s="13"/>
      <c r="CAL109" s="13"/>
      <c r="CAM109" s="13"/>
      <c r="CAN109" s="13"/>
      <c r="CAO109" s="13"/>
      <c r="CAP109" s="13"/>
      <c r="CAQ109" s="13"/>
      <c r="CAR109" s="13"/>
      <c r="CAS109" s="13"/>
      <c r="CAT109" s="13"/>
      <c r="CAU109" s="13"/>
      <c r="CAV109" s="13"/>
      <c r="CAW109" s="13"/>
      <c r="CAX109" s="13"/>
      <c r="CAY109" s="13"/>
      <c r="CAZ109" s="13"/>
      <c r="CBA109" s="13"/>
      <c r="CBB109" s="13"/>
      <c r="CBC109" s="13"/>
      <c r="CBD109" s="13"/>
      <c r="CBE109" s="13"/>
      <c r="CBF109" s="13"/>
      <c r="CBG109" s="13"/>
      <c r="CBH109" s="13"/>
      <c r="CBI109" s="13"/>
      <c r="CBJ109" s="13"/>
      <c r="CBK109" s="13"/>
      <c r="CBL109" s="13"/>
      <c r="CBM109" s="13"/>
      <c r="CBN109" s="13"/>
      <c r="CBO109" s="13"/>
      <c r="CBP109" s="13"/>
      <c r="CBQ109" s="13"/>
      <c r="CBR109" s="13"/>
      <c r="CBS109" s="13"/>
      <c r="CBT109" s="13"/>
      <c r="CBU109" s="13"/>
      <c r="CBV109" s="13"/>
      <c r="CBW109" s="13"/>
      <c r="CBX109" s="13"/>
      <c r="CBY109" s="13"/>
      <c r="CBZ109" s="13"/>
      <c r="CCA109" s="13"/>
      <c r="CCB109" s="13"/>
      <c r="CCC109" s="13"/>
      <c r="CCD109" s="13"/>
      <c r="CCE109" s="13"/>
      <c r="CCF109" s="13"/>
      <c r="CCG109" s="13"/>
      <c r="CCH109" s="13"/>
      <c r="CCI109" s="13"/>
      <c r="CCJ109" s="13"/>
      <c r="CCK109" s="13"/>
      <c r="CCL109" s="13"/>
      <c r="CCM109" s="13"/>
      <c r="CCN109" s="13"/>
      <c r="CCO109" s="13"/>
      <c r="CCP109" s="13"/>
      <c r="CCQ109" s="13"/>
      <c r="CCR109" s="13"/>
      <c r="CCS109" s="13"/>
      <c r="CCT109" s="13"/>
      <c r="CCU109" s="13"/>
      <c r="CCV109" s="13"/>
      <c r="CCW109" s="13"/>
      <c r="CCX109" s="13"/>
      <c r="CCY109" s="13"/>
      <c r="CCZ109" s="13"/>
      <c r="CDA109" s="13"/>
      <c r="CDB109" s="13"/>
      <c r="CDC109" s="13"/>
      <c r="CDD109" s="13"/>
      <c r="CDE109" s="13"/>
      <c r="CDF109" s="13"/>
      <c r="CDG109" s="13"/>
      <c r="CDH109" s="13"/>
      <c r="CDI109" s="13"/>
      <c r="CDJ109" s="13"/>
      <c r="CDK109" s="13"/>
      <c r="CDL109" s="13"/>
      <c r="CDM109" s="13"/>
      <c r="CDN109" s="13"/>
      <c r="CDO109" s="13"/>
      <c r="CDP109" s="13"/>
      <c r="CDQ109" s="13"/>
      <c r="CDR109" s="13"/>
      <c r="CDS109" s="13"/>
      <c r="CDT109" s="13"/>
      <c r="CDU109" s="13"/>
      <c r="CDV109" s="13"/>
      <c r="CDW109" s="13"/>
      <c r="CDX109" s="13"/>
      <c r="CDY109" s="13"/>
      <c r="CDZ109" s="13"/>
      <c r="CEA109" s="13"/>
      <c r="CEB109" s="13"/>
      <c r="CEC109" s="13"/>
      <c r="CED109" s="13"/>
      <c r="CEE109" s="13"/>
      <c r="CEF109" s="13"/>
      <c r="CEG109" s="13"/>
      <c r="CEH109" s="13"/>
      <c r="CEI109" s="13"/>
      <c r="CEJ109" s="13"/>
      <c r="CEK109" s="13"/>
      <c r="CEL109" s="13"/>
      <c r="CEM109" s="13"/>
      <c r="CEN109" s="13"/>
      <c r="CEO109" s="13"/>
      <c r="CEP109" s="13"/>
      <c r="CEQ109" s="13"/>
      <c r="CER109" s="13"/>
      <c r="CES109" s="13"/>
      <c r="CET109" s="13"/>
      <c r="CEU109" s="13"/>
      <c r="CEV109" s="13"/>
      <c r="CEW109" s="13"/>
      <c r="CEX109" s="13"/>
      <c r="CEY109" s="13"/>
      <c r="CEZ109" s="13"/>
      <c r="CFA109" s="13"/>
      <c r="CFB109" s="13"/>
      <c r="CFC109" s="13"/>
      <c r="CFD109" s="13"/>
      <c r="CFE109" s="13"/>
      <c r="CFF109" s="13"/>
      <c r="CFG109" s="13"/>
      <c r="CFH109" s="13"/>
      <c r="CFI109" s="13"/>
      <c r="CFJ109" s="13"/>
      <c r="CFK109" s="13"/>
      <c r="CFL109" s="13"/>
      <c r="CFM109" s="13"/>
      <c r="CFN109" s="13"/>
      <c r="CFO109" s="13"/>
      <c r="CFP109" s="13"/>
      <c r="CFQ109" s="13"/>
      <c r="CFR109" s="13"/>
      <c r="CFS109" s="13"/>
      <c r="CFT109" s="13"/>
      <c r="CFU109" s="13"/>
      <c r="CFV109" s="13"/>
      <c r="CFW109" s="13"/>
      <c r="CFX109" s="13"/>
      <c r="CFY109" s="13"/>
      <c r="CFZ109" s="13"/>
      <c r="CGA109" s="13"/>
      <c r="CGB109" s="13"/>
      <c r="CGC109" s="13"/>
      <c r="CGD109" s="13"/>
      <c r="CGE109" s="13"/>
      <c r="CGF109" s="13"/>
      <c r="CGG109" s="13"/>
      <c r="CGH109" s="13"/>
      <c r="CGI109" s="13"/>
      <c r="CGJ109" s="13"/>
      <c r="CGK109" s="13"/>
      <c r="CGL109" s="13"/>
      <c r="CGM109" s="13"/>
      <c r="CGN109" s="13"/>
      <c r="CGO109" s="13"/>
      <c r="CGP109" s="13"/>
      <c r="CGQ109" s="13"/>
      <c r="CGR109" s="13"/>
      <c r="CGS109" s="13"/>
      <c r="CGT109" s="13"/>
      <c r="CGU109" s="13"/>
      <c r="CGV109" s="13"/>
      <c r="CGW109" s="13"/>
      <c r="CGX109" s="13"/>
      <c r="CGY109" s="13"/>
      <c r="CGZ109" s="13"/>
      <c r="CHA109" s="13"/>
      <c r="CHB109" s="13"/>
      <c r="CHC109" s="13"/>
      <c r="CHD109" s="13"/>
      <c r="CHE109" s="13"/>
      <c r="CHF109" s="13"/>
      <c r="CHG109" s="13"/>
      <c r="CHH109" s="13"/>
      <c r="CHI109" s="13"/>
      <c r="CHJ109" s="13"/>
      <c r="CHK109" s="13"/>
      <c r="CHL109" s="13"/>
      <c r="CHM109" s="13"/>
      <c r="CHN109" s="13"/>
      <c r="CHO109" s="13"/>
      <c r="CHP109" s="13"/>
      <c r="CHQ109" s="13"/>
      <c r="CHR109" s="13"/>
      <c r="CHS109" s="13"/>
      <c r="CHT109" s="13"/>
      <c r="CHU109" s="13"/>
      <c r="CHV109" s="13"/>
      <c r="CHW109" s="13"/>
      <c r="CHX109" s="13"/>
      <c r="CHY109" s="13"/>
      <c r="CHZ109" s="13"/>
      <c r="CIA109" s="13"/>
      <c r="CIB109" s="13"/>
      <c r="CIC109" s="13"/>
      <c r="CID109" s="13"/>
      <c r="CIE109" s="13"/>
      <c r="CIF109" s="13"/>
      <c r="CIG109" s="13"/>
      <c r="CIH109" s="13"/>
      <c r="CII109" s="13"/>
      <c r="CIJ109" s="13"/>
      <c r="CIK109" s="13"/>
      <c r="CIL109" s="13"/>
      <c r="CIM109" s="13"/>
      <c r="CIN109" s="13"/>
      <c r="CIO109" s="13"/>
      <c r="CIP109" s="13"/>
      <c r="CIQ109" s="13"/>
      <c r="CIR109" s="13"/>
      <c r="CIS109" s="13"/>
      <c r="CIT109" s="13"/>
      <c r="CIU109" s="13"/>
      <c r="CIV109" s="13"/>
      <c r="CIW109" s="13"/>
      <c r="CIX109" s="13"/>
      <c r="CIY109" s="13"/>
      <c r="CIZ109" s="13"/>
      <c r="CJA109" s="13"/>
      <c r="CJB109" s="13"/>
      <c r="CJC109" s="13"/>
      <c r="CJD109" s="13"/>
      <c r="CJE109" s="13"/>
      <c r="CJF109" s="13"/>
      <c r="CJG109" s="13"/>
      <c r="CJH109" s="13"/>
      <c r="CJI109" s="13"/>
      <c r="CJJ109" s="13"/>
      <c r="CJK109" s="13"/>
      <c r="CJL109" s="13"/>
      <c r="CJM109" s="13"/>
      <c r="CJN109" s="13"/>
      <c r="CJO109" s="13"/>
      <c r="CJP109" s="13"/>
      <c r="CJQ109" s="13"/>
      <c r="CJR109" s="13"/>
      <c r="CJS109" s="13"/>
      <c r="CJT109" s="13"/>
      <c r="CJU109" s="13"/>
      <c r="CJV109" s="13"/>
      <c r="CJW109" s="13"/>
      <c r="CJX109" s="13"/>
      <c r="CJY109" s="13"/>
      <c r="CJZ109" s="13"/>
      <c r="CKA109" s="13"/>
      <c r="CKB109" s="13"/>
      <c r="CKC109" s="13"/>
      <c r="CKD109" s="13"/>
      <c r="CKE109" s="13"/>
      <c r="CKF109" s="13"/>
      <c r="CKG109" s="13"/>
      <c r="CKH109" s="13"/>
      <c r="CKI109" s="13"/>
      <c r="CKJ109" s="13"/>
      <c r="CKK109" s="13"/>
      <c r="CKL109" s="13"/>
      <c r="CKM109" s="13"/>
      <c r="CKN109" s="13"/>
      <c r="CKO109" s="13"/>
      <c r="CKP109" s="13"/>
      <c r="CKQ109" s="13"/>
      <c r="CKR109" s="13"/>
      <c r="CKS109" s="13"/>
      <c r="CKT109" s="13"/>
      <c r="CKU109" s="13"/>
      <c r="CKV109" s="13"/>
      <c r="CKW109" s="13"/>
      <c r="CKX109" s="13"/>
      <c r="CKY109" s="13"/>
      <c r="CKZ109" s="13"/>
      <c r="CLA109" s="13"/>
      <c r="CLB109" s="13"/>
      <c r="CLC109" s="13"/>
      <c r="CLD109" s="13"/>
      <c r="CLE109" s="13"/>
      <c r="CLF109" s="13"/>
      <c r="CLG109" s="13"/>
      <c r="CLH109" s="13"/>
      <c r="CLI109" s="13"/>
      <c r="CLJ109" s="13"/>
      <c r="CLK109" s="13"/>
      <c r="CLL109" s="13"/>
      <c r="CLM109" s="13"/>
      <c r="CLN109" s="13"/>
      <c r="CLO109" s="13"/>
      <c r="CLP109" s="13"/>
      <c r="CLQ109" s="13"/>
      <c r="CLR109" s="13"/>
      <c r="CLS109" s="13"/>
      <c r="CLT109" s="13"/>
      <c r="CLU109" s="13"/>
      <c r="CLV109" s="13"/>
      <c r="CLW109" s="13"/>
      <c r="CLX109" s="13"/>
      <c r="CLY109" s="13"/>
      <c r="CLZ109" s="13"/>
      <c r="CMA109" s="13"/>
      <c r="CMB109" s="13"/>
      <c r="CMC109" s="13"/>
      <c r="CMD109" s="13"/>
      <c r="CME109" s="13"/>
      <c r="CMF109" s="13"/>
      <c r="CMG109" s="13"/>
      <c r="CMH109" s="13"/>
      <c r="CMI109" s="13"/>
      <c r="CMJ109" s="13"/>
      <c r="CMK109" s="13"/>
      <c r="CML109" s="13"/>
      <c r="CMM109" s="13"/>
      <c r="CMN109" s="13"/>
      <c r="CMO109" s="13"/>
      <c r="CMP109" s="13"/>
      <c r="CMQ109" s="13"/>
      <c r="CMR109" s="13"/>
      <c r="CMS109" s="13"/>
      <c r="CMT109" s="13"/>
      <c r="CMU109" s="13"/>
      <c r="CMV109" s="13"/>
      <c r="CMW109" s="13"/>
      <c r="CMX109" s="13"/>
      <c r="CMY109" s="13"/>
      <c r="CMZ109" s="13"/>
      <c r="CNA109" s="13"/>
      <c r="CNB109" s="13"/>
      <c r="CNC109" s="13"/>
      <c r="CND109" s="13"/>
      <c r="CNE109" s="13"/>
      <c r="CNF109" s="13"/>
      <c r="CNG109" s="13"/>
      <c r="CNH109" s="13"/>
      <c r="CNI109" s="13"/>
      <c r="CNJ109" s="13"/>
      <c r="CNK109" s="13"/>
      <c r="CNL109" s="13"/>
      <c r="CNM109" s="13"/>
      <c r="CNN109" s="13"/>
      <c r="CNO109" s="13"/>
      <c r="CNP109" s="13"/>
      <c r="CNQ109" s="13"/>
      <c r="CNR109" s="13"/>
      <c r="CNS109" s="13"/>
      <c r="CNT109" s="13"/>
      <c r="CNU109" s="13"/>
      <c r="CNV109" s="13"/>
      <c r="CNW109" s="13"/>
      <c r="CNX109" s="13"/>
      <c r="CNY109" s="13"/>
      <c r="CNZ109" s="13"/>
      <c r="COA109" s="13"/>
      <c r="COB109" s="13"/>
      <c r="COC109" s="13"/>
      <c r="COD109" s="13"/>
      <c r="COE109" s="13"/>
      <c r="COF109" s="13"/>
      <c r="COG109" s="13"/>
      <c r="COH109" s="13"/>
      <c r="COI109" s="13"/>
      <c r="COJ109" s="13"/>
      <c r="COK109" s="13"/>
      <c r="COL109" s="13"/>
      <c r="COM109" s="13"/>
      <c r="CON109" s="13"/>
      <c r="COO109" s="13"/>
      <c r="COP109" s="13"/>
      <c r="COQ109" s="13"/>
      <c r="COR109" s="13"/>
      <c r="COS109" s="13"/>
      <c r="COT109" s="13"/>
      <c r="COU109" s="13"/>
      <c r="COV109" s="13"/>
      <c r="COW109" s="13"/>
      <c r="COX109" s="13"/>
      <c r="COY109" s="13"/>
      <c r="COZ109" s="13"/>
      <c r="CPA109" s="13"/>
      <c r="CPB109" s="13"/>
      <c r="CPC109" s="13"/>
      <c r="CPD109" s="13"/>
      <c r="CPE109" s="13"/>
      <c r="CPF109" s="13"/>
      <c r="CPG109" s="13"/>
      <c r="CPH109" s="13"/>
      <c r="CPI109" s="13"/>
      <c r="CPJ109" s="13"/>
      <c r="CPK109" s="13"/>
      <c r="CPL109" s="13"/>
      <c r="CPM109" s="13"/>
      <c r="CPN109" s="13"/>
      <c r="CPO109" s="13"/>
      <c r="CPP109" s="13"/>
      <c r="CPQ109" s="13"/>
      <c r="CPR109" s="13"/>
      <c r="CPS109" s="13"/>
      <c r="CPT109" s="13"/>
      <c r="CPU109" s="13"/>
      <c r="CPV109" s="13"/>
      <c r="CPW109" s="13"/>
      <c r="CPX109" s="13"/>
      <c r="CPY109" s="13"/>
      <c r="CPZ109" s="13"/>
      <c r="CQA109" s="13"/>
      <c r="CQB109" s="13"/>
      <c r="CQC109" s="13"/>
      <c r="CQD109" s="13"/>
      <c r="CQE109" s="13"/>
      <c r="CQF109" s="13"/>
      <c r="CQG109" s="13"/>
      <c r="CQH109" s="13"/>
      <c r="CQI109" s="13"/>
      <c r="CQJ109" s="13"/>
      <c r="CQK109" s="13"/>
      <c r="CQL109" s="13"/>
      <c r="CQM109" s="13"/>
      <c r="CQN109" s="13"/>
      <c r="CQO109" s="13"/>
      <c r="CQP109" s="13"/>
      <c r="CQQ109" s="13"/>
      <c r="CQR109" s="13"/>
      <c r="CQS109" s="13"/>
      <c r="CQT109" s="13"/>
      <c r="CQU109" s="13"/>
      <c r="CQV109" s="13"/>
      <c r="CQW109" s="13"/>
      <c r="CQX109" s="13"/>
      <c r="CQY109" s="13"/>
      <c r="CQZ109" s="13"/>
      <c r="CRA109" s="13"/>
      <c r="CRB109" s="13"/>
      <c r="CRC109" s="13"/>
      <c r="CRD109" s="13"/>
      <c r="CRE109" s="13"/>
      <c r="CRF109" s="13"/>
      <c r="CRG109" s="13"/>
      <c r="CRH109" s="13"/>
      <c r="CRI109" s="13"/>
      <c r="CRJ109" s="13"/>
      <c r="CRK109" s="13"/>
      <c r="CRL109" s="13"/>
      <c r="CRM109" s="13"/>
      <c r="CRN109" s="13"/>
      <c r="CRO109" s="13"/>
      <c r="CRP109" s="13"/>
      <c r="CRQ109" s="13"/>
      <c r="CRR109" s="13"/>
      <c r="CRS109" s="13"/>
      <c r="CRT109" s="13"/>
      <c r="CRU109" s="13"/>
      <c r="CRV109" s="13"/>
      <c r="CRW109" s="13"/>
      <c r="CRX109" s="13"/>
      <c r="CRY109" s="13"/>
      <c r="CRZ109" s="13"/>
      <c r="CSA109" s="13"/>
      <c r="CSB109" s="13"/>
      <c r="CSC109" s="13"/>
      <c r="CSD109" s="13"/>
      <c r="CSE109" s="13"/>
      <c r="CSF109" s="13"/>
      <c r="CSG109" s="13"/>
      <c r="CSH109" s="13"/>
      <c r="CSI109" s="13"/>
      <c r="CSJ109" s="13"/>
      <c r="CSK109" s="13"/>
      <c r="CSL109" s="13"/>
      <c r="CSM109" s="13"/>
      <c r="CSN109" s="13"/>
      <c r="CSO109" s="13"/>
      <c r="CSP109" s="13"/>
      <c r="CSQ109" s="13"/>
      <c r="CSR109" s="13"/>
      <c r="CSS109" s="13"/>
      <c r="CST109" s="13"/>
      <c r="CSU109" s="13"/>
      <c r="CSV109" s="13"/>
      <c r="CSW109" s="13"/>
      <c r="CSX109" s="13"/>
      <c r="CSY109" s="13"/>
      <c r="CSZ109" s="13"/>
      <c r="CTA109" s="13"/>
      <c r="CTB109" s="13"/>
      <c r="CTC109" s="13"/>
      <c r="CTD109" s="13"/>
      <c r="CTE109" s="13"/>
      <c r="CTF109" s="13"/>
      <c r="CTG109" s="13"/>
      <c r="CTH109" s="13"/>
      <c r="CTI109" s="13"/>
      <c r="CTJ109" s="13"/>
      <c r="CTK109" s="13"/>
      <c r="CTL109" s="13"/>
      <c r="CTM109" s="13"/>
      <c r="CTN109" s="13"/>
      <c r="CTO109" s="13"/>
      <c r="CTP109" s="13"/>
      <c r="CTQ109" s="13"/>
      <c r="CTR109" s="13"/>
      <c r="CTS109" s="13"/>
      <c r="CTT109" s="13"/>
      <c r="CTU109" s="13"/>
      <c r="CTV109" s="13"/>
      <c r="CTW109" s="13"/>
      <c r="CTX109" s="13"/>
      <c r="CTY109" s="13"/>
      <c r="CTZ109" s="13"/>
      <c r="CUA109" s="13"/>
      <c r="CUB109" s="13"/>
      <c r="CUC109" s="13"/>
      <c r="CUD109" s="13"/>
      <c r="CUE109" s="13"/>
      <c r="CUF109" s="13"/>
      <c r="CUG109" s="13"/>
      <c r="CUH109" s="13"/>
      <c r="CUI109" s="13"/>
      <c r="CUJ109" s="13"/>
      <c r="CUK109" s="13"/>
      <c r="CUL109" s="13"/>
      <c r="CUM109" s="13"/>
      <c r="CUN109" s="13"/>
      <c r="CUO109" s="13"/>
      <c r="CUP109" s="13"/>
      <c r="CUQ109" s="13"/>
      <c r="CUR109" s="13"/>
      <c r="CUS109" s="13"/>
      <c r="CUT109" s="13"/>
      <c r="CUU109" s="13"/>
      <c r="CUV109" s="13"/>
      <c r="CUW109" s="13"/>
      <c r="CUX109" s="13"/>
      <c r="CUY109" s="13"/>
      <c r="CUZ109" s="13"/>
      <c r="CVA109" s="13"/>
      <c r="CVB109" s="13"/>
      <c r="CVC109" s="13"/>
      <c r="CVD109" s="13"/>
      <c r="CVE109" s="13"/>
      <c r="CVF109" s="13"/>
      <c r="CVG109" s="13"/>
      <c r="CVH109" s="13"/>
      <c r="CVI109" s="13"/>
      <c r="CVJ109" s="13"/>
      <c r="CVK109" s="13"/>
      <c r="CVL109" s="13"/>
      <c r="CVM109" s="13"/>
      <c r="CVN109" s="13"/>
      <c r="CVO109" s="13"/>
      <c r="CVP109" s="13"/>
      <c r="CVQ109" s="13"/>
      <c r="CVR109" s="13"/>
      <c r="CVS109" s="13"/>
      <c r="CVT109" s="13"/>
      <c r="CVU109" s="13"/>
      <c r="CVV109" s="13"/>
      <c r="CVW109" s="13"/>
      <c r="CVX109" s="13"/>
      <c r="CVY109" s="13"/>
      <c r="CVZ109" s="13"/>
      <c r="CWA109" s="13"/>
      <c r="CWB109" s="13"/>
      <c r="CWC109" s="13"/>
      <c r="CWD109" s="13"/>
      <c r="CWE109" s="13"/>
      <c r="CWF109" s="13"/>
      <c r="CWG109" s="13"/>
      <c r="CWH109" s="13"/>
      <c r="CWI109" s="13"/>
      <c r="CWJ109" s="13"/>
      <c r="CWK109" s="13"/>
      <c r="CWL109" s="13"/>
      <c r="CWM109" s="13"/>
      <c r="CWN109" s="13"/>
      <c r="CWO109" s="13"/>
      <c r="CWP109" s="13"/>
      <c r="CWQ109" s="13"/>
      <c r="CWR109" s="13"/>
      <c r="CWS109" s="13"/>
      <c r="CWT109" s="13"/>
      <c r="CWU109" s="13"/>
      <c r="CWV109" s="13"/>
      <c r="CWW109" s="13"/>
      <c r="CWX109" s="13"/>
      <c r="CWY109" s="13"/>
      <c r="CWZ109" s="13"/>
      <c r="CXA109" s="13"/>
      <c r="CXB109" s="13"/>
      <c r="CXC109" s="13"/>
      <c r="CXD109" s="13"/>
      <c r="CXE109" s="13"/>
      <c r="CXF109" s="13"/>
      <c r="CXG109" s="13"/>
      <c r="CXH109" s="13"/>
      <c r="CXI109" s="13"/>
      <c r="CXJ109" s="13"/>
      <c r="CXK109" s="13"/>
      <c r="CXL109" s="13"/>
      <c r="CXM109" s="13"/>
      <c r="CXN109" s="13"/>
      <c r="CXO109" s="13"/>
      <c r="CXP109" s="13"/>
      <c r="CXQ109" s="13"/>
      <c r="CXR109" s="13"/>
      <c r="CXS109" s="13"/>
      <c r="CXT109" s="13"/>
      <c r="CXU109" s="13"/>
      <c r="CXV109" s="13"/>
      <c r="CXW109" s="13"/>
      <c r="CXX109" s="13"/>
      <c r="CXY109" s="13"/>
      <c r="CXZ109" s="13"/>
      <c r="CYA109" s="13"/>
      <c r="CYB109" s="13"/>
      <c r="CYC109" s="13"/>
      <c r="CYD109" s="13"/>
      <c r="CYE109" s="13"/>
      <c r="CYF109" s="13"/>
      <c r="CYG109" s="13"/>
      <c r="CYH109" s="13"/>
      <c r="CYI109" s="13"/>
      <c r="CYJ109" s="13"/>
      <c r="CYK109" s="13"/>
      <c r="CYL109" s="13"/>
      <c r="CYM109" s="13"/>
      <c r="CYN109" s="13"/>
      <c r="CYO109" s="13"/>
      <c r="CYP109" s="13"/>
      <c r="CYQ109" s="13"/>
      <c r="CYR109" s="13"/>
      <c r="CYS109" s="13"/>
      <c r="CYT109" s="13"/>
      <c r="CYU109" s="13"/>
      <c r="CYV109" s="13"/>
      <c r="CYW109" s="13"/>
      <c r="CYX109" s="13"/>
      <c r="CYY109" s="13"/>
      <c r="CYZ109" s="13"/>
      <c r="CZA109" s="13"/>
      <c r="CZB109" s="13"/>
      <c r="CZC109" s="13"/>
      <c r="CZD109" s="13"/>
      <c r="CZE109" s="13"/>
      <c r="CZF109" s="13"/>
      <c r="CZG109" s="13"/>
      <c r="CZH109" s="13"/>
      <c r="CZI109" s="13"/>
      <c r="CZJ109" s="13"/>
      <c r="CZK109" s="13"/>
      <c r="CZL109" s="13"/>
      <c r="CZM109" s="13"/>
      <c r="CZN109" s="13"/>
      <c r="CZO109" s="13"/>
      <c r="CZP109" s="13"/>
      <c r="CZQ109" s="13"/>
      <c r="CZR109" s="13"/>
      <c r="CZS109" s="13"/>
      <c r="CZT109" s="13"/>
      <c r="CZU109" s="13"/>
      <c r="CZV109" s="13"/>
      <c r="CZW109" s="13"/>
      <c r="CZX109" s="13"/>
      <c r="CZY109" s="13"/>
      <c r="CZZ109" s="13"/>
      <c r="DAA109" s="13"/>
      <c r="DAB109" s="13"/>
      <c r="DAC109" s="13"/>
      <c r="DAD109" s="13"/>
      <c r="DAE109" s="13"/>
      <c r="DAF109" s="13"/>
      <c r="DAG109" s="13"/>
      <c r="DAH109" s="13"/>
      <c r="DAI109" s="13"/>
      <c r="DAJ109" s="13"/>
      <c r="DAK109" s="13"/>
      <c r="DAL109" s="13"/>
      <c r="DAM109" s="13"/>
      <c r="DAN109" s="13"/>
      <c r="DAO109" s="13"/>
      <c r="DAP109" s="13"/>
      <c r="DAQ109" s="13"/>
      <c r="DAR109" s="13"/>
      <c r="DAS109" s="13"/>
      <c r="DAT109" s="13"/>
      <c r="DAU109" s="13"/>
      <c r="DAV109" s="13"/>
      <c r="DAW109" s="13"/>
      <c r="DAX109" s="13"/>
      <c r="DAY109" s="13"/>
      <c r="DAZ109" s="13"/>
      <c r="DBA109" s="13"/>
      <c r="DBB109" s="13"/>
      <c r="DBC109" s="13"/>
      <c r="DBD109" s="13"/>
      <c r="DBE109" s="13"/>
      <c r="DBF109" s="13"/>
      <c r="DBG109" s="13"/>
      <c r="DBH109" s="13"/>
      <c r="DBI109" s="13"/>
      <c r="DBJ109" s="13"/>
      <c r="DBK109" s="13"/>
      <c r="DBL109" s="13"/>
      <c r="DBM109" s="13"/>
      <c r="DBN109" s="13"/>
      <c r="DBO109" s="13"/>
      <c r="DBP109" s="13"/>
      <c r="DBQ109" s="13"/>
      <c r="DBR109" s="13"/>
      <c r="DBS109" s="13"/>
      <c r="DBT109" s="13"/>
      <c r="DBU109" s="13"/>
      <c r="DBV109" s="13"/>
      <c r="DBW109" s="13"/>
      <c r="DBX109" s="13"/>
      <c r="DBY109" s="13"/>
      <c r="DBZ109" s="13"/>
      <c r="DCA109" s="13"/>
      <c r="DCB109" s="13"/>
      <c r="DCC109" s="13"/>
      <c r="DCD109" s="13"/>
      <c r="DCE109" s="13"/>
      <c r="DCF109" s="13"/>
      <c r="DCG109" s="13"/>
      <c r="DCH109" s="13"/>
      <c r="DCI109" s="13"/>
      <c r="DCJ109" s="13"/>
      <c r="DCK109" s="13"/>
      <c r="DCL109" s="13"/>
      <c r="DCM109" s="13"/>
      <c r="DCN109" s="13"/>
      <c r="DCO109" s="13"/>
      <c r="DCP109" s="13"/>
      <c r="DCQ109" s="13"/>
      <c r="DCR109" s="13"/>
      <c r="DCS109" s="13"/>
      <c r="DCT109" s="13"/>
      <c r="DCU109" s="13"/>
      <c r="DCV109" s="13"/>
      <c r="DCW109" s="13"/>
      <c r="DCX109" s="13"/>
      <c r="DCY109" s="13"/>
      <c r="DCZ109" s="13"/>
      <c r="DDA109" s="13"/>
      <c r="DDB109" s="13"/>
      <c r="DDC109" s="13"/>
      <c r="DDD109" s="13"/>
      <c r="DDE109" s="13"/>
      <c r="DDF109" s="13"/>
      <c r="DDG109" s="13"/>
      <c r="DDH109" s="13"/>
      <c r="DDI109" s="13"/>
      <c r="DDJ109" s="13"/>
      <c r="DDK109" s="13"/>
      <c r="DDL109" s="13"/>
      <c r="DDM109" s="13"/>
      <c r="DDN109" s="13"/>
      <c r="DDO109" s="13"/>
      <c r="DDP109" s="13"/>
      <c r="DDQ109" s="13"/>
      <c r="DDR109" s="13"/>
      <c r="DDS109" s="13"/>
      <c r="DDT109" s="13"/>
      <c r="DDU109" s="13"/>
      <c r="DDV109" s="13"/>
      <c r="DDW109" s="13"/>
      <c r="DDX109" s="13"/>
      <c r="DDY109" s="13"/>
      <c r="DDZ109" s="13"/>
      <c r="DEA109" s="13"/>
      <c r="DEB109" s="13"/>
      <c r="DEC109" s="13"/>
      <c r="DED109" s="13"/>
      <c r="DEE109" s="13"/>
      <c r="DEF109" s="13"/>
      <c r="DEG109" s="13"/>
      <c r="DEH109" s="13"/>
      <c r="DEI109" s="13"/>
      <c r="DEJ109" s="13"/>
      <c r="DEK109" s="13"/>
      <c r="DEL109" s="13"/>
      <c r="DEM109" s="13"/>
      <c r="DEN109" s="13"/>
      <c r="DEO109" s="13"/>
      <c r="DEP109" s="13"/>
      <c r="DEQ109" s="13"/>
      <c r="DER109" s="13"/>
      <c r="DES109" s="13"/>
      <c r="DET109" s="13"/>
      <c r="DEU109" s="13"/>
      <c r="DEV109" s="13"/>
      <c r="DEW109" s="13"/>
      <c r="DEX109" s="13"/>
      <c r="DEY109" s="13"/>
      <c r="DEZ109" s="13"/>
      <c r="DFA109" s="13"/>
      <c r="DFB109" s="13"/>
      <c r="DFC109" s="13"/>
      <c r="DFD109" s="13"/>
      <c r="DFE109" s="13"/>
      <c r="DFF109" s="13"/>
      <c r="DFG109" s="13"/>
      <c r="DFH109" s="13"/>
      <c r="DFI109" s="13"/>
      <c r="DFJ109" s="13"/>
      <c r="DFK109" s="13"/>
      <c r="DFL109" s="13"/>
      <c r="DFM109" s="13"/>
      <c r="DFN109" s="13"/>
      <c r="DFO109" s="13"/>
      <c r="DFP109" s="13"/>
      <c r="DFQ109" s="13"/>
      <c r="DFR109" s="13"/>
      <c r="DFS109" s="13"/>
      <c r="DFT109" s="13"/>
      <c r="DFU109" s="13"/>
      <c r="DFV109" s="13"/>
      <c r="DFW109" s="13"/>
      <c r="DFX109" s="13"/>
      <c r="DFY109" s="13"/>
      <c r="DFZ109" s="13"/>
      <c r="DGA109" s="13"/>
      <c r="DGB109" s="13"/>
      <c r="DGC109" s="13"/>
      <c r="DGD109" s="13"/>
      <c r="DGE109" s="13"/>
      <c r="DGF109" s="13"/>
      <c r="DGG109" s="13"/>
      <c r="DGH109" s="13"/>
      <c r="DGI109" s="13"/>
      <c r="DGJ109" s="13"/>
      <c r="DGK109" s="13"/>
      <c r="DGL109" s="13"/>
      <c r="DGM109" s="13"/>
      <c r="DGN109" s="13"/>
      <c r="DGO109" s="13"/>
      <c r="DGP109" s="13"/>
      <c r="DGQ109" s="13"/>
      <c r="DGR109" s="13"/>
      <c r="DGS109" s="13"/>
      <c r="DGT109" s="13"/>
      <c r="DGU109" s="13"/>
      <c r="DGV109" s="13"/>
      <c r="DGW109" s="13"/>
      <c r="DGX109" s="13"/>
      <c r="DGY109" s="13"/>
      <c r="DGZ109" s="13"/>
      <c r="DHA109" s="13"/>
      <c r="DHB109" s="13"/>
      <c r="DHC109" s="13"/>
      <c r="DHD109" s="13"/>
      <c r="DHE109" s="13"/>
      <c r="DHF109" s="13"/>
      <c r="DHG109" s="13"/>
      <c r="DHH109" s="13"/>
      <c r="DHI109" s="13"/>
      <c r="DHJ109" s="13"/>
      <c r="DHK109" s="13"/>
      <c r="DHL109" s="13"/>
      <c r="DHM109" s="13"/>
      <c r="DHN109" s="13"/>
      <c r="DHO109" s="13"/>
      <c r="DHP109" s="13"/>
      <c r="DHQ109" s="13"/>
      <c r="DHR109" s="13"/>
      <c r="DHS109" s="13"/>
      <c r="DHT109" s="13"/>
      <c r="DHU109" s="13"/>
      <c r="DHV109" s="13"/>
      <c r="DHW109" s="13"/>
      <c r="DHX109" s="13"/>
      <c r="DHY109" s="13"/>
      <c r="DHZ109" s="13"/>
      <c r="DIA109" s="13"/>
      <c r="DIB109" s="13"/>
      <c r="DIC109" s="13"/>
      <c r="DID109" s="13"/>
      <c r="DIE109" s="13"/>
      <c r="DIF109" s="13"/>
      <c r="DIG109" s="13"/>
      <c r="DIH109" s="13"/>
      <c r="DII109" s="13"/>
      <c r="DIJ109" s="13"/>
      <c r="DIK109" s="13"/>
      <c r="DIL109" s="13"/>
      <c r="DIM109" s="13"/>
      <c r="DIN109" s="13"/>
      <c r="DIO109" s="13"/>
      <c r="DIP109" s="13"/>
      <c r="DIQ109" s="13"/>
      <c r="DIR109" s="13"/>
      <c r="DIS109" s="13"/>
      <c r="DIT109" s="13"/>
      <c r="DIU109" s="13"/>
      <c r="DIV109" s="13"/>
      <c r="DIW109" s="13"/>
      <c r="DIX109" s="13"/>
      <c r="DIY109" s="13"/>
      <c r="DIZ109" s="13"/>
      <c r="DJA109" s="13"/>
      <c r="DJB109" s="13"/>
      <c r="DJC109" s="13"/>
      <c r="DJD109" s="13"/>
      <c r="DJE109" s="13"/>
      <c r="DJF109" s="13"/>
      <c r="DJG109" s="13"/>
      <c r="DJH109" s="13"/>
      <c r="DJI109" s="13"/>
      <c r="DJJ109" s="13"/>
      <c r="DJK109" s="13"/>
      <c r="DJL109" s="13"/>
      <c r="DJM109" s="13"/>
      <c r="DJN109" s="13"/>
      <c r="DJO109" s="13"/>
      <c r="DJP109" s="13"/>
      <c r="DJQ109" s="13"/>
      <c r="DJR109" s="13"/>
      <c r="DJS109" s="13"/>
      <c r="DJT109" s="13"/>
      <c r="DJU109" s="13"/>
      <c r="DJV109" s="13"/>
      <c r="DJW109" s="13"/>
      <c r="DJX109" s="13"/>
      <c r="DJY109" s="13"/>
      <c r="DJZ109" s="13"/>
      <c r="DKA109" s="13"/>
      <c r="DKB109" s="13"/>
      <c r="DKC109" s="13"/>
      <c r="DKD109" s="13"/>
      <c r="DKE109" s="13"/>
      <c r="DKF109" s="13"/>
      <c r="DKG109" s="13"/>
      <c r="DKH109" s="13"/>
      <c r="DKI109" s="13"/>
      <c r="DKJ109" s="13"/>
      <c r="DKK109" s="13"/>
      <c r="DKL109" s="13"/>
      <c r="DKM109" s="13"/>
      <c r="DKN109" s="13"/>
      <c r="DKO109" s="13"/>
      <c r="DKP109" s="13"/>
      <c r="DKQ109" s="13"/>
      <c r="DKR109" s="13"/>
      <c r="DKS109" s="13"/>
      <c r="DKT109" s="13"/>
      <c r="DKU109" s="13"/>
      <c r="DKV109" s="13"/>
      <c r="DKW109" s="13"/>
      <c r="DKX109" s="13"/>
      <c r="DKY109" s="13"/>
      <c r="DKZ109" s="13"/>
      <c r="DLA109" s="13"/>
      <c r="DLB109" s="13"/>
      <c r="DLC109" s="13"/>
      <c r="DLD109" s="13"/>
      <c r="DLE109" s="13"/>
      <c r="DLF109" s="13"/>
      <c r="DLG109" s="13"/>
      <c r="DLH109" s="13"/>
      <c r="DLI109" s="13"/>
      <c r="DLJ109" s="13"/>
      <c r="DLK109" s="13"/>
      <c r="DLL109" s="13"/>
      <c r="DLM109" s="13"/>
      <c r="DLN109" s="13"/>
      <c r="DLO109" s="13"/>
      <c r="DLP109" s="13"/>
      <c r="DLQ109" s="13"/>
      <c r="DLR109" s="13"/>
      <c r="DLS109" s="13"/>
      <c r="DLT109" s="13"/>
      <c r="DLU109" s="13"/>
      <c r="DLV109" s="13"/>
      <c r="DLW109" s="13"/>
      <c r="DLX109" s="13"/>
      <c r="DLY109" s="13"/>
      <c r="DLZ109" s="13"/>
      <c r="DMA109" s="13"/>
      <c r="DMB109" s="13"/>
      <c r="DMC109" s="13"/>
      <c r="DMD109" s="13"/>
      <c r="DME109" s="13"/>
      <c r="DMF109" s="13"/>
      <c r="DMG109" s="13"/>
      <c r="DMH109" s="13"/>
      <c r="DMI109" s="13"/>
      <c r="DMJ109" s="13"/>
      <c r="DMK109" s="13"/>
      <c r="DML109" s="13"/>
      <c r="DMM109" s="13"/>
      <c r="DMN109" s="13"/>
      <c r="DMO109" s="13"/>
      <c r="DMP109" s="13"/>
      <c r="DMQ109" s="13"/>
      <c r="DMR109" s="13"/>
      <c r="DMS109" s="13"/>
      <c r="DMT109" s="13"/>
      <c r="DMU109" s="13"/>
      <c r="DMV109" s="13"/>
      <c r="DMW109" s="13"/>
      <c r="DMX109" s="13"/>
      <c r="DMY109" s="13"/>
      <c r="DMZ109" s="13"/>
      <c r="DNA109" s="13"/>
      <c r="DNB109" s="13"/>
      <c r="DNC109" s="13"/>
      <c r="DND109" s="13"/>
      <c r="DNE109" s="13"/>
      <c r="DNF109" s="13"/>
      <c r="DNG109" s="13"/>
      <c r="DNH109" s="13"/>
      <c r="DNI109" s="13"/>
      <c r="DNJ109" s="13"/>
      <c r="DNK109" s="13"/>
      <c r="DNL109" s="13"/>
      <c r="DNM109" s="13"/>
      <c r="DNN109" s="13"/>
      <c r="DNO109" s="13"/>
      <c r="DNP109" s="13"/>
      <c r="DNQ109" s="13"/>
      <c r="DNR109" s="13"/>
      <c r="DNS109" s="13"/>
      <c r="DNT109" s="13"/>
      <c r="DNU109" s="13"/>
      <c r="DNV109" s="13"/>
      <c r="DNW109" s="13"/>
      <c r="DNX109" s="13"/>
      <c r="DNY109" s="13"/>
      <c r="DNZ109" s="13"/>
      <c r="DOA109" s="13"/>
      <c r="DOB109" s="13"/>
      <c r="DOC109" s="13"/>
      <c r="DOD109" s="13"/>
      <c r="DOE109" s="13"/>
      <c r="DOF109" s="13"/>
      <c r="DOG109" s="13"/>
      <c r="DOH109" s="13"/>
      <c r="DOI109" s="13"/>
      <c r="DOJ109" s="13"/>
      <c r="DOK109" s="13"/>
      <c r="DOL109" s="13"/>
      <c r="DOM109" s="13"/>
      <c r="DON109" s="13"/>
      <c r="DOO109" s="13"/>
      <c r="DOP109" s="13"/>
      <c r="DOQ109" s="13"/>
      <c r="DOR109" s="13"/>
      <c r="DOS109" s="13"/>
      <c r="DOT109" s="13"/>
      <c r="DOU109" s="13"/>
      <c r="DOV109" s="13"/>
      <c r="DOW109" s="13"/>
      <c r="DOX109" s="13"/>
      <c r="DOY109" s="13"/>
      <c r="DOZ109" s="13"/>
      <c r="DPA109" s="13"/>
      <c r="DPB109" s="13"/>
      <c r="DPC109" s="13"/>
      <c r="DPD109" s="13"/>
      <c r="DPE109" s="13"/>
      <c r="DPF109" s="13"/>
      <c r="DPG109" s="13"/>
      <c r="DPH109" s="13"/>
      <c r="DPI109" s="13"/>
      <c r="DPJ109" s="13"/>
      <c r="DPK109" s="13"/>
      <c r="DPL109" s="13"/>
      <c r="DPM109" s="13"/>
      <c r="DPN109" s="13"/>
      <c r="DPO109" s="13"/>
      <c r="DPP109" s="13"/>
      <c r="DPQ109" s="13"/>
      <c r="DPR109" s="13"/>
      <c r="DPS109" s="13"/>
      <c r="DPT109" s="13"/>
      <c r="DPU109" s="13"/>
      <c r="DPV109" s="13"/>
      <c r="DPW109" s="13"/>
      <c r="DPX109" s="13"/>
      <c r="DPY109" s="13"/>
      <c r="DPZ109" s="13"/>
      <c r="DQA109" s="13"/>
      <c r="DQB109" s="13"/>
      <c r="DQC109" s="13"/>
      <c r="DQD109" s="13"/>
      <c r="DQE109" s="13"/>
      <c r="DQF109" s="13"/>
      <c r="DQG109" s="13"/>
      <c r="DQH109" s="13"/>
      <c r="DQI109" s="13"/>
      <c r="DQJ109" s="13"/>
      <c r="DQK109" s="13"/>
      <c r="DQL109" s="13"/>
      <c r="DQM109" s="13"/>
      <c r="DQN109" s="13"/>
      <c r="DQO109" s="13"/>
      <c r="DQP109" s="13"/>
      <c r="DQQ109" s="13"/>
      <c r="DQR109" s="13"/>
      <c r="DQS109" s="13"/>
      <c r="DQT109" s="13"/>
      <c r="DQU109" s="13"/>
      <c r="DQV109" s="13"/>
      <c r="DQW109" s="13"/>
      <c r="DQX109" s="13"/>
      <c r="DQY109" s="13"/>
      <c r="DQZ109" s="13"/>
      <c r="DRA109" s="13"/>
      <c r="DRB109" s="13"/>
      <c r="DRC109" s="13"/>
      <c r="DRD109" s="13"/>
      <c r="DRE109" s="13"/>
      <c r="DRF109" s="13"/>
      <c r="DRG109" s="13"/>
      <c r="DRH109" s="13"/>
      <c r="DRI109" s="13"/>
      <c r="DRJ109" s="13"/>
      <c r="DRK109" s="13"/>
      <c r="DRL109" s="13"/>
      <c r="DRM109" s="13"/>
      <c r="DRN109" s="13"/>
      <c r="DRO109" s="13"/>
      <c r="DRP109" s="13"/>
      <c r="DRQ109" s="13"/>
      <c r="DRR109" s="13"/>
      <c r="DRS109" s="13"/>
      <c r="DRT109" s="13"/>
      <c r="DRU109" s="13"/>
      <c r="DRV109" s="13"/>
      <c r="DRW109" s="13"/>
      <c r="DRX109" s="13"/>
      <c r="DRY109" s="13"/>
      <c r="DRZ109" s="13"/>
      <c r="DSA109" s="13"/>
      <c r="DSB109" s="13"/>
      <c r="DSC109" s="13"/>
      <c r="DSD109" s="13"/>
      <c r="DSE109" s="13"/>
      <c r="DSF109" s="13"/>
      <c r="DSG109" s="13"/>
      <c r="DSH109" s="13"/>
      <c r="DSI109" s="13"/>
      <c r="DSJ109" s="13"/>
      <c r="DSK109" s="13"/>
      <c r="DSL109" s="13"/>
      <c r="DSM109" s="13"/>
      <c r="DSN109" s="13"/>
      <c r="DSO109" s="13"/>
      <c r="DSP109" s="13"/>
      <c r="DSQ109" s="13"/>
      <c r="DSR109" s="13"/>
      <c r="DSS109" s="13"/>
      <c r="DST109" s="13"/>
      <c r="DSU109" s="13"/>
      <c r="DSV109" s="13"/>
      <c r="DSW109" s="13"/>
      <c r="DSX109" s="13"/>
      <c r="DSY109" s="13"/>
      <c r="DSZ109" s="13"/>
      <c r="DTA109" s="13"/>
      <c r="DTB109" s="13"/>
      <c r="DTC109" s="13"/>
      <c r="DTD109" s="13"/>
      <c r="DTE109" s="13"/>
      <c r="DTF109" s="13"/>
      <c r="DTG109" s="13"/>
      <c r="DTH109" s="13"/>
      <c r="DTI109" s="13"/>
      <c r="DTJ109" s="13"/>
      <c r="DTK109" s="13"/>
      <c r="DTL109" s="13"/>
      <c r="DTM109" s="13"/>
      <c r="DTN109" s="13"/>
      <c r="DTO109" s="13"/>
      <c r="DTP109" s="13"/>
      <c r="DTQ109" s="13"/>
      <c r="DTR109" s="13"/>
      <c r="DTS109" s="13"/>
      <c r="DTT109" s="13"/>
      <c r="DTU109" s="13"/>
      <c r="DTV109" s="13"/>
      <c r="DTW109" s="13"/>
      <c r="DTX109" s="13"/>
      <c r="DTY109" s="13"/>
      <c r="DTZ109" s="13"/>
      <c r="DUA109" s="13"/>
      <c r="DUB109" s="13"/>
      <c r="DUC109" s="13"/>
      <c r="DUD109" s="13"/>
      <c r="DUE109" s="13"/>
      <c r="DUF109" s="13"/>
      <c r="DUG109" s="13"/>
      <c r="DUH109" s="13"/>
      <c r="DUI109" s="13"/>
      <c r="DUJ109" s="13"/>
      <c r="DUK109" s="13"/>
      <c r="DUL109" s="13"/>
      <c r="DUM109" s="13"/>
      <c r="DUN109" s="13"/>
      <c r="DUO109" s="13"/>
      <c r="DUP109" s="13"/>
      <c r="DUQ109" s="13"/>
      <c r="DUR109" s="13"/>
      <c r="DUS109" s="13"/>
      <c r="DUT109" s="13"/>
      <c r="DUU109" s="13"/>
      <c r="DUV109" s="13"/>
      <c r="DUW109" s="13"/>
      <c r="DUX109" s="13"/>
      <c r="DUY109" s="13"/>
      <c r="DUZ109" s="13"/>
      <c r="DVA109" s="13"/>
      <c r="DVB109" s="13"/>
      <c r="DVC109" s="13"/>
      <c r="DVD109" s="13"/>
      <c r="DVE109" s="13"/>
      <c r="DVF109" s="13"/>
      <c r="DVG109" s="13"/>
      <c r="DVH109" s="13"/>
      <c r="DVI109" s="13"/>
      <c r="DVJ109" s="13"/>
      <c r="DVK109" s="13"/>
      <c r="DVL109" s="13"/>
      <c r="DVM109" s="13"/>
      <c r="DVN109" s="13"/>
      <c r="DVO109" s="13"/>
      <c r="DVP109" s="13"/>
      <c r="DVQ109" s="13"/>
      <c r="DVR109" s="13"/>
      <c r="DVS109" s="13"/>
      <c r="DVT109" s="13"/>
      <c r="DVU109" s="13"/>
      <c r="DVV109" s="13"/>
      <c r="DVW109" s="13"/>
      <c r="DVX109" s="13"/>
      <c r="DVY109" s="13"/>
      <c r="DVZ109" s="13"/>
      <c r="DWA109" s="13"/>
      <c r="DWB109" s="13"/>
      <c r="DWC109" s="13"/>
      <c r="DWD109" s="13"/>
      <c r="DWE109" s="13"/>
      <c r="DWF109" s="13"/>
      <c r="DWG109" s="13"/>
      <c r="DWH109" s="13"/>
      <c r="DWI109" s="13"/>
      <c r="DWJ109" s="13"/>
      <c r="DWK109" s="13"/>
      <c r="DWL109" s="13"/>
      <c r="DWM109" s="13"/>
      <c r="DWN109" s="13"/>
      <c r="DWO109" s="13"/>
      <c r="DWP109" s="13"/>
      <c r="DWQ109" s="13"/>
      <c r="DWR109" s="13"/>
      <c r="DWS109" s="13"/>
      <c r="DWT109" s="13"/>
      <c r="DWU109" s="13"/>
      <c r="DWV109" s="13"/>
      <c r="DWW109" s="13"/>
      <c r="DWX109" s="13"/>
      <c r="DWY109" s="13"/>
      <c r="DWZ109" s="13"/>
      <c r="DXA109" s="13"/>
      <c r="DXB109" s="13"/>
      <c r="DXC109" s="13"/>
      <c r="DXD109" s="13"/>
      <c r="DXE109" s="13"/>
      <c r="DXF109" s="13"/>
      <c r="DXG109" s="13"/>
      <c r="DXH109" s="13"/>
      <c r="DXI109" s="13"/>
      <c r="DXJ109" s="13"/>
      <c r="DXK109" s="13"/>
      <c r="DXL109" s="13"/>
      <c r="DXM109" s="13"/>
      <c r="DXN109" s="13"/>
      <c r="DXO109" s="13"/>
      <c r="DXP109" s="13"/>
      <c r="DXQ109" s="13"/>
      <c r="DXR109" s="13"/>
      <c r="DXS109" s="13"/>
      <c r="DXT109" s="13"/>
      <c r="DXU109" s="13"/>
      <c r="DXV109" s="13"/>
      <c r="DXW109" s="13"/>
      <c r="DXX109" s="13"/>
      <c r="DXY109" s="13"/>
      <c r="DXZ109" s="13"/>
      <c r="DYA109" s="13"/>
      <c r="DYB109" s="13"/>
      <c r="DYC109" s="13"/>
      <c r="DYD109" s="13"/>
      <c r="DYE109" s="13"/>
      <c r="DYF109" s="13"/>
      <c r="DYG109" s="13"/>
      <c r="DYH109" s="13"/>
      <c r="DYI109" s="13"/>
      <c r="DYJ109" s="13"/>
      <c r="DYK109" s="13"/>
      <c r="DYL109" s="13"/>
      <c r="DYM109" s="13"/>
      <c r="DYN109" s="13"/>
      <c r="DYO109" s="13"/>
      <c r="DYP109" s="13"/>
      <c r="DYQ109" s="13"/>
      <c r="DYR109" s="13"/>
      <c r="DYS109" s="13"/>
      <c r="DYT109" s="13"/>
      <c r="DYU109" s="13"/>
      <c r="DYV109" s="13"/>
      <c r="DYW109" s="13"/>
      <c r="DYX109" s="13"/>
      <c r="DYY109" s="13"/>
      <c r="DYZ109" s="13"/>
      <c r="DZA109" s="13"/>
      <c r="DZB109" s="13"/>
      <c r="DZC109" s="13"/>
      <c r="DZD109" s="13"/>
      <c r="DZE109" s="13"/>
      <c r="DZF109" s="13"/>
      <c r="DZG109" s="13"/>
      <c r="DZH109" s="13"/>
      <c r="DZI109" s="13"/>
      <c r="DZJ109" s="13"/>
      <c r="DZK109" s="13"/>
      <c r="DZL109" s="13"/>
      <c r="DZM109" s="13"/>
      <c r="DZN109" s="13"/>
      <c r="DZO109" s="13"/>
      <c r="DZP109" s="13"/>
      <c r="DZQ109" s="13"/>
      <c r="DZR109" s="13"/>
      <c r="DZS109" s="13"/>
      <c r="DZT109" s="13"/>
      <c r="DZU109" s="13"/>
      <c r="DZV109" s="13"/>
      <c r="DZW109" s="13"/>
      <c r="DZX109" s="13"/>
      <c r="DZY109" s="13"/>
      <c r="DZZ109" s="13"/>
      <c r="EAA109" s="13"/>
      <c r="EAB109" s="13"/>
      <c r="EAC109" s="13"/>
      <c r="EAD109" s="13"/>
      <c r="EAE109" s="13"/>
      <c r="EAF109" s="13"/>
      <c r="EAG109" s="13"/>
      <c r="EAH109" s="13"/>
      <c r="EAI109" s="13"/>
      <c r="EAJ109" s="13"/>
      <c r="EAK109" s="13"/>
      <c r="EAL109" s="13"/>
      <c r="EAM109" s="13"/>
      <c r="EAN109" s="13"/>
      <c r="EAO109" s="13"/>
      <c r="EAP109" s="13"/>
      <c r="EAQ109" s="13"/>
      <c r="EAR109" s="13"/>
      <c r="EAS109" s="13"/>
      <c r="EAT109" s="13"/>
      <c r="EAU109" s="13"/>
      <c r="EAV109" s="13"/>
      <c r="EAW109" s="13"/>
      <c r="EAX109" s="13"/>
      <c r="EAY109" s="13"/>
      <c r="EAZ109" s="13"/>
      <c r="EBA109" s="13"/>
      <c r="EBB109" s="13"/>
      <c r="EBC109" s="13"/>
      <c r="EBD109" s="13"/>
      <c r="EBE109" s="13"/>
      <c r="EBF109" s="13"/>
      <c r="EBG109" s="13"/>
      <c r="EBH109" s="13"/>
      <c r="EBI109" s="13"/>
      <c r="EBJ109" s="13"/>
      <c r="EBK109" s="13"/>
      <c r="EBL109" s="13"/>
      <c r="EBM109" s="13"/>
      <c r="EBN109" s="13"/>
      <c r="EBO109" s="13"/>
      <c r="EBP109" s="13"/>
      <c r="EBQ109" s="13"/>
      <c r="EBR109" s="13"/>
      <c r="EBS109" s="13"/>
      <c r="EBT109" s="13"/>
      <c r="EBU109" s="13"/>
      <c r="EBV109" s="13"/>
      <c r="EBW109" s="13"/>
      <c r="EBX109" s="13"/>
      <c r="EBY109" s="13"/>
      <c r="EBZ109" s="13"/>
      <c r="ECA109" s="13"/>
      <c r="ECB109" s="13"/>
      <c r="ECC109" s="13"/>
      <c r="ECD109" s="13"/>
      <c r="ECE109" s="13"/>
      <c r="ECF109" s="13"/>
      <c r="ECG109" s="13"/>
      <c r="ECH109" s="13"/>
      <c r="ECI109" s="13"/>
      <c r="ECJ109" s="13"/>
      <c r="ECK109" s="13"/>
      <c r="ECL109" s="13"/>
      <c r="ECM109" s="13"/>
      <c r="ECN109" s="13"/>
      <c r="ECO109" s="13"/>
      <c r="ECP109" s="13"/>
      <c r="ECQ109" s="13"/>
      <c r="ECR109" s="13"/>
      <c r="ECS109" s="13"/>
      <c r="ECT109" s="13"/>
      <c r="ECU109" s="13"/>
      <c r="ECV109" s="13"/>
      <c r="ECW109" s="13"/>
      <c r="ECX109" s="13"/>
      <c r="ECY109" s="13"/>
      <c r="ECZ109" s="13"/>
      <c r="EDA109" s="13"/>
      <c r="EDB109" s="13"/>
      <c r="EDC109" s="13"/>
      <c r="EDD109" s="13"/>
      <c r="EDE109" s="13"/>
      <c r="EDF109" s="13"/>
      <c r="EDG109" s="13"/>
      <c r="EDH109" s="13"/>
      <c r="EDI109" s="13"/>
      <c r="EDJ109" s="13"/>
      <c r="EDK109" s="13"/>
      <c r="EDL109" s="13"/>
      <c r="EDM109" s="13"/>
      <c r="EDN109" s="13"/>
      <c r="EDO109" s="13"/>
      <c r="EDP109" s="13"/>
      <c r="EDQ109" s="13"/>
      <c r="EDR109" s="13"/>
      <c r="EDS109" s="13"/>
      <c r="EDT109" s="13"/>
      <c r="EDU109" s="13"/>
      <c r="EDV109" s="13"/>
      <c r="EDW109" s="13"/>
      <c r="EDX109" s="13"/>
      <c r="EDY109" s="13"/>
      <c r="EDZ109" s="13"/>
      <c r="EEA109" s="13"/>
      <c r="EEB109" s="13"/>
      <c r="EEC109" s="13"/>
      <c r="EED109" s="13"/>
      <c r="EEE109" s="13"/>
      <c r="EEF109" s="13"/>
      <c r="EEG109" s="13"/>
      <c r="EEH109" s="13"/>
      <c r="EEI109" s="13"/>
      <c r="EEJ109" s="13"/>
      <c r="EEK109" s="13"/>
      <c r="EEL109" s="13"/>
      <c r="EEM109" s="13"/>
      <c r="EEN109" s="13"/>
      <c r="EEO109" s="13"/>
      <c r="EEP109" s="13"/>
      <c r="EEQ109" s="13"/>
      <c r="EER109" s="13"/>
      <c r="EES109" s="13"/>
      <c r="EET109" s="13"/>
      <c r="EEU109" s="13"/>
      <c r="EEV109" s="13"/>
      <c r="EEW109" s="13"/>
      <c r="EEX109" s="13"/>
      <c r="EEY109" s="13"/>
      <c r="EEZ109" s="13"/>
      <c r="EFA109" s="13"/>
      <c r="EFB109" s="13"/>
      <c r="EFC109" s="13"/>
      <c r="EFD109" s="13"/>
      <c r="EFE109" s="13"/>
      <c r="EFF109" s="13"/>
      <c r="EFG109" s="13"/>
      <c r="EFH109" s="13"/>
      <c r="EFI109" s="13"/>
      <c r="EFJ109" s="13"/>
      <c r="EFK109" s="13"/>
      <c r="EFL109" s="13"/>
      <c r="EFM109" s="13"/>
      <c r="EFN109" s="13"/>
      <c r="EFO109" s="13"/>
      <c r="EFP109" s="13"/>
      <c r="EFQ109" s="13"/>
      <c r="EFR109" s="13"/>
      <c r="EFS109" s="13"/>
      <c r="EFT109" s="13"/>
      <c r="EFU109" s="13"/>
      <c r="EFV109" s="13"/>
      <c r="EFW109" s="13"/>
      <c r="EFX109" s="13"/>
      <c r="EFY109" s="13"/>
      <c r="EFZ109" s="13"/>
      <c r="EGA109" s="13"/>
      <c r="EGB109" s="13"/>
      <c r="EGC109" s="13"/>
      <c r="EGD109" s="13"/>
      <c r="EGE109" s="13"/>
      <c r="EGF109" s="13"/>
      <c r="EGG109" s="13"/>
      <c r="EGH109" s="13"/>
      <c r="EGI109" s="13"/>
      <c r="EGJ109" s="13"/>
      <c r="EGK109" s="13"/>
      <c r="EGL109" s="13"/>
      <c r="EGM109" s="13"/>
      <c r="EGN109" s="13"/>
      <c r="EGO109" s="13"/>
      <c r="EGP109" s="13"/>
      <c r="EGQ109" s="13"/>
      <c r="EGR109" s="13"/>
      <c r="EGS109" s="13"/>
      <c r="EGT109" s="13"/>
      <c r="EGU109" s="13"/>
      <c r="EGV109" s="13"/>
      <c r="EGW109" s="13"/>
      <c r="EGX109" s="13"/>
      <c r="EGY109" s="13"/>
      <c r="EGZ109" s="13"/>
      <c r="EHA109" s="13"/>
      <c r="EHB109" s="13"/>
      <c r="EHC109" s="13"/>
      <c r="EHD109" s="13"/>
      <c r="EHE109" s="13"/>
      <c r="EHF109" s="13"/>
      <c r="EHG109" s="13"/>
      <c r="EHH109" s="13"/>
      <c r="EHI109" s="13"/>
      <c r="EHJ109" s="13"/>
      <c r="EHK109" s="13"/>
      <c r="EHL109" s="13"/>
      <c r="EHM109" s="13"/>
      <c r="EHN109" s="13"/>
      <c r="EHO109" s="13"/>
      <c r="EHP109" s="13"/>
      <c r="EHQ109" s="13"/>
      <c r="EHR109" s="13"/>
      <c r="EHS109" s="13"/>
      <c r="EHT109" s="13"/>
      <c r="EHU109" s="13"/>
      <c r="EHV109" s="13"/>
      <c r="EHW109" s="13"/>
      <c r="EHX109" s="13"/>
      <c r="EHY109" s="13"/>
      <c r="EHZ109" s="13"/>
      <c r="EIA109" s="13"/>
      <c r="EIB109" s="13"/>
      <c r="EIC109" s="13"/>
      <c r="EID109" s="13"/>
      <c r="EIE109" s="13"/>
      <c r="EIF109" s="13"/>
      <c r="EIG109" s="13"/>
      <c r="EIH109" s="13"/>
      <c r="EII109" s="13"/>
      <c r="EIJ109" s="13"/>
      <c r="EIK109" s="13"/>
      <c r="EIL109" s="13"/>
      <c r="EIM109" s="13"/>
      <c r="EIN109" s="13"/>
      <c r="EIO109" s="13"/>
      <c r="EIP109" s="13"/>
      <c r="EIQ109" s="13"/>
      <c r="EIR109" s="13"/>
      <c r="EIS109" s="13"/>
      <c r="EIT109" s="13"/>
      <c r="EIU109" s="13"/>
      <c r="EIV109" s="13"/>
      <c r="EIW109" s="13"/>
      <c r="EIX109" s="13"/>
      <c r="EIY109" s="13"/>
      <c r="EIZ109" s="13"/>
      <c r="EJA109" s="13"/>
      <c r="EJB109" s="13"/>
      <c r="EJC109" s="13"/>
      <c r="EJD109" s="13"/>
      <c r="EJE109" s="13"/>
      <c r="EJF109" s="13"/>
      <c r="EJG109" s="13"/>
      <c r="EJH109" s="13"/>
      <c r="EJI109" s="13"/>
      <c r="EJJ109" s="13"/>
      <c r="EJK109" s="13"/>
      <c r="EJL109" s="13"/>
      <c r="EJM109" s="13"/>
      <c r="EJN109" s="13"/>
      <c r="EJO109" s="13"/>
      <c r="EJP109" s="13"/>
      <c r="EJQ109" s="13"/>
      <c r="EJR109" s="13"/>
      <c r="EJS109" s="13"/>
      <c r="EJT109" s="13"/>
      <c r="EJU109" s="13"/>
      <c r="EJV109" s="13"/>
      <c r="EJW109" s="13"/>
      <c r="EJX109" s="13"/>
      <c r="EJY109" s="13"/>
      <c r="EJZ109" s="13"/>
      <c r="EKA109" s="13"/>
      <c r="EKB109" s="13"/>
      <c r="EKC109" s="13"/>
      <c r="EKD109" s="13"/>
      <c r="EKE109" s="13"/>
      <c r="EKF109" s="13"/>
      <c r="EKG109" s="13"/>
      <c r="EKH109" s="13"/>
      <c r="EKI109" s="13"/>
      <c r="EKJ109" s="13"/>
      <c r="EKK109" s="13"/>
      <c r="EKL109" s="13"/>
      <c r="EKM109" s="13"/>
      <c r="EKN109" s="13"/>
      <c r="EKO109" s="13"/>
      <c r="EKP109" s="13"/>
      <c r="EKQ109" s="13"/>
      <c r="EKR109" s="13"/>
      <c r="EKS109" s="13"/>
      <c r="EKT109" s="13"/>
      <c r="EKU109" s="13"/>
      <c r="EKV109" s="13"/>
      <c r="EKW109" s="13"/>
      <c r="EKX109" s="13"/>
      <c r="EKY109" s="13"/>
      <c r="EKZ109" s="13"/>
      <c r="ELA109" s="13"/>
      <c r="ELB109" s="13"/>
      <c r="ELC109" s="13"/>
      <c r="ELD109" s="13"/>
      <c r="ELE109" s="13"/>
      <c r="ELF109" s="13"/>
      <c r="ELG109" s="13"/>
      <c r="ELH109" s="13"/>
      <c r="ELI109" s="13"/>
      <c r="ELJ109" s="13"/>
      <c r="ELK109" s="13"/>
      <c r="ELL109" s="13"/>
      <c r="ELM109" s="13"/>
      <c r="ELN109" s="13"/>
      <c r="ELO109" s="13"/>
      <c r="ELP109" s="13"/>
      <c r="ELQ109" s="13"/>
      <c r="ELR109" s="13"/>
      <c r="ELS109" s="13"/>
      <c r="ELT109" s="13"/>
      <c r="ELU109" s="13"/>
      <c r="ELV109" s="13"/>
      <c r="ELW109" s="13"/>
      <c r="ELX109" s="13"/>
      <c r="ELY109" s="13"/>
      <c r="ELZ109" s="13"/>
      <c r="EMA109" s="13"/>
      <c r="EMB109" s="13"/>
      <c r="EMC109" s="13"/>
      <c r="EMD109" s="13"/>
      <c r="EME109" s="13"/>
      <c r="EMF109" s="13"/>
      <c r="EMG109" s="13"/>
      <c r="EMH109" s="13"/>
      <c r="EMI109" s="13"/>
      <c r="EMJ109" s="13"/>
      <c r="EMK109" s="13"/>
      <c r="EML109" s="13"/>
      <c r="EMM109" s="13"/>
      <c r="EMN109" s="13"/>
      <c r="EMO109" s="13"/>
      <c r="EMP109" s="13"/>
      <c r="EMQ109" s="13"/>
      <c r="EMR109" s="13"/>
      <c r="EMS109" s="13"/>
      <c r="EMT109" s="13"/>
      <c r="EMU109" s="13"/>
      <c r="EMV109" s="13"/>
      <c r="EMW109" s="13"/>
      <c r="EMX109" s="13"/>
      <c r="EMY109" s="13"/>
      <c r="EMZ109" s="13"/>
      <c r="ENA109" s="13"/>
      <c r="ENB109" s="13"/>
      <c r="ENC109" s="13"/>
      <c r="END109" s="13"/>
      <c r="ENE109" s="13"/>
      <c r="ENF109" s="13"/>
      <c r="ENG109" s="13"/>
      <c r="ENH109" s="13"/>
      <c r="ENI109" s="13"/>
      <c r="ENJ109" s="13"/>
      <c r="ENK109" s="13"/>
      <c r="ENL109" s="13"/>
      <c r="ENM109" s="13"/>
      <c r="ENN109" s="13"/>
      <c r="ENO109" s="13"/>
      <c r="ENP109" s="13"/>
      <c r="ENQ109" s="13"/>
      <c r="ENR109" s="13"/>
      <c r="ENS109" s="13"/>
      <c r="ENT109" s="13"/>
      <c r="ENU109" s="13"/>
      <c r="ENV109" s="13"/>
      <c r="ENW109" s="13"/>
      <c r="ENX109" s="13"/>
      <c r="ENY109" s="13"/>
      <c r="ENZ109" s="13"/>
      <c r="EOA109" s="13"/>
      <c r="EOB109" s="13"/>
      <c r="EOC109" s="13"/>
      <c r="EOD109" s="13"/>
      <c r="EOE109" s="13"/>
      <c r="EOF109" s="13"/>
      <c r="EOG109" s="13"/>
      <c r="EOH109" s="13"/>
      <c r="EOI109" s="13"/>
      <c r="EOJ109" s="13"/>
      <c r="EOK109" s="13"/>
      <c r="EOL109" s="13"/>
      <c r="EOM109" s="13"/>
      <c r="EON109" s="13"/>
      <c r="EOO109" s="13"/>
      <c r="EOP109" s="13"/>
      <c r="EOQ109" s="13"/>
      <c r="EOR109" s="13"/>
      <c r="EOS109" s="13"/>
      <c r="EOT109" s="13"/>
      <c r="EOU109" s="13"/>
      <c r="EOV109" s="13"/>
      <c r="EOW109" s="13"/>
      <c r="EOX109" s="13"/>
      <c r="EOY109" s="13"/>
      <c r="EOZ109" s="13"/>
      <c r="EPA109" s="13"/>
      <c r="EPB109" s="13"/>
      <c r="EPC109" s="13"/>
      <c r="EPD109" s="13"/>
      <c r="EPE109" s="13"/>
      <c r="EPF109" s="13"/>
      <c r="EPG109" s="13"/>
      <c r="EPH109" s="13"/>
      <c r="EPI109" s="13"/>
      <c r="EPJ109" s="13"/>
      <c r="EPK109" s="13"/>
      <c r="EPL109" s="13"/>
      <c r="EPM109" s="13"/>
      <c r="EPN109" s="13"/>
      <c r="EPO109" s="13"/>
      <c r="EPP109" s="13"/>
      <c r="EPQ109" s="13"/>
      <c r="EPR109" s="13"/>
      <c r="EPS109" s="13"/>
      <c r="EPT109" s="13"/>
      <c r="EPU109" s="13"/>
      <c r="EPV109" s="13"/>
      <c r="EPW109" s="13"/>
      <c r="EPX109" s="13"/>
      <c r="EPY109" s="13"/>
      <c r="EPZ109" s="13"/>
      <c r="EQA109" s="13"/>
      <c r="EQB109" s="13"/>
      <c r="EQC109" s="13"/>
      <c r="EQD109" s="13"/>
      <c r="EQE109" s="13"/>
      <c r="EQF109" s="13"/>
      <c r="EQG109" s="13"/>
      <c r="EQH109" s="13"/>
      <c r="EQI109" s="13"/>
      <c r="EQJ109" s="13"/>
      <c r="EQK109" s="13"/>
      <c r="EQL109" s="13"/>
      <c r="EQM109" s="13"/>
      <c r="EQN109" s="13"/>
      <c r="EQO109" s="13"/>
      <c r="EQP109" s="13"/>
      <c r="EQQ109" s="13"/>
      <c r="EQR109" s="13"/>
      <c r="EQS109" s="13"/>
      <c r="EQT109" s="13"/>
      <c r="EQU109" s="13"/>
      <c r="EQV109" s="13"/>
      <c r="EQW109" s="13"/>
      <c r="EQX109" s="13"/>
      <c r="EQY109" s="13"/>
      <c r="EQZ109" s="13"/>
      <c r="ERA109" s="13"/>
      <c r="ERB109" s="13"/>
      <c r="ERC109" s="13"/>
      <c r="ERD109" s="13"/>
      <c r="ERE109" s="13"/>
      <c r="ERF109" s="13"/>
      <c r="ERG109" s="13"/>
      <c r="ERH109" s="13"/>
      <c r="ERI109" s="13"/>
      <c r="ERJ109" s="13"/>
      <c r="ERK109" s="13"/>
      <c r="ERL109" s="13"/>
      <c r="ERM109" s="13"/>
      <c r="ERN109" s="13"/>
      <c r="ERO109" s="13"/>
      <c r="ERP109" s="13"/>
      <c r="ERQ109" s="13"/>
      <c r="ERR109" s="13"/>
      <c r="ERS109" s="13"/>
      <c r="ERT109" s="13"/>
      <c r="ERU109" s="13"/>
      <c r="ERV109" s="13"/>
      <c r="ERW109" s="13"/>
      <c r="ERX109" s="13"/>
      <c r="ERY109" s="13"/>
      <c r="ERZ109" s="13"/>
      <c r="ESA109" s="13"/>
      <c r="ESB109" s="13"/>
      <c r="ESC109" s="13"/>
      <c r="ESD109" s="13"/>
      <c r="ESE109" s="13"/>
      <c r="ESF109" s="13"/>
      <c r="ESG109" s="13"/>
      <c r="ESH109" s="13"/>
      <c r="ESI109" s="13"/>
      <c r="ESJ109" s="13"/>
      <c r="ESK109" s="13"/>
      <c r="ESL109" s="13"/>
      <c r="ESM109" s="13"/>
      <c r="ESN109" s="13"/>
      <c r="ESO109" s="13"/>
      <c r="ESP109" s="13"/>
      <c r="ESQ109" s="13"/>
      <c r="ESR109" s="13"/>
      <c r="ESS109" s="13"/>
      <c r="EST109" s="13"/>
      <c r="ESU109" s="13"/>
      <c r="ESV109" s="13"/>
      <c r="ESW109" s="13"/>
      <c r="ESX109" s="13"/>
      <c r="ESY109" s="13"/>
      <c r="ESZ109" s="13"/>
      <c r="ETA109" s="13"/>
      <c r="ETB109" s="13"/>
      <c r="ETC109" s="13"/>
      <c r="ETD109" s="13"/>
      <c r="ETE109" s="13"/>
      <c r="ETF109" s="13"/>
      <c r="ETG109" s="13"/>
      <c r="ETH109" s="13"/>
      <c r="ETI109" s="13"/>
      <c r="ETJ109" s="13"/>
      <c r="ETK109" s="13"/>
      <c r="ETL109" s="13"/>
      <c r="ETM109" s="13"/>
      <c r="ETN109" s="13"/>
      <c r="ETO109" s="13"/>
      <c r="ETP109" s="13"/>
      <c r="ETQ109" s="13"/>
      <c r="ETR109" s="13"/>
      <c r="ETS109" s="13"/>
      <c r="ETT109" s="13"/>
      <c r="ETU109" s="13"/>
      <c r="ETV109" s="13"/>
      <c r="ETW109" s="13"/>
      <c r="ETX109" s="13"/>
      <c r="ETY109" s="13"/>
      <c r="ETZ109" s="13"/>
      <c r="EUA109" s="13"/>
      <c r="EUB109" s="13"/>
      <c r="EUC109" s="13"/>
      <c r="EUD109" s="13"/>
      <c r="EUE109" s="13"/>
      <c r="EUF109" s="13"/>
      <c r="EUG109" s="13"/>
      <c r="EUH109" s="13"/>
      <c r="EUI109" s="13"/>
      <c r="EUJ109" s="13"/>
      <c r="EUK109" s="13"/>
      <c r="EUL109" s="13"/>
      <c r="EUM109" s="13"/>
      <c r="EUN109" s="13"/>
      <c r="EUO109" s="13"/>
      <c r="EUP109" s="13"/>
      <c r="EUQ109" s="13"/>
      <c r="EUR109" s="13"/>
      <c r="EUS109" s="13"/>
      <c r="EUT109" s="13"/>
      <c r="EUU109" s="13"/>
      <c r="EUV109" s="13"/>
      <c r="EUW109" s="13"/>
      <c r="EUX109" s="13"/>
      <c r="EUY109" s="13"/>
      <c r="EUZ109" s="13"/>
      <c r="EVA109" s="13"/>
      <c r="EVB109" s="13"/>
      <c r="EVC109" s="13"/>
      <c r="EVD109" s="13"/>
      <c r="EVE109" s="13"/>
      <c r="EVF109" s="13"/>
      <c r="EVG109" s="13"/>
      <c r="EVH109" s="13"/>
      <c r="EVI109" s="13"/>
      <c r="EVJ109" s="13"/>
      <c r="EVK109" s="13"/>
      <c r="EVL109" s="13"/>
      <c r="EVM109" s="13"/>
      <c r="EVN109" s="13"/>
      <c r="EVO109" s="13"/>
      <c r="EVP109" s="13"/>
      <c r="EVQ109" s="13"/>
      <c r="EVR109" s="13"/>
      <c r="EVS109" s="13"/>
      <c r="EVT109" s="13"/>
      <c r="EVU109" s="13"/>
      <c r="EVV109" s="13"/>
      <c r="EVW109" s="13"/>
      <c r="EVX109" s="13"/>
      <c r="EVY109" s="13"/>
      <c r="EVZ109" s="13"/>
      <c r="EWA109" s="13"/>
      <c r="EWB109" s="13"/>
      <c r="EWC109" s="13"/>
      <c r="EWD109" s="13"/>
      <c r="EWE109" s="13"/>
      <c r="EWF109" s="13"/>
      <c r="EWG109" s="13"/>
      <c r="EWH109" s="13"/>
      <c r="EWI109" s="13"/>
      <c r="EWJ109" s="13"/>
      <c r="EWK109" s="13"/>
      <c r="EWL109" s="13"/>
      <c r="EWM109" s="13"/>
      <c r="EWN109" s="13"/>
      <c r="EWO109" s="13"/>
      <c r="EWP109" s="13"/>
      <c r="EWQ109" s="13"/>
      <c r="EWR109" s="13"/>
      <c r="EWS109" s="13"/>
      <c r="EWT109" s="13"/>
      <c r="EWU109" s="13"/>
      <c r="EWV109" s="13"/>
      <c r="EWW109" s="13"/>
      <c r="EWX109" s="13"/>
      <c r="EWY109" s="13"/>
      <c r="EWZ109" s="13"/>
      <c r="EXA109" s="13"/>
      <c r="EXB109" s="13"/>
      <c r="EXC109" s="13"/>
      <c r="EXD109" s="13"/>
      <c r="EXE109" s="13"/>
      <c r="EXF109" s="13"/>
      <c r="EXG109" s="13"/>
      <c r="EXH109" s="13"/>
      <c r="EXI109" s="13"/>
      <c r="EXJ109" s="13"/>
      <c r="EXK109" s="13"/>
      <c r="EXL109" s="13"/>
      <c r="EXM109" s="13"/>
      <c r="EXN109" s="13"/>
      <c r="EXO109" s="13"/>
      <c r="EXP109" s="13"/>
      <c r="EXQ109" s="13"/>
      <c r="EXR109" s="13"/>
      <c r="EXS109" s="13"/>
      <c r="EXT109" s="13"/>
      <c r="EXU109" s="13"/>
      <c r="EXV109" s="13"/>
      <c r="EXW109" s="13"/>
      <c r="EXX109" s="13"/>
      <c r="EXY109" s="13"/>
      <c r="EXZ109" s="13"/>
      <c r="EYA109" s="13"/>
      <c r="EYB109" s="13"/>
      <c r="EYC109" s="13"/>
      <c r="EYD109" s="13"/>
      <c r="EYE109" s="13"/>
      <c r="EYF109" s="13"/>
      <c r="EYG109" s="13"/>
      <c r="EYH109" s="13"/>
      <c r="EYI109" s="13"/>
      <c r="EYJ109" s="13"/>
      <c r="EYK109" s="13"/>
      <c r="EYL109" s="13"/>
      <c r="EYM109" s="13"/>
      <c r="EYN109" s="13"/>
      <c r="EYO109" s="13"/>
      <c r="EYP109" s="13"/>
      <c r="EYQ109" s="13"/>
      <c r="EYR109" s="13"/>
      <c r="EYS109" s="13"/>
      <c r="EYT109" s="13"/>
      <c r="EYU109" s="13"/>
      <c r="EYV109" s="13"/>
      <c r="EYW109" s="13"/>
      <c r="EYX109" s="13"/>
      <c r="EYY109" s="13"/>
      <c r="EYZ109" s="13"/>
      <c r="EZA109" s="13"/>
      <c r="EZB109" s="13"/>
      <c r="EZC109" s="13"/>
      <c r="EZD109" s="13"/>
      <c r="EZE109" s="13"/>
      <c r="EZF109" s="13"/>
      <c r="EZG109" s="13"/>
      <c r="EZH109" s="13"/>
      <c r="EZI109" s="13"/>
      <c r="EZJ109" s="13"/>
      <c r="EZK109" s="13"/>
      <c r="EZL109" s="13"/>
      <c r="EZM109" s="13"/>
      <c r="EZN109" s="13"/>
      <c r="EZO109" s="13"/>
      <c r="EZP109" s="13"/>
      <c r="EZQ109" s="13"/>
      <c r="EZR109" s="13"/>
      <c r="EZS109" s="13"/>
      <c r="EZT109" s="13"/>
      <c r="EZU109" s="13"/>
      <c r="EZV109" s="13"/>
      <c r="EZW109" s="13"/>
      <c r="EZX109" s="13"/>
      <c r="EZY109" s="13"/>
      <c r="EZZ109" s="13"/>
      <c r="FAA109" s="13"/>
      <c r="FAB109" s="13"/>
      <c r="FAC109" s="13"/>
      <c r="FAD109" s="13"/>
      <c r="FAE109" s="13"/>
      <c r="FAF109" s="13"/>
      <c r="FAG109" s="13"/>
      <c r="FAH109" s="13"/>
      <c r="FAI109" s="13"/>
      <c r="FAJ109" s="13"/>
      <c r="FAK109" s="13"/>
      <c r="FAL109" s="13"/>
      <c r="FAM109" s="13"/>
      <c r="FAN109" s="13"/>
      <c r="FAO109" s="13"/>
      <c r="FAP109" s="13"/>
      <c r="FAQ109" s="13"/>
      <c r="FAR109" s="13"/>
      <c r="FAS109" s="13"/>
      <c r="FAT109" s="13"/>
      <c r="FAU109" s="13"/>
      <c r="FAV109" s="13"/>
      <c r="FAW109" s="13"/>
      <c r="FAX109" s="13"/>
      <c r="FAY109" s="13"/>
      <c r="FAZ109" s="13"/>
      <c r="FBA109" s="13"/>
      <c r="FBB109" s="13"/>
      <c r="FBC109" s="13"/>
      <c r="FBD109" s="13"/>
      <c r="FBE109" s="13"/>
      <c r="FBF109" s="13"/>
      <c r="FBG109" s="13"/>
      <c r="FBH109" s="13"/>
      <c r="FBI109" s="13"/>
      <c r="FBJ109" s="13"/>
      <c r="FBK109" s="13"/>
      <c r="FBL109" s="13"/>
      <c r="FBM109" s="13"/>
      <c r="FBN109" s="13"/>
      <c r="FBO109" s="13"/>
      <c r="FBP109" s="13"/>
      <c r="FBQ109" s="13"/>
      <c r="FBR109" s="13"/>
      <c r="FBS109" s="13"/>
      <c r="FBT109" s="13"/>
      <c r="FBU109" s="13"/>
      <c r="FBV109" s="13"/>
      <c r="FBW109" s="13"/>
      <c r="FBX109" s="13"/>
      <c r="FBY109" s="13"/>
      <c r="FBZ109" s="13"/>
      <c r="FCA109" s="13"/>
      <c r="FCB109" s="13"/>
      <c r="FCC109" s="13"/>
      <c r="FCD109" s="13"/>
      <c r="FCE109" s="13"/>
      <c r="FCF109" s="13"/>
      <c r="FCG109" s="13"/>
      <c r="FCH109" s="13"/>
      <c r="FCI109" s="13"/>
      <c r="FCJ109" s="13"/>
      <c r="FCK109" s="13"/>
      <c r="FCL109" s="13"/>
      <c r="FCM109" s="13"/>
      <c r="FCN109" s="13"/>
      <c r="FCO109" s="13"/>
      <c r="FCP109" s="13"/>
      <c r="FCQ109" s="13"/>
      <c r="FCR109" s="13"/>
      <c r="FCS109" s="13"/>
      <c r="FCT109" s="13"/>
      <c r="FCU109" s="13"/>
      <c r="FCV109" s="13"/>
      <c r="FCW109" s="13"/>
      <c r="FCX109" s="13"/>
      <c r="FCY109" s="13"/>
      <c r="FCZ109" s="13"/>
      <c r="FDA109" s="13"/>
      <c r="FDB109" s="13"/>
      <c r="FDC109" s="13"/>
      <c r="FDD109" s="13"/>
      <c r="FDE109" s="13"/>
      <c r="FDF109" s="13"/>
      <c r="FDG109" s="13"/>
      <c r="FDH109" s="13"/>
      <c r="FDI109" s="13"/>
      <c r="FDJ109" s="13"/>
      <c r="FDK109" s="13"/>
      <c r="FDL109" s="13"/>
      <c r="FDM109" s="13"/>
      <c r="FDN109" s="13"/>
      <c r="FDO109" s="13"/>
      <c r="FDP109" s="13"/>
      <c r="FDQ109" s="13"/>
      <c r="FDR109" s="13"/>
      <c r="FDS109" s="13"/>
      <c r="FDT109" s="13"/>
      <c r="FDU109" s="13"/>
      <c r="FDV109" s="13"/>
      <c r="FDW109" s="13"/>
      <c r="FDX109" s="13"/>
      <c r="FDY109" s="13"/>
      <c r="FDZ109" s="13"/>
      <c r="FEA109" s="13"/>
      <c r="FEB109" s="13"/>
      <c r="FEC109" s="13"/>
      <c r="FED109" s="13"/>
      <c r="FEE109" s="13"/>
      <c r="FEF109" s="13"/>
      <c r="FEG109" s="13"/>
      <c r="FEH109" s="13"/>
      <c r="FEI109" s="13"/>
      <c r="FEJ109" s="13"/>
      <c r="FEK109" s="13"/>
      <c r="FEL109" s="13"/>
      <c r="FEM109" s="13"/>
      <c r="FEN109" s="13"/>
      <c r="FEO109" s="13"/>
      <c r="FEP109" s="13"/>
      <c r="FEQ109" s="13"/>
      <c r="FER109" s="13"/>
      <c r="FES109" s="13"/>
      <c r="FET109" s="13"/>
      <c r="FEU109" s="13"/>
      <c r="FEV109" s="13"/>
      <c r="FEW109" s="13"/>
      <c r="FEX109" s="13"/>
      <c r="FEY109" s="13"/>
      <c r="FEZ109" s="13"/>
      <c r="FFA109" s="13"/>
      <c r="FFB109" s="13"/>
      <c r="FFC109" s="13"/>
      <c r="FFD109" s="13"/>
      <c r="FFE109" s="13"/>
      <c r="FFF109" s="13"/>
      <c r="FFG109" s="13"/>
      <c r="FFH109" s="13"/>
      <c r="FFI109" s="13"/>
      <c r="FFJ109" s="13"/>
      <c r="FFK109" s="13"/>
      <c r="FFL109" s="13"/>
      <c r="FFM109" s="13"/>
      <c r="FFN109" s="13"/>
      <c r="FFO109" s="13"/>
      <c r="FFP109" s="13"/>
      <c r="FFQ109" s="13"/>
      <c r="FFR109" s="13"/>
      <c r="FFS109" s="13"/>
      <c r="FFT109" s="13"/>
      <c r="FFU109" s="13"/>
      <c r="FFV109" s="13"/>
      <c r="FFW109" s="13"/>
      <c r="FFX109" s="13"/>
      <c r="FFY109" s="13"/>
      <c r="FFZ109" s="13"/>
      <c r="FGA109" s="13"/>
      <c r="FGB109" s="13"/>
      <c r="FGC109" s="13"/>
      <c r="FGD109" s="13"/>
      <c r="FGE109" s="13"/>
      <c r="FGF109" s="13"/>
      <c r="FGG109" s="13"/>
      <c r="FGH109" s="13"/>
      <c r="FGI109" s="13"/>
      <c r="FGJ109" s="13"/>
      <c r="FGK109" s="13"/>
      <c r="FGL109" s="13"/>
      <c r="FGM109" s="13"/>
      <c r="FGN109" s="13"/>
      <c r="FGO109" s="13"/>
      <c r="FGP109" s="13"/>
      <c r="FGQ109" s="13"/>
      <c r="FGR109" s="13"/>
      <c r="FGS109" s="13"/>
      <c r="FGT109" s="13"/>
      <c r="FGU109" s="13"/>
      <c r="FGV109" s="13"/>
      <c r="FGW109" s="13"/>
      <c r="FGX109" s="13"/>
      <c r="FGY109" s="13"/>
      <c r="FGZ109" s="13"/>
      <c r="FHA109" s="13"/>
      <c r="FHB109" s="13"/>
      <c r="FHC109" s="13"/>
      <c r="FHD109" s="13"/>
      <c r="FHE109" s="13"/>
      <c r="FHF109" s="13"/>
      <c r="FHG109" s="13"/>
      <c r="FHH109" s="13"/>
      <c r="FHI109" s="13"/>
      <c r="FHJ109" s="13"/>
      <c r="FHK109" s="13"/>
      <c r="FHL109" s="13"/>
      <c r="FHM109" s="13"/>
      <c r="FHN109" s="13"/>
      <c r="FHO109" s="13"/>
      <c r="FHP109" s="13"/>
      <c r="FHQ109" s="13"/>
      <c r="FHR109" s="13"/>
      <c r="FHS109" s="13"/>
      <c r="FHT109" s="13"/>
      <c r="FHU109" s="13"/>
      <c r="FHV109" s="13"/>
      <c r="FHW109" s="13"/>
      <c r="FHX109" s="13"/>
      <c r="FHY109" s="13"/>
      <c r="FHZ109" s="13"/>
      <c r="FIA109" s="13"/>
      <c r="FIB109" s="13"/>
      <c r="FIC109" s="13"/>
      <c r="FID109" s="13"/>
      <c r="FIE109" s="13"/>
      <c r="FIF109" s="13"/>
      <c r="FIG109" s="13"/>
      <c r="FIH109" s="13"/>
      <c r="FII109" s="13"/>
      <c r="FIJ109" s="13"/>
      <c r="FIK109" s="13"/>
      <c r="FIL109" s="13"/>
      <c r="FIM109" s="13"/>
      <c r="FIN109" s="13"/>
      <c r="FIO109" s="13"/>
      <c r="FIP109" s="13"/>
      <c r="FIQ109" s="13"/>
      <c r="FIR109" s="13"/>
      <c r="FIS109" s="13"/>
      <c r="FIT109" s="13"/>
      <c r="FIU109" s="13"/>
      <c r="FIV109" s="13"/>
      <c r="FIW109" s="13"/>
      <c r="FIX109" s="13"/>
      <c r="FIY109" s="13"/>
      <c r="FIZ109" s="13"/>
      <c r="FJA109" s="13"/>
      <c r="FJB109" s="13"/>
      <c r="FJC109" s="13"/>
      <c r="FJD109" s="13"/>
      <c r="FJE109" s="13"/>
      <c r="FJF109" s="13"/>
      <c r="FJG109" s="13"/>
      <c r="FJH109" s="13"/>
      <c r="FJI109" s="13"/>
      <c r="FJJ109" s="13"/>
      <c r="FJK109" s="13"/>
      <c r="FJL109" s="13"/>
      <c r="FJM109" s="13"/>
      <c r="FJN109" s="13"/>
      <c r="FJO109" s="13"/>
      <c r="FJP109" s="13"/>
      <c r="FJQ109" s="13"/>
      <c r="FJR109" s="13"/>
      <c r="FJS109" s="13"/>
      <c r="FJT109" s="13"/>
      <c r="FJU109" s="13"/>
      <c r="FJV109" s="13"/>
      <c r="FJW109" s="13"/>
      <c r="FJX109" s="13"/>
      <c r="FJY109" s="13"/>
      <c r="FJZ109" s="13"/>
      <c r="FKA109" s="13"/>
      <c r="FKB109" s="13"/>
      <c r="FKC109" s="13"/>
      <c r="FKD109" s="13"/>
      <c r="FKE109" s="13"/>
      <c r="FKF109" s="13"/>
      <c r="FKG109" s="13"/>
      <c r="FKH109" s="13"/>
      <c r="FKI109" s="13"/>
      <c r="FKJ109" s="13"/>
      <c r="FKK109" s="13"/>
      <c r="FKL109" s="13"/>
      <c r="FKM109" s="13"/>
      <c r="FKN109" s="13"/>
      <c r="FKO109" s="13"/>
      <c r="FKP109" s="13"/>
      <c r="FKQ109" s="13"/>
      <c r="FKR109" s="13"/>
      <c r="FKS109" s="13"/>
      <c r="FKT109" s="13"/>
      <c r="FKU109" s="13"/>
      <c r="FKV109" s="13"/>
      <c r="FKW109" s="13"/>
      <c r="FKX109" s="13"/>
      <c r="FKY109" s="13"/>
      <c r="FKZ109" s="13"/>
      <c r="FLA109" s="13"/>
      <c r="FLB109" s="13"/>
      <c r="FLC109" s="13"/>
      <c r="FLD109" s="13"/>
      <c r="FLE109" s="13"/>
      <c r="FLF109" s="13"/>
      <c r="FLG109" s="13"/>
      <c r="FLH109" s="13"/>
      <c r="FLI109" s="13"/>
      <c r="FLJ109" s="13"/>
      <c r="FLK109" s="13"/>
      <c r="FLL109" s="13"/>
      <c r="FLM109" s="13"/>
      <c r="FLN109" s="13"/>
      <c r="FLO109" s="13"/>
      <c r="FLP109" s="13"/>
      <c r="FLQ109" s="13"/>
      <c r="FLR109" s="13"/>
      <c r="FLS109" s="13"/>
      <c r="FLT109" s="13"/>
      <c r="FLU109" s="13"/>
      <c r="FLV109" s="13"/>
      <c r="FLW109" s="13"/>
      <c r="FLX109" s="13"/>
      <c r="FLY109" s="13"/>
      <c r="FLZ109" s="13"/>
      <c r="FMA109" s="13"/>
      <c r="FMB109" s="13"/>
      <c r="FMC109" s="13"/>
      <c r="FMD109" s="13"/>
      <c r="FME109" s="13"/>
      <c r="FMF109" s="13"/>
      <c r="FMG109" s="13"/>
      <c r="FMH109" s="13"/>
      <c r="FMI109" s="13"/>
      <c r="FMJ109" s="13"/>
      <c r="FMK109" s="13"/>
      <c r="FML109" s="13"/>
      <c r="FMM109" s="13"/>
      <c r="FMN109" s="13"/>
      <c r="FMO109" s="13"/>
      <c r="FMP109" s="13"/>
      <c r="FMQ109" s="13"/>
      <c r="FMR109" s="13"/>
      <c r="FMS109" s="13"/>
      <c r="FMT109" s="13"/>
      <c r="FMU109" s="13"/>
      <c r="FMV109" s="13"/>
      <c r="FMW109" s="13"/>
      <c r="FMX109" s="13"/>
      <c r="FMY109" s="13"/>
      <c r="FMZ109" s="13"/>
      <c r="FNA109" s="13"/>
      <c r="FNB109" s="13"/>
      <c r="FNC109" s="13"/>
      <c r="FND109" s="13"/>
      <c r="FNE109" s="13"/>
      <c r="FNF109" s="13"/>
      <c r="FNG109" s="13"/>
      <c r="FNH109" s="13"/>
      <c r="FNI109" s="13"/>
      <c r="FNJ109" s="13"/>
      <c r="FNK109" s="13"/>
      <c r="FNL109" s="13"/>
      <c r="FNM109" s="13"/>
      <c r="FNN109" s="13"/>
      <c r="FNO109" s="13"/>
      <c r="FNP109" s="13"/>
      <c r="FNQ109" s="13"/>
      <c r="FNR109" s="13"/>
      <c r="FNS109" s="13"/>
      <c r="FNT109" s="13"/>
      <c r="FNU109" s="13"/>
      <c r="FNV109" s="13"/>
      <c r="FNW109" s="13"/>
      <c r="FNX109" s="13"/>
      <c r="FNY109" s="13"/>
      <c r="FNZ109" s="13"/>
      <c r="FOA109" s="13"/>
      <c r="FOB109" s="13"/>
      <c r="FOC109" s="13"/>
      <c r="FOD109" s="13"/>
      <c r="FOE109" s="13"/>
      <c r="FOF109" s="13"/>
      <c r="FOG109" s="13"/>
      <c r="FOH109" s="13"/>
      <c r="FOI109" s="13"/>
      <c r="FOJ109" s="13"/>
      <c r="FOK109" s="13"/>
      <c r="FOL109" s="13"/>
      <c r="FOM109" s="13"/>
      <c r="FON109" s="13"/>
      <c r="FOO109" s="13"/>
      <c r="FOP109" s="13"/>
      <c r="FOQ109" s="13"/>
      <c r="FOR109" s="13"/>
      <c r="FOS109" s="13"/>
      <c r="FOT109" s="13"/>
      <c r="FOU109" s="13"/>
      <c r="FOV109" s="13"/>
      <c r="FOW109" s="13"/>
      <c r="FOX109" s="13"/>
      <c r="FOY109" s="13"/>
      <c r="FOZ109" s="13"/>
      <c r="FPA109" s="13"/>
      <c r="FPB109" s="13"/>
      <c r="FPC109" s="13"/>
      <c r="FPD109" s="13"/>
      <c r="FPE109" s="13"/>
      <c r="FPF109" s="13"/>
      <c r="FPG109" s="13"/>
      <c r="FPH109" s="13"/>
      <c r="FPI109" s="13"/>
      <c r="FPJ109" s="13"/>
      <c r="FPK109" s="13"/>
      <c r="FPL109" s="13"/>
      <c r="FPM109" s="13"/>
      <c r="FPN109" s="13"/>
      <c r="FPO109" s="13"/>
      <c r="FPP109" s="13"/>
      <c r="FPQ109" s="13"/>
      <c r="FPR109" s="13"/>
      <c r="FPS109" s="13"/>
      <c r="FPT109" s="13"/>
      <c r="FPU109" s="13"/>
      <c r="FPV109" s="13"/>
      <c r="FPW109" s="13"/>
      <c r="FPX109" s="13"/>
      <c r="FPY109" s="13"/>
      <c r="FPZ109" s="13"/>
      <c r="FQA109" s="13"/>
      <c r="FQB109" s="13"/>
      <c r="FQC109" s="13"/>
      <c r="FQD109" s="13"/>
      <c r="FQE109" s="13"/>
      <c r="FQF109" s="13"/>
      <c r="FQG109" s="13"/>
      <c r="FQH109" s="13"/>
      <c r="FQI109" s="13"/>
      <c r="FQJ109" s="13"/>
      <c r="FQK109" s="13"/>
      <c r="FQL109" s="13"/>
      <c r="FQM109" s="13"/>
      <c r="FQN109" s="13"/>
      <c r="FQO109" s="13"/>
      <c r="FQP109" s="13"/>
      <c r="FQQ109" s="13"/>
      <c r="FQR109" s="13"/>
      <c r="FQS109" s="13"/>
      <c r="FQT109" s="13"/>
      <c r="FQU109" s="13"/>
      <c r="FQV109" s="13"/>
      <c r="FQW109" s="13"/>
      <c r="FQX109" s="13"/>
      <c r="FQY109" s="13"/>
      <c r="FQZ109" s="13"/>
      <c r="FRA109" s="13"/>
      <c r="FRB109" s="13"/>
      <c r="FRC109" s="13"/>
      <c r="FRD109" s="13"/>
      <c r="FRE109" s="13"/>
      <c r="FRF109" s="13"/>
      <c r="FRG109" s="13"/>
      <c r="FRH109" s="13"/>
      <c r="FRI109" s="13"/>
      <c r="FRJ109" s="13"/>
      <c r="FRK109" s="13"/>
      <c r="FRL109" s="13"/>
      <c r="FRM109" s="13"/>
      <c r="FRN109" s="13"/>
      <c r="FRO109" s="13"/>
      <c r="FRP109" s="13"/>
      <c r="FRQ109" s="13"/>
      <c r="FRR109" s="13"/>
      <c r="FRS109" s="13"/>
      <c r="FRT109" s="13"/>
      <c r="FRU109" s="13"/>
      <c r="FRV109" s="13"/>
      <c r="FRW109" s="13"/>
      <c r="FRX109" s="13"/>
      <c r="FRY109" s="13"/>
      <c r="FRZ109" s="13"/>
      <c r="FSA109" s="13"/>
      <c r="FSB109" s="13"/>
      <c r="FSC109" s="13"/>
      <c r="FSD109" s="13"/>
      <c r="FSE109" s="13"/>
      <c r="FSF109" s="13"/>
      <c r="FSG109" s="13"/>
      <c r="FSH109" s="13"/>
      <c r="FSI109" s="13"/>
      <c r="FSJ109" s="13"/>
      <c r="FSK109" s="13"/>
      <c r="FSL109" s="13"/>
      <c r="FSM109" s="13"/>
      <c r="FSN109" s="13"/>
      <c r="FSO109" s="13"/>
      <c r="FSP109" s="13"/>
      <c r="FSQ109" s="13"/>
      <c r="FSR109" s="13"/>
      <c r="FSS109" s="13"/>
      <c r="FST109" s="13"/>
      <c r="FSU109" s="13"/>
      <c r="FSV109" s="13"/>
      <c r="FSW109" s="13"/>
      <c r="FSX109" s="13"/>
      <c r="FSY109" s="13"/>
      <c r="FSZ109" s="13"/>
      <c r="FTA109" s="13"/>
      <c r="FTB109" s="13"/>
      <c r="FTC109" s="13"/>
      <c r="FTD109" s="13"/>
      <c r="FTE109" s="13"/>
      <c r="FTF109" s="13"/>
      <c r="FTG109" s="13"/>
      <c r="FTH109" s="13"/>
      <c r="FTI109" s="13"/>
      <c r="FTJ109" s="13"/>
      <c r="FTK109" s="13"/>
      <c r="FTL109" s="13"/>
      <c r="FTM109" s="13"/>
      <c r="FTN109" s="13"/>
      <c r="FTO109" s="13"/>
      <c r="FTP109" s="13"/>
      <c r="FTQ109" s="13"/>
      <c r="FTR109" s="13"/>
      <c r="FTS109" s="13"/>
      <c r="FTT109" s="13"/>
      <c r="FTU109" s="13"/>
      <c r="FTV109" s="13"/>
      <c r="FTW109" s="13"/>
      <c r="FTX109" s="13"/>
      <c r="FTY109" s="13"/>
      <c r="FTZ109" s="13"/>
      <c r="FUA109" s="13"/>
      <c r="FUB109" s="13"/>
      <c r="FUC109" s="13"/>
      <c r="FUD109" s="13"/>
      <c r="FUE109" s="13"/>
      <c r="FUF109" s="13"/>
      <c r="FUG109" s="13"/>
      <c r="FUH109" s="13"/>
      <c r="FUI109" s="13"/>
      <c r="FUJ109" s="13"/>
      <c r="FUK109" s="13"/>
      <c r="FUL109" s="13"/>
      <c r="FUM109" s="13"/>
      <c r="FUN109" s="13"/>
      <c r="FUO109" s="13"/>
      <c r="FUP109" s="13"/>
      <c r="FUQ109" s="13"/>
      <c r="FUR109" s="13"/>
      <c r="FUS109" s="13"/>
      <c r="FUT109" s="13"/>
      <c r="FUU109" s="13"/>
      <c r="FUV109" s="13"/>
      <c r="FUW109" s="13"/>
      <c r="FUX109" s="13"/>
      <c r="FUY109" s="13"/>
      <c r="FUZ109" s="13"/>
      <c r="FVA109" s="13"/>
      <c r="FVB109" s="13"/>
      <c r="FVC109" s="13"/>
      <c r="FVD109" s="13"/>
      <c r="FVE109" s="13"/>
      <c r="FVF109" s="13"/>
      <c r="FVG109" s="13"/>
      <c r="FVH109" s="13"/>
      <c r="FVI109" s="13"/>
      <c r="FVJ109" s="13"/>
      <c r="FVK109" s="13"/>
      <c r="FVL109" s="13"/>
      <c r="FVM109" s="13"/>
      <c r="FVN109" s="13"/>
      <c r="FVO109" s="13"/>
      <c r="FVP109" s="13"/>
      <c r="FVQ109" s="13"/>
      <c r="FVR109" s="13"/>
      <c r="FVS109" s="13"/>
      <c r="FVT109" s="13"/>
      <c r="FVU109" s="13"/>
      <c r="FVV109" s="13"/>
      <c r="FVW109" s="13"/>
      <c r="FVX109" s="13"/>
      <c r="FVY109" s="13"/>
      <c r="FVZ109" s="13"/>
      <c r="FWA109" s="13"/>
      <c r="FWB109" s="13"/>
      <c r="FWC109" s="13"/>
      <c r="FWD109" s="13"/>
      <c r="FWE109" s="13"/>
      <c r="FWF109" s="13"/>
      <c r="FWG109" s="13"/>
      <c r="FWH109" s="13"/>
      <c r="FWI109" s="13"/>
      <c r="FWJ109" s="13"/>
      <c r="FWK109" s="13"/>
      <c r="FWL109" s="13"/>
      <c r="FWM109" s="13"/>
      <c r="FWN109" s="13"/>
      <c r="FWO109" s="13"/>
      <c r="FWP109" s="13"/>
      <c r="FWQ109" s="13"/>
      <c r="FWR109" s="13"/>
      <c r="FWS109" s="13"/>
      <c r="FWT109" s="13"/>
      <c r="FWU109" s="13"/>
      <c r="FWV109" s="13"/>
      <c r="FWW109" s="13"/>
      <c r="FWX109" s="13"/>
      <c r="FWY109" s="13"/>
      <c r="FWZ109" s="13"/>
      <c r="FXA109" s="13"/>
      <c r="FXB109" s="13"/>
      <c r="FXC109" s="13"/>
      <c r="FXD109" s="13"/>
      <c r="FXE109" s="13"/>
      <c r="FXF109" s="13"/>
      <c r="FXG109" s="13"/>
      <c r="FXH109" s="13"/>
      <c r="FXI109" s="13"/>
      <c r="FXJ109" s="13"/>
      <c r="FXK109" s="13"/>
      <c r="FXL109" s="13"/>
      <c r="FXM109" s="13"/>
      <c r="FXN109" s="13"/>
      <c r="FXO109" s="13"/>
      <c r="FXP109" s="13"/>
      <c r="FXQ109" s="13"/>
      <c r="FXR109" s="13"/>
      <c r="FXS109" s="13"/>
      <c r="FXT109" s="13"/>
      <c r="FXU109" s="13"/>
      <c r="FXV109" s="13"/>
      <c r="FXW109" s="13"/>
      <c r="FXX109" s="13"/>
      <c r="FXY109" s="13"/>
      <c r="FXZ109" s="13"/>
      <c r="FYA109" s="13"/>
      <c r="FYB109" s="13"/>
      <c r="FYC109" s="13"/>
      <c r="FYD109" s="13"/>
      <c r="FYE109" s="13"/>
      <c r="FYF109" s="13"/>
      <c r="FYG109" s="13"/>
      <c r="FYH109" s="13"/>
      <c r="FYI109" s="13"/>
      <c r="FYJ109" s="13"/>
      <c r="FYK109" s="13"/>
      <c r="FYL109" s="13"/>
      <c r="FYM109" s="13"/>
      <c r="FYN109" s="13"/>
      <c r="FYO109" s="13"/>
      <c r="FYP109" s="13"/>
      <c r="FYQ109" s="13"/>
      <c r="FYR109" s="13"/>
      <c r="FYS109" s="13"/>
      <c r="FYT109" s="13"/>
      <c r="FYU109" s="13"/>
      <c r="FYV109" s="13"/>
      <c r="FYW109" s="13"/>
      <c r="FYX109" s="13"/>
      <c r="FYY109" s="13"/>
      <c r="FYZ109" s="13"/>
      <c r="FZA109" s="13"/>
      <c r="FZB109" s="13"/>
      <c r="FZC109" s="13"/>
      <c r="FZD109" s="13"/>
      <c r="FZE109" s="13"/>
      <c r="FZF109" s="13"/>
      <c r="FZG109" s="13"/>
      <c r="FZH109" s="13"/>
      <c r="FZI109" s="13"/>
      <c r="FZJ109" s="13"/>
      <c r="FZK109" s="13"/>
      <c r="FZL109" s="13"/>
      <c r="FZM109" s="13"/>
      <c r="FZN109" s="13"/>
      <c r="FZO109" s="13"/>
      <c r="FZP109" s="13"/>
      <c r="FZQ109" s="13"/>
      <c r="FZR109" s="13"/>
      <c r="FZS109" s="13"/>
      <c r="FZT109" s="13"/>
      <c r="FZU109" s="13"/>
      <c r="FZV109" s="13"/>
      <c r="FZW109" s="13"/>
      <c r="FZX109" s="13"/>
      <c r="FZY109" s="13"/>
      <c r="FZZ109" s="13"/>
      <c r="GAA109" s="13"/>
      <c r="GAB109" s="13"/>
      <c r="GAC109" s="13"/>
      <c r="GAD109" s="13"/>
      <c r="GAE109" s="13"/>
      <c r="GAF109" s="13"/>
      <c r="GAG109" s="13"/>
      <c r="GAH109" s="13"/>
      <c r="GAI109" s="13"/>
      <c r="GAJ109" s="13"/>
      <c r="GAK109" s="13"/>
      <c r="GAL109" s="13"/>
      <c r="GAM109" s="13"/>
      <c r="GAN109" s="13"/>
      <c r="GAO109" s="13"/>
      <c r="GAP109" s="13"/>
      <c r="GAQ109" s="13"/>
      <c r="GAR109" s="13"/>
      <c r="GAS109" s="13"/>
      <c r="GAT109" s="13"/>
      <c r="GAU109" s="13"/>
      <c r="GAV109" s="13"/>
      <c r="GAW109" s="13"/>
      <c r="GAX109" s="13"/>
      <c r="GAY109" s="13"/>
      <c r="GAZ109" s="13"/>
      <c r="GBA109" s="13"/>
      <c r="GBB109" s="13"/>
      <c r="GBC109" s="13"/>
      <c r="GBD109" s="13"/>
      <c r="GBE109" s="13"/>
      <c r="GBF109" s="13"/>
      <c r="GBG109" s="13"/>
      <c r="GBH109" s="13"/>
      <c r="GBI109" s="13"/>
      <c r="GBJ109" s="13"/>
      <c r="GBK109" s="13"/>
      <c r="GBL109" s="13"/>
      <c r="GBM109" s="13"/>
      <c r="GBN109" s="13"/>
      <c r="GBO109" s="13"/>
      <c r="GBP109" s="13"/>
      <c r="GBQ109" s="13"/>
      <c r="GBR109" s="13"/>
      <c r="GBS109" s="13"/>
      <c r="GBT109" s="13"/>
      <c r="GBU109" s="13"/>
      <c r="GBV109" s="13"/>
      <c r="GBW109" s="13"/>
      <c r="GBX109" s="13"/>
      <c r="GBY109" s="13"/>
      <c r="GBZ109" s="13"/>
      <c r="GCA109" s="13"/>
      <c r="GCB109" s="13"/>
      <c r="GCC109" s="13"/>
      <c r="GCD109" s="13"/>
      <c r="GCE109" s="13"/>
      <c r="GCF109" s="13"/>
      <c r="GCG109" s="13"/>
      <c r="GCH109" s="13"/>
      <c r="GCI109" s="13"/>
      <c r="GCJ109" s="13"/>
      <c r="GCK109" s="13"/>
      <c r="GCL109" s="13"/>
      <c r="GCM109" s="13"/>
      <c r="GCN109" s="13"/>
      <c r="GCO109" s="13"/>
      <c r="GCP109" s="13"/>
      <c r="GCQ109" s="13"/>
      <c r="GCR109" s="13"/>
      <c r="GCS109" s="13"/>
      <c r="GCT109" s="13"/>
      <c r="GCU109" s="13"/>
      <c r="GCV109" s="13"/>
      <c r="GCW109" s="13"/>
      <c r="GCX109" s="13"/>
      <c r="GCY109" s="13"/>
      <c r="GCZ109" s="13"/>
      <c r="GDA109" s="13"/>
      <c r="GDB109" s="13"/>
      <c r="GDC109" s="13"/>
      <c r="GDD109" s="13"/>
      <c r="GDE109" s="13"/>
      <c r="GDF109" s="13"/>
      <c r="GDG109" s="13"/>
      <c r="GDH109" s="13"/>
      <c r="GDI109" s="13"/>
      <c r="GDJ109" s="13"/>
      <c r="GDK109" s="13"/>
      <c r="GDL109" s="13"/>
      <c r="GDM109" s="13"/>
      <c r="GDN109" s="13"/>
      <c r="GDO109" s="13"/>
      <c r="GDP109" s="13"/>
      <c r="GDQ109" s="13"/>
      <c r="GDR109" s="13"/>
      <c r="GDS109" s="13"/>
      <c r="GDT109" s="13"/>
      <c r="GDU109" s="13"/>
      <c r="GDV109" s="13"/>
      <c r="GDW109" s="13"/>
      <c r="GDX109" s="13"/>
      <c r="GDY109" s="13"/>
      <c r="GDZ109" s="13"/>
      <c r="GEA109" s="13"/>
      <c r="GEB109" s="13"/>
      <c r="GEC109" s="13"/>
      <c r="GED109" s="13"/>
      <c r="GEE109" s="13"/>
      <c r="GEF109" s="13"/>
      <c r="GEG109" s="13"/>
      <c r="GEH109" s="13"/>
      <c r="GEI109" s="13"/>
      <c r="GEJ109" s="13"/>
      <c r="GEK109" s="13"/>
      <c r="GEL109" s="13"/>
      <c r="GEM109" s="13"/>
      <c r="GEN109" s="13"/>
      <c r="GEO109" s="13"/>
      <c r="GEP109" s="13"/>
      <c r="GEQ109" s="13"/>
      <c r="GER109" s="13"/>
      <c r="GES109" s="13"/>
      <c r="GET109" s="13"/>
      <c r="GEU109" s="13"/>
      <c r="GEV109" s="13"/>
      <c r="GEW109" s="13"/>
      <c r="GEX109" s="13"/>
      <c r="GEY109" s="13"/>
      <c r="GEZ109" s="13"/>
      <c r="GFA109" s="13"/>
      <c r="GFB109" s="13"/>
      <c r="GFC109" s="13"/>
      <c r="GFD109" s="13"/>
      <c r="GFE109" s="13"/>
      <c r="GFF109" s="13"/>
      <c r="GFG109" s="13"/>
      <c r="GFH109" s="13"/>
      <c r="GFI109" s="13"/>
      <c r="GFJ109" s="13"/>
      <c r="GFK109" s="13"/>
      <c r="GFL109" s="13"/>
      <c r="GFM109" s="13"/>
      <c r="GFN109" s="13"/>
      <c r="GFO109" s="13"/>
      <c r="GFP109" s="13"/>
      <c r="GFQ109" s="13"/>
      <c r="GFR109" s="13"/>
      <c r="GFS109" s="13"/>
      <c r="GFT109" s="13"/>
      <c r="GFU109" s="13"/>
      <c r="GFV109" s="13"/>
      <c r="GFW109" s="13"/>
      <c r="GFX109" s="13"/>
      <c r="GFY109" s="13"/>
      <c r="GFZ109" s="13"/>
      <c r="GGA109" s="13"/>
      <c r="GGB109" s="13"/>
      <c r="GGC109" s="13"/>
      <c r="GGD109" s="13"/>
      <c r="GGE109" s="13"/>
      <c r="GGF109" s="13"/>
      <c r="GGG109" s="13"/>
      <c r="GGH109" s="13"/>
      <c r="GGI109" s="13"/>
      <c r="GGJ109" s="13"/>
      <c r="GGK109" s="13"/>
      <c r="GGL109" s="13"/>
      <c r="GGM109" s="13"/>
      <c r="GGN109" s="13"/>
      <c r="GGO109" s="13"/>
      <c r="GGP109" s="13"/>
      <c r="GGQ109" s="13"/>
      <c r="GGR109" s="13"/>
      <c r="GGS109" s="13"/>
      <c r="GGT109" s="13"/>
      <c r="GGU109" s="13"/>
      <c r="GGV109" s="13"/>
      <c r="GGW109" s="13"/>
      <c r="GGX109" s="13"/>
      <c r="GGY109" s="13"/>
      <c r="GGZ109" s="13"/>
      <c r="GHA109" s="13"/>
      <c r="GHB109" s="13"/>
      <c r="GHC109" s="13"/>
      <c r="GHD109" s="13"/>
      <c r="GHE109" s="13"/>
      <c r="GHF109" s="13"/>
      <c r="GHG109" s="13"/>
      <c r="GHH109" s="13"/>
      <c r="GHI109" s="13"/>
      <c r="GHJ109" s="13"/>
      <c r="GHK109" s="13"/>
      <c r="GHL109" s="13"/>
      <c r="GHM109" s="13"/>
      <c r="GHN109" s="13"/>
      <c r="GHO109" s="13"/>
      <c r="GHP109" s="13"/>
      <c r="GHQ109" s="13"/>
      <c r="GHR109" s="13"/>
      <c r="GHS109" s="13"/>
      <c r="GHT109" s="13"/>
      <c r="GHU109" s="13"/>
      <c r="GHV109" s="13"/>
      <c r="GHW109" s="13"/>
      <c r="GHX109" s="13"/>
      <c r="GHY109" s="13"/>
      <c r="GHZ109" s="13"/>
      <c r="GIA109" s="13"/>
      <c r="GIB109" s="13"/>
      <c r="GIC109" s="13"/>
      <c r="GID109" s="13"/>
      <c r="GIE109" s="13"/>
      <c r="GIF109" s="13"/>
      <c r="GIG109" s="13"/>
      <c r="GIH109" s="13"/>
      <c r="GII109" s="13"/>
      <c r="GIJ109" s="13"/>
      <c r="GIK109" s="13"/>
      <c r="GIL109" s="13"/>
      <c r="GIM109" s="13"/>
      <c r="GIN109" s="13"/>
      <c r="GIO109" s="13"/>
      <c r="GIP109" s="13"/>
      <c r="GIQ109" s="13"/>
      <c r="GIR109" s="13"/>
      <c r="GIS109" s="13"/>
      <c r="GIT109" s="13"/>
      <c r="GIU109" s="13"/>
      <c r="GIV109" s="13"/>
      <c r="GIW109" s="13"/>
      <c r="GIX109" s="13"/>
      <c r="GIY109" s="13"/>
      <c r="GIZ109" s="13"/>
      <c r="GJA109" s="13"/>
      <c r="GJB109" s="13"/>
      <c r="GJC109" s="13"/>
      <c r="GJD109" s="13"/>
      <c r="GJE109" s="13"/>
      <c r="GJF109" s="13"/>
      <c r="GJG109" s="13"/>
      <c r="GJH109" s="13"/>
      <c r="GJI109" s="13"/>
      <c r="GJJ109" s="13"/>
      <c r="GJK109" s="13"/>
      <c r="GJL109" s="13"/>
      <c r="GJM109" s="13"/>
      <c r="GJN109" s="13"/>
      <c r="GJO109" s="13"/>
      <c r="GJP109" s="13"/>
      <c r="GJQ109" s="13"/>
      <c r="GJR109" s="13"/>
      <c r="GJS109" s="13"/>
      <c r="GJT109" s="13"/>
      <c r="GJU109" s="13"/>
      <c r="GJV109" s="13"/>
      <c r="GJW109" s="13"/>
      <c r="GJX109" s="13"/>
      <c r="GJY109" s="13"/>
      <c r="GJZ109" s="13"/>
      <c r="GKA109" s="13"/>
      <c r="GKB109" s="13"/>
      <c r="GKC109" s="13"/>
      <c r="GKD109" s="13"/>
      <c r="GKE109" s="13"/>
      <c r="GKF109" s="13"/>
      <c r="GKG109" s="13"/>
      <c r="GKH109" s="13"/>
      <c r="GKI109" s="13"/>
      <c r="GKJ109" s="13"/>
      <c r="GKK109" s="13"/>
      <c r="GKL109" s="13"/>
      <c r="GKM109" s="13"/>
      <c r="GKN109" s="13"/>
      <c r="GKO109" s="13"/>
      <c r="GKP109" s="13"/>
      <c r="GKQ109" s="13"/>
      <c r="GKR109" s="13"/>
      <c r="GKS109" s="13"/>
      <c r="GKT109" s="13"/>
      <c r="GKU109" s="13"/>
      <c r="GKV109" s="13"/>
      <c r="GKW109" s="13"/>
      <c r="GKX109" s="13"/>
      <c r="GKY109" s="13"/>
      <c r="GKZ109" s="13"/>
      <c r="GLA109" s="13"/>
      <c r="GLB109" s="13"/>
      <c r="GLC109" s="13"/>
      <c r="GLD109" s="13"/>
      <c r="GLE109" s="13"/>
      <c r="GLF109" s="13"/>
      <c r="GLG109" s="13"/>
      <c r="GLH109" s="13"/>
      <c r="GLI109" s="13"/>
      <c r="GLJ109" s="13"/>
      <c r="GLK109" s="13"/>
      <c r="GLL109" s="13"/>
      <c r="GLM109" s="13"/>
      <c r="GLN109" s="13"/>
      <c r="GLO109" s="13"/>
      <c r="GLP109" s="13"/>
      <c r="GLQ109" s="13"/>
      <c r="GLR109" s="13"/>
      <c r="GLS109" s="13"/>
      <c r="GLT109" s="13"/>
      <c r="GLU109" s="13"/>
      <c r="GLV109" s="13"/>
      <c r="GLW109" s="13"/>
      <c r="GLX109" s="13"/>
      <c r="GLY109" s="13"/>
      <c r="GLZ109" s="13"/>
      <c r="GMA109" s="13"/>
      <c r="GMB109" s="13"/>
      <c r="GMC109" s="13"/>
      <c r="GMD109" s="13"/>
      <c r="GME109" s="13"/>
      <c r="GMF109" s="13"/>
      <c r="GMG109" s="13"/>
      <c r="GMH109" s="13"/>
      <c r="GMI109" s="13"/>
      <c r="GMJ109" s="13"/>
      <c r="GMK109" s="13"/>
      <c r="GML109" s="13"/>
      <c r="GMM109" s="13"/>
      <c r="GMN109" s="13"/>
      <c r="GMO109" s="13"/>
      <c r="GMP109" s="13"/>
      <c r="GMQ109" s="13"/>
      <c r="GMR109" s="13"/>
      <c r="GMS109" s="13"/>
      <c r="GMT109" s="13"/>
      <c r="GMU109" s="13"/>
      <c r="GMV109" s="13"/>
      <c r="GMW109" s="13"/>
      <c r="GMX109" s="13"/>
      <c r="GMY109" s="13"/>
      <c r="GMZ109" s="13"/>
      <c r="GNA109" s="13"/>
      <c r="GNB109" s="13"/>
      <c r="GNC109" s="13"/>
      <c r="GND109" s="13"/>
      <c r="GNE109" s="13"/>
      <c r="GNF109" s="13"/>
      <c r="GNG109" s="13"/>
      <c r="GNH109" s="13"/>
      <c r="GNI109" s="13"/>
      <c r="GNJ109" s="13"/>
      <c r="GNK109" s="13"/>
      <c r="GNL109" s="13"/>
      <c r="GNM109" s="13"/>
      <c r="GNN109" s="13"/>
      <c r="GNO109" s="13"/>
      <c r="GNP109" s="13"/>
      <c r="GNQ109" s="13"/>
      <c r="GNR109" s="13"/>
      <c r="GNS109" s="13"/>
      <c r="GNT109" s="13"/>
      <c r="GNU109" s="13"/>
      <c r="GNV109" s="13"/>
      <c r="GNW109" s="13"/>
      <c r="GNX109" s="13"/>
      <c r="GNY109" s="13"/>
      <c r="GNZ109" s="13"/>
      <c r="GOA109" s="13"/>
      <c r="GOB109" s="13"/>
      <c r="GOC109" s="13"/>
      <c r="GOD109" s="13"/>
      <c r="GOE109" s="13"/>
      <c r="GOF109" s="13"/>
      <c r="GOG109" s="13"/>
      <c r="GOH109" s="13"/>
      <c r="GOI109" s="13"/>
      <c r="GOJ109" s="13"/>
      <c r="GOK109" s="13"/>
      <c r="GOL109" s="13"/>
      <c r="GOM109" s="13"/>
      <c r="GON109" s="13"/>
      <c r="GOO109" s="13"/>
      <c r="GOP109" s="13"/>
      <c r="GOQ109" s="13"/>
      <c r="GOR109" s="13"/>
      <c r="GOS109" s="13"/>
      <c r="GOT109" s="13"/>
      <c r="GOU109" s="13"/>
      <c r="GOV109" s="13"/>
      <c r="GOW109" s="13"/>
      <c r="GOX109" s="13"/>
      <c r="GOY109" s="13"/>
      <c r="GOZ109" s="13"/>
      <c r="GPA109" s="13"/>
      <c r="GPB109" s="13"/>
      <c r="GPC109" s="13"/>
      <c r="GPD109" s="13"/>
      <c r="GPE109" s="13"/>
      <c r="GPF109" s="13"/>
      <c r="GPG109" s="13"/>
      <c r="GPH109" s="13"/>
      <c r="GPI109" s="13"/>
      <c r="GPJ109" s="13"/>
      <c r="GPK109" s="13"/>
      <c r="GPL109" s="13"/>
      <c r="GPM109" s="13"/>
      <c r="GPN109" s="13"/>
      <c r="GPO109" s="13"/>
      <c r="GPP109" s="13"/>
      <c r="GPQ109" s="13"/>
      <c r="GPR109" s="13"/>
      <c r="GPS109" s="13"/>
      <c r="GPT109" s="13"/>
      <c r="GPU109" s="13"/>
      <c r="GPV109" s="13"/>
      <c r="GPW109" s="13"/>
      <c r="GPX109" s="13"/>
      <c r="GPY109" s="13"/>
      <c r="GPZ109" s="13"/>
      <c r="GQA109" s="13"/>
      <c r="GQB109" s="13"/>
      <c r="GQC109" s="13"/>
      <c r="GQD109" s="13"/>
      <c r="GQE109" s="13"/>
      <c r="GQF109" s="13"/>
      <c r="GQG109" s="13"/>
      <c r="GQH109" s="13"/>
      <c r="GQI109" s="13"/>
      <c r="GQJ109" s="13"/>
      <c r="GQK109" s="13"/>
      <c r="GQL109" s="13"/>
      <c r="GQM109" s="13"/>
      <c r="GQN109" s="13"/>
      <c r="GQO109" s="13"/>
      <c r="GQP109" s="13"/>
      <c r="GQQ109" s="13"/>
      <c r="GQR109" s="13"/>
      <c r="GQS109" s="13"/>
      <c r="GQT109" s="13"/>
      <c r="GQU109" s="13"/>
      <c r="GQV109" s="13"/>
      <c r="GQW109" s="13"/>
      <c r="GQX109" s="13"/>
      <c r="GQY109" s="13"/>
      <c r="GQZ109" s="13"/>
      <c r="GRA109" s="13"/>
      <c r="GRB109" s="13"/>
      <c r="GRC109" s="13"/>
      <c r="GRD109" s="13"/>
      <c r="GRE109" s="13"/>
      <c r="GRF109" s="13"/>
      <c r="GRG109" s="13"/>
      <c r="GRH109" s="13"/>
      <c r="GRI109" s="13"/>
      <c r="GRJ109" s="13"/>
      <c r="GRK109" s="13"/>
      <c r="GRL109" s="13"/>
      <c r="GRM109" s="13"/>
      <c r="GRN109" s="13"/>
      <c r="GRO109" s="13"/>
      <c r="GRP109" s="13"/>
      <c r="GRQ109" s="13"/>
      <c r="GRR109" s="13"/>
      <c r="GRS109" s="13"/>
      <c r="GRT109" s="13"/>
      <c r="GRU109" s="13"/>
      <c r="GRV109" s="13"/>
      <c r="GRW109" s="13"/>
      <c r="GRX109" s="13"/>
      <c r="GRY109" s="13"/>
      <c r="GRZ109" s="13"/>
      <c r="GSA109" s="13"/>
      <c r="GSB109" s="13"/>
      <c r="GSC109" s="13"/>
      <c r="GSD109" s="13"/>
      <c r="GSE109" s="13"/>
      <c r="GSF109" s="13"/>
      <c r="GSG109" s="13"/>
      <c r="GSH109" s="13"/>
      <c r="GSI109" s="13"/>
      <c r="GSJ109" s="13"/>
      <c r="GSK109" s="13"/>
      <c r="GSL109" s="13"/>
      <c r="GSM109" s="13"/>
      <c r="GSN109" s="13"/>
      <c r="GSO109" s="13"/>
      <c r="GSP109" s="13"/>
      <c r="GSQ109" s="13"/>
      <c r="GSR109" s="13"/>
      <c r="GSS109" s="13"/>
      <c r="GST109" s="13"/>
      <c r="GSU109" s="13"/>
      <c r="GSV109" s="13"/>
      <c r="GSW109" s="13"/>
      <c r="GSX109" s="13"/>
      <c r="GSY109" s="13"/>
      <c r="GSZ109" s="13"/>
      <c r="GTA109" s="13"/>
      <c r="GTB109" s="13"/>
      <c r="GTC109" s="13"/>
      <c r="GTD109" s="13"/>
      <c r="GTE109" s="13"/>
      <c r="GTF109" s="13"/>
      <c r="GTG109" s="13"/>
      <c r="GTH109" s="13"/>
      <c r="GTI109" s="13"/>
      <c r="GTJ109" s="13"/>
      <c r="GTK109" s="13"/>
      <c r="GTL109" s="13"/>
      <c r="GTM109" s="13"/>
      <c r="GTN109" s="13"/>
      <c r="GTO109" s="13"/>
      <c r="GTP109" s="13"/>
      <c r="GTQ109" s="13"/>
      <c r="GTR109" s="13"/>
      <c r="GTS109" s="13"/>
      <c r="GTT109" s="13"/>
      <c r="GTU109" s="13"/>
      <c r="GTV109" s="13"/>
      <c r="GTW109" s="13"/>
      <c r="GTX109" s="13"/>
      <c r="GTY109" s="13"/>
      <c r="GTZ109" s="13"/>
      <c r="GUA109" s="13"/>
      <c r="GUB109" s="13"/>
      <c r="GUC109" s="13"/>
      <c r="GUD109" s="13"/>
      <c r="GUE109" s="13"/>
      <c r="GUF109" s="13"/>
      <c r="GUG109" s="13"/>
      <c r="GUH109" s="13"/>
      <c r="GUI109" s="13"/>
      <c r="GUJ109" s="13"/>
      <c r="GUK109" s="13"/>
      <c r="GUL109" s="13"/>
      <c r="GUM109" s="13"/>
      <c r="GUN109" s="13"/>
      <c r="GUO109" s="13"/>
      <c r="GUP109" s="13"/>
      <c r="GUQ109" s="13"/>
      <c r="GUR109" s="13"/>
      <c r="GUS109" s="13"/>
      <c r="GUT109" s="13"/>
      <c r="GUU109" s="13"/>
      <c r="GUV109" s="13"/>
      <c r="GUW109" s="13"/>
      <c r="GUX109" s="13"/>
      <c r="GUY109" s="13"/>
      <c r="GUZ109" s="13"/>
      <c r="GVA109" s="13"/>
      <c r="GVB109" s="13"/>
      <c r="GVC109" s="13"/>
      <c r="GVD109" s="13"/>
      <c r="GVE109" s="13"/>
      <c r="GVF109" s="13"/>
      <c r="GVG109" s="13"/>
      <c r="GVH109" s="13"/>
      <c r="GVI109" s="13"/>
      <c r="GVJ109" s="13"/>
      <c r="GVK109" s="13"/>
      <c r="GVL109" s="13"/>
      <c r="GVM109" s="13"/>
      <c r="GVN109" s="13"/>
      <c r="GVO109" s="13"/>
      <c r="GVP109" s="13"/>
      <c r="GVQ109" s="13"/>
      <c r="GVR109" s="13"/>
      <c r="GVS109" s="13"/>
      <c r="GVT109" s="13"/>
      <c r="GVU109" s="13"/>
      <c r="GVV109" s="13"/>
      <c r="GVW109" s="13"/>
      <c r="GVX109" s="13"/>
      <c r="GVY109" s="13"/>
      <c r="GVZ109" s="13"/>
      <c r="GWA109" s="13"/>
      <c r="GWB109" s="13"/>
      <c r="GWC109" s="13"/>
      <c r="GWD109" s="13"/>
      <c r="GWE109" s="13"/>
      <c r="GWF109" s="13"/>
      <c r="GWG109" s="13"/>
      <c r="GWH109" s="13"/>
      <c r="GWI109" s="13"/>
      <c r="GWJ109" s="13"/>
      <c r="GWK109" s="13"/>
      <c r="GWL109" s="13"/>
      <c r="GWM109" s="13"/>
      <c r="GWN109" s="13"/>
      <c r="GWO109" s="13"/>
      <c r="GWP109" s="13"/>
      <c r="GWQ109" s="13"/>
      <c r="GWR109" s="13"/>
      <c r="GWS109" s="13"/>
      <c r="GWT109" s="13"/>
      <c r="GWU109" s="13"/>
      <c r="GWV109" s="13"/>
      <c r="GWW109" s="13"/>
      <c r="GWX109" s="13"/>
      <c r="GWY109" s="13"/>
      <c r="GWZ109" s="13"/>
      <c r="GXA109" s="13"/>
      <c r="GXB109" s="13"/>
      <c r="GXC109" s="13"/>
      <c r="GXD109" s="13"/>
      <c r="GXE109" s="13"/>
      <c r="GXF109" s="13"/>
      <c r="GXG109" s="13"/>
      <c r="GXH109" s="13"/>
      <c r="GXI109" s="13"/>
      <c r="GXJ109" s="13"/>
      <c r="GXK109" s="13"/>
      <c r="GXL109" s="13"/>
      <c r="GXM109" s="13"/>
      <c r="GXN109" s="13"/>
      <c r="GXO109" s="13"/>
      <c r="GXP109" s="13"/>
      <c r="GXQ109" s="13"/>
      <c r="GXR109" s="13"/>
      <c r="GXS109" s="13"/>
      <c r="GXT109" s="13"/>
      <c r="GXU109" s="13"/>
      <c r="GXV109" s="13"/>
      <c r="GXW109" s="13"/>
      <c r="GXX109" s="13"/>
      <c r="GXY109" s="13"/>
      <c r="GXZ109" s="13"/>
      <c r="GYA109" s="13"/>
      <c r="GYB109" s="13"/>
      <c r="GYC109" s="13"/>
      <c r="GYD109" s="13"/>
      <c r="GYE109" s="13"/>
      <c r="GYF109" s="13"/>
      <c r="GYG109" s="13"/>
      <c r="GYH109" s="13"/>
      <c r="GYI109" s="13"/>
      <c r="GYJ109" s="13"/>
      <c r="GYK109" s="13"/>
      <c r="GYL109" s="13"/>
      <c r="GYM109" s="13"/>
      <c r="GYN109" s="13"/>
      <c r="GYO109" s="13"/>
      <c r="GYP109" s="13"/>
      <c r="GYQ109" s="13"/>
      <c r="GYR109" s="13"/>
      <c r="GYS109" s="13"/>
      <c r="GYT109" s="13"/>
      <c r="GYU109" s="13"/>
      <c r="GYV109" s="13"/>
      <c r="GYW109" s="13"/>
      <c r="GYX109" s="13"/>
      <c r="GYY109" s="13"/>
      <c r="GYZ109" s="13"/>
      <c r="GZA109" s="13"/>
      <c r="GZB109" s="13"/>
      <c r="GZC109" s="13"/>
      <c r="GZD109" s="13"/>
      <c r="GZE109" s="13"/>
      <c r="GZF109" s="13"/>
      <c r="GZG109" s="13"/>
      <c r="GZH109" s="13"/>
      <c r="GZI109" s="13"/>
      <c r="GZJ109" s="13"/>
      <c r="GZK109" s="13"/>
      <c r="GZL109" s="13"/>
      <c r="GZM109" s="13"/>
      <c r="GZN109" s="13"/>
      <c r="GZO109" s="13"/>
      <c r="GZP109" s="13"/>
      <c r="GZQ109" s="13"/>
      <c r="GZR109" s="13"/>
      <c r="GZS109" s="13"/>
      <c r="GZT109" s="13"/>
      <c r="GZU109" s="13"/>
      <c r="GZV109" s="13"/>
      <c r="GZW109" s="13"/>
      <c r="GZX109" s="13"/>
      <c r="GZY109" s="13"/>
      <c r="GZZ109" s="13"/>
      <c r="HAA109" s="13"/>
      <c r="HAB109" s="13"/>
      <c r="HAC109" s="13"/>
      <c r="HAD109" s="13"/>
      <c r="HAE109" s="13"/>
      <c r="HAF109" s="13"/>
      <c r="HAG109" s="13"/>
      <c r="HAH109" s="13"/>
      <c r="HAI109" s="13"/>
      <c r="HAJ109" s="13"/>
      <c r="HAK109" s="13"/>
      <c r="HAL109" s="13"/>
      <c r="HAM109" s="13"/>
      <c r="HAN109" s="13"/>
      <c r="HAO109" s="13"/>
      <c r="HAP109" s="13"/>
      <c r="HAQ109" s="13"/>
      <c r="HAR109" s="13"/>
      <c r="HAS109" s="13"/>
      <c r="HAT109" s="13"/>
      <c r="HAU109" s="13"/>
      <c r="HAV109" s="13"/>
      <c r="HAW109" s="13"/>
      <c r="HAX109" s="13"/>
      <c r="HAY109" s="13"/>
      <c r="HAZ109" s="13"/>
      <c r="HBA109" s="13"/>
      <c r="HBB109" s="13"/>
      <c r="HBC109" s="13"/>
      <c r="HBD109" s="13"/>
      <c r="HBE109" s="13"/>
      <c r="HBF109" s="13"/>
      <c r="HBG109" s="13"/>
      <c r="HBH109" s="13"/>
      <c r="HBI109" s="13"/>
      <c r="HBJ109" s="13"/>
      <c r="HBK109" s="13"/>
      <c r="HBL109" s="13"/>
      <c r="HBM109" s="13"/>
      <c r="HBN109" s="13"/>
      <c r="HBO109" s="13"/>
      <c r="HBP109" s="13"/>
      <c r="HBQ109" s="13"/>
      <c r="HBR109" s="13"/>
      <c r="HBS109" s="13"/>
      <c r="HBT109" s="13"/>
      <c r="HBU109" s="13"/>
      <c r="HBV109" s="13"/>
      <c r="HBW109" s="13"/>
      <c r="HBX109" s="13"/>
      <c r="HBY109" s="13"/>
      <c r="HBZ109" s="13"/>
      <c r="HCA109" s="13"/>
      <c r="HCB109" s="13"/>
      <c r="HCC109" s="13"/>
      <c r="HCD109" s="13"/>
      <c r="HCE109" s="13"/>
      <c r="HCF109" s="13"/>
      <c r="HCG109" s="13"/>
      <c r="HCH109" s="13"/>
      <c r="HCI109" s="13"/>
      <c r="HCJ109" s="13"/>
      <c r="HCK109" s="13"/>
      <c r="HCL109" s="13"/>
      <c r="HCM109" s="13"/>
      <c r="HCN109" s="13"/>
      <c r="HCO109" s="13"/>
      <c r="HCP109" s="13"/>
      <c r="HCQ109" s="13"/>
      <c r="HCR109" s="13"/>
      <c r="HCS109" s="13"/>
      <c r="HCT109" s="13"/>
      <c r="HCU109" s="13"/>
      <c r="HCV109" s="13"/>
      <c r="HCW109" s="13"/>
      <c r="HCX109" s="13"/>
      <c r="HCY109" s="13"/>
      <c r="HCZ109" s="13"/>
      <c r="HDA109" s="13"/>
      <c r="HDB109" s="13"/>
      <c r="HDC109" s="13"/>
      <c r="HDD109" s="13"/>
      <c r="HDE109" s="13"/>
      <c r="HDF109" s="13"/>
      <c r="HDG109" s="13"/>
      <c r="HDH109" s="13"/>
      <c r="HDI109" s="13"/>
      <c r="HDJ109" s="13"/>
      <c r="HDK109" s="13"/>
      <c r="HDL109" s="13"/>
      <c r="HDM109" s="13"/>
      <c r="HDN109" s="13"/>
      <c r="HDO109" s="13"/>
      <c r="HDP109" s="13"/>
      <c r="HDQ109" s="13"/>
      <c r="HDR109" s="13"/>
      <c r="HDS109" s="13"/>
      <c r="HDT109" s="13"/>
      <c r="HDU109" s="13"/>
      <c r="HDV109" s="13"/>
      <c r="HDW109" s="13"/>
      <c r="HDX109" s="13"/>
      <c r="HDY109" s="13"/>
      <c r="HDZ109" s="13"/>
      <c r="HEA109" s="13"/>
      <c r="HEB109" s="13"/>
      <c r="HEC109" s="13"/>
      <c r="HED109" s="13"/>
      <c r="HEE109" s="13"/>
      <c r="HEF109" s="13"/>
      <c r="HEG109" s="13"/>
      <c r="HEH109" s="13"/>
      <c r="HEI109" s="13"/>
      <c r="HEJ109" s="13"/>
      <c r="HEK109" s="13"/>
      <c r="HEL109" s="13"/>
      <c r="HEM109" s="13"/>
      <c r="HEN109" s="13"/>
      <c r="HEO109" s="13"/>
      <c r="HEP109" s="13"/>
      <c r="HEQ109" s="13"/>
      <c r="HER109" s="13"/>
      <c r="HES109" s="13"/>
      <c r="HET109" s="13"/>
      <c r="HEU109" s="13"/>
      <c r="HEV109" s="13"/>
      <c r="HEW109" s="13"/>
      <c r="HEX109" s="13"/>
      <c r="HEY109" s="13"/>
      <c r="HEZ109" s="13"/>
      <c r="HFA109" s="13"/>
      <c r="HFB109" s="13"/>
      <c r="HFC109" s="13"/>
      <c r="HFD109" s="13"/>
      <c r="HFE109" s="13"/>
      <c r="HFF109" s="13"/>
      <c r="HFG109" s="13"/>
      <c r="HFH109" s="13"/>
      <c r="HFI109" s="13"/>
      <c r="HFJ109" s="13"/>
      <c r="HFK109" s="13"/>
      <c r="HFL109" s="13"/>
      <c r="HFM109" s="13"/>
      <c r="HFN109" s="13"/>
      <c r="HFO109" s="13"/>
      <c r="HFP109" s="13"/>
      <c r="HFQ109" s="13"/>
      <c r="HFR109" s="13"/>
      <c r="HFS109" s="13"/>
      <c r="HFT109" s="13"/>
      <c r="HFU109" s="13"/>
      <c r="HFV109" s="13"/>
      <c r="HFW109" s="13"/>
      <c r="HFX109" s="13"/>
      <c r="HFY109" s="13"/>
      <c r="HFZ109" s="13"/>
      <c r="HGA109" s="13"/>
      <c r="HGB109" s="13"/>
      <c r="HGC109" s="13"/>
      <c r="HGD109" s="13"/>
      <c r="HGE109" s="13"/>
      <c r="HGF109" s="13"/>
      <c r="HGG109" s="13"/>
      <c r="HGH109" s="13"/>
      <c r="HGI109" s="13"/>
      <c r="HGJ109" s="13"/>
      <c r="HGK109" s="13"/>
      <c r="HGL109" s="13"/>
      <c r="HGM109" s="13"/>
      <c r="HGN109" s="13"/>
      <c r="HGO109" s="13"/>
      <c r="HGP109" s="13"/>
      <c r="HGQ109" s="13"/>
      <c r="HGR109" s="13"/>
      <c r="HGS109" s="13"/>
      <c r="HGT109" s="13"/>
      <c r="HGU109" s="13"/>
      <c r="HGV109" s="13"/>
      <c r="HGW109" s="13"/>
      <c r="HGX109" s="13"/>
      <c r="HGY109" s="13"/>
      <c r="HGZ109" s="13"/>
      <c r="HHA109" s="13"/>
      <c r="HHB109" s="13"/>
      <c r="HHC109" s="13"/>
      <c r="HHD109" s="13"/>
      <c r="HHE109" s="13"/>
      <c r="HHF109" s="13"/>
      <c r="HHG109" s="13"/>
      <c r="HHH109" s="13"/>
      <c r="HHI109" s="13"/>
      <c r="HHJ109" s="13"/>
      <c r="HHK109" s="13"/>
      <c r="HHL109" s="13"/>
      <c r="HHM109" s="13"/>
      <c r="HHN109" s="13"/>
      <c r="HHO109" s="13"/>
      <c r="HHP109" s="13"/>
      <c r="HHQ109" s="13"/>
      <c r="HHR109" s="13"/>
      <c r="HHS109" s="13"/>
      <c r="HHT109" s="13"/>
      <c r="HHU109" s="13"/>
      <c r="HHV109" s="13"/>
      <c r="HHW109" s="13"/>
      <c r="HHX109" s="13"/>
      <c r="HHY109" s="13"/>
      <c r="HHZ109" s="13"/>
      <c r="HIA109" s="13"/>
      <c r="HIB109" s="13"/>
      <c r="HIC109" s="13"/>
      <c r="HID109" s="13"/>
      <c r="HIE109" s="13"/>
      <c r="HIF109" s="13"/>
      <c r="HIG109" s="13"/>
      <c r="HIH109" s="13"/>
      <c r="HII109" s="13"/>
      <c r="HIJ109" s="13"/>
      <c r="HIK109" s="13"/>
      <c r="HIL109" s="13"/>
      <c r="HIM109" s="13"/>
      <c r="HIN109" s="13"/>
      <c r="HIO109" s="13"/>
      <c r="HIP109" s="13"/>
      <c r="HIQ109" s="13"/>
      <c r="HIR109" s="13"/>
      <c r="HIS109" s="13"/>
      <c r="HIT109" s="13"/>
      <c r="HIU109" s="13"/>
      <c r="HIV109" s="13"/>
      <c r="HIW109" s="13"/>
      <c r="HIX109" s="13"/>
      <c r="HIY109" s="13"/>
      <c r="HIZ109" s="13"/>
      <c r="HJA109" s="13"/>
      <c r="HJB109" s="13"/>
      <c r="HJC109" s="13"/>
      <c r="HJD109" s="13"/>
      <c r="HJE109" s="13"/>
      <c r="HJF109" s="13"/>
      <c r="HJG109" s="13"/>
      <c r="HJH109" s="13"/>
      <c r="HJI109" s="13"/>
      <c r="HJJ109" s="13"/>
      <c r="HJK109" s="13"/>
      <c r="HJL109" s="13"/>
      <c r="HJM109" s="13"/>
      <c r="HJN109" s="13"/>
      <c r="HJO109" s="13"/>
      <c r="HJP109" s="13"/>
      <c r="HJQ109" s="13"/>
      <c r="HJR109" s="13"/>
      <c r="HJS109" s="13"/>
      <c r="HJT109" s="13"/>
      <c r="HJU109" s="13"/>
      <c r="HJV109" s="13"/>
      <c r="HJW109" s="13"/>
      <c r="HJX109" s="13"/>
      <c r="HJY109" s="13"/>
      <c r="HJZ109" s="13"/>
      <c r="HKA109" s="13"/>
      <c r="HKB109" s="13"/>
      <c r="HKC109" s="13"/>
      <c r="HKD109" s="13"/>
      <c r="HKE109" s="13"/>
      <c r="HKF109" s="13"/>
      <c r="HKG109" s="13"/>
      <c r="HKH109" s="13"/>
      <c r="HKI109" s="13"/>
      <c r="HKJ109" s="13"/>
      <c r="HKK109" s="13"/>
      <c r="HKL109" s="13"/>
      <c r="HKM109" s="13"/>
      <c r="HKN109" s="13"/>
      <c r="HKO109" s="13"/>
      <c r="HKP109" s="13"/>
      <c r="HKQ109" s="13"/>
      <c r="HKR109" s="13"/>
      <c r="HKS109" s="13"/>
      <c r="HKT109" s="13"/>
      <c r="HKU109" s="13"/>
      <c r="HKV109" s="13"/>
      <c r="HKW109" s="13"/>
      <c r="HKX109" s="13"/>
      <c r="HKY109" s="13"/>
      <c r="HKZ109" s="13"/>
      <c r="HLA109" s="13"/>
      <c r="HLB109" s="13"/>
      <c r="HLC109" s="13"/>
      <c r="HLD109" s="13"/>
      <c r="HLE109" s="13"/>
      <c r="HLF109" s="13"/>
      <c r="HLG109" s="13"/>
      <c r="HLH109" s="13"/>
      <c r="HLI109" s="13"/>
      <c r="HLJ109" s="13"/>
      <c r="HLK109" s="13"/>
      <c r="HLL109" s="13"/>
      <c r="HLM109" s="13"/>
      <c r="HLN109" s="13"/>
      <c r="HLO109" s="13"/>
      <c r="HLP109" s="13"/>
      <c r="HLQ109" s="13"/>
      <c r="HLR109" s="13"/>
      <c r="HLS109" s="13"/>
      <c r="HLT109" s="13"/>
      <c r="HLU109" s="13"/>
      <c r="HLV109" s="13"/>
      <c r="HLW109" s="13"/>
      <c r="HLX109" s="13"/>
      <c r="HLY109" s="13"/>
      <c r="HLZ109" s="13"/>
      <c r="HMA109" s="13"/>
      <c r="HMB109" s="13"/>
      <c r="HMC109" s="13"/>
      <c r="HMD109" s="13"/>
      <c r="HME109" s="13"/>
      <c r="HMF109" s="13"/>
      <c r="HMG109" s="13"/>
      <c r="HMH109" s="13"/>
      <c r="HMI109" s="13"/>
      <c r="HMJ109" s="13"/>
      <c r="HMK109" s="13"/>
      <c r="HML109" s="13"/>
      <c r="HMM109" s="13"/>
      <c r="HMN109" s="13"/>
      <c r="HMO109" s="13"/>
      <c r="HMP109" s="13"/>
      <c r="HMQ109" s="13"/>
      <c r="HMR109" s="13"/>
      <c r="HMS109" s="13"/>
      <c r="HMT109" s="13"/>
      <c r="HMU109" s="13"/>
      <c r="HMV109" s="13"/>
      <c r="HMW109" s="13"/>
      <c r="HMX109" s="13"/>
      <c r="HMY109" s="13"/>
      <c r="HMZ109" s="13"/>
      <c r="HNA109" s="13"/>
      <c r="HNB109" s="13"/>
      <c r="HNC109" s="13"/>
      <c r="HND109" s="13"/>
      <c r="HNE109" s="13"/>
      <c r="HNF109" s="13"/>
      <c r="HNG109" s="13"/>
      <c r="HNH109" s="13"/>
      <c r="HNI109" s="13"/>
      <c r="HNJ109" s="13"/>
      <c r="HNK109" s="13"/>
      <c r="HNL109" s="13"/>
      <c r="HNM109" s="13"/>
      <c r="HNN109" s="13"/>
      <c r="HNO109" s="13"/>
      <c r="HNP109" s="13"/>
      <c r="HNQ109" s="13"/>
      <c r="HNR109" s="13"/>
      <c r="HNS109" s="13"/>
      <c r="HNT109" s="13"/>
      <c r="HNU109" s="13"/>
      <c r="HNV109" s="13"/>
      <c r="HNW109" s="13"/>
      <c r="HNX109" s="13"/>
      <c r="HNY109" s="13"/>
      <c r="HNZ109" s="13"/>
      <c r="HOA109" s="13"/>
      <c r="HOB109" s="13"/>
      <c r="HOC109" s="13"/>
      <c r="HOD109" s="13"/>
      <c r="HOE109" s="13"/>
      <c r="HOF109" s="13"/>
      <c r="HOG109" s="13"/>
      <c r="HOH109" s="13"/>
      <c r="HOI109" s="13"/>
      <c r="HOJ109" s="13"/>
      <c r="HOK109" s="13"/>
      <c r="HOL109" s="13"/>
      <c r="HOM109" s="13"/>
      <c r="HON109" s="13"/>
      <c r="HOO109" s="13"/>
      <c r="HOP109" s="13"/>
      <c r="HOQ109" s="13"/>
      <c r="HOR109" s="13"/>
      <c r="HOS109" s="13"/>
      <c r="HOT109" s="13"/>
      <c r="HOU109" s="13"/>
      <c r="HOV109" s="13"/>
      <c r="HOW109" s="13"/>
      <c r="HOX109" s="13"/>
      <c r="HOY109" s="13"/>
      <c r="HOZ109" s="13"/>
      <c r="HPA109" s="13"/>
      <c r="HPB109" s="13"/>
      <c r="HPC109" s="13"/>
      <c r="HPD109" s="13"/>
      <c r="HPE109" s="13"/>
      <c r="HPF109" s="13"/>
      <c r="HPG109" s="13"/>
      <c r="HPH109" s="13"/>
      <c r="HPI109" s="13"/>
      <c r="HPJ109" s="13"/>
      <c r="HPK109" s="13"/>
      <c r="HPL109" s="13"/>
      <c r="HPM109" s="13"/>
      <c r="HPN109" s="13"/>
      <c r="HPO109" s="13"/>
      <c r="HPP109" s="13"/>
      <c r="HPQ109" s="13"/>
      <c r="HPR109" s="13"/>
      <c r="HPS109" s="13"/>
      <c r="HPT109" s="13"/>
      <c r="HPU109" s="13"/>
      <c r="HPV109" s="13"/>
      <c r="HPW109" s="13"/>
      <c r="HPX109" s="13"/>
      <c r="HPY109" s="13"/>
      <c r="HPZ109" s="13"/>
      <c r="HQA109" s="13"/>
      <c r="HQB109" s="13"/>
      <c r="HQC109" s="13"/>
      <c r="HQD109" s="13"/>
      <c r="HQE109" s="13"/>
      <c r="HQF109" s="13"/>
      <c r="HQG109" s="13"/>
      <c r="HQH109" s="13"/>
      <c r="HQI109" s="13"/>
      <c r="HQJ109" s="13"/>
      <c r="HQK109" s="13"/>
      <c r="HQL109" s="13"/>
      <c r="HQM109" s="13"/>
      <c r="HQN109" s="13"/>
      <c r="HQO109" s="13"/>
      <c r="HQP109" s="13"/>
      <c r="HQQ109" s="13"/>
      <c r="HQR109" s="13"/>
      <c r="HQS109" s="13"/>
      <c r="HQT109" s="13"/>
      <c r="HQU109" s="13"/>
      <c r="HQV109" s="13"/>
      <c r="HQW109" s="13"/>
      <c r="HQX109" s="13"/>
      <c r="HQY109" s="13"/>
      <c r="HQZ109" s="13"/>
      <c r="HRA109" s="13"/>
      <c r="HRB109" s="13"/>
      <c r="HRC109" s="13"/>
      <c r="HRD109" s="13"/>
      <c r="HRE109" s="13"/>
      <c r="HRF109" s="13"/>
      <c r="HRG109" s="13"/>
      <c r="HRH109" s="13"/>
      <c r="HRI109" s="13"/>
      <c r="HRJ109" s="13"/>
      <c r="HRK109" s="13"/>
      <c r="HRL109" s="13"/>
      <c r="HRM109" s="13"/>
      <c r="HRN109" s="13"/>
      <c r="HRO109" s="13"/>
      <c r="HRP109" s="13"/>
      <c r="HRQ109" s="13"/>
      <c r="HRR109" s="13"/>
      <c r="HRS109" s="13"/>
      <c r="HRT109" s="13"/>
      <c r="HRU109" s="13"/>
      <c r="HRV109" s="13"/>
      <c r="HRW109" s="13"/>
      <c r="HRX109" s="13"/>
      <c r="HRY109" s="13"/>
      <c r="HRZ109" s="13"/>
      <c r="HSA109" s="13"/>
      <c r="HSB109" s="13"/>
      <c r="HSC109" s="13"/>
      <c r="HSD109" s="13"/>
      <c r="HSE109" s="13"/>
      <c r="HSF109" s="13"/>
      <c r="HSG109" s="13"/>
      <c r="HSH109" s="13"/>
      <c r="HSI109" s="13"/>
      <c r="HSJ109" s="13"/>
      <c r="HSK109" s="13"/>
      <c r="HSL109" s="13"/>
      <c r="HSM109" s="13"/>
      <c r="HSN109" s="13"/>
      <c r="HSO109" s="13"/>
      <c r="HSP109" s="13"/>
      <c r="HSQ109" s="13"/>
      <c r="HSR109" s="13"/>
      <c r="HSS109" s="13"/>
      <c r="HST109" s="13"/>
      <c r="HSU109" s="13"/>
      <c r="HSV109" s="13"/>
      <c r="HSW109" s="13"/>
      <c r="HSX109" s="13"/>
      <c r="HSY109" s="13"/>
      <c r="HSZ109" s="13"/>
      <c r="HTA109" s="13"/>
      <c r="HTB109" s="13"/>
      <c r="HTC109" s="13"/>
      <c r="HTD109" s="13"/>
      <c r="HTE109" s="13"/>
      <c r="HTF109" s="13"/>
      <c r="HTG109" s="13"/>
      <c r="HTH109" s="13"/>
      <c r="HTI109" s="13"/>
      <c r="HTJ109" s="13"/>
      <c r="HTK109" s="13"/>
      <c r="HTL109" s="13"/>
      <c r="HTM109" s="13"/>
      <c r="HTN109" s="13"/>
      <c r="HTO109" s="13"/>
      <c r="HTP109" s="13"/>
      <c r="HTQ109" s="13"/>
      <c r="HTR109" s="13"/>
      <c r="HTS109" s="13"/>
      <c r="HTT109" s="13"/>
      <c r="HTU109" s="13"/>
      <c r="HTV109" s="13"/>
      <c r="HTW109" s="13"/>
      <c r="HTX109" s="13"/>
      <c r="HTY109" s="13"/>
      <c r="HTZ109" s="13"/>
      <c r="HUA109" s="13"/>
      <c r="HUB109" s="13"/>
      <c r="HUC109" s="13"/>
      <c r="HUD109" s="13"/>
      <c r="HUE109" s="13"/>
      <c r="HUF109" s="13"/>
      <c r="HUG109" s="13"/>
      <c r="HUH109" s="13"/>
      <c r="HUI109" s="13"/>
      <c r="HUJ109" s="13"/>
      <c r="HUK109" s="13"/>
      <c r="HUL109" s="13"/>
      <c r="HUM109" s="13"/>
      <c r="HUN109" s="13"/>
      <c r="HUO109" s="13"/>
      <c r="HUP109" s="13"/>
      <c r="HUQ109" s="13"/>
      <c r="HUR109" s="13"/>
      <c r="HUS109" s="13"/>
      <c r="HUT109" s="13"/>
      <c r="HUU109" s="13"/>
      <c r="HUV109" s="13"/>
      <c r="HUW109" s="13"/>
      <c r="HUX109" s="13"/>
      <c r="HUY109" s="13"/>
      <c r="HUZ109" s="13"/>
      <c r="HVA109" s="13"/>
      <c r="HVB109" s="13"/>
      <c r="HVC109" s="13"/>
      <c r="HVD109" s="13"/>
      <c r="HVE109" s="13"/>
      <c r="HVF109" s="13"/>
      <c r="HVG109" s="13"/>
      <c r="HVH109" s="13"/>
      <c r="HVI109" s="13"/>
      <c r="HVJ109" s="13"/>
      <c r="HVK109" s="13"/>
      <c r="HVL109" s="13"/>
      <c r="HVM109" s="13"/>
      <c r="HVN109" s="13"/>
      <c r="HVO109" s="13"/>
      <c r="HVP109" s="13"/>
      <c r="HVQ109" s="13"/>
      <c r="HVR109" s="13"/>
      <c r="HVS109" s="13"/>
      <c r="HVT109" s="13"/>
      <c r="HVU109" s="13"/>
      <c r="HVV109" s="13"/>
      <c r="HVW109" s="13"/>
      <c r="HVX109" s="13"/>
      <c r="HVY109" s="13"/>
      <c r="HVZ109" s="13"/>
      <c r="HWA109" s="13"/>
      <c r="HWB109" s="13"/>
      <c r="HWC109" s="13"/>
      <c r="HWD109" s="13"/>
      <c r="HWE109" s="13"/>
      <c r="HWF109" s="13"/>
      <c r="HWG109" s="13"/>
      <c r="HWH109" s="13"/>
      <c r="HWI109" s="13"/>
      <c r="HWJ109" s="13"/>
      <c r="HWK109" s="13"/>
      <c r="HWL109" s="13"/>
      <c r="HWM109" s="13"/>
      <c r="HWN109" s="13"/>
      <c r="HWO109" s="13"/>
      <c r="HWP109" s="13"/>
      <c r="HWQ109" s="13"/>
      <c r="HWR109" s="13"/>
      <c r="HWS109" s="13"/>
      <c r="HWT109" s="13"/>
      <c r="HWU109" s="13"/>
      <c r="HWV109" s="13"/>
      <c r="HWW109" s="13"/>
      <c r="HWX109" s="13"/>
      <c r="HWY109" s="13"/>
      <c r="HWZ109" s="13"/>
      <c r="HXA109" s="13"/>
      <c r="HXB109" s="13"/>
      <c r="HXC109" s="13"/>
      <c r="HXD109" s="13"/>
      <c r="HXE109" s="13"/>
      <c r="HXF109" s="13"/>
      <c r="HXG109" s="13"/>
      <c r="HXH109" s="13"/>
      <c r="HXI109" s="13"/>
      <c r="HXJ109" s="13"/>
      <c r="HXK109" s="13"/>
      <c r="HXL109" s="13"/>
      <c r="HXM109" s="13"/>
      <c r="HXN109" s="13"/>
      <c r="HXO109" s="13"/>
      <c r="HXP109" s="13"/>
      <c r="HXQ109" s="13"/>
      <c r="HXR109" s="13"/>
      <c r="HXS109" s="13"/>
      <c r="HXT109" s="13"/>
      <c r="HXU109" s="13"/>
      <c r="HXV109" s="13"/>
      <c r="HXW109" s="13"/>
      <c r="HXX109" s="13"/>
      <c r="HXY109" s="13"/>
      <c r="HXZ109" s="13"/>
      <c r="HYA109" s="13"/>
      <c r="HYB109" s="13"/>
      <c r="HYC109" s="13"/>
      <c r="HYD109" s="13"/>
      <c r="HYE109" s="13"/>
      <c r="HYF109" s="13"/>
      <c r="HYG109" s="13"/>
      <c r="HYH109" s="13"/>
      <c r="HYI109" s="13"/>
      <c r="HYJ109" s="13"/>
      <c r="HYK109" s="13"/>
      <c r="HYL109" s="13"/>
      <c r="HYM109" s="13"/>
      <c r="HYN109" s="13"/>
      <c r="HYO109" s="13"/>
      <c r="HYP109" s="13"/>
      <c r="HYQ109" s="13"/>
      <c r="HYR109" s="13"/>
      <c r="HYS109" s="13"/>
      <c r="HYT109" s="13"/>
      <c r="HYU109" s="13"/>
      <c r="HYV109" s="13"/>
      <c r="HYW109" s="13"/>
      <c r="HYX109" s="13"/>
      <c r="HYY109" s="13"/>
      <c r="HYZ109" s="13"/>
      <c r="HZA109" s="13"/>
      <c r="HZB109" s="13"/>
      <c r="HZC109" s="13"/>
      <c r="HZD109" s="13"/>
      <c r="HZE109" s="13"/>
      <c r="HZF109" s="13"/>
      <c r="HZG109" s="13"/>
      <c r="HZH109" s="13"/>
      <c r="HZI109" s="13"/>
      <c r="HZJ109" s="13"/>
      <c r="HZK109" s="13"/>
      <c r="HZL109" s="13"/>
      <c r="HZM109" s="13"/>
      <c r="HZN109" s="13"/>
      <c r="HZO109" s="13"/>
      <c r="HZP109" s="13"/>
      <c r="HZQ109" s="13"/>
      <c r="HZR109" s="13"/>
      <c r="HZS109" s="13"/>
      <c r="HZT109" s="13"/>
      <c r="HZU109" s="13"/>
      <c r="HZV109" s="13"/>
      <c r="HZW109" s="13"/>
      <c r="HZX109" s="13"/>
      <c r="HZY109" s="13"/>
      <c r="HZZ109" s="13"/>
      <c r="IAA109" s="13"/>
      <c r="IAB109" s="13"/>
      <c r="IAC109" s="13"/>
      <c r="IAD109" s="13"/>
      <c r="IAE109" s="13"/>
      <c r="IAF109" s="13"/>
      <c r="IAG109" s="13"/>
      <c r="IAH109" s="13"/>
      <c r="IAI109" s="13"/>
      <c r="IAJ109" s="13"/>
      <c r="IAK109" s="13"/>
      <c r="IAL109" s="13"/>
      <c r="IAM109" s="13"/>
      <c r="IAN109" s="13"/>
      <c r="IAO109" s="13"/>
      <c r="IAP109" s="13"/>
      <c r="IAQ109" s="13"/>
      <c r="IAR109" s="13"/>
      <c r="IAS109" s="13"/>
      <c r="IAT109" s="13"/>
      <c r="IAU109" s="13"/>
      <c r="IAV109" s="13"/>
      <c r="IAW109" s="13"/>
      <c r="IAX109" s="13"/>
      <c r="IAY109" s="13"/>
      <c r="IAZ109" s="13"/>
      <c r="IBA109" s="13"/>
      <c r="IBB109" s="13"/>
      <c r="IBC109" s="13"/>
      <c r="IBD109" s="13"/>
      <c r="IBE109" s="13"/>
      <c r="IBF109" s="13"/>
      <c r="IBG109" s="13"/>
      <c r="IBH109" s="13"/>
      <c r="IBI109" s="13"/>
      <c r="IBJ109" s="13"/>
      <c r="IBK109" s="13"/>
      <c r="IBL109" s="13"/>
      <c r="IBM109" s="13"/>
      <c r="IBN109" s="13"/>
      <c r="IBO109" s="13"/>
      <c r="IBP109" s="13"/>
      <c r="IBQ109" s="13"/>
      <c r="IBR109" s="13"/>
      <c r="IBS109" s="13"/>
      <c r="IBT109" s="13"/>
      <c r="IBU109" s="13"/>
      <c r="IBV109" s="13"/>
      <c r="IBW109" s="13"/>
      <c r="IBX109" s="13"/>
      <c r="IBY109" s="13"/>
      <c r="IBZ109" s="13"/>
      <c r="ICA109" s="13"/>
      <c r="ICB109" s="13"/>
      <c r="ICC109" s="13"/>
      <c r="ICD109" s="13"/>
      <c r="ICE109" s="13"/>
      <c r="ICF109" s="13"/>
      <c r="ICG109" s="13"/>
      <c r="ICH109" s="13"/>
      <c r="ICI109" s="13"/>
      <c r="ICJ109" s="13"/>
      <c r="ICK109" s="13"/>
      <c r="ICL109" s="13"/>
      <c r="ICM109" s="13"/>
      <c r="ICN109" s="13"/>
      <c r="ICO109" s="13"/>
      <c r="ICP109" s="13"/>
      <c r="ICQ109" s="13"/>
      <c r="ICR109" s="13"/>
      <c r="ICS109" s="13"/>
      <c r="ICT109" s="13"/>
      <c r="ICU109" s="13"/>
      <c r="ICV109" s="13"/>
      <c r="ICW109" s="13"/>
      <c r="ICX109" s="13"/>
      <c r="ICY109" s="13"/>
      <c r="ICZ109" s="13"/>
      <c r="IDA109" s="13"/>
      <c r="IDB109" s="13"/>
      <c r="IDC109" s="13"/>
      <c r="IDD109" s="13"/>
      <c r="IDE109" s="13"/>
      <c r="IDF109" s="13"/>
      <c r="IDG109" s="13"/>
      <c r="IDH109" s="13"/>
      <c r="IDI109" s="13"/>
      <c r="IDJ109" s="13"/>
      <c r="IDK109" s="13"/>
      <c r="IDL109" s="13"/>
      <c r="IDM109" s="13"/>
      <c r="IDN109" s="13"/>
      <c r="IDO109" s="13"/>
      <c r="IDP109" s="13"/>
      <c r="IDQ109" s="13"/>
      <c r="IDR109" s="13"/>
      <c r="IDS109" s="13"/>
      <c r="IDT109" s="13"/>
      <c r="IDU109" s="13"/>
      <c r="IDV109" s="13"/>
      <c r="IDW109" s="13"/>
      <c r="IDX109" s="13"/>
      <c r="IDY109" s="13"/>
      <c r="IDZ109" s="13"/>
      <c r="IEA109" s="13"/>
      <c r="IEB109" s="13"/>
      <c r="IEC109" s="13"/>
      <c r="IED109" s="13"/>
      <c r="IEE109" s="13"/>
      <c r="IEF109" s="13"/>
      <c r="IEG109" s="13"/>
      <c r="IEH109" s="13"/>
      <c r="IEI109" s="13"/>
      <c r="IEJ109" s="13"/>
      <c r="IEK109" s="13"/>
      <c r="IEL109" s="13"/>
      <c r="IEM109" s="13"/>
      <c r="IEN109" s="13"/>
      <c r="IEO109" s="13"/>
      <c r="IEP109" s="13"/>
      <c r="IEQ109" s="13"/>
      <c r="IER109" s="13"/>
      <c r="IES109" s="13"/>
      <c r="IET109" s="13"/>
      <c r="IEU109" s="13"/>
      <c r="IEV109" s="13"/>
      <c r="IEW109" s="13"/>
      <c r="IEX109" s="13"/>
      <c r="IEY109" s="13"/>
      <c r="IEZ109" s="13"/>
      <c r="IFA109" s="13"/>
      <c r="IFB109" s="13"/>
      <c r="IFC109" s="13"/>
      <c r="IFD109" s="13"/>
      <c r="IFE109" s="13"/>
      <c r="IFF109" s="13"/>
      <c r="IFG109" s="13"/>
      <c r="IFH109" s="13"/>
      <c r="IFI109" s="13"/>
      <c r="IFJ109" s="13"/>
      <c r="IFK109" s="13"/>
      <c r="IFL109" s="13"/>
      <c r="IFM109" s="13"/>
      <c r="IFN109" s="13"/>
      <c r="IFO109" s="13"/>
      <c r="IFP109" s="13"/>
      <c r="IFQ109" s="13"/>
      <c r="IFR109" s="13"/>
      <c r="IFS109" s="13"/>
      <c r="IFT109" s="13"/>
      <c r="IFU109" s="13"/>
      <c r="IFV109" s="13"/>
      <c r="IFW109" s="13"/>
      <c r="IFX109" s="13"/>
      <c r="IFY109" s="13"/>
      <c r="IFZ109" s="13"/>
      <c r="IGA109" s="13"/>
      <c r="IGB109" s="13"/>
      <c r="IGC109" s="13"/>
      <c r="IGD109" s="13"/>
      <c r="IGE109" s="13"/>
      <c r="IGF109" s="13"/>
      <c r="IGG109" s="13"/>
      <c r="IGH109" s="13"/>
      <c r="IGI109" s="13"/>
      <c r="IGJ109" s="13"/>
      <c r="IGK109" s="13"/>
      <c r="IGL109" s="13"/>
      <c r="IGM109" s="13"/>
      <c r="IGN109" s="13"/>
      <c r="IGO109" s="13"/>
      <c r="IGP109" s="13"/>
      <c r="IGQ109" s="13"/>
      <c r="IGR109" s="13"/>
      <c r="IGS109" s="13"/>
      <c r="IGT109" s="13"/>
      <c r="IGU109" s="13"/>
      <c r="IGV109" s="13"/>
      <c r="IGW109" s="13"/>
      <c r="IGX109" s="13"/>
      <c r="IGY109" s="13"/>
      <c r="IGZ109" s="13"/>
      <c r="IHA109" s="13"/>
      <c r="IHB109" s="13"/>
      <c r="IHC109" s="13"/>
      <c r="IHD109" s="13"/>
      <c r="IHE109" s="13"/>
      <c r="IHF109" s="13"/>
      <c r="IHG109" s="13"/>
      <c r="IHH109" s="13"/>
      <c r="IHI109" s="13"/>
      <c r="IHJ109" s="13"/>
      <c r="IHK109" s="13"/>
      <c r="IHL109" s="13"/>
      <c r="IHM109" s="13"/>
      <c r="IHN109" s="13"/>
      <c r="IHO109" s="13"/>
      <c r="IHP109" s="13"/>
      <c r="IHQ109" s="13"/>
      <c r="IHR109" s="13"/>
      <c r="IHS109" s="13"/>
      <c r="IHT109" s="13"/>
      <c r="IHU109" s="13"/>
      <c r="IHV109" s="13"/>
      <c r="IHW109" s="13"/>
      <c r="IHX109" s="13"/>
      <c r="IHY109" s="13"/>
      <c r="IHZ109" s="13"/>
      <c r="IIA109" s="13"/>
      <c r="IIB109" s="13"/>
      <c r="IIC109" s="13"/>
      <c r="IID109" s="13"/>
      <c r="IIE109" s="13"/>
      <c r="IIF109" s="13"/>
      <c r="IIG109" s="13"/>
      <c r="IIH109" s="13"/>
      <c r="III109" s="13"/>
      <c r="IIJ109" s="13"/>
      <c r="IIK109" s="13"/>
      <c r="IIL109" s="13"/>
      <c r="IIM109" s="13"/>
      <c r="IIN109" s="13"/>
      <c r="IIO109" s="13"/>
      <c r="IIP109" s="13"/>
      <c r="IIQ109" s="13"/>
      <c r="IIR109" s="13"/>
      <c r="IIS109" s="13"/>
      <c r="IIT109" s="13"/>
      <c r="IIU109" s="13"/>
      <c r="IIV109" s="13"/>
      <c r="IIW109" s="13"/>
      <c r="IIX109" s="13"/>
      <c r="IIY109" s="13"/>
      <c r="IIZ109" s="13"/>
      <c r="IJA109" s="13"/>
      <c r="IJB109" s="13"/>
      <c r="IJC109" s="13"/>
      <c r="IJD109" s="13"/>
      <c r="IJE109" s="13"/>
      <c r="IJF109" s="13"/>
      <c r="IJG109" s="13"/>
      <c r="IJH109" s="13"/>
      <c r="IJI109" s="13"/>
      <c r="IJJ109" s="13"/>
      <c r="IJK109" s="13"/>
      <c r="IJL109" s="13"/>
      <c r="IJM109" s="13"/>
      <c r="IJN109" s="13"/>
      <c r="IJO109" s="13"/>
      <c r="IJP109" s="13"/>
      <c r="IJQ109" s="13"/>
      <c r="IJR109" s="13"/>
      <c r="IJS109" s="13"/>
      <c r="IJT109" s="13"/>
      <c r="IJU109" s="13"/>
      <c r="IJV109" s="13"/>
      <c r="IJW109" s="13"/>
      <c r="IJX109" s="13"/>
      <c r="IJY109" s="13"/>
      <c r="IJZ109" s="13"/>
      <c r="IKA109" s="13"/>
      <c r="IKB109" s="13"/>
      <c r="IKC109" s="13"/>
      <c r="IKD109" s="13"/>
      <c r="IKE109" s="13"/>
      <c r="IKF109" s="13"/>
      <c r="IKG109" s="13"/>
      <c r="IKH109" s="13"/>
      <c r="IKI109" s="13"/>
      <c r="IKJ109" s="13"/>
      <c r="IKK109" s="13"/>
      <c r="IKL109" s="13"/>
      <c r="IKM109" s="13"/>
      <c r="IKN109" s="13"/>
      <c r="IKO109" s="13"/>
      <c r="IKP109" s="13"/>
      <c r="IKQ109" s="13"/>
      <c r="IKR109" s="13"/>
      <c r="IKS109" s="13"/>
      <c r="IKT109" s="13"/>
      <c r="IKU109" s="13"/>
      <c r="IKV109" s="13"/>
      <c r="IKW109" s="13"/>
      <c r="IKX109" s="13"/>
      <c r="IKY109" s="13"/>
      <c r="IKZ109" s="13"/>
      <c r="ILA109" s="13"/>
      <c r="ILB109" s="13"/>
      <c r="ILC109" s="13"/>
      <c r="ILD109" s="13"/>
      <c r="ILE109" s="13"/>
      <c r="ILF109" s="13"/>
      <c r="ILG109" s="13"/>
      <c r="ILH109" s="13"/>
      <c r="ILI109" s="13"/>
      <c r="ILJ109" s="13"/>
      <c r="ILK109" s="13"/>
      <c r="ILL109" s="13"/>
      <c r="ILM109" s="13"/>
      <c r="ILN109" s="13"/>
      <c r="ILO109" s="13"/>
      <c r="ILP109" s="13"/>
      <c r="ILQ109" s="13"/>
      <c r="ILR109" s="13"/>
      <c r="ILS109" s="13"/>
      <c r="ILT109" s="13"/>
      <c r="ILU109" s="13"/>
      <c r="ILV109" s="13"/>
      <c r="ILW109" s="13"/>
      <c r="ILX109" s="13"/>
      <c r="ILY109" s="13"/>
      <c r="ILZ109" s="13"/>
      <c r="IMA109" s="13"/>
      <c r="IMB109" s="13"/>
      <c r="IMC109" s="13"/>
      <c r="IMD109" s="13"/>
      <c r="IME109" s="13"/>
      <c r="IMF109" s="13"/>
      <c r="IMG109" s="13"/>
      <c r="IMH109" s="13"/>
      <c r="IMI109" s="13"/>
      <c r="IMJ109" s="13"/>
      <c r="IMK109" s="13"/>
      <c r="IML109" s="13"/>
      <c r="IMM109" s="13"/>
      <c r="IMN109" s="13"/>
      <c r="IMO109" s="13"/>
      <c r="IMP109" s="13"/>
      <c r="IMQ109" s="13"/>
      <c r="IMR109" s="13"/>
      <c r="IMS109" s="13"/>
      <c r="IMT109" s="13"/>
      <c r="IMU109" s="13"/>
      <c r="IMV109" s="13"/>
      <c r="IMW109" s="13"/>
      <c r="IMX109" s="13"/>
      <c r="IMY109" s="13"/>
      <c r="IMZ109" s="13"/>
      <c r="INA109" s="13"/>
      <c r="INB109" s="13"/>
      <c r="INC109" s="13"/>
      <c r="IND109" s="13"/>
      <c r="INE109" s="13"/>
      <c r="INF109" s="13"/>
      <c r="ING109" s="13"/>
      <c r="INH109" s="13"/>
      <c r="INI109" s="13"/>
      <c r="INJ109" s="13"/>
      <c r="INK109" s="13"/>
      <c r="INL109" s="13"/>
      <c r="INM109" s="13"/>
      <c r="INN109" s="13"/>
      <c r="INO109" s="13"/>
      <c r="INP109" s="13"/>
      <c r="INQ109" s="13"/>
      <c r="INR109" s="13"/>
      <c r="INS109" s="13"/>
      <c r="INT109" s="13"/>
      <c r="INU109" s="13"/>
      <c r="INV109" s="13"/>
      <c r="INW109" s="13"/>
      <c r="INX109" s="13"/>
      <c r="INY109" s="13"/>
      <c r="INZ109" s="13"/>
      <c r="IOA109" s="13"/>
      <c r="IOB109" s="13"/>
      <c r="IOC109" s="13"/>
      <c r="IOD109" s="13"/>
      <c r="IOE109" s="13"/>
      <c r="IOF109" s="13"/>
      <c r="IOG109" s="13"/>
      <c r="IOH109" s="13"/>
      <c r="IOI109" s="13"/>
      <c r="IOJ109" s="13"/>
      <c r="IOK109" s="13"/>
      <c r="IOL109" s="13"/>
      <c r="IOM109" s="13"/>
      <c r="ION109" s="13"/>
      <c r="IOO109" s="13"/>
      <c r="IOP109" s="13"/>
      <c r="IOQ109" s="13"/>
      <c r="IOR109" s="13"/>
      <c r="IOS109" s="13"/>
      <c r="IOT109" s="13"/>
      <c r="IOU109" s="13"/>
      <c r="IOV109" s="13"/>
      <c r="IOW109" s="13"/>
      <c r="IOX109" s="13"/>
      <c r="IOY109" s="13"/>
      <c r="IOZ109" s="13"/>
      <c r="IPA109" s="13"/>
      <c r="IPB109" s="13"/>
      <c r="IPC109" s="13"/>
      <c r="IPD109" s="13"/>
      <c r="IPE109" s="13"/>
      <c r="IPF109" s="13"/>
      <c r="IPG109" s="13"/>
      <c r="IPH109" s="13"/>
      <c r="IPI109" s="13"/>
      <c r="IPJ109" s="13"/>
      <c r="IPK109" s="13"/>
      <c r="IPL109" s="13"/>
      <c r="IPM109" s="13"/>
      <c r="IPN109" s="13"/>
      <c r="IPO109" s="13"/>
      <c r="IPP109" s="13"/>
      <c r="IPQ109" s="13"/>
      <c r="IPR109" s="13"/>
      <c r="IPS109" s="13"/>
      <c r="IPT109" s="13"/>
      <c r="IPU109" s="13"/>
      <c r="IPV109" s="13"/>
      <c r="IPW109" s="13"/>
      <c r="IPX109" s="13"/>
      <c r="IPY109" s="13"/>
      <c r="IPZ109" s="13"/>
      <c r="IQA109" s="13"/>
      <c r="IQB109" s="13"/>
      <c r="IQC109" s="13"/>
      <c r="IQD109" s="13"/>
      <c r="IQE109" s="13"/>
      <c r="IQF109" s="13"/>
      <c r="IQG109" s="13"/>
      <c r="IQH109" s="13"/>
      <c r="IQI109" s="13"/>
      <c r="IQJ109" s="13"/>
      <c r="IQK109" s="13"/>
      <c r="IQL109" s="13"/>
      <c r="IQM109" s="13"/>
      <c r="IQN109" s="13"/>
      <c r="IQO109" s="13"/>
      <c r="IQP109" s="13"/>
      <c r="IQQ109" s="13"/>
      <c r="IQR109" s="13"/>
      <c r="IQS109" s="13"/>
      <c r="IQT109" s="13"/>
      <c r="IQU109" s="13"/>
      <c r="IQV109" s="13"/>
      <c r="IQW109" s="13"/>
      <c r="IQX109" s="13"/>
      <c r="IQY109" s="13"/>
      <c r="IQZ109" s="13"/>
      <c r="IRA109" s="13"/>
      <c r="IRB109" s="13"/>
      <c r="IRC109" s="13"/>
      <c r="IRD109" s="13"/>
      <c r="IRE109" s="13"/>
      <c r="IRF109" s="13"/>
      <c r="IRG109" s="13"/>
      <c r="IRH109" s="13"/>
      <c r="IRI109" s="13"/>
      <c r="IRJ109" s="13"/>
      <c r="IRK109" s="13"/>
      <c r="IRL109" s="13"/>
      <c r="IRM109" s="13"/>
      <c r="IRN109" s="13"/>
      <c r="IRO109" s="13"/>
      <c r="IRP109" s="13"/>
      <c r="IRQ109" s="13"/>
      <c r="IRR109" s="13"/>
      <c r="IRS109" s="13"/>
      <c r="IRT109" s="13"/>
      <c r="IRU109" s="13"/>
      <c r="IRV109" s="13"/>
      <c r="IRW109" s="13"/>
      <c r="IRX109" s="13"/>
      <c r="IRY109" s="13"/>
      <c r="IRZ109" s="13"/>
      <c r="ISA109" s="13"/>
      <c r="ISB109" s="13"/>
      <c r="ISC109" s="13"/>
      <c r="ISD109" s="13"/>
      <c r="ISE109" s="13"/>
      <c r="ISF109" s="13"/>
      <c r="ISG109" s="13"/>
      <c r="ISH109" s="13"/>
      <c r="ISI109" s="13"/>
      <c r="ISJ109" s="13"/>
      <c r="ISK109" s="13"/>
      <c r="ISL109" s="13"/>
      <c r="ISM109" s="13"/>
      <c r="ISN109" s="13"/>
      <c r="ISO109" s="13"/>
      <c r="ISP109" s="13"/>
      <c r="ISQ109" s="13"/>
      <c r="ISR109" s="13"/>
      <c r="ISS109" s="13"/>
      <c r="IST109" s="13"/>
      <c r="ISU109" s="13"/>
      <c r="ISV109" s="13"/>
      <c r="ISW109" s="13"/>
      <c r="ISX109" s="13"/>
      <c r="ISY109" s="13"/>
      <c r="ISZ109" s="13"/>
      <c r="ITA109" s="13"/>
      <c r="ITB109" s="13"/>
      <c r="ITC109" s="13"/>
      <c r="ITD109" s="13"/>
      <c r="ITE109" s="13"/>
      <c r="ITF109" s="13"/>
      <c r="ITG109" s="13"/>
      <c r="ITH109" s="13"/>
      <c r="ITI109" s="13"/>
      <c r="ITJ109" s="13"/>
      <c r="ITK109" s="13"/>
      <c r="ITL109" s="13"/>
      <c r="ITM109" s="13"/>
      <c r="ITN109" s="13"/>
      <c r="ITO109" s="13"/>
      <c r="ITP109" s="13"/>
      <c r="ITQ109" s="13"/>
      <c r="ITR109" s="13"/>
      <c r="ITS109" s="13"/>
      <c r="ITT109" s="13"/>
      <c r="ITU109" s="13"/>
      <c r="ITV109" s="13"/>
      <c r="ITW109" s="13"/>
      <c r="ITX109" s="13"/>
      <c r="ITY109" s="13"/>
      <c r="ITZ109" s="13"/>
      <c r="IUA109" s="13"/>
      <c r="IUB109" s="13"/>
      <c r="IUC109" s="13"/>
      <c r="IUD109" s="13"/>
      <c r="IUE109" s="13"/>
      <c r="IUF109" s="13"/>
      <c r="IUG109" s="13"/>
      <c r="IUH109" s="13"/>
      <c r="IUI109" s="13"/>
      <c r="IUJ109" s="13"/>
      <c r="IUK109" s="13"/>
      <c r="IUL109" s="13"/>
      <c r="IUM109" s="13"/>
      <c r="IUN109" s="13"/>
      <c r="IUO109" s="13"/>
      <c r="IUP109" s="13"/>
      <c r="IUQ109" s="13"/>
      <c r="IUR109" s="13"/>
      <c r="IUS109" s="13"/>
      <c r="IUT109" s="13"/>
      <c r="IUU109" s="13"/>
      <c r="IUV109" s="13"/>
      <c r="IUW109" s="13"/>
      <c r="IUX109" s="13"/>
      <c r="IUY109" s="13"/>
      <c r="IUZ109" s="13"/>
      <c r="IVA109" s="13"/>
      <c r="IVB109" s="13"/>
      <c r="IVC109" s="13"/>
      <c r="IVD109" s="13"/>
      <c r="IVE109" s="13"/>
      <c r="IVF109" s="13"/>
      <c r="IVG109" s="13"/>
      <c r="IVH109" s="13"/>
      <c r="IVI109" s="13"/>
      <c r="IVJ109" s="13"/>
      <c r="IVK109" s="13"/>
      <c r="IVL109" s="13"/>
      <c r="IVM109" s="13"/>
      <c r="IVN109" s="13"/>
      <c r="IVO109" s="13"/>
      <c r="IVP109" s="13"/>
      <c r="IVQ109" s="13"/>
      <c r="IVR109" s="13"/>
      <c r="IVS109" s="13"/>
      <c r="IVT109" s="13"/>
      <c r="IVU109" s="13"/>
      <c r="IVV109" s="13"/>
      <c r="IVW109" s="13"/>
      <c r="IVX109" s="13"/>
      <c r="IVY109" s="13"/>
      <c r="IVZ109" s="13"/>
      <c r="IWA109" s="13"/>
      <c r="IWB109" s="13"/>
      <c r="IWC109" s="13"/>
      <c r="IWD109" s="13"/>
      <c r="IWE109" s="13"/>
      <c r="IWF109" s="13"/>
      <c r="IWG109" s="13"/>
      <c r="IWH109" s="13"/>
      <c r="IWI109" s="13"/>
      <c r="IWJ109" s="13"/>
      <c r="IWK109" s="13"/>
      <c r="IWL109" s="13"/>
      <c r="IWM109" s="13"/>
      <c r="IWN109" s="13"/>
      <c r="IWO109" s="13"/>
      <c r="IWP109" s="13"/>
      <c r="IWQ109" s="13"/>
      <c r="IWR109" s="13"/>
      <c r="IWS109" s="13"/>
      <c r="IWT109" s="13"/>
      <c r="IWU109" s="13"/>
      <c r="IWV109" s="13"/>
      <c r="IWW109" s="13"/>
      <c r="IWX109" s="13"/>
      <c r="IWY109" s="13"/>
      <c r="IWZ109" s="13"/>
      <c r="IXA109" s="13"/>
      <c r="IXB109" s="13"/>
      <c r="IXC109" s="13"/>
      <c r="IXD109" s="13"/>
      <c r="IXE109" s="13"/>
      <c r="IXF109" s="13"/>
      <c r="IXG109" s="13"/>
      <c r="IXH109" s="13"/>
      <c r="IXI109" s="13"/>
      <c r="IXJ109" s="13"/>
      <c r="IXK109" s="13"/>
      <c r="IXL109" s="13"/>
      <c r="IXM109" s="13"/>
      <c r="IXN109" s="13"/>
      <c r="IXO109" s="13"/>
      <c r="IXP109" s="13"/>
      <c r="IXQ109" s="13"/>
      <c r="IXR109" s="13"/>
      <c r="IXS109" s="13"/>
      <c r="IXT109" s="13"/>
      <c r="IXU109" s="13"/>
      <c r="IXV109" s="13"/>
      <c r="IXW109" s="13"/>
      <c r="IXX109" s="13"/>
      <c r="IXY109" s="13"/>
      <c r="IXZ109" s="13"/>
      <c r="IYA109" s="13"/>
      <c r="IYB109" s="13"/>
      <c r="IYC109" s="13"/>
      <c r="IYD109" s="13"/>
      <c r="IYE109" s="13"/>
      <c r="IYF109" s="13"/>
      <c r="IYG109" s="13"/>
      <c r="IYH109" s="13"/>
      <c r="IYI109" s="13"/>
      <c r="IYJ109" s="13"/>
      <c r="IYK109" s="13"/>
      <c r="IYL109" s="13"/>
      <c r="IYM109" s="13"/>
      <c r="IYN109" s="13"/>
      <c r="IYO109" s="13"/>
      <c r="IYP109" s="13"/>
      <c r="IYQ109" s="13"/>
      <c r="IYR109" s="13"/>
      <c r="IYS109" s="13"/>
      <c r="IYT109" s="13"/>
      <c r="IYU109" s="13"/>
      <c r="IYV109" s="13"/>
      <c r="IYW109" s="13"/>
      <c r="IYX109" s="13"/>
      <c r="IYY109" s="13"/>
      <c r="IYZ109" s="13"/>
      <c r="IZA109" s="13"/>
      <c r="IZB109" s="13"/>
      <c r="IZC109" s="13"/>
      <c r="IZD109" s="13"/>
      <c r="IZE109" s="13"/>
      <c r="IZF109" s="13"/>
      <c r="IZG109" s="13"/>
      <c r="IZH109" s="13"/>
      <c r="IZI109" s="13"/>
      <c r="IZJ109" s="13"/>
      <c r="IZK109" s="13"/>
      <c r="IZL109" s="13"/>
      <c r="IZM109" s="13"/>
      <c r="IZN109" s="13"/>
      <c r="IZO109" s="13"/>
      <c r="IZP109" s="13"/>
      <c r="IZQ109" s="13"/>
      <c r="IZR109" s="13"/>
      <c r="IZS109" s="13"/>
      <c r="IZT109" s="13"/>
      <c r="IZU109" s="13"/>
      <c r="IZV109" s="13"/>
      <c r="IZW109" s="13"/>
      <c r="IZX109" s="13"/>
      <c r="IZY109" s="13"/>
      <c r="IZZ109" s="13"/>
      <c r="JAA109" s="13"/>
      <c r="JAB109" s="13"/>
      <c r="JAC109" s="13"/>
      <c r="JAD109" s="13"/>
      <c r="JAE109" s="13"/>
      <c r="JAF109" s="13"/>
      <c r="JAG109" s="13"/>
      <c r="JAH109" s="13"/>
      <c r="JAI109" s="13"/>
      <c r="JAJ109" s="13"/>
      <c r="JAK109" s="13"/>
      <c r="JAL109" s="13"/>
      <c r="JAM109" s="13"/>
      <c r="JAN109" s="13"/>
      <c r="JAO109" s="13"/>
      <c r="JAP109" s="13"/>
      <c r="JAQ109" s="13"/>
      <c r="JAR109" s="13"/>
      <c r="JAS109" s="13"/>
      <c r="JAT109" s="13"/>
      <c r="JAU109" s="13"/>
      <c r="JAV109" s="13"/>
      <c r="JAW109" s="13"/>
      <c r="JAX109" s="13"/>
      <c r="JAY109" s="13"/>
      <c r="JAZ109" s="13"/>
      <c r="JBA109" s="13"/>
      <c r="JBB109" s="13"/>
      <c r="JBC109" s="13"/>
      <c r="JBD109" s="13"/>
      <c r="JBE109" s="13"/>
      <c r="JBF109" s="13"/>
      <c r="JBG109" s="13"/>
      <c r="JBH109" s="13"/>
      <c r="JBI109" s="13"/>
      <c r="JBJ109" s="13"/>
      <c r="JBK109" s="13"/>
      <c r="JBL109" s="13"/>
      <c r="JBM109" s="13"/>
      <c r="JBN109" s="13"/>
      <c r="JBO109" s="13"/>
      <c r="JBP109" s="13"/>
      <c r="JBQ109" s="13"/>
      <c r="JBR109" s="13"/>
      <c r="JBS109" s="13"/>
      <c r="JBT109" s="13"/>
      <c r="JBU109" s="13"/>
      <c r="JBV109" s="13"/>
      <c r="JBW109" s="13"/>
      <c r="JBX109" s="13"/>
      <c r="JBY109" s="13"/>
      <c r="JBZ109" s="13"/>
      <c r="JCA109" s="13"/>
      <c r="JCB109" s="13"/>
      <c r="JCC109" s="13"/>
      <c r="JCD109" s="13"/>
      <c r="JCE109" s="13"/>
      <c r="JCF109" s="13"/>
      <c r="JCG109" s="13"/>
      <c r="JCH109" s="13"/>
      <c r="JCI109" s="13"/>
      <c r="JCJ109" s="13"/>
      <c r="JCK109" s="13"/>
      <c r="JCL109" s="13"/>
      <c r="JCM109" s="13"/>
      <c r="JCN109" s="13"/>
      <c r="JCO109" s="13"/>
      <c r="JCP109" s="13"/>
      <c r="JCQ109" s="13"/>
      <c r="JCR109" s="13"/>
      <c r="JCS109" s="13"/>
      <c r="JCT109" s="13"/>
      <c r="JCU109" s="13"/>
      <c r="JCV109" s="13"/>
      <c r="JCW109" s="13"/>
      <c r="JCX109" s="13"/>
      <c r="JCY109" s="13"/>
      <c r="JCZ109" s="13"/>
      <c r="JDA109" s="13"/>
      <c r="JDB109" s="13"/>
      <c r="JDC109" s="13"/>
      <c r="JDD109" s="13"/>
      <c r="JDE109" s="13"/>
      <c r="JDF109" s="13"/>
      <c r="JDG109" s="13"/>
      <c r="JDH109" s="13"/>
      <c r="JDI109" s="13"/>
      <c r="JDJ109" s="13"/>
      <c r="JDK109" s="13"/>
      <c r="JDL109" s="13"/>
      <c r="JDM109" s="13"/>
      <c r="JDN109" s="13"/>
      <c r="JDO109" s="13"/>
      <c r="JDP109" s="13"/>
      <c r="JDQ109" s="13"/>
      <c r="JDR109" s="13"/>
      <c r="JDS109" s="13"/>
      <c r="JDT109" s="13"/>
      <c r="JDU109" s="13"/>
      <c r="JDV109" s="13"/>
      <c r="JDW109" s="13"/>
      <c r="JDX109" s="13"/>
      <c r="JDY109" s="13"/>
      <c r="JDZ109" s="13"/>
      <c r="JEA109" s="13"/>
      <c r="JEB109" s="13"/>
      <c r="JEC109" s="13"/>
      <c r="JED109" s="13"/>
      <c r="JEE109" s="13"/>
      <c r="JEF109" s="13"/>
      <c r="JEG109" s="13"/>
      <c r="JEH109" s="13"/>
      <c r="JEI109" s="13"/>
      <c r="JEJ109" s="13"/>
      <c r="JEK109" s="13"/>
      <c r="JEL109" s="13"/>
      <c r="JEM109" s="13"/>
      <c r="JEN109" s="13"/>
      <c r="JEO109" s="13"/>
      <c r="JEP109" s="13"/>
      <c r="JEQ109" s="13"/>
      <c r="JER109" s="13"/>
      <c r="JES109" s="13"/>
      <c r="JET109" s="13"/>
      <c r="JEU109" s="13"/>
      <c r="JEV109" s="13"/>
      <c r="JEW109" s="13"/>
      <c r="JEX109" s="13"/>
      <c r="JEY109" s="13"/>
      <c r="JEZ109" s="13"/>
      <c r="JFA109" s="13"/>
      <c r="JFB109" s="13"/>
      <c r="JFC109" s="13"/>
      <c r="JFD109" s="13"/>
      <c r="JFE109" s="13"/>
      <c r="JFF109" s="13"/>
      <c r="JFG109" s="13"/>
      <c r="JFH109" s="13"/>
      <c r="JFI109" s="13"/>
      <c r="JFJ109" s="13"/>
      <c r="JFK109" s="13"/>
      <c r="JFL109" s="13"/>
      <c r="JFM109" s="13"/>
      <c r="JFN109" s="13"/>
      <c r="JFO109" s="13"/>
      <c r="JFP109" s="13"/>
      <c r="JFQ109" s="13"/>
      <c r="JFR109" s="13"/>
      <c r="JFS109" s="13"/>
      <c r="JFT109" s="13"/>
      <c r="JFU109" s="13"/>
      <c r="JFV109" s="13"/>
      <c r="JFW109" s="13"/>
      <c r="JFX109" s="13"/>
      <c r="JFY109" s="13"/>
      <c r="JFZ109" s="13"/>
      <c r="JGA109" s="13"/>
      <c r="JGB109" s="13"/>
      <c r="JGC109" s="13"/>
      <c r="JGD109" s="13"/>
      <c r="JGE109" s="13"/>
      <c r="JGF109" s="13"/>
      <c r="JGG109" s="13"/>
      <c r="JGH109" s="13"/>
      <c r="JGI109" s="13"/>
      <c r="JGJ109" s="13"/>
      <c r="JGK109" s="13"/>
      <c r="JGL109" s="13"/>
      <c r="JGM109" s="13"/>
      <c r="JGN109" s="13"/>
      <c r="JGO109" s="13"/>
      <c r="JGP109" s="13"/>
      <c r="JGQ109" s="13"/>
      <c r="JGR109" s="13"/>
      <c r="JGS109" s="13"/>
      <c r="JGT109" s="13"/>
      <c r="JGU109" s="13"/>
      <c r="JGV109" s="13"/>
      <c r="JGW109" s="13"/>
      <c r="JGX109" s="13"/>
      <c r="JGY109" s="13"/>
      <c r="JGZ109" s="13"/>
      <c r="JHA109" s="13"/>
      <c r="JHB109" s="13"/>
      <c r="JHC109" s="13"/>
      <c r="JHD109" s="13"/>
      <c r="JHE109" s="13"/>
      <c r="JHF109" s="13"/>
      <c r="JHG109" s="13"/>
      <c r="JHH109" s="13"/>
      <c r="JHI109" s="13"/>
      <c r="JHJ109" s="13"/>
      <c r="JHK109" s="13"/>
      <c r="JHL109" s="13"/>
      <c r="JHM109" s="13"/>
      <c r="JHN109" s="13"/>
      <c r="JHO109" s="13"/>
      <c r="JHP109" s="13"/>
      <c r="JHQ109" s="13"/>
      <c r="JHR109" s="13"/>
      <c r="JHS109" s="13"/>
      <c r="JHT109" s="13"/>
      <c r="JHU109" s="13"/>
      <c r="JHV109" s="13"/>
      <c r="JHW109" s="13"/>
      <c r="JHX109" s="13"/>
      <c r="JHY109" s="13"/>
      <c r="JHZ109" s="13"/>
      <c r="JIA109" s="13"/>
      <c r="JIB109" s="13"/>
      <c r="JIC109" s="13"/>
      <c r="JID109" s="13"/>
      <c r="JIE109" s="13"/>
      <c r="JIF109" s="13"/>
      <c r="JIG109" s="13"/>
      <c r="JIH109" s="13"/>
      <c r="JII109" s="13"/>
      <c r="JIJ109" s="13"/>
      <c r="JIK109" s="13"/>
      <c r="JIL109" s="13"/>
      <c r="JIM109" s="13"/>
      <c r="JIN109" s="13"/>
      <c r="JIO109" s="13"/>
      <c r="JIP109" s="13"/>
      <c r="JIQ109" s="13"/>
      <c r="JIR109" s="13"/>
      <c r="JIS109" s="13"/>
      <c r="JIT109" s="13"/>
      <c r="JIU109" s="13"/>
      <c r="JIV109" s="13"/>
      <c r="JIW109" s="13"/>
      <c r="JIX109" s="13"/>
      <c r="JIY109" s="13"/>
      <c r="JIZ109" s="13"/>
      <c r="JJA109" s="13"/>
      <c r="JJB109" s="13"/>
      <c r="JJC109" s="13"/>
      <c r="JJD109" s="13"/>
      <c r="JJE109" s="13"/>
      <c r="JJF109" s="13"/>
      <c r="JJG109" s="13"/>
      <c r="JJH109" s="13"/>
      <c r="JJI109" s="13"/>
      <c r="JJJ109" s="13"/>
      <c r="JJK109" s="13"/>
      <c r="JJL109" s="13"/>
      <c r="JJM109" s="13"/>
      <c r="JJN109" s="13"/>
      <c r="JJO109" s="13"/>
      <c r="JJP109" s="13"/>
      <c r="JJQ109" s="13"/>
      <c r="JJR109" s="13"/>
      <c r="JJS109" s="13"/>
      <c r="JJT109" s="13"/>
      <c r="JJU109" s="13"/>
      <c r="JJV109" s="13"/>
      <c r="JJW109" s="13"/>
      <c r="JJX109" s="13"/>
      <c r="JJY109" s="13"/>
      <c r="JJZ109" s="13"/>
      <c r="JKA109" s="13"/>
      <c r="JKB109" s="13"/>
      <c r="JKC109" s="13"/>
      <c r="JKD109" s="13"/>
      <c r="JKE109" s="13"/>
      <c r="JKF109" s="13"/>
      <c r="JKG109" s="13"/>
      <c r="JKH109" s="13"/>
      <c r="JKI109" s="13"/>
      <c r="JKJ109" s="13"/>
      <c r="JKK109" s="13"/>
      <c r="JKL109" s="13"/>
      <c r="JKM109" s="13"/>
      <c r="JKN109" s="13"/>
      <c r="JKO109" s="13"/>
      <c r="JKP109" s="13"/>
      <c r="JKQ109" s="13"/>
      <c r="JKR109" s="13"/>
      <c r="JKS109" s="13"/>
      <c r="JKT109" s="13"/>
      <c r="JKU109" s="13"/>
      <c r="JKV109" s="13"/>
      <c r="JKW109" s="13"/>
      <c r="JKX109" s="13"/>
      <c r="JKY109" s="13"/>
      <c r="JKZ109" s="13"/>
      <c r="JLA109" s="13"/>
      <c r="JLB109" s="13"/>
      <c r="JLC109" s="13"/>
      <c r="JLD109" s="13"/>
      <c r="JLE109" s="13"/>
      <c r="JLF109" s="13"/>
      <c r="JLG109" s="13"/>
      <c r="JLH109" s="13"/>
      <c r="JLI109" s="13"/>
      <c r="JLJ109" s="13"/>
      <c r="JLK109" s="13"/>
      <c r="JLL109" s="13"/>
      <c r="JLM109" s="13"/>
      <c r="JLN109" s="13"/>
      <c r="JLO109" s="13"/>
      <c r="JLP109" s="13"/>
      <c r="JLQ109" s="13"/>
      <c r="JLR109" s="13"/>
      <c r="JLS109" s="13"/>
      <c r="JLT109" s="13"/>
      <c r="JLU109" s="13"/>
      <c r="JLV109" s="13"/>
      <c r="JLW109" s="13"/>
      <c r="JLX109" s="13"/>
      <c r="JLY109" s="13"/>
      <c r="JLZ109" s="13"/>
      <c r="JMA109" s="13"/>
      <c r="JMB109" s="13"/>
      <c r="JMC109" s="13"/>
      <c r="JMD109" s="13"/>
      <c r="JME109" s="13"/>
      <c r="JMF109" s="13"/>
      <c r="JMG109" s="13"/>
      <c r="JMH109" s="13"/>
      <c r="JMI109" s="13"/>
      <c r="JMJ109" s="13"/>
      <c r="JMK109" s="13"/>
      <c r="JML109" s="13"/>
      <c r="JMM109" s="13"/>
      <c r="JMN109" s="13"/>
      <c r="JMO109" s="13"/>
      <c r="JMP109" s="13"/>
      <c r="JMQ109" s="13"/>
      <c r="JMR109" s="13"/>
      <c r="JMS109" s="13"/>
      <c r="JMT109" s="13"/>
      <c r="JMU109" s="13"/>
      <c r="JMV109" s="13"/>
      <c r="JMW109" s="13"/>
      <c r="JMX109" s="13"/>
      <c r="JMY109" s="13"/>
      <c r="JMZ109" s="13"/>
      <c r="JNA109" s="13"/>
      <c r="JNB109" s="13"/>
      <c r="JNC109" s="13"/>
      <c r="JND109" s="13"/>
      <c r="JNE109" s="13"/>
      <c r="JNF109" s="13"/>
      <c r="JNG109" s="13"/>
      <c r="JNH109" s="13"/>
      <c r="JNI109" s="13"/>
      <c r="JNJ109" s="13"/>
      <c r="JNK109" s="13"/>
      <c r="JNL109" s="13"/>
      <c r="JNM109" s="13"/>
      <c r="JNN109" s="13"/>
      <c r="JNO109" s="13"/>
      <c r="JNP109" s="13"/>
      <c r="JNQ109" s="13"/>
      <c r="JNR109" s="13"/>
      <c r="JNS109" s="13"/>
      <c r="JNT109" s="13"/>
      <c r="JNU109" s="13"/>
      <c r="JNV109" s="13"/>
      <c r="JNW109" s="13"/>
      <c r="JNX109" s="13"/>
      <c r="JNY109" s="13"/>
      <c r="JNZ109" s="13"/>
      <c r="JOA109" s="13"/>
      <c r="JOB109" s="13"/>
      <c r="JOC109" s="13"/>
      <c r="JOD109" s="13"/>
      <c r="JOE109" s="13"/>
      <c r="JOF109" s="13"/>
      <c r="JOG109" s="13"/>
      <c r="JOH109" s="13"/>
      <c r="JOI109" s="13"/>
      <c r="JOJ109" s="13"/>
      <c r="JOK109" s="13"/>
      <c r="JOL109" s="13"/>
      <c r="JOM109" s="13"/>
      <c r="JON109" s="13"/>
      <c r="JOO109" s="13"/>
      <c r="JOP109" s="13"/>
      <c r="JOQ109" s="13"/>
      <c r="JOR109" s="13"/>
      <c r="JOS109" s="13"/>
      <c r="JOT109" s="13"/>
      <c r="JOU109" s="13"/>
      <c r="JOV109" s="13"/>
      <c r="JOW109" s="13"/>
      <c r="JOX109" s="13"/>
      <c r="JOY109" s="13"/>
      <c r="JOZ109" s="13"/>
      <c r="JPA109" s="13"/>
      <c r="JPB109" s="13"/>
      <c r="JPC109" s="13"/>
      <c r="JPD109" s="13"/>
      <c r="JPE109" s="13"/>
      <c r="JPF109" s="13"/>
      <c r="JPG109" s="13"/>
      <c r="JPH109" s="13"/>
      <c r="JPI109" s="13"/>
      <c r="JPJ109" s="13"/>
      <c r="JPK109" s="13"/>
      <c r="JPL109" s="13"/>
      <c r="JPM109" s="13"/>
      <c r="JPN109" s="13"/>
      <c r="JPO109" s="13"/>
      <c r="JPP109" s="13"/>
      <c r="JPQ109" s="13"/>
      <c r="JPR109" s="13"/>
      <c r="JPS109" s="13"/>
      <c r="JPT109" s="13"/>
      <c r="JPU109" s="13"/>
      <c r="JPV109" s="13"/>
      <c r="JPW109" s="13"/>
      <c r="JPX109" s="13"/>
      <c r="JPY109" s="13"/>
      <c r="JPZ109" s="13"/>
      <c r="JQA109" s="13"/>
      <c r="JQB109" s="13"/>
      <c r="JQC109" s="13"/>
      <c r="JQD109" s="13"/>
      <c r="JQE109" s="13"/>
      <c r="JQF109" s="13"/>
      <c r="JQG109" s="13"/>
      <c r="JQH109" s="13"/>
      <c r="JQI109" s="13"/>
      <c r="JQJ109" s="13"/>
      <c r="JQK109" s="13"/>
      <c r="JQL109" s="13"/>
      <c r="JQM109" s="13"/>
      <c r="JQN109" s="13"/>
      <c r="JQO109" s="13"/>
      <c r="JQP109" s="13"/>
      <c r="JQQ109" s="13"/>
      <c r="JQR109" s="13"/>
      <c r="JQS109" s="13"/>
      <c r="JQT109" s="13"/>
      <c r="JQU109" s="13"/>
      <c r="JQV109" s="13"/>
      <c r="JQW109" s="13"/>
      <c r="JQX109" s="13"/>
      <c r="JQY109" s="13"/>
      <c r="JQZ109" s="13"/>
      <c r="JRA109" s="13"/>
      <c r="JRB109" s="13"/>
      <c r="JRC109" s="13"/>
      <c r="JRD109" s="13"/>
      <c r="JRE109" s="13"/>
      <c r="JRF109" s="13"/>
      <c r="JRG109" s="13"/>
      <c r="JRH109" s="13"/>
      <c r="JRI109" s="13"/>
      <c r="JRJ109" s="13"/>
      <c r="JRK109" s="13"/>
      <c r="JRL109" s="13"/>
      <c r="JRM109" s="13"/>
      <c r="JRN109" s="13"/>
      <c r="JRO109" s="13"/>
      <c r="JRP109" s="13"/>
      <c r="JRQ109" s="13"/>
      <c r="JRR109" s="13"/>
      <c r="JRS109" s="13"/>
      <c r="JRT109" s="13"/>
      <c r="JRU109" s="13"/>
      <c r="JRV109" s="13"/>
      <c r="JRW109" s="13"/>
      <c r="JRX109" s="13"/>
      <c r="JRY109" s="13"/>
      <c r="JRZ109" s="13"/>
      <c r="JSA109" s="13"/>
      <c r="JSB109" s="13"/>
      <c r="JSC109" s="13"/>
      <c r="JSD109" s="13"/>
      <c r="JSE109" s="13"/>
      <c r="JSF109" s="13"/>
      <c r="JSG109" s="13"/>
      <c r="JSH109" s="13"/>
      <c r="JSI109" s="13"/>
      <c r="JSJ109" s="13"/>
      <c r="JSK109" s="13"/>
      <c r="JSL109" s="13"/>
      <c r="JSM109" s="13"/>
      <c r="JSN109" s="13"/>
      <c r="JSO109" s="13"/>
      <c r="JSP109" s="13"/>
      <c r="JSQ109" s="13"/>
      <c r="JSR109" s="13"/>
      <c r="JSS109" s="13"/>
      <c r="JST109" s="13"/>
      <c r="JSU109" s="13"/>
      <c r="JSV109" s="13"/>
      <c r="JSW109" s="13"/>
      <c r="JSX109" s="13"/>
      <c r="JSY109" s="13"/>
      <c r="JSZ109" s="13"/>
      <c r="JTA109" s="13"/>
      <c r="JTB109" s="13"/>
      <c r="JTC109" s="13"/>
      <c r="JTD109" s="13"/>
      <c r="JTE109" s="13"/>
      <c r="JTF109" s="13"/>
      <c r="JTG109" s="13"/>
      <c r="JTH109" s="13"/>
      <c r="JTI109" s="13"/>
      <c r="JTJ109" s="13"/>
      <c r="JTK109" s="13"/>
      <c r="JTL109" s="13"/>
      <c r="JTM109" s="13"/>
      <c r="JTN109" s="13"/>
      <c r="JTO109" s="13"/>
      <c r="JTP109" s="13"/>
      <c r="JTQ109" s="13"/>
      <c r="JTR109" s="13"/>
      <c r="JTS109" s="13"/>
      <c r="JTT109" s="13"/>
      <c r="JTU109" s="13"/>
      <c r="JTV109" s="13"/>
      <c r="JTW109" s="13"/>
      <c r="JTX109" s="13"/>
      <c r="JTY109" s="13"/>
      <c r="JTZ109" s="13"/>
      <c r="JUA109" s="13"/>
      <c r="JUB109" s="13"/>
      <c r="JUC109" s="13"/>
      <c r="JUD109" s="13"/>
      <c r="JUE109" s="13"/>
      <c r="JUF109" s="13"/>
      <c r="JUG109" s="13"/>
      <c r="JUH109" s="13"/>
      <c r="JUI109" s="13"/>
      <c r="JUJ109" s="13"/>
      <c r="JUK109" s="13"/>
      <c r="JUL109" s="13"/>
      <c r="JUM109" s="13"/>
      <c r="JUN109" s="13"/>
      <c r="JUO109" s="13"/>
      <c r="JUP109" s="13"/>
      <c r="JUQ109" s="13"/>
      <c r="JUR109" s="13"/>
      <c r="JUS109" s="13"/>
      <c r="JUT109" s="13"/>
      <c r="JUU109" s="13"/>
      <c r="JUV109" s="13"/>
      <c r="JUW109" s="13"/>
      <c r="JUX109" s="13"/>
      <c r="JUY109" s="13"/>
      <c r="JUZ109" s="13"/>
      <c r="JVA109" s="13"/>
      <c r="JVB109" s="13"/>
      <c r="JVC109" s="13"/>
      <c r="JVD109" s="13"/>
      <c r="JVE109" s="13"/>
      <c r="JVF109" s="13"/>
      <c r="JVG109" s="13"/>
      <c r="JVH109" s="13"/>
      <c r="JVI109" s="13"/>
      <c r="JVJ109" s="13"/>
      <c r="JVK109" s="13"/>
      <c r="JVL109" s="13"/>
      <c r="JVM109" s="13"/>
      <c r="JVN109" s="13"/>
      <c r="JVO109" s="13"/>
      <c r="JVP109" s="13"/>
      <c r="JVQ109" s="13"/>
      <c r="JVR109" s="13"/>
      <c r="JVS109" s="13"/>
      <c r="JVT109" s="13"/>
      <c r="JVU109" s="13"/>
      <c r="JVV109" s="13"/>
      <c r="JVW109" s="13"/>
      <c r="JVX109" s="13"/>
      <c r="JVY109" s="13"/>
      <c r="JVZ109" s="13"/>
      <c r="JWA109" s="13"/>
      <c r="JWB109" s="13"/>
      <c r="JWC109" s="13"/>
      <c r="JWD109" s="13"/>
      <c r="JWE109" s="13"/>
      <c r="JWF109" s="13"/>
      <c r="JWG109" s="13"/>
      <c r="JWH109" s="13"/>
      <c r="JWI109" s="13"/>
      <c r="JWJ109" s="13"/>
      <c r="JWK109" s="13"/>
      <c r="JWL109" s="13"/>
      <c r="JWM109" s="13"/>
      <c r="JWN109" s="13"/>
      <c r="JWO109" s="13"/>
      <c r="JWP109" s="13"/>
      <c r="JWQ109" s="13"/>
      <c r="JWR109" s="13"/>
      <c r="JWS109" s="13"/>
      <c r="JWT109" s="13"/>
      <c r="JWU109" s="13"/>
      <c r="JWV109" s="13"/>
      <c r="JWW109" s="13"/>
      <c r="JWX109" s="13"/>
      <c r="JWY109" s="13"/>
      <c r="JWZ109" s="13"/>
      <c r="JXA109" s="13"/>
      <c r="JXB109" s="13"/>
      <c r="JXC109" s="13"/>
      <c r="JXD109" s="13"/>
      <c r="JXE109" s="13"/>
      <c r="JXF109" s="13"/>
      <c r="JXG109" s="13"/>
      <c r="JXH109" s="13"/>
      <c r="JXI109" s="13"/>
      <c r="JXJ109" s="13"/>
      <c r="JXK109" s="13"/>
      <c r="JXL109" s="13"/>
      <c r="JXM109" s="13"/>
      <c r="JXN109" s="13"/>
      <c r="JXO109" s="13"/>
      <c r="JXP109" s="13"/>
      <c r="JXQ109" s="13"/>
      <c r="JXR109" s="13"/>
      <c r="JXS109" s="13"/>
      <c r="JXT109" s="13"/>
      <c r="JXU109" s="13"/>
      <c r="JXV109" s="13"/>
      <c r="JXW109" s="13"/>
      <c r="JXX109" s="13"/>
      <c r="JXY109" s="13"/>
      <c r="JXZ109" s="13"/>
      <c r="JYA109" s="13"/>
      <c r="JYB109" s="13"/>
      <c r="JYC109" s="13"/>
      <c r="JYD109" s="13"/>
      <c r="JYE109" s="13"/>
      <c r="JYF109" s="13"/>
      <c r="JYG109" s="13"/>
      <c r="JYH109" s="13"/>
      <c r="JYI109" s="13"/>
      <c r="JYJ109" s="13"/>
      <c r="JYK109" s="13"/>
      <c r="JYL109" s="13"/>
      <c r="JYM109" s="13"/>
      <c r="JYN109" s="13"/>
      <c r="JYO109" s="13"/>
      <c r="JYP109" s="13"/>
      <c r="JYQ109" s="13"/>
      <c r="JYR109" s="13"/>
      <c r="JYS109" s="13"/>
      <c r="JYT109" s="13"/>
      <c r="JYU109" s="13"/>
      <c r="JYV109" s="13"/>
      <c r="JYW109" s="13"/>
      <c r="JYX109" s="13"/>
      <c r="JYY109" s="13"/>
      <c r="JYZ109" s="13"/>
      <c r="JZA109" s="13"/>
      <c r="JZB109" s="13"/>
      <c r="JZC109" s="13"/>
      <c r="JZD109" s="13"/>
      <c r="JZE109" s="13"/>
      <c r="JZF109" s="13"/>
      <c r="JZG109" s="13"/>
      <c r="JZH109" s="13"/>
      <c r="JZI109" s="13"/>
      <c r="JZJ109" s="13"/>
      <c r="JZK109" s="13"/>
      <c r="JZL109" s="13"/>
      <c r="JZM109" s="13"/>
      <c r="JZN109" s="13"/>
      <c r="JZO109" s="13"/>
      <c r="JZP109" s="13"/>
      <c r="JZQ109" s="13"/>
      <c r="JZR109" s="13"/>
      <c r="JZS109" s="13"/>
      <c r="JZT109" s="13"/>
      <c r="JZU109" s="13"/>
      <c r="JZV109" s="13"/>
      <c r="JZW109" s="13"/>
      <c r="JZX109" s="13"/>
      <c r="JZY109" s="13"/>
      <c r="JZZ109" s="13"/>
      <c r="KAA109" s="13"/>
      <c r="KAB109" s="13"/>
      <c r="KAC109" s="13"/>
      <c r="KAD109" s="13"/>
      <c r="KAE109" s="13"/>
      <c r="KAF109" s="13"/>
      <c r="KAG109" s="13"/>
      <c r="KAH109" s="13"/>
      <c r="KAI109" s="13"/>
      <c r="KAJ109" s="13"/>
      <c r="KAK109" s="13"/>
      <c r="KAL109" s="13"/>
      <c r="KAM109" s="13"/>
      <c r="KAN109" s="13"/>
      <c r="KAO109" s="13"/>
      <c r="KAP109" s="13"/>
      <c r="KAQ109" s="13"/>
      <c r="KAR109" s="13"/>
      <c r="KAS109" s="13"/>
      <c r="KAT109" s="13"/>
      <c r="KAU109" s="13"/>
      <c r="KAV109" s="13"/>
      <c r="KAW109" s="13"/>
      <c r="KAX109" s="13"/>
      <c r="KAY109" s="13"/>
      <c r="KAZ109" s="13"/>
      <c r="KBA109" s="13"/>
      <c r="KBB109" s="13"/>
      <c r="KBC109" s="13"/>
      <c r="KBD109" s="13"/>
      <c r="KBE109" s="13"/>
      <c r="KBF109" s="13"/>
      <c r="KBG109" s="13"/>
      <c r="KBH109" s="13"/>
      <c r="KBI109" s="13"/>
      <c r="KBJ109" s="13"/>
      <c r="KBK109" s="13"/>
      <c r="KBL109" s="13"/>
      <c r="KBM109" s="13"/>
      <c r="KBN109" s="13"/>
      <c r="KBO109" s="13"/>
      <c r="KBP109" s="13"/>
      <c r="KBQ109" s="13"/>
      <c r="KBR109" s="13"/>
      <c r="KBS109" s="13"/>
      <c r="KBT109" s="13"/>
      <c r="KBU109" s="13"/>
      <c r="KBV109" s="13"/>
      <c r="KBW109" s="13"/>
      <c r="KBX109" s="13"/>
      <c r="KBY109" s="13"/>
      <c r="KBZ109" s="13"/>
      <c r="KCA109" s="13"/>
      <c r="KCB109" s="13"/>
      <c r="KCC109" s="13"/>
      <c r="KCD109" s="13"/>
      <c r="KCE109" s="13"/>
      <c r="KCF109" s="13"/>
      <c r="KCG109" s="13"/>
      <c r="KCH109" s="13"/>
      <c r="KCI109" s="13"/>
      <c r="KCJ109" s="13"/>
      <c r="KCK109" s="13"/>
      <c r="KCL109" s="13"/>
      <c r="KCM109" s="13"/>
      <c r="KCN109" s="13"/>
      <c r="KCO109" s="13"/>
      <c r="KCP109" s="13"/>
      <c r="KCQ109" s="13"/>
      <c r="KCR109" s="13"/>
      <c r="KCS109" s="13"/>
      <c r="KCT109" s="13"/>
      <c r="KCU109" s="13"/>
      <c r="KCV109" s="13"/>
      <c r="KCW109" s="13"/>
      <c r="KCX109" s="13"/>
      <c r="KCY109" s="13"/>
      <c r="KCZ109" s="13"/>
      <c r="KDA109" s="13"/>
      <c r="KDB109" s="13"/>
      <c r="KDC109" s="13"/>
      <c r="KDD109" s="13"/>
      <c r="KDE109" s="13"/>
      <c r="KDF109" s="13"/>
      <c r="KDG109" s="13"/>
      <c r="KDH109" s="13"/>
      <c r="KDI109" s="13"/>
      <c r="KDJ109" s="13"/>
      <c r="KDK109" s="13"/>
      <c r="KDL109" s="13"/>
      <c r="KDM109" s="13"/>
      <c r="KDN109" s="13"/>
      <c r="KDO109" s="13"/>
      <c r="KDP109" s="13"/>
      <c r="KDQ109" s="13"/>
      <c r="KDR109" s="13"/>
      <c r="KDS109" s="13"/>
      <c r="KDT109" s="13"/>
      <c r="KDU109" s="13"/>
      <c r="KDV109" s="13"/>
      <c r="KDW109" s="13"/>
      <c r="KDX109" s="13"/>
      <c r="KDY109" s="13"/>
      <c r="KDZ109" s="13"/>
      <c r="KEA109" s="13"/>
      <c r="KEB109" s="13"/>
      <c r="KEC109" s="13"/>
      <c r="KED109" s="13"/>
      <c r="KEE109" s="13"/>
      <c r="KEF109" s="13"/>
      <c r="KEG109" s="13"/>
      <c r="KEH109" s="13"/>
      <c r="KEI109" s="13"/>
      <c r="KEJ109" s="13"/>
      <c r="KEK109" s="13"/>
      <c r="KEL109" s="13"/>
      <c r="KEM109" s="13"/>
      <c r="KEN109" s="13"/>
      <c r="KEO109" s="13"/>
      <c r="KEP109" s="13"/>
      <c r="KEQ109" s="13"/>
      <c r="KER109" s="13"/>
      <c r="KES109" s="13"/>
      <c r="KET109" s="13"/>
      <c r="KEU109" s="13"/>
      <c r="KEV109" s="13"/>
      <c r="KEW109" s="13"/>
      <c r="KEX109" s="13"/>
      <c r="KEY109" s="13"/>
      <c r="KEZ109" s="13"/>
      <c r="KFA109" s="13"/>
      <c r="KFB109" s="13"/>
      <c r="KFC109" s="13"/>
      <c r="KFD109" s="13"/>
      <c r="KFE109" s="13"/>
      <c r="KFF109" s="13"/>
      <c r="KFG109" s="13"/>
      <c r="KFH109" s="13"/>
      <c r="KFI109" s="13"/>
      <c r="KFJ109" s="13"/>
      <c r="KFK109" s="13"/>
      <c r="KFL109" s="13"/>
      <c r="KFM109" s="13"/>
      <c r="KFN109" s="13"/>
      <c r="KFO109" s="13"/>
      <c r="KFP109" s="13"/>
      <c r="KFQ109" s="13"/>
      <c r="KFR109" s="13"/>
      <c r="KFS109" s="13"/>
      <c r="KFT109" s="13"/>
      <c r="KFU109" s="13"/>
      <c r="KFV109" s="13"/>
      <c r="KFW109" s="13"/>
      <c r="KFX109" s="13"/>
      <c r="KFY109" s="13"/>
      <c r="KFZ109" s="13"/>
      <c r="KGA109" s="13"/>
      <c r="KGB109" s="13"/>
      <c r="KGC109" s="13"/>
      <c r="KGD109" s="13"/>
      <c r="KGE109" s="13"/>
      <c r="KGF109" s="13"/>
      <c r="KGG109" s="13"/>
      <c r="KGH109" s="13"/>
      <c r="KGI109" s="13"/>
      <c r="KGJ109" s="13"/>
      <c r="KGK109" s="13"/>
      <c r="KGL109" s="13"/>
      <c r="KGM109" s="13"/>
      <c r="KGN109" s="13"/>
      <c r="KGO109" s="13"/>
      <c r="KGP109" s="13"/>
      <c r="KGQ109" s="13"/>
      <c r="KGR109" s="13"/>
      <c r="KGS109" s="13"/>
      <c r="KGT109" s="13"/>
      <c r="KGU109" s="13"/>
      <c r="KGV109" s="13"/>
      <c r="KGW109" s="13"/>
      <c r="KGX109" s="13"/>
      <c r="KGY109" s="13"/>
      <c r="KGZ109" s="13"/>
      <c r="KHA109" s="13"/>
      <c r="KHB109" s="13"/>
      <c r="KHC109" s="13"/>
      <c r="KHD109" s="13"/>
      <c r="KHE109" s="13"/>
      <c r="KHF109" s="13"/>
      <c r="KHG109" s="13"/>
      <c r="KHH109" s="13"/>
      <c r="KHI109" s="13"/>
      <c r="KHJ109" s="13"/>
      <c r="KHK109" s="13"/>
      <c r="KHL109" s="13"/>
      <c r="KHM109" s="13"/>
      <c r="KHN109" s="13"/>
      <c r="KHO109" s="13"/>
      <c r="KHP109" s="13"/>
      <c r="KHQ109" s="13"/>
      <c r="KHR109" s="13"/>
      <c r="KHS109" s="13"/>
      <c r="KHT109" s="13"/>
      <c r="KHU109" s="13"/>
      <c r="KHV109" s="13"/>
      <c r="KHW109" s="13"/>
      <c r="KHX109" s="13"/>
      <c r="KHY109" s="13"/>
      <c r="KHZ109" s="13"/>
      <c r="KIA109" s="13"/>
      <c r="KIB109" s="13"/>
      <c r="KIC109" s="13"/>
      <c r="KID109" s="13"/>
      <c r="KIE109" s="13"/>
      <c r="KIF109" s="13"/>
      <c r="KIG109" s="13"/>
      <c r="KIH109" s="13"/>
      <c r="KII109" s="13"/>
      <c r="KIJ109" s="13"/>
      <c r="KIK109" s="13"/>
      <c r="KIL109" s="13"/>
      <c r="KIM109" s="13"/>
      <c r="KIN109" s="13"/>
      <c r="KIO109" s="13"/>
      <c r="KIP109" s="13"/>
      <c r="KIQ109" s="13"/>
      <c r="KIR109" s="13"/>
      <c r="KIS109" s="13"/>
      <c r="KIT109" s="13"/>
      <c r="KIU109" s="13"/>
      <c r="KIV109" s="13"/>
      <c r="KIW109" s="13"/>
      <c r="KIX109" s="13"/>
      <c r="KIY109" s="13"/>
      <c r="KIZ109" s="13"/>
      <c r="KJA109" s="13"/>
      <c r="KJB109" s="13"/>
      <c r="KJC109" s="13"/>
      <c r="KJD109" s="13"/>
      <c r="KJE109" s="13"/>
      <c r="KJF109" s="13"/>
      <c r="KJG109" s="13"/>
      <c r="KJH109" s="13"/>
      <c r="KJI109" s="13"/>
      <c r="KJJ109" s="13"/>
      <c r="KJK109" s="13"/>
      <c r="KJL109" s="13"/>
      <c r="KJM109" s="13"/>
      <c r="KJN109" s="13"/>
      <c r="KJO109" s="13"/>
      <c r="KJP109" s="13"/>
      <c r="KJQ109" s="13"/>
      <c r="KJR109" s="13"/>
      <c r="KJS109" s="13"/>
      <c r="KJT109" s="13"/>
      <c r="KJU109" s="13"/>
      <c r="KJV109" s="13"/>
      <c r="KJW109" s="13"/>
      <c r="KJX109" s="13"/>
      <c r="KJY109" s="13"/>
      <c r="KJZ109" s="13"/>
      <c r="KKA109" s="13"/>
      <c r="KKB109" s="13"/>
      <c r="KKC109" s="13"/>
      <c r="KKD109" s="13"/>
      <c r="KKE109" s="13"/>
      <c r="KKF109" s="13"/>
      <c r="KKG109" s="13"/>
      <c r="KKH109" s="13"/>
      <c r="KKI109" s="13"/>
      <c r="KKJ109" s="13"/>
      <c r="KKK109" s="13"/>
      <c r="KKL109" s="13"/>
      <c r="KKM109" s="13"/>
      <c r="KKN109" s="13"/>
      <c r="KKO109" s="13"/>
      <c r="KKP109" s="13"/>
      <c r="KKQ109" s="13"/>
      <c r="KKR109" s="13"/>
      <c r="KKS109" s="13"/>
      <c r="KKT109" s="13"/>
      <c r="KKU109" s="13"/>
      <c r="KKV109" s="13"/>
      <c r="KKW109" s="13"/>
      <c r="KKX109" s="13"/>
      <c r="KKY109" s="13"/>
      <c r="KKZ109" s="13"/>
      <c r="KLA109" s="13"/>
      <c r="KLB109" s="13"/>
      <c r="KLC109" s="13"/>
      <c r="KLD109" s="13"/>
      <c r="KLE109" s="13"/>
      <c r="KLF109" s="13"/>
      <c r="KLG109" s="13"/>
      <c r="KLH109" s="13"/>
      <c r="KLI109" s="13"/>
      <c r="KLJ109" s="13"/>
      <c r="KLK109" s="13"/>
      <c r="KLL109" s="13"/>
      <c r="KLM109" s="13"/>
      <c r="KLN109" s="13"/>
      <c r="KLO109" s="13"/>
      <c r="KLP109" s="13"/>
      <c r="KLQ109" s="13"/>
      <c r="KLR109" s="13"/>
      <c r="KLS109" s="13"/>
      <c r="KLT109" s="13"/>
      <c r="KLU109" s="13"/>
      <c r="KLV109" s="13"/>
      <c r="KLW109" s="13"/>
      <c r="KLX109" s="13"/>
      <c r="KLY109" s="13"/>
      <c r="KLZ109" s="13"/>
      <c r="KMA109" s="13"/>
      <c r="KMB109" s="13"/>
      <c r="KMC109" s="13"/>
      <c r="KMD109" s="13"/>
      <c r="KME109" s="13"/>
      <c r="KMF109" s="13"/>
      <c r="KMG109" s="13"/>
      <c r="KMH109" s="13"/>
      <c r="KMI109" s="13"/>
      <c r="KMJ109" s="13"/>
      <c r="KMK109" s="13"/>
      <c r="KML109" s="13"/>
      <c r="KMM109" s="13"/>
      <c r="KMN109" s="13"/>
      <c r="KMO109" s="13"/>
      <c r="KMP109" s="13"/>
      <c r="KMQ109" s="13"/>
      <c r="KMR109" s="13"/>
      <c r="KMS109" s="13"/>
      <c r="KMT109" s="13"/>
      <c r="KMU109" s="13"/>
      <c r="KMV109" s="13"/>
      <c r="KMW109" s="13"/>
      <c r="KMX109" s="13"/>
      <c r="KMY109" s="13"/>
      <c r="KMZ109" s="13"/>
      <c r="KNA109" s="13"/>
      <c r="KNB109" s="13"/>
      <c r="KNC109" s="13"/>
      <c r="KND109" s="13"/>
      <c r="KNE109" s="13"/>
      <c r="KNF109" s="13"/>
      <c r="KNG109" s="13"/>
      <c r="KNH109" s="13"/>
      <c r="KNI109" s="13"/>
      <c r="KNJ109" s="13"/>
      <c r="KNK109" s="13"/>
      <c r="KNL109" s="13"/>
      <c r="KNM109" s="13"/>
      <c r="KNN109" s="13"/>
      <c r="KNO109" s="13"/>
      <c r="KNP109" s="13"/>
      <c r="KNQ109" s="13"/>
      <c r="KNR109" s="13"/>
      <c r="KNS109" s="13"/>
      <c r="KNT109" s="13"/>
      <c r="KNU109" s="13"/>
      <c r="KNV109" s="13"/>
      <c r="KNW109" s="13"/>
      <c r="KNX109" s="13"/>
      <c r="KNY109" s="13"/>
      <c r="KNZ109" s="13"/>
      <c r="KOA109" s="13"/>
      <c r="KOB109" s="13"/>
      <c r="KOC109" s="13"/>
      <c r="KOD109" s="13"/>
      <c r="KOE109" s="13"/>
      <c r="KOF109" s="13"/>
      <c r="KOG109" s="13"/>
      <c r="KOH109" s="13"/>
      <c r="KOI109" s="13"/>
      <c r="KOJ109" s="13"/>
      <c r="KOK109" s="13"/>
      <c r="KOL109" s="13"/>
      <c r="KOM109" s="13"/>
      <c r="KON109" s="13"/>
      <c r="KOO109" s="13"/>
      <c r="KOP109" s="13"/>
      <c r="KOQ109" s="13"/>
      <c r="KOR109" s="13"/>
      <c r="KOS109" s="13"/>
      <c r="KOT109" s="13"/>
      <c r="KOU109" s="13"/>
      <c r="KOV109" s="13"/>
      <c r="KOW109" s="13"/>
      <c r="KOX109" s="13"/>
      <c r="KOY109" s="13"/>
      <c r="KOZ109" s="13"/>
      <c r="KPA109" s="13"/>
      <c r="KPB109" s="13"/>
      <c r="KPC109" s="13"/>
      <c r="KPD109" s="13"/>
      <c r="KPE109" s="13"/>
      <c r="KPF109" s="13"/>
      <c r="KPG109" s="13"/>
      <c r="KPH109" s="13"/>
      <c r="KPI109" s="13"/>
      <c r="KPJ109" s="13"/>
      <c r="KPK109" s="13"/>
      <c r="KPL109" s="13"/>
      <c r="KPM109" s="13"/>
      <c r="KPN109" s="13"/>
      <c r="KPO109" s="13"/>
      <c r="KPP109" s="13"/>
      <c r="KPQ109" s="13"/>
      <c r="KPR109" s="13"/>
      <c r="KPS109" s="13"/>
      <c r="KPT109" s="13"/>
      <c r="KPU109" s="13"/>
      <c r="KPV109" s="13"/>
      <c r="KPW109" s="13"/>
      <c r="KPX109" s="13"/>
      <c r="KPY109" s="13"/>
      <c r="KPZ109" s="13"/>
      <c r="KQA109" s="13"/>
      <c r="KQB109" s="13"/>
      <c r="KQC109" s="13"/>
      <c r="KQD109" s="13"/>
      <c r="KQE109" s="13"/>
      <c r="KQF109" s="13"/>
      <c r="KQG109" s="13"/>
      <c r="KQH109" s="13"/>
      <c r="KQI109" s="13"/>
      <c r="KQJ109" s="13"/>
      <c r="KQK109" s="13"/>
      <c r="KQL109" s="13"/>
      <c r="KQM109" s="13"/>
      <c r="KQN109" s="13"/>
      <c r="KQO109" s="13"/>
      <c r="KQP109" s="13"/>
      <c r="KQQ109" s="13"/>
      <c r="KQR109" s="13"/>
      <c r="KQS109" s="13"/>
      <c r="KQT109" s="13"/>
      <c r="KQU109" s="13"/>
      <c r="KQV109" s="13"/>
      <c r="KQW109" s="13"/>
      <c r="KQX109" s="13"/>
      <c r="KQY109" s="13"/>
      <c r="KQZ109" s="13"/>
      <c r="KRA109" s="13"/>
      <c r="KRB109" s="13"/>
      <c r="KRC109" s="13"/>
      <c r="KRD109" s="13"/>
      <c r="KRE109" s="13"/>
      <c r="KRF109" s="13"/>
      <c r="KRG109" s="13"/>
      <c r="KRH109" s="13"/>
      <c r="KRI109" s="13"/>
      <c r="KRJ109" s="13"/>
      <c r="KRK109" s="13"/>
      <c r="KRL109" s="13"/>
      <c r="KRM109" s="13"/>
      <c r="KRN109" s="13"/>
      <c r="KRO109" s="13"/>
      <c r="KRP109" s="13"/>
      <c r="KRQ109" s="13"/>
      <c r="KRR109" s="13"/>
      <c r="KRS109" s="13"/>
      <c r="KRT109" s="13"/>
      <c r="KRU109" s="13"/>
      <c r="KRV109" s="13"/>
      <c r="KRW109" s="13"/>
      <c r="KRX109" s="13"/>
      <c r="KRY109" s="13"/>
      <c r="KRZ109" s="13"/>
      <c r="KSA109" s="13"/>
      <c r="KSB109" s="13"/>
      <c r="KSC109" s="13"/>
      <c r="KSD109" s="13"/>
      <c r="KSE109" s="13"/>
      <c r="KSF109" s="13"/>
      <c r="KSG109" s="13"/>
      <c r="KSH109" s="13"/>
      <c r="KSI109" s="13"/>
      <c r="KSJ109" s="13"/>
      <c r="KSK109" s="13"/>
      <c r="KSL109" s="13"/>
      <c r="KSM109" s="13"/>
      <c r="KSN109" s="13"/>
      <c r="KSO109" s="13"/>
      <c r="KSP109" s="13"/>
      <c r="KSQ109" s="13"/>
      <c r="KSR109" s="13"/>
      <c r="KSS109" s="13"/>
      <c r="KST109" s="13"/>
      <c r="KSU109" s="13"/>
      <c r="KSV109" s="13"/>
      <c r="KSW109" s="13"/>
      <c r="KSX109" s="13"/>
      <c r="KSY109" s="13"/>
      <c r="KSZ109" s="13"/>
      <c r="KTA109" s="13"/>
      <c r="KTB109" s="13"/>
      <c r="KTC109" s="13"/>
      <c r="KTD109" s="13"/>
      <c r="KTE109" s="13"/>
      <c r="KTF109" s="13"/>
      <c r="KTG109" s="13"/>
      <c r="KTH109" s="13"/>
      <c r="KTI109" s="13"/>
      <c r="KTJ109" s="13"/>
      <c r="KTK109" s="13"/>
      <c r="KTL109" s="13"/>
      <c r="KTM109" s="13"/>
      <c r="KTN109" s="13"/>
      <c r="KTO109" s="13"/>
      <c r="KTP109" s="13"/>
      <c r="KTQ109" s="13"/>
      <c r="KTR109" s="13"/>
      <c r="KTS109" s="13"/>
      <c r="KTT109" s="13"/>
      <c r="KTU109" s="13"/>
      <c r="KTV109" s="13"/>
      <c r="KTW109" s="13"/>
      <c r="KTX109" s="13"/>
      <c r="KTY109" s="13"/>
      <c r="KTZ109" s="13"/>
      <c r="KUA109" s="13"/>
      <c r="KUB109" s="13"/>
      <c r="KUC109" s="13"/>
      <c r="KUD109" s="13"/>
      <c r="KUE109" s="13"/>
      <c r="KUF109" s="13"/>
      <c r="KUG109" s="13"/>
      <c r="KUH109" s="13"/>
      <c r="KUI109" s="13"/>
      <c r="KUJ109" s="13"/>
      <c r="KUK109" s="13"/>
      <c r="KUL109" s="13"/>
      <c r="KUM109" s="13"/>
      <c r="KUN109" s="13"/>
      <c r="KUO109" s="13"/>
      <c r="KUP109" s="13"/>
      <c r="KUQ109" s="13"/>
      <c r="KUR109" s="13"/>
      <c r="KUS109" s="13"/>
      <c r="KUT109" s="13"/>
      <c r="KUU109" s="13"/>
      <c r="KUV109" s="13"/>
      <c r="KUW109" s="13"/>
      <c r="KUX109" s="13"/>
      <c r="KUY109" s="13"/>
      <c r="KUZ109" s="13"/>
      <c r="KVA109" s="13"/>
      <c r="KVB109" s="13"/>
      <c r="KVC109" s="13"/>
      <c r="KVD109" s="13"/>
      <c r="KVE109" s="13"/>
      <c r="KVF109" s="13"/>
      <c r="KVG109" s="13"/>
      <c r="KVH109" s="13"/>
      <c r="KVI109" s="13"/>
      <c r="KVJ109" s="13"/>
      <c r="KVK109" s="13"/>
      <c r="KVL109" s="13"/>
      <c r="KVM109" s="13"/>
      <c r="KVN109" s="13"/>
      <c r="KVO109" s="13"/>
      <c r="KVP109" s="13"/>
      <c r="KVQ109" s="13"/>
      <c r="KVR109" s="13"/>
      <c r="KVS109" s="13"/>
      <c r="KVT109" s="13"/>
      <c r="KVU109" s="13"/>
      <c r="KVV109" s="13"/>
      <c r="KVW109" s="13"/>
      <c r="KVX109" s="13"/>
      <c r="KVY109" s="13"/>
      <c r="KVZ109" s="13"/>
      <c r="KWA109" s="13"/>
      <c r="KWB109" s="13"/>
      <c r="KWC109" s="13"/>
      <c r="KWD109" s="13"/>
      <c r="KWE109" s="13"/>
      <c r="KWF109" s="13"/>
      <c r="KWG109" s="13"/>
      <c r="KWH109" s="13"/>
      <c r="KWI109" s="13"/>
      <c r="KWJ109" s="13"/>
      <c r="KWK109" s="13"/>
      <c r="KWL109" s="13"/>
      <c r="KWM109" s="13"/>
      <c r="KWN109" s="13"/>
      <c r="KWO109" s="13"/>
      <c r="KWP109" s="13"/>
      <c r="KWQ109" s="13"/>
      <c r="KWR109" s="13"/>
      <c r="KWS109" s="13"/>
      <c r="KWT109" s="13"/>
      <c r="KWU109" s="13"/>
      <c r="KWV109" s="13"/>
      <c r="KWW109" s="13"/>
      <c r="KWX109" s="13"/>
      <c r="KWY109" s="13"/>
      <c r="KWZ109" s="13"/>
      <c r="KXA109" s="13"/>
      <c r="KXB109" s="13"/>
      <c r="KXC109" s="13"/>
      <c r="KXD109" s="13"/>
      <c r="KXE109" s="13"/>
      <c r="KXF109" s="13"/>
      <c r="KXG109" s="13"/>
      <c r="KXH109" s="13"/>
      <c r="KXI109" s="13"/>
      <c r="KXJ109" s="13"/>
      <c r="KXK109" s="13"/>
      <c r="KXL109" s="13"/>
      <c r="KXM109" s="13"/>
      <c r="KXN109" s="13"/>
      <c r="KXO109" s="13"/>
      <c r="KXP109" s="13"/>
      <c r="KXQ109" s="13"/>
      <c r="KXR109" s="13"/>
      <c r="KXS109" s="13"/>
      <c r="KXT109" s="13"/>
      <c r="KXU109" s="13"/>
      <c r="KXV109" s="13"/>
      <c r="KXW109" s="13"/>
      <c r="KXX109" s="13"/>
      <c r="KXY109" s="13"/>
      <c r="KXZ109" s="13"/>
      <c r="KYA109" s="13"/>
      <c r="KYB109" s="13"/>
      <c r="KYC109" s="13"/>
      <c r="KYD109" s="13"/>
      <c r="KYE109" s="13"/>
      <c r="KYF109" s="13"/>
      <c r="KYG109" s="13"/>
      <c r="KYH109" s="13"/>
      <c r="KYI109" s="13"/>
      <c r="KYJ109" s="13"/>
      <c r="KYK109" s="13"/>
      <c r="KYL109" s="13"/>
      <c r="KYM109" s="13"/>
      <c r="KYN109" s="13"/>
      <c r="KYO109" s="13"/>
      <c r="KYP109" s="13"/>
      <c r="KYQ109" s="13"/>
      <c r="KYR109" s="13"/>
      <c r="KYS109" s="13"/>
      <c r="KYT109" s="13"/>
      <c r="KYU109" s="13"/>
      <c r="KYV109" s="13"/>
      <c r="KYW109" s="13"/>
      <c r="KYX109" s="13"/>
      <c r="KYY109" s="13"/>
      <c r="KYZ109" s="13"/>
      <c r="KZA109" s="13"/>
      <c r="KZB109" s="13"/>
      <c r="KZC109" s="13"/>
      <c r="KZD109" s="13"/>
      <c r="KZE109" s="13"/>
      <c r="KZF109" s="13"/>
      <c r="KZG109" s="13"/>
      <c r="KZH109" s="13"/>
      <c r="KZI109" s="13"/>
      <c r="KZJ109" s="13"/>
      <c r="KZK109" s="13"/>
      <c r="KZL109" s="13"/>
      <c r="KZM109" s="13"/>
      <c r="KZN109" s="13"/>
      <c r="KZO109" s="13"/>
      <c r="KZP109" s="13"/>
      <c r="KZQ109" s="13"/>
      <c r="KZR109" s="13"/>
      <c r="KZS109" s="13"/>
      <c r="KZT109" s="13"/>
      <c r="KZU109" s="13"/>
      <c r="KZV109" s="13"/>
      <c r="KZW109" s="13"/>
      <c r="KZX109" s="13"/>
      <c r="KZY109" s="13"/>
      <c r="KZZ109" s="13"/>
      <c r="LAA109" s="13"/>
      <c r="LAB109" s="13"/>
      <c r="LAC109" s="13"/>
      <c r="LAD109" s="13"/>
      <c r="LAE109" s="13"/>
      <c r="LAF109" s="13"/>
      <c r="LAG109" s="13"/>
      <c r="LAH109" s="13"/>
      <c r="LAI109" s="13"/>
      <c r="LAJ109" s="13"/>
      <c r="LAK109" s="13"/>
      <c r="LAL109" s="13"/>
      <c r="LAM109" s="13"/>
      <c r="LAN109" s="13"/>
      <c r="LAO109" s="13"/>
      <c r="LAP109" s="13"/>
      <c r="LAQ109" s="13"/>
      <c r="LAR109" s="13"/>
      <c r="LAS109" s="13"/>
      <c r="LAT109" s="13"/>
      <c r="LAU109" s="13"/>
      <c r="LAV109" s="13"/>
      <c r="LAW109" s="13"/>
      <c r="LAX109" s="13"/>
      <c r="LAY109" s="13"/>
      <c r="LAZ109" s="13"/>
      <c r="LBA109" s="13"/>
      <c r="LBB109" s="13"/>
      <c r="LBC109" s="13"/>
      <c r="LBD109" s="13"/>
      <c r="LBE109" s="13"/>
      <c r="LBF109" s="13"/>
      <c r="LBG109" s="13"/>
      <c r="LBH109" s="13"/>
      <c r="LBI109" s="13"/>
      <c r="LBJ109" s="13"/>
      <c r="LBK109" s="13"/>
      <c r="LBL109" s="13"/>
      <c r="LBM109" s="13"/>
      <c r="LBN109" s="13"/>
      <c r="LBO109" s="13"/>
      <c r="LBP109" s="13"/>
      <c r="LBQ109" s="13"/>
      <c r="LBR109" s="13"/>
      <c r="LBS109" s="13"/>
      <c r="LBT109" s="13"/>
      <c r="LBU109" s="13"/>
      <c r="LBV109" s="13"/>
      <c r="LBW109" s="13"/>
      <c r="LBX109" s="13"/>
      <c r="LBY109" s="13"/>
      <c r="LBZ109" s="13"/>
      <c r="LCA109" s="13"/>
      <c r="LCB109" s="13"/>
      <c r="LCC109" s="13"/>
      <c r="LCD109" s="13"/>
      <c r="LCE109" s="13"/>
      <c r="LCF109" s="13"/>
      <c r="LCG109" s="13"/>
      <c r="LCH109" s="13"/>
      <c r="LCI109" s="13"/>
      <c r="LCJ109" s="13"/>
      <c r="LCK109" s="13"/>
      <c r="LCL109" s="13"/>
      <c r="LCM109" s="13"/>
      <c r="LCN109" s="13"/>
      <c r="LCO109" s="13"/>
      <c r="LCP109" s="13"/>
      <c r="LCQ109" s="13"/>
      <c r="LCR109" s="13"/>
      <c r="LCS109" s="13"/>
      <c r="LCT109" s="13"/>
      <c r="LCU109" s="13"/>
      <c r="LCV109" s="13"/>
      <c r="LCW109" s="13"/>
      <c r="LCX109" s="13"/>
      <c r="LCY109" s="13"/>
      <c r="LCZ109" s="13"/>
      <c r="LDA109" s="13"/>
      <c r="LDB109" s="13"/>
      <c r="LDC109" s="13"/>
      <c r="LDD109" s="13"/>
      <c r="LDE109" s="13"/>
      <c r="LDF109" s="13"/>
      <c r="LDG109" s="13"/>
      <c r="LDH109" s="13"/>
      <c r="LDI109" s="13"/>
      <c r="LDJ109" s="13"/>
      <c r="LDK109" s="13"/>
      <c r="LDL109" s="13"/>
      <c r="LDM109" s="13"/>
      <c r="LDN109" s="13"/>
      <c r="LDO109" s="13"/>
      <c r="LDP109" s="13"/>
      <c r="LDQ109" s="13"/>
      <c r="LDR109" s="13"/>
      <c r="LDS109" s="13"/>
      <c r="LDT109" s="13"/>
      <c r="LDU109" s="13"/>
      <c r="LDV109" s="13"/>
      <c r="LDW109" s="13"/>
      <c r="LDX109" s="13"/>
      <c r="LDY109" s="13"/>
      <c r="LDZ109" s="13"/>
      <c r="LEA109" s="13"/>
      <c r="LEB109" s="13"/>
      <c r="LEC109" s="13"/>
      <c r="LED109" s="13"/>
      <c r="LEE109" s="13"/>
      <c r="LEF109" s="13"/>
      <c r="LEG109" s="13"/>
      <c r="LEH109" s="13"/>
      <c r="LEI109" s="13"/>
      <c r="LEJ109" s="13"/>
      <c r="LEK109" s="13"/>
      <c r="LEL109" s="13"/>
      <c r="LEM109" s="13"/>
      <c r="LEN109" s="13"/>
      <c r="LEO109" s="13"/>
      <c r="LEP109" s="13"/>
      <c r="LEQ109" s="13"/>
      <c r="LER109" s="13"/>
      <c r="LES109" s="13"/>
      <c r="LET109" s="13"/>
      <c r="LEU109" s="13"/>
      <c r="LEV109" s="13"/>
      <c r="LEW109" s="13"/>
      <c r="LEX109" s="13"/>
      <c r="LEY109" s="13"/>
      <c r="LEZ109" s="13"/>
      <c r="LFA109" s="13"/>
      <c r="LFB109" s="13"/>
      <c r="LFC109" s="13"/>
      <c r="LFD109" s="13"/>
      <c r="LFE109" s="13"/>
      <c r="LFF109" s="13"/>
      <c r="LFG109" s="13"/>
      <c r="LFH109" s="13"/>
      <c r="LFI109" s="13"/>
      <c r="LFJ109" s="13"/>
      <c r="LFK109" s="13"/>
      <c r="LFL109" s="13"/>
      <c r="LFM109" s="13"/>
      <c r="LFN109" s="13"/>
      <c r="LFO109" s="13"/>
      <c r="LFP109" s="13"/>
      <c r="LFQ109" s="13"/>
      <c r="LFR109" s="13"/>
      <c r="LFS109" s="13"/>
      <c r="LFT109" s="13"/>
      <c r="LFU109" s="13"/>
      <c r="LFV109" s="13"/>
      <c r="LFW109" s="13"/>
      <c r="LFX109" s="13"/>
      <c r="LFY109" s="13"/>
      <c r="LFZ109" s="13"/>
      <c r="LGA109" s="13"/>
      <c r="LGB109" s="13"/>
      <c r="LGC109" s="13"/>
      <c r="LGD109" s="13"/>
      <c r="LGE109" s="13"/>
      <c r="LGF109" s="13"/>
      <c r="LGG109" s="13"/>
      <c r="LGH109" s="13"/>
      <c r="LGI109" s="13"/>
      <c r="LGJ109" s="13"/>
      <c r="LGK109" s="13"/>
      <c r="LGL109" s="13"/>
      <c r="LGM109" s="13"/>
      <c r="LGN109" s="13"/>
      <c r="LGO109" s="13"/>
      <c r="LGP109" s="13"/>
      <c r="LGQ109" s="13"/>
      <c r="LGR109" s="13"/>
      <c r="LGS109" s="13"/>
      <c r="LGT109" s="13"/>
      <c r="LGU109" s="13"/>
      <c r="LGV109" s="13"/>
      <c r="LGW109" s="13"/>
      <c r="LGX109" s="13"/>
      <c r="LGY109" s="13"/>
      <c r="LGZ109" s="13"/>
      <c r="LHA109" s="13"/>
      <c r="LHB109" s="13"/>
      <c r="LHC109" s="13"/>
      <c r="LHD109" s="13"/>
      <c r="LHE109" s="13"/>
      <c r="LHF109" s="13"/>
      <c r="LHG109" s="13"/>
      <c r="LHH109" s="13"/>
      <c r="LHI109" s="13"/>
      <c r="LHJ109" s="13"/>
      <c r="LHK109" s="13"/>
      <c r="LHL109" s="13"/>
      <c r="LHM109" s="13"/>
      <c r="LHN109" s="13"/>
      <c r="LHO109" s="13"/>
      <c r="LHP109" s="13"/>
      <c r="LHQ109" s="13"/>
      <c r="LHR109" s="13"/>
      <c r="LHS109" s="13"/>
      <c r="LHT109" s="13"/>
      <c r="LHU109" s="13"/>
      <c r="LHV109" s="13"/>
      <c r="LHW109" s="13"/>
      <c r="LHX109" s="13"/>
      <c r="LHY109" s="13"/>
      <c r="LHZ109" s="13"/>
      <c r="LIA109" s="13"/>
      <c r="LIB109" s="13"/>
      <c r="LIC109" s="13"/>
      <c r="LID109" s="13"/>
      <c r="LIE109" s="13"/>
      <c r="LIF109" s="13"/>
      <c r="LIG109" s="13"/>
      <c r="LIH109" s="13"/>
      <c r="LII109" s="13"/>
      <c r="LIJ109" s="13"/>
      <c r="LIK109" s="13"/>
      <c r="LIL109" s="13"/>
      <c r="LIM109" s="13"/>
      <c r="LIN109" s="13"/>
      <c r="LIO109" s="13"/>
      <c r="LIP109" s="13"/>
      <c r="LIQ109" s="13"/>
      <c r="LIR109" s="13"/>
      <c r="LIS109" s="13"/>
      <c r="LIT109" s="13"/>
      <c r="LIU109" s="13"/>
      <c r="LIV109" s="13"/>
      <c r="LIW109" s="13"/>
      <c r="LIX109" s="13"/>
      <c r="LIY109" s="13"/>
      <c r="LIZ109" s="13"/>
      <c r="LJA109" s="13"/>
      <c r="LJB109" s="13"/>
      <c r="LJC109" s="13"/>
      <c r="LJD109" s="13"/>
      <c r="LJE109" s="13"/>
      <c r="LJF109" s="13"/>
      <c r="LJG109" s="13"/>
      <c r="LJH109" s="13"/>
      <c r="LJI109" s="13"/>
      <c r="LJJ109" s="13"/>
      <c r="LJK109" s="13"/>
      <c r="LJL109" s="13"/>
      <c r="LJM109" s="13"/>
      <c r="LJN109" s="13"/>
      <c r="LJO109" s="13"/>
      <c r="LJP109" s="13"/>
      <c r="LJQ109" s="13"/>
      <c r="LJR109" s="13"/>
      <c r="LJS109" s="13"/>
      <c r="LJT109" s="13"/>
      <c r="LJU109" s="13"/>
      <c r="LJV109" s="13"/>
      <c r="LJW109" s="13"/>
      <c r="LJX109" s="13"/>
      <c r="LJY109" s="13"/>
      <c r="LJZ109" s="13"/>
      <c r="LKA109" s="13"/>
      <c r="LKB109" s="13"/>
      <c r="LKC109" s="13"/>
      <c r="LKD109" s="13"/>
      <c r="LKE109" s="13"/>
      <c r="LKF109" s="13"/>
      <c r="LKG109" s="13"/>
      <c r="LKH109" s="13"/>
      <c r="LKI109" s="13"/>
      <c r="LKJ109" s="13"/>
      <c r="LKK109" s="13"/>
      <c r="LKL109" s="13"/>
      <c r="LKM109" s="13"/>
      <c r="LKN109" s="13"/>
      <c r="LKO109" s="13"/>
      <c r="LKP109" s="13"/>
      <c r="LKQ109" s="13"/>
      <c r="LKR109" s="13"/>
      <c r="LKS109" s="13"/>
      <c r="LKT109" s="13"/>
      <c r="LKU109" s="13"/>
      <c r="LKV109" s="13"/>
      <c r="LKW109" s="13"/>
      <c r="LKX109" s="13"/>
      <c r="LKY109" s="13"/>
      <c r="LKZ109" s="13"/>
      <c r="LLA109" s="13"/>
      <c r="LLB109" s="13"/>
      <c r="LLC109" s="13"/>
      <c r="LLD109" s="13"/>
      <c r="LLE109" s="13"/>
      <c r="LLF109" s="13"/>
      <c r="LLG109" s="13"/>
      <c r="LLH109" s="13"/>
      <c r="LLI109" s="13"/>
      <c r="LLJ109" s="13"/>
      <c r="LLK109" s="13"/>
      <c r="LLL109" s="13"/>
      <c r="LLM109" s="13"/>
      <c r="LLN109" s="13"/>
      <c r="LLO109" s="13"/>
      <c r="LLP109" s="13"/>
      <c r="LLQ109" s="13"/>
      <c r="LLR109" s="13"/>
      <c r="LLS109" s="13"/>
      <c r="LLT109" s="13"/>
      <c r="LLU109" s="13"/>
      <c r="LLV109" s="13"/>
      <c r="LLW109" s="13"/>
      <c r="LLX109" s="13"/>
      <c r="LLY109" s="13"/>
      <c r="LLZ109" s="13"/>
      <c r="LMA109" s="13"/>
      <c r="LMB109" s="13"/>
      <c r="LMC109" s="13"/>
      <c r="LMD109" s="13"/>
      <c r="LME109" s="13"/>
      <c r="LMF109" s="13"/>
      <c r="LMG109" s="13"/>
      <c r="LMH109" s="13"/>
      <c r="LMI109" s="13"/>
      <c r="LMJ109" s="13"/>
      <c r="LMK109" s="13"/>
      <c r="LML109" s="13"/>
      <c r="LMM109" s="13"/>
      <c r="LMN109" s="13"/>
      <c r="LMO109" s="13"/>
      <c r="LMP109" s="13"/>
      <c r="LMQ109" s="13"/>
      <c r="LMR109" s="13"/>
      <c r="LMS109" s="13"/>
      <c r="LMT109" s="13"/>
      <c r="LMU109" s="13"/>
      <c r="LMV109" s="13"/>
      <c r="LMW109" s="13"/>
      <c r="LMX109" s="13"/>
      <c r="LMY109" s="13"/>
      <c r="LMZ109" s="13"/>
      <c r="LNA109" s="13"/>
      <c r="LNB109" s="13"/>
      <c r="LNC109" s="13"/>
      <c r="LND109" s="13"/>
      <c r="LNE109" s="13"/>
      <c r="LNF109" s="13"/>
      <c r="LNG109" s="13"/>
      <c r="LNH109" s="13"/>
      <c r="LNI109" s="13"/>
      <c r="LNJ109" s="13"/>
      <c r="LNK109" s="13"/>
      <c r="LNL109" s="13"/>
      <c r="LNM109" s="13"/>
      <c r="LNN109" s="13"/>
      <c r="LNO109" s="13"/>
      <c r="LNP109" s="13"/>
      <c r="LNQ109" s="13"/>
      <c r="LNR109" s="13"/>
      <c r="LNS109" s="13"/>
      <c r="LNT109" s="13"/>
      <c r="LNU109" s="13"/>
      <c r="LNV109" s="13"/>
      <c r="LNW109" s="13"/>
      <c r="LNX109" s="13"/>
      <c r="LNY109" s="13"/>
      <c r="LNZ109" s="13"/>
      <c r="LOA109" s="13"/>
      <c r="LOB109" s="13"/>
      <c r="LOC109" s="13"/>
      <c r="LOD109" s="13"/>
      <c r="LOE109" s="13"/>
      <c r="LOF109" s="13"/>
      <c r="LOG109" s="13"/>
      <c r="LOH109" s="13"/>
      <c r="LOI109" s="13"/>
      <c r="LOJ109" s="13"/>
      <c r="LOK109" s="13"/>
      <c r="LOL109" s="13"/>
      <c r="LOM109" s="13"/>
      <c r="LON109" s="13"/>
      <c r="LOO109" s="13"/>
      <c r="LOP109" s="13"/>
      <c r="LOQ109" s="13"/>
      <c r="LOR109" s="13"/>
      <c r="LOS109" s="13"/>
      <c r="LOT109" s="13"/>
      <c r="LOU109" s="13"/>
      <c r="LOV109" s="13"/>
      <c r="LOW109" s="13"/>
      <c r="LOX109" s="13"/>
      <c r="LOY109" s="13"/>
      <c r="LOZ109" s="13"/>
      <c r="LPA109" s="13"/>
      <c r="LPB109" s="13"/>
      <c r="LPC109" s="13"/>
      <c r="LPD109" s="13"/>
      <c r="LPE109" s="13"/>
      <c r="LPF109" s="13"/>
      <c r="LPG109" s="13"/>
      <c r="LPH109" s="13"/>
      <c r="LPI109" s="13"/>
      <c r="LPJ109" s="13"/>
      <c r="LPK109" s="13"/>
      <c r="LPL109" s="13"/>
      <c r="LPM109" s="13"/>
      <c r="LPN109" s="13"/>
      <c r="LPO109" s="13"/>
      <c r="LPP109" s="13"/>
      <c r="LPQ109" s="13"/>
      <c r="LPR109" s="13"/>
      <c r="LPS109" s="13"/>
      <c r="LPT109" s="13"/>
      <c r="LPU109" s="13"/>
      <c r="LPV109" s="13"/>
      <c r="LPW109" s="13"/>
      <c r="LPX109" s="13"/>
      <c r="LPY109" s="13"/>
      <c r="LPZ109" s="13"/>
      <c r="LQA109" s="13"/>
      <c r="LQB109" s="13"/>
      <c r="LQC109" s="13"/>
      <c r="LQD109" s="13"/>
      <c r="LQE109" s="13"/>
      <c r="LQF109" s="13"/>
      <c r="LQG109" s="13"/>
      <c r="LQH109" s="13"/>
      <c r="LQI109" s="13"/>
      <c r="LQJ109" s="13"/>
      <c r="LQK109" s="13"/>
      <c r="LQL109" s="13"/>
      <c r="LQM109" s="13"/>
      <c r="LQN109" s="13"/>
      <c r="LQO109" s="13"/>
      <c r="LQP109" s="13"/>
      <c r="LQQ109" s="13"/>
      <c r="LQR109" s="13"/>
      <c r="LQS109" s="13"/>
      <c r="LQT109" s="13"/>
      <c r="LQU109" s="13"/>
      <c r="LQV109" s="13"/>
      <c r="LQW109" s="13"/>
      <c r="LQX109" s="13"/>
      <c r="LQY109" s="13"/>
      <c r="LQZ109" s="13"/>
      <c r="LRA109" s="13"/>
      <c r="LRB109" s="13"/>
      <c r="LRC109" s="13"/>
      <c r="LRD109" s="13"/>
      <c r="LRE109" s="13"/>
      <c r="LRF109" s="13"/>
      <c r="LRG109" s="13"/>
      <c r="LRH109" s="13"/>
      <c r="LRI109" s="13"/>
      <c r="LRJ109" s="13"/>
      <c r="LRK109" s="13"/>
      <c r="LRL109" s="13"/>
      <c r="LRM109" s="13"/>
      <c r="LRN109" s="13"/>
      <c r="LRO109" s="13"/>
      <c r="LRP109" s="13"/>
      <c r="LRQ109" s="13"/>
      <c r="LRR109" s="13"/>
      <c r="LRS109" s="13"/>
      <c r="LRT109" s="13"/>
      <c r="LRU109" s="13"/>
      <c r="LRV109" s="13"/>
      <c r="LRW109" s="13"/>
      <c r="LRX109" s="13"/>
      <c r="LRY109" s="13"/>
      <c r="LRZ109" s="13"/>
      <c r="LSA109" s="13"/>
      <c r="LSB109" s="13"/>
      <c r="LSC109" s="13"/>
      <c r="LSD109" s="13"/>
      <c r="LSE109" s="13"/>
      <c r="LSF109" s="13"/>
      <c r="LSG109" s="13"/>
      <c r="LSH109" s="13"/>
      <c r="LSI109" s="13"/>
      <c r="LSJ109" s="13"/>
      <c r="LSK109" s="13"/>
      <c r="LSL109" s="13"/>
      <c r="LSM109" s="13"/>
      <c r="LSN109" s="13"/>
      <c r="LSO109" s="13"/>
      <c r="LSP109" s="13"/>
      <c r="LSQ109" s="13"/>
      <c r="LSR109" s="13"/>
      <c r="LSS109" s="13"/>
      <c r="LST109" s="13"/>
      <c r="LSU109" s="13"/>
      <c r="LSV109" s="13"/>
      <c r="LSW109" s="13"/>
      <c r="LSX109" s="13"/>
      <c r="LSY109" s="13"/>
      <c r="LSZ109" s="13"/>
      <c r="LTA109" s="13"/>
      <c r="LTB109" s="13"/>
      <c r="LTC109" s="13"/>
      <c r="LTD109" s="13"/>
      <c r="LTE109" s="13"/>
      <c r="LTF109" s="13"/>
      <c r="LTG109" s="13"/>
      <c r="LTH109" s="13"/>
      <c r="LTI109" s="13"/>
      <c r="LTJ109" s="13"/>
      <c r="LTK109" s="13"/>
      <c r="LTL109" s="13"/>
      <c r="LTM109" s="13"/>
      <c r="LTN109" s="13"/>
      <c r="LTO109" s="13"/>
      <c r="LTP109" s="13"/>
      <c r="LTQ109" s="13"/>
      <c r="LTR109" s="13"/>
      <c r="LTS109" s="13"/>
      <c r="LTT109" s="13"/>
      <c r="LTU109" s="13"/>
      <c r="LTV109" s="13"/>
      <c r="LTW109" s="13"/>
      <c r="LTX109" s="13"/>
      <c r="LTY109" s="13"/>
      <c r="LTZ109" s="13"/>
      <c r="LUA109" s="13"/>
      <c r="LUB109" s="13"/>
      <c r="LUC109" s="13"/>
      <c r="LUD109" s="13"/>
      <c r="LUE109" s="13"/>
      <c r="LUF109" s="13"/>
      <c r="LUG109" s="13"/>
      <c r="LUH109" s="13"/>
      <c r="LUI109" s="13"/>
      <c r="LUJ109" s="13"/>
      <c r="LUK109" s="13"/>
      <c r="LUL109" s="13"/>
      <c r="LUM109" s="13"/>
      <c r="LUN109" s="13"/>
      <c r="LUO109" s="13"/>
      <c r="LUP109" s="13"/>
      <c r="LUQ109" s="13"/>
      <c r="LUR109" s="13"/>
      <c r="LUS109" s="13"/>
      <c r="LUT109" s="13"/>
      <c r="LUU109" s="13"/>
      <c r="LUV109" s="13"/>
      <c r="LUW109" s="13"/>
      <c r="LUX109" s="13"/>
      <c r="LUY109" s="13"/>
      <c r="LUZ109" s="13"/>
      <c r="LVA109" s="13"/>
      <c r="LVB109" s="13"/>
      <c r="LVC109" s="13"/>
      <c r="LVD109" s="13"/>
      <c r="LVE109" s="13"/>
      <c r="LVF109" s="13"/>
      <c r="LVG109" s="13"/>
      <c r="LVH109" s="13"/>
      <c r="LVI109" s="13"/>
      <c r="LVJ109" s="13"/>
      <c r="LVK109" s="13"/>
      <c r="LVL109" s="13"/>
      <c r="LVM109" s="13"/>
      <c r="LVN109" s="13"/>
      <c r="LVO109" s="13"/>
      <c r="LVP109" s="13"/>
      <c r="LVQ109" s="13"/>
      <c r="LVR109" s="13"/>
      <c r="LVS109" s="13"/>
      <c r="LVT109" s="13"/>
      <c r="LVU109" s="13"/>
      <c r="LVV109" s="13"/>
      <c r="LVW109" s="13"/>
      <c r="LVX109" s="13"/>
      <c r="LVY109" s="13"/>
      <c r="LVZ109" s="13"/>
      <c r="LWA109" s="13"/>
      <c r="LWB109" s="13"/>
      <c r="LWC109" s="13"/>
      <c r="LWD109" s="13"/>
      <c r="LWE109" s="13"/>
      <c r="LWF109" s="13"/>
      <c r="LWG109" s="13"/>
      <c r="LWH109" s="13"/>
      <c r="LWI109" s="13"/>
      <c r="LWJ109" s="13"/>
      <c r="LWK109" s="13"/>
      <c r="LWL109" s="13"/>
      <c r="LWM109" s="13"/>
      <c r="LWN109" s="13"/>
      <c r="LWO109" s="13"/>
      <c r="LWP109" s="13"/>
      <c r="LWQ109" s="13"/>
      <c r="LWR109" s="13"/>
      <c r="LWS109" s="13"/>
      <c r="LWT109" s="13"/>
      <c r="LWU109" s="13"/>
      <c r="LWV109" s="13"/>
      <c r="LWW109" s="13"/>
      <c r="LWX109" s="13"/>
      <c r="LWY109" s="13"/>
      <c r="LWZ109" s="13"/>
      <c r="LXA109" s="13"/>
      <c r="LXB109" s="13"/>
      <c r="LXC109" s="13"/>
      <c r="LXD109" s="13"/>
      <c r="LXE109" s="13"/>
      <c r="LXF109" s="13"/>
      <c r="LXG109" s="13"/>
      <c r="LXH109" s="13"/>
      <c r="LXI109" s="13"/>
      <c r="LXJ109" s="13"/>
      <c r="LXK109" s="13"/>
      <c r="LXL109" s="13"/>
      <c r="LXM109" s="13"/>
      <c r="LXN109" s="13"/>
      <c r="LXO109" s="13"/>
      <c r="LXP109" s="13"/>
      <c r="LXQ109" s="13"/>
      <c r="LXR109" s="13"/>
      <c r="LXS109" s="13"/>
      <c r="LXT109" s="13"/>
      <c r="LXU109" s="13"/>
      <c r="LXV109" s="13"/>
      <c r="LXW109" s="13"/>
      <c r="LXX109" s="13"/>
      <c r="LXY109" s="13"/>
      <c r="LXZ109" s="13"/>
      <c r="LYA109" s="13"/>
      <c r="LYB109" s="13"/>
      <c r="LYC109" s="13"/>
      <c r="LYD109" s="13"/>
      <c r="LYE109" s="13"/>
      <c r="LYF109" s="13"/>
      <c r="LYG109" s="13"/>
      <c r="LYH109" s="13"/>
      <c r="LYI109" s="13"/>
      <c r="LYJ109" s="13"/>
      <c r="LYK109" s="13"/>
      <c r="LYL109" s="13"/>
      <c r="LYM109" s="13"/>
      <c r="LYN109" s="13"/>
      <c r="LYO109" s="13"/>
      <c r="LYP109" s="13"/>
      <c r="LYQ109" s="13"/>
      <c r="LYR109" s="13"/>
      <c r="LYS109" s="13"/>
      <c r="LYT109" s="13"/>
      <c r="LYU109" s="13"/>
      <c r="LYV109" s="13"/>
      <c r="LYW109" s="13"/>
      <c r="LYX109" s="13"/>
      <c r="LYY109" s="13"/>
      <c r="LYZ109" s="13"/>
      <c r="LZA109" s="13"/>
      <c r="LZB109" s="13"/>
      <c r="LZC109" s="13"/>
      <c r="LZD109" s="13"/>
      <c r="LZE109" s="13"/>
      <c r="LZF109" s="13"/>
      <c r="LZG109" s="13"/>
      <c r="LZH109" s="13"/>
      <c r="LZI109" s="13"/>
      <c r="LZJ109" s="13"/>
      <c r="LZK109" s="13"/>
      <c r="LZL109" s="13"/>
      <c r="LZM109" s="13"/>
      <c r="LZN109" s="13"/>
      <c r="LZO109" s="13"/>
      <c r="LZP109" s="13"/>
      <c r="LZQ109" s="13"/>
      <c r="LZR109" s="13"/>
      <c r="LZS109" s="13"/>
      <c r="LZT109" s="13"/>
      <c r="LZU109" s="13"/>
      <c r="LZV109" s="13"/>
      <c r="LZW109" s="13"/>
      <c r="LZX109" s="13"/>
      <c r="LZY109" s="13"/>
      <c r="LZZ109" s="13"/>
      <c r="MAA109" s="13"/>
      <c r="MAB109" s="13"/>
      <c r="MAC109" s="13"/>
      <c r="MAD109" s="13"/>
      <c r="MAE109" s="13"/>
      <c r="MAF109" s="13"/>
      <c r="MAG109" s="13"/>
      <c r="MAH109" s="13"/>
      <c r="MAI109" s="13"/>
      <c r="MAJ109" s="13"/>
      <c r="MAK109" s="13"/>
      <c r="MAL109" s="13"/>
      <c r="MAM109" s="13"/>
      <c r="MAN109" s="13"/>
      <c r="MAO109" s="13"/>
      <c r="MAP109" s="13"/>
      <c r="MAQ109" s="13"/>
      <c r="MAR109" s="13"/>
      <c r="MAS109" s="13"/>
      <c r="MAT109" s="13"/>
      <c r="MAU109" s="13"/>
      <c r="MAV109" s="13"/>
      <c r="MAW109" s="13"/>
      <c r="MAX109" s="13"/>
      <c r="MAY109" s="13"/>
      <c r="MAZ109" s="13"/>
      <c r="MBA109" s="13"/>
      <c r="MBB109" s="13"/>
      <c r="MBC109" s="13"/>
      <c r="MBD109" s="13"/>
      <c r="MBE109" s="13"/>
      <c r="MBF109" s="13"/>
      <c r="MBG109" s="13"/>
      <c r="MBH109" s="13"/>
      <c r="MBI109" s="13"/>
      <c r="MBJ109" s="13"/>
      <c r="MBK109" s="13"/>
      <c r="MBL109" s="13"/>
      <c r="MBM109" s="13"/>
      <c r="MBN109" s="13"/>
      <c r="MBO109" s="13"/>
      <c r="MBP109" s="13"/>
      <c r="MBQ109" s="13"/>
      <c r="MBR109" s="13"/>
      <c r="MBS109" s="13"/>
      <c r="MBT109" s="13"/>
      <c r="MBU109" s="13"/>
      <c r="MBV109" s="13"/>
      <c r="MBW109" s="13"/>
      <c r="MBX109" s="13"/>
      <c r="MBY109" s="13"/>
      <c r="MBZ109" s="13"/>
      <c r="MCA109" s="13"/>
      <c r="MCB109" s="13"/>
      <c r="MCC109" s="13"/>
      <c r="MCD109" s="13"/>
      <c r="MCE109" s="13"/>
      <c r="MCF109" s="13"/>
      <c r="MCG109" s="13"/>
      <c r="MCH109" s="13"/>
      <c r="MCI109" s="13"/>
      <c r="MCJ109" s="13"/>
      <c r="MCK109" s="13"/>
      <c r="MCL109" s="13"/>
      <c r="MCM109" s="13"/>
      <c r="MCN109" s="13"/>
      <c r="MCO109" s="13"/>
      <c r="MCP109" s="13"/>
      <c r="MCQ109" s="13"/>
      <c r="MCR109" s="13"/>
      <c r="MCS109" s="13"/>
      <c r="MCT109" s="13"/>
      <c r="MCU109" s="13"/>
      <c r="MCV109" s="13"/>
      <c r="MCW109" s="13"/>
      <c r="MCX109" s="13"/>
      <c r="MCY109" s="13"/>
      <c r="MCZ109" s="13"/>
      <c r="MDA109" s="13"/>
      <c r="MDB109" s="13"/>
      <c r="MDC109" s="13"/>
      <c r="MDD109" s="13"/>
      <c r="MDE109" s="13"/>
      <c r="MDF109" s="13"/>
      <c r="MDG109" s="13"/>
      <c r="MDH109" s="13"/>
      <c r="MDI109" s="13"/>
      <c r="MDJ109" s="13"/>
      <c r="MDK109" s="13"/>
      <c r="MDL109" s="13"/>
      <c r="MDM109" s="13"/>
      <c r="MDN109" s="13"/>
      <c r="MDO109" s="13"/>
      <c r="MDP109" s="13"/>
      <c r="MDQ109" s="13"/>
      <c r="MDR109" s="13"/>
      <c r="MDS109" s="13"/>
      <c r="MDT109" s="13"/>
      <c r="MDU109" s="13"/>
      <c r="MDV109" s="13"/>
      <c r="MDW109" s="13"/>
      <c r="MDX109" s="13"/>
      <c r="MDY109" s="13"/>
      <c r="MDZ109" s="13"/>
      <c r="MEA109" s="13"/>
      <c r="MEB109" s="13"/>
      <c r="MEC109" s="13"/>
      <c r="MED109" s="13"/>
      <c r="MEE109" s="13"/>
      <c r="MEF109" s="13"/>
      <c r="MEG109" s="13"/>
      <c r="MEH109" s="13"/>
      <c r="MEI109" s="13"/>
      <c r="MEJ109" s="13"/>
      <c r="MEK109" s="13"/>
      <c r="MEL109" s="13"/>
      <c r="MEM109" s="13"/>
      <c r="MEN109" s="13"/>
      <c r="MEO109" s="13"/>
      <c r="MEP109" s="13"/>
      <c r="MEQ109" s="13"/>
      <c r="MER109" s="13"/>
      <c r="MES109" s="13"/>
      <c r="MET109" s="13"/>
      <c r="MEU109" s="13"/>
      <c r="MEV109" s="13"/>
      <c r="MEW109" s="13"/>
      <c r="MEX109" s="13"/>
      <c r="MEY109" s="13"/>
      <c r="MEZ109" s="13"/>
      <c r="MFA109" s="13"/>
      <c r="MFB109" s="13"/>
      <c r="MFC109" s="13"/>
      <c r="MFD109" s="13"/>
      <c r="MFE109" s="13"/>
      <c r="MFF109" s="13"/>
      <c r="MFG109" s="13"/>
      <c r="MFH109" s="13"/>
      <c r="MFI109" s="13"/>
      <c r="MFJ109" s="13"/>
      <c r="MFK109" s="13"/>
      <c r="MFL109" s="13"/>
      <c r="MFM109" s="13"/>
      <c r="MFN109" s="13"/>
      <c r="MFO109" s="13"/>
      <c r="MFP109" s="13"/>
      <c r="MFQ109" s="13"/>
      <c r="MFR109" s="13"/>
      <c r="MFS109" s="13"/>
      <c r="MFT109" s="13"/>
      <c r="MFU109" s="13"/>
      <c r="MFV109" s="13"/>
      <c r="MFW109" s="13"/>
      <c r="MFX109" s="13"/>
      <c r="MFY109" s="13"/>
      <c r="MFZ109" s="13"/>
      <c r="MGA109" s="13"/>
      <c r="MGB109" s="13"/>
      <c r="MGC109" s="13"/>
      <c r="MGD109" s="13"/>
      <c r="MGE109" s="13"/>
      <c r="MGF109" s="13"/>
      <c r="MGG109" s="13"/>
      <c r="MGH109" s="13"/>
      <c r="MGI109" s="13"/>
      <c r="MGJ109" s="13"/>
      <c r="MGK109" s="13"/>
      <c r="MGL109" s="13"/>
      <c r="MGM109" s="13"/>
      <c r="MGN109" s="13"/>
      <c r="MGO109" s="13"/>
      <c r="MGP109" s="13"/>
      <c r="MGQ109" s="13"/>
      <c r="MGR109" s="13"/>
      <c r="MGS109" s="13"/>
      <c r="MGT109" s="13"/>
      <c r="MGU109" s="13"/>
      <c r="MGV109" s="13"/>
      <c r="MGW109" s="13"/>
      <c r="MGX109" s="13"/>
      <c r="MGY109" s="13"/>
      <c r="MGZ109" s="13"/>
      <c r="MHA109" s="13"/>
      <c r="MHB109" s="13"/>
      <c r="MHC109" s="13"/>
      <c r="MHD109" s="13"/>
      <c r="MHE109" s="13"/>
      <c r="MHF109" s="13"/>
      <c r="MHG109" s="13"/>
      <c r="MHH109" s="13"/>
      <c r="MHI109" s="13"/>
      <c r="MHJ109" s="13"/>
      <c r="MHK109" s="13"/>
      <c r="MHL109" s="13"/>
      <c r="MHM109" s="13"/>
      <c r="MHN109" s="13"/>
      <c r="MHO109" s="13"/>
      <c r="MHP109" s="13"/>
      <c r="MHQ109" s="13"/>
      <c r="MHR109" s="13"/>
      <c r="MHS109" s="13"/>
      <c r="MHT109" s="13"/>
      <c r="MHU109" s="13"/>
      <c r="MHV109" s="13"/>
      <c r="MHW109" s="13"/>
      <c r="MHX109" s="13"/>
      <c r="MHY109" s="13"/>
      <c r="MHZ109" s="13"/>
      <c r="MIA109" s="13"/>
      <c r="MIB109" s="13"/>
      <c r="MIC109" s="13"/>
      <c r="MID109" s="13"/>
      <c r="MIE109" s="13"/>
      <c r="MIF109" s="13"/>
      <c r="MIG109" s="13"/>
      <c r="MIH109" s="13"/>
      <c r="MII109" s="13"/>
      <c r="MIJ109" s="13"/>
      <c r="MIK109" s="13"/>
      <c r="MIL109" s="13"/>
      <c r="MIM109" s="13"/>
      <c r="MIN109" s="13"/>
      <c r="MIO109" s="13"/>
      <c r="MIP109" s="13"/>
      <c r="MIQ109" s="13"/>
      <c r="MIR109" s="13"/>
      <c r="MIS109" s="13"/>
      <c r="MIT109" s="13"/>
      <c r="MIU109" s="13"/>
      <c r="MIV109" s="13"/>
      <c r="MIW109" s="13"/>
      <c r="MIX109" s="13"/>
      <c r="MIY109" s="13"/>
      <c r="MIZ109" s="13"/>
      <c r="MJA109" s="13"/>
      <c r="MJB109" s="13"/>
      <c r="MJC109" s="13"/>
      <c r="MJD109" s="13"/>
      <c r="MJE109" s="13"/>
      <c r="MJF109" s="13"/>
      <c r="MJG109" s="13"/>
      <c r="MJH109" s="13"/>
      <c r="MJI109" s="13"/>
      <c r="MJJ109" s="13"/>
      <c r="MJK109" s="13"/>
      <c r="MJL109" s="13"/>
      <c r="MJM109" s="13"/>
      <c r="MJN109" s="13"/>
      <c r="MJO109" s="13"/>
      <c r="MJP109" s="13"/>
      <c r="MJQ109" s="13"/>
      <c r="MJR109" s="13"/>
      <c r="MJS109" s="13"/>
      <c r="MJT109" s="13"/>
      <c r="MJU109" s="13"/>
      <c r="MJV109" s="13"/>
      <c r="MJW109" s="13"/>
      <c r="MJX109" s="13"/>
      <c r="MJY109" s="13"/>
      <c r="MJZ109" s="13"/>
      <c r="MKA109" s="13"/>
      <c r="MKB109" s="13"/>
      <c r="MKC109" s="13"/>
      <c r="MKD109" s="13"/>
      <c r="MKE109" s="13"/>
      <c r="MKF109" s="13"/>
      <c r="MKG109" s="13"/>
      <c r="MKH109" s="13"/>
      <c r="MKI109" s="13"/>
      <c r="MKJ109" s="13"/>
      <c r="MKK109" s="13"/>
      <c r="MKL109" s="13"/>
      <c r="MKM109" s="13"/>
      <c r="MKN109" s="13"/>
      <c r="MKO109" s="13"/>
      <c r="MKP109" s="13"/>
      <c r="MKQ109" s="13"/>
      <c r="MKR109" s="13"/>
      <c r="MKS109" s="13"/>
      <c r="MKT109" s="13"/>
      <c r="MKU109" s="13"/>
      <c r="MKV109" s="13"/>
      <c r="MKW109" s="13"/>
      <c r="MKX109" s="13"/>
      <c r="MKY109" s="13"/>
      <c r="MKZ109" s="13"/>
      <c r="MLA109" s="13"/>
      <c r="MLB109" s="13"/>
      <c r="MLC109" s="13"/>
      <c r="MLD109" s="13"/>
      <c r="MLE109" s="13"/>
      <c r="MLF109" s="13"/>
      <c r="MLG109" s="13"/>
      <c r="MLH109" s="13"/>
      <c r="MLI109" s="13"/>
      <c r="MLJ109" s="13"/>
      <c r="MLK109" s="13"/>
      <c r="MLL109" s="13"/>
      <c r="MLM109" s="13"/>
      <c r="MLN109" s="13"/>
      <c r="MLO109" s="13"/>
      <c r="MLP109" s="13"/>
      <c r="MLQ109" s="13"/>
      <c r="MLR109" s="13"/>
      <c r="MLS109" s="13"/>
      <c r="MLT109" s="13"/>
      <c r="MLU109" s="13"/>
      <c r="MLV109" s="13"/>
      <c r="MLW109" s="13"/>
      <c r="MLX109" s="13"/>
      <c r="MLY109" s="13"/>
      <c r="MLZ109" s="13"/>
      <c r="MMA109" s="13"/>
      <c r="MMB109" s="13"/>
      <c r="MMC109" s="13"/>
      <c r="MMD109" s="13"/>
      <c r="MME109" s="13"/>
      <c r="MMF109" s="13"/>
      <c r="MMG109" s="13"/>
      <c r="MMH109" s="13"/>
      <c r="MMI109" s="13"/>
      <c r="MMJ109" s="13"/>
      <c r="MMK109" s="13"/>
      <c r="MML109" s="13"/>
      <c r="MMM109" s="13"/>
      <c r="MMN109" s="13"/>
      <c r="MMO109" s="13"/>
      <c r="MMP109" s="13"/>
      <c r="MMQ109" s="13"/>
      <c r="MMR109" s="13"/>
      <c r="MMS109" s="13"/>
      <c r="MMT109" s="13"/>
      <c r="MMU109" s="13"/>
      <c r="MMV109" s="13"/>
      <c r="MMW109" s="13"/>
      <c r="MMX109" s="13"/>
      <c r="MMY109" s="13"/>
      <c r="MMZ109" s="13"/>
      <c r="MNA109" s="13"/>
      <c r="MNB109" s="13"/>
      <c r="MNC109" s="13"/>
      <c r="MND109" s="13"/>
      <c r="MNE109" s="13"/>
      <c r="MNF109" s="13"/>
      <c r="MNG109" s="13"/>
      <c r="MNH109" s="13"/>
      <c r="MNI109" s="13"/>
      <c r="MNJ109" s="13"/>
      <c r="MNK109" s="13"/>
      <c r="MNL109" s="13"/>
      <c r="MNM109" s="13"/>
      <c r="MNN109" s="13"/>
      <c r="MNO109" s="13"/>
      <c r="MNP109" s="13"/>
      <c r="MNQ109" s="13"/>
      <c r="MNR109" s="13"/>
      <c r="MNS109" s="13"/>
      <c r="MNT109" s="13"/>
      <c r="MNU109" s="13"/>
      <c r="MNV109" s="13"/>
      <c r="MNW109" s="13"/>
      <c r="MNX109" s="13"/>
      <c r="MNY109" s="13"/>
      <c r="MNZ109" s="13"/>
      <c r="MOA109" s="13"/>
      <c r="MOB109" s="13"/>
      <c r="MOC109" s="13"/>
      <c r="MOD109" s="13"/>
      <c r="MOE109" s="13"/>
      <c r="MOF109" s="13"/>
      <c r="MOG109" s="13"/>
      <c r="MOH109" s="13"/>
      <c r="MOI109" s="13"/>
      <c r="MOJ109" s="13"/>
      <c r="MOK109" s="13"/>
      <c r="MOL109" s="13"/>
      <c r="MOM109" s="13"/>
      <c r="MON109" s="13"/>
      <c r="MOO109" s="13"/>
      <c r="MOP109" s="13"/>
      <c r="MOQ109" s="13"/>
      <c r="MOR109" s="13"/>
      <c r="MOS109" s="13"/>
      <c r="MOT109" s="13"/>
      <c r="MOU109" s="13"/>
      <c r="MOV109" s="13"/>
      <c r="MOW109" s="13"/>
      <c r="MOX109" s="13"/>
      <c r="MOY109" s="13"/>
      <c r="MOZ109" s="13"/>
      <c r="MPA109" s="13"/>
      <c r="MPB109" s="13"/>
      <c r="MPC109" s="13"/>
      <c r="MPD109" s="13"/>
      <c r="MPE109" s="13"/>
      <c r="MPF109" s="13"/>
      <c r="MPG109" s="13"/>
      <c r="MPH109" s="13"/>
      <c r="MPI109" s="13"/>
      <c r="MPJ109" s="13"/>
      <c r="MPK109" s="13"/>
      <c r="MPL109" s="13"/>
      <c r="MPM109" s="13"/>
      <c r="MPN109" s="13"/>
      <c r="MPO109" s="13"/>
      <c r="MPP109" s="13"/>
      <c r="MPQ109" s="13"/>
      <c r="MPR109" s="13"/>
      <c r="MPS109" s="13"/>
      <c r="MPT109" s="13"/>
      <c r="MPU109" s="13"/>
      <c r="MPV109" s="13"/>
      <c r="MPW109" s="13"/>
      <c r="MPX109" s="13"/>
      <c r="MPY109" s="13"/>
      <c r="MPZ109" s="13"/>
      <c r="MQA109" s="13"/>
      <c r="MQB109" s="13"/>
      <c r="MQC109" s="13"/>
      <c r="MQD109" s="13"/>
      <c r="MQE109" s="13"/>
      <c r="MQF109" s="13"/>
      <c r="MQG109" s="13"/>
      <c r="MQH109" s="13"/>
      <c r="MQI109" s="13"/>
      <c r="MQJ109" s="13"/>
      <c r="MQK109" s="13"/>
      <c r="MQL109" s="13"/>
      <c r="MQM109" s="13"/>
      <c r="MQN109" s="13"/>
      <c r="MQO109" s="13"/>
      <c r="MQP109" s="13"/>
      <c r="MQQ109" s="13"/>
      <c r="MQR109" s="13"/>
      <c r="MQS109" s="13"/>
      <c r="MQT109" s="13"/>
      <c r="MQU109" s="13"/>
      <c r="MQV109" s="13"/>
      <c r="MQW109" s="13"/>
      <c r="MQX109" s="13"/>
      <c r="MQY109" s="13"/>
      <c r="MQZ109" s="13"/>
      <c r="MRA109" s="13"/>
      <c r="MRB109" s="13"/>
      <c r="MRC109" s="13"/>
      <c r="MRD109" s="13"/>
      <c r="MRE109" s="13"/>
      <c r="MRF109" s="13"/>
      <c r="MRG109" s="13"/>
      <c r="MRH109" s="13"/>
      <c r="MRI109" s="13"/>
      <c r="MRJ109" s="13"/>
      <c r="MRK109" s="13"/>
      <c r="MRL109" s="13"/>
      <c r="MRM109" s="13"/>
      <c r="MRN109" s="13"/>
      <c r="MRO109" s="13"/>
      <c r="MRP109" s="13"/>
      <c r="MRQ109" s="13"/>
      <c r="MRR109" s="13"/>
      <c r="MRS109" s="13"/>
      <c r="MRT109" s="13"/>
      <c r="MRU109" s="13"/>
      <c r="MRV109" s="13"/>
      <c r="MRW109" s="13"/>
      <c r="MRX109" s="13"/>
      <c r="MRY109" s="13"/>
      <c r="MRZ109" s="13"/>
      <c r="MSA109" s="13"/>
      <c r="MSB109" s="13"/>
      <c r="MSC109" s="13"/>
      <c r="MSD109" s="13"/>
      <c r="MSE109" s="13"/>
      <c r="MSF109" s="13"/>
      <c r="MSG109" s="13"/>
      <c r="MSH109" s="13"/>
      <c r="MSI109" s="13"/>
      <c r="MSJ109" s="13"/>
      <c r="MSK109" s="13"/>
      <c r="MSL109" s="13"/>
      <c r="MSM109" s="13"/>
      <c r="MSN109" s="13"/>
      <c r="MSO109" s="13"/>
      <c r="MSP109" s="13"/>
      <c r="MSQ109" s="13"/>
      <c r="MSR109" s="13"/>
      <c r="MSS109" s="13"/>
      <c r="MST109" s="13"/>
      <c r="MSU109" s="13"/>
      <c r="MSV109" s="13"/>
      <c r="MSW109" s="13"/>
      <c r="MSX109" s="13"/>
      <c r="MSY109" s="13"/>
      <c r="MSZ109" s="13"/>
      <c r="MTA109" s="13"/>
      <c r="MTB109" s="13"/>
      <c r="MTC109" s="13"/>
      <c r="MTD109" s="13"/>
      <c r="MTE109" s="13"/>
      <c r="MTF109" s="13"/>
      <c r="MTG109" s="13"/>
      <c r="MTH109" s="13"/>
      <c r="MTI109" s="13"/>
      <c r="MTJ109" s="13"/>
      <c r="MTK109" s="13"/>
      <c r="MTL109" s="13"/>
      <c r="MTM109" s="13"/>
      <c r="MTN109" s="13"/>
      <c r="MTO109" s="13"/>
      <c r="MTP109" s="13"/>
      <c r="MTQ109" s="13"/>
      <c r="MTR109" s="13"/>
      <c r="MTS109" s="13"/>
      <c r="MTT109" s="13"/>
      <c r="MTU109" s="13"/>
      <c r="MTV109" s="13"/>
      <c r="MTW109" s="13"/>
      <c r="MTX109" s="13"/>
      <c r="MTY109" s="13"/>
      <c r="MTZ109" s="13"/>
      <c r="MUA109" s="13"/>
      <c r="MUB109" s="13"/>
      <c r="MUC109" s="13"/>
      <c r="MUD109" s="13"/>
      <c r="MUE109" s="13"/>
      <c r="MUF109" s="13"/>
      <c r="MUG109" s="13"/>
      <c r="MUH109" s="13"/>
      <c r="MUI109" s="13"/>
      <c r="MUJ109" s="13"/>
      <c r="MUK109" s="13"/>
      <c r="MUL109" s="13"/>
      <c r="MUM109" s="13"/>
      <c r="MUN109" s="13"/>
      <c r="MUO109" s="13"/>
      <c r="MUP109" s="13"/>
      <c r="MUQ109" s="13"/>
      <c r="MUR109" s="13"/>
      <c r="MUS109" s="13"/>
      <c r="MUT109" s="13"/>
      <c r="MUU109" s="13"/>
      <c r="MUV109" s="13"/>
      <c r="MUW109" s="13"/>
      <c r="MUX109" s="13"/>
      <c r="MUY109" s="13"/>
      <c r="MUZ109" s="13"/>
      <c r="MVA109" s="13"/>
      <c r="MVB109" s="13"/>
      <c r="MVC109" s="13"/>
      <c r="MVD109" s="13"/>
      <c r="MVE109" s="13"/>
      <c r="MVF109" s="13"/>
      <c r="MVG109" s="13"/>
      <c r="MVH109" s="13"/>
      <c r="MVI109" s="13"/>
      <c r="MVJ109" s="13"/>
      <c r="MVK109" s="13"/>
      <c r="MVL109" s="13"/>
      <c r="MVM109" s="13"/>
      <c r="MVN109" s="13"/>
      <c r="MVO109" s="13"/>
      <c r="MVP109" s="13"/>
      <c r="MVQ109" s="13"/>
      <c r="MVR109" s="13"/>
      <c r="MVS109" s="13"/>
      <c r="MVT109" s="13"/>
      <c r="MVU109" s="13"/>
      <c r="MVV109" s="13"/>
      <c r="MVW109" s="13"/>
      <c r="MVX109" s="13"/>
      <c r="MVY109" s="13"/>
      <c r="MVZ109" s="13"/>
      <c r="MWA109" s="13"/>
      <c r="MWB109" s="13"/>
      <c r="MWC109" s="13"/>
      <c r="MWD109" s="13"/>
      <c r="MWE109" s="13"/>
      <c r="MWF109" s="13"/>
      <c r="MWG109" s="13"/>
      <c r="MWH109" s="13"/>
      <c r="MWI109" s="13"/>
      <c r="MWJ109" s="13"/>
      <c r="MWK109" s="13"/>
      <c r="MWL109" s="13"/>
      <c r="MWM109" s="13"/>
      <c r="MWN109" s="13"/>
      <c r="MWO109" s="13"/>
      <c r="MWP109" s="13"/>
      <c r="MWQ109" s="13"/>
      <c r="MWR109" s="13"/>
      <c r="MWS109" s="13"/>
      <c r="MWT109" s="13"/>
      <c r="MWU109" s="13"/>
      <c r="MWV109" s="13"/>
      <c r="MWW109" s="13"/>
      <c r="MWX109" s="13"/>
      <c r="MWY109" s="13"/>
      <c r="MWZ109" s="13"/>
      <c r="MXA109" s="13"/>
      <c r="MXB109" s="13"/>
      <c r="MXC109" s="13"/>
      <c r="MXD109" s="13"/>
      <c r="MXE109" s="13"/>
      <c r="MXF109" s="13"/>
      <c r="MXG109" s="13"/>
      <c r="MXH109" s="13"/>
      <c r="MXI109" s="13"/>
      <c r="MXJ109" s="13"/>
      <c r="MXK109" s="13"/>
      <c r="MXL109" s="13"/>
      <c r="MXM109" s="13"/>
      <c r="MXN109" s="13"/>
      <c r="MXO109" s="13"/>
      <c r="MXP109" s="13"/>
      <c r="MXQ109" s="13"/>
      <c r="MXR109" s="13"/>
      <c r="MXS109" s="13"/>
      <c r="MXT109" s="13"/>
      <c r="MXU109" s="13"/>
      <c r="MXV109" s="13"/>
      <c r="MXW109" s="13"/>
      <c r="MXX109" s="13"/>
      <c r="MXY109" s="13"/>
      <c r="MXZ109" s="13"/>
      <c r="MYA109" s="13"/>
      <c r="MYB109" s="13"/>
      <c r="MYC109" s="13"/>
      <c r="MYD109" s="13"/>
      <c r="MYE109" s="13"/>
      <c r="MYF109" s="13"/>
      <c r="MYG109" s="13"/>
      <c r="MYH109" s="13"/>
      <c r="MYI109" s="13"/>
      <c r="MYJ109" s="13"/>
      <c r="MYK109" s="13"/>
      <c r="MYL109" s="13"/>
      <c r="MYM109" s="13"/>
      <c r="MYN109" s="13"/>
      <c r="MYO109" s="13"/>
      <c r="MYP109" s="13"/>
      <c r="MYQ109" s="13"/>
      <c r="MYR109" s="13"/>
      <c r="MYS109" s="13"/>
      <c r="MYT109" s="13"/>
      <c r="MYU109" s="13"/>
      <c r="MYV109" s="13"/>
      <c r="MYW109" s="13"/>
      <c r="MYX109" s="13"/>
      <c r="MYY109" s="13"/>
      <c r="MYZ109" s="13"/>
      <c r="MZA109" s="13"/>
      <c r="MZB109" s="13"/>
      <c r="MZC109" s="13"/>
      <c r="MZD109" s="13"/>
      <c r="MZE109" s="13"/>
      <c r="MZF109" s="13"/>
      <c r="MZG109" s="13"/>
      <c r="MZH109" s="13"/>
      <c r="MZI109" s="13"/>
      <c r="MZJ109" s="13"/>
      <c r="MZK109" s="13"/>
      <c r="MZL109" s="13"/>
      <c r="MZM109" s="13"/>
      <c r="MZN109" s="13"/>
      <c r="MZO109" s="13"/>
      <c r="MZP109" s="13"/>
      <c r="MZQ109" s="13"/>
      <c r="MZR109" s="13"/>
      <c r="MZS109" s="13"/>
      <c r="MZT109" s="13"/>
      <c r="MZU109" s="13"/>
      <c r="MZV109" s="13"/>
      <c r="MZW109" s="13"/>
      <c r="MZX109" s="13"/>
      <c r="MZY109" s="13"/>
      <c r="MZZ109" s="13"/>
      <c r="NAA109" s="13"/>
      <c r="NAB109" s="13"/>
      <c r="NAC109" s="13"/>
      <c r="NAD109" s="13"/>
      <c r="NAE109" s="13"/>
      <c r="NAF109" s="13"/>
      <c r="NAG109" s="13"/>
      <c r="NAH109" s="13"/>
      <c r="NAI109" s="13"/>
      <c r="NAJ109" s="13"/>
      <c r="NAK109" s="13"/>
      <c r="NAL109" s="13"/>
      <c r="NAM109" s="13"/>
      <c r="NAN109" s="13"/>
      <c r="NAO109" s="13"/>
      <c r="NAP109" s="13"/>
      <c r="NAQ109" s="13"/>
      <c r="NAR109" s="13"/>
      <c r="NAS109" s="13"/>
      <c r="NAT109" s="13"/>
      <c r="NAU109" s="13"/>
      <c r="NAV109" s="13"/>
      <c r="NAW109" s="13"/>
      <c r="NAX109" s="13"/>
      <c r="NAY109" s="13"/>
      <c r="NAZ109" s="13"/>
      <c r="NBA109" s="13"/>
      <c r="NBB109" s="13"/>
      <c r="NBC109" s="13"/>
      <c r="NBD109" s="13"/>
      <c r="NBE109" s="13"/>
      <c r="NBF109" s="13"/>
      <c r="NBG109" s="13"/>
      <c r="NBH109" s="13"/>
      <c r="NBI109" s="13"/>
      <c r="NBJ109" s="13"/>
      <c r="NBK109" s="13"/>
      <c r="NBL109" s="13"/>
      <c r="NBM109" s="13"/>
      <c r="NBN109" s="13"/>
      <c r="NBO109" s="13"/>
      <c r="NBP109" s="13"/>
      <c r="NBQ109" s="13"/>
      <c r="NBR109" s="13"/>
      <c r="NBS109" s="13"/>
      <c r="NBT109" s="13"/>
      <c r="NBU109" s="13"/>
      <c r="NBV109" s="13"/>
      <c r="NBW109" s="13"/>
      <c r="NBX109" s="13"/>
      <c r="NBY109" s="13"/>
      <c r="NBZ109" s="13"/>
      <c r="NCA109" s="13"/>
      <c r="NCB109" s="13"/>
      <c r="NCC109" s="13"/>
      <c r="NCD109" s="13"/>
      <c r="NCE109" s="13"/>
      <c r="NCF109" s="13"/>
      <c r="NCG109" s="13"/>
      <c r="NCH109" s="13"/>
      <c r="NCI109" s="13"/>
      <c r="NCJ109" s="13"/>
      <c r="NCK109" s="13"/>
      <c r="NCL109" s="13"/>
      <c r="NCM109" s="13"/>
      <c r="NCN109" s="13"/>
      <c r="NCO109" s="13"/>
      <c r="NCP109" s="13"/>
      <c r="NCQ109" s="13"/>
      <c r="NCR109" s="13"/>
      <c r="NCS109" s="13"/>
      <c r="NCT109" s="13"/>
      <c r="NCU109" s="13"/>
      <c r="NCV109" s="13"/>
      <c r="NCW109" s="13"/>
      <c r="NCX109" s="13"/>
      <c r="NCY109" s="13"/>
      <c r="NCZ109" s="13"/>
      <c r="NDA109" s="13"/>
      <c r="NDB109" s="13"/>
      <c r="NDC109" s="13"/>
      <c r="NDD109" s="13"/>
      <c r="NDE109" s="13"/>
      <c r="NDF109" s="13"/>
      <c r="NDG109" s="13"/>
      <c r="NDH109" s="13"/>
      <c r="NDI109" s="13"/>
      <c r="NDJ109" s="13"/>
      <c r="NDK109" s="13"/>
      <c r="NDL109" s="13"/>
      <c r="NDM109" s="13"/>
      <c r="NDN109" s="13"/>
      <c r="NDO109" s="13"/>
      <c r="NDP109" s="13"/>
      <c r="NDQ109" s="13"/>
      <c r="NDR109" s="13"/>
      <c r="NDS109" s="13"/>
      <c r="NDT109" s="13"/>
      <c r="NDU109" s="13"/>
      <c r="NDV109" s="13"/>
      <c r="NDW109" s="13"/>
      <c r="NDX109" s="13"/>
      <c r="NDY109" s="13"/>
      <c r="NDZ109" s="13"/>
      <c r="NEA109" s="13"/>
      <c r="NEB109" s="13"/>
      <c r="NEC109" s="13"/>
      <c r="NED109" s="13"/>
      <c r="NEE109" s="13"/>
      <c r="NEF109" s="13"/>
      <c r="NEG109" s="13"/>
      <c r="NEH109" s="13"/>
      <c r="NEI109" s="13"/>
      <c r="NEJ109" s="13"/>
      <c r="NEK109" s="13"/>
      <c r="NEL109" s="13"/>
      <c r="NEM109" s="13"/>
      <c r="NEN109" s="13"/>
      <c r="NEO109" s="13"/>
      <c r="NEP109" s="13"/>
      <c r="NEQ109" s="13"/>
      <c r="NER109" s="13"/>
      <c r="NES109" s="13"/>
      <c r="NET109" s="13"/>
      <c r="NEU109" s="13"/>
      <c r="NEV109" s="13"/>
      <c r="NEW109" s="13"/>
      <c r="NEX109" s="13"/>
      <c r="NEY109" s="13"/>
      <c r="NEZ109" s="13"/>
      <c r="NFA109" s="13"/>
      <c r="NFB109" s="13"/>
      <c r="NFC109" s="13"/>
      <c r="NFD109" s="13"/>
      <c r="NFE109" s="13"/>
      <c r="NFF109" s="13"/>
      <c r="NFG109" s="13"/>
      <c r="NFH109" s="13"/>
      <c r="NFI109" s="13"/>
      <c r="NFJ109" s="13"/>
      <c r="NFK109" s="13"/>
      <c r="NFL109" s="13"/>
      <c r="NFM109" s="13"/>
      <c r="NFN109" s="13"/>
      <c r="NFO109" s="13"/>
      <c r="NFP109" s="13"/>
      <c r="NFQ109" s="13"/>
      <c r="NFR109" s="13"/>
      <c r="NFS109" s="13"/>
      <c r="NFT109" s="13"/>
      <c r="NFU109" s="13"/>
      <c r="NFV109" s="13"/>
      <c r="NFW109" s="13"/>
      <c r="NFX109" s="13"/>
      <c r="NFY109" s="13"/>
      <c r="NFZ109" s="13"/>
      <c r="NGA109" s="13"/>
      <c r="NGB109" s="13"/>
      <c r="NGC109" s="13"/>
      <c r="NGD109" s="13"/>
      <c r="NGE109" s="13"/>
      <c r="NGF109" s="13"/>
      <c r="NGG109" s="13"/>
      <c r="NGH109" s="13"/>
      <c r="NGI109" s="13"/>
      <c r="NGJ109" s="13"/>
      <c r="NGK109" s="13"/>
      <c r="NGL109" s="13"/>
      <c r="NGM109" s="13"/>
      <c r="NGN109" s="13"/>
      <c r="NGO109" s="13"/>
      <c r="NGP109" s="13"/>
      <c r="NGQ109" s="13"/>
      <c r="NGR109" s="13"/>
      <c r="NGS109" s="13"/>
      <c r="NGT109" s="13"/>
      <c r="NGU109" s="13"/>
      <c r="NGV109" s="13"/>
      <c r="NGW109" s="13"/>
      <c r="NGX109" s="13"/>
      <c r="NGY109" s="13"/>
      <c r="NGZ109" s="13"/>
      <c r="NHA109" s="13"/>
      <c r="NHB109" s="13"/>
      <c r="NHC109" s="13"/>
      <c r="NHD109" s="13"/>
      <c r="NHE109" s="13"/>
      <c r="NHF109" s="13"/>
      <c r="NHG109" s="13"/>
      <c r="NHH109" s="13"/>
      <c r="NHI109" s="13"/>
      <c r="NHJ109" s="13"/>
      <c r="NHK109" s="13"/>
      <c r="NHL109" s="13"/>
      <c r="NHM109" s="13"/>
      <c r="NHN109" s="13"/>
      <c r="NHO109" s="13"/>
      <c r="NHP109" s="13"/>
      <c r="NHQ109" s="13"/>
      <c r="NHR109" s="13"/>
      <c r="NHS109" s="13"/>
      <c r="NHT109" s="13"/>
      <c r="NHU109" s="13"/>
      <c r="NHV109" s="13"/>
      <c r="NHW109" s="13"/>
      <c r="NHX109" s="13"/>
      <c r="NHY109" s="13"/>
      <c r="NHZ109" s="13"/>
      <c r="NIA109" s="13"/>
      <c r="NIB109" s="13"/>
      <c r="NIC109" s="13"/>
      <c r="NID109" s="13"/>
      <c r="NIE109" s="13"/>
      <c r="NIF109" s="13"/>
      <c r="NIG109" s="13"/>
      <c r="NIH109" s="13"/>
      <c r="NII109" s="13"/>
      <c r="NIJ109" s="13"/>
      <c r="NIK109" s="13"/>
      <c r="NIL109" s="13"/>
      <c r="NIM109" s="13"/>
      <c r="NIN109" s="13"/>
      <c r="NIO109" s="13"/>
      <c r="NIP109" s="13"/>
      <c r="NIQ109" s="13"/>
      <c r="NIR109" s="13"/>
      <c r="NIS109" s="13"/>
      <c r="NIT109" s="13"/>
      <c r="NIU109" s="13"/>
      <c r="NIV109" s="13"/>
      <c r="NIW109" s="13"/>
      <c r="NIX109" s="13"/>
      <c r="NIY109" s="13"/>
      <c r="NIZ109" s="13"/>
      <c r="NJA109" s="13"/>
      <c r="NJB109" s="13"/>
      <c r="NJC109" s="13"/>
      <c r="NJD109" s="13"/>
      <c r="NJE109" s="13"/>
      <c r="NJF109" s="13"/>
      <c r="NJG109" s="13"/>
      <c r="NJH109" s="13"/>
      <c r="NJI109" s="13"/>
      <c r="NJJ109" s="13"/>
      <c r="NJK109" s="13"/>
      <c r="NJL109" s="13"/>
      <c r="NJM109" s="13"/>
      <c r="NJN109" s="13"/>
      <c r="NJO109" s="13"/>
      <c r="NJP109" s="13"/>
      <c r="NJQ109" s="13"/>
      <c r="NJR109" s="13"/>
      <c r="NJS109" s="13"/>
      <c r="NJT109" s="13"/>
      <c r="NJU109" s="13"/>
      <c r="NJV109" s="13"/>
      <c r="NJW109" s="13"/>
      <c r="NJX109" s="13"/>
      <c r="NJY109" s="13"/>
      <c r="NJZ109" s="13"/>
      <c r="NKA109" s="13"/>
      <c r="NKB109" s="13"/>
      <c r="NKC109" s="13"/>
      <c r="NKD109" s="13"/>
      <c r="NKE109" s="13"/>
      <c r="NKF109" s="13"/>
      <c r="NKG109" s="13"/>
      <c r="NKH109" s="13"/>
      <c r="NKI109" s="13"/>
      <c r="NKJ109" s="13"/>
      <c r="NKK109" s="13"/>
      <c r="NKL109" s="13"/>
      <c r="NKM109" s="13"/>
      <c r="NKN109" s="13"/>
      <c r="NKO109" s="13"/>
      <c r="NKP109" s="13"/>
      <c r="NKQ109" s="13"/>
      <c r="NKR109" s="13"/>
      <c r="NKS109" s="13"/>
      <c r="NKT109" s="13"/>
      <c r="NKU109" s="13"/>
      <c r="NKV109" s="13"/>
      <c r="NKW109" s="13"/>
      <c r="NKX109" s="13"/>
      <c r="NKY109" s="13"/>
      <c r="NKZ109" s="13"/>
      <c r="NLA109" s="13"/>
      <c r="NLB109" s="13"/>
      <c r="NLC109" s="13"/>
      <c r="NLD109" s="13"/>
      <c r="NLE109" s="13"/>
      <c r="NLF109" s="13"/>
      <c r="NLG109" s="13"/>
      <c r="NLH109" s="13"/>
      <c r="NLI109" s="13"/>
      <c r="NLJ109" s="13"/>
      <c r="NLK109" s="13"/>
      <c r="NLL109" s="13"/>
      <c r="NLM109" s="13"/>
      <c r="NLN109" s="13"/>
      <c r="NLO109" s="13"/>
      <c r="NLP109" s="13"/>
      <c r="NLQ109" s="13"/>
      <c r="NLR109" s="13"/>
      <c r="NLS109" s="13"/>
      <c r="NLT109" s="13"/>
      <c r="NLU109" s="13"/>
      <c r="NLV109" s="13"/>
      <c r="NLW109" s="13"/>
      <c r="NLX109" s="13"/>
      <c r="NLY109" s="13"/>
      <c r="NLZ109" s="13"/>
      <c r="NMA109" s="13"/>
      <c r="NMB109" s="13"/>
      <c r="NMC109" s="13"/>
      <c r="NMD109" s="13"/>
      <c r="NME109" s="13"/>
      <c r="NMF109" s="13"/>
      <c r="NMG109" s="13"/>
      <c r="NMH109" s="13"/>
      <c r="NMI109" s="13"/>
      <c r="NMJ109" s="13"/>
      <c r="NMK109" s="13"/>
      <c r="NML109" s="13"/>
      <c r="NMM109" s="13"/>
      <c r="NMN109" s="13"/>
      <c r="NMO109" s="13"/>
      <c r="NMP109" s="13"/>
      <c r="NMQ109" s="13"/>
      <c r="NMR109" s="13"/>
      <c r="NMS109" s="13"/>
      <c r="NMT109" s="13"/>
      <c r="NMU109" s="13"/>
      <c r="NMV109" s="13"/>
      <c r="NMW109" s="13"/>
      <c r="NMX109" s="13"/>
      <c r="NMY109" s="13"/>
      <c r="NMZ109" s="13"/>
      <c r="NNA109" s="13"/>
      <c r="NNB109" s="13"/>
      <c r="NNC109" s="13"/>
      <c r="NND109" s="13"/>
      <c r="NNE109" s="13"/>
      <c r="NNF109" s="13"/>
      <c r="NNG109" s="13"/>
      <c r="NNH109" s="13"/>
      <c r="NNI109" s="13"/>
      <c r="NNJ109" s="13"/>
      <c r="NNK109" s="13"/>
      <c r="NNL109" s="13"/>
      <c r="NNM109" s="13"/>
      <c r="NNN109" s="13"/>
      <c r="NNO109" s="13"/>
      <c r="NNP109" s="13"/>
      <c r="NNQ109" s="13"/>
      <c r="NNR109" s="13"/>
      <c r="NNS109" s="13"/>
      <c r="NNT109" s="13"/>
      <c r="NNU109" s="13"/>
      <c r="NNV109" s="13"/>
      <c r="NNW109" s="13"/>
      <c r="NNX109" s="13"/>
      <c r="NNY109" s="13"/>
      <c r="NNZ109" s="13"/>
      <c r="NOA109" s="13"/>
      <c r="NOB109" s="13"/>
      <c r="NOC109" s="13"/>
      <c r="NOD109" s="13"/>
      <c r="NOE109" s="13"/>
      <c r="NOF109" s="13"/>
      <c r="NOG109" s="13"/>
      <c r="NOH109" s="13"/>
      <c r="NOI109" s="13"/>
      <c r="NOJ109" s="13"/>
      <c r="NOK109" s="13"/>
      <c r="NOL109" s="13"/>
      <c r="NOM109" s="13"/>
      <c r="NON109" s="13"/>
      <c r="NOO109" s="13"/>
      <c r="NOP109" s="13"/>
      <c r="NOQ109" s="13"/>
      <c r="NOR109" s="13"/>
      <c r="NOS109" s="13"/>
      <c r="NOT109" s="13"/>
      <c r="NOU109" s="13"/>
      <c r="NOV109" s="13"/>
      <c r="NOW109" s="13"/>
      <c r="NOX109" s="13"/>
      <c r="NOY109" s="13"/>
      <c r="NOZ109" s="13"/>
      <c r="NPA109" s="13"/>
      <c r="NPB109" s="13"/>
      <c r="NPC109" s="13"/>
      <c r="NPD109" s="13"/>
      <c r="NPE109" s="13"/>
      <c r="NPF109" s="13"/>
      <c r="NPG109" s="13"/>
      <c r="NPH109" s="13"/>
      <c r="NPI109" s="13"/>
      <c r="NPJ109" s="13"/>
      <c r="NPK109" s="13"/>
      <c r="NPL109" s="13"/>
      <c r="NPM109" s="13"/>
      <c r="NPN109" s="13"/>
      <c r="NPO109" s="13"/>
      <c r="NPP109" s="13"/>
      <c r="NPQ109" s="13"/>
      <c r="NPR109" s="13"/>
      <c r="NPS109" s="13"/>
      <c r="NPT109" s="13"/>
      <c r="NPU109" s="13"/>
      <c r="NPV109" s="13"/>
      <c r="NPW109" s="13"/>
      <c r="NPX109" s="13"/>
      <c r="NPY109" s="13"/>
      <c r="NPZ109" s="13"/>
      <c r="NQA109" s="13"/>
      <c r="NQB109" s="13"/>
      <c r="NQC109" s="13"/>
      <c r="NQD109" s="13"/>
      <c r="NQE109" s="13"/>
      <c r="NQF109" s="13"/>
      <c r="NQG109" s="13"/>
      <c r="NQH109" s="13"/>
      <c r="NQI109" s="13"/>
      <c r="NQJ109" s="13"/>
      <c r="NQK109" s="13"/>
      <c r="NQL109" s="13"/>
      <c r="NQM109" s="13"/>
      <c r="NQN109" s="13"/>
      <c r="NQO109" s="13"/>
      <c r="NQP109" s="13"/>
      <c r="NQQ109" s="13"/>
      <c r="NQR109" s="13"/>
      <c r="NQS109" s="13"/>
      <c r="NQT109" s="13"/>
      <c r="NQU109" s="13"/>
      <c r="NQV109" s="13"/>
      <c r="NQW109" s="13"/>
      <c r="NQX109" s="13"/>
      <c r="NQY109" s="13"/>
      <c r="NQZ109" s="13"/>
      <c r="NRA109" s="13"/>
      <c r="NRB109" s="13"/>
      <c r="NRC109" s="13"/>
      <c r="NRD109" s="13"/>
      <c r="NRE109" s="13"/>
      <c r="NRF109" s="13"/>
      <c r="NRG109" s="13"/>
      <c r="NRH109" s="13"/>
      <c r="NRI109" s="13"/>
      <c r="NRJ109" s="13"/>
      <c r="NRK109" s="13"/>
      <c r="NRL109" s="13"/>
      <c r="NRM109" s="13"/>
      <c r="NRN109" s="13"/>
      <c r="NRO109" s="13"/>
      <c r="NRP109" s="13"/>
      <c r="NRQ109" s="13"/>
      <c r="NRR109" s="13"/>
      <c r="NRS109" s="13"/>
      <c r="NRT109" s="13"/>
      <c r="NRU109" s="13"/>
      <c r="NRV109" s="13"/>
      <c r="NRW109" s="13"/>
      <c r="NRX109" s="13"/>
      <c r="NRY109" s="13"/>
      <c r="NRZ109" s="13"/>
      <c r="NSA109" s="13"/>
      <c r="NSB109" s="13"/>
      <c r="NSC109" s="13"/>
      <c r="NSD109" s="13"/>
      <c r="NSE109" s="13"/>
      <c r="NSF109" s="13"/>
      <c r="NSG109" s="13"/>
      <c r="NSH109" s="13"/>
      <c r="NSI109" s="13"/>
      <c r="NSJ109" s="13"/>
      <c r="NSK109" s="13"/>
      <c r="NSL109" s="13"/>
      <c r="NSM109" s="13"/>
      <c r="NSN109" s="13"/>
      <c r="NSO109" s="13"/>
      <c r="NSP109" s="13"/>
      <c r="NSQ109" s="13"/>
      <c r="NSR109" s="13"/>
      <c r="NSS109" s="13"/>
      <c r="NST109" s="13"/>
      <c r="NSU109" s="13"/>
      <c r="NSV109" s="13"/>
      <c r="NSW109" s="13"/>
      <c r="NSX109" s="13"/>
      <c r="NSY109" s="13"/>
      <c r="NSZ109" s="13"/>
      <c r="NTA109" s="13"/>
      <c r="NTB109" s="13"/>
      <c r="NTC109" s="13"/>
      <c r="NTD109" s="13"/>
      <c r="NTE109" s="13"/>
      <c r="NTF109" s="13"/>
      <c r="NTG109" s="13"/>
      <c r="NTH109" s="13"/>
      <c r="NTI109" s="13"/>
      <c r="NTJ109" s="13"/>
      <c r="NTK109" s="13"/>
      <c r="NTL109" s="13"/>
      <c r="NTM109" s="13"/>
      <c r="NTN109" s="13"/>
      <c r="NTO109" s="13"/>
      <c r="NTP109" s="13"/>
      <c r="NTQ109" s="13"/>
      <c r="NTR109" s="13"/>
      <c r="NTS109" s="13"/>
      <c r="NTT109" s="13"/>
      <c r="NTU109" s="13"/>
      <c r="NTV109" s="13"/>
      <c r="NTW109" s="13"/>
      <c r="NTX109" s="13"/>
      <c r="NTY109" s="13"/>
      <c r="NTZ109" s="13"/>
      <c r="NUA109" s="13"/>
      <c r="NUB109" s="13"/>
      <c r="NUC109" s="13"/>
      <c r="NUD109" s="13"/>
      <c r="NUE109" s="13"/>
      <c r="NUF109" s="13"/>
      <c r="NUG109" s="13"/>
      <c r="NUH109" s="13"/>
      <c r="NUI109" s="13"/>
      <c r="NUJ109" s="13"/>
      <c r="NUK109" s="13"/>
      <c r="NUL109" s="13"/>
      <c r="NUM109" s="13"/>
      <c r="NUN109" s="13"/>
      <c r="NUO109" s="13"/>
      <c r="NUP109" s="13"/>
      <c r="NUQ109" s="13"/>
      <c r="NUR109" s="13"/>
      <c r="NUS109" s="13"/>
      <c r="NUT109" s="13"/>
      <c r="NUU109" s="13"/>
      <c r="NUV109" s="13"/>
      <c r="NUW109" s="13"/>
      <c r="NUX109" s="13"/>
      <c r="NUY109" s="13"/>
      <c r="NUZ109" s="13"/>
      <c r="NVA109" s="13"/>
      <c r="NVB109" s="13"/>
      <c r="NVC109" s="13"/>
      <c r="NVD109" s="13"/>
      <c r="NVE109" s="13"/>
      <c r="NVF109" s="13"/>
      <c r="NVG109" s="13"/>
      <c r="NVH109" s="13"/>
      <c r="NVI109" s="13"/>
      <c r="NVJ109" s="13"/>
      <c r="NVK109" s="13"/>
      <c r="NVL109" s="13"/>
      <c r="NVM109" s="13"/>
      <c r="NVN109" s="13"/>
      <c r="NVO109" s="13"/>
      <c r="NVP109" s="13"/>
      <c r="NVQ109" s="13"/>
      <c r="NVR109" s="13"/>
      <c r="NVS109" s="13"/>
      <c r="NVT109" s="13"/>
      <c r="NVU109" s="13"/>
      <c r="NVV109" s="13"/>
      <c r="NVW109" s="13"/>
      <c r="NVX109" s="13"/>
      <c r="NVY109" s="13"/>
      <c r="NVZ109" s="13"/>
      <c r="NWA109" s="13"/>
      <c r="NWB109" s="13"/>
      <c r="NWC109" s="13"/>
      <c r="NWD109" s="13"/>
      <c r="NWE109" s="13"/>
      <c r="NWF109" s="13"/>
      <c r="NWG109" s="13"/>
      <c r="NWH109" s="13"/>
      <c r="NWI109" s="13"/>
      <c r="NWJ109" s="13"/>
      <c r="NWK109" s="13"/>
      <c r="NWL109" s="13"/>
      <c r="NWM109" s="13"/>
      <c r="NWN109" s="13"/>
      <c r="NWO109" s="13"/>
      <c r="NWP109" s="13"/>
      <c r="NWQ109" s="13"/>
      <c r="NWR109" s="13"/>
      <c r="NWS109" s="13"/>
      <c r="NWT109" s="13"/>
      <c r="NWU109" s="13"/>
      <c r="NWV109" s="13"/>
      <c r="NWW109" s="13"/>
      <c r="NWX109" s="13"/>
      <c r="NWY109" s="13"/>
      <c r="NWZ109" s="13"/>
      <c r="NXA109" s="13"/>
      <c r="NXB109" s="13"/>
      <c r="NXC109" s="13"/>
      <c r="NXD109" s="13"/>
      <c r="NXE109" s="13"/>
      <c r="NXF109" s="13"/>
      <c r="NXG109" s="13"/>
      <c r="NXH109" s="13"/>
      <c r="NXI109" s="13"/>
      <c r="NXJ109" s="13"/>
      <c r="NXK109" s="13"/>
      <c r="NXL109" s="13"/>
      <c r="NXM109" s="13"/>
      <c r="NXN109" s="13"/>
      <c r="NXO109" s="13"/>
      <c r="NXP109" s="13"/>
      <c r="NXQ109" s="13"/>
      <c r="NXR109" s="13"/>
      <c r="NXS109" s="13"/>
      <c r="NXT109" s="13"/>
      <c r="NXU109" s="13"/>
      <c r="NXV109" s="13"/>
      <c r="NXW109" s="13"/>
      <c r="NXX109" s="13"/>
      <c r="NXY109" s="13"/>
      <c r="NXZ109" s="13"/>
      <c r="NYA109" s="13"/>
      <c r="NYB109" s="13"/>
      <c r="NYC109" s="13"/>
      <c r="NYD109" s="13"/>
      <c r="NYE109" s="13"/>
      <c r="NYF109" s="13"/>
      <c r="NYG109" s="13"/>
      <c r="NYH109" s="13"/>
      <c r="NYI109" s="13"/>
      <c r="NYJ109" s="13"/>
      <c r="NYK109" s="13"/>
      <c r="NYL109" s="13"/>
      <c r="NYM109" s="13"/>
      <c r="NYN109" s="13"/>
      <c r="NYO109" s="13"/>
      <c r="NYP109" s="13"/>
      <c r="NYQ109" s="13"/>
      <c r="NYR109" s="13"/>
      <c r="NYS109" s="13"/>
      <c r="NYT109" s="13"/>
      <c r="NYU109" s="13"/>
      <c r="NYV109" s="13"/>
      <c r="NYW109" s="13"/>
      <c r="NYX109" s="13"/>
      <c r="NYY109" s="13"/>
      <c r="NYZ109" s="13"/>
      <c r="NZA109" s="13"/>
      <c r="NZB109" s="13"/>
      <c r="NZC109" s="13"/>
      <c r="NZD109" s="13"/>
      <c r="NZE109" s="13"/>
      <c r="NZF109" s="13"/>
      <c r="NZG109" s="13"/>
      <c r="NZH109" s="13"/>
      <c r="NZI109" s="13"/>
      <c r="NZJ109" s="13"/>
      <c r="NZK109" s="13"/>
      <c r="NZL109" s="13"/>
      <c r="NZM109" s="13"/>
      <c r="NZN109" s="13"/>
      <c r="NZO109" s="13"/>
      <c r="NZP109" s="13"/>
      <c r="NZQ109" s="13"/>
      <c r="NZR109" s="13"/>
      <c r="NZS109" s="13"/>
      <c r="NZT109" s="13"/>
      <c r="NZU109" s="13"/>
      <c r="NZV109" s="13"/>
      <c r="NZW109" s="13"/>
      <c r="NZX109" s="13"/>
      <c r="NZY109" s="13"/>
      <c r="NZZ109" s="13"/>
      <c r="OAA109" s="13"/>
      <c r="OAB109" s="13"/>
      <c r="OAC109" s="13"/>
      <c r="OAD109" s="13"/>
      <c r="OAE109" s="13"/>
      <c r="OAF109" s="13"/>
      <c r="OAG109" s="13"/>
      <c r="OAH109" s="13"/>
      <c r="OAI109" s="13"/>
      <c r="OAJ109" s="13"/>
      <c r="OAK109" s="13"/>
      <c r="OAL109" s="13"/>
      <c r="OAM109" s="13"/>
      <c r="OAN109" s="13"/>
      <c r="OAO109" s="13"/>
      <c r="OAP109" s="13"/>
      <c r="OAQ109" s="13"/>
      <c r="OAR109" s="13"/>
      <c r="OAS109" s="13"/>
      <c r="OAT109" s="13"/>
      <c r="OAU109" s="13"/>
      <c r="OAV109" s="13"/>
      <c r="OAW109" s="13"/>
      <c r="OAX109" s="13"/>
      <c r="OAY109" s="13"/>
      <c r="OAZ109" s="13"/>
      <c r="OBA109" s="13"/>
      <c r="OBB109" s="13"/>
      <c r="OBC109" s="13"/>
      <c r="OBD109" s="13"/>
      <c r="OBE109" s="13"/>
      <c r="OBF109" s="13"/>
      <c r="OBG109" s="13"/>
      <c r="OBH109" s="13"/>
      <c r="OBI109" s="13"/>
      <c r="OBJ109" s="13"/>
      <c r="OBK109" s="13"/>
      <c r="OBL109" s="13"/>
      <c r="OBM109" s="13"/>
      <c r="OBN109" s="13"/>
      <c r="OBO109" s="13"/>
      <c r="OBP109" s="13"/>
      <c r="OBQ109" s="13"/>
      <c r="OBR109" s="13"/>
      <c r="OBS109" s="13"/>
      <c r="OBT109" s="13"/>
      <c r="OBU109" s="13"/>
      <c r="OBV109" s="13"/>
      <c r="OBW109" s="13"/>
      <c r="OBX109" s="13"/>
      <c r="OBY109" s="13"/>
      <c r="OBZ109" s="13"/>
      <c r="OCA109" s="13"/>
      <c r="OCB109" s="13"/>
      <c r="OCC109" s="13"/>
      <c r="OCD109" s="13"/>
      <c r="OCE109" s="13"/>
      <c r="OCF109" s="13"/>
      <c r="OCG109" s="13"/>
      <c r="OCH109" s="13"/>
      <c r="OCI109" s="13"/>
      <c r="OCJ109" s="13"/>
      <c r="OCK109" s="13"/>
      <c r="OCL109" s="13"/>
      <c r="OCM109" s="13"/>
      <c r="OCN109" s="13"/>
      <c r="OCO109" s="13"/>
      <c r="OCP109" s="13"/>
      <c r="OCQ109" s="13"/>
      <c r="OCR109" s="13"/>
      <c r="OCS109" s="13"/>
      <c r="OCT109" s="13"/>
      <c r="OCU109" s="13"/>
      <c r="OCV109" s="13"/>
      <c r="OCW109" s="13"/>
      <c r="OCX109" s="13"/>
      <c r="OCY109" s="13"/>
      <c r="OCZ109" s="13"/>
      <c r="ODA109" s="13"/>
      <c r="ODB109" s="13"/>
      <c r="ODC109" s="13"/>
      <c r="ODD109" s="13"/>
      <c r="ODE109" s="13"/>
      <c r="ODF109" s="13"/>
      <c r="ODG109" s="13"/>
      <c r="ODH109" s="13"/>
      <c r="ODI109" s="13"/>
      <c r="ODJ109" s="13"/>
      <c r="ODK109" s="13"/>
      <c r="ODL109" s="13"/>
      <c r="ODM109" s="13"/>
      <c r="ODN109" s="13"/>
      <c r="ODO109" s="13"/>
      <c r="ODP109" s="13"/>
      <c r="ODQ109" s="13"/>
      <c r="ODR109" s="13"/>
      <c r="ODS109" s="13"/>
      <c r="ODT109" s="13"/>
      <c r="ODU109" s="13"/>
      <c r="ODV109" s="13"/>
      <c r="ODW109" s="13"/>
      <c r="ODX109" s="13"/>
      <c r="ODY109" s="13"/>
      <c r="ODZ109" s="13"/>
      <c r="OEA109" s="13"/>
      <c r="OEB109" s="13"/>
      <c r="OEC109" s="13"/>
      <c r="OED109" s="13"/>
      <c r="OEE109" s="13"/>
      <c r="OEF109" s="13"/>
      <c r="OEG109" s="13"/>
      <c r="OEH109" s="13"/>
      <c r="OEI109" s="13"/>
      <c r="OEJ109" s="13"/>
      <c r="OEK109" s="13"/>
      <c r="OEL109" s="13"/>
      <c r="OEM109" s="13"/>
      <c r="OEN109" s="13"/>
      <c r="OEO109" s="13"/>
      <c r="OEP109" s="13"/>
      <c r="OEQ109" s="13"/>
      <c r="OER109" s="13"/>
      <c r="OES109" s="13"/>
      <c r="OET109" s="13"/>
      <c r="OEU109" s="13"/>
      <c r="OEV109" s="13"/>
      <c r="OEW109" s="13"/>
      <c r="OEX109" s="13"/>
      <c r="OEY109" s="13"/>
      <c r="OEZ109" s="13"/>
      <c r="OFA109" s="13"/>
      <c r="OFB109" s="13"/>
      <c r="OFC109" s="13"/>
      <c r="OFD109" s="13"/>
      <c r="OFE109" s="13"/>
      <c r="OFF109" s="13"/>
      <c r="OFG109" s="13"/>
      <c r="OFH109" s="13"/>
      <c r="OFI109" s="13"/>
      <c r="OFJ109" s="13"/>
      <c r="OFK109" s="13"/>
      <c r="OFL109" s="13"/>
      <c r="OFM109" s="13"/>
      <c r="OFN109" s="13"/>
      <c r="OFO109" s="13"/>
      <c r="OFP109" s="13"/>
      <c r="OFQ109" s="13"/>
      <c r="OFR109" s="13"/>
      <c r="OFS109" s="13"/>
      <c r="OFT109" s="13"/>
      <c r="OFU109" s="13"/>
      <c r="OFV109" s="13"/>
      <c r="OFW109" s="13"/>
      <c r="OFX109" s="13"/>
      <c r="OFY109" s="13"/>
      <c r="OFZ109" s="13"/>
      <c r="OGA109" s="13"/>
      <c r="OGB109" s="13"/>
      <c r="OGC109" s="13"/>
      <c r="OGD109" s="13"/>
      <c r="OGE109" s="13"/>
      <c r="OGF109" s="13"/>
      <c r="OGG109" s="13"/>
      <c r="OGH109" s="13"/>
      <c r="OGI109" s="13"/>
      <c r="OGJ109" s="13"/>
      <c r="OGK109" s="13"/>
      <c r="OGL109" s="13"/>
      <c r="OGM109" s="13"/>
      <c r="OGN109" s="13"/>
      <c r="OGO109" s="13"/>
      <c r="OGP109" s="13"/>
      <c r="OGQ109" s="13"/>
      <c r="OGR109" s="13"/>
      <c r="OGS109" s="13"/>
      <c r="OGT109" s="13"/>
      <c r="OGU109" s="13"/>
      <c r="OGV109" s="13"/>
      <c r="OGW109" s="13"/>
      <c r="OGX109" s="13"/>
      <c r="OGY109" s="13"/>
      <c r="OGZ109" s="13"/>
      <c r="OHA109" s="13"/>
      <c r="OHB109" s="13"/>
      <c r="OHC109" s="13"/>
      <c r="OHD109" s="13"/>
      <c r="OHE109" s="13"/>
      <c r="OHF109" s="13"/>
      <c r="OHG109" s="13"/>
      <c r="OHH109" s="13"/>
      <c r="OHI109" s="13"/>
      <c r="OHJ109" s="13"/>
      <c r="OHK109" s="13"/>
      <c r="OHL109" s="13"/>
      <c r="OHM109" s="13"/>
      <c r="OHN109" s="13"/>
      <c r="OHO109" s="13"/>
      <c r="OHP109" s="13"/>
      <c r="OHQ109" s="13"/>
      <c r="OHR109" s="13"/>
      <c r="OHS109" s="13"/>
      <c r="OHT109" s="13"/>
      <c r="OHU109" s="13"/>
      <c r="OHV109" s="13"/>
      <c r="OHW109" s="13"/>
      <c r="OHX109" s="13"/>
      <c r="OHY109" s="13"/>
      <c r="OHZ109" s="13"/>
      <c r="OIA109" s="13"/>
      <c r="OIB109" s="13"/>
      <c r="OIC109" s="13"/>
      <c r="OID109" s="13"/>
      <c r="OIE109" s="13"/>
      <c r="OIF109" s="13"/>
      <c r="OIG109" s="13"/>
      <c r="OIH109" s="13"/>
      <c r="OII109" s="13"/>
      <c r="OIJ109" s="13"/>
      <c r="OIK109" s="13"/>
      <c r="OIL109" s="13"/>
      <c r="OIM109" s="13"/>
      <c r="OIN109" s="13"/>
      <c r="OIO109" s="13"/>
      <c r="OIP109" s="13"/>
      <c r="OIQ109" s="13"/>
      <c r="OIR109" s="13"/>
      <c r="OIS109" s="13"/>
      <c r="OIT109" s="13"/>
      <c r="OIU109" s="13"/>
      <c r="OIV109" s="13"/>
      <c r="OIW109" s="13"/>
      <c r="OIX109" s="13"/>
      <c r="OIY109" s="13"/>
      <c r="OIZ109" s="13"/>
      <c r="OJA109" s="13"/>
      <c r="OJB109" s="13"/>
      <c r="OJC109" s="13"/>
      <c r="OJD109" s="13"/>
      <c r="OJE109" s="13"/>
      <c r="OJF109" s="13"/>
      <c r="OJG109" s="13"/>
      <c r="OJH109" s="13"/>
      <c r="OJI109" s="13"/>
      <c r="OJJ109" s="13"/>
      <c r="OJK109" s="13"/>
      <c r="OJL109" s="13"/>
      <c r="OJM109" s="13"/>
      <c r="OJN109" s="13"/>
      <c r="OJO109" s="13"/>
      <c r="OJP109" s="13"/>
      <c r="OJQ109" s="13"/>
      <c r="OJR109" s="13"/>
      <c r="OJS109" s="13"/>
      <c r="OJT109" s="13"/>
      <c r="OJU109" s="13"/>
      <c r="OJV109" s="13"/>
      <c r="OJW109" s="13"/>
      <c r="OJX109" s="13"/>
      <c r="OJY109" s="13"/>
      <c r="OJZ109" s="13"/>
      <c r="OKA109" s="13"/>
      <c r="OKB109" s="13"/>
      <c r="OKC109" s="13"/>
      <c r="OKD109" s="13"/>
      <c r="OKE109" s="13"/>
      <c r="OKF109" s="13"/>
      <c r="OKG109" s="13"/>
      <c r="OKH109" s="13"/>
      <c r="OKI109" s="13"/>
      <c r="OKJ109" s="13"/>
      <c r="OKK109" s="13"/>
      <c r="OKL109" s="13"/>
      <c r="OKM109" s="13"/>
      <c r="OKN109" s="13"/>
      <c r="OKO109" s="13"/>
      <c r="OKP109" s="13"/>
      <c r="OKQ109" s="13"/>
      <c r="OKR109" s="13"/>
      <c r="OKS109" s="13"/>
      <c r="OKT109" s="13"/>
      <c r="OKU109" s="13"/>
      <c r="OKV109" s="13"/>
      <c r="OKW109" s="13"/>
      <c r="OKX109" s="13"/>
      <c r="OKY109" s="13"/>
      <c r="OKZ109" s="13"/>
      <c r="OLA109" s="13"/>
      <c r="OLB109" s="13"/>
      <c r="OLC109" s="13"/>
      <c r="OLD109" s="13"/>
      <c r="OLE109" s="13"/>
      <c r="OLF109" s="13"/>
      <c r="OLG109" s="13"/>
      <c r="OLH109" s="13"/>
      <c r="OLI109" s="13"/>
      <c r="OLJ109" s="13"/>
      <c r="OLK109" s="13"/>
      <c r="OLL109" s="13"/>
      <c r="OLM109" s="13"/>
      <c r="OLN109" s="13"/>
      <c r="OLO109" s="13"/>
      <c r="OLP109" s="13"/>
      <c r="OLQ109" s="13"/>
      <c r="OLR109" s="13"/>
      <c r="OLS109" s="13"/>
      <c r="OLT109" s="13"/>
      <c r="OLU109" s="13"/>
      <c r="OLV109" s="13"/>
      <c r="OLW109" s="13"/>
      <c r="OLX109" s="13"/>
      <c r="OLY109" s="13"/>
      <c r="OLZ109" s="13"/>
      <c r="OMA109" s="13"/>
      <c r="OMB109" s="13"/>
      <c r="OMC109" s="13"/>
      <c r="OMD109" s="13"/>
      <c r="OME109" s="13"/>
      <c r="OMF109" s="13"/>
      <c r="OMG109" s="13"/>
      <c r="OMH109" s="13"/>
      <c r="OMI109" s="13"/>
      <c r="OMJ109" s="13"/>
      <c r="OMK109" s="13"/>
      <c r="OML109" s="13"/>
      <c r="OMM109" s="13"/>
      <c r="OMN109" s="13"/>
      <c r="OMO109" s="13"/>
      <c r="OMP109" s="13"/>
      <c r="OMQ109" s="13"/>
      <c r="OMR109" s="13"/>
      <c r="OMS109" s="13"/>
      <c r="OMT109" s="13"/>
      <c r="OMU109" s="13"/>
      <c r="OMV109" s="13"/>
      <c r="OMW109" s="13"/>
      <c r="OMX109" s="13"/>
      <c r="OMY109" s="13"/>
      <c r="OMZ109" s="13"/>
      <c r="ONA109" s="13"/>
      <c r="ONB109" s="13"/>
      <c r="ONC109" s="13"/>
      <c r="OND109" s="13"/>
      <c r="ONE109" s="13"/>
      <c r="ONF109" s="13"/>
      <c r="ONG109" s="13"/>
      <c r="ONH109" s="13"/>
      <c r="ONI109" s="13"/>
      <c r="ONJ109" s="13"/>
      <c r="ONK109" s="13"/>
      <c r="ONL109" s="13"/>
      <c r="ONM109" s="13"/>
      <c r="ONN109" s="13"/>
      <c r="ONO109" s="13"/>
      <c r="ONP109" s="13"/>
      <c r="ONQ109" s="13"/>
      <c r="ONR109" s="13"/>
      <c r="ONS109" s="13"/>
      <c r="ONT109" s="13"/>
      <c r="ONU109" s="13"/>
      <c r="ONV109" s="13"/>
      <c r="ONW109" s="13"/>
      <c r="ONX109" s="13"/>
      <c r="ONY109" s="13"/>
      <c r="ONZ109" s="13"/>
      <c r="OOA109" s="13"/>
      <c r="OOB109" s="13"/>
      <c r="OOC109" s="13"/>
      <c r="OOD109" s="13"/>
      <c r="OOE109" s="13"/>
      <c r="OOF109" s="13"/>
      <c r="OOG109" s="13"/>
      <c r="OOH109" s="13"/>
      <c r="OOI109" s="13"/>
      <c r="OOJ109" s="13"/>
      <c r="OOK109" s="13"/>
      <c r="OOL109" s="13"/>
      <c r="OOM109" s="13"/>
      <c r="OON109" s="13"/>
      <c r="OOO109" s="13"/>
      <c r="OOP109" s="13"/>
      <c r="OOQ109" s="13"/>
      <c r="OOR109" s="13"/>
      <c r="OOS109" s="13"/>
      <c r="OOT109" s="13"/>
      <c r="OOU109" s="13"/>
      <c r="OOV109" s="13"/>
      <c r="OOW109" s="13"/>
      <c r="OOX109" s="13"/>
      <c r="OOY109" s="13"/>
      <c r="OOZ109" s="13"/>
      <c r="OPA109" s="13"/>
      <c r="OPB109" s="13"/>
      <c r="OPC109" s="13"/>
      <c r="OPD109" s="13"/>
      <c r="OPE109" s="13"/>
      <c r="OPF109" s="13"/>
      <c r="OPG109" s="13"/>
      <c r="OPH109" s="13"/>
      <c r="OPI109" s="13"/>
      <c r="OPJ109" s="13"/>
      <c r="OPK109" s="13"/>
      <c r="OPL109" s="13"/>
      <c r="OPM109" s="13"/>
      <c r="OPN109" s="13"/>
      <c r="OPO109" s="13"/>
      <c r="OPP109" s="13"/>
      <c r="OPQ109" s="13"/>
      <c r="OPR109" s="13"/>
      <c r="OPS109" s="13"/>
      <c r="OPT109" s="13"/>
      <c r="OPU109" s="13"/>
      <c r="OPV109" s="13"/>
      <c r="OPW109" s="13"/>
      <c r="OPX109" s="13"/>
      <c r="OPY109" s="13"/>
      <c r="OPZ109" s="13"/>
      <c r="OQA109" s="13"/>
      <c r="OQB109" s="13"/>
      <c r="OQC109" s="13"/>
      <c r="OQD109" s="13"/>
      <c r="OQE109" s="13"/>
      <c r="OQF109" s="13"/>
      <c r="OQG109" s="13"/>
      <c r="OQH109" s="13"/>
      <c r="OQI109" s="13"/>
      <c r="OQJ109" s="13"/>
      <c r="OQK109" s="13"/>
      <c r="OQL109" s="13"/>
      <c r="OQM109" s="13"/>
      <c r="OQN109" s="13"/>
      <c r="OQO109" s="13"/>
      <c r="OQP109" s="13"/>
      <c r="OQQ109" s="13"/>
      <c r="OQR109" s="13"/>
      <c r="OQS109" s="13"/>
      <c r="OQT109" s="13"/>
      <c r="OQU109" s="13"/>
      <c r="OQV109" s="13"/>
      <c r="OQW109" s="13"/>
      <c r="OQX109" s="13"/>
      <c r="OQY109" s="13"/>
      <c r="OQZ109" s="13"/>
      <c r="ORA109" s="13"/>
      <c r="ORB109" s="13"/>
      <c r="ORC109" s="13"/>
      <c r="ORD109" s="13"/>
      <c r="ORE109" s="13"/>
      <c r="ORF109" s="13"/>
      <c r="ORG109" s="13"/>
      <c r="ORH109" s="13"/>
      <c r="ORI109" s="13"/>
      <c r="ORJ109" s="13"/>
      <c r="ORK109" s="13"/>
      <c r="ORL109" s="13"/>
      <c r="ORM109" s="13"/>
      <c r="ORN109" s="13"/>
      <c r="ORO109" s="13"/>
      <c r="ORP109" s="13"/>
      <c r="ORQ109" s="13"/>
      <c r="ORR109" s="13"/>
      <c r="ORS109" s="13"/>
      <c r="ORT109" s="13"/>
      <c r="ORU109" s="13"/>
      <c r="ORV109" s="13"/>
      <c r="ORW109" s="13"/>
      <c r="ORX109" s="13"/>
      <c r="ORY109" s="13"/>
      <c r="ORZ109" s="13"/>
      <c r="OSA109" s="13"/>
      <c r="OSB109" s="13"/>
      <c r="OSC109" s="13"/>
      <c r="OSD109" s="13"/>
      <c r="OSE109" s="13"/>
      <c r="OSF109" s="13"/>
      <c r="OSG109" s="13"/>
      <c r="OSH109" s="13"/>
      <c r="OSI109" s="13"/>
      <c r="OSJ109" s="13"/>
      <c r="OSK109" s="13"/>
      <c r="OSL109" s="13"/>
      <c r="OSM109" s="13"/>
      <c r="OSN109" s="13"/>
      <c r="OSO109" s="13"/>
      <c r="OSP109" s="13"/>
      <c r="OSQ109" s="13"/>
      <c r="OSR109" s="13"/>
      <c r="OSS109" s="13"/>
      <c r="OST109" s="13"/>
      <c r="OSU109" s="13"/>
      <c r="OSV109" s="13"/>
      <c r="OSW109" s="13"/>
      <c r="OSX109" s="13"/>
      <c r="OSY109" s="13"/>
      <c r="OSZ109" s="13"/>
      <c r="OTA109" s="13"/>
      <c r="OTB109" s="13"/>
      <c r="OTC109" s="13"/>
      <c r="OTD109" s="13"/>
      <c r="OTE109" s="13"/>
      <c r="OTF109" s="13"/>
      <c r="OTG109" s="13"/>
      <c r="OTH109" s="13"/>
      <c r="OTI109" s="13"/>
      <c r="OTJ109" s="13"/>
      <c r="OTK109" s="13"/>
      <c r="OTL109" s="13"/>
      <c r="OTM109" s="13"/>
      <c r="OTN109" s="13"/>
      <c r="OTO109" s="13"/>
      <c r="OTP109" s="13"/>
      <c r="OTQ109" s="13"/>
      <c r="OTR109" s="13"/>
      <c r="OTS109" s="13"/>
      <c r="OTT109" s="13"/>
      <c r="OTU109" s="13"/>
      <c r="OTV109" s="13"/>
      <c r="OTW109" s="13"/>
      <c r="OTX109" s="13"/>
      <c r="OTY109" s="13"/>
      <c r="OTZ109" s="13"/>
      <c r="OUA109" s="13"/>
      <c r="OUB109" s="13"/>
      <c r="OUC109" s="13"/>
      <c r="OUD109" s="13"/>
      <c r="OUE109" s="13"/>
      <c r="OUF109" s="13"/>
      <c r="OUG109" s="13"/>
      <c r="OUH109" s="13"/>
      <c r="OUI109" s="13"/>
      <c r="OUJ109" s="13"/>
      <c r="OUK109" s="13"/>
      <c r="OUL109" s="13"/>
      <c r="OUM109" s="13"/>
      <c r="OUN109" s="13"/>
      <c r="OUO109" s="13"/>
      <c r="OUP109" s="13"/>
      <c r="OUQ109" s="13"/>
      <c r="OUR109" s="13"/>
      <c r="OUS109" s="13"/>
      <c r="OUT109" s="13"/>
      <c r="OUU109" s="13"/>
      <c r="OUV109" s="13"/>
      <c r="OUW109" s="13"/>
      <c r="OUX109" s="13"/>
      <c r="OUY109" s="13"/>
      <c r="OUZ109" s="13"/>
      <c r="OVA109" s="13"/>
      <c r="OVB109" s="13"/>
      <c r="OVC109" s="13"/>
      <c r="OVD109" s="13"/>
      <c r="OVE109" s="13"/>
      <c r="OVF109" s="13"/>
      <c r="OVG109" s="13"/>
      <c r="OVH109" s="13"/>
      <c r="OVI109" s="13"/>
      <c r="OVJ109" s="13"/>
      <c r="OVK109" s="13"/>
      <c r="OVL109" s="13"/>
      <c r="OVM109" s="13"/>
      <c r="OVN109" s="13"/>
      <c r="OVO109" s="13"/>
      <c r="OVP109" s="13"/>
      <c r="OVQ109" s="13"/>
      <c r="OVR109" s="13"/>
      <c r="OVS109" s="13"/>
      <c r="OVT109" s="13"/>
      <c r="OVU109" s="13"/>
      <c r="OVV109" s="13"/>
      <c r="OVW109" s="13"/>
      <c r="OVX109" s="13"/>
      <c r="OVY109" s="13"/>
      <c r="OVZ109" s="13"/>
      <c r="OWA109" s="13"/>
      <c r="OWB109" s="13"/>
      <c r="OWC109" s="13"/>
      <c r="OWD109" s="13"/>
      <c r="OWE109" s="13"/>
      <c r="OWF109" s="13"/>
      <c r="OWG109" s="13"/>
      <c r="OWH109" s="13"/>
      <c r="OWI109" s="13"/>
      <c r="OWJ109" s="13"/>
      <c r="OWK109" s="13"/>
      <c r="OWL109" s="13"/>
      <c r="OWM109" s="13"/>
      <c r="OWN109" s="13"/>
      <c r="OWO109" s="13"/>
      <c r="OWP109" s="13"/>
      <c r="OWQ109" s="13"/>
      <c r="OWR109" s="13"/>
      <c r="OWS109" s="13"/>
      <c r="OWT109" s="13"/>
      <c r="OWU109" s="13"/>
      <c r="OWV109" s="13"/>
      <c r="OWW109" s="13"/>
      <c r="OWX109" s="13"/>
      <c r="OWY109" s="13"/>
      <c r="OWZ109" s="13"/>
      <c r="OXA109" s="13"/>
      <c r="OXB109" s="13"/>
      <c r="OXC109" s="13"/>
      <c r="OXD109" s="13"/>
      <c r="OXE109" s="13"/>
      <c r="OXF109" s="13"/>
      <c r="OXG109" s="13"/>
      <c r="OXH109" s="13"/>
      <c r="OXI109" s="13"/>
      <c r="OXJ109" s="13"/>
      <c r="OXK109" s="13"/>
      <c r="OXL109" s="13"/>
      <c r="OXM109" s="13"/>
      <c r="OXN109" s="13"/>
      <c r="OXO109" s="13"/>
      <c r="OXP109" s="13"/>
      <c r="OXQ109" s="13"/>
      <c r="OXR109" s="13"/>
      <c r="OXS109" s="13"/>
      <c r="OXT109" s="13"/>
      <c r="OXU109" s="13"/>
      <c r="OXV109" s="13"/>
      <c r="OXW109" s="13"/>
      <c r="OXX109" s="13"/>
      <c r="OXY109" s="13"/>
      <c r="OXZ109" s="13"/>
      <c r="OYA109" s="13"/>
      <c r="OYB109" s="13"/>
      <c r="OYC109" s="13"/>
      <c r="OYD109" s="13"/>
      <c r="OYE109" s="13"/>
      <c r="OYF109" s="13"/>
      <c r="OYG109" s="13"/>
      <c r="OYH109" s="13"/>
      <c r="OYI109" s="13"/>
      <c r="OYJ109" s="13"/>
      <c r="OYK109" s="13"/>
      <c r="OYL109" s="13"/>
      <c r="OYM109" s="13"/>
      <c r="OYN109" s="13"/>
      <c r="OYO109" s="13"/>
      <c r="OYP109" s="13"/>
      <c r="OYQ109" s="13"/>
      <c r="OYR109" s="13"/>
      <c r="OYS109" s="13"/>
      <c r="OYT109" s="13"/>
      <c r="OYU109" s="13"/>
      <c r="OYV109" s="13"/>
      <c r="OYW109" s="13"/>
      <c r="OYX109" s="13"/>
      <c r="OYY109" s="13"/>
      <c r="OYZ109" s="13"/>
      <c r="OZA109" s="13"/>
      <c r="OZB109" s="13"/>
      <c r="OZC109" s="13"/>
      <c r="OZD109" s="13"/>
      <c r="OZE109" s="13"/>
      <c r="OZF109" s="13"/>
      <c r="OZG109" s="13"/>
      <c r="OZH109" s="13"/>
      <c r="OZI109" s="13"/>
      <c r="OZJ109" s="13"/>
      <c r="OZK109" s="13"/>
      <c r="OZL109" s="13"/>
      <c r="OZM109" s="13"/>
      <c r="OZN109" s="13"/>
      <c r="OZO109" s="13"/>
      <c r="OZP109" s="13"/>
      <c r="OZQ109" s="13"/>
      <c r="OZR109" s="13"/>
      <c r="OZS109" s="13"/>
      <c r="OZT109" s="13"/>
      <c r="OZU109" s="13"/>
      <c r="OZV109" s="13"/>
      <c r="OZW109" s="13"/>
      <c r="OZX109" s="13"/>
      <c r="OZY109" s="13"/>
      <c r="OZZ109" s="13"/>
      <c r="PAA109" s="13"/>
      <c r="PAB109" s="13"/>
      <c r="PAC109" s="13"/>
      <c r="PAD109" s="13"/>
      <c r="PAE109" s="13"/>
      <c r="PAF109" s="13"/>
      <c r="PAG109" s="13"/>
      <c r="PAH109" s="13"/>
      <c r="PAI109" s="13"/>
      <c r="PAJ109" s="13"/>
      <c r="PAK109" s="13"/>
      <c r="PAL109" s="13"/>
      <c r="PAM109" s="13"/>
      <c r="PAN109" s="13"/>
      <c r="PAO109" s="13"/>
      <c r="PAP109" s="13"/>
      <c r="PAQ109" s="13"/>
      <c r="PAR109" s="13"/>
      <c r="PAS109" s="13"/>
      <c r="PAT109" s="13"/>
      <c r="PAU109" s="13"/>
      <c r="PAV109" s="13"/>
      <c r="PAW109" s="13"/>
      <c r="PAX109" s="13"/>
      <c r="PAY109" s="13"/>
      <c r="PAZ109" s="13"/>
      <c r="PBA109" s="13"/>
      <c r="PBB109" s="13"/>
      <c r="PBC109" s="13"/>
      <c r="PBD109" s="13"/>
      <c r="PBE109" s="13"/>
      <c r="PBF109" s="13"/>
      <c r="PBG109" s="13"/>
      <c r="PBH109" s="13"/>
      <c r="PBI109" s="13"/>
      <c r="PBJ109" s="13"/>
      <c r="PBK109" s="13"/>
      <c r="PBL109" s="13"/>
      <c r="PBM109" s="13"/>
      <c r="PBN109" s="13"/>
      <c r="PBO109" s="13"/>
      <c r="PBP109" s="13"/>
      <c r="PBQ109" s="13"/>
      <c r="PBR109" s="13"/>
      <c r="PBS109" s="13"/>
      <c r="PBT109" s="13"/>
      <c r="PBU109" s="13"/>
      <c r="PBV109" s="13"/>
      <c r="PBW109" s="13"/>
      <c r="PBX109" s="13"/>
      <c r="PBY109" s="13"/>
      <c r="PBZ109" s="13"/>
      <c r="PCA109" s="13"/>
      <c r="PCB109" s="13"/>
      <c r="PCC109" s="13"/>
      <c r="PCD109" s="13"/>
      <c r="PCE109" s="13"/>
      <c r="PCF109" s="13"/>
      <c r="PCG109" s="13"/>
      <c r="PCH109" s="13"/>
      <c r="PCI109" s="13"/>
      <c r="PCJ109" s="13"/>
      <c r="PCK109" s="13"/>
      <c r="PCL109" s="13"/>
      <c r="PCM109" s="13"/>
      <c r="PCN109" s="13"/>
      <c r="PCO109" s="13"/>
      <c r="PCP109" s="13"/>
      <c r="PCQ109" s="13"/>
      <c r="PCR109" s="13"/>
      <c r="PCS109" s="13"/>
      <c r="PCT109" s="13"/>
      <c r="PCU109" s="13"/>
      <c r="PCV109" s="13"/>
      <c r="PCW109" s="13"/>
      <c r="PCX109" s="13"/>
      <c r="PCY109" s="13"/>
      <c r="PCZ109" s="13"/>
      <c r="PDA109" s="13"/>
      <c r="PDB109" s="13"/>
      <c r="PDC109" s="13"/>
      <c r="PDD109" s="13"/>
      <c r="PDE109" s="13"/>
      <c r="PDF109" s="13"/>
      <c r="PDG109" s="13"/>
      <c r="PDH109" s="13"/>
      <c r="PDI109" s="13"/>
      <c r="PDJ109" s="13"/>
      <c r="PDK109" s="13"/>
      <c r="PDL109" s="13"/>
      <c r="PDM109" s="13"/>
      <c r="PDN109" s="13"/>
      <c r="PDO109" s="13"/>
      <c r="PDP109" s="13"/>
      <c r="PDQ109" s="13"/>
      <c r="PDR109" s="13"/>
      <c r="PDS109" s="13"/>
      <c r="PDT109" s="13"/>
      <c r="PDU109" s="13"/>
      <c r="PDV109" s="13"/>
      <c r="PDW109" s="13"/>
      <c r="PDX109" s="13"/>
      <c r="PDY109" s="13"/>
      <c r="PDZ109" s="13"/>
      <c r="PEA109" s="13"/>
      <c r="PEB109" s="13"/>
      <c r="PEC109" s="13"/>
      <c r="PED109" s="13"/>
      <c r="PEE109" s="13"/>
      <c r="PEF109" s="13"/>
      <c r="PEG109" s="13"/>
      <c r="PEH109" s="13"/>
      <c r="PEI109" s="13"/>
      <c r="PEJ109" s="13"/>
      <c r="PEK109" s="13"/>
      <c r="PEL109" s="13"/>
      <c r="PEM109" s="13"/>
      <c r="PEN109" s="13"/>
      <c r="PEO109" s="13"/>
      <c r="PEP109" s="13"/>
      <c r="PEQ109" s="13"/>
      <c r="PER109" s="13"/>
      <c r="PES109" s="13"/>
      <c r="PET109" s="13"/>
      <c r="PEU109" s="13"/>
      <c r="PEV109" s="13"/>
      <c r="PEW109" s="13"/>
      <c r="PEX109" s="13"/>
      <c r="PEY109" s="13"/>
      <c r="PEZ109" s="13"/>
      <c r="PFA109" s="13"/>
      <c r="PFB109" s="13"/>
      <c r="PFC109" s="13"/>
      <c r="PFD109" s="13"/>
      <c r="PFE109" s="13"/>
      <c r="PFF109" s="13"/>
      <c r="PFG109" s="13"/>
      <c r="PFH109" s="13"/>
      <c r="PFI109" s="13"/>
      <c r="PFJ109" s="13"/>
      <c r="PFK109" s="13"/>
      <c r="PFL109" s="13"/>
      <c r="PFM109" s="13"/>
      <c r="PFN109" s="13"/>
      <c r="PFO109" s="13"/>
      <c r="PFP109" s="13"/>
      <c r="PFQ109" s="13"/>
      <c r="PFR109" s="13"/>
      <c r="PFS109" s="13"/>
      <c r="PFT109" s="13"/>
      <c r="PFU109" s="13"/>
      <c r="PFV109" s="13"/>
      <c r="PFW109" s="13"/>
      <c r="PFX109" s="13"/>
      <c r="PFY109" s="13"/>
      <c r="PFZ109" s="13"/>
      <c r="PGA109" s="13"/>
      <c r="PGB109" s="13"/>
      <c r="PGC109" s="13"/>
      <c r="PGD109" s="13"/>
      <c r="PGE109" s="13"/>
      <c r="PGF109" s="13"/>
      <c r="PGG109" s="13"/>
      <c r="PGH109" s="13"/>
      <c r="PGI109" s="13"/>
      <c r="PGJ109" s="13"/>
      <c r="PGK109" s="13"/>
      <c r="PGL109" s="13"/>
      <c r="PGM109" s="13"/>
      <c r="PGN109" s="13"/>
      <c r="PGO109" s="13"/>
      <c r="PGP109" s="13"/>
      <c r="PGQ109" s="13"/>
      <c r="PGR109" s="13"/>
      <c r="PGS109" s="13"/>
      <c r="PGT109" s="13"/>
      <c r="PGU109" s="13"/>
      <c r="PGV109" s="13"/>
      <c r="PGW109" s="13"/>
      <c r="PGX109" s="13"/>
      <c r="PGY109" s="13"/>
      <c r="PGZ109" s="13"/>
      <c r="PHA109" s="13"/>
      <c r="PHB109" s="13"/>
      <c r="PHC109" s="13"/>
      <c r="PHD109" s="13"/>
      <c r="PHE109" s="13"/>
      <c r="PHF109" s="13"/>
      <c r="PHG109" s="13"/>
      <c r="PHH109" s="13"/>
      <c r="PHI109" s="13"/>
      <c r="PHJ109" s="13"/>
      <c r="PHK109" s="13"/>
      <c r="PHL109" s="13"/>
      <c r="PHM109" s="13"/>
      <c r="PHN109" s="13"/>
      <c r="PHO109" s="13"/>
      <c r="PHP109" s="13"/>
      <c r="PHQ109" s="13"/>
      <c r="PHR109" s="13"/>
      <c r="PHS109" s="13"/>
      <c r="PHT109" s="13"/>
      <c r="PHU109" s="13"/>
      <c r="PHV109" s="13"/>
      <c r="PHW109" s="13"/>
      <c r="PHX109" s="13"/>
      <c r="PHY109" s="13"/>
      <c r="PHZ109" s="13"/>
      <c r="PIA109" s="13"/>
      <c r="PIB109" s="13"/>
      <c r="PIC109" s="13"/>
      <c r="PID109" s="13"/>
      <c r="PIE109" s="13"/>
      <c r="PIF109" s="13"/>
      <c r="PIG109" s="13"/>
      <c r="PIH109" s="13"/>
      <c r="PII109" s="13"/>
      <c r="PIJ109" s="13"/>
      <c r="PIK109" s="13"/>
      <c r="PIL109" s="13"/>
      <c r="PIM109" s="13"/>
      <c r="PIN109" s="13"/>
      <c r="PIO109" s="13"/>
      <c r="PIP109" s="13"/>
      <c r="PIQ109" s="13"/>
      <c r="PIR109" s="13"/>
      <c r="PIS109" s="13"/>
      <c r="PIT109" s="13"/>
      <c r="PIU109" s="13"/>
      <c r="PIV109" s="13"/>
      <c r="PIW109" s="13"/>
      <c r="PIX109" s="13"/>
      <c r="PIY109" s="13"/>
      <c r="PIZ109" s="13"/>
      <c r="PJA109" s="13"/>
      <c r="PJB109" s="13"/>
      <c r="PJC109" s="13"/>
      <c r="PJD109" s="13"/>
      <c r="PJE109" s="13"/>
      <c r="PJF109" s="13"/>
      <c r="PJG109" s="13"/>
      <c r="PJH109" s="13"/>
      <c r="PJI109" s="13"/>
      <c r="PJJ109" s="13"/>
      <c r="PJK109" s="13"/>
      <c r="PJL109" s="13"/>
      <c r="PJM109" s="13"/>
      <c r="PJN109" s="13"/>
      <c r="PJO109" s="13"/>
      <c r="PJP109" s="13"/>
      <c r="PJQ109" s="13"/>
      <c r="PJR109" s="13"/>
      <c r="PJS109" s="13"/>
      <c r="PJT109" s="13"/>
      <c r="PJU109" s="13"/>
      <c r="PJV109" s="13"/>
      <c r="PJW109" s="13"/>
      <c r="PJX109" s="13"/>
      <c r="PJY109" s="13"/>
      <c r="PJZ109" s="13"/>
      <c r="PKA109" s="13"/>
      <c r="PKB109" s="13"/>
      <c r="PKC109" s="13"/>
      <c r="PKD109" s="13"/>
      <c r="PKE109" s="13"/>
      <c r="PKF109" s="13"/>
      <c r="PKG109" s="13"/>
      <c r="PKH109" s="13"/>
      <c r="PKI109" s="13"/>
      <c r="PKJ109" s="13"/>
      <c r="PKK109" s="13"/>
      <c r="PKL109" s="13"/>
      <c r="PKM109" s="13"/>
      <c r="PKN109" s="13"/>
      <c r="PKO109" s="13"/>
      <c r="PKP109" s="13"/>
      <c r="PKQ109" s="13"/>
      <c r="PKR109" s="13"/>
      <c r="PKS109" s="13"/>
      <c r="PKT109" s="13"/>
      <c r="PKU109" s="13"/>
      <c r="PKV109" s="13"/>
      <c r="PKW109" s="13"/>
      <c r="PKX109" s="13"/>
      <c r="PKY109" s="13"/>
      <c r="PKZ109" s="13"/>
      <c r="PLA109" s="13"/>
      <c r="PLB109" s="13"/>
      <c r="PLC109" s="13"/>
      <c r="PLD109" s="13"/>
      <c r="PLE109" s="13"/>
      <c r="PLF109" s="13"/>
      <c r="PLG109" s="13"/>
      <c r="PLH109" s="13"/>
      <c r="PLI109" s="13"/>
      <c r="PLJ109" s="13"/>
      <c r="PLK109" s="13"/>
      <c r="PLL109" s="13"/>
      <c r="PLM109" s="13"/>
      <c r="PLN109" s="13"/>
      <c r="PLO109" s="13"/>
      <c r="PLP109" s="13"/>
      <c r="PLQ109" s="13"/>
      <c r="PLR109" s="13"/>
      <c r="PLS109" s="13"/>
      <c r="PLT109" s="13"/>
      <c r="PLU109" s="13"/>
      <c r="PLV109" s="13"/>
      <c r="PLW109" s="13"/>
      <c r="PLX109" s="13"/>
      <c r="PLY109" s="13"/>
      <c r="PLZ109" s="13"/>
      <c r="PMA109" s="13"/>
      <c r="PMB109" s="13"/>
      <c r="PMC109" s="13"/>
      <c r="PMD109" s="13"/>
      <c r="PME109" s="13"/>
      <c r="PMF109" s="13"/>
      <c r="PMG109" s="13"/>
      <c r="PMH109" s="13"/>
      <c r="PMI109" s="13"/>
      <c r="PMJ109" s="13"/>
      <c r="PMK109" s="13"/>
      <c r="PML109" s="13"/>
      <c r="PMM109" s="13"/>
      <c r="PMN109" s="13"/>
      <c r="PMO109" s="13"/>
      <c r="PMP109" s="13"/>
      <c r="PMQ109" s="13"/>
      <c r="PMR109" s="13"/>
      <c r="PMS109" s="13"/>
      <c r="PMT109" s="13"/>
      <c r="PMU109" s="13"/>
      <c r="PMV109" s="13"/>
      <c r="PMW109" s="13"/>
      <c r="PMX109" s="13"/>
      <c r="PMY109" s="13"/>
      <c r="PMZ109" s="13"/>
      <c r="PNA109" s="13"/>
      <c r="PNB109" s="13"/>
      <c r="PNC109" s="13"/>
      <c r="PND109" s="13"/>
      <c r="PNE109" s="13"/>
      <c r="PNF109" s="13"/>
      <c r="PNG109" s="13"/>
      <c r="PNH109" s="13"/>
      <c r="PNI109" s="13"/>
      <c r="PNJ109" s="13"/>
      <c r="PNK109" s="13"/>
      <c r="PNL109" s="13"/>
      <c r="PNM109" s="13"/>
      <c r="PNN109" s="13"/>
      <c r="PNO109" s="13"/>
      <c r="PNP109" s="13"/>
      <c r="PNQ109" s="13"/>
      <c r="PNR109" s="13"/>
      <c r="PNS109" s="13"/>
      <c r="PNT109" s="13"/>
      <c r="PNU109" s="13"/>
      <c r="PNV109" s="13"/>
      <c r="PNW109" s="13"/>
      <c r="PNX109" s="13"/>
      <c r="PNY109" s="13"/>
      <c r="PNZ109" s="13"/>
      <c r="POA109" s="13"/>
      <c r="POB109" s="13"/>
      <c r="POC109" s="13"/>
      <c r="POD109" s="13"/>
      <c r="POE109" s="13"/>
      <c r="POF109" s="13"/>
      <c r="POG109" s="13"/>
      <c r="POH109" s="13"/>
      <c r="POI109" s="13"/>
      <c r="POJ109" s="13"/>
      <c r="POK109" s="13"/>
      <c r="POL109" s="13"/>
      <c r="POM109" s="13"/>
      <c r="PON109" s="13"/>
      <c r="POO109" s="13"/>
      <c r="POP109" s="13"/>
      <c r="POQ109" s="13"/>
      <c r="POR109" s="13"/>
      <c r="POS109" s="13"/>
      <c r="POT109" s="13"/>
      <c r="POU109" s="13"/>
      <c r="POV109" s="13"/>
      <c r="POW109" s="13"/>
      <c r="POX109" s="13"/>
      <c r="POY109" s="13"/>
      <c r="POZ109" s="13"/>
      <c r="PPA109" s="13"/>
      <c r="PPB109" s="13"/>
      <c r="PPC109" s="13"/>
      <c r="PPD109" s="13"/>
      <c r="PPE109" s="13"/>
      <c r="PPF109" s="13"/>
      <c r="PPG109" s="13"/>
      <c r="PPH109" s="13"/>
      <c r="PPI109" s="13"/>
      <c r="PPJ109" s="13"/>
      <c r="PPK109" s="13"/>
      <c r="PPL109" s="13"/>
      <c r="PPM109" s="13"/>
      <c r="PPN109" s="13"/>
      <c r="PPO109" s="13"/>
      <c r="PPP109" s="13"/>
      <c r="PPQ109" s="13"/>
      <c r="PPR109" s="13"/>
      <c r="PPS109" s="13"/>
      <c r="PPT109" s="13"/>
      <c r="PPU109" s="13"/>
      <c r="PPV109" s="13"/>
      <c r="PPW109" s="13"/>
      <c r="PPX109" s="13"/>
      <c r="PPY109" s="13"/>
      <c r="PPZ109" s="13"/>
      <c r="PQA109" s="13"/>
      <c r="PQB109" s="13"/>
      <c r="PQC109" s="13"/>
      <c r="PQD109" s="13"/>
      <c r="PQE109" s="13"/>
      <c r="PQF109" s="13"/>
      <c r="PQG109" s="13"/>
      <c r="PQH109" s="13"/>
      <c r="PQI109" s="13"/>
      <c r="PQJ109" s="13"/>
      <c r="PQK109" s="13"/>
      <c r="PQL109" s="13"/>
      <c r="PQM109" s="13"/>
      <c r="PQN109" s="13"/>
      <c r="PQO109" s="13"/>
      <c r="PQP109" s="13"/>
      <c r="PQQ109" s="13"/>
      <c r="PQR109" s="13"/>
      <c r="PQS109" s="13"/>
      <c r="PQT109" s="13"/>
      <c r="PQU109" s="13"/>
      <c r="PQV109" s="13"/>
      <c r="PQW109" s="13"/>
      <c r="PQX109" s="13"/>
      <c r="PQY109" s="13"/>
      <c r="PQZ109" s="13"/>
      <c r="PRA109" s="13"/>
      <c r="PRB109" s="13"/>
      <c r="PRC109" s="13"/>
      <c r="PRD109" s="13"/>
      <c r="PRE109" s="13"/>
      <c r="PRF109" s="13"/>
      <c r="PRG109" s="13"/>
      <c r="PRH109" s="13"/>
      <c r="PRI109" s="13"/>
      <c r="PRJ109" s="13"/>
      <c r="PRK109" s="13"/>
      <c r="PRL109" s="13"/>
      <c r="PRM109" s="13"/>
      <c r="PRN109" s="13"/>
      <c r="PRO109" s="13"/>
      <c r="PRP109" s="13"/>
      <c r="PRQ109" s="13"/>
      <c r="PRR109" s="13"/>
      <c r="PRS109" s="13"/>
      <c r="PRT109" s="13"/>
      <c r="PRU109" s="13"/>
      <c r="PRV109" s="13"/>
      <c r="PRW109" s="13"/>
      <c r="PRX109" s="13"/>
      <c r="PRY109" s="13"/>
      <c r="PRZ109" s="13"/>
      <c r="PSA109" s="13"/>
      <c r="PSB109" s="13"/>
      <c r="PSC109" s="13"/>
      <c r="PSD109" s="13"/>
      <c r="PSE109" s="13"/>
      <c r="PSF109" s="13"/>
      <c r="PSG109" s="13"/>
      <c r="PSH109" s="13"/>
      <c r="PSI109" s="13"/>
      <c r="PSJ109" s="13"/>
      <c r="PSK109" s="13"/>
      <c r="PSL109" s="13"/>
      <c r="PSM109" s="13"/>
      <c r="PSN109" s="13"/>
      <c r="PSO109" s="13"/>
      <c r="PSP109" s="13"/>
      <c r="PSQ109" s="13"/>
      <c r="PSR109" s="13"/>
      <c r="PSS109" s="13"/>
      <c r="PST109" s="13"/>
      <c r="PSU109" s="13"/>
      <c r="PSV109" s="13"/>
      <c r="PSW109" s="13"/>
      <c r="PSX109" s="13"/>
      <c r="PSY109" s="13"/>
      <c r="PSZ109" s="13"/>
      <c r="PTA109" s="13"/>
      <c r="PTB109" s="13"/>
      <c r="PTC109" s="13"/>
      <c r="PTD109" s="13"/>
      <c r="PTE109" s="13"/>
      <c r="PTF109" s="13"/>
      <c r="PTG109" s="13"/>
      <c r="PTH109" s="13"/>
      <c r="PTI109" s="13"/>
      <c r="PTJ109" s="13"/>
      <c r="PTK109" s="13"/>
      <c r="PTL109" s="13"/>
      <c r="PTM109" s="13"/>
      <c r="PTN109" s="13"/>
      <c r="PTO109" s="13"/>
      <c r="PTP109" s="13"/>
      <c r="PTQ109" s="13"/>
      <c r="PTR109" s="13"/>
      <c r="PTS109" s="13"/>
      <c r="PTT109" s="13"/>
      <c r="PTU109" s="13"/>
      <c r="PTV109" s="13"/>
      <c r="PTW109" s="13"/>
      <c r="PTX109" s="13"/>
      <c r="PTY109" s="13"/>
      <c r="PTZ109" s="13"/>
      <c r="PUA109" s="13"/>
      <c r="PUB109" s="13"/>
      <c r="PUC109" s="13"/>
      <c r="PUD109" s="13"/>
      <c r="PUE109" s="13"/>
      <c r="PUF109" s="13"/>
      <c r="PUG109" s="13"/>
      <c r="PUH109" s="13"/>
      <c r="PUI109" s="13"/>
      <c r="PUJ109" s="13"/>
      <c r="PUK109" s="13"/>
      <c r="PUL109" s="13"/>
      <c r="PUM109" s="13"/>
      <c r="PUN109" s="13"/>
      <c r="PUO109" s="13"/>
      <c r="PUP109" s="13"/>
      <c r="PUQ109" s="13"/>
      <c r="PUR109" s="13"/>
      <c r="PUS109" s="13"/>
      <c r="PUT109" s="13"/>
      <c r="PUU109" s="13"/>
      <c r="PUV109" s="13"/>
      <c r="PUW109" s="13"/>
      <c r="PUX109" s="13"/>
      <c r="PUY109" s="13"/>
      <c r="PUZ109" s="13"/>
      <c r="PVA109" s="13"/>
      <c r="PVB109" s="13"/>
      <c r="PVC109" s="13"/>
      <c r="PVD109" s="13"/>
      <c r="PVE109" s="13"/>
      <c r="PVF109" s="13"/>
      <c r="PVG109" s="13"/>
      <c r="PVH109" s="13"/>
      <c r="PVI109" s="13"/>
      <c r="PVJ109" s="13"/>
      <c r="PVK109" s="13"/>
      <c r="PVL109" s="13"/>
      <c r="PVM109" s="13"/>
      <c r="PVN109" s="13"/>
      <c r="PVO109" s="13"/>
      <c r="PVP109" s="13"/>
      <c r="PVQ109" s="13"/>
      <c r="PVR109" s="13"/>
      <c r="PVS109" s="13"/>
      <c r="PVT109" s="13"/>
      <c r="PVU109" s="13"/>
      <c r="PVV109" s="13"/>
      <c r="PVW109" s="13"/>
      <c r="PVX109" s="13"/>
      <c r="PVY109" s="13"/>
      <c r="PVZ109" s="13"/>
      <c r="PWA109" s="13"/>
      <c r="PWB109" s="13"/>
      <c r="PWC109" s="13"/>
      <c r="PWD109" s="13"/>
      <c r="PWE109" s="13"/>
      <c r="PWF109" s="13"/>
      <c r="PWG109" s="13"/>
      <c r="PWH109" s="13"/>
      <c r="PWI109" s="13"/>
      <c r="PWJ109" s="13"/>
      <c r="PWK109" s="13"/>
      <c r="PWL109" s="13"/>
      <c r="PWM109" s="13"/>
      <c r="PWN109" s="13"/>
      <c r="PWO109" s="13"/>
      <c r="PWP109" s="13"/>
      <c r="PWQ109" s="13"/>
      <c r="PWR109" s="13"/>
      <c r="PWS109" s="13"/>
      <c r="PWT109" s="13"/>
      <c r="PWU109" s="13"/>
      <c r="PWV109" s="13"/>
      <c r="PWW109" s="13"/>
      <c r="PWX109" s="13"/>
      <c r="PWY109" s="13"/>
      <c r="PWZ109" s="13"/>
      <c r="PXA109" s="13"/>
      <c r="PXB109" s="13"/>
      <c r="PXC109" s="13"/>
      <c r="PXD109" s="13"/>
      <c r="PXE109" s="13"/>
      <c r="PXF109" s="13"/>
      <c r="PXG109" s="13"/>
      <c r="PXH109" s="13"/>
      <c r="PXI109" s="13"/>
      <c r="PXJ109" s="13"/>
      <c r="PXK109" s="13"/>
      <c r="PXL109" s="13"/>
      <c r="PXM109" s="13"/>
      <c r="PXN109" s="13"/>
      <c r="PXO109" s="13"/>
      <c r="PXP109" s="13"/>
      <c r="PXQ109" s="13"/>
      <c r="PXR109" s="13"/>
      <c r="PXS109" s="13"/>
      <c r="PXT109" s="13"/>
      <c r="PXU109" s="13"/>
      <c r="PXV109" s="13"/>
      <c r="PXW109" s="13"/>
      <c r="PXX109" s="13"/>
      <c r="PXY109" s="13"/>
      <c r="PXZ109" s="13"/>
      <c r="PYA109" s="13"/>
      <c r="PYB109" s="13"/>
      <c r="PYC109" s="13"/>
      <c r="PYD109" s="13"/>
      <c r="PYE109" s="13"/>
      <c r="PYF109" s="13"/>
      <c r="PYG109" s="13"/>
      <c r="PYH109" s="13"/>
      <c r="PYI109" s="13"/>
      <c r="PYJ109" s="13"/>
      <c r="PYK109" s="13"/>
      <c r="PYL109" s="13"/>
      <c r="PYM109" s="13"/>
      <c r="PYN109" s="13"/>
      <c r="PYO109" s="13"/>
      <c r="PYP109" s="13"/>
      <c r="PYQ109" s="13"/>
      <c r="PYR109" s="13"/>
      <c r="PYS109" s="13"/>
      <c r="PYT109" s="13"/>
      <c r="PYU109" s="13"/>
      <c r="PYV109" s="13"/>
      <c r="PYW109" s="13"/>
      <c r="PYX109" s="13"/>
      <c r="PYY109" s="13"/>
      <c r="PYZ109" s="13"/>
      <c r="PZA109" s="13"/>
      <c r="PZB109" s="13"/>
      <c r="PZC109" s="13"/>
      <c r="PZD109" s="13"/>
      <c r="PZE109" s="13"/>
      <c r="PZF109" s="13"/>
      <c r="PZG109" s="13"/>
      <c r="PZH109" s="13"/>
      <c r="PZI109" s="13"/>
      <c r="PZJ109" s="13"/>
      <c r="PZK109" s="13"/>
      <c r="PZL109" s="13"/>
      <c r="PZM109" s="13"/>
      <c r="PZN109" s="13"/>
      <c r="PZO109" s="13"/>
      <c r="PZP109" s="13"/>
      <c r="PZQ109" s="13"/>
      <c r="PZR109" s="13"/>
      <c r="PZS109" s="13"/>
      <c r="PZT109" s="13"/>
      <c r="PZU109" s="13"/>
      <c r="PZV109" s="13"/>
      <c r="PZW109" s="13"/>
      <c r="PZX109" s="13"/>
      <c r="PZY109" s="13"/>
      <c r="PZZ109" s="13"/>
      <c r="QAA109" s="13"/>
      <c r="QAB109" s="13"/>
      <c r="QAC109" s="13"/>
      <c r="QAD109" s="13"/>
      <c r="QAE109" s="13"/>
      <c r="QAF109" s="13"/>
      <c r="QAG109" s="13"/>
      <c r="QAH109" s="13"/>
      <c r="QAI109" s="13"/>
      <c r="QAJ109" s="13"/>
      <c r="QAK109" s="13"/>
      <c r="QAL109" s="13"/>
      <c r="QAM109" s="13"/>
      <c r="QAN109" s="13"/>
      <c r="QAO109" s="13"/>
      <c r="QAP109" s="13"/>
      <c r="QAQ109" s="13"/>
      <c r="QAR109" s="13"/>
      <c r="QAS109" s="13"/>
      <c r="QAT109" s="13"/>
      <c r="QAU109" s="13"/>
      <c r="QAV109" s="13"/>
      <c r="QAW109" s="13"/>
      <c r="QAX109" s="13"/>
      <c r="QAY109" s="13"/>
      <c r="QAZ109" s="13"/>
      <c r="QBA109" s="13"/>
      <c r="QBB109" s="13"/>
      <c r="QBC109" s="13"/>
      <c r="QBD109" s="13"/>
      <c r="QBE109" s="13"/>
      <c r="QBF109" s="13"/>
      <c r="QBG109" s="13"/>
      <c r="QBH109" s="13"/>
      <c r="QBI109" s="13"/>
      <c r="QBJ109" s="13"/>
      <c r="QBK109" s="13"/>
      <c r="QBL109" s="13"/>
      <c r="QBM109" s="13"/>
      <c r="QBN109" s="13"/>
      <c r="QBO109" s="13"/>
      <c r="QBP109" s="13"/>
      <c r="QBQ109" s="13"/>
      <c r="QBR109" s="13"/>
      <c r="QBS109" s="13"/>
      <c r="QBT109" s="13"/>
      <c r="QBU109" s="13"/>
      <c r="QBV109" s="13"/>
      <c r="QBW109" s="13"/>
      <c r="QBX109" s="13"/>
      <c r="QBY109" s="13"/>
      <c r="QBZ109" s="13"/>
      <c r="QCA109" s="13"/>
      <c r="QCB109" s="13"/>
      <c r="QCC109" s="13"/>
      <c r="QCD109" s="13"/>
      <c r="QCE109" s="13"/>
      <c r="QCF109" s="13"/>
      <c r="QCG109" s="13"/>
      <c r="QCH109" s="13"/>
      <c r="QCI109" s="13"/>
      <c r="QCJ109" s="13"/>
      <c r="QCK109" s="13"/>
      <c r="QCL109" s="13"/>
      <c r="QCM109" s="13"/>
      <c r="QCN109" s="13"/>
      <c r="QCO109" s="13"/>
      <c r="QCP109" s="13"/>
      <c r="QCQ109" s="13"/>
      <c r="QCR109" s="13"/>
      <c r="QCS109" s="13"/>
      <c r="QCT109" s="13"/>
      <c r="QCU109" s="13"/>
      <c r="QCV109" s="13"/>
      <c r="QCW109" s="13"/>
      <c r="QCX109" s="13"/>
      <c r="QCY109" s="13"/>
      <c r="QCZ109" s="13"/>
      <c r="QDA109" s="13"/>
      <c r="QDB109" s="13"/>
      <c r="QDC109" s="13"/>
      <c r="QDD109" s="13"/>
      <c r="QDE109" s="13"/>
      <c r="QDF109" s="13"/>
      <c r="QDG109" s="13"/>
      <c r="QDH109" s="13"/>
      <c r="QDI109" s="13"/>
      <c r="QDJ109" s="13"/>
      <c r="QDK109" s="13"/>
      <c r="QDL109" s="13"/>
      <c r="QDM109" s="13"/>
      <c r="QDN109" s="13"/>
      <c r="QDO109" s="13"/>
      <c r="QDP109" s="13"/>
      <c r="QDQ109" s="13"/>
      <c r="QDR109" s="13"/>
      <c r="QDS109" s="13"/>
      <c r="QDT109" s="13"/>
      <c r="QDU109" s="13"/>
      <c r="QDV109" s="13"/>
      <c r="QDW109" s="13"/>
      <c r="QDX109" s="13"/>
      <c r="QDY109" s="13"/>
      <c r="QDZ109" s="13"/>
      <c r="QEA109" s="13"/>
      <c r="QEB109" s="13"/>
      <c r="QEC109" s="13"/>
      <c r="QED109" s="13"/>
      <c r="QEE109" s="13"/>
      <c r="QEF109" s="13"/>
      <c r="QEG109" s="13"/>
      <c r="QEH109" s="13"/>
      <c r="QEI109" s="13"/>
      <c r="QEJ109" s="13"/>
      <c r="QEK109" s="13"/>
      <c r="QEL109" s="13"/>
      <c r="QEM109" s="13"/>
      <c r="QEN109" s="13"/>
      <c r="QEO109" s="13"/>
      <c r="QEP109" s="13"/>
      <c r="QEQ109" s="13"/>
      <c r="QER109" s="13"/>
      <c r="QES109" s="13"/>
      <c r="QET109" s="13"/>
      <c r="QEU109" s="13"/>
      <c r="QEV109" s="13"/>
      <c r="QEW109" s="13"/>
      <c r="QEX109" s="13"/>
      <c r="QEY109" s="13"/>
      <c r="QEZ109" s="13"/>
      <c r="QFA109" s="13"/>
      <c r="QFB109" s="13"/>
      <c r="QFC109" s="13"/>
      <c r="QFD109" s="13"/>
      <c r="QFE109" s="13"/>
      <c r="QFF109" s="13"/>
      <c r="QFG109" s="13"/>
      <c r="QFH109" s="13"/>
      <c r="QFI109" s="13"/>
      <c r="QFJ109" s="13"/>
      <c r="QFK109" s="13"/>
      <c r="QFL109" s="13"/>
      <c r="QFM109" s="13"/>
      <c r="QFN109" s="13"/>
      <c r="QFO109" s="13"/>
      <c r="QFP109" s="13"/>
      <c r="QFQ109" s="13"/>
      <c r="QFR109" s="13"/>
      <c r="QFS109" s="13"/>
      <c r="QFT109" s="13"/>
      <c r="QFU109" s="13"/>
      <c r="QFV109" s="13"/>
      <c r="QFW109" s="13"/>
      <c r="QFX109" s="13"/>
      <c r="QFY109" s="13"/>
      <c r="QFZ109" s="13"/>
      <c r="QGA109" s="13"/>
      <c r="QGB109" s="13"/>
      <c r="QGC109" s="13"/>
      <c r="QGD109" s="13"/>
      <c r="QGE109" s="13"/>
      <c r="QGF109" s="13"/>
      <c r="QGG109" s="13"/>
      <c r="QGH109" s="13"/>
      <c r="QGI109" s="13"/>
      <c r="QGJ109" s="13"/>
      <c r="QGK109" s="13"/>
      <c r="QGL109" s="13"/>
      <c r="QGM109" s="13"/>
      <c r="QGN109" s="13"/>
      <c r="QGO109" s="13"/>
      <c r="QGP109" s="13"/>
      <c r="QGQ109" s="13"/>
      <c r="QGR109" s="13"/>
      <c r="QGS109" s="13"/>
      <c r="QGT109" s="13"/>
      <c r="QGU109" s="13"/>
      <c r="QGV109" s="13"/>
      <c r="QGW109" s="13"/>
      <c r="QGX109" s="13"/>
      <c r="QGY109" s="13"/>
      <c r="QGZ109" s="13"/>
      <c r="QHA109" s="13"/>
      <c r="QHB109" s="13"/>
      <c r="QHC109" s="13"/>
      <c r="QHD109" s="13"/>
      <c r="QHE109" s="13"/>
      <c r="QHF109" s="13"/>
      <c r="QHG109" s="13"/>
      <c r="QHH109" s="13"/>
      <c r="QHI109" s="13"/>
      <c r="QHJ109" s="13"/>
      <c r="QHK109" s="13"/>
      <c r="QHL109" s="13"/>
      <c r="QHM109" s="13"/>
      <c r="QHN109" s="13"/>
      <c r="QHO109" s="13"/>
      <c r="QHP109" s="13"/>
      <c r="QHQ109" s="13"/>
      <c r="QHR109" s="13"/>
      <c r="QHS109" s="13"/>
      <c r="QHT109" s="13"/>
      <c r="QHU109" s="13"/>
      <c r="QHV109" s="13"/>
      <c r="QHW109" s="13"/>
      <c r="QHX109" s="13"/>
      <c r="QHY109" s="13"/>
      <c r="QHZ109" s="13"/>
      <c r="QIA109" s="13"/>
      <c r="QIB109" s="13"/>
      <c r="QIC109" s="13"/>
      <c r="QID109" s="13"/>
      <c r="QIE109" s="13"/>
      <c r="QIF109" s="13"/>
      <c r="QIG109" s="13"/>
      <c r="QIH109" s="13"/>
      <c r="QII109" s="13"/>
      <c r="QIJ109" s="13"/>
      <c r="QIK109" s="13"/>
      <c r="QIL109" s="13"/>
      <c r="QIM109" s="13"/>
      <c r="QIN109" s="13"/>
      <c r="QIO109" s="13"/>
      <c r="QIP109" s="13"/>
      <c r="QIQ109" s="13"/>
      <c r="QIR109" s="13"/>
      <c r="QIS109" s="13"/>
      <c r="QIT109" s="13"/>
      <c r="QIU109" s="13"/>
      <c r="QIV109" s="13"/>
      <c r="QIW109" s="13"/>
      <c r="QIX109" s="13"/>
      <c r="QIY109" s="13"/>
      <c r="QIZ109" s="13"/>
      <c r="QJA109" s="13"/>
      <c r="QJB109" s="13"/>
      <c r="QJC109" s="13"/>
      <c r="QJD109" s="13"/>
      <c r="QJE109" s="13"/>
      <c r="QJF109" s="13"/>
      <c r="QJG109" s="13"/>
      <c r="QJH109" s="13"/>
      <c r="QJI109" s="13"/>
      <c r="QJJ109" s="13"/>
      <c r="QJK109" s="13"/>
      <c r="QJL109" s="13"/>
      <c r="QJM109" s="13"/>
      <c r="QJN109" s="13"/>
      <c r="QJO109" s="13"/>
      <c r="QJP109" s="13"/>
      <c r="QJQ109" s="13"/>
      <c r="QJR109" s="13"/>
      <c r="QJS109" s="13"/>
      <c r="QJT109" s="13"/>
      <c r="QJU109" s="13"/>
      <c r="QJV109" s="13"/>
      <c r="QJW109" s="13"/>
      <c r="QJX109" s="13"/>
      <c r="QJY109" s="13"/>
      <c r="QJZ109" s="13"/>
      <c r="QKA109" s="13"/>
      <c r="QKB109" s="13"/>
      <c r="QKC109" s="13"/>
      <c r="QKD109" s="13"/>
      <c r="QKE109" s="13"/>
      <c r="QKF109" s="13"/>
      <c r="QKG109" s="13"/>
      <c r="QKH109" s="13"/>
      <c r="QKI109" s="13"/>
      <c r="QKJ109" s="13"/>
      <c r="QKK109" s="13"/>
      <c r="QKL109" s="13"/>
      <c r="QKM109" s="13"/>
      <c r="QKN109" s="13"/>
      <c r="QKO109" s="13"/>
      <c r="QKP109" s="13"/>
      <c r="QKQ109" s="13"/>
      <c r="QKR109" s="13"/>
      <c r="QKS109" s="13"/>
      <c r="QKT109" s="13"/>
      <c r="QKU109" s="13"/>
      <c r="QKV109" s="13"/>
      <c r="QKW109" s="13"/>
      <c r="QKX109" s="13"/>
      <c r="QKY109" s="13"/>
      <c r="QKZ109" s="13"/>
      <c r="QLA109" s="13"/>
      <c r="QLB109" s="13"/>
      <c r="QLC109" s="13"/>
      <c r="QLD109" s="13"/>
      <c r="QLE109" s="13"/>
      <c r="QLF109" s="13"/>
      <c r="QLG109" s="13"/>
      <c r="QLH109" s="13"/>
      <c r="QLI109" s="13"/>
      <c r="QLJ109" s="13"/>
      <c r="QLK109" s="13"/>
      <c r="QLL109" s="13"/>
      <c r="QLM109" s="13"/>
      <c r="QLN109" s="13"/>
      <c r="QLO109" s="13"/>
      <c r="QLP109" s="13"/>
      <c r="QLQ109" s="13"/>
      <c r="QLR109" s="13"/>
      <c r="QLS109" s="13"/>
      <c r="QLT109" s="13"/>
      <c r="QLU109" s="13"/>
      <c r="QLV109" s="13"/>
      <c r="QLW109" s="13"/>
      <c r="QLX109" s="13"/>
      <c r="QLY109" s="13"/>
      <c r="QLZ109" s="13"/>
      <c r="QMA109" s="13"/>
      <c r="QMB109" s="13"/>
      <c r="QMC109" s="13"/>
      <c r="QMD109" s="13"/>
      <c r="QME109" s="13"/>
      <c r="QMF109" s="13"/>
      <c r="QMG109" s="13"/>
      <c r="QMH109" s="13"/>
      <c r="QMI109" s="13"/>
      <c r="QMJ109" s="13"/>
      <c r="QMK109" s="13"/>
      <c r="QML109" s="13"/>
      <c r="QMM109" s="13"/>
      <c r="QMN109" s="13"/>
      <c r="QMO109" s="13"/>
      <c r="QMP109" s="13"/>
      <c r="QMQ109" s="13"/>
      <c r="QMR109" s="13"/>
      <c r="QMS109" s="13"/>
      <c r="QMT109" s="13"/>
      <c r="QMU109" s="13"/>
      <c r="QMV109" s="13"/>
      <c r="QMW109" s="13"/>
      <c r="QMX109" s="13"/>
      <c r="QMY109" s="13"/>
      <c r="QMZ109" s="13"/>
      <c r="QNA109" s="13"/>
      <c r="QNB109" s="13"/>
      <c r="QNC109" s="13"/>
      <c r="QND109" s="13"/>
      <c r="QNE109" s="13"/>
      <c r="QNF109" s="13"/>
      <c r="QNG109" s="13"/>
      <c r="QNH109" s="13"/>
      <c r="QNI109" s="13"/>
      <c r="QNJ109" s="13"/>
      <c r="QNK109" s="13"/>
      <c r="QNL109" s="13"/>
      <c r="QNM109" s="13"/>
      <c r="QNN109" s="13"/>
      <c r="QNO109" s="13"/>
      <c r="QNP109" s="13"/>
      <c r="QNQ109" s="13"/>
      <c r="QNR109" s="13"/>
      <c r="QNS109" s="13"/>
      <c r="QNT109" s="13"/>
      <c r="QNU109" s="13"/>
      <c r="QNV109" s="13"/>
      <c r="QNW109" s="13"/>
      <c r="QNX109" s="13"/>
      <c r="QNY109" s="13"/>
      <c r="QNZ109" s="13"/>
      <c r="QOA109" s="13"/>
      <c r="QOB109" s="13"/>
      <c r="QOC109" s="13"/>
      <c r="QOD109" s="13"/>
      <c r="QOE109" s="13"/>
      <c r="QOF109" s="13"/>
      <c r="QOG109" s="13"/>
      <c r="QOH109" s="13"/>
      <c r="QOI109" s="13"/>
      <c r="QOJ109" s="13"/>
      <c r="QOK109" s="13"/>
      <c r="QOL109" s="13"/>
      <c r="QOM109" s="13"/>
      <c r="QON109" s="13"/>
      <c r="QOO109" s="13"/>
      <c r="QOP109" s="13"/>
      <c r="QOQ109" s="13"/>
      <c r="QOR109" s="13"/>
      <c r="QOS109" s="13"/>
      <c r="QOT109" s="13"/>
      <c r="QOU109" s="13"/>
      <c r="QOV109" s="13"/>
      <c r="QOW109" s="13"/>
      <c r="QOX109" s="13"/>
      <c r="QOY109" s="13"/>
      <c r="QOZ109" s="13"/>
      <c r="QPA109" s="13"/>
      <c r="QPB109" s="13"/>
      <c r="QPC109" s="13"/>
      <c r="QPD109" s="13"/>
      <c r="QPE109" s="13"/>
      <c r="QPF109" s="13"/>
      <c r="QPG109" s="13"/>
      <c r="QPH109" s="13"/>
      <c r="QPI109" s="13"/>
      <c r="QPJ109" s="13"/>
      <c r="QPK109" s="13"/>
      <c r="QPL109" s="13"/>
      <c r="QPM109" s="13"/>
      <c r="QPN109" s="13"/>
      <c r="QPO109" s="13"/>
      <c r="QPP109" s="13"/>
      <c r="QPQ109" s="13"/>
      <c r="QPR109" s="13"/>
      <c r="QPS109" s="13"/>
      <c r="QPT109" s="13"/>
      <c r="QPU109" s="13"/>
      <c r="QPV109" s="13"/>
      <c r="QPW109" s="13"/>
      <c r="QPX109" s="13"/>
      <c r="QPY109" s="13"/>
      <c r="QPZ109" s="13"/>
      <c r="QQA109" s="13"/>
      <c r="QQB109" s="13"/>
      <c r="QQC109" s="13"/>
      <c r="QQD109" s="13"/>
      <c r="QQE109" s="13"/>
      <c r="QQF109" s="13"/>
      <c r="QQG109" s="13"/>
      <c r="QQH109" s="13"/>
      <c r="QQI109" s="13"/>
      <c r="QQJ109" s="13"/>
      <c r="QQK109" s="13"/>
      <c r="QQL109" s="13"/>
      <c r="QQM109" s="13"/>
      <c r="QQN109" s="13"/>
      <c r="QQO109" s="13"/>
      <c r="QQP109" s="13"/>
      <c r="QQQ109" s="13"/>
      <c r="QQR109" s="13"/>
      <c r="QQS109" s="13"/>
      <c r="QQT109" s="13"/>
      <c r="QQU109" s="13"/>
      <c r="QQV109" s="13"/>
      <c r="QQW109" s="13"/>
      <c r="QQX109" s="13"/>
      <c r="QQY109" s="13"/>
      <c r="QQZ109" s="13"/>
      <c r="QRA109" s="13"/>
      <c r="QRB109" s="13"/>
      <c r="QRC109" s="13"/>
      <c r="QRD109" s="13"/>
      <c r="QRE109" s="13"/>
      <c r="QRF109" s="13"/>
      <c r="QRG109" s="13"/>
      <c r="QRH109" s="13"/>
      <c r="QRI109" s="13"/>
      <c r="QRJ109" s="13"/>
      <c r="QRK109" s="13"/>
      <c r="QRL109" s="13"/>
      <c r="QRM109" s="13"/>
      <c r="QRN109" s="13"/>
      <c r="QRO109" s="13"/>
      <c r="QRP109" s="13"/>
      <c r="QRQ109" s="13"/>
      <c r="QRR109" s="13"/>
      <c r="QRS109" s="13"/>
      <c r="QRT109" s="13"/>
      <c r="QRU109" s="13"/>
      <c r="QRV109" s="13"/>
      <c r="QRW109" s="13"/>
      <c r="QRX109" s="13"/>
      <c r="QRY109" s="13"/>
      <c r="QRZ109" s="13"/>
      <c r="QSA109" s="13"/>
      <c r="QSB109" s="13"/>
      <c r="QSC109" s="13"/>
      <c r="QSD109" s="13"/>
      <c r="QSE109" s="13"/>
      <c r="QSF109" s="13"/>
      <c r="QSG109" s="13"/>
      <c r="QSH109" s="13"/>
      <c r="QSI109" s="13"/>
      <c r="QSJ109" s="13"/>
      <c r="QSK109" s="13"/>
      <c r="QSL109" s="13"/>
      <c r="QSM109" s="13"/>
      <c r="QSN109" s="13"/>
      <c r="QSO109" s="13"/>
      <c r="QSP109" s="13"/>
      <c r="QSQ109" s="13"/>
      <c r="QSR109" s="13"/>
      <c r="QSS109" s="13"/>
      <c r="QST109" s="13"/>
      <c r="QSU109" s="13"/>
      <c r="QSV109" s="13"/>
      <c r="QSW109" s="13"/>
      <c r="QSX109" s="13"/>
      <c r="QSY109" s="13"/>
      <c r="QSZ109" s="13"/>
      <c r="QTA109" s="13"/>
      <c r="QTB109" s="13"/>
      <c r="QTC109" s="13"/>
      <c r="QTD109" s="13"/>
      <c r="QTE109" s="13"/>
      <c r="QTF109" s="13"/>
      <c r="QTG109" s="13"/>
      <c r="QTH109" s="13"/>
      <c r="QTI109" s="13"/>
      <c r="QTJ109" s="13"/>
      <c r="QTK109" s="13"/>
      <c r="QTL109" s="13"/>
      <c r="QTM109" s="13"/>
      <c r="QTN109" s="13"/>
      <c r="QTO109" s="13"/>
      <c r="QTP109" s="13"/>
      <c r="QTQ109" s="13"/>
      <c r="QTR109" s="13"/>
      <c r="QTS109" s="13"/>
      <c r="QTT109" s="13"/>
      <c r="QTU109" s="13"/>
      <c r="QTV109" s="13"/>
      <c r="QTW109" s="13"/>
      <c r="QTX109" s="13"/>
      <c r="QTY109" s="13"/>
      <c r="QTZ109" s="13"/>
      <c r="QUA109" s="13"/>
      <c r="QUB109" s="13"/>
      <c r="QUC109" s="13"/>
      <c r="QUD109" s="13"/>
      <c r="QUE109" s="13"/>
      <c r="QUF109" s="13"/>
      <c r="QUG109" s="13"/>
      <c r="QUH109" s="13"/>
      <c r="QUI109" s="13"/>
      <c r="QUJ109" s="13"/>
      <c r="QUK109" s="13"/>
      <c r="QUL109" s="13"/>
      <c r="QUM109" s="13"/>
      <c r="QUN109" s="13"/>
      <c r="QUO109" s="13"/>
      <c r="QUP109" s="13"/>
      <c r="QUQ109" s="13"/>
      <c r="QUR109" s="13"/>
      <c r="QUS109" s="13"/>
      <c r="QUT109" s="13"/>
      <c r="QUU109" s="13"/>
      <c r="QUV109" s="13"/>
      <c r="QUW109" s="13"/>
      <c r="QUX109" s="13"/>
      <c r="QUY109" s="13"/>
      <c r="QUZ109" s="13"/>
      <c r="QVA109" s="13"/>
      <c r="QVB109" s="13"/>
      <c r="QVC109" s="13"/>
      <c r="QVD109" s="13"/>
      <c r="QVE109" s="13"/>
      <c r="QVF109" s="13"/>
      <c r="QVG109" s="13"/>
      <c r="QVH109" s="13"/>
      <c r="QVI109" s="13"/>
      <c r="QVJ109" s="13"/>
      <c r="QVK109" s="13"/>
      <c r="QVL109" s="13"/>
      <c r="QVM109" s="13"/>
      <c r="QVN109" s="13"/>
      <c r="QVO109" s="13"/>
      <c r="QVP109" s="13"/>
      <c r="QVQ109" s="13"/>
      <c r="QVR109" s="13"/>
      <c r="QVS109" s="13"/>
      <c r="QVT109" s="13"/>
      <c r="QVU109" s="13"/>
      <c r="QVV109" s="13"/>
      <c r="QVW109" s="13"/>
      <c r="QVX109" s="13"/>
      <c r="QVY109" s="13"/>
      <c r="QVZ109" s="13"/>
      <c r="QWA109" s="13"/>
      <c r="QWB109" s="13"/>
      <c r="QWC109" s="13"/>
      <c r="QWD109" s="13"/>
      <c r="QWE109" s="13"/>
      <c r="QWF109" s="13"/>
      <c r="QWG109" s="13"/>
      <c r="QWH109" s="13"/>
      <c r="QWI109" s="13"/>
      <c r="QWJ109" s="13"/>
      <c r="QWK109" s="13"/>
      <c r="QWL109" s="13"/>
      <c r="QWM109" s="13"/>
      <c r="QWN109" s="13"/>
      <c r="QWO109" s="13"/>
      <c r="QWP109" s="13"/>
      <c r="QWQ109" s="13"/>
      <c r="QWR109" s="13"/>
      <c r="QWS109" s="13"/>
      <c r="QWT109" s="13"/>
      <c r="QWU109" s="13"/>
      <c r="QWV109" s="13"/>
      <c r="QWW109" s="13"/>
      <c r="QWX109" s="13"/>
      <c r="QWY109" s="13"/>
      <c r="QWZ109" s="13"/>
      <c r="QXA109" s="13"/>
      <c r="QXB109" s="13"/>
      <c r="QXC109" s="13"/>
      <c r="QXD109" s="13"/>
      <c r="QXE109" s="13"/>
      <c r="QXF109" s="13"/>
      <c r="QXG109" s="13"/>
      <c r="QXH109" s="13"/>
      <c r="QXI109" s="13"/>
      <c r="QXJ109" s="13"/>
      <c r="QXK109" s="13"/>
      <c r="QXL109" s="13"/>
      <c r="QXM109" s="13"/>
      <c r="QXN109" s="13"/>
      <c r="QXO109" s="13"/>
      <c r="QXP109" s="13"/>
      <c r="QXQ109" s="13"/>
      <c r="QXR109" s="13"/>
      <c r="QXS109" s="13"/>
      <c r="QXT109" s="13"/>
      <c r="QXU109" s="13"/>
      <c r="QXV109" s="13"/>
      <c r="QXW109" s="13"/>
      <c r="QXX109" s="13"/>
      <c r="QXY109" s="13"/>
      <c r="QXZ109" s="13"/>
      <c r="QYA109" s="13"/>
      <c r="QYB109" s="13"/>
      <c r="QYC109" s="13"/>
      <c r="QYD109" s="13"/>
      <c r="QYE109" s="13"/>
      <c r="QYF109" s="13"/>
      <c r="QYG109" s="13"/>
      <c r="QYH109" s="13"/>
      <c r="QYI109" s="13"/>
      <c r="QYJ109" s="13"/>
      <c r="QYK109" s="13"/>
      <c r="QYL109" s="13"/>
      <c r="QYM109" s="13"/>
      <c r="QYN109" s="13"/>
      <c r="QYO109" s="13"/>
      <c r="QYP109" s="13"/>
      <c r="QYQ109" s="13"/>
      <c r="QYR109" s="13"/>
      <c r="QYS109" s="13"/>
      <c r="QYT109" s="13"/>
      <c r="QYU109" s="13"/>
      <c r="QYV109" s="13"/>
      <c r="QYW109" s="13"/>
      <c r="QYX109" s="13"/>
      <c r="QYY109" s="13"/>
      <c r="QYZ109" s="13"/>
      <c r="QZA109" s="13"/>
      <c r="QZB109" s="13"/>
      <c r="QZC109" s="13"/>
      <c r="QZD109" s="13"/>
      <c r="QZE109" s="13"/>
      <c r="QZF109" s="13"/>
      <c r="QZG109" s="13"/>
      <c r="QZH109" s="13"/>
      <c r="QZI109" s="13"/>
      <c r="QZJ109" s="13"/>
      <c r="QZK109" s="13"/>
      <c r="QZL109" s="13"/>
      <c r="QZM109" s="13"/>
      <c r="QZN109" s="13"/>
      <c r="QZO109" s="13"/>
      <c r="QZP109" s="13"/>
      <c r="QZQ109" s="13"/>
      <c r="QZR109" s="13"/>
      <c r="QZS109" s="13"/>
      <c r="QZT109" s="13"/>
      <c r="QZU109" s="13"/>
      <c r="QZV109" s="13"/>
      <c r="QZW109" s="13"/>
      <c r="QZX109" s="13"/>
      <c r="QZY109" s="13"/>
      <c r="QZZ109" s="13"/>
      <c r="RAA109" s="13"/>
      <c r="RAB109" s="13"/>
      <c r="RAC109" s="13"/>
      <c r="RAD109" s="13"/>
      <c r="RAE109" s="13"/>
      <c r="RAF109" s="13"/>
      <c r="RAG109" s="13"/>
      <c r="RAH109" s="13"/>
      <c r="RAI109" s="13"/>
      <c r="RAJ109" s="13"/>
      <c r="RAK109" s="13"/>
      <c r="RAL109" s="13"/>
      <c r="RAM109" s="13"/>
      <c r="RAN109" s="13"/>
      <c r="RAO109" s="13"/>
      <c r="RAP109" s="13"/>
      <c r="RAQ109" s="13"/>
      <c r="RAR109" s="13"/>
      <c r="RAS109" s="13"/>
      <c r="RAT109" s="13"/>
      <c r="RAU109" s="13"/>
      <c r="RAV109" s="13"/>
      <c r="RAW109" s="13"/>
      <c r="RAX109" s="13"/>
      <c r="RAY109" s="13"/>
      <c r="RAZ109" s="13"/>
      <c r="RBA109" s="13"/>
      <c r="RBB109" s="13"/>
      <c r="RBC109" s="13"/>
      <c r="RBD109" s="13"/>
      <c r="RBE109" s="13"/>
      <c r="RBF109" s="13"/>
      <c r="RBG109" s="13"/>
      <c r="RBH109" s="13"/>
      <c r="RBI109" s="13"/>
      <c r="RBJ109" s="13"/>
      <c r="RBK109" s="13"/>
      <c r="RBL109" s="13"/>
      <c r="RBM109" s="13"/>
      <c r="RBN109" s="13"/>
      <c r="RBO109" s="13"/>
      <c r="RBP109" s="13"/>
      <c r="RBQ109" s="13"/>
      <c r="RBR109" s="13"/>
      <c r="RBS109" s="13"/>
      <c r="RBT109" s="13"/>
      <c r="RBU109" s="13"/>
      <c r="RBV109" s="13"/>
      <c r="RBW109" s="13"/>
      <c r="RBX109" s="13"/>
      <c r="RBY109" s="13"/>
      <c r="RBZ109" s="13"/>
      <c r="RCA109" s="13"/>
      <c r="RCB109" s="13"/>
      <c r="RCC109" s="13"/>
      <c r="RCD109" s="13"/>
      <c r="RCE109" s="13"/>
      <c r="RCF109" s="13"/>
      <c r="RCG109" s="13"/>
      <c r="RCH109" s="13"/>
      <c r="RCI109" s="13"/>
      <c r="RCJ109" s="13"/>
      <c r="RCK109" s="13"/>
      <c r="RCL109" s="13"/>
      <c r="RCM109" s="13"/>
      <c r="RCN109" s="13"/>
      <c r="RCO109" s="13"/>
      <c r="RCP109" s="13"/>
      <c r="RCQ109" s="13"/>
      <c r="RCR109" s="13"/>
      <c r="RCS109" s="13"/>
      <c r="RCT109" s="13"/>
      <c r="RCU109" s="13"/>
      <c r="RCV109" s="13"/>
      <c r="RCW109" s="13"/>
      <c r="RCX109" s="13"/>
      <c r="RCY109" s="13"/>
      <c r="RCZ109" s="13"/>
      <c r="RDA109" s="13"/>
      <c r="RDB109" s="13"/>
      <c r="RDC109" s="13"/>
      <c r="RDD109" s="13"/>
      <c r="RDE109" s="13"/>
      <c r="RDF109" s="13"/>
      <c r="RDG109" s="13"/>
      <c r="RDH109" s="13"/>
      <c r="RDI109" s="13"/>
      <c r="RDJ109" s="13"/>
      <c r="RDK109" s="13"/>
      <c r="RDL109" s="13"/>
      <c r="RDM109" s="13"/>
      <c r="RDN109" s="13"/>
      <c r="RDO109" s="13"/>
      <c r="RDP109" s="13"/>
      <c r="RDQ109" s="13"/>
      <c r="RDR109" s="13"/>
      <c r="RDS109" s="13"/>
      <c r="RDT109" s="13"/>
      <c r="RDU109" s="13"/>
      <c r="RDV109" s="13"/>
      <c r="RDW109" s="13"/>
      <c r="RDX109" s="13"/>
      <c r="RDY109" s="13"/>
      <c r="RDZ109" s="13"/>
      <c r="REA109" s="13"/>
      <c r="REB109" s="13"/>
      <c r="REC109" s="13"/>
      <c r="RED109" s="13"/>
      <c r="REE109" s="13"/>
      <c r="REF109" s="13"/>
      <c r="REG109" s="13"/>
      <c r="REH109" s="13"/>
      <c r="REI109" s="13"/>
      <c r="REJ109" s="13"/>
      <c r="REK109" s="13"/>
      <c r="REL109" s="13"/>
      <c r="REM109" s="13"/>
      <c r="REN109" s="13"/>
      <c r="REO109" s="13"/>
      <c r="REP109" s="13"/>
      <c r="REQ109" s="13"/>
      <c r="RER109" s="13"/>
      <c r="RES109" s="13"/>
      <c r="RET109" s="13"/>
      <c r="REU109" s="13"/>
      <c r="REV109" s="13"/>
      <c r="REW109" s="13"/>
      <c r="REX109" s="13"/>
      <c r="REY109" s="13"/>
      <c r="REZ109" s="13"/>
      <c r="RFA109" s="13"/>
      <c r="RFB109" s="13"/>
      <c r="RFC109" s="13"/>
      <c r="RFD109" s="13"/>
      <c r="RFE109" s="13"/>
      <c r="RFF109" s="13"/>
      <c r="RFG109" s="13"/>
      <c r="RFH109" s="13"/>
      <c r="RFI109" s="13"/>
      <c r="RFJ109" s="13"/>
      <c r="RFK109" s="13"/>
      <c r="RFL109" s="13"/>
      <c r="RFM109" s="13"/>
      <c r="RFN109" s="13"/>
      <c r="RFO109" s="13"/>
      <c r="RFP109" s="13"/>
      <c r="RFQ109" s="13"/>
      <c r="RFR109" s="13"/>
      <c r="RFS109" s="13"/>
      <c r="RFT109" s="13"/>
      <c r="RFU109" s="13"/>
      <c r="RFV109" s="13"/>
      <c r="RFW109" s="13"/>
      <c r="RFX109" s="13"/>
      <c r="RFY109" s="13"/>
      <c r="RFZ109" s="13"/>
      <c r="RGA109" s="13"/>
      <c r="RGB109" s="13"/>
      <c r="RGC109" s="13"/>
      <c r="RGD109" s="13"/>
      <c r="RGE109" s="13"/>
      <c r="RGF109" s="13"/>
      <c r="RGG109" s="13"/>
      <c r="RGH109" s="13"/>
      <c r="RGI109" s="13"/>
      <c r="RGJ109" s="13"/>
      <c r="RGK109" s="13"/>
      <c r="RGL109" s="13"/>
      <c r="RGM109" s="13"/>
      <c r="RGN109" s="13"/>
      <c r="RGO109" s="13"/>
      <c r="RGP109" s="13"/>
      <c r="RGQ109" s="13"/>
      <c r="RGR109" s="13"/>
      <c r="RGS109" s="13"/>
      <c r="RGT109" s="13"/>
      <c r="RGU109" s="13"/>
      <c r="RGV109" s="13"/>
      <c r="RGW109" s="13"/>
      <c r="RGX109" s="13"/>
      <c r="RGY109" s="13"/>
      <c r="RGZ109" s="13"/>
      <c r="RHA109" s="13"/>
      <c r="RHB109" s="13"/>
      <c r="RHC109" s="13"/>
      <c r="RHD109" s="13"/>
      <c r="RHE109" s="13"/>
      <c r="RHF109" s="13"/>
      <c r="RHG109" s="13"/>
      <c r="RHH109" s="13"/>
      <c r="RHI109" s="13"/>
      <c r="RHJ109" s="13"/>
      <c r="RHK109" s="13"/>
      <c r="RHL109" s="13"/>
      <c r="RHM109" s="13"/>
      <c r="RHN109" s="13"/>
      <c r="RHO109" s="13"/>
      <c r="RHP109" s="13"/>
      <c r="RHQ109" s="13"/>
      <c r="RHR109" s="13"/>
      <c r="RHS109" s="13"/>
      <c r="RHT109" s="13"/>
      <c r="RHU109" s="13"/>
      <c r="RHV109" s="13"/>
      <c r="RHW109" s="13"/>
      <c r="RHX109" s="13"/>
      <c r="RHY109" s="13"/>
      <c r="RHZ109" s="13"/>
      <c r="RIA109" s="13"/>
      <c r="RIB109" s="13"/>
      <c r="RIC109" s="13"/>
      <c r="RID109" s="13"/>
      <c r="RIE109" s="13"/>
      <c r="RIF109" s="13"/>
      <c r="RIG109" s="13"/>
      <c r="RIH109" s="13"/>
      <c r="RII109" s="13"/>
      <c r="RIJ109" s="13"/>
      <c r="RIK109" s="13"/>
      <c r="RIL109" s="13"/>
      <c r="RIM109" s="13"/>
      <c r="RIN109" s="13"/>
      <c r="RIO109" s="13"/>
      <c r="RIP109" s="13"/>
      <c r="RIQ109" s="13"/>
      <c r="RIR109" s="13"/>
      <c r="RIS109" s="13"/>
      <c r="RIT109" s="13"/>
      <c r="RIU109" s="13"/>
      <c r="RIV109" s="13"/>
      <c r="RIW109" s="13"/>
      <c r="RIX109" s="13"/>
      <c r="RIY109" s="13"/>
      <c r="RIZ109" s="13"/>
      <c r="RJA109" s="13"/>
      <c r="RJB109" s="13"/>
      <c r="RJC109" s="13"/>
      <c r="RJD109" s="13"/>
      <c r="RJE109" s="13"/>
      <c r="RJF109" s="13"/>
      <c r="RJG109" s="13"/>
      <c r="RJH109" s="13"/>
      <c r="RJI109" s="13"/>
      <c r="RJJ109" s="13"/>
      <c r="RJK109" s="13"/>
      <c r="RJL109" s="13"/>
      <c r="RJM109" s="13"/>
      <c r="RJN109" s="13"/>
      <c r="RJO109" s="13"/>
      <c r="RJP109" s="13"/>
      <c r="RJQ109" s="13"/>
      <c r="RJR109" s="13"/>
      <c r="RJS109" s="13"/>
      <c r="RJT109" s="13"/>
      <c r="RJU109" s="13"/>
      <c r="RJV109" s="13"/>
      <c r="RJW109" s="13"/>
      <c r="RJX109" s="13"/>
      <c r="RJY109" s="13"/>
      <c r="RJZ109" s="13"/>
      <c r="RKA109" s="13"/>
      <c r="RKB109" s="13"/>
      <c r="RKC109" s="13"/>
      <c r="RKD109" s="13"/>
      <c r="RKE109" s="13"/>
      <c r="RKF109" s="13"/>
      <c r="RKG109" s="13"/>
      <c r="RKH109" s="13"/>
      <c r="RKI109" s="13"/>
      <c r="RKJ109" s="13"/>
      <c r="RKK109" s="13"/>
      <c r="RKL109" s="13"/>
      <c r="RKM109" s="13"/>
      <c r="RKN109" s="13"/>
      <c r="RKO109" s="13"/>
      <c r="RKP109" s="13"/>
      <c r="RKQ109" s="13"/>
      <c r="RKR109" s="13"/>
      <c r="RKS109" s="13"/>
      <c r="RKT109" s="13"/>
      <c r="RKU109" s="13"/>
      <c r="RKV109" s="13"/>
      <c r="RKW109" s="13"/>
      <c r="RKX109" s="13"/>
      <c r="RKY109" s="13"/>
      <c r="RKZ109" s="13"/>
      <c r="RLA109" s="13"/>
      <c r="RLB109" s="13"/>
      <c r="RLC109" s="13"/>
      <c r="RLD109" s="13"/>
      <c r="RLE109" s="13"/>
      <c r="RLF109" s="13"/>
      <c r="RLG109" s="13"/>
      <c r="RLH109" s="13"/>
      <c r="RLI109" s="13"/>
      <c r="RLJ109" s="13"/>
      <c r="RLK109" s="13"/>
      <c r="RLL109" s="13"/>
      <c r="RLM109" s="13"/>
      <c r="RLN109" s="13"/>
      <c r="RLO109" s="13"/>
      <c r="RLP109" s="13"/>
      <c r="RLQ109" s="13"/>
      <c r="RLR109" s="13"/>
      <c r="RLS109" s="13"/>
      <c r="RLT109" s="13"/>
      <c r="RLU109" s="13"/>
      <c r="RLV109" s="13"/>
      <c r="RLW109" s="13"/>
      <c r="RLX109" s="13"/>
      <c r="RLY109" s="13"/>
      <c r="RLZ109" s="13"/>
      <c r="RMA109" s="13"/>
      <c r="RMB109" s="13"/>
      <c r="RMC109" s="13"/>
      <c r="RMD109" s="13"/>
      <c r="RME109" s="13"/>
      <c r="RMF109" s="13"/>
      <c r="RMG109" s="13"/>
      <c r="RMH109" s="13"/>
      <c r="RMI109" s="13"/>
      <c r="RMJ109" s="13"/>
      <c r="RMK109" s="13"/>
      <c r="RML109" s="13"/>
      <c r="RMM109" s="13"/>
      <c r="RMN109" s="13"/>
      <c r="RMO109" s="13"/>
      <c r="RMP109" s="13"/>
      <c r="RMQ109" s="13"/>
      <c r="RMR109" s="13"/>
      <c r="RMS109" s="13"/>
      <c r="RMT109" s="13"/>
      <c r="RMU109" s="13"/>
      <c r="RMV109" s="13"/>
      <c r="RMW109" s="13"/>
      <c r="RMX109" s="13"/>
      <c r="RMY109" s="13"/>
      <c r="RMZ109" s="13"/>
      <c r="RNA109" s="13"/>
      <c r="RNB109" s="13"/>
      <c r="RNC109" s="13"/>
      <c r="RND109" s="13"/>
      <c r="RNE109" s="13"/>
      <c r="RNF109" s="13"/>
      <c r="RNG109" s="13"/>
      <c r="RNH109" s="13"/>
      <c r="RNI109" s="13"/>
      <c r="RNJ109" s="13"/>
      <c r="RNK109" s="13"/>
      <c r="RNL109" s="13"/>
      <c r="RNM109" s="13"/>
      <c r="RNN109" s="13"/>
      <c r="RNO109" s="13"/>
      <c r="RNP109" s="13"/>
      <c r="RNQ109" s="13"/>
      <c r="RNR109" s="13"/>
      <c r="RNS109" s="13"/>
      <c r="RNT109" s="13"/>
      <c r="RNU109" s="13"/>
      <c r="RNV109" s="13"/>
      <c r="RNW109" s="13"/>
      <c r="RNX109" s="13"/>
      <c r="RNY109" s="13"/>
      <c r="RNZ109" s="13"/>
      <c r="ROA109" s="13"/>
      <c r="ROB109" s="13"/>
      <c r="ROC109" s="13"/>
      <c r="ROD109" s="13"/>
      <c r="ROE109" s="13"/>
      <c r="ROF109" s="13"/>
      <c r="ROG109" s="13"/>
      <c r="ROH109" s="13"/>
      <c r="ROI109" s="13"/>
      <c r="ROJ109" s="13"/>
      <c r="ROK109" s="13"/>
      <c r="ROL109" s="13"/>
      <c r="ROM109" s="13"/>
      <c r="RON109" s="13"/>
      <c r="ROO109" s="13"/>
      <c r="ROP109" s="13"/>
      <c r="ROQ109" s="13"/>
      <c r="ROR109" s="13"/>
      <c r="ROS109" s="13"/>
      <c r="ROT109" s="13"/>
      <c r="ROU109" s="13"/>
      <c r="ROV109" s="13"/>
      <c r="ROW109" s="13"/>
      <c r="ROX109" s="13"/>
      <c r="ROY109" s="13"/>
      <c r="ROZ109" s="13"/>
      <c r="RPA109" s="13"/>
      <c r="RPB109" s="13"/>
      <c r="RPC109" s="13"/>
      <c r="RPD109" s="13"/>
      <c r="RPE109" s="13"/>
      <c r="RPF109" s="13"/>
      <c r="RPG109" s="13"/>
      <c r="RPH109" s="13"/>
      <c r="RPI109" s="13"/>
      <c r="RPJ109" s="13"/>
      <c r="RPK109" s="13"/>
      <c r="RPL109" s="13"/>
      <c r="RPM109" s="13"/>
      <c r="RPN109" s="13"/>
      <c r="RPO109" s="13"/>
      <c r="RPP109" s="13"/>
      <c r="RPQ109" s="13"/>
      <c r="RPR109" s="13"/>
      <c r="RPS109" s="13"/>
      <c r="RPT109" s="13"/>
      <c r="RPU109" s="13"/>
      <c r="RPV109" s="13"/>
      <c r="RPW109" s="13"/>
      <c r="RPX109" s="13"/>
      <c r="RPY109" s="13"/>
      <c r="RPZ109" s="13"/>
      <c r="RQA109" s="13"/>
      <c r="RQB109" s="13"/>
      <c r="RQC109" s="13"/>
      <c r="RQD109" s="13"/>
      <c r="RQE109" s="13"/>
      <c r="RQF109" s="13"/>
      <c r="RQG109" s="13"/>
      <c r="RQH109" s="13"/>
      <c r="RQI109" s="13"/>
      <c r="RQJ109" s="13"/>
      <c r="RQK109" s="13"/>
      <c r="RQL109" s="13"/>
      <c r="RQM109" s="13"/>
      <c r="RQN109" s="13"/>
      <c r="RQO109" s="13"/>
      <c r="RQP109" s="13"/>
      <c r="RQQ109" s="13"/>
      <c r="RQR109" s="13"/>
      <c r="RQS109" s="13"/>
      <c r="RQT109" s="13"/>
      <c r="RQU109" s="13"/>
      <c r="RQV109" s="13"/>
      <c r="RQW109" s="13"/>
      <c r="RQX109" s="13"/>
      <c r="RQY109" s="13"/>
      <c r="RQZ109" s="13"/>
      <c r="RRA109" s="13"/>
      <c r="RRB109" s="13"/>
      <c r="RRC109" s="13"/>
      <c r="RRD109" s="13"/>
      <c r="RRE109" s="13"/>
      <c r="RRF109" s="13"/>
      <c r="RRG109" s="13"/>
      <c r="RRH109" s="13"/>
      <c r="RRI109" s="13"/>
      <c r="RRJ109" s="13"/>
      <c r="RRK109" s="13"/>
      <c r="RRL109" s="13"/>
      <c r="RRM109" s="13"/>
      <c r="RRN109" s="13"/>
      <c r="RRO109" s="13"/>
      <c r="RRP109" s="13"/>
      <c r="RRQ109" s="13"/>
      <c r="RRR109" s="13"/>
      <c r="RRS109" s="13"/>
      <c r="RRT109" s="13"/>
      <c r="RRU109" s="13"/>
      <c r="RRV109" s="13"/>
      <c r="RRW109" s="13"/>
      <c r="RRX109" s="13"/>
      <c r="RRY109" s="13"/>
      <c r="RRZ109" s="13"/>
      <c r="RSA109" s="13"/>
      <c r="RSB109" s="13"/>
      <c r="RSC109" s="13"/>
      <c r="RSD109" s="13"/>
      <c r="RSE109" s="13"/>
      <c r="RSF109" s="13"/>
      <c r="RSG109" s="13"/>
      <c r="RSH109" s="13"/>
      <c r="RSI109" s="13"/>
      <c r="RSJ109" s="13"/>
      <c r="RSK109" s="13"/>
      <c r="RSL109" s="13"/>
      <c r="RSM109" s="13"/>
      <c r="RSN109" s="13"/>
      <c r="RSO109" s="13"/>
      <c r="RSP109" s="13"/>
      <c r="RSQ109" s="13"/>
      <c r="RSR109" s="13"/>
      <c r="RSS109" s="13"/>
      <c r="RST109" s="13"/>
      <c r="RSU109" s="13"/>
      <c r="RSV109" s="13"/>
      <c r="RSW109" s="13"/>
      <c r="RSX109" s="13"/>
      <c r="RSY109" s="13"/>
      <c r="RSZ109" s="13"/>
      <c r="RTA109" s="13"/>
      <c r="RTB109" s="13"/>
      <c r="RTC109" s="13"/>
      <c r="RTD109" s="13"/>
      <c r="RTE109" s="13"/>
      <c r="RTF109" s="13"/>
      <c r="RTG109" s="13"/>
      <c r="RTH109" s="13"/>
      <c r="RTI109" s="13"/>
      <c r="RTJ109" s="13"/>
      <c r="RTK109" s="13"/>
      <c r="RTL109" s="13"/>
      <c r="RTM109" s="13"/>
      <c r="RTN109" s="13"/>
      <c r="RTO109" s="13"/>
      <c r="RTP109" s="13"/>
      <c r="RTQ109" s="13"/>
      <c r="RTR109" s="13"/>
      <c r="RTS109" s="13"/>
      <c r="RTT109" s="13"/>
      <c r="RTU109" s="13"/>
      <c r="RTV109" s="13"/>
      <c r="RTW109" s="13"/>
      <c r="RTX109" s="13"/>
      <c r="RTY109" s="13"/>
      <c r="RTZ109" s="13"/>
      <c r="RUA109" s="13"/>
      <c r="RUB109" s="13"/>
      <c r="RUC109" s="13"/>
      <c r="RUD109" s="13"/>
      <c r="RUE109" s="13"/>
      <c r="RUF109" s="13"/>
      <c r="RUG109" s="13"/>
      <c r="RUH109" s="13"/>
      <c r="RUI109" s="13"/>
      <c r="RUJ109" s="13"/>
      <c r="RUK109" s="13"/>
      <c r="RUL109" s="13"/>
      <c r="RUM109" s="13"/>
      <c r="RUN109" s="13"/>
      <c r="RUO109" s="13"/>
      <c r="RUP109" s="13"/>
      <c r="RUQ109" s="13"/>
      <c r="RUR109" s="13"/>
      <c r="RUS109" s="13"/>
      <c r="RUT109" s="13"/>
      <c r="RUU109" s="13"/>
      <c r="RUV109" s="13"/>
      <c r="RUW109" s="13"/>
      <c r="RUX109" s="13"/>
      <c r="RUY109" s="13"/>
      <c r="RUZ109" s="13"/>
      <c r="RVA109" s="13"/>
      <c r="RVB109" s="13"/>
      <c r="RVC109" s="13"/>
      <c r="RVD109" s="13"/>
      <c r="RVE109" s="13"/>
      <c r="RVF109" s="13"/>
      <c r="RVG109" s="13"/>
      <c r="RVH109" s="13"/>
      <c r="RVI109" s="13"/>
      <c r="RVJ109" s="13"/>
      <c r="RVK109" s="13"/>
      <c r="RVL109" s="13"/>
      <c r="RVM109" s="13"/>
      <c r="RVN109" s="13"/>
      <c r="RVO109" s="13"/>
      <c r="RVP109" s="13"/>
      <c r="RVQ109" s="13"/>
      <c r="RVR109" s="13"/>
      <c r="RVS109" s="13"/>
      <c r="RVT109" s="13"/>
      <c r="RVU109" s="13"/>
      <c r="RVV109" s="13"/>
      <c r="RVW109" s="13"/>
      <c r="RVX109" s="13"/>
      <c r="RVY109" s="13"/>
      <c r="RVZ109" s="13"/>
      <c r="RWA109" s="13"/>
      <c r="RWB109" s="13"/>
      <c r="RWC109" s="13"/>
      <c r="RWD109" s="13"/>
      <c r="RWE109" s="13"/>
      <c r="RWF109" s="13"/>
      <c r="RWG109" s="13"/>
      <c r="RWH109" s="13"/>
      <c r="RWI109" s="13"/>
      <c r="RWJ109" s="13"/>
      <c r="RWK109" s="13"/>
      <c r="RWL109" s="13"/>
      <c r="RWM109" s="13"/>
      <c r="RWN109" s="13"/>
      <c r="RWO109" s="13"/>
      <c r="RWP109" s="13"/>
      <c r="RWQ109" s="13"/>
      <c r="RWR109" s="13"/>
      <c r="RWS109" s="13"/>
      <c r="RWT109" s="13"/>
      <c r="RWU109" s="13"/>
      <c r="RWV109" s="13"/>
      <c r="RWW109" s="13"/>
      <c r="RWX109" s="13"/>
      <c r="RWY109" s="13"/>
      <c r="RWZ109" s="13"/>
      <c r="RXA109" s="13"/>
      <c r="RXB109" s="13"/>
      <c r="RXC109" s="13"/>
      <c r="RXD109" s="13"/>
      <c r="RXE109" s="13"/>
      <c r="RXF109" s="13"/>
      <c r="RXG109" s="13"/>
      <c r="RXH109" s="13"/>
      <c r="RXI109" s="13"/>
      <c r="RXJ109" s="13"/>
      <c r="RXK109" s="13"/>
      <c r="RXL109" s="13"/>
      <c r="RXM109" s="13"/>
      <c r="RXN109" s="13"/>
      <c r="RXO109" s="13"/>
      <c r="RXP109" s="13"/>
      <c r="RXQ109" s="13"/>
      <c r="RXR109" s="13"/>
      <c r="RXS109" s="13"/>
      <c r="RXT109" s="13"/>
      <c r="RXU109" s="13"/>
      <c r="RXV109" s="13"/>
      <c r="RXW109" s="13"/>
      <c r="RXX109" s="13"/>
      <c r="RXY109" s="13"/>
      <c r="RXZ109" s="13"/>
      <c r="RYA109" s="13"/>
      <c r="RYB109" s="13"/>
      <c r="RYC109" s="13"/>
      <c r="RYD109" s="13"/>
      <c r="RYE109" s="13"/>
      <c r="RYF109" s="13"/>
      <c r="RYG109" s="13"/>
      <c r="RYH109" s="13"/>
      <c r="RYI109" s="13"/>
      <c r="RYJ109" s="13"/>
      <c r="RYK109" s="13"/>
      <c r="RYL109" s="13"/>
      <c r="RYM109" s="13"/>
      <c r="RYN109" s="13"/>
      <c r="RYO109" s="13"/>
      <c r="RYP109" s="13"/>
      <c r="RYQ109" s="13"/>
      <c r="RYR109" s="13"/>
      <c r="RYS109" s="13"/>
      <c r="RYT109" s="13"/>
      <c r="RYU109" s="13"/>
      <c r="RYV109" s="13"/>
      <c r="RYW109" s="13"/>
      <c r="RYX109" s="13"/>
      <c r="RYY109" s="13"/>
      <c r="RYZ109" s="13"/>
      <c r="RZA109" s="13"/>
      <c r="RZB109" s="13"/>
      <c r="RZC109" s="13"/>
      <c r="RZD109" s="13"/>
      <c r="RZE109" s="13"/>
      <c r="RZF109" s="13"/>
      <c r="RZG109" s="13"/>
      <c r="RZH109" s="13"/>
      <c r="RZI109" s="13"/>
      <c r="RZJ109" s="13"/>
      <c r="RZK109" s="13"/>
      <c r="RZL109" s="13"/>
      <c r="RZM109" s="13"/>
      <c r="RZN109" s="13"/>
      <c r="RZO109" s="13"/>
      <c r="RZP109" s="13"/>
      <c r="RZQ109" s="13"/>
      <c r="RZR109" s="13"/>
      <c r="RZS109" s="13"/>
      <c r="RZT109" s="13"/>
      <c r="RZU109" s="13"/>
      <c r="RZV109" s="13"/>
      <c r="RZW109" s="13"/>
      <c r="RZX109" s="13"/>
      <c r="RZY109" s="13"/>
      <c r="RZZ109" s="13"/>
      <c r="SAA109" s="13"/>
      <c r="SAB109" s="13"/>
      <c r="SAC109" s="13"/>
      <c r="SAD109" s="13"/>
      <c r="SAE109" s="13"/>
      <c r="SAF109" s="13"/>
      <c r="SAG109" s="13"/>
      <c r="SAH109" s="13"/>
      <c r="SAI109" s="13"/>
      <c r="SAJ109" s="13"/>
      <c r="SAK109" s="13"/>
      <c r="SAL109" s="13"/>
      <c r="SAM109" s="13"/>
      <c r="SAN109" s="13"/>
      <c r="SAO109" s="13"/>
      <c r="SAP109" s="13"/>
      <c r="SAQ109" s="13"/>
      <c r="SAR109" s="13"/>
      <c r="SAS109" s="13"/>
      <c r="SAT109" s="13"/>
      <c r="SAU109" s="13"/>
      <c r="SAV109" s="13"/>
      <c r="SAW109" s="13"/>
      <c r="SAX109" s="13"/>
      <c r="SAY109" s="13"/>
      <c r="SAZ109" s="13"/>
      <c r="SBA109" s="13"/>
      <c r="SBB109" s="13"/>
      <c r="SBC109" s="13"/>
      <c r="SBD109" s="13"/>
      <c r="SBE109" s="13"/>
      <c r="SBF109" s="13"/>
      <c r="SBG109" s="13"/>
      <c r="SBH109" s="13"/>
      <c r="SBI109" s="13"/>
      <c r="SBJ109" s="13"/>
      <c r="SBK109" s="13"/>
      <c r="SBL109" s="13"/>
      <c r="SBM109" s="13"/>
      <c r="SBN109" s="13"/>
      <c r="SBO109" s="13"/>
      <c r="SBP109" s="13"/>
      <c r="SBQ109" s="13"/>
      <c r="SBR109" s="13"/>
      <c r="SBS109" s="13"/>
      <c r="SBT109" s="13"/>
      <c r="SBU109" s="13"/>
      <c r="SBV109" s="13"/>
      <c r="SBW109" s="13"/>
      <c r="SBX109" s="13"/>
      <c r="SBY109" s="13"/>
      <c r="SBZ109" s="13"/>
      <c r="SCA109" s="13"/>
      <c r="SCB109" s="13"/>
      <c r="SCC109" s="13"/>
      <c r="SCD109" s="13"/>
      <c r="SCE109" s="13"/>
      <c r="SCF109" s="13"/>
      <c r="SCG109" s="13"/>
      <c r="SCH109" s="13"/>
      <c r="SCI109" s="13"/>
      <c r="SCJ109" s="13"/>
      <c r="SCK109" s="13"/>
      <c r="SCL109" s="13"/>
      <c r="SCM109" s="13"/>
      <c r="SCN109" s="13"/>
      <c r="SCO109" s="13"/>
      <c r="SCP109" s="13"/>
      <c r="SCQ109" s="13"/>
      <c r="SCR109" s="13"/>
      <c r="SCS109" s="13"/>
      <c r="SCT109" s="13"/>
      <c r="SCU109" s="13"/>
      <c r="SCV109" s="13"/>
      <c r="SCW109" s="13"/>
      <c r="SCX109" s="13"/>
      <c r="SCY109" s="13"/>
      <c r="SCZ109" s="13"/>
      <c r="SDA109" s="13"/>
      <c r="SDB109" s="13"/>
      <c r="SDC109" s="13"/>
      <c r="SDD109" s="13"/>
      <c r="SDE109" s="13"/>
      <c r="SDF109" s="13"/>
      <c r="SDG109" s="13"/>
      <c r="SDH109" s="13"/>
      <c r="SDI109" s="13"/>
      <c r="SDJ109" s="13"/>
      <c r="SDK109" s="13"/>
      <c r="SDL109" s="13"/>
      <c r="SDM109" s="13"/>
      <c r="SDN109" s="13"/>
      <c r="SDO109" s="13"/>
      <c r="SDP109" s="13"/>
      <c r="SDQ109" s="13"/>
      <c r="SDR109" s="13"/>
      <c r="SDS109" s="13"/>
      <c r="SDT109" s="13"/>
      <c r="SDU109" s="13"/>
      <c r="SDV109" s="13"/>
      <c r="SDW109" s="13"/>
      <c r="SDX109" s="13"/>
      <c r="SDY109" s="13"/>
      <c r="SDZ109" s="13"/>
      <c r="SEA109" s="13"/>
      <c r="SEB109" s="13"/>
      <c r="SEC109" s="13"/>
      <c r="SED109" s="13"/>
      <c r="SEE109" s="13"/>
      <c r="SEF109" s="13"/>
      <c r="SEG109" s="13"/>
      <c r="SEH109" s="13"/>
      <c r="SEI109" s="13"/>
      <c r="SEJ109" s="13"/>
      <c r="SEK109" s="13"/>
      <c r="SEL109" s="13"/>
      <c r="SEM109" s="13"/>
      <c r="SEN109" s="13"/>
      <c r="SEO109" s="13"/>
      <c r="SEP109" s="13"/>
      <c r="SEQ109" s="13"/>
      <c r="SER109" s="13"/>
      <c r="SES109" s="13"/>
      <c r="SET109" s="13"/>
      <c r="SEU109" s="13"/>
      <c r="SEV109" s="13"/>
      <c r="SEW109" s="13"/>
      <c r="SEX109" s="13"/>
      <c r="SEY109" s="13"/>
      <c r="SEZ109" s="13"/>
      <c r="SFA109" s="13"/>
      <c r="SFB109" s="13"/>
      <c r="SFC109" s="13"/>
      <c r="SFD109" s="13"/>
      <c r="SFE109" s="13"/>
      <c r="SFF109" s="13"/>
      <c r="SFG109" s="13"/>
      <c r="SFH109" s="13"/>
      <c r="SFI109" s="13"/>
      <c r="SFJ109" s="13"/>
      <c r="SFK109" s="13"/>
      <c r="SFL109" s="13"/>
      <c r="SFM109" s="13"/>
      <c r="SFN109" s="13"/>
      <c r="SFO109" s="13"/>
      <c r="SFP109" s="13"/>
      <c r="SFQ109" s="13"/>
      <c r="SFR109" s="13"/>
      <c r="SFS109" s="13"/>
      <c r="SFT109" s="13"/>
      <c r="SFU109" s="13"/>
      <c r="SFV109" s="13"/>
      <c r="SFW109" s="13"/>
      <c r="SFX109" s="13"/>
      <c r="SFY109" s="13"/>
      <c r="SFZ109" s="13"/>
      <c r="SGA109" s="13"/>
      <c r="SGB109" s="13"/>
      <c r="SGC109" s="13"/>
      <c r="SGD109" s="13"/>
      <c r="SGE109" s="13"/>
      <c r="SGF109" s="13"/>
      <c r="SGG109" s="13"/>
      <c r="SGH109" s="13"/>
      <c r="SGI109" s="13"/>
      <c r="SGJ109" s="13"/>
      <c r="SGK109" s="13"/>
      <c r="SGL109" s="13"/>
      <c r="SGM109" s="13"/>
      <c r="SGN109" s="13"/>
      <c r="SGO109" s="13"/>
      <c r="SGP109" s="13"/>
      <c r="SGQ109" s="13"/>
      <c r="SGR109" s="13"/>
      <c r="SGS109" s="13"/>
      <c r="SGT109" s="13"/>
      <c r="SGU109" s="13"/>
      <c r="SGV109" s="13"/>
      <c r="SGW109" s="13"/>
      <c r="SGX109" s="13"/>
      <c r="SGY109" s="13"/>
      <c r="SGZ109" s="13"/>
      <c r="SHA109" s="13"/>
      <c r="SHB109" s="13"/>
      <c r="SHC109" s="13"/>
      <c r="SHD109" s="13"/>
      <c r="SHE109" s="13"/>
      <c r="SHF109" s="13"/>
      <c r="SHG109" s="13"/>
      <c r="SHH109" s="13"/>
      <c r="SHI109" s="13"/>
      <c r="SHJ109" s="13"/>
      <c r="SHK109" s="13"/>
      <c r="SHL109" s="13"/>
      <c r="SHM109" s="13"/>
      <c r="SHN109" s="13"/>
      <c r="SHO109" s="13"/>
      <c r="SHP109" s="13"/>
      <c r="SHQ109" s="13"/>
      <c r="SHR109" s="13"/>
      <c r="SHS109" s="13"/>
      <c r="SHT109" s="13"/>
      <c r="SHU109" s="13"/>
      <c r="SHV109" s="13"/>
      <c r="SHW109" s="13"/>
      <c r="SHX109" s="13"/>
      <c r="SHY109" s="13"/>
      <c r="SHZ109" s="13"/>
      <c r="SIA109" s="13"/>
      <c r="SIB109" s="13"/>
      <c r="SIC109" s="13"/>
      <c r="SID109" s="13"/>
      <c r="SIE109" s="13"/>
      <c r="SIF109" s="13"/>
      <c r="SIG109" s="13"/>
      <c r="SIH109" s="13"/>
      <c r="SII109" s="13"/>
      <c r="SIJ109" s="13"/>
      <c r="SIK109" s="13"/>
      <c r="SIL109" s="13"/>
      <c r="SIM109" s="13"/>
      <c r="SIN109" s="13"/>
      <c r="SIO109" s="13"/>
      <c r="SIP109" s="13"/>
      <c r="SIQ109" s="13"/>
      <c r="SIR109" s="13"/>
      <c r="SIS109" s="13"/>
      <c r="SIT109" s="13"/>
      <c r="SIU109" s="13"/>
      <c r="SIV109" s="13"/>
      <c r="SIW109" s="13"/>
      <c r="SIX109" s="13"/>
      <c r="SIY109" s="13"/>
      <c r="SIZ109" s="13"/>
      <c r="SJA109" s="13"/>
      <c r="SJB109" s="13"/>
      <c r="SJC109" s="13"/>
      <c r="SJD109" s="13"/>
      <c r="SJE109" s="13"/>
      <c r="SJF109" s="13"/>
      <c r="SJG109" s="13"/>
      <c r="SJH109" s="13"/>
      <c r="SJI109" s="13"/>
      <c r="SJJ109" s="13"/>
      <c r="SJK109" s="13"/>
      <c r="SJL109" s="13"/>
      <c r="SJM109" s="13"/>
      <c r="SJN109" s="13"/>
      <c r="SJO109" s="13"/>
      <c r="SJP109" s="13"/>
      <c r="SJQ109" s="13"/>
      <c r="SJR109" s="13"/>
      <c r="SJS109" s="13"/>
      <c r="SJT109" s="13"/>
      <c r="SJU109" s="13"/>
      <c r="SJV109" s="13"/>
      <c r="SJW109" s="13"/>
      <c r="SJX109" s="13"/>
      <c r="SJY109" s="13"/>
      <c r="SJZ109" s="13"/>
      <c r="SKA109" s="13"/>
      <c r="SKB109" s="13"/>
      <c r="SKC109" s="13"/>
      <c r="SKD109" s="13"/>
      <c r="SKE109" s="13"/>
      <c r="SKF109" s="13"/>
      <c r="SKG109" s="13"/>
      <c r="SKH109" s="13"/>
      <c r="SKI109" s="13"/>
      <c r="SKJ109" s="13"/>
      <c r="SKK109" s="13"/>
      <c r="SKL109" s="13"/>
      <c r="SKM109" s="13"/>
      <c r="SKN109" s="13"/>
      <c r="SKO109" s="13"/>
      <c r="SKP109" s="13"/>
      <c r="SKQ109" s="13"/>
      <c r="SKR109" s="13"/>
      <c r="SKS109" s="13"/>
      <c r="SKT109" s="13"/>
      <c r="SKU109" s="13"/>
      <c r="SKV109" s="13"/>
      <c r="SKW109" s="13"/>
      <c r="SKX109" s="13"/>
      <c r="SKY109" s="13"/>
      <c r="SKZ109" s="13"/>
      <c r="SLA109" s="13"/>
      <c r="SLB109" s="13"/>
      <c r="SLC109" s="13"/>
      <c r="SLD109" s="13"/>
      <c r="SLE109" s="13"/>
      <c r="SLF109" s="13"/>
      <c r="SLG109" s="13"/>
      <c r="SLH109" s="13"/>
      <c r="SLI109" s="13"/>
      <c r="SLJ109" s="13"/>
      <c r="SLK109" s="13"/>
      <c r="SLL109" s="13"/>
      <c r="SLM109" s="13"/>
      <c r="SLN109" s="13"/>
      <c r="SLO109" s="13"/>
      <c r="SLP109" s="13"/>
      <c r="SLQ109" s="13"/>
      <c r="SLR109" s="13"/>
      <c r="SLS109" s="13"/>
      <c r="SLT109" s="13"/>
      <c r="SLU109" s="13"/>
      <c r="SLV109" s="13"/>
      <c r="SLW109" s="13"/>
      <c r="SLX109" s="13"/>
      <c r="SLY109" s="13"/>
      <c r="SLZ109" s="13"/>
      <c r="SMA109" s="13"/>
      <c r="SMB109" s="13"/>
      <c r="SMC109" s="13"/>
      <c r="SMD109" s="13"/>
      <c r="SME109" s="13"/>
      <c r="SMF109" s="13"/>
      <c r="SMG109" s="13"/>
      <c r="SMH109" s="13"/>
      <c r="SMI109" s="13"/>
      <c r="SMJ109" s="13"/>
      <c r="SMK109" s="13"/>
      <c r="SML109" s="13"/>
      <c r="SMM109" s="13"/>
      <c r="SMN109" s="13"/>
      <c r="SMO109" s="13"/>
      <c r="SMP109" s="13"/>
      <c r="SMQ109" s="13"/>
      <c r="SMR109" s="13"/>
      <c r="SMS109" s="13"/>
      <c r="SMT109" s="13"/>
      <c r="SMU109" s="13"/>
      <c r="SMV109" s="13"/>
      <c r="SMW109" s="13"/>
      <c r="SMX109" s="13"/>
      <c r="SMY109" s="13"/>
      <c r="SMZ109" s="13"/>
      <c r="SNA109" s="13"/>
      <c r="SNB109" s="13"/>
      <c r="SNC109" s="13"/>
      <c r="SND109" s="13"/>
      <c r="SNE109" s="13"/>
      <c r="SNF109" s="13"/>
      <c r="SNG109" s="13"/>
      <c r="SNH109" s="13"/>
      <c r="SNI109" s="13"/>
      <c r="SNJ109" s="13"/>
      <c r="SNK109" s="13"/>
      <c r="SNL109" s="13"/>
      <c r="SNM109" s="13"/>
      <c r="SNN109" s="13"/>
      <c r="SNO109" s="13"/>
      <c r="SNP109" s="13"/>
      <c r="SNQ109" s="13"/>
      <c r="SNR109" s="13"/>
      <c r="SNS109" s="13"/>
      <c r="SNT109" s="13"/>
      <c r="SNU109" s="13"/>
      <c r="SNV109" s="13"/>
      <c r="SNW109" s="13"/>
      <c r="SNX109" s="13"/>
      <c r="SNY109" s="13"/>
      <c r="SNZ109" s="13"/>
      <c r="SOA109" s="13"/>
      <c r="SOB109" s="13"/>
      <c r="SOC109" s="13"/>
      <c r="SOD109" s="13"/>
      <c r="SOE109" s="13"/>
      <c r="SOF109" s="13"/>
      <c r="SOG109" s="13"/>
      <c r="SOH109" s="13"/>
      <c r="SOI109" s="13"/>
      <c r="SOJ109" s="13"/>
      <c r="SOK109" s="13"/>
      <c r="SOL109" s="13"/>
      <c r="SOM109" s="13"/>
      <c r="SON109" s="13"/>
      <c r="SOO109" s="13"/>
      <c r="SOP109" s="13"/>
      <c r="SOQ109" s="13"/>
      <c r="SOR109" s="13"/>
      <c r="SOS109" s="13"/>
      <c r="SOT109" s="13"/>
      <c r="SOU109" s="13"/>
      <c r="SOV109" s="13"/>
      <c r="SOW109" s="13"/>
      <c r="SOX109" s="13"/>
      <c r="SOY109" s="13"/>
      <c r="SOZ109" s="13"/>
      <c r="SPA109" s="13"/>
      <c r="SPB109" s="13"/>
      <c r="SPC109" s="13"/>
      <c r="SPD109" s="13"/>
      <c r="SPE109" s="13"/>
      <c r="SPF109" s="13"/>
      <c r="SPG109" s="13"/>
      <c r="SPH109" s="13"/>
      <c r="SPI109" s="13"/>
      <c r="SPJ109" s="13"/>
      <c r="SPK109" s="13"/>
      <c r="SPL109" s="13"/>
      <c r="SPM109" s="13"/>
      <c r="SPN109" s="13"/>
      <c r="SPO109" s="13"/>
      <c r="SPP109" s="13"/>
      <c r="SPQ109" s="13"/>
      <c r="SPR109" s="13"/>
      <c r="SPS109" s="13"/>
      <c r="SPT109" s="13"/>
      <c r="SPU109" s="13"/>
      <c r="SPV109" s="13"/>
      <c r="SPW109" s="13"/>
      <c r="SPX109" s="13"/>
      <c r="SPY109" s="13"/>
      <c r="SPZ109" s="13"/>
      <c r="SQA109" s="13"/>
      <c r="SQB109" s="13"/>
      <c r="SQC109" s="13"/>
      <c r="SQD109" s="13"/>
      <c r="SQE109" s="13"/>
      <c r="SQF109" s="13"/>
      <c r="SQG109" s="13"/>
      <c r="SQH109" s="13"/>
      <c r="SQI109" s="13"/>
      <c r="SQJ109" s="13"/>
      <c r="SQK109" s="13"/>
      <c r="SQL109" s="13"/>
      <c r="SQM109" s="13"/>
      <c r="SQN109" s="13"/>
      <c r="SQO109" s="13"/>
      <c r="SQP109" s="13"/>
      <c r="SQQ109" s="13"/>
      <c r="SQR109" s="13"/>
      <c r="SQS109" s="13"/>
      <c r="SQT109" s="13"/>
      <c r="SQU109" s="13"/>
      <c r="SQV109" s="13"/>
      <c r="SQW109" s="13"/>
      <c r="SQX109" s="13"/>
      <c r="SQY109" s="13"/>
      <c r="SQZ109" s="13"/>
      <c r="SRA109" s="13"/>
      <c r="SRB109" s="13"/>
      <c r="SRC109" s="13"/>
      <c r="SRD109" s="13"/>
      <c r="SRE109" s="13"/>
      <c r="SRF109" s="13"/>
      <c r="SRG109" s="13"/>
      <c r="SRH109" s="13"/>
      <c r="SRI109" s="13"/>
      <c r="SRJ109" s="13"/>
      <c r="SRK109" s="13"/>
      <c r="SRL109" s="13"/>
      <c r="SRM109" s="13"/>
      <c r="SRN109" s="13"/>
      <c r="SRO109" s="13"/>
      <c r="SRP109" s="13"/>
      <c r="SRQ109" s="13"/>
      <c r="SRR109" s="13"/>
      <c r="SRS109" s="13"/>
      <c r="SRT109" s="13"/>
      <c r="SRU109" s="13"/>
      <c r="SRV109" s="13"/>
      <c r="SRW109" s="13"/>
      <c r="SRX109" s="13"/>
      <c r="SRY109" s="13"/>
      <c r="SRZ109" s="13"/>
      <c r="SSA109" s="13"/>
      <c r="SSB109" s="13"/>
      <c r="SSC109" s="13"/>
      <c r="SSD109" s="13"/>
      <c r="SSE109" s="13"/>
      <c r="SSF109" s="13"/>
      <c r="SSG109" s="13"/>
      <c r="SSH109" s="13"/>
      <c r="SSI109" s="13"/>
      <c r="SSJ109" s="13"/>
      <c r="SSK109" s="13"/>
      <c r="SSL109" s="13"/>
      <c r="SSM109" s="13"/>
      <c r="SSN109" s="13"/>
      <c r="SSO109" s="13"/>
      <c r="SSP109" s="13"/>
      <c r="SSQ109" s="13"/>
      <c r="SSR109" s="13"/>
      <c r="SSS109" s="13"/>
      <c r="SST109" s="13"/>
      <c r="SSU109" s="13"/>
      <c r="SSV109" s="13"/>
      <c r="SSW109" s="13"/>
      <c r="SSX109" s="13"/>
      <c r="SSY109" s="13"/>
      <c r="SSZ109" s="13"/>
      <c r="STA109" s="13"/>
      <c r="STB109" s="13"/>
      <c r="STC109" s="13"/>
      <c r="STD109" s="13"/>
      <c r="STE109" s="13"/>
      <c r="STF109" s="13"/>
      <c r="STG109" s="13"/>
      <c r="STH109" s="13"/>
      <c r="STI109" s="13"/>
      <c r="STJ109" s="13"/>
      <c r="STK109" s="13"/>
      <c r="STL109" s="13"/>
      <c r="STM109" s="13"/>
      <c r="STN109" s="13"/>
      <c r="STO109" s="13"/>
      <c r="STP109" s="13"/>
      <c r="STQ109" s="13"/>
      <c r="STR109" s="13"/>
      <c r="STS109" s="13"/>
      <c r="STT109" s="13"/>
      <c r="STU109" s="13"/>
      <c r="STV109" s="13"/>
      <c r="STW109" s="13"/>
      <c r="STX109" s="13"/>
      <c r="STY109" s="13"/>
      <c r="STZ109" s="13"/>
      <c r="SUA109" s="13"/>
      <c r="SUB109" s="13"/>
      <c r="SUC109" s="13"/>
      <c r="SUD109" s="13"/>
      <c r="SUE109" s="13"/>
      <c r="SUF109" s="13"/>
      <c r="SUG109" s="13"/>
      <c r="SUH109" s="13"/>
      <c r="SUI109" s="13"/>
      <c r="SUJ109" s="13"/>
      <c r="SUK109" s="13"/>
      <c r="SUL109" s="13"/>
      <c r="SUM109" s="13"/>
      <c r="SUN109" s="13"/>
      <c r="SUO109" s="13"/>
      <c r="SUP109" s="13"/>
      <c r="SUQ109" s="13"/>
      <c r="SUR109" s="13"/>
      <c r="SUS109" s="13"/>
      <c r="SUT109" s="13"/>
      <c r="SUU109" s="13"/>
      <c r="SUV109" s="13"/>
      <c r="SUW109" s="13"/>
      <c r="SUX109" s="13"/>
      <c r="SUY109" s="13"/>
      <c r="SUZ109" s="13"/>
      <c r="SVA109" s="13"/>
      <c r="SVB109" s="13"/>
      <c r="SVC109" s="13"/>
      <c r="SVD109" s="13"/>
      <c r="SVE109" s="13"/>
      <c r="SVF109" s="13"/>
      <c r="SVG109" s="13"/>
      <c r="SVH109" s="13"/>
      <c r="SVI109" s="13"/>
      <c r="SVJ109" s="13"/>
      <c r="SVK109" s="13"/>
      <c r="SVL109" s="13"/>
      <c r="SVM109" s="13"/>
      <c r="SVN109" s="13"/>
      <c r="SVO109" s="13"/>
      <c r="SVP109" s="13"/>
      <c r="SVQ109" s="13"/>
      <c r="SVR109" s="13"/>
      <c r="SVS109" s="13"/>
      <c r="SVT109" s="13"/>
      <c r="SVU109" s="13"/>
      <c r="SVV109" s="13"/>
      <c r="SVW109" s="13"/>
      <c r="SVX109" s="13"/>
      <c r="SVY109" s="13"/>
      <c r="SVZ109" s="13"/>
      <c r="SWA109" s="13"/>
      <c r="SWB109" s="13"/>
      <c r="SWC109" s="13"/>
      <c r="SWD109" s="13"/>
      <c r="SWE109" s="13"/>
      <c r="SWF109" s="13"/>
      <c r="SWG109" s="13"/>
      <c r="SWH109" s="13"/>
      <c r="SWI109" s="13"/>
      <c r="SWJ109" s="13"/>
      <c r="SWK109" s="13"/>
      <c r="SWL109" s="13"/>
      <c r="SWM109" s="13"/>
      <c r="SWN109" s="13"/>
      <c r="SWO109" s="13"/>
      <c r="SWP109" s="13"/>
      <c r="SWQ109" s="13"/>
      <c r="SWR109" s="13"/>
      <c r="SWS109" s="13"/>
      <c r="SWT109" s="13"/>
      <c r="SWU109" s="13"/>
      <c r="SWV109" s="13"/>
      <c r="SWW109" s="13"/>
      <c r="SWX109" s="13"/>
      <c r="SWY109" s="13"/>
      <c r="SWZ109" s="13"/>
      <c r="SXA109" s="13"/>
      <c r="SXB109" s="13"/>
      <c r="SXC109" s="13"/>
      <c r="SXD109" s="13"/>
      <c r="SXE109" s="13"/>
      <c r="SXF109" s="13"/>
      <c r="SXG109" s="13"/>
      <c r="SXH109" s="13"/>
      <c r="SXI109" s="13"/>
      <c r="SXJ109" s="13"/>
      <c r="SXK109" s="13"/>
      <c r="SXL109" s="13"/>
      <c r="SXM109" s="13"/>
      <c r="SXN109" s="13"/>
      <c r="SXO109" s="13"/>
      <c r="SXP109" s="13"/>
      <c r="SXQ109" s="13"/>
      <c r="SXR109" s="13"/>
      <c r="SXS109" s="13"/>
      <c r="SXT109" s="13"/>
      <c r="SXU109" s="13"/>
      <c r="SXV109" s="13"/>
      <c r="SXW109" s="13"/>
      <c r="SXX109" s="13"/>
      <c r="SXY109" s="13"/>
      <c r="SXZ109" s="13"/>
      <c r="SYA109" s="13"/>
      <c r="SYB109" s="13"/>
      <c r="SYC109" s="13"/>
      <c r="SYD109" s="13"/>
      <c r="SYE109" s="13"/>
      <c r="SYF109" s="13"/>
      <c r="SYG109" s="13"/>
      <c r="SYH109" s="13"/>
      <c r="SYI109" s="13"/>
      <c r="SYJ109" s="13"/>
      <c r="SYK109" s="13"/>
      <c r="SYL109" s="13"/>
      <c r="SYM109" s="13"/>
      <c r="SYN109" s="13"/>
      <c r="SYO109" s="13"/>
      <c r="SYP109" s="13"/>
      <c r="SYQ109" s="13"/>
      <c r="SYR109" s="13"/>
      <c r="SYS109" s="13"/>
      <c r="SYT109" s="13"/>
      <c r="SYU109" s="13"/>
      <c r="SYV109" s="13"/>
      <c r="SYW109" s="13"/>
      <c r="SYX109" s="13"/>
      <c r="SYY109" s="13"/>
      <c r="SYZ109" s="13"/>
      <c r="SZA109" s="13"/>
      <c r="SZB109" s="13"/>
      <c r="SZC109" s="13"/>
      <c r="SZD109" s="13"/>
      <c r="SZE109" s="13"/>
      <c r="SZF109" s="13"/>
      <c r="SZG109" s="13"/>
      <c r="SZH109" s="13"/>
      <c r="SZI109" s="13"/>
      <c r="SZJ109" s="13"/>
      <c r="SZK109" s="13"/>
      <c r="SZL109" s="13"/>
      <c r="SZM109" s="13"/>
      <c r="SZN109" s="13"/>
      <c r="SZO109" s="13"/>
      <c r="SZP109" s="13"/>
      <c r="SZQ109" s="13"/>
      <c r="SZR109" s="13"/>
      <c r="SZS109" s="13"/>
      <c r="SZT109" s="13"/>
      <c r="SZU109" s="13"/>
      <c r="SZV109" s="13"/>
      <c r="SZW109" s="13"/>
      <c r="SZX109" s="13"/>
      <c r="SZY109" s="13"/>
      <c r="SZZ109" s="13"/>
      <c r="TAA109" s="13"/>
      <c r="TAB109" s="13"/>
      <c r="TAC109" s="13"/>
      <c r="TAD109" s="13"/>
      <c r="TAE109" s="13"/>
      <c r="TAF109" s="13"/>
      <c r="TAG109" s="13"/>
      <c r="TAH109" s="13"/>
      <c r="TAI109" s="13"/>
      <c r="TAJ109" s="13"/>
      <c r="TAK109" s="13"/>
      <c r="TAL109" s="13"/>
      <c r="TAM109" s="13"/>
      <c r="TAN109" s="13"/>
      <c r="TAO109" s="13"/>
      <c r="TAP109" s="13"/>
      <c r="TAQ109" s="13"/>
      <c r="TAR109" s="13"/>
      <c r="TAS109" s="13"/>
      <c r="TAT109" s="13"/>
      <c r="TAU109" s="13"/>
      <c r="TAV109" s="13"/>
      <c r="TAW109" s="13"/>
      <c r="TAX109" s="13"/>
      <c r="TAY109" s="13"/>
      <c r="TAZ109" s="13"/>
      <c r="TBA109" s="13"/>
      <c r="TBB109" s="13"/>
      <c r="TBC109" s="13"/>
      <c r="TBD109" s="13"/>
      <c r="TBE109" s="13"/>
      <c r="TBF109" s="13"/>
      <c r="TBG109" s="13"/>
      <c r="TBH109" s="13"/>
      <c r="TBI109" s="13"/>
      <c r="TBJ109" s="13"/>
      <c r="TBK109" s="13"/>
      <c r="TBL109" s="13"/>
      <c r="TBM109" s="13"/>
      <c r="TBN109" s="13"/>
      <c r="TBO109" s="13"/>
      <c r="TBP109" s="13"/>
      <c r="TBQ109" s="13"/>
      <c r="TBR109" s="13"/>
      <c r="TBS109" s="13"/>
      <c r="TBT109" s="13"/>
      <c r="TBU109" s="13"/>
      <c r="TBV109" s="13"/>
      <c r="TBW109" s="13"/>
      <c r="TBX109" s="13"/>
      <c r="TBY109" s="13"/>
      <c r="TBZ109" s="13"/>
      <c r="TCA109" s="13"/>
      <c r="TCB109" s="13"/>
      <c r="TCC109" s="13"/>
      <c r="TCD109" s="13"/>
      <c r="TCE109" s="13"/>
      <c r="TCF109" s="13"/>
      <c r="TCG109" s="13"/>
      <c r="TCH109" s="13"/>
      <c r="TCI109" s="13"/>
      <c r="TCJ109" s="13"/>
      <c r="TCK109" s="13"/>
      <c r="TCL109" s="13"/>
      <c r="TCM109" s="13"/>
      <c r="TCN109" s="13"/>
      <c r="TCO109" s="13"/>
      <c r="TCP109" s="13"/>
      <c r="TCQ109" s="13"/>
      <c r="TCR109" s="13"/>
      <c r="TCS109" s="13"/>
      <c r="TCT109" s="13"/>
      <c r="TCU109" s="13"/>
      <c r="TCV109" s="13"/>
      <c r="TCW109" s="13"/>
      <c r="TCX109" s="13"/>
      <c r="TCY109" s="13"/>
      <c r="TCZ109" s="13"/>
      <c r="TDA109" s="13"/>
      <c r="TDB109" s="13"/>
      <c r="TDC109" s="13"/>
      <c r="TDD109" s="13"/>
      <c r="TDE109" s="13"/>
      <c r="TDF109" s="13"/>
      <c r="TDG109" s="13"/>
      <c r="TDH109" s="13"/>
      <c r="TDI109" s="13"/>
      <c r="TDJ109" s="13"/>
      <c r="TDK109" s="13"/>
      <c r="TDL109" s="13"/>
      <c r="TDM109" s="13"/>
      <c r="TDN109" s="13"/>
      <c r="TDO109" s="13"/>
      <c r="TDP109" s="13"/>
      <c r="TDQ109" s="13"/>
      <c r="TDR109" s="13"/>
      <c r="TDS109" s="13"/>
      <c r="TDT109" s="13"/>
      <c r="TDU109" s="13"/>
      <c r="TDV109" s="13"/>
      <c r="TDW109" s="13"/>
      <c r="TDX109" s="13"/>
      <c r="TDY109" s="13"/>
      <c r="TDZ109" s="13"/>
      <c r="TEA109" s="13"/>
      <c r="TEB109" s="13"/>
      <c r="TEC109" s="13"/>
      <c r="TED109" s="13"/>
      <c r="TEE109" s="13"/>
      <c r="TEF109" s="13"/>
      <c r="TEG109" s="13"/>
      <c r="TEH109" s="13"/>
      <c r="TEI109" s="13"/>
      <c r="TEJ109" s="13"/>
      <c r="TEK109" s="13"/>
      <c r="TEL109" s="13"/>
      <c r="TEM109" s="13"/>
      <c r="TEN109" s="13"/>
      <c r="TEO109" s="13"/>
      <c r="TEP109" s="13"/>
      <c r="TEQ109" s="13"/>
      <c r="TER109" s="13"/>
      <c r="TES109" s="13"/>
      <c r="TET109" s="13"/>
      <c r="TEU109" s="13"/>
      <c r="TEV109" s="13"/>
      <c r="TEW109" s="13"/>
      <c r="TEX109" s="13"/>
      <c r="TEY109" s="13"/>
      <c r="TEZ109" s="13"/>
      <c r="TFA109" s="13"/>
      <c r="TFB109" s="13"/>
      <c r="TFC109" s="13"/>
      <c r="TFD109" s="13"/>
      <c r="TFE109" s="13"/>
      <c r="TFF109" s="13"/>
      <c r="TFG109" s="13"/>
      <c r="TFH109" s="13"/>
      <c r="TFI109" s="13"/>
      <c r="TFJ109" s="13"/>
      <c r="TFK109" s="13"/>
      <c r="TFL109" s="13"/>
      <c r="TFM109" s="13"/>
      <c r="TFN109" s="13"/>
      <c r="TFO109" s="13"/>
      <c r="TFP109" s="13"/>
      <c r="TFQ109" s="13"/>
      <c r="TFR109" s="13"/>
      <c r="TFS109" s="13"/>
      <c r="TFT109" s="13"/>
      <c r="TFU109" s="13"/>
      <c r="TFV109" s="13"/>
      <c r="TFW109" s="13"/>
      <c r="TFX109" s="13"/>
      <c r="TFY109" s="13"/>
      <c r="TFZ109" s="13"/>
      <c r="TGA109" s="13"/>
      <c r="TGB109" s="13"/>
      <c r="TGC109" s="13"/>
      <c r="TGD109" s="13"/>
      <c r="TGE109" s="13"/>
      <c r="TGF109" s="13"/>
      <c r="TGG109" s="13"/>
      <c r="TGH109" s="13"/>
      <c r="TGI109" s="13"/>
      <c r="TGJ109" s="13"/>
      <c r="TGK109" s="13"/>
      <c r="TGL109" s="13"/>
      <c r="TGM109" s="13"/>
      <c r="TGN109" s="13"/>
      <c r="TGO109" s="13"/>
      <c r="TGP109" s="13"/>
      <c r="TGQ109" s="13"/>
      <c r="TGR109" s="13"/>
      <c r="TGS109" s="13"/>
      <c r="TGT109" s="13"/>
      <c r="TGU109" s="13"/>
      <c r="TGV109" s="13"/>
      <c r="TGW109" s="13"/>
      <c r="TGX109" s="13"/>
      <c r="TGY109" s="13"/>
      <c r="TGZ109" s="13"/>
      <c r="THA109" s="13"/>
      <c r="THB109" s="13"/>
      <c r="THC109" s="13"/>
      <c r="THD109" s="13"/>
      <c r="THE109" s="13"/>
      <c r="THF109" s="13"/>
      <c r="THG109" s="13"/>
      <c r="THH109" s="13"/>
      <c r="THI109" s="13"/>
      <c r="THJ109" s="13"/>
      <c r="THK109" s="13"/>
      <c r="THL109" s="13"/>
      <c r="THM109" s="13"/>
      <c r="THN109" s="13"/>
      <c r="THO109" s="13"/>
      <c r="THP109" s="13"/>
      <c r="THQ109" s="13"/>
      <c r="THR109" s="13"/>
      <c r="THS109" s="13"/>
      <c r="THT109" s="13"/>
      <c r="THU109" s="13"/>
      <c r="THV109" s="13"/>
      <c r="THW109" s="13"/>
      <c r="THX109" s="13"/>
      <c r="THY109" s="13"/>
      <c r="THZ109" s="13"/>
      <c r="TIA109" s="13"/>
      <c r="TIB109" s="13"/>
      <c r="TIC109" s="13"/>
      <c r="TID109" s="13"/>
      <c r="TIE109" s="13"/>
      <c r="TIF109" s="13"/>
      <c r="TIG109" s="13"/>
      <c r="TIH109" s="13"/>
      <c r="TII109" s="13"/>
      <c r="TIJ109" s="13"/>
      <c r="TIK109" s="13"/>
      <c r="TIL109" s="13"/>
      <c r="TIM109" s="13"/>
      <c r="TIN109" s="13"/>
      <c r="TIO109" s="13"/>
      <c r="TIP109" s="13"/>
      <c r="TIQ109" s="13"/>
      <c r="TIR109" s="13"/>
      <c r="TIS109" s="13"/>
      <c r="TIT109" s="13"/>
      <c r="TIU109" s="13"/>
      <c r="TIV109" s="13"/>
      <c r="TIW109" s="13"/>
      <c r="TIX109" s="13"/>
      <c r="TIY109" s="13"/>
      <c r="TIZ109" s="13"/>
      <c r="TJA109" s="13"/>
      <c r="TJB109" s="13"/>
      <c r="TJC109" s="13"/>
      <c r="TJD109" s="13"/>
      <c r="TJE109" s="13"/>
      <c r="TJF109" s="13"/>
      <c r="TJG109" s="13"/>
      <c r="TJH109" s="13"/>
      <c r="TJI109" s="13"/>
      <c r="TJJ109" s="13"/>
      <c r="TJK109" s="13"/>
      <c r="TJL109" s="13"/>
      <c r="TJM109" s="13"/>
      <c r="TJN109" s="13"/>
      <c r="TJO109" s="13"/>
      <c r="TJP109" s="13"/>
      <c r="TJQ109" s="13"/>
      <c r="TJR109" s="13"/>
      <c r="TJS109" s="13"/>
      <c r="TJT109" s="13"/>
      <c r="TJU109" s="13"/>
      <c r="TJV109" s="13"/>
      <c r="TJW109" s="13"/>
      <c r="TJX109" s="13"/>
      <c r="TJY109" s="13"/>
      <c r="TJZ109" s="13"/>
      <c r="TKA109" s="13"/>
      <c r="TKB109" s="13"/>
      <c r="TKC109" s="13"/>
      <c r="TKD109" s="13"/>
      <c r="TKE109" s="13"/>
      <c r="TKF109" s="13"/>
      <c r="TKG109" s="13"/>
      <c r="TKH109" s="13"/>
      <c r="TKI109" s="13"/>
      <c r="TKJ109" s="13"/>
      <c r="TKK109" s="13"/>
      <c r="TKL109" s="13"/>
      <c r="TKM109" s="13"/>
      <c r="TKN109" s="13"/>
      <c r="TKO109" s="13"/>
      <c r="TKP109" s="13"/>
      <c r="TKQ109" s="13"/>
      <c r="TKR109" s="13"/>
      <c r="TKS109" s="13"/>
      <c r="TKT109" s="13"/>
      <c r="TKU109" s="13"/>
      <c r="TKV109" s="13"/>
      <c r="TKW109" s="13"/>
      <c r="TKX109" s="13"/>
      <c r="TKY109" s="13"/>
      <c r="TKZ109" s="13"/>
      <c r="TLA109" s="13"/>
      <c r="TLB109" s="13"/>
      <c r="TLC109" s="13"/>
      <c r="TLD109" s="13"/>
      <c r="TLE109" s="13"/>
      <c r="TLF109" s="13"/>
      <c r="TLG109" s="13"/>
      <c r="TLH109" s="13"/>
      <c r="TLI109" s="13"/>
      <c r="TLJ109" s="13"/>
      <c r="TLK109" s="13"/>
      <c r="TLL109" s="13"/>
      <c r="TLM109" s="13"/>
      <c r="TLN109" s="13"/>
      <c r="TLO109" s="13"/>
      <c r="TLP109" s="13"/>
      <c r="TLQ109" s="13"/>
      <c r="TLR109" s="13"/>
      <c r="TLS109" s="13"/>
      <c r="TLT109" s="13"/>
      <c r="TLU109" s="13"/>
      <c r="TLV109" s="13"/>
      <c r="TLW109" s="13"/>
      <c r="TLX109" s="13"/>
      <c r="TLY109" s="13"/>
      <c r="TLZ109" s="13"/>
      <c r="TMA109" s="13"/>
      <c r="TMB109" s="13"/>
      <c r="TMC109" s="13"/>
      <c r="TMD109" s="13"/>
      <c r="TME109" s="13"/>
      <c r="TMF109" s="13"/>
      <c r="TMG109" s="13"/>
      <c r="TMH109" s="13"/>
      <c r="TMI109" s="13"/>
      <c r="TMJ109" s="13"/>
      <c r="TMK109" s="13"/>
      <c r="TML109" s="13"/>
      <c r="TMM109" s="13"/>
      <c r="TMN109" s="13"/>
      <c r="TMO109" s="13"/>
      <c r="TMP109" s="13"/>
      <c r="TMQ109" s="13"/>
      <c r="TMR109" s="13"/>
      <c r="TMS109" s="13"/>
      <c r="TMT109" s="13"/>
      <c r="TMU109" s="13"/>
      <c r="TMV109" s="13"/>
      <c r="TMW109" s="13"/>
      <c r="TMX109" s="13"/>
      <c r="TMY109" s="13"/>
      <c r="TMZ109" s="13"/>
      <c r="TNA109" s="13"/>
      <c r="TNB109" s="13"/>
      <c r="TNC109" s="13"/>
      <c r="TND109" s="13"/>
      <c r="TNE109" s="13"/>
      <c r="TNF109" s="13"/>
      <c r="TNG109" s="13"/>
      <c r="TNH109" s="13"/>
      <c r="TNI109" s="13"/>
      <c r="TNJ109" s="13"/>
      <c r="TNK109" s="13"/>
      <c r="TNL109" s="13"/>
      <c r="TNM109" s="13"/>
      <c r="TNN109" s="13"/>
      <c r="TNO109" s="13"/>
      <c r="TNP109" s="13"/>
      <c r="TNQ109" s="13"/>
      <c r="TNR109" s="13"/>
      <c r="TNS109" s="13"/>
      <c r="TNT109" s="13"/>
      <c r="TNU109" s="13"/>
      <c r="TNV109" s="13"/>
      <c r="TNW109" s="13"/>
      <c r="TNX109" s="13"/>
      <c r="TNY109" s="13"/>
      <c r="TNZ109" s="13"/>
      <c r="TOA109" s="13"/>
      <c r="TOB109" s="13"/>
      <c r="TOC109" s="13"/>
      <c r="TOD109" s="13"/>
      <c r="TOE109" s="13"/>
      <c r="TOF109" s="13"/>
      <c r="TOG109" s="13"/>
      <c r="TOH109" s="13"/>
      <c r="TOI109" s="13"/>
      <c r="TOJ109" s="13"/>
      <c r="TOK109" s="13"/>
      <c r="TOL109" s="13"/>
      <c r="TOM109" s="13"/>
      <c r="TON109" s="13"/>
      <c r="TOO109" s="13"/>
      <c r="TOP109" s="13"/>
      <c r="TOQ109" s="13"/>
      <c r="TOR109" s="13"/>
      <c r="TOS109" s="13"/>
      <c r="TOT109" s="13"/>
      <c r="TOU109" s="13"/>
      <c r="TOV109" s="13"/>
      <c r="TOW109" s="13"/>
      <c r="TOX109" s="13"/>
      <c r="TOY109" s="13"/>
      <c r="TOZ109" s="13"/>
      <c r="TPA109" s="13"/>
      <c r="TPB109" s="13"/>
      <c r="TPC109" s="13"/>
      <c r="TPD109" s="13"/>
      <c r="TPE109" s="13"/>
      <c r="TPF109" s="13"/>
      <c r="TPG109" s="13"/>
      <c r="TPH109" s="13"/>
      <c r="TPI109" s="13"/>
      <c r="TPJ109" s="13"/>
      <c r="TPK109" s="13"/>
      <c r="TPL109" s="13"/>
      <c r="TPM109" s="13"/>
      <c r="TPN109" s="13"/>
      <c r="TPO109" s="13"/>
      <c r="TPP109" s="13"/>
      <c r="TPQ109" s="13"/>
      <c r="TPR109" s="13"/>
      <c r="TPS109" s="13"/>
      <c r="TPT109" s="13"/>
      <c r="TPU109" s="13"/>
      <c r="TPV109" s="13"/>
      <c r="TPW109" s="13"/>
      <c r="TPX109" s="13"/>
      <c r="TPY109" s="13"/>
      <c r="TPZ109" s="13"/>
      <c r="TQA109" s="13"/>
      <c r="TQB109" s="13"/>
      <c r="TQC109" s="13"/>
      <c r="TQD109" s="13"/>
      <c r="TQE109" s="13"/>
      <c r="TQF109" s="13"/>
      <c r="TQG109" s="13"/>
      <c r="TQH109" s="13"/>
      <c r="TQI109" s="13"/>
      <c r="TQJ109" s="13"/>
      <c r="TQK109" s="13"/>
      <c r="TQL109" s="13"/>
      <c r="TQM109" s="13"/>
      <c r="TQN109" s="13"/>
      <c r="TQO109" s="13"/>
      <c r="TQP109" s="13"/>
      <c r="TQQ109" s="13"/>
      <c r="TQR109" s="13"/>
      <c r="TQS109" s="13"/>
      <c r="TQT109" s="13"/>
      <c r="TQU109" s="13"/>
      <c r="TQV109" s="13"/>
      <c r="TQW109" s="13"/>
      <c r="TQX109" s="13"/>
      <c r="TQY109" s="13"/>
      <c r="TQZ109" s="13"/>
      <c r="TRA109" s="13"/>
      <c r="TRB109" s="13"/>
      <c r="TRC109" s="13"/>
      <c r="TRD109" s="13"/>
      <c r="TRE109" s="13"/>
      <c r="TRF109" s="13"/>
      <c r="TRG109" s="13"/>
      <c r="TRH109" s="13"/>
      <c r="TRI109" s="13"/>
      <c r="TRJ109" s="13"/>
      <c r="TRK109" s="13"/>
      <c r="TRL109" s="13"/>
      <c r="TRM109" s="13"/>
      <c r="TRN109" s="13"/>
      <c r="TRO109" s="13"/>
      <c r="TRP109" s="13"/>
      <c r="TRQ109" s="13"/>
      <c r="TRR109" s="13"/>
      <c r="TRS109" s="13"/>
      <c r="TRT109" s="13"/>
      <c r="TRU109" s="13"/>
      <c r="TRV109" s="13"/>
      <c r="TRW109" s="13"/>
      <c r="TRX109" s="13"/>
      <c r="TRY109" s="13"/>
      <c r="TRZ109" s="13"/>
      <c r="TSA109" s="13"/>
      <c r="TSB109" s="13"/>
      <c r="TSC109" s="13"/>
      <c r="TSD109" s="13"/>
      <c r="TSE109" s="13"/>
      <c r="TSF109" s="13"/>
      <c r="TSG109" s="13"/>
      <c r="TSH109" s="13"/>
      <c r="TSI109" s="13"/>
      <c r="TSJ109" s="13"/>
      <c r="TSK109" s="13"/>
      <c r="TSL109" s="13"/>
      <c r="TSM109" s="13"/>
      <c r="TSN109" s="13"/>
      <c r="TSO109" s="13"/>
      <c r="TSP109" s="13"/>
      <c r="TSQ109" s="13"/>
      <c r="TSR109" s="13"/>
      <c r="TSS109" s="13"/>
      <c r="TST109" s="13"/>
      <c r="TSU109" s="13"/>
      <c r="TSV109" s="13"/>
      <c r="TSW109" s="13"/>
      <c r="TSX109" s="13"/>
      <c r="TSY109" s="13"/>
      <c r="TSZ109" s="13"/>
      <c r="TTA109" s="13"/>
      <c r="TTB109" s="13"/>
      <c r="TTC109" s="13"/>
      <c r="TTD109" s="13"/>
      <c r="TTE109" s="13"/>
      <c r="TTF109" s="13"/>
      <c r="TTG109" s="13"/>
      <c r="TTH109" s="13"/>
      <c r="TTI109" s="13"/>
      <c r="TTJ109" s="13"/>
      <c r="TTK109" s="13"/>
      <c r="TTL109" s="13"/>
      <c r="TTM109" s="13"/>
      <c r="TTN109" s="13"/>
      <c r="TTO109" s="13"/>
      <c r="TTP109" s="13"/>
      <c r="TTQ109" s="13"/>
      <c r="TTR109" s="13"/>
      <c r="TTS109" s="13"/>
      <c r="TTT109" s="13"/>
      <c r="TTU109" s="13"/>
      <c r="TTV109" s="13"/>
      <c r="TTW109" s="13"/>
      <c r="TTX109" s="13"/>
      <c r="TTY109" s="13"/>
      <c r="TTZ109" s="13"/>
      <c r="TUA109" s="13"/>
      <c r="TUB109" s="13"/>
      <c r="TUC109" s="13"/>
      <c r="TUD109" s="13"/>
      <c r="TUE109" s="13"/>
      <c r="TUF109" s="13"/>
      <c r="TUG109" s="13"/>
      <c r="TUH109" s="13"/>
      <c r="TUI109" s="13"/>
      <c r="TUJ109" s="13"/>
      <c r="TUK109" s="13"/>
      <c r="TUL109" s="13"/>
      <c r="TUM109" s="13"/>
      <c r="TUN109" s="13"/>
      <c r="TUO109" s="13"/>
      <c r="TUP109" s="13"/>
      <c r="TUQ109" s="13"/>
      <c r="TUR109" s="13"/>
      <c r="TUS109" s="13"/>
      <c r="TUT109" s="13"/>
      <c r="TUU109" s="13"/>
      <c r="TUV109" s="13"/>
      <c r="TUW109" s="13"/>
      <c r="TUX109" s="13"/>
      <c r="TUY109" s="13"/>
      <c r="TUZ109" s="13"/>
      <c r="TVA109" s="13"/>
      <c r="TVB109" s="13"/>
      <c r="TVC109" s="13"/>
      <c r="TVD109" s="13"/>
      <c r="TVE109" s="13"/>
      <c r="TVF109" s="13"/>
      <c r="TVG109" s="13"/>
      <c r="TVH109" s="13"/>
      <c r="TVI109" s="13"/>
      <c r="TVJ109" s="13"/>
      <c r="TVK109" s="13"/>
      <c r="TVL109" s="13"/>
      <c r="TVM109" s="13"/>
      <c r="TVN109" s="13"/>
      <c r="TVO109" s="13"/>
      <c r="TVP109" s="13"/>
      <c r="TVQ109" s="13"/>
      <c r="TVR109" s="13"/>
      <c r="TVS109" s="13"/>
      <c r="TVT109" s="13"/>
      <c r="TVU109" s="13"/>
      <c r="TVV109" s="13"/>
      <c r="TVW109" s="13"/>
      <c r="TVX109" s="13"/>
      <c r="TVY109" s="13"/>
      <c r="TVZ109" s="13"/>
      <c r="TWA109" s="13"/>
      <c r="TWB109" s="13"/>
      <c r="TWC109" s="13"/>
      <c r="TWD109" s="13"/>
      <c r="TWE109" s="13"/>
      <c r="TWF109" s="13"/>
      <c r="TWG109" s="13"/>
      <c r="TWH109" s="13"/>
      <c r="TWI109" s="13"/>
      <c r="TWJ109" s="13"/>
      <c r="TWK109" s="13"/>
      <c r="TWL109" s="13"/>
      <c r="TWM109" s="13"/>
      <c r="TWN109" s="13"/>
      <c r="TWO109" s="13"/>
      <c r="TWP109" s="13"/>
      <c r="TWQ109" s="13"/>
      <c r="TWR109" s="13"/>
      <c r="TWS109" s="13"/>
      <c r="TWT109" s="13"/>
      <c r="TWU109" s="13"/>
      <c r="TWV109" s="13"/>
      <c r="TWW109" s="13"/>
      <c r="TWX109" s="13"/>
      <c r="TWY109" s="13"/>
      <c r="TWZ109" s="13"/>
      <c r="TXA109" s="13"/>
      <c r="TXB109" s="13"/>
      <c r="TXC109" s="13"/>
      <c r="TXD109" s="13"/>
      <c r="TXE109" s="13"/>
      <c r="TXF109" s="13"/>
      <c r="TXG109" s="13"/>
      <c r="TXH109" s="13"/>
      <c r="TXI109" s="13"/>
      <c r="TXJ109" s="13"/>
      <c r="TXK109" s="13"/>
      <c r="TXL109" s="13"/>
      <c r="TXM109" s="13"/>
      <c r="TXN109" s="13"/>
      <c r="TXO109" s="13"/>
      <c r="TXP109" s="13"/>
      <c r="TXQ109" s="13"/>
      <c r="TXR109" s="13"/>
      <c r="TXS109" s="13"/>
      <c r="TXT109" s="13"/>
      <c r="TXU109" s="13"/>
      <c r="TXV109" s="13"/>
      <c r="TXW109" s="13"/>
      <c r="TXX109" s="13"/>
      <c r="TXY109" s="13"/>
      <c r="TXZ109" s="13"/>
      <c r="TYA109" s="13"/>
      <c r="TYB109" s="13"/>
      <c r="TYC109" s="13"/>
      <c r="TYD109" s="13"/>
      <c r="TYE109" s="13"/>
      <c r="TYF109" s="13"/>
      <c r="TYG109" s="13"/>
      <c r="TYH109" s="13"/>
      <c r="TYI109" s="13"/>
      <c r="TYJ109" s="13"/>
      <c r="TYK109" s="13"/>
      <c r="TYL109" s="13"/>
      <c r="TYM109" s="13"/>
      <c r="TYN109" s="13"/>
      <c r="TYO109" s="13"/>
      <c r="TYP109" s="13"/>
      <c r="TYQ109" s="13"/>
      <c r="TYR109" s="13"/>
      <c r="TYS109" s="13"/>
      <c r="TYT109" s="13"/>
      <c r="TYU109" s="13"/>
      <c r="TYV109" s="13"/>
      <c r="TYW109" s="13"/>
      <c r="TYX109" s="13"/>
      <c r="TYY109" s="13"/>
      <c r="TYZ109" s="13"/>
      <c r="TZA109" s="13"/>
      <c r="TZB109" s="13"/>
      <c r="TZC109" s="13"/>
      <c r="TZD109" s="13"/>
      <c r="TZE109" s="13"/>
      <c r="TZF109" s="13"/>
      <c r="TZG109" s="13"/>
      <c r="TZH109" s="13"/>
      <c r="TZI109" s="13"/>
      <c r="TZJ109" s="13"/>
      <c r="TZK109" s="13"/>
      <c r="TZL109" s="13"/>
      <c r="TZM109" s="13"/>
      <c r="TZN109" s="13"/>
      <c r="TZO109" s="13"/>
      <c r="TZP109" s="13"/>
      <c r="TZQ109" s="13"/>
      <c r="TZR109" s="13"/>
      <c r="TZS109" s="13"/>
      <c r="TZT109" s="13"/>
      <c r="TZU109" s="13"/>
      <c r="TZV109" s="13"/>
      <c r="TZW109" s="13"/>
      <c r="TZX109" s="13"/>
      <c r="TZY109" s="13"/>
      <c r="TZZ109" s="13"/>
      <c r="UAA109" s="13"/>
      <c r="UAB109" s="13"/>
      <c r="UAC109" s="13"/>
      <c r="UAD109" s="13"/>
      <c r="UAE109" s="13"/>
      <c r="UAF109" s="13"/>
      <c r="UAG109" s="13"/>
      <c r="UAH109" s="13"/>
      <c r="UAI109" s="13"/>
      <c r="UAJ109" s="13"/>
      <c r="UAK109" s="13"/>
      <c r="UAL109" s="13"/>
      <c r="UAM109" s="13"/>
      <c r="UAN109" s="13"/>
      <c r="UAO109" s="13"/>
      <c r="UAP109" s="13"/>
      <c r="UAQ109" s="13"/>
      <c r="UAR109" s="13"/>
      <c r="UAS109" s="13"/>
      <c r="UAT109" s="13"/>
      <c r="UAU109" s="13"/>
      <c r="UAV109" s="13"/>
      <c r="UAW109" s="13"/>
      <c r="UAX109" s="13"/>
      <c r="UAY109" s="13"/>
      <c r="UAZ109" s="13"/>
      <c r="UBA109" s="13"/>
      <c r="UBB109" s="13"/>
      <c r="UBC109" s="13"/>
      <c r="UBD109" s="13"/>
      <c r="UBE109" s="13"/>
      <c r="UBF109" s="13"/>
      <c r="UBG109" s="13"/>
      <c r="UBH109" s="13"/>
      <c r="UBI109" s="13"/>
      <c r="UBJ109" s="13"/>
      <c r="UBK109" s="13"/>
      <c r="UBL109" s="13"/>
      <c r="UBM109" s="13"/>
      <c r="UBN109" s="13"/>
      <c r="UBO109" s="13"/>
      <c r="UBP109" s="13"/>
      <c r="UBQ109" s="13"/>
      <c r="UBR109" s="13"/>
      <c r="UBS109" s="13"/>
      <c r="UBT109" s="13"/>
      <c r="UBU109" s="13"/>
      <c r="UBV109" s="13"/>
      <c r="UBW109" s="13"/>
      <c r="UBX109" s="13"/>
      <c r="UBY109" s="13"/>
      <c r="UBZ109" s="13"/>
      <c r="UCA109" s="13"/>
      <c r="UCB109" s="13"/>
      <c r="UCC109" s="13"/>
      <c r="UCD109" s="13"/>
      <c r="UCE109" s="13"/>
      <c r="UCF109" s="13"/>
      <c r="UCG109" s="13"/>
      <c r="UCH109" s="13"/>
      <c r="UCI109" s="13"/>
      <c r="UCJ109" s="13"/>
      <c r="UCK109" s="13"/>
      <c r="UCL109" s="13"/>
      <c r="UCM109" s="13"/>
      <c r="UCN109" s="13"/>
      <c r="UCO109" s="13"/>
      <c r="UCP109" s="13"/>
      <c r="UCQ109" s="13"/>
      <c r="UCR109" s="13"/>
      <c r="UCS109" s="13"/>
      <c r="UCT109" s="13"/>
      <c r="UCU109" s="13"/>
      <c r="UCV109" s="13"/>
      <c r="UCW109" s="13"/>
      <c r="UCX109" s="13"/>
      <c r="UCY109" s="13"/>
      <c r="UCZ109" s="13"/>
      <c r="UDA109" s="13"/>
      <c r="UDB109" s="13"/>
      <c r="UDC109" s="13"/>
      <c r="UDD109" s="13"/>
      <c r="UDE109" s="13"/>
      <c r="UDF109" s="13"/>
      <c r="UDG109" s="13"/>
      <c r="UDH109" s="13"/>
      <c r="UDI109" s="13"/>
      <c r="UDJ109" s="13"/>
      <c r="UDK109" s="13"/>
      <c r="UDL109" s="13"/>
      <c r="UDM109" s="13"/>
      <c r="UDN109" s="13"/>
      <c r="UDO109" s="13"/>
      <c r="UDP109" s="13"/>
      <c r="UDQ109" s="13"/>
      <c r="UDR109" s="13"/>
      <c r="UDS109" s="13"/>
      <c r="UDT109" s="13"/>
      <c r="UDU109" s="13"/>
      <c r="UDV109" s="13"/>
      <c r="UDW109" s="13"/>
      <c r="UDX109" s="13"/>
      <c r="UDY109" s="13"/>
      <c r="UDZ109" s="13"/>
      <c r="UEA109" s="13"/>
      <c r="UEB109" s="13"/>
      <c r="UEC109" s="13"/>
      <c r="UED109" s="13"/>
      <c r="UEE109" s="13"/>
      <c r="UEF109" s="13"/>
      <c r="UEG109" s="13"/>
      <c r="UEH109" s="13"/>
      <c r="UEI109" s="13"/>
      <c r="UEJ109" s="13"/>
      <c r="UEK109" s="13"/>
      <c r="UEL109" s="13"/>
      <c r="UEM109" s="13"/>
      <c r="UEN109" s="13"/>
      <c r="UEO109" s="13"/>
      <c r="UEP109" s="13"/>
      <c r="UEQ109" s="13"/>
      <c r="UER109" s="13"/>
      <c r="UES109" s="13"/>
      <c r="UET109" s="13"/>
      <c r="UEU109" s="13"/>
      <c r="UEV109" s="13"/>
      <c r="UEW109" s="13"/>
      <c r="UEX109" s="13"/>
      <c r="UEY109" s="13"/>
      <c r="UEZ109" s="13"/>
      <c r="UFA109" s="13"/>
      <c r="UFB109" s="13"/>
      <c r="UFC109" s="13"/>
      <c r="UFD109" s="13"/>
      <c r="UFE109" s="13"/>
      <c r="UFF109" s="13"/>
      <c r="UFG109" s="13"/>
      <c r="UFH109" s="13"/>
      <c r="UFI109" s="13"/>
      <c r="UFJ109" s="13"/>
      <c r="UFK109" s="13"/>
      <c r="UFL109" s="13"/>
      <c r="UFM109" s="13"/>
      <c r="UFN109" s="13"/>
      <c r="UFO109" s="13"/>
      <c r="UFP109" s="13"/>
      <c r="UFQ109" s="13"/>
      <c r="UFR109" s="13"/>
      <c r="UFS109" s="13"/>
      <c r="UFT109" s="13"/>
      <c r="UFU109" s="13"/>
      <c r="UFV109" s="13"/>
      <c r="UFW109" s="13"/>
      <c r="UFX109" s="13"/>
      <c r="UFY109" s="13"/>
      <c r="UFZ109" s="13"/>
      <c r="UGA109" s="13"/>
      <c r="UGB109" s="13"/>
      <c r="UGC109" s="13"/>
      <c r="UGD109" s="13"/>
      <c r="UGE109" s="13"/>
      <c r="UGF109" s="13"/>
      <c r="UGG109" s="13"/>
      <c r="UGH109" s="13"/>
      <c r="UGI109" s="13"/>
      <c r="UGJ109" s="13"/>
      <c r="UGK109" s="13"/>
      <c r="UGL109" s="13"/>
      <c r="UGM109" s="13"/>
      <c r="UGN109" s="13"/>
      <c r="UGO109" s="13"/>
      <c r="UGP109" s="13"/>
      <c r="UGQ109" s="13"/>
      <c r="UGR109" s="13"/>
      <c r="UGS109" s="13"/>
      <c r="UGT109" s="13"/>
      <c r="UGU109" s="13"/>
      <c r="UGV109" s="13"/>
      <c r="UGW109" s="13"/>
      <c r="UGX109" s="13"/>
      <c r="UGY109" s="13"/>
      <c r="UGZ109" s="13"/>
      <c r="UHA109" s="13"/>
      <c r="UHB109" s="13"/>
      <c r="UHC109" s="13"/>
      <c r="UHD109" s="13"/>
      <c r="UHE109" s="13"/>
      <c r="UHF109" s="13"/>
      <c r="UHG109" s="13"/>
      <c r="UHH109" s="13"/>
      <c r="UHI109" s="13"/>
      <c r="UHJ109" s="13"/>
      <c r="UHK109" s="13"/>
      <c r="UHL109" s="13"/>
      <c r="UHM109" s="13"/>
      <c r="UHN109" s="13"/>
      <c r="UHO109" s="13"/>
      <c r="UHP109" s="13"/>
      <c r="UHQ109" s="13"/>
      <c r="UHR109" s="13"/>
      <c r="UHS109" s="13"/>
      <c r="UHT109" s="13"/>
      <c r="UHU109" s="13"/>
      <c r="UHV109" s="13"/>
      <c r="UHW109" s="13"/>
      <c r="UHX109" s="13"/>
      <c r="UHY109" s="13"/>
      <c r="UHZ109" s="13"/>
      <c r="UIA109" s="13"/>
      <c r="UIB109" s="13"/>
      <c r="UIC109" s="13"/>
      <c r="UID109" s="13"/>
      <c r="UIE109" s="13"/>
      <c r="UIF109" s="13"/>
      <c r="UIG109" s="13"/>
      <c r="UIH109" s="13"/>
      <c r="UII109" s="13"/>
      <c r="UIJ109" s="13"/>
      <c r="UIK109" s="13"/>
      <c r="UIL109" s="13"/>
      <c r="UIM109" s="13"/>
      <c r="UIN109" s="13"/>
      <c r="UIO109" s="13"/>
      <c r="UIP109" s="13"/>
      <c r="UIQ109" s="13"/>
      <c r="UIR109" s="13"/>
      <c r="UIS109" s="13"/>
      <c r="UIT109" s="13"/>
      <c r="UIU109" s="13"/>
      <c r="UIV109" s="13"/>
      <c r="UIW109" s="13"/>
      <c r="UIX109" s="13"/>
      <c r="UIY109" s="13"/>
      <c r="UIZ109" s="13"/>
      <c r="UJA109" s="13"/>
      <c r="UJB109" s="13"/>
      <c r="UJC109" s="13"/>
      <c r="UJD109" s="13"/>
      <c r="UJE109" s="13"/>
      <c r="UJF109" s="13"/>
      <c r="UJG109" s="13"/>
      <c r="UJH109" s="13"/>
      <c r="UJI109" s="13"/>
      <c r="UJJ109" s="13"/>
      <c r="UJK109" s="13"/>
      <c r="UJL109" s="13"/>
      <c r="UJM109" s="13"/>
      <c r="UJN109" s="13"/>
      <c r="UJO109" s="13"/>
      <c r="UJP109" s="13"/>
      <c r="UJQ109" s="13"/>
      <c r="UJR109" s="13"/>
      <c r="UJS109" s="13"/>
      <c r="UJT109" s="13"/>
      <c r="UJU109" s="13"/>
      <c r="UJV109" s="13"/>
      <c r="UJW109" s="13"/>
      <c r="UJX109" s="13"/>
      <c r="UJY109" s="13"/>
      <c r="UJZ109" s="13"/>
      <c r="UKA109" s="13"/>
      <c r="UKB109" s="13"/>
      <c r="UKC109" s="13"/>
      <c r="UKD109" s="13"/>
      <c r="UKE109" s="13"/>
      <c r="UKF109" s="13"/>
      <c r="UKG109" s="13"/>
      <c r="UKH109" s="13"/>
      <c r="UKI109" s="13"/>
      <c r="UKJ109" s="13"/>
      <c r="UKK109" s="13"/>
      <c r="UKL109" s="13"/>
      <c r="UKM109" s="13"/>
      <c r="UKN109" s="13"/>
      <c r="UKO109" s="13"/>
      <c r="UKP109" s="13"/>
      <c r="UKQ109" s="13"/>
      <c r="UKR109" s="13"/>
      <c r="UKS109" s="13"/>
      <c r="UKT109" s="13"/>
      <c r="UKU109" s="13"/>
      <c r="UKV109" s="13"/>
      <c r="UKW109" s="13"/>
      <c r="UKX109" s="13"/>
      <c r="UKY109" s="13"/>
      <c r="UKZ109" s="13"/>
      <c r="ULA109" s="13"/>
      <c r="ULB109" s="13"/>
      <c r="ULC109" s="13"/>
      <c r="ULD109" s="13"/>
      <c r="ULE109" s="13"/>
      <c r="ULF109" s="13"/>
      <c r="ULG109" s="13"/>
      <c r="ULH109" s="13"/>
      <c r="ULI109" s="13"/>
      <c r="ULJ109" s="13"/>
      <c r="ULK109" s="13"/>
      <c r="ULL109" s="13"/>
      <c r="ULM109" s="13"/>
      <c r="ULN109" s="13"/>
      <c r="ULO109" s="13"/>
      <c r="ULP109" s="13"/>
      <c r="ULQ109" s="13"/>
      <c r="ULR109" s="13"/>
      <c r="ULS109" s="13"/>
      <c r="ULT109" s="13"/>
      <c r="ULU109" s="13"/>
      <c r="ULV109" s="13"/>
      <c r="ULW109" s="13"/>
      <c r="ULX109" s="13"/>
      <c r="ULY109" s="13"/>
      <c r="ULZ109" s="13"/>
      <c r="UMA109" s="13"/>
      <c r="UMB109" s="13"/>
      <c r="UMC109" s="13"/>
      <c r="UMD109" s="13"/>
      <c r="UME109" s="13"/>
      <c r="UMF109" s="13"/>
      <c r="UMG109" s="13"/>
      <c r="UMH109" s="13"/>
      <c r="UMI109" s="13"/>
      <c r="UMJ109" s="13"/>
      <c r="UMK109" s="13"/>
      <c r="UML109" s="13"/>
      <c r="UMM109" s="13"/>
      <c r="UMN109" s="13"/>
      <c r="UMO109" s="13"/>
      <c r="UMP109" s="13"/>
      <c r="UMQ109" s="13"/>
      <c r="UMR109" s="13"/>
      <c r="UMS109" s="13"/>
      <c r="UMT109" s="13"/>
      <c r="UMU109" s="13"/>
      <c r="UMV109" s="13"/>
      <c r="UMW109" s="13"/>
      <c r="UMX109" s="13"/>
      <c r="UMY109" s="13"/>
      <c r="UMZ109" s="13"/>
      <c r="UNA109" s="13"/>
      <c r="UNB109" s="13"/>
      <c r="UNC109" s="13"/>
      <c r="UND109" s="13"/>
      <c r="UNE109" s="13"/>
      <c r="UNF109" s="13"/>
      <c r="UNG109" s="13"/>
      <c r="UNH109" s="13"/>
      <c r="UNI109" s="13"/>
      <c r="UNJ109" s="13"/>
      <c r="UNK109" s="13"/>
      <c r="UNL109" s="13"/>
      <c r="UNM109" s="13"/>
      <c r="UNN109" s="13"/>
      <c r="UNO109" s="13"/>
      <c r="UNP109" s="13"/>
      <c r="UNQ109" s="13"/>
      <c r="UNR109" s="13"/>
      <c r="UNS109" s="13"/>
      <c r="UNT109" s="13"/>
      <c r="UNU109" s="13"/>
      <c r="UNV109" s="13"/>
      <c r="UNW109" s="13"/>
      <c r="UNX109" s="13"/>
      <c r="UNY109" s="13"/>
      <c r="UNZ109" s="13"/>
      <c r="UOA109" s="13"/>
      <c r="UOB109" s="13"/>
      <c r="UOC109" s="13"/>
      <c r="UOD109" s="13"/>
      <c r="UOE109" s="13"/>
      <c r="UOF109" s="13"/>
      <c r="UOG109" s="13"/>
      <c r="UOH109" s="13"/>
      <c r="UOI109" s="13"/>
      <c r="UOJ109" s="13"/>
      <c r="UOK109" s="13"/>
      <c r="UOL109" s="13"/>
      <c r="UOM109" s="13"/>
      <c r="UON109" s="13"/>
      <c r="UOO109" s="13"/>
      <c r="UOP109" s="13"/>
      <c r="UOQ109" s="13"/>
      <c r="UOR109" s="13"/>
      <c r="UOS109" s="13"/>
      <c r="UOT109" s="13"/>
      <c r="UOU109" s="13"/>
      <c r="UOV109" s="13"/>
      <c r="UOW109" s="13"/>
      <c r="UOX109" s="13"/>
      <c r="UOY109" s="13"/>
      <c r="UOZ109" s="13"/>
      <c r="UPA109" s="13"/>
      <c r="UPB109" s="13"/>
      <c r="UPC109" s="13"/>
      <c r="UPD109" s="13"/>
      <c r="UPE109" s="13"/>
      <c r="UPF109" s="13"/>
      <c r="UPG109" s="13"/>
      <c r="UPH109" s="13"/>
      <c r="UPI109" s="13"/>
      <c r="UPJ109" s="13"/>
      <c r="UPK109" s="13"/>
      <c r="UPL109" s="13"/>
      <c r="UPM109" s="13"/>
      <c r="UPN109" s="13"/>
      <c r="UPO109" s="13"/>
      <c r="UPP109" s="13"/>
      <c r="UPQ109" s="13"/>
      <c r="UPR109" s="13"/>
      <c r="UPS109" s="13"/>
      <c r="UPT109" s="13"/>
      <c r="UPU109" s="13"/>
      <c r="UPV109" s="13"/>
      <c r="UPW109" s="13"/>
      <c r="UPX109" s="13"/>
      <c r="UPY109" s="13"/>
      <c r="UPZ109" s="13"/>
      <c r="UQA109" s="13"/>
      <c r="UQB109" s="13"/>
      <c r="UQC109" s="13"/>
      <c r="UQD109" s="13"/>
      <c r="UQE109" s="13"/>
      <c r="UQF109" s="13"/>
      <c r="UQG109" s="13"/>
      <c r="UQH109" s="13"/>
      <c r="UQI109" s="13"/>
      <c r="UQJ109" s="13"/>
      <c r="UQK109" s="13"/>
      <c r="UQL109" s="13"/>
      <c r="UQM109" s="13"/>
      <c r="UQN109" s="13"/>
      <c r="UQO109" s="13"/>
      <c r="UQP109" s="13"/>
      <c r="UQQ109" s="13"/>
      <c r="UQR109" s="13"/>
      <c r="UQS109" s="13"/>
      <c r="UQT109" s="13"/>
      <c r="UQU109" s="13"/>
      <c r="UQV109" s="13"/>
      <c r="UQW109" s="13"/>
      <c r="UQX109" s="13"/>
      <c r="UQY109" s="13"/>
      <c r="UQZ109" s="13"/>
      <c r="URA109" s="13"/>
      <c r="URB109" s="13"/>
      <c r="URC109" s="13"/>
      <c r="URD109" s="13"/>
      <c r="URE109" s="13"/>
      <c r="URF109" s="13"/>
      <c r="URG109" s="13"/>
      <c r="URH109" s="13"/>
      <c r="URI109" s="13"/>
      <c r="URJ109" s="13"/>
      <c r="URK109" s="13"/>
      <c r="URL109" s="13"/>
      <c r="URM109" s="13"/>
      <c r="URN109" s="13"/>
      <c r="URO109" s="13"/>
      <c r="URP109" s="13"/>
      <c r="URQ109" s="13"/>
      <c r="URR109" s="13"/>
      <c r="URS109" s="13"/>
      <c r="URT109" s="13"/>
      <c r="URU109" s="13"/>
      <c r="URV109" s="13"/>
      <c r="URW109" s="13"/>
      <c r="URX109" s="13"/>
      <c r="URY109" s="13"/>
      <c r="URZ109" s="13"/>
      <c r="USA109" s="13"/>
      <c r="USB109" s="13"/>
      <c r="USC109" s="13"/>
      <c r="USD109" s="13"/>
      <c r="USE109" s="13"/>
      <c r="USF109" s="13"/>
      <c r="USG109" s="13"/>
      <c r="USH109" s="13"/>
      <c r="USI109" s="13"/>
      <c r="USJ109" s="13"/>
      <c r="USK109" s="13"/>
      <c r="USL109" s="13"/>
      <c r="USM109" s="13"/>
      <c r="USN109" s="13"/>
      <c r="USO109" s="13"/>
      <c r="USP109" s="13"/>
      <c r="USQ109" s="13"/>
      <c r="USR109" s="13"/>
      <c r="USS109" s="13"/>
      <c r="UST109" s="13"/>
      <c r="USU109" s="13"/>
      <c r="USV109" s="13"/>
      <c r="USW109" s="13"/>
      <c r="USX109" s="13"/>
      <c r="USY109" s="13"/>
      <c r="USZ109" s="13"/>
      <c r="UTA109" s="13"/>
      <c r="UTB109" s="13"/>
      <c r="UTC109" s="13"/>
      <c r="UTD109" s="13"/>
      <c r="UTE109" s="13"/>
      <c r="UTF109" s="13"/>
      <c r="UTG109" s="13"/>
      <c r="UTH109" s="13"/>
      <c r="UTI109" s="13"/>
      <c r="UTJ109" s="13"/>
      <c r="UTK109" s="13"/>
      <c r="UTL109" s="13"/>
      <c r="UTM109" s="13"/>
      <c r="UTN109" s="13"/>
      <c r="UTO109" s="13"/>
      <c r="UTP109" s="13"/>
      <c r="UTQ109" s="13"/>
      <c r="UTR109" s="13"/>
      <c r="UTS109" s="13"/>
      <c r="UTT109" s="13"/>
      <c r="UTU109" s="13"/>
      <c r="UTV109" s="13"/>
      <c r="UTW109" s="13"/>
      <c r="UTX109" s="13"/>
      <c r="UTY109" s="13"/>
      <c r="UTZ109" s="13"/>
      <c r="UUA109" s="13"/>
      <c r="UUB109" s="13"/>
      <c r="UUC109" s="13"/>
      <c r="UUD109" s="13"/>
      <c r="UUE109" s="13"/>
      <c r="UUF109" s="13"/>
      <c r="UUG109" s="13"/>
      <c r="UUH109" s="13"/>
      <c r="UUI109" s="13"/>
      <c r="UUJ109" s="13"/>
      <c r="UUK109" s="13"/>
      <c r="UUL109" s="13"/>
      <c r="UUM109" s="13"/>
      <c r="UUN109" s="13"/>
      <c r="UUO109" s="13"/>
      <c r="UUP109" s="13"/>
      <c r="UUQ109" s="13"/>
      <c r="UUR109" s="13"/>
      <c r="UUS109" s="13"/>
      <c r="UUT109" s="13"/>
      <c r="UUU109" s="13"/>
      <c r="UUV109" s="13"/>
      <c r="UUW109" s="13"/>
      <c r="UUX109" s="13"/>
      <c r="UUY109" s="13"/>
      <c r="UUZ109" s="13"/>
      <c r="UVA109" s="13"/>
      <c r="UVB109" s="13"/>
      <c r="UVC109" s="13"/>
      <c r="UVD109" s="13"/>
      <c r="UVE109" s="13"/>
      <c r="UVF109" s="13"/>
      <c r="UVG109" s="13"/>
      <c r="UVH109" s="13"/>
      <c r="UVI109" s="13"/>
      <c r="UVJ109" s="13"/>
      <c r="UVK109" s="13"/>
      <c r="UVL109" s="13"/>
      <c r="UVM109" s="13"/>
      <c r="UVN109" s="13"/>
      <c r="UVO109" s="13"/>
      <c r="UVP109" s="13"/>
      <c r="UVQ109" s="13"/>
      <c r="UVR109" s="13"/>
      <c r="UVS109" s="13"/>
      <c r="UVT109" s="13"/>
      <c r="UVU109" s="13"/>
      <c r="UVV109" s="13"/>
      <c r="UVW109" s="13"/>
      <c r="UVX109" s="13"/>
      <c r="UVY109" s="13"/>
      <c r="UVZ109" s="13"/>
      <c r="UWA109" s="13"/>
      <c r="UWB109" s="13"/>
      <c r="UWC109" s="13"/>
      <c r="UWD109" s="13"/>
      <c r="UWE109" s="13"/>
      <c r="UWF109" s="13"/>
      <c r="UWG109" s="13"/>
      <c r="UWH109" s="13"/>
      <c r="UWI109" s="13"/>
      <c r="UWJ109" s="13"/>
      <c r="UWK109" s="13"/>
      <c r="UWL109" s="13"/>
      <c r="UWM109" s="13"/>
      <c r="UWN109" s="13"/>
      <c r="UWO109" s="13"/>
      <c r="UWP109" s="13"/>
      <c r="UWQ109" s="13"/>
      <c r="UWR109" s="13"/>
      <c r="UWS109" s="13"/>
      <c r="UWT109" s="13"/>
      <c r="UWU109" s="13"/>
      <c r="UWV109" s="13"/>
      <c r="UWW109" s="13"/>
      <c r="UWX109" s="13"/>
      <c r="UWY109" s="13"/>
      <c r="UWZ109" s="13"/>
      <c r="UXA109" s="13"/>
      <c r="UXB109" s="13"/>
      <c r="UXC109" s="13"/>
      <c r="UXD109" s="13"/>
      <c r="UXE109" s="13"/>
      <c r="UXF109" s="13"/>
      <c r="UXG109" s="13"/>
      <c r="UXH109" s="13"/>
      <c r="UXI109" s="13"/>
      <c r="UXJ109" s="13"/>
      <c r="UXK109" s="13"/>
      <c r="UXL109" s="13"/>
      <c r="UXM109" s="13"/>
      <c r="UXN109" s="13"/>
      <c r="UXO109" s="13"/>
      <c r="UXP109" s="13"/>
      <c r="UXQ109" s="13"/>
      <c r="UXR109" s="13"/>
      <c r="UXS109" s="13"/>
      <c r="UXT109" s="13"/>
      <c r="UXU109" s="13"/>
      <c r="UXV109" s="13"/>
      <c r="UXW109" s="13"/>
      <c r="UXX109" s="13"/>
      <c r="UXY109" s="13"/>
      <c r="UXZ109" s="13"/>
      <c r="UYA109" s="13"/>
      <c r="UYB109" s="13"/>
      <c r="UYC109" s="13"/>
      <c r="UYD109" s="13"/>
      <c r="UYE109" s="13"/>
      <c r="UYF109" s="13"/>
      <c r="UYG109" s="13"/>
      <c r="UYH109" s="13"/>
      <c r="UYI109" s="13"/>
      <c r="UYJ109" s="13"/>
      <c r="UYK109" s="13"/>
      <c r="UYL109" s="13"/>
      <c r="UYM109" s="13"/>
      <c r="UYN109" s="13"/>
      <c r="UYO109" s="13"/>
      <c r="UYP109" s="13"/>
      <c r="UYQ109" s="13"/>
      <c r="UYR109" s="13"/>
      <c r="UYS109" s="13"/>
      <c r="UYT109" s="13"/>
      <c r="UYU109" s="13"/>
      <c r="UYV109" s="13"/>
      <c r="UYW109" s="13"/>
      <c r="UYX109" s="13"/>
      <c r="UYY109" s="13"/>
      <c r="UYZ109" s="13"/>
      <c r="UZA109" s="13"/>
      <c r="UZB109" s="13"/>
      <c r="UZC109" s="13"/>
      <c r="UZD109" s="13"/>
      <c r="UZE109" s="13"/>
      <c r="UZF109" s="13"/>
      <c r="UZG109" s="13"/>
      <c r="UZH109" s="13"/>
      <c r="UZI109" s="13"/>
      <c r="UZJ109" s="13"/>
      <c r="UZK109" s="13"/>
      <c r="UZL109" s="13"/>
      <c r="UZM109" s="13"/>
      <c r="UZN109" s="13"/>
      <c r="UZO109" s="13"/>
      <c r="UZP109" s="13"/>
      <c r="UZQ109" s="13"/>
      <c r="UZR109" s="13"/>
      <c r="UZS109" s="13"/>
      <c r="UZT109" s="13"/>
      <c r="UZU109" s="13"/>
      <c r="UZV109" s="13"/>
      <c r="UZW109" s="13"/>
      <c r="UZX109" s="13"/>
      <c r="UZY109" s="13"/>
      <c r="UZZ109" s="13"/>
      <c r="VAA109" s="13"/>
      <c r="VAB109" s="13"/>
      <c r="VAC109" s="13"/>
      <c r="VAD109" s="13"/>
      <c r="VAE109" s="13"/>
      <c r="VAF109" s="13"/>
      <c r="VAG109" s="13"/>
      <c r="VAH109" s="13"/>
      <c r="VAI109" s="13"/>
      <c r="VAJ109" s="13"/>
      <c r="VAK109" s="13"/>
      <c r="VAL109" s="13"/>
      <c r="VAM109" s="13"/>
      <c r="VAN109" s="13"/>
      <c r="VAO109" s="13"/>
      <c r="VAP109" s="13"/>
      <c r="VAQ109" s="13"/>
      <c r="VAR109" s="13"/>
      <c r="VAS109" s="13"/>
      <c r="VAT109" s="13"/>
      <c r="VAU109" s="13"/>
      <c r="VAV109" s="13"/>
      <c r="VAW109" s="13"/>
      <c r="VAX109" s="13"/>
      <c r="VAY109" s="13"/>
      <c r="VAZ109" s="13"/>
      <c r="VBA109" s="13"/>
      <c r="VBB109" s="13"/>
      <c r="VBC109" s="13"/>
      <c r="VBD109" s="13"/>
      <c r="VBE109" s="13"/>
      <c r="VBF109" s="13"/>
      <c r="VBG109" s="13"/>
      <c r="VBH109" s="13"/>
      <c r="VBI109" s="13"/>
      <c r="VBJ109" s="13"/>
      <c r="VBK109" s="13"/>
      <c r="VBL109" s="13"/>
      <c r="VBM109" s="13"/>
      <c r="VBN109" s="13"/>
      <c r="VBO109" s="13"/>
      <c r="VBP109" s="13"/>
      <c r="VBQ109" s="13"/>
      <c r="VBR109" s="13"/>
      <c r="VBS109" s="13"/>
      <c r="VBT109" s="13"/>
      <c r="VBU109" s="13"/>
      <c r="VBV109" s="13"/>
      <c r="VBW109" s="13"/>
      <c r="VBX109" s="13"/>
      <c r="VBY109" s="13"/>
      <c r="VBZ109" s="13"/>
      <c r="VCA109" s="13"/>
      <c r="VCB109" s="13"/>
      <c r="VCC109" s="13"/>
      <c r="VCD109" s="13"/>
      <c r="VCE109" s="13"/>
      <c r="VCF109" s="13"/>
      <c r="VCG109" s="13"/>
      <c r="VCH109" s="13"/>
      <c r="VCI109" s="13"/>
      <c r="VCJ109" s="13"/>
      <c r="VCK109" s="13"/>
      <c r="VCL109" s="13"/>
      <c r="VCM109" s="13"/>
      <c r="VCN109" s="13"/>
      <c r="VCO109" s="13"/>
      <c r="VCP109" s="13"/>
      <c r="VCQ109" s="13"/>
      <c r="VCR109" s="13"/>
      <c r="VCS109" s="13"/>
      <c r="VCT109" s="13"/>
      <c r="VCU109" s="13"/>
      <c r="VCV109" s="13"/>
      <c r="VCW109" s="13"/>
      <c r="VCX109" s="13"/>
      <c r="VCY109" s="13"/>
      <c r="VCZ109" s="13"/>
      <c r="VDA109" s="13"/>
      <c r="VDB109" s="13"/>
      <c r="VDC109" s="13"/>
      <c r="VDD109" s="13"/>
      <c r="VDE109" s="13"/>
      <c r="VDF109" s="13"/>
      <c r="VDG109" s="13"/>
      <c r="VDH109" s="13"/>
      <c r="VDI109" s="13"/>
      <c r="VDJ109" s="13"/>
      <c r="VDK109" s="13"/>
      <c r="VDL109" s="13"/>
      <c r="VDM109" s="13"/>
      <c r="VDN109" s="13"/>
      <c r="VDO109" s="13"/>
      <c r="VDP109" s="13"/>
      <c r="VDQ109" s="13"/>
      <c r="VDR109" s="13"/>
      <c r="VDS109" s="13"/>
      <c r="VDT109" s="13"/>
      <c r="VDU109" s="13"/>
      <c r="VDV109" s="13"/>
      <c r="VDW109" s="13"/>
      <c r="VDX109" s="13"/>
      <c r="VDY109" s="13"/>
      <c r="VDZ109" s="13"/>
      <c r="VEA109" s="13"/>
      <c r="VEB109" s="13"/>
      <c r="VEC109" s="13"/>
      <c r="VED109" s="13"/>
      <c r="VEE109" s="13"/>
      <c r="VEF109" s="13"/>
      <c r="VEG109" s="13"/>
      <c r="VEH109" s="13"/>
      <c r="VEI109" s="13"/>
      <c r="VEJ109" s="13"/>
      <c r="VEK109" s="13"/>
      <c r="VEL109" s="13"/>
      <c r="VEM109" s="13"/>
      <c r="VEN109" s="13"/>
      <c r="VEO109" s="13"/>
      <c r="VEP109" s="13"/>
      <c r="VEQ109" s="13"/>
      <c r="VER109" s="13"/>
      <c r="VES109" s="13"/>
      <c r="VET109" s="13"/>
      <c r="VEU109" s="13"/>
      <c r="VEV109" s="13"/>
      <c r="VEW109" s="13"/>
      <c r="VEX109" s="13"/>
      <c r="VEY109" s="13"/>
      <c r="VEZ109" s="13"/>
      <c r="VFA109" s="13"/>
      <c r="VFB109" s="13"/>
      <c r="VFC109" s="13"/>
      <c r="VFD109" s="13"/>
      <c r="VFE109" s="13"/>
      <c r="VFF109" s="13"/>
      <c r="VFG109" s="13"/>
      <c r="VFH109" s="13"/>
      <c r="VFI109" s="13"/>
      <c r="VFJ109" s="13"/>
      <c r="VFK109" s="13"/>
      <c r="VFL109" s="13"/>
      <c r="VFM109" s="13"/>
      <c r="VFN109" s="13"/>
      <c r="VFO109" s="13"/>
      <c r="VFP109" s="13"/>
      <c r="VFQ109" s="13"/>
      <c r="VFR109" s="13"/>
      <c r="VFS109" s="13"/>
      <c r="VFT109" s="13"/>
      <c r="VFU109" s="13"/>
      <c r="VFV109" s="13"/>
      <c r="VFW109" s="13"/>
      <c r="VFX109" s="13"/>
      <c r="VFY109" s="13"/>
      <c r="VFZ109" s="13"/>
      <c r="VGA109" s="13"/>
      <c r="VGB109" s="13"/>
      <c r="VGC109" s="13"/>
      <c r="VGD109" s="13"/>
      <c r="VGE109" s="13"/>
      <c r="VGF109" s="13"/>
      <c r="VGG109" s="13"/>
      <c r="VGH109" s="13"/>
      <c r="VGI109" s="13"/>
      <c r="VGJ109" s="13"/>
      <c r="VGK109" s="13"/>
      <c r="VGL109" s="13"/>
      <c r="VGM109" s="13"/>
      <c r="VGN109" s="13"/>
      <c r="VGO109" s="13"/>
      <c r="VGP109" s="13"/>
      <c r="VGQ109" s="13"/>
      <c r="VGR109" s="13"/>
      <c r="VGS109" s="13"/>
      <c r="VGT109" s="13"/>
      <c r="VGU109" s="13"/>
      <c r="VGV109" s="13"/>
      <c r="VGW109" s="13"/>
      <c r="VGX109" s="13"/>
      <c r="VGY109" s="13"/>
      <c r="VGZ109" s="13"/>
      <c r="VHA109" s="13"/>
      <c r="VHB109" s="13"/>
      <c r="VHC109" s="13"/>
      <c r="VHD109" s="13"/>
      <c r="VHE109" s="13"/>
      <c r="VHF109" s="13"/>
      <c r="VHG109" s="13"/>
      <c r="VHH109" s="13"/>
      <c r="VHI109" s="13"/>
      <c r="VHJ109" s="13"/>
      <c r="VHK109" s="13"/>
      <c r="VHL109" s="13"/>
      <c r="VHM109" s="13"/>
      <c r="VHN109" s="13"/>
      <c r="VHO109" s="13"/>
      <c r="VHP109" s="13"/>
      <c r="VHQ109" s="13"/>
      <c r="VHR109" s="13"/>
      <c r="VHS109" s="13"/>
      <c r="VHT109" s="13"/>
      <c r="VHU109" s="13"/>
      <c r="VHV109" s="13"/>
      <c r="VHW109" s="13"/>
      <c r="VHX109" s="13"/>
      <c r="VHY109" s="13"/>
      <c r="VHZ109" s="13"/>
      <c r="VIA109" s="13"/>
      <c r="VIB109" s="13"/>
      <c r="VIC109" s="13"/>
      <c r="VID109" s="13"/>
      <c r="VIE109" s="13"/>
      <c r="VIF109" s="13"/>
      <c r="VIG109" s="13"/>
      <c r="VIH109" s="13"/>
      <c r="VII109" s="13"/>
      <c r="VIJ109" s="13"/>
      <c r="VIK109" s="13"/>
      <c r="VIL109" s="13"/>
      <c r="VIM109" s="13"/>
      <c r="VIN109" s="13"/>
      <c r="VIO109" s="13"/>
      <c r="VIP109" s="13"/>
      <c r="VIQ109" s="13"/>
      <c r="VIR109" s="13"/>
      <c r="VIS109" s="13"/>
      <c r="VIT109" s="13"/>
      <c r="VIU109" s="13"/>
      <c r="VIV109" s="13"/>
      <c r="VIW109" s="13"/>
      <c r="VIX109" s="13"/>
      <c r="VIY109" s="13"/>
      <c r="VIZ109" s="13"/>
      <c r="VJA109" s="13"/>
      <c r="VJB109" s="13"/>
      <c r="VJC109" s="13"/>
      <c r="VJD109" s="13"/>
      <c r="VJE109" s="13"/>
      <c r="VJF109" s="13"/>
      <c r="VJG109" s="13"/>
      <c r="VJH109" s="13"/>
      <c r="VJI109" s="13"/>
      <c r="VJJ109" s="13"/>
      <c r="VJK109" s="13"/>
      <c r="VJL109" s="13"/>
      <c r="VJM109" s="13"/>
      <c r="VJN109" s="13"/>
      <c r="VJO109" s="13"/>
      <c r="VJP109" s="13"/>
      <c r="VJQ109" s="13"/>
      <c r="VJR109" s="13"/>
      <c r="VJS109" s="13"/>
      <c r="VJT109" s="13"/>
      <c r="VJU109" s="13"/>
      <c r="VJV109" s="13"/>
      <c r="VJW109" s="13"/>
      <c r="VJX109" s="13"/>
      <c r="VJY109" s="13"/>
      <c r="VJZ109" s="13"/>
      <c r="VKA109" s="13"/>
      <c r="VKB109" s="13"/>
      <c r="VKC109" s="13"/>
      <c r="VKD109" s="13"/>
      <c r="VKE109" s="13"/>
      <c r="VKF109" s="13"/>
      <c r="VKG109" s="13"/>
      <c r="VKH109" s="13"/>
      <c r="VKI109" s="13"/>
      <c r="VKJ109" s="13"/>
      <c r="VKK109" s="13"/>
      <c r="VKL109" s="13"/>
      <c r="VKM109" s="13"/>
      <c r="VKN109" s="13"/>
      <c r="VKO109" s="13"/>
      <c r="VKP109" s="13"/>
      <c r="VKQ109" s="13"/>
      <c r="VKR109" s="13"/>
      <c r="VKS109" s="13"/>
      <c r="VKT109" s="13"/>
      <c r="VKU109" s="13"/>
      <c r="VKV109" s="13"/>
      <c r="VKW109" s="13"/>
      <c r="VKX109" s="13"/>
      <c r="VKY109" s="13"/>
      <c r="VKZ109" s="13"/>
      <c r="VLA109" s="13"/>
      <c r="VLB109" s="13"/>
      <c r="VLC109" s="13"/>
      <c r="VLD109" s="13"/>
      <c r="VLE109" s="13"/>
      <c r="VLF109" s="13"/>
      <c r="VLG109" s="13"/>
      <c r="VLH109" s="13"/>
      <c r="VLI109" s="13"/>
      <c r="VLJ109" s="13"/>
      <c r="VLK109" s="13"/>
      <c r="VLL109" s="13"/>
      <c r="VLM109" s="13"/>
      <c r="VLN109" s="13"/>
      <c r="VLO109" s="13"/>
      <c r="VLP109" s="13"/>
      <c r="VLQ109" s="13"/>
      <c r="VLR109" s="13"/>
      <c r="VLS109" s="13"/>
      <c r="VLT109" s="13"/>
      <c r="VLU109" s="13"/>
      <c r="VLV109" s="13"/>
      <c r="VLW109" s="13"/>
      <c r="VLX109" s="13"/>
      <c r="VLY109" s="13"/>
      <c r="VLZ109" s="13"/>
      <c r="VMA109" s="13"/>
      <c r="VMB109" s="13"/>
      <c r="VMC109" s="13"/>
      <c r="VMD109" s="13"/>
      <c r="VME109" s="13"/>
      <c r="VMF109" s="13"/>
      <c r="VMG109" s="13"/>
      <c r="VMH109" s="13"/>
      <c r="VMI109" s="13"/>
      <c r="VMJ109" s="13"/>
      <c r="VMK109" s="13"/>
      <c r="VML109" s="13"/>
      <c r="VMM109" s="13"/>
      <c r="VMN109" s="13"/>
      <c r="VMO109" s="13"/>
      <c r="VMP109" s="13"/>
      <c r="VMQ109" s="13"/>
      <c r="VMR109" s="13"/>
      <c r="VMS109" s="13"/>
      <c r="VMT109" s="13"/>
      <c r="VMU109" s="13"/>
      <c r="VMV109" s="13"/>
      <c r="VMW109" s="13"/>
      <c r="VMX109" s="13"/>
      <c r="VMY109" s="13"/>
      <c r="VMZ109" s="13"/>
      <c r="VNA109" s="13"/>
      <c r="VNB109" s="13"/>
      <c r="VNC109" s="13"/>
      <c r="VND109" s="13"/>
      <c r="VNE109" s="13"/>
      <c r="VNF109" s="13"/>
      <c r="VNG109" s="13"/>
      <c r="VNH109" s="13"/>
      <c r="VNI109" s="13"/>
      <c r="VNJ109" s="13"/>
      <c r="VNK109" s="13"/>
      <c r="VNL109" s="13"/>
      <c r="VNM109" s="13"/>
      <c r="VNN109" s="13"/>
      <c r="VNO109" s="13"/>
      <c r="VNP109" s="13"/>
      <c r="VNQ109" s="13"/>
      <c r="VNR109" s="13"/>
      <c r="VNS109" s="13"/>
      <c r="VNT109" s="13"/>
      <c r="VNU109" s="13"/>
      <c r="VNV109" s="13"/>
      <c r="VNW109" s="13"/>
      <c r="VNX109" s="13"/>
      <c r="VNY109" s="13"/>
      <c r="VNZ109" s="13"/>
      <c r="VOA109" s="13"/>
      <c r="VOB109" s="13"/>
      <c r="VOC109" s="13"/>
      <c r="VOD109" s="13"/>
      <c r="VOE109" s="13"/>
      <c r="VOF109" s="13"/>
      <c r="VOG109" s="13"/>
      <c r="VOH109" s="13"/>
      <c r="VOI109" s="13"/>
      <c r="VOJ109" s="13"/>
      <c r="VOK109" s="13"/>
      <c r="VOL109" s="13"/>
      <c r="VOM109" s="13"/>
      <c r="VON109" s="13"/>
      <c r="VOO109" s="13"/>
      <c r="VOP109" s="13"/>
      <c r="VOQ109" s="13"/>
      <c r="VOR109" s="13"/>
      <c r="VOS109" s="13"/>
      <c r="VOT109" s="13"/>
      <c r="VOU109" s="13"/>
      <c r="VOV109" s="13"/>
      <c r="VOW109" s="13"/>
      <c r="VOX109" s="13"/>
      <c r="VOY109" s="13"/>
      <c r="VOZ109" s="13"/>
      <c r="VPA109" s="13"/>
      <c r="VPB109" s="13"/>
      <c r="VPC109" s="13"/>
      <c r="VPD109" s="13"/>
      <c r="VPE109" s="13"/>
      <c r="VPF109" s="13"/>
      <c r="VPG109" s="13"/>
      <c r="VPH109" s="13"/>
      <c r="VPI109" s="13"/>
      <c r="VPJ109" s="13"/>
      <c r="VPK109" s="13"/>
      <c r="VPL109" s="13"/>
      <c r="VPM109" s="13"/>
      <c r="VPN109" s="13"/>
      <c r="VPO109" s="13"/>
      <c r="VPP109" s="13"/>
      <c r="VPQ109" s="13"/>
      <c r="VPR109" s="13"/>
      <c r="VPS109" s="13"/>
      <c r="VPT109" s="13"/>
      <c r="VPU109" s="13"/>
      <c r="VPV109" s="13"/>
      <c r="VPW109" s="13"/>
      <c r="VPX109" s="13"/>
      <c r="VPY109" s="13"/>
      <c r="VPZ109" s="13"/>
      <c r="VQA109" s="13"/>
      <c r="VQB109" s="13"/>
      <c r="VQC109" s="13"/>
      <c r="VQD109" s="13"/>
      <c r="VQE109" s="13"/>
      <c r="VQF109" s="13"/>
      <c r="VQG109" s="13"/>
      <c r="VQH109" s="13"/>
      <c r="VQI109" s="13"/>
      <c r="VQJ109" s="13"/>
      <c r="VQK109" s="13"/>
      <c r="VQL109" s="13"/>
      <c r="VQM109" s="13"/>
      <c r="VQN109" s="13"/>
      <c r="VQO109" s="13"/>
      <c r="VQP109" s="13"/>
      <c r="VQQ109" s="13"/>
      <c r="VQR109" s="13"/>
      <c r="VQS109" s="13"/>
      <c r="VQT109" s="13"/>
      <c r="VQU109" s="13"/>
      <c r="VQV109" s="13"/>
      <c r="VQW109" s="13"/>
      <c r="VQX109" s="13"/>
      <c r="VQY109" s="13"/>
      <c r="VQZ109" s="13"/>
      <c r="VRA109" s="13"/>
      <c r="VRB109" s="13"/>
      <c r="VRC109" s="13"/>
      <c r="VRD109" s="13"/>
      <c r="VRE109" s="13"/>
      <c r="VRF109" s="13"/>
      <c r="VRG109" s="13"/>
      <c r="VRH109" s="13"/>
      <c r="VRI109" s="13"/>
      <c r="VRJ109" s="13"/>
      <c r="VRK109" s="13"/>
      <c r="VRL109" s="13"/>
      <c r="VRM109" s="13"/>
      <c r="VRN109" s="13"/>
      <c r="VRO109" s="13"/>
      <c r="VRP109" s="13"/>
      <c r="VRQ109" s="13"/>
      <c r="VRR109" s="13"/>
      <c r="VRS109" s="13"/>
      <c r="VRT109" s="13"/>
      <c r="VRU109" s="13"/>
      <c r="VRV109" s="13"/>
      <c r="VRW109" s="13"/>
      <c r="VRX109" s="13"/>
      <c r="VRY109" s="13"/>
      <c r="VRZ109" s="13"/>
      <c r="VSA109" s="13"/>
      <c r="VSB109" s="13"/>
      <c r="VSC109" s="13"/>
      <c r="VSD109" s="13"/>
      <c r="VSE109" s="13"/>
      <c r="VSF109" s="13"/>
      <c r="VSG109" s="13"/>
      <c r="VSH109" s="13"/>
      <c r="VSI109" s="13"/>
      <c r="VSJ109" s="13"/>
      <c r="VSK109" s="13"/>
      <c r="VSL109" s="13"/>
      <c r="VSM109" s="13"/>
      <c r="VSN109" s="13"/>
      <c r="VSO109" s="13"/>
      <c r="VSP109" s="13"/>
      <c r="VSQ109" s="13"/>
      <c r="VSR109" s="13"/>
      <c r="VSS109" s="13"/>
      <c r="VST109" s="13"/>
      <c r="VSU109" s="13"/>
      <c r="VSV109" s="13"/>
      <c r="VSW109" s="13"/>
      <c r="VSX109" s="13"/>
      <c r="VSY109" s="13"/>
      <c r="VSZ109" s="13"/>
      <c r="VTA109" s="13"/>
      <c r="VTB109" s="13"/>
      <c r="VTC109" s="13"/>
      <c r="VTD109" s="13"/>
      <c r="VTE109" s="13"/>
      <c r="VTF109" s="13"/>
      <c r="VTG109" s="13"/>
      <c r="VTH109" s="13"/>
      <c r="VTI109" s="13"/>
      <c r="VTJ109" s="13"/>
      <c r="VTK109" s="13"/>
      <c r="VTL109" s="13"/>
      <c r="VTM109" s="13"/>
      <c r="VTN109" s="13"/>
      <c r="VTO109" s="13"/>
      <c r="VTP109" s="13"/>
      <c r="VTQ109" s="13"/>
      <c r="VTR109" s="13"/>
      <c r="VTS109" s="13"/>
      <c r="VTT109" s="13"/>
      <c r="VTU109" s="13"/>
      <c r="VTV109" s="13"/>
      <c r="VTW109" s="13"/>
      <c r="VTX109" s="13"/>
      <c r="VTY109" s="13"/>
      <c r="VTZ109" s="13"/>
      <c r="VUA109" s="13"/>
      <c r="VUB109" s="13"/>
      <c r="VUC109" s="13"/>
      <c r="VUD109" s="13"/>
      <c r="VUE109" s="13"/>
      <c r="VUF109" s="13"/>
      <c r="VUG109" s="13"/>
      <c r="VUH109" s="13"/>
      <c r="VUI109" s="13"/>
      <c r="VUJ109" s="13"/>
      <c r="VUK109" s="13"/>
      <c r="VUL109" s="13"/>
      <c r="VUM109" s="13"/>
      <c r="VUN109" s="13"/>
      <c r="VUO109" s="13"/>
      <c r="VUP109" s="13"/>
      <c r="VUQ109" s="13"/>
      <c r="VUR109" s="13"/>
      <c r="VUS109" s="13"/>
      <c r="VUT109" s="13"/>
      <c r="VUU109" s="13"/>
      <c r="VUV109" s="13"/>
      <c r="VUW109" s="13"/>
      <c r="VUX109" s="13"/>
      <c r="VUY109" s="13"/>
      <c r="VUZ109" s="13"/>
      <c r="VVA109" s="13"/>
      <c r="VVB109" s="13"/>
      <c r="VVC109" s="13"/>
      <c r="VVD109" s="13"/>
      <c r="VVE109" s="13"/>
      <c r="VVF109" s="13"/>
      <c r="VVG109" s="13"/>
      <c r="VVH109" s="13"/>
      <c r="VVI109" s="13"/>
      <c r="VVJ109" s="13"/>
      <c r="VVK109" s="13"/>
      <c r="VVL109" s="13"/>
      <c r="VVM109" s="13"/>
      <c r="VVN109" s="13"/>
      <c r="VVO109" s="13"/>
      <c r="VVP109" s="13"/>
      <c r="VVQ109" s="13"/>
      <c r="VVR109" s="13"/>
      <c r="VVS109" s="13"/>
      <c r="VVT109" s="13"/>
      <c r="VVU109" s="13"/>
      <c r="VVV109" s="13"/>
      <c r="VVW109" s="13"/>
      <c r="VVX109" s="13"/>
      <c r="VVY109" s="13"/>
      <c r="VVZ109" s="13"/>
      <c r="VWA109" s="13"/>
      <c r="VWB109" s="13"/>
      <c r="VWC109" s="13"/>
      <c r="VWD109" s="13"/>
      <c r="VWE109" s="13"/>
      <c r="VWF109" s="13"/>
      <c r="VWG109" s="13"/>
      <c r="VWH109" s="13"/>
      <c r="VWI109" s="13"/>
      <c r="VWJ109" s="13"/>
      <c r="VWK109" s="13"/>
      <c r="VWL109" s="13"/>
      <c r="VWM109" s="13"/>
      <c r="VWN109" s="13"/>
      <c r="VWO109" s="13"/>
      <c r="VWP109" s="13"/>
      <c r="VWQ109" s="13"/>
      <c r="VWR109" s="13"/>
      <c r="VWS109" s="13"/>
      <c r="VWT109" s="13"/>
      <c r="VWU109" s="13"/>
      <c r="VWV109" s="13"/>
      <c r="VWW109" s="13"/>
      <c r="VWX109" s="13"/>
      <c r="VWY109" s="13"/>
      <c r="VWZ109" s="13"/>
      <c r="VXA109" s="13"/>
      <c r="VXB109" s="13"/>
      <c r="VXC109" s="13"/>
      <c r="VXD109" s="13"/>
      <c r="VXE109" s="13"/>
      <c r="VXF109" s="13"/>
      <c r="VXG109" s="13"/>
      <c r="VXH109" s="13"/>
      <c r="VXI109" s="13"/>
      <c r="VXJ109" s="13"/>
      <c r="VXK109" s="13"/>
      <c r="VXL109" s="13"/>
      <c r="VXM109" s="13"/>
      <c r="VXN109" s="13"/>
      <c r="VXO109" s="13"/>
      <c r="VXP109" s="13"/>
      <c r="VXQ109" s="13"/>
      <c r="VXR109" s="13"/>
      <c r="VXS109" s="13"/>
      <c r="VXT109" s="13"/>
      <c r="VXU109" s="13"/>
      <c r="VXV109" s="13"/>
      <c r="VXW109" s="13"/>
      <c r="VXX109" s="13"/>
      <c r="VXY109" s="13"/>
      <c r="VXZ109" s="13"/>
      <c r="VYA109" s="13"/>
      <c r="VYB109" s="13"/>
      <c r="VYC109" s="13"/>
      <c r="VYD109" s="13"/>
      <c r="VYE109" s="13"/>
      <c r="VYF109" s="13"/>
      <c r="VYG109" s="13"/>
      <c r="VYH109" s="13"/>
      <c r="VYI109" s="13"/>
      <c r="VYJ109" s="13"/>
      <c r="VYK109" s="13"/>
      <c r="VYL109" s="13"/>
      <c r="VYM109" s="13"/>
      <c r="VYN109" s="13"/>
      <c r="VYO109" s="13"/>
      <c r="VYP109" s="13"/>
      <c r="VYQ109" s="13"/>
      <c r="VYR109" s="13"/>
      <c r="VYS109" s="13"/>
      <c r="VYT109" s="13"/>
      <c r="VYU109" s="13"/>
      <c r="VYV109" s="13"/>
      <c r="VYW109" s="13"/>
      <c r="VYX109" s="13"/>
      <c r="VYY109" s="13"/>
      <c r="VYZ109" s="13"/>
      <c r="VZA109" s="13"/>
      <c r="VZB109" s="13"/>
      <c r="VZC109" s="13"/>
      <c r="VZD109" s="13"/>
      <c r="VZE109" s="13"/>
      <c r="VZF109" s="13"/>
      <c r="VZG109" s="13"/>
      <c r="VZH109" s="13"/>
      <c r="VZI109" s="13"/>
      <c r="VZJ109" s="13"/>
      <c r="VZK109" s="13"/>
      <c r="VZL109" s="13"/>
      <c r="VZM109" s="13"/>
      <c r="VZN109" s="13"/>
      <c r="VZO109" s="13"/>
      <c r="VZP109" s="13"/>
      <c r="VZQ109" s="13"/>
      <c r="VZR109" s="13"/>
      <c r="VZS109" s="13"/>
      <c r="VZT109" s="13"/>
      <c r="VZU109" s="13"/>
      <c r="VZV109" s="13"/>
      <c r="VZW109" s="13"/>
      <c r="VZX109" s="13"/>
      <c r="VZY109" s="13"/>
      <c r="VZZ109" s="13"/>
      <c r="WAA109" s="13"/>
      <c r="WAB109" s="13"/>
      <c r="WAC109" s="13"/>
      <c r="WAD109" s="13"/>
      <c r="WAE109" s="13"/>
      <c r="WAF109" s="13"/>
      <c r="WAG109" s="13"/>
      <c r="WAH109" s="13"/>
      <c r="WAI109" s="13"/>
      <c r="WAJ109" s="13"/>
      <c r="WAK109" s="13"/>
      <c r="WAL109" s="13"/>
      <c r="WAM109" s="13"/>
      <c r="WAN109" s="13"/>
      <c r="WAO109" s="13"/>
      <c r="WAP109" s="13"/>
      <c r="WAQ109" s="13"/>
      <c r="WAR109" s="13"/>
      <c r="WAS109" s="13"/>
      <c r="WAT109" s="13"/>
      <c r="WAU109" s="13"/>
      <c r="WAV109" s="13"/>
      <c r="WAW109" s="13"/>
      <c r="WAX109" s="13"/>
      <c r="WAY109" s="13"/>
      <c r="WAZ109" s="13"/>
      <c r="WBA109" s="13"/>
      <c r="WBB109" s="13"/>
      <c r="WBC109" s="13"/>
      <c r="WBD109" s="13"/>
      <c r="WBE109" s="13"/>
      <c r="WBF109" s="13"/>
      <c r="WBG109" s="13"/>
      <c r="WBH109" s="13"/>
      <c r="WBI109" s="13"/>
      <c r="WBJ109" s="13"/>
      <c r="WBK109" s="13"/>
      <c r="WBL109" s="13"/>
      <c r="WBM109" s="13"/>
      <c r="WBN109" s="13"/>
      <c r="WBO109" s="13"/>
      <c r="WBP109" s="13"/>
      <c r="WBQ109" s="13"/>
      <c r="WBR109" s="13"/>
      <c r="WBS109" s="13"/>
      <c r="WBT109" s="13"/>
      <c r="WBU109" s="13"/>
      <c r="WBV109" s="13"/>
      <c r="WBW109" s="13"/>
      <c r="WBX109" s="13"/>
      <c r="WBY109" s="13"/>
      <c r="WBZ109" s="13"/>
      <c r="WCA109" s="13"/>
      <c r="WCB109" s="13"/>
      <c r="WCC109" s="13"/>
      <c r="WCD109" s="13"/>
      <c r="WCE109" s="13"/>
      <c r="WCF109" s="13"/>
      <c r="WCG109" s="13"/>
      <c r="WCH109" s="13"/>
      <c r="WCI109" s="13"/>
      <c r="WCJ109" s="13"/>
      <c r="WCK109" s="13"/>
      <c r="WCL109" s="13"/>
      <c r="WCM109" s="13"/>
      <c r="WCN109" s="13"/>
      <c r="WCO109" s="13"/>
      <c r="WCP109" s="13"/>
      <c r="WCQ109" s="13"/>
      <c r="WCR109" s="13"/>
      <c r="WCS109" s="13"/>
      <c r="WCT109" s="13"/>
      <c r="WCU109" s="13"/>
      <c r="WCV109" s="13"/>
      <c r="WCW109" s="13"/>
      <c r="WCX109" s="13"/>
      <c r="WCY109" s="13"/>
      <c r="WCZ109" s="13"/>
      <c r="WDA109" s="13"/>
      <c r="WDB109" s="13"/>
      <c r="WDC109" s="13"/>
      <c r="WDD109" s="13"/>
      <c r="WDE109" s="13"/>
      <c r="WDF109" s="13"/>
      <c r="WDG109" s="13"/>
      <c r="WDH109" s="13"/>
      <c r="WDI109" s="13"/>
      <c r="WDJ109" s="13"/>
      <c r="WDK109" s="13"/>
      <c r="WDL109" s="13"/>
      <c r="WDM109" s="13"/>
      <c r="WDN109" s="13"/>
      <c r="WDO109" s="13"/>
      <c r="WDP109" s="13"/>
      <c r="WDQ109" s="13"/>
      <c r="WDR109" s="13"/>
      <c r="WDS109" s="13"/>
      <c r="WDT109" s="13"/>
      <c r="WDU109" s="13"/>
      <c r="WDV109" s="13"/>
      <c r="WDW109" s="13"/>
      <c r="WDX109" s="13"/>
      <c r="WDY109" s="13"/>
      <c r="WDZ109" s="13"/>
      <c r="WEA109" s="13"/>
      <c r="WEB109" s="13"/>
      <c r="WEC109" s="13"/>
      <c r="WED109" s="13"/>
      <c r="WEE109" s="13"/>
      <c r="WEF109" s="13"/>
      <c r="WEG109" s="13"/>
      <c r="WEH109" s="13"/>
      <c r="WEI109" s="13"/>
      <c r="WEJ109" s="13"/>
      <c r="WEK109" s="13"/>
      <c r="WEL109" s="13"/>
      <c r="WEM109" s="13"/>
      <c r="WEN109" s="13"/>
      <c r="WEO109" s="13"/>
      <c r="WEP109" s="13"/>
      <c r="WEQ109" s="13"/>
      <c r="WER109" s="13"/>
      <c r="WES109" s="13"/>
      <c r="WET109" s="13"/>
      <c r="WEU109" s="13"/>
      <c r="WEV109" s="13"/>
      <c r="WEW109" s="13"/>
      <c r="WEX109" s="13"/>
      <c r="WEY109" s="13"/>
      <c r="WEZ109" s="13"/>
      <c r="WFA109" s="13"/>
      <c r="WFB109" s="13"/>
      <c r="WFC109" s="13"/>
      <c r="WFD109" s="13"/>
      <c r="WFE109" s="13"/>
      <c r="WFF109" s="13"/>
      <c r="WFG109" s="13"/>
      <c r="WFH109" s="13"/>
      <c r="WFI109" s="13"/>
      <c r="WFJ109" s="13"/>
      <c r="WFK109" s="13"/>
      <c r="WFL109" s="13"/>
      <c r="WFM109" s="13"/>
      <c r="WFN109" s="13"/>
      <c r="WFO109" s="13"/>
      <c r="WFP109" s="13"/>
      <c r="WFQ109" s="13"/>
      <c r="WFR109" s="13"/>
      <c r="WFS109" s="13"/>
      <c r="WFT109" s="13"/>
      <c r="WFU109" s="13"/>
      <c r="WFV109" s="13"/>
      <c r="WFW109" s="13"/>
      <c r="WFX109" s="13"/>
      <c r="WFY109" s="13"/>
      <c r="WFZ109" s="13"/>
      <c r="WGA109" s="13"/>
      <c r="WGB109" s="13"/>
      <c r="WGC109" s="13"/>
      <c r="WGD109" s="13"/>
      <c r="WGE109" s="13"/>
      <c r="WGF109" s="13"/>
      <c r="WGG109" s="13"/>
      <c r="WGH109" s="13"/>
      <c r="WGI109" s="13"/>
      <c r="WGJ109" s="13"/>
      <c r="WGK109" s="13"/>
      <c r="WGL109" s="13"/>
      <c r="WGM109" s="13"/>
      <c r="WGN109" s="13"/>
      <c r="WGO109" s="13"/>
      <c r="WGP109" s="13"/>
      <c r="WGQ109" s="13"/>
      <c r="WGR109" s="13"/>
      <c r="WGS109" s="13"/>
      <c r="WGT109" s="13"/>
      <c r="WGU109" s="13"/>
      <c r="WGV109" s="13"/>
      <c r="WGW109" s="13"/>
      <c r="WGX109" s="13"/>
      <c r="WGY109" s="13"/>
      <c r="WGZ109" s="13"/>
      <c r="WHA109" s="13"/>
      <c r="WHB109" s="13"/>
      <c r="WHC109" s="13"/>
      <c r="WHD109" s="13"/>
      <c r="WHE109" s="13"/>
      <c r="WHF109" s="13"/>
      <c r="WHG109" s="13"/>
      <c r="WHH109" s="13"/>
      <c r="WHI109" s="13"/>
      <c r="WHJ109" s="13"/>
      <c r="WHK109" s="13"/>
      <c r="WHL109" s="13"/>
      <c r="WHM109" s="13"/>
      <c r="WHN109" s="13"/>
      <c r="WHO109" s="13"/>
      <c r="WHP109" s="13"/>
      <c r="WHQ109" s="13"/>
      <c r="WHR109" s="13"/>
      <c r="WHS109" s="13"/>
      <c r="WHT109" s="13"/>
      <c r="WHU109" s="13"/>
      <c r="WHV109" s="13"/>
      <c r="WHW109" s="13"/>
      <c r="WHX109" s="13"/>
      <c r="WHY109" s="13"/>
      <c r="WHZ109" s="13"/>
      <c r="WIA109" s="13"/>
      <c r="WIB109" s="13"/>
      <c r="WIC109" s="13"/>
      <c r="WID109" s="13"/>
      <c r="WIE109" s="13"/>
      <c r="WIF109" s="13"/>
      <c r="WIG109" s="13"/>
      <c r="WIH109" s="13"/>
      <c r="WII109" s="13"/>
      <c r="WIJ109" s="13"/>
      <c r="WIK109" s="13"/>
      <c r="WIL109" s="13"/>
      <c r="WIM109" s="13"/>
      <c r="WIN109" s="13"/>
      <c r="WIO109" s="13"/>
      <c r="WIP109" s="13"/>
      <c r="WIQ109" s="13"/>
      <c r="WIR109" s="13"/>
      <c r="WIS109" s="13"/>
      <c r="WIT109" s="13"/>
      <c r="WIU109" s="13"/>
      <c r="WIV109" s="13"/>
      <c r="WIW109" s="13"/>
      <c r="WIX109" s="13"/>
      <c r="WIY109" s="13"/>
      <c r="WIZ109" s="13"/>
      <c r="WJA109" s="13"/>
      <c r="WJB109" s="13"/>
      <c r="WJC109" s="13"/>
      <c r="WJD109" s="13"/>
      <c r="WJE109" s="13"/>
      <c r="WJF109" s="13"/>
      <c r="WJG109" s="13"/>
      <c r="WJH109" s="13"/>
      <c r="WJI109" s="13"/>
      <c r="WJJ109" s="13"/>
      <c r="WJK109" s="13"/>
      <c r="WJL109" s="13"/>
      <c r="WJM109" s="13"/>
      <c r="WJN109" s="13"/>
      <c r="WJO109" s="13"/>
      <c r="WJP109" s="13"/>
      <c r="WJQ109" s="13"/>
      <c r="WJR109" s="13"/>
      <c r="WJS109" s="13"/>
      <c r="WJT109" s="13"/>
      <c r="WJU109" s="13"/>
      <c r="WJV109" s="13"/>
      <c r="WJW109" s="13"/>
      <c r="WJX109" s="13"/>
      <c r="WJY109" s="13"/>
      <c r="WJZ109" s="13"/>
      <c r="WKA109" s="13"/>
      <c r="WKB109" s="13"/>
      <c r="WKC109" s="13"/>
      <c r="WKD109" s="13"/>
      <c r="WKE109" s="13"/>
      <c r="WKF109" s="13"/>
      <c r="WKG109" s="13"/>
      <c r="WKH109" s="13"/>
      <c r="WKI109" s="13"/>
      <c r="WKJ109" s="13"/>
      <c r="WKK109" s="13"/>
      <c r="WKL109" s="13"/>
      <c r="WKM109" s="13"/>
      <c r="WKN109" s="13"/>
      <c r="WKO109" s="13"/>
      <c r="WKP109" s="13"/>
      <c r="WKQ109" s="13"/>
      <c r="WKR109" s="13"/>
      <c r="WKS109" s="13"/>
      <c r="WKT109" s="13"/>
      <c r="WKU109" s="13"/>
      <c r="WKV109" s="13"/>
      <c r="WKW109" s="13"/>
      <c r="WKX109" s="13"/>
      <c r="WKY109" s="13"/>
      <c r="WKZ109" s="13"/>
      <c r="WLA109" s="13"/>
      <c r="WLB109" s="13"/>
      <c r="WLC109" s="13"/>
      <c r="WLD109" s="13"/>
      <c r="WLE109" s="13"/>
      <c r="WLF109" s="13"/>
      <c r="WLG109" s="13"/>
      <c r="WLH109" s="13"/>
      <c r="WLI109" s="13"/>
      <c r="WLJ109" s="13"/>
      <c r="WLK109" s="13"/>
      <c r="WLL109" s="13"/>
      <c r="WLM109" s="13"/>
      <c r="WLN109" s="13"/>
      <c r="WLO109" s="13"/>
      <c r="WLP109" s="13"/>
      <c r="WLQ109" s="13"/>
      <c r="WLR109" s="13"/>
      <c r="WLS109" s="13"/>
      <c r="WLT109" s="13"/>
      <c r="WLU109" s="13"/>
      <c r="WLV109" s="13"/>
      <c r="WLW109" s="13"/>
      <c r="WLX109" s="13"/>
      <c r="WLY109" s="13"/>
      <c r="WLZ109" s="13"/>
      <c r="WMA109" s="13"/>
      <c r="WMB109" s="13"/>
      <c r="WMC109" s="13"/>
      <c r="WMD109" s="13"/>
      <c r="WME109" s="13"/>
      <c r="WMF109" s="13"/>
      <c r="WMG109" s="13"/>
      <c r="WMH109" s="13"/>
      <c r="WMI109" s="13"/>
      <c r="WMJ109" s="13"/>
      <c r="WMK109" s="13"/>
      <c r="WML109" s="13"/>
      <c r="WMM109" s="13"/>
      <c r="WMN109" s="13"/>
      <c r="WMO109" s="13"/>
      <c r="WMP109" s="13"/>
      <c r="WMQ109" s="13"/>
      <c r="WMR109" s="13"/>
      <c r="WMS109" s="13"/>
      <c r="WMT109" s="13"/>
      <c r="WMU109" s="13"/>
      <c r="WMV109" s="13"/>
      <c r="WMW109" s="13"/>
      <c r="WMX109" s="13"/>
      <c r="WMY109" s="13"/>
      <c r="WMZ109" s="13"/>
      <c r="WNA109" s="13"/>
      <c r="WNB109" s="13"/>
      <c r="WNC109" s="13"/>
      <c r="WND109" s="13"/>
      <c r="WNE109" s="13"/>
      <c r="WNF109" s="13"/>
      <c r="WNG109" s="13"/>
      <c r="WNH109" s="13"/>
      <c r="WNI109" s="13"/>
      <c r="WNJ109" s="13"/>
      <c r="WNK109" s="13"/>
      <c r="WNL109" s="13"/>
      <c r="WNM109" s="13"/>
      <c r="WNN109" s="13"/>
      <c r="WNO109" s="13"/>
      <c r="WNP109" s="13"/>
      <c r="WNQ109" s="13"/>
      <c r="WNR109" s="13"/>
      <c r="WNS109" s="13"/>
      <c r="WNT109" s="13"/>
      <c r="WNU109" s="13"/>
      <c r="WNV109" s="13"/>
      <c r="WNW109" s="13"/>
      <c r="WNX109" s="13"/>
      <c r="WNY109" s="13"/>
      <c r="WNZ109" s="13"/>
      <c r="WOA109" s="13"/>
      <c r="WOB109" s="13"/>
      <c r="WOC109" s="13"/>
      <c r="WOD109" s="13"/>
      <c r="WOE109" s="13"/>
      <c r="WOF109" s="13"/>
      <c r="WOG109" s="13"/>
      <c r="WOH109" s="13"/>
      <c r="WOI109" s="13"/>
      <c r="WOJ109" s="13"/>
      <c r="WOK109" s="13"/>
      <c r="WOL109" s="13"/>
      <c r="WOM109" s="13"/>
      <c r="WON109" s="13"/>
      <c r="WOO109" s="13"/>
      <c r="WOP109" s="13"/>
      <c r="WOQ109" s="13"/>
      <c r="WOR109" s="13"/>
      <c r="WOS109" s="13"/>
      <c r="WOT109" s="13"/>
      <c r="WOU109" s="13"/>
      <c r="WOV109" s="13"/>
      <c r="WOW109" s="13"/>
      <c r="WOX109" s="13"/>
      <c r="WOY109" s="13"/>
      <c r="WOZ109" s="13"/>
      <c r="WPA109" s="13"/>
      <c r="WPB109" s="13"/>
      <c r="WPC109" s="13"/>
      <c r="WPD109" s="13"/>
      <c r="WPE109" s="13"/>
      <c r="WPF109" s="13"/>
      <c r="WPG109" s="13"/>
      <c r="WPH109" s="13"/>
      <c r="WPI109" s="13"/>
      <c r="WPJ109" s="13"/>
      <c r="WPK109" s="13"/>
      <c r="WPL109" s="13"/>
      <c r="WPM109" s="13"/>
      <c r="WPN109" s="13"/>
      <c r="WPO109" s="13"/>
      <c r="WPP109" s="13"/>
      <c r="WPQ109" s="13"/>
      <c r="WPR109" s="13"/>
      <c r="WPS109" s="13"/>
      <c r="WPT109" s="13"/>
      <c r="WPU109" s="13"/>
      <c r="WPV109" s="13"/>
      <c r="WPW109" s="13"/>
      <c r="WPX109" s="13"/>
      <c r="WPY109" s="13"/>
      <c r="WPZ109" s="13"/>
      <c r="WQA109" s="13"/>
      <c r="WQB109" s="13"/>
      <c r="WQC109" s="13"/>
      <c r="WQD109" s="13"/>
      <c r="WQE109" s="13"/>
      <c r="WQF109" s="13"/>
      <c r="WQG109" s="13"/>
      <c r="WQH109" s="13"/>
      <c r="WQI109" s="13"/>
      <c r="WQJ109" s="13"/>
      <c r="WQK109" s="13"/>
      <c r="WQL109" s="13"/>
      <c r="WQM109" s="13"/>
      <c r="WQN109" s="13"/>
      <c r="WQO109" s="13"/>
      <c r="WQP109" s="13"/>
      <c r="WQQ109" s="13"/>
      <c r="WQR109" s="13"/>
      <c r="WQS109" s="13"/>
      <c r="WQT109" s="13"/>
      <c r="WQU109" s="13"/>
      <c r="WQV109" s="13"/>
      <c r="WQW109" s="13"/>
      <c r="WQX109" s="13"/>
      <c r="WQY109" s="13"/>
      <c r="WQZ109" s="13"/>
      <c r="WRA109" s="13"/>
      <c r="WRB109" s="13"/>
      <c r="WRC109" s="13"/>
      <c r="WRD109" s="13"/>
      <c r="WRE109" s="13"/>
      <c r="WRF109" s="13"/>
      <c r="WRG109" s="13"/>
      <c r="WRH109" s="13"/>
      <c r="WRI109" s="13"/>
      <c r="WRJ109" s="13"/>
      <c r="WRK109" s="13"/>
      <c r="WRL109" s="13"/>
      <c r="WRM109" s="13"/>
      <c r="WRN109" s="13"/>
      <c r="WRO109" s="13"/>
      <c r="WRP109" s="13"/>
      <c r="WRQ109" s="13"/>
      <c r="WRR109" s="13"/>
      <c r="WRS109" s="13"/>
      <c r="WRT109" s="13"/>
      <c r="WRU109" s="13"/>
      <c r="WRV109" s="13"/>
      <c r="WRW109" s="13"/>
      <c r="WRX109" s="13"/>
      <c r="WRY109" s="13"/>
      <c r="WRZ109" s="13"/>
      <c r="WSA109" s="13"/>
      <c r="WSB109" s="13"/>
      <c r="WSC109" s="13"/>
      <c r="WSD109" s="13"/>
      <c r="WSE109" s="13"/>
      <c r="WSF109" s="13"/>
      <c r="WSG109" s="13"/>
      <c r="WSH109" s="13"/>
      <c r="WSI109" s="13"/>
      <c r="WSJ109" s="13"/>
      <c r="WSK109" s="13"/>
      <c r="WSL109" s="13"/>
      <c r="WSM109" s="13"/>
      <c r="WSN109" s="13"/>
      <c r="WSO109" s="13"/>
      <c r="WSP109" s="13"/>
      <c r="WSQ109" s="13"/>
      <c r="WSR109" s="13"/>
      <c r="WSS109" s="13"/>
      <c r="WST109" s="13"/>
      <c r="WSU109" s="13"/>
      <c r="WSV109" s="13"/>
      <c r="WSW109" s="13"/>
      <c r="WSX109" s="13"/>
      <c r="WSY109" s="13"/>
      <c r="WSZ109" s="13"/>
      <c r="WTA109" s="13"/>
      <c r="WTB109" s="13"/>
      <c r="WTC109" s="13"/>
      <c r="WTD109" s="13"/>
      <c r="WTE109" s="13"/>
      <c r="WTF109" s="13"/>
      <c r="WTG109" s="13"/>
      <c r="WTH109" s="13"/>
      <c r="WTI109" s="13"/>
      <c r="WTJ109" s="13"/>
      <c r="WTK109" s="13"/>
      <c r="WTL109" s="13"/>
      <c r="WTM109" s="13"/>
      <c r="WTN109" s="13"/>
      <c r="WTO109" s="13"/>
      <c r="WTP109" s="13"/>
      <c r="WTQ109" s="13"/>
      <c r="WTR109" s="13"/>
      <c r="WTS109" s="13"/>
      <c r="WTT109" s="13"/>
      <c r="WTU109" s="13"/>
      <c r="WTV109" s="13"/>
      <c r="WTW109" s="13"/>
      <c r="WTX109" s="13"/>
      <c r="WTY109" s="13"/>
      <c r="WTZ109" s="13"/>
      <c r="WUA109" s="13"/>
      <c r="WUB109" s="13"/>
      <c r="WUC109" s="13"/>
      <c r="WUD109" s="13"/>
      <c r="WUE109" s="13"/>
      <c r="WUF109" s="13"/>
      <c r="WUG109" s="13"/>
      <c r="WUH109" s="13"/>
      <c r="WUI109" s="13"/>
      <c r="WUJ109" s="13"/>
      <c r="WUK109" s="13"/>
      <c r="WUL109" s="13"/>
      <c r="WUM109" s="13"/>
      <c r="WUN109" s="13"/>
      <c r="WUO109" s="13"/>
      <c r="WUP109" s="13"/>
      <c r="WUQ109" s="13"/>
      <c r="WUR109" s="13"/>
      <c r="WUS109" s="13"/>
      <c r="WUT109" s="13"/>
      <c r="WUU109" s="13"/>
      <c r="WUV109" s="13"/>
      <c r="WUW109" s="13"/>
      <c r="WUX109" s="13"/>
      <c r="WUY109" s="13"/>
      <c r="WUZ109" s="13"/>
      <c r="WVA109" s="13"/>
      <c r="WVB109" s="13"/>
      <c r="WVC109" s="13"/>
      <c r="WVD109" s="13"/>
      <c r="WVE109" s="13"/>
      <c r="WVF109" s="13"/>
      <c r="WVG109" s="13"/>
      <c r="WVH109" s="13"/>
      <c r="WVI109" s="13"/>
      <c r="WVJ109" s="13"/>
      <c r="WVK109" s="13"/>
      <c r="WVL109" s="13"/>
      <c r="WVM109" s="13"/>
      <c r="WVN109" s="13"/>
      <c r="WVO109" s="13"/>
      <c r="WVP109" s="13"/>
      <c r="WVQ109" s="13"/>
      <c r="WVR109" s="13"/>
      <c r="WVS109" s="13"/>
      <c r="WVT109" s="13"/>
      <c r="WVU109" s="13"/>
      <c r="WVV109" s="13"/>
      <c r="WVW109" s="13"/>
      <c r="WVX109" s="13"/>
      <c r="WVY109" s="13"/>
      <c r="WVZ109" s="13"/>
      <c r="WWA109" s="13"/>
      <c r="WWB109" s="13"/>
      <c r="WWC109" s="13"/>
      <c r="WWD109" s="13"/>
      <c r="WWE109" s="13"/>
      <c r="WWF109" s="13"/>
      <c r="WWG109" s="13"/>
      <c r="WWH109" s="13"/>
      <c r="WWI109" s="13"/>
      <c r="WWJ109" s="13"/>
      <c r="WWK109" s="13"/>
      <c r="WWL109" s="13"/>
      <c r="WWM109" s="13"/>
      <c r="WWN109" s="13"/>
      <c r="WWO109" s="13"/>
      <c r="WWP109" s="13"/>
      <c r="WWQ109" s="13"/>
      <c r="WWR109" s="13"/>
      <c r="WWS109" s="13"/>
      <c r="WWT109" s="13"/>
      <c r="WWU109" s="13"/>
      <c r="WWV109" s="13"/>
      <c r="WWW109" s="13"/>
      <c r="WWX109" s="13"/>
      <c r="WWY109" s="13"/>
      <c r="WWZ109" s="13"/>
      <c r="WXA109" s="13"/>
      <c r="WXB109" s="13"/>
      <c r="WXC109" s="13"/>
      <c r="WXD109" s="13"/>
      <c r="WXE109" s="13"/>
      <c r="WXF109" s="13"/>
      <c r="WXG109" s="13"/>
      <c r="WXH109" s="13"/>
      <c r="WXI109" s="13"/>
      <c r="WXJ109" s="13"/>
      <c r="WXK109" s="13"/>
      <c r="WXL109" s="13"/>
      <c r="WXM109" s="13"/>
      <c r="WXN109" s="13"/>
      <c r="WXO109" s="13"/>
      <c r="WXP109" s="13"/>
      <c r="WXQ109" s="13"/>
      <c r="WXR109" s="13"/>
      <c r="WXS109" s="13"/>
      <c r="WXT109" s="13"/>
      <c r="WXU109" s="13"/>
      <c r="WXV109" s="13"/>
      <c r="WXW109" s="13"/>
      <c r="WXX109" s="13"/>
      <c r="WXY109" s="13"/>
      <c r="WXZ109" s="13"/>
      <c r="WYA109" s="13"/>
      <c r="WYB109" s="13"/>
      <c r="WYC109" s="13"/>
      <c r="WYD109" s="13"/>
      <c r="WYE109" s="13"/>
      <c r="WYF109" s="13"/>
      <c r="WYG109" s="13"/>
      <c r="WYH109" s="13"/>
      <c r="WYI109" s="13"/>
      <c r="WYJ109" s="13"/>
      <c r="WYK109" s="13"/>
      <c r="WYL109" s="13"/>
      <c r="WYM109" s="13"/>
      <c r="WYN109" s="13"/>
      <c r="WYO109" s="13"/>
      <c r="WYP109" s="13"/>
      <c r="WYQ109" s="13"/>
      <c r="WYR109" s="13"/>
      <c r="WYS109" s="13"/>
      <c r="WYT109" s="13"/>
      <c r="WYU109" s="13"/>
      <c r="WYV109" s="13"/>
      <c r="WYW109" s="13"/>
      <c r="WYX109" s="13"/>
      <c r="WYY109" s="13"/>
      <c r="WYZ109" s="13"/>
      <c r="WZA109" s="13"/>
      <c r="WZB109" s="13"/>
      <c r="WZC109" s="13"/>
      <c r="WZD109" s="13"/>
      <c r="WZE109" s="13"/>
      <c r="WZF109" s="13"/>
      <c r="WZG109" s="13"/>
      <c r="WZH109" s="13"/>
      <c r="WZI109" s="13"/>
      <c r="WZJ109" s="13"/>
      <c r="WZK109" s="13"/>
      <c r="WZL109" s="13"/>
      <c r="WZM109" s="13"/>
      <c r="WZN109" s="13"/>
      <c r="WZO109" s="13"/>
      <c r="WZP109" s="13"/>
      <c r="WZQ109" s="13"/>
      <c r="WZR109" s="13"/>
      <c r="WZS109" s="13"/>
      <c r="WZT109" s="13"/>
      <c r="WZU109" s="13"/>
      <c r="WZV109" s="13"/>
      <c r="WZW109" s="13"/>
      <c r="WZX109" s="13"/>
      <c r="WZY109" s="13"/>
      <c r="WZZ109" s="13"/>
      <c r="XAA109" s="13"/>
      <c r="XAB109" s="13"/>
      <c r="XAC109" s="13"/>
      <c r="XAD109" s="13"/>
      <c r="XAE109" s="13"/>
      <c r="XAF109" s="13"/>
      <c r="XAG109" s="13"/>
      <c r="XAH109" s="13"/>
      <c r="XAI109" s="13"/>
      <c r="XAJ109" s="13"/>
      <c r="XAK109" s="13"/>
      <c r="XAL109" s="13"/>
      <c r="XAM109" s="13"/>
      <c r="XAN109" s="13"/>
      <c r="XAO109" s="13"/>
      <c r="XAP109" s="13"/>
      <c r="XAQ109" s="13"/>
      <c r="XAR109" s="13"/>
      <c r="XAS109" s="13"/>
      <c r="XAT109" s="13"/>
      <c r="XAU109" s="13"/>
      <c r="XAV109" s="13"/>
      <c r="XAW109" s="13"/>
      <c r="XAX109" s="13"/>
      <c r="XAY109" s="13"/>
      <c r="XAZ109" s="13"/>
      <c r="XBA109" s="13"/>
      <c r="XBB109" s="13"/>
      <c r="XBC109" s="13"/>
      <c r="XBD109" s="13"/>
      <c r="XBE109" s="13"/>
      <c r="XBF109" s="13"/>
      <c r="XBG109" s="13"/>
      <c r="XBH109" s="13"/>
      <c r="XBI109" s="13"/>
      <c r="XBJ109" s="13"/>
      <c r="XBK109" s="13"/>
      <c r="XBL109" s="13"/>
      <c r="XBM109" s="13"/>
      <c r="XBN109" s="13"/>
      <c r="XBO109" s="13"/>
      <c r="XBP109" s="13"/>
      <c r="XBQ109" s="13"/>
      <c r="XBR109" s="13"/>
      <c r="XBS109" s="13"/>
      <c r="XBT109" s="13"/>
      <c r="XBU109" s="13"/>
      <c r="XBV109" s="13"/>
      <c r="XBW109" s="13"/>
      <c r="XBX109" s="13"/>
      <c r="XBY109" s="13"/>
      <c r="XBZ109" s="13"/>
      <c r="XCA109" s="13"/>
      <c r="XCB109" s="13"/>
      <c r="XCC109" s="13"/>
      <c r="XCD109" s="13"/>
      <c r="XCE109" s="13"/>
      <c r="XCF109" s="13"/>
      <c r="XCG109" s="13"/>
      <c r="XCH109" s="13"/>
      <c r="XCI109" s="13"/>
      <c r="XCJ109" s="13"/>
      <c r="XCK109" s="13"/>
      <c r="XCL109" s="13"/>
      <c r="XCM109" s="13"/>
      <c r="XCN109" s="13"/>
      <c r="XCO109" s="13"/>
      <c r="XCP109" s="13"/>
      <c r="XCQ109" s="13"/>
      <c r="XCR109" s="13"/>
      <c r="XCS109" s="13"/>
      <c r="XCT109" s="13"/>
      <c r="XCU109" s="13"/>
      <c r="XCV109" s="13"/>
      <c r="XCW109" s="13"/>
      <c r="XCX109" s="13"/>
      <c r="XCY109" s="13"/>
      <c r="XCZ109" s="13"/>
      <c r="XDA109" s="13"/>
      <c r="XDB109" s="13"/>
      <c r="XDC109" s="13"/>
      <c r="XDD109" s="13"/>
      <c r="XDE109" s="13"/>
      <c r="XDF109" s="13"/>
      <c r="XDG109" s="13"/>
      <c r="XDH109" s="13"/>
      <c r="XDI109" s="13"/>
      <c r="XDJ109" s="13"/>
      <c r="XDK109" s="13"/>
      <c r="XDL109" s="13"/>
      <c r="XDM109" s="13"/>
      <c r="XDN109" s="13"/>
      <c r="XDO109" s="13"/>
      <c r="XDP109" s="13"/>
      <c r="XDQ109" s="13"/>
      <c r="XDR109" s="13"/>
      <c r="XDS109" s="13"/>
      <c r="XDT109" s="13"/>
      <c r="XDU109" s="13"/>
      <c r="XDV109" s="13"/>
      <c r="XDW109" s="13"/>
      <c r="XDX109" s="13"/>
      <c r="XDY109" s="13"/>
      <c r="XDZ109" s="13"/>
      <c r="XEA109" s="13"/>
      <c r="XEB109" s="13"/>
      <c r="XEC109" s="13"/>
      <c r="XED109" s="13"/>
      <c r="XEE109" s="13"/>
      <c r="XEF109" s="13"/>
      <c r="XEG109" s="13"/>
      <c r="XEH109" s="13"/>
      <c r="XEI109" s="13"/>
      <c r="XEJ109" s="13"/>
      <c r="XEK109" s="13"/>
      <c r="XEL109" s="13"/>
      <c r="XEM109" s="13"/>
      <c r="XEN109" s="13"/>
      <c r="XEO109" s="13"/>
      <c r="XEP109" s="13"/>
      <c r="XEQ109" s="13"/>
      <c r="XER109" s="13"/>
      <c r="XES109" s="13"/>
      <c r="XET109" s="13"/>
      <c r="XEU109" s="13"/>
      <c r="XEV109" s="13"/>
      <c r="XEW109" s="13"/>
      <c r="XEX109" s="13"/>
      <c r="XEY109" s="13"/>
      <c r="XEZ109" s="13"/>
      <c r="XFA109" s="13"/>
      <c r="XFB109" s="13"/>
      <c r="XFC109" s="13"/>
      <c r="XFD109" s="13"/>
    </row>
    <row r="110" spans="1:16384" ht="51" customHeight="1">
      <c r="A110" s="114" t="s">
        <v>713</v>
      </c>
      <c r="B110" s="142" t="s">
        <v>719</v>
      </c>
      <c r="C110" s="143" t="s">
        <v>760</v>
      </c>
      <c r="D110" s="107" t="s">
        <v>47</v>
      </c>
      <c r="E110" s="107" t="s">
        <v>178</v>
      </c>
      <c r="F110" s="107" t="s">
        <v>180</v>
      </c>
      <c r="G110" s="107" t="s">
        <v>798</v>
      </c>
      <c r="H110" s="13"/>
      <c r="I110" s="132" t="s">
        <v>813</v>
      </c>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13"/>
      <c r="KJ110" s="13"/>
      <c r="KK110" s="13"/>
      <c r="KL110" s="13"/>
      <c r="KM110" s="13"/>
      <c r="KN110" s="13"/>
      <c r="KO110" s="13"/>
      <c r="KP110" s="13"/>
      <c r="KQ110" s="13"/>
      <c r="KR110" s="13"/>
      <c r="KS110" s="13"/>
      <c r="KT110" s="13"/>
      <c r="KU110" s="13"/>
      <c r="KV110" s="13"/>
      <c r="KW110" s="13"/>
      <c r="KX110" s="13"/>
      <c r="KY110" s="13"/>
      <c r="KZ110" s="13"/>
      <c r="LA110" s="13"/>
      <c r="LB110" s="13"/>
      <c r="LC110" s="13"/>
      <c r="LD110" s="13"/>
      <c r="LE110" s="13"/>
      <c r="LF110" s="13"/>
      <c r="LG110" s="13"/>
      <c r="LH110" s="13"/>
      <c r="LI110" s="13"/>
      <c r="LJ110" s="13"/>
      <c r="LK110" s="13"/>
      <c r="LL110" s="13"/>
      <c r="LM110" s="13"/>
      <c r="LN110" s="13"/>
      <c r="LO110" s="13"/>
      <c r="LP110" s="13"/>
      <c r="LQ110" s="13"/>
      <c r="LR110" s="13"/>
      <c r="LS110" s="13"/>
      <c r="LT110" s="13"/>
      <c r="LU110" s="13"/>
      <c r="LV110" s="13"/>
      <c r="LW110" s="13"/>
      <c r="LX110" s="13"/>
      <c r="LY110" s="13"/>
      <c r="LZ110" s="13"/>
      <c r="MA110" s="13"/>
      <c r="MB110" s="13"/>
      <c r="MC110" s="13"/>
      <c r="MD110" s="13"/>
      <c r="ME110" s="13"/>
      <c r="MF110" s="13"/>
      <c r="MG110" s="13"/>
      <c r="MH110" s="13"/>
      <c r="MI110" s="13"/>
      <c r="MJ110" s="13"/>
      <c r="MK110" s="13"/>
      <c r="ML110" s="13"/>
      <c r="MM110" s="13"/>
      <c r="MN110" s="13"/>
      <c r="MO110" s="13"/>
      <c r="MP110" s="13"/>
      <c r="MQ110" s="13"/>
      <c r="MR110" s="13"/>
      <c r="MS110" s="13"/>
      <c r="MT110" s="13"/>
      <c r="MU110" s="13"/>
      <c r="MV110" s="13"/>
      <c r="MW110" s="13"/>
      <c r="MX110" s="13"/>
      <c r="MY110" s="13"/>
      <c r="MZ110" s="13"/>
      <c r="NA110" s="13"/>
      <c r="NB110" s="13"/>
      <c r="NC110" s="13"/>
      <c r="ND110" s="13"/>
      <c r="NE110" s="13"/>
      <c r="NF110" s="13"/>
      <c r="NG110" s="13"/>
      <c r="NH110" s="13"/>
      <c r="NI110" s="13"/>
      <c r="NJ110" s="13"/>
      <c r="NK110" s="13"/>
      <c r="NL110" s="13"/>
      <c r="NM110" s="13"/>
      <c r="NN110" s="13"/>
      <c r="NO110" s="13"/>
      <c r="NP110" s="13"/>
      <c r="NQ110" s="13"/>
      <c r="NR110" s="13"/>
      <c r="NS110" s="13"/>
      <c r="NT110" s="13"/>
      <c r="NU110" s="13"/>
      <c r="NV110" s="13"/>
      <c r="NW110" s="13"/>
      <c r="NX110" s="13"/>
      <c r="NY110" s="13"/>
      <c r="NZ110" s="13"/>
      <c r="OA110" s="13"/>
      <c r="OB110" s="13"/>
      <c r="OC110" s="13"/>
      <c r="OD110" s="13"/>
      <c r="OE110" s="13"/>
      <c r="OF110" s="13"/>
      <c r="OG110" s="13"/>
      <c r="OH110" s="13"/>
      <c r="OI110" s="13"/>
      <c r="OJ110" s="13"/>
      <c r="OK110" s="13"/>
      <c r="OL110" s="13"/>
      <c r="OM110" s="13"/>
      <c r="ON110" s="13"/>
      <c r="OO110" s="13"/>
      <c r="OP110" s="13"/>
      <c r="OQ110" s="13"/>
      <c r="OR110" s="13"/>
      <c r="OS110" s="13"/>
      <c r="OT110" s="13"/>
      <c r="OU110" s="13"/>
      <c r="OV110" s="13"/>
      <c r="OW110" s="13"/>
      <c r="OX110" s="13"/>
      <c r="OY110" s="13"/>
      <c r="OZ110" s="13"/>
      <c r="PA110" s="13"/>
      <c r="PB110" s="13"/>
      <c r="PC110" s="13"/>
      <c r="PD110" s="13"/>
      <c r="PE110" s="13"/>
      <c r="PF110" s="13"/>
      <c r="PG110" s="13"/>
      <c r="PH110" s="13"/>
      <c r="PI110" s="13"/>
      <c r="PJ110" s="13"/>
      <c r="PK110" s="13"/>
      <c r="PL110" s="13"/>
      <c r="PM110" s="13"/>
      <c r="PN110" s="13"/>
      <c r="PO110" s="13"/>
      <c r="PP110" s="13"/>
      <c r="PQ110" s="13"/>
      <c r="PR110" s="13"/>
      <c r="PS110" s="13"/>
      <c r="PT110" s="13"/>
      <c r="PU110" s="13"/>
      <c r="PV110" s="13"/>
      <c r="PW110" s="13"/>
      <c r="PX110" s="13"/>
      <c r="PY110" s="13"/>
      <c r="PZ110" s="13"/>
      <c r="QA110" s="13"/>
      <c r="QB110" s="13"/>
      <c r="QC110" s="13"/>
      <c r="QD110" s="13"/>
      <c r="QE110" s="13"/>
      <c r="QF110" s="13"/>
      <c r="QG110" s="13"/>
      <c r="QH110" s="13"/>
      <c r="QI110" s="13"/>
      <c r="QJ110" s="13"/>
      <c r="QK110" s="13"/>
      <c r="QL110" s="13"/>
      <c r="QM110" s="13"/>
      <c r="QN110" s="13"/>
      <c r="QO110" s="13"/>
      <c r="QP110" s="13"/>
      <c r="QQ110" s="13"/>
      <c r="QR110" s="13"/>
      <c r="QS110" s="13"/>
      <c r="QT110" s="13"/>
      <c r="QU110" s="13"/>
      <c r="QV110" s="13"/>
      <c r="QW110" s="13"/>
      <c r="QX110" s="13"/>
      <c r="QY110" s="13"/>
      <c r="QZ110" s="13"/>
      <c r="RA110" s="13"/>
      <c r="RB110" s="13"/>
      <c r="RC110" s="13"/>
      <c r="RD110" s="13"/>
      <c r="RE110" s="13"/>
      <c r="RF110" s="13"/>
      <c r="RG110" s="13"/>
      <c r="RH110" s="13"/>
      <c r="RI110" s="13"/>
      <c r="RJ110" s="13"/>
      <c r="RK110" s="13"/>
      <c r="RL110" s="13"/>
      <c r="RM110" s="13"/>
      <c r="RN110" s="13"/>
      <c r="RO110" s="13"/>
      <c r="RP110" s="13"/>
      <c r="RQ110" s="13"/>
      <c r="RR110" s="13"/>
      <c r="RS110" s="13"/>
      <c r="RT110" s="13"/>
      <c r="RU110" s="13"/>
      <c r="RV110" s="13"/>
      <c r="RW110" s="13"/>
      <c r="RX110" s="13"/>
      <c r="RY110" s="13"/>
      <c r="RZ110" s="13"/>
      <c r="SA110" s="13"/>
      <c r="SB110" s="13"/>
      <c r="SC110" s="13"/>
      <c r="SD110" s="13"/>
      <c r="SE110" s="13"/>
      <c r="SF110" s="13"/>
      <c r="SG110" s="13"/>
      <c r="SH110" s="13"/>
      <c r="SI110" s="13"/>
      <c r="SJ110" s="13"/>
      <c r="SK110" s="13"/>
      <c r="SL110" s="13"/>
      <c r="SM110" s="13"/>
      <c r="SN110" s="13"/>
      <c r="SO110" s="13"/>
      <c r="SP110" s="13"/>
      <c r="SQ110" s="13"/>
      <c r="SR110" s="13"/>
      <c r="SS110" s="13"/>
      <c r="ST110" s="13"/>
      <c r="SU110" s="13"/>
      <c r="SV110" s="13"/>
      <c r="SW110" s="13"/>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13"/>
      <c r="TT110" s="13"/>
      <c r="TU110" s="13"/>
      <c r="TV110" s="13"/>
      <c r="TW110" s="13"/>
      <c r="TX110" s="13"/>
      <c r="TY110" s="13"/>
      <c r="TZ110" s="13"/>
      <c r="UA110" s="13"/>
      <c r="UB110" s="13"/>
      <c r="UC110" s="13"/>
      <c r="UD110" s="13"/>
      <c r="UE110" s="13"/>
      <c r="UF110" s="13"/>
      <c r="UG110" s="13"/>
      <c r="UH110" s="13"/>
      <c r="UI110" s="13"/>
      <c r="UJ110" s="13"/>
      <c r="UK110" s="13"/>
      <c r="UL110" s="13"/>
      <c r="UM110" s="13"/>
      <c r="UN110" s="13"/>
      <c r="UO110" s="13"/>
      <c r="UP110" s="13"/>
      <c r="UQ110" s="13"/>
      <c r="UR110" s="13"/>
      <c r="US110" s="13"/>
      <c r="UT110" s="13"/>
      <c r="UU110" s="13"/>
      <c r="UV110" s="13"/>
      <c r="UW110" s="13"/>
      <c r="UX110" s="13"/>
      <c r="UY110" s="13"/>
      <c r="UZ110" s="13"/>
      <c r="VA110" s="13"/>
      <c r="VB110" s="13"/>
      <c r="VC110" s="13"/>
      <c r="VD110" s="13"/>
      <c r="VE110" s="13"/>
      <c r="VF110" s="13"/>
      <c r="VG110" s="13"/>
      <c r="VH110" s="13"/>
      <c r="VI110" s="13"/>
      <c r="VJ110" s="13"/>
      <c r="VK110" s="13"/>
      <c r="VL110" s="13"/>
      <c r="VM110" s="13"/>
      <c r="VN110" s="13"/>
      <c r="VO110" s="13"/>
      <c r="VP110" s="13"/>
      <c r="VQ110" s="13"/>
      <c r="VR110" s="13"/>
      <c r="VS110" s="13"/>
      <c r="VT110" s="13"/>
      <c r="VU110" s="13"/>
      <c r="VV110" s="13"/>
      <c r="VW110" s="13"/>
      <c r="VX110" s="13"/>
      <c r="VY110" s="13"/>
      <c r="VZ110" s="13"/>
      <c r="WA110" s="13"/>
      <c r="WB110" s="13"/>
      <c r="WC110" s="13"/>
      <c r="WD110" s="13"/>
      <c r="WE110" s="13"/>
      <c r="WF110" s="13"/>
      <c r="WG110" s="13"/>
      <c r="WH110" s="13"/>
      <c r="WI110" s="13"/>
      <c r="WJ110" s="13"/>
      <c r="WK110" s="13"/>
      <c r="WL110" s="13"/>
      <c r="WM110" s="13"/>
      <c r="WN110" s="13"/>
      <c r="WO110" s="13"/>
      <c r="WP110" s="13"/>
      <c r="WQ110" s="13"/>
      <c r="WR110" s="13"/>
      <c r="WS110" s="13"/>
      <c r="WT110" s="13"/>
      <c r="WU110" s="13"/>
      <c r="WV110" s="13"/>
      <c r="WW110" s="13"/>
      <c r="WX110" s="13"/>
      <c r="WY110" s="13"/>
      <c r="WZ110" s="13"/>
      <c r="XA110" s="13"/>
      <c r="XB110" s="13"/>
      <c r="XC110" s="13"/>
      <c r="XD110" s="13"/>
      <c r="XE110" s="13"/>
      <c r="XF110" s="13"/>
      <c r="XG110" s="13"/>
      <c r="XH110" s="13"/>
      <c r="XI110" s="13"/>
      <c r="XJ110" s="13"/>
      <c r="XK110" s="13"/>
      <c r="XL110" s="13"/>
      <c r="XM110" s="13"/>
      <c r="XN110" s="13"/>
      <c r="XO110" s="13"/>
      <c r="XP110" s="13"/>
      <c r="XQ110" s="13"/>
      <c r="XR110" s="13"/>
      <c r="XS110" s="13"/>
      <c r="XT110" s="13"/>
      <c r="XU110" s="13"/>
      <c r="XV110" s="13"/>
      <c r="XW110" s="13"/>
      <c r="XX110" s="13"/>
      <c r="XY110" s="13"/>
      <c r="XZ110" s="13"/>
      <c r="YA110" s="13"/>
      <c r="YB110" s="13"/>
      <c r="YC110" s="13"/>
      <c r="YD110" s="13"/>
      <c r="YE110" s="13"/>
      <c r="YF110" s="13"/>
      <c r="YG110" s="13"/>
      <c r="YH110" s="13"/>
      <c r="YI110" s="13"/>
      <c r="YJ110" s="13"/>
      <c r="YK110" s="13"/>
      <c r="YL110" s="13"/>
      <c r="YM110" s="13"/>
      <c r="YN110" s="13"/>
      <c r="YO110" s="13"/>
      <c r="YP110" s="13"/>
      <c r="YQ110" s="13"/>
      <c r="YR110" s="13"/>
      <c r="YS110" s="13"/>
      <c r="YT110" s="13"/>
      <c r="YU110" s="13"/>
      <c r="YV110" s="13"/>
      <c r="YW110" s="13"/>
      <c r="YX110" s="13"/>
      <c r="YY110" s="13"/>
      <c r="YZ110" s="13"/>
      <c r="ZA110" s="13"/>
      <c r="ZB110" s="13"/>
      <c r="ZC110" s="13"/>
      <c r="ZD110" s="13"/>
      <c r="ZE110" s="13"/>
      <c r="ZF110" s="13"/>
      <c r="ZG110" s="13"/>
      <c r="ZH110" s="13"/>
      <c r="ZI110" s="13"/>
      <c r="ZJ110" s="13"/>
      <c r="ZK110" s="13"/>
      <c r="ZL110" s="13"/>
      <c r="ZM110" s="13"/>
      <c r="ZN110" s="13"/>
      <c r="ZO110" s="13"/>
      <c r="ZP110" s="13"/>
      <c r="ZQ110" s="13"/>
      <c r="ZR110" s="13"/>
      <c r="ZS110" s="13"/>
      <c r="ZT110" s="13"/>
      <c r="ZU110" s="13"/>
      <c r="ZV110" s="13"/>
      <c r="ZW110" s="13"/>
      <c r="ZX110" s="13"/>
      <c r="ZY110" s="13"/>
      <c r="ZZ110" s="13"/>
      <c r="AAA110" s="13"/>
      <c r="AAB110" s="13"/>
      <c r="AAC110" s="13"/>
      <c r="AAD110" s="13"/>
      <c r="AAE110" s="13"/>
      <c r="AAF110" s="13"/>
      <c r="AAG110" s="13"/>
      <c r="AAH110" s="13"/>
      <c r="AAI110" s="13"/>
      <c r="AAJ110" s="13"/>
      <c r="AAK110" s="13"/>
      <c r="AAL110" s="13"/>
      <c r="AAM110" s="13"/>
      <c r="AAN110" s="13"/>
      <c r="AAO110" s="13"/>
      <c r="AAP110" s="13"/>
      <c r="AAQ110" s="13"/>
      <c r="AAR110" s="13"/>
      <c r="AAS110" s="13"/>
      <c r="AAT110" s="13"/>
      <c r="AAU110" s="13"/>
      <c r="AAV110" s="13"/>
      <c r="AAW110" s="13"/>
      <c r="AAX110" s="13"/>
      <c r="AAY110" s="13"/>
      <c r="AAZ110" s="13"/>
      <c r="ABA110" s="13"/>
      <c r="ABB110" s="13"/>
      <c r="ABC110" s="13"/>
      <c r="ABD110" s="13"/>
      <c r="ABE110" s="13"/>
      <c r="ABF110" s="13"/>
      <c r="ABG110" s="13"/>
      <c r="ABH110" s="13"/>
      <c r="ABI110" s="13"/>
      <c r="ABJ110" s="13"/>
      <c r="ABK110" s="13"/>
      <c r="ABL110" s="13"/>
      <c r="ABM110" s="13"/>
      <c r="ABN110" s="13"/>
      <c r="ABO110" s="13"/>
      <c r="ABP110" s="13"/>
      <c r="ABQ110" s="13"/>
      <c r="ABR110" s="13"/>
      <c r="ABS110" s="13"/>
      <c r="ABT110" s="13"/>
      <c r="ABU110" s="13"/>
      <c r="ABV110" s="13"/>
      <c r="ABW110" s="13"/>
      <c r="ABX110" s="13"/>
      <c r="ABY110" s="13"/>
      <c r="ABZ110" s="13"/>
      <c r="ACA110" s="13"/>
      <c r="ACB110" s="13"/>
      <c r="ACC110" s="13"/>
      <c r="ACD110" s="13"/>
      <c r="ACE110" s="13"/>
      <c r="ACF110" s="13"/>
      <c r="ACG110" s="13"/>
      <c r="ACH110" s="13"/>
      <c r="ACI110" s="13"/>
      <c r="ACJ110" s="13"/>
      <c r="ACK110" s="13"/>
      <c r="ACL110" s="13"/>
      <c r="ACM110" s="13"/>
      <c r="ACN110" s="13"/>
      <c r="ACO110" s="13"/>
      <c r="ACP110" s="13"/>
      <c r="ACQ110" s="13"/>
      <c r="ACR110" s="13"/>
      <c r="ACS110" s="13"/>
      <c r="ACT110" s="13"/>
      <c r="ACU110" s="13"/>
      <c r="ACV110" s="13"/>
      <c r="ACW110" s="13"/>
      <c r="ACX110" s="13"/>
      <c r="ACY110" s="13"/>
      <c r="ACZ110" s="13"/>
      <c r="ADA110" s="13"/>
      <c r="ADB110" s="13"/>
      <c r="ADC110" s="13"/>
      <c r="ADD110" s="13"/>
      <c r="ADE110" s="13"/>
      <c r="ADF110" s="13"/>
      <c r="ADG110" s="13"/>
      <c r="ADH110" s="13"/>
      <c r="ADI110" s="13"/>
      <c r="ADJ110" s="13"/>
      <c r="ADK110" s="13"/>
      <c r="ADL110" s="13"/>
      <c r="ADM110" s="13"/>
      <c r="ADN110" s="13"/>
      <c r="ADO110" s="13"/>
      <c r="ADP110" s="13"/>
      <c r="ADQ110" s="13"/>
      <c r="ADR110" s="13"/>
      <c r="ADS110" s="13"/>
      <c r="ADT110" s="13"/>
      <c r="ADU110" s="13"/>
      <c r="ADV110" s="13"/>
      <c r="ADW110" s="13"/>
      <c r="ADX110" s="13"/>
      <c r="ADY110" s="13"/>
      <c r="ADZ110" s="13"/>
      <c r="AEA110" s="13"/>
      <c r="AEB110" s="13"/>
      <c r="AEC110" s="13"/>
      <c r="AED110" s="13"/>
      <c r="AEE110" s="13"/>
      <c r="AEF110" s="13"/>
      <c r="AEG110" s="13"/>
      <c r="AEH110" s="13"/>
      <c r="AEI110" s="13"/>
      <c r="AEJ110" s="13"/>
      <c r="AEK110" s="13"/>
      <c r="AEL110" s="13"/>
      <c r="AEM110" s="13"/>
      <c r="AEN110" s="13"/>
      <c r="AEO110" s="13"/>
      <c r="AEP110" s="13"/>
      <c r="AEQ110" s="13"/>
      <c r="AER110" s="13"/>
      <c r="AES110" s="13"/>
      <c r="AET110" s="13"/>
      <c r="AEU110" s="13"/>
      <c r="AEV110" s="13"/>
      <c r="AEW110" s="13"/>
      <c r="AEX110" s="13"/>
      <c r="AEY110" s="13"/>
      <c r="AEZ110" s="13"/>
      <c r="AFA110" s="13"/>
      <c r="AFB110" s="13"/>
      <c r="AFC110" s="13"/>
      <c r="AFD110" s="13"/>
      <c r="AFE110" s="13"/>
      <c r="AFF110" s="13"/>
      <c r="AFG110" s="13"/>
      <c r="AFH110" s="13"/>
      <c r="AFI110" s="13"/>
      <c r="AFJ110" s="13"/>
      <c r="AFK110" s="13"/>
      <c r="AFL110" s="13"/>
      <c r="AFM110" s="13"/>
      <c r="AFN110" s="13"/>
      <c r="AFO110" s="13"/>
      <c r="AFP110" s="13"/>
      <c r="AFQ110" s="13"/>
      <c r="AFR110" s="13"/>
      <c r="AFS110" s="13"/>
      <c r="AFT110" s="13"/>
      <c r="AFU110" s="13"/>
      <c r="AFV110" s="13"/>
      <c r="AFW110" s="13"/>
      <c r="AFX110" s="13"/>
      <c r="AFY110" s="13"/>
      <c r="AFZ110" s="13"/>
      <c r="AGA110" s="13"/>
      <c r="AGB110" s="13"/>
      <c r="AGC110" s="13"/>
      <c r="AGD110" s="13"/>
      <c r="AGE110" s="13"/>
      <c r="AGF110" s="13"/>
      <c r="AGG110" s="13"/>
      <c r="AGH110" s="13"/>
      <c r="AGI110" s="13"/>
      <c r="AGJ110" s="13"/>
      <c r="AGK110" s="13"/>
      <c r="AGL110" s="13"/>
      <c r="AGM110" s="13"/>
      <c r="AGN110" s="13"/>
      <c r="AGO110" s="13"/>
      <c r="AGP110" s="13"/>
      <c r="AGQ110" s="13"/>
      <c r="AGR110" s="13"/>
      <c r="AGS110" s="13"/>
      <c r="AGT110" s="13"/>
      <c r="AGU110" s="13"/>
      <c r="AGV110" s="13"/>
      <c r="AGW110" s="13"/>
      <c r="AGX110" s="13"/>
      <c r="AGY110" s="13"/>
      <c r="AGZ110" s="13"/>
      <c r="AHA110" s="13"/>
      <c r="AHB110" s="13"/>
      <c r="AHC110" s="13"/>
      <c r="AHD110" s="13"/>
      <c r="AHE110" s="13"/>
      <c r="AHF110" s="13"/>
      <c r="AHG110" s="13"/>
      <c r="AHH110" s="13"/>
      <c r="AHI110" s="13"/>
      <c r="AHJ110" s="13"/>
      <c r="AHK110" s="13"/>
      <c r="AHL110" s="13"/>
      <c r="AHM110" s="13"/>
      <c r="AHN110" s="13"/>
      <c r="AHO110" s="13"/>
      <c r="AHP110" s="13"/>
      <c r="AHQ110" s="13"/>
      <c r="AHR110" s="13"/>
      <c r="AHS110" s="13"/>
      <c r="AHT110" s="13"/>
      <c r="AHU110" s="13"/>
      <c r="AHV110" s="13"/>
      <c r="AHW110" s="13"/>
      <c r="AHX110" s="13"/>
      <c r="AHY110" s="13"/>
      <c r="AHZ110" s="13"/>
      <c r="AIA110" s="13"/>
      <c r="AIB110" s="13"/>
      <c r="AIC110" s="13"/>
      <c r="AID110" s="13"/>
      <c r="AIE110" s="13"/>
      <c r="AIF110" s="13"/>
      <c r="AIG110" s="13"/>
      <c r="AIH110" s="13"/>
      <c r="AII110" s="13"/>
      <c r="AIJ110" s="13"/>
      <c r="AIK110" s="13"/>
      <c r="AIL110" s="13"/>
      <c r="AIM110" s="13"/>
      <c r="AIN110" s="13"/>
      <c r="AIO110" s="13"/>
      <c r="AIP110" s="13"/>
      <c r="AIQ110" s="13"/>
      <c r="AIR110" s="13"/>
      <c r="AIS110" s="13"/>
      <c r="AIT110" s="13"/>
      <c r="AIU110" s="13"/>
      <c r="AIV110" s="13"/>
      <c r="AIW110" s="13"/>
      <c r="AIX110" s="13"/>
      <c r="AIY110" s="13"/>
      <c r="AIZ110" s="13"/>
      <c r="AJA110" s="13"/>
      <c r="AJB110" s="13"/>
      <c r="AJC110" s="13"/>
      <c r="AJD110" s="13"/>
      <c r="AJE110" s="13"/>
      <c r="AJF110" s="13"/>
      <c r="AJG110" s="13"/>
      <c r="AJH110" s="13"/>
      <c r="AJI110" s="13"/>
      <c r="AJJ110" s="13"/>
      <c r="AJK110" s="13"/>
      <c r="AJL110" s="13"/>
      <c r="AJM110" s="13"/>
      <c r="AJN110" s="13"/>
      <c r="AJO110" s="13"/>
      <c r="AJP110" s="13"/>
      <c r="AJQ110" s="13"/>
      <c r="AJR110" s="13"/>
      <c r="AJS110" s="13"/>
      <c r="AJT110" s="13"/>
      <c r="AJU110" s="13"/>
      <c r="AJV110" s="13"/>
      <c r="AJW110" s="13"/>
      <c r="AJX110" s="13"/>
      <c r="AJY110" s="13"/>
      <c r="AJZ110" s="13"/>
      <c r="AKA110" s="13"/>
      <c r="AKB110" s="13"/>
      <c r="AKC110" s="13"/>
      <c r="AKD110" s="13"/>
      <c r="AKE110" s="13"/>
      <c r="AKF110" s="13"/>
      <c r="AKG110" s="13"/>
      <c r="AKH110" s="13"/>
      <c r="AKI110" s="13"/>
      <c r="AKJ110" s="13"/>
      <c r="AKK110" s="13"/>
      <c r="AKL110" s="13"/>
      <c r="AKM110" s="13"/>
      <c r="AKN110" s="13"/>
      <c r="AKO110" s="13"/>
      <c r="AKP110" s="13"/>
      <c r="AKQ110" s="13"/>
      <c r="AKR110" s="13"/>
      <c r="AKS110" s="13"/>
      <c r="AKT110" s="13"/>
      <c r="AKU110" s="13"/>
      <c r="AKV110" s="13"/>
      <c r="AKW110" s="13"/>
      <c r="AKX110" s="13"/>
      <c r="AKY110" s="13"/>
      <c r="AKZ110" s="13"/>
      <c r="ALA110" s="13"/>
      <c r="ALB110" s="13"/>
      <c r="ALC110" s="13"/>
      <c r="ALD110" s="13"/>
      <c r="ALE110" s="13"/>
      <c r="ALF110" s="13"/>
      <c r="ALG110" s="13"/>
      <c r="ALH110" s="13"/>
      <c r="ALI110" s="13"/>
      <c r="ALJ110" s="13"/>
      <c r="ALK110" s="13"/>
      <c r="ALL110" s="13"/>
      <c r="ALM110" s="13"/>
      <c r="ALN110" s="13"/>
      <c r="ALO110" s="13"/>
      <c r="ALP110" s="13"/>
      <c r="ALQ110" s="13"/>
      <c r="ALR110" s="13"/>
      <c r="ALS110" s="13"/>
      <c r="ALT110" s="13"/>
      <c r="ALU110" s="13"/>
      <c r="ALV110" s="13"/>
      <c r="ALW110" s="13"/>
      <c r="ALX110" s="13"/>
      <c r="ALY110" s="13"/>
      <c r="ALZ110" s="13"/>
      <c r="AMA110" s="13"/>
      <c r="AMB110" s="13"/>
      <c r="AMC110" s="13"/>
      <c r="AMD110" s="13"/>
      <c r="AME110" s="13"/>
      <c r="AMF110" s="13"/>
      <c r="AMG110" s="13"/>
      <c r="AMH110" s="13"/>
      <c r="AMI110" s="13"/>
      <c r="AMJ110" s="13"/>
      <c r="AMK110" s="13"/>
      <c r="AML110" s="13"/>
      <c r="AMM110" s="13"/>
      <c r="AMN110" s="13"/>
      <c r="AMO110" s="13"/>
      <c r="AMP110" s="13"/>
      <c r="AMQ110" s="13"/>
      <c r="AMR110" s="13"/>
      <c r="AMS110" s="13"/>
      <c r="AMT110" s="13"/>
      <c r="AMU110" s="13"/>
      <c r="AMV110" s="13"/>
      <c r="AMW110" s="13"/>
      <c r="AMX110" s="13"/>
      <c r="AMY110" s="13"/>
      <c r="AMZ110" s="13"/>
      <c r="ANA110" s="13"/>
      <c r="ANB110" s="13"/>
      <c r="ANC110" s="13"/>
      <c r="AND110" s="13"/>
      <c r="ANE110" s="13"/>
      <c r="ANF110" s="13"/>
      <c r="ANG110" s="13"/>
      <c r="ANH110" s="13"/>
      <c r="ANI110" s="13"/>
      <c r="ANJ110" s="13"/>
      <c r="ANK110" s="13"/>
      <c r="ANL110" s="13"/>
      <c r="ANM110" s="13"/>
      <c r="ANN110" s="13"/>
      <c r="ANO110" s="13"/>
      <c r="ANP110" s="13"/>
      <c r="ANQ110" s="13"/>
      <c r="ANR110" s="13"/>
      <c r="ANS110" s="13"/>
      <c r="ANT110" s="13"/>
      <c r="ANU110" s="13"/>
      <c r="ANV110" s="13"/>
      <c r="ANW110" s="13"/>
      <c r="ANX110" s="13"/>
      <c r="ANY110" s="13"/>
      <c r="ANZ110" s="13"/>
      <c r="AOA110" s="13"/>
      <c r="AOB110" s="13"/>
      <c r="AOC110" s="13"/>
      <c r="AOD110" s="13"/>
      <c r="AOE110" s="13"/>
      <c r="AOF110" s="13"/>
      <c r="AOG110" s="13"/>
      <c r="AOH110" s="13"/>
      <c r="AOI110" s="13"/>
      <c r="AOJ110" s="13"/>
      <c r="AOK110" s="13"/>
      <c r="AOL110" s="13"/>
      <c r="AOM110" s="13"/>
      <c r="AON110" s="13"/>
      <c r="AOO110" s="13"/>
      <c r="AOP110" s="13"/>
      <c r="AOQ110" s="13"/>
      <c r="AOR110" s="13"/>
      <c r="AOS110" s="13"/>
      <c r="AOT110" s="13"/>
      <c r="AOU110" s="13"/>
      <c r="AOV110" s="13"/>
      <c r="AOW110" s="13"/>
      <c r="AOX110" s="13"/>
      <c r="AOY110" s="13"/>
      <c r="AOZ110" s="13"/>
      <c r="APA110" s="13"/>
      <c r="APB110" s="13"/>
      <c r="APC110" s="13"/>
      <c r="APD110" s="13"/>
      <c r="APE110" s="13"/>
      <c r="APF110" s="13"/>
      <c r="APG110" s="13"/>
      <c r="APH110" s="13"/>
      <c r="API110" s="13"/>
      <c r="APJ110" s="13"/>
      <c r="APK110" s="13"/>
      <c r="APL110" s="13"/>
      <c r="APM110" s="13"/>
      <c r="APN110" s="13"/>
      <c r="APO110" s="13"/>
      <c r="APP110" s="13"/>
      <c r="APQ110" s="13"/>
      <c r="APR110" s="13"/>
      <c r="APS110" s="13"/>
      <c r="APT110" s="13"/>
      <c r="APU110" s="13"/>
      <c r="APV110" s="13"/>
      <c r="APW110" s="13"/>
      <c r="APX110" s="13"/>
      <c r="APY110" s="13"/>
      <c r="APZ110" s="13"/>
      <c r="AQA110" s="13"/>
      <c r="AQB110" s="13"/>
      <c r="AQC110" s="13"/>
      <c r="AQD110" s="13"/>
      <c r="AQE110" s="13"/>
      <c r="AQF110" s="13"/>
      <c r="AQG110" s="13"/>
      <c r="AQH110" s="13"/>
      <c r="AQI110" s="13"/>
      <c r="AQJ110" s="13"/>
      <c r="AQK110" s="13"/>
      <c r="AQL110" s="13"/>
      <c r="AQM110" s="13"/>
      <c r="AQN110" s="13"/>
      <c r="AQO110" s="13"/>
      <c r="AQP110" s="13"/>
      <c r="AQQ110" s="13"/>
      <c r="AQR110" s="13"/>
      <c r="AQS110" s="13"/>
      <c r="AQT110" s="13"/>
      <c r="AQU110" s="13"/>
      <c r="AQV110" s="13"/>
      <c r="AQW110" s="13"/>
      <c r="AQX110" s="13"/>
      <c r="AQY110" s="13"/>
      <c r="AQZ110" s="13"/>
      <c r="ARA110" s="13"/>
      <c r="ARB110" s="13"/>
      <c r="ARC110" s="13"/>
      <c r="ARD110" s="13"/>
      <c r="ARE110" s="13"/>
      <c r="ARF110" s="13"/>
      <c r="ARG110" s="13"/>
      <c r="ARH110" s="13"/>
      <c r="ARI110" s="13"/>
      <c r="ARJ110" s="13"/>
      <c r="ARK110" s="13"/>
      <c r="ARL110" s="13"/>
      <c r="ARM110" s="13"/>
      <c r="ARN110" s="13"/>
      <c r="ARO110" s="13"/>
      <c r="ARP110" s="13"/>
      <c r="ARQ110" s="13"/>
      <c r="ARR110" s="13"/>
      <c r="ARS110" s="13"/>
      <c r="ART110" s="13"/>
      <c r="ARU110" s="13"/>
      <c r="ARV110" s="13"/>
      <c r="ARW110" s="13"/>
      <c r="ARX110" s="13"/>
      <c r="ARY110" s="13"/>
      <c r="ARZ110" s="13"/>
      <c r="ASA110" s="13"/>
      <c r="ASB110" s="13"/>
      <c r="ASC110" s="13"/>
      <c r="ASD110" s="13"/>
      <c r="ASE110" s="13"/>
      <c r="ASF110" s="13"/>
      <c r="ASG110" s="13"/>
      <c r="ASH110" s="13"/>
      <c r="ASI110" s="13"/>
      <c r="ASJ110" s="13"/>
      <c r="ASK110" s="13"/>
      <c r="ASL110" s="13"/>
      <c r="ASM110" s="13"/>
      <c r="ASN110" s="13"/>
      <c r="ASO110" s="13"/>
      <c r="ASP110" s="13"/>
      <c r="ASQ110" s="13"/>
      <c r="ASR110" s="13"/>
      <c r="ASS110" s="13"/>
      <c r="AST110" s="13"/>
      <c r="ASU110" s="13"/>
      <c r="ASV110" s="13"/>
      <c r="ASW110" s="13"/>
      <c r="ASX110" s="13"/>
      <c r="ASY110" s="13"/>
      <c r="ASZ110" s="13"/>
      <c r="ATA110" s="13"/>
      <c r="ATB110" s="13"/>
      <c r="ATC110" s="13"/>
      <c r="ATD110" s="13"/>
      <c r="ATE110" s="13"/>
      <c r="ATF110" s="13"/>
      <c r="ATG110" s="13"/>
      <c r="ATH110" s="13"/>
      <c r="ATI110" s="13"/>
      <c r="ATJ110" s="13"/>
      <c r="ATK110" s="13"/>
      <c r="ATL110" s="13"/>
      <c r="ATM110" s="13"/>
      <c r="ATN110" s="13"/>
      <c r="ATO110" s="13"/>
      <c r="ATP110" s="13"/>
      <c r="ATQ110" s="13"/>
      <c r="ATR110" s="13"/>
      <c r="ATS110" s="13"/>
      <c r="ATT110" s="13"/>
      <c r="ATU110" s="13"/>
      <c r="ATV110" s="13"/>
      <c r="ATW110" s="13"/>
      <c r="ATX110" s="13"/>
      <c r="ATY110" s="13"/>
      <c r="ATZ110" s="13"/>
      <c r="AUA110" s="13"/>
      <c r="AUB110" s="13"/>
      <c r="AUC110" s="13"/>
      <c r="AUD110" s="13"/>
      <c r="AUE110" s="13"/>
      <c r="AUF110" s="13"/>
      <c r="AUG110" s="13"/>
      <c r="AUH110" s="13"/>
      <c r="AUI110" s="13"/>
      <c r="AUJ110" s="13"/>
      <c r="AUK110" s="13"/>
      <c r="AUL110" s="13"/>
      <c r="AUM110" s="13"/>
      <c r="AUN110" s="13"/>
      <c r="AUO110" s="13"/>
      <c r="AUP110" s="13"/>
      <c r="AUQ110" s="13"/>
      <c r="AUR110" s="13"/>
      <c r="AUS110" s="13"/>
      <c r="AUT110" s="13"/>
      <c r="AUU110" s="13"/>
      <c r="AUV110" s="13"/>
      <c r="AUW110" s="13"/>
      <c r="AUX110" s="13"/>
      <c r="AUY110" s="13"/>
      <c r="AUZ110" s="13"/>
      <c r="AVA110" s="13"/>
      <c r="AVB110" s="13"/>
      <c r="AVC110" s="13"/>
      <c r="AVD110" s="13"/>
      <c r="AVE110" s="13"/>
      <c r="AVF110" s="13"/>
      <c r="AVG110" s="13"/>
      <c r="AVH110" s="13"/>
      <c r="AVI110" s="13"/>
      <c r="AVJ110" s="13"/>
      <c r="AVK110" s="13"/>
      <c r="AVL110" s="13"/>
      <c r="AVM110" s="13"/>
      <c r="AVN110" s="13"/>
      <c r="AVO110" s="13"/>
      <c r="AVP110" s="13"/>
      <c r="AVQ110" s="13"/>
      <c r="AVR110" s="13"/>
      <c r="AVS110" s="13"/>
      <c r="AVT110" s="13"/>
      <c r="AVU110" s="13"/>
      <c r="AVV110" s="13"/>
      <c r="AVW110" s="13"/>
      <c r="AVX110" s="13"/>
      <c r="AVY110" s="13"/>
      <c r="AVZ110" s="13"/>
      <c r="AWA110" s="13"/>
      <c r="AWB110" s="13"/>
      <c r="AWC110" s="13"/>
      <c r="AWD110" s="13"/>
      <c r="AWE110" s="13"/>
      <c r="AWF110" s="13"/>
      <c r="AWG110" s="13"/>
      <c r="AWH110" s="13"/>
      <c r="AWI110" s="13"/>
      <c r="AWJ110" s="13"/>
      <c r="AWK110" s="13"/>
      <c r="AWL110" s="13"/>
      <c r="AWM110" s="13"/>
      <c r="AWN110" s="13"/>
      <c r="AWO110" s="13"/>
      <c r="AWP110" s="13"/>
      <c r="AWQ110" s="13"/>
      <c r="AWR110" s="13"/>
      <c r="AWS110" s="13"/>
      <c r="AWT110" s="13"/>
      <c r="AWU110" s="13"/>
      <c r="AWV110" s="13"/>
      <c r="AWW110" s="13"/>
      <c r="AWX110" s="13"/>
      <c r="AWY110" s="13"/>
      <c r="AWZ110" s="13"/>
      <c r="AXA110" s="13"/>
      <c r="AXB110" s="13"/>
      <c r="AXC110" s="13"/>
      <c r="AXD110" s="13"/>
      <c r="AXE110" s="13"/>
      <c r="AXF110" s="13"/>
      <c r="AXG110" s="13"/>
      <c r="AXH110" s="13"/>
      <c r="AXI110" s="13"/>
      <c r="AXJ110" s="13"/>
      <c r="AXK110" s="13"/>
      <c r="AXL110" s="13"/>
      <c r="AXM110" s="13"/>
      <c r="AXN110" s="13"/>
      <c r="AXO110" s="13"/>
      <c r="AXP110" s="13"/>
      <c r="AXQ110" s="13"/>
      <c r="AXR110" s="13"/>
      <c r="AXS110" s="13"/>
      <c r="AXT110" s="13"/>
      <c r="AXU110" s="13"/>
      <c r="AXV110" s="13"/>
      <c r="AXW110" s="13"/>
      <c r="AXX110" s="13"/>
      <c r="AXY110" s="13"/>
      <c r="AXZ110" s="13"/>
      <c r="AYA110" s="13"/>
      <c r="AYB110" s="13"/>
      <c r="AYC110" s="13"/>
      <c r="AYD110" s="13"/>
      <c r="AYE110" s="13"/>
      <c r="AYF110" s="13"/>
      <c r="AYG110" s="13"/>
      <c r="AYH110" s="13"/>
      <c r="AYI110" s="13"/>
      <c r="AYJ110" s="13"/>
      <c r="AYK110" s="13"/>
      <c r="AYL110" s="13"/>
      <c r="AYM110" s="13"/>
      <c r="AYN110" s="13"/>
      <c r="AYO110" s="13"/>
      <c r="AYP110" s="13"/>
      <c r="AYQ110" s="13"/>
      <c r="AYR110" s="13"/>
      <c r="AYS110" s="13"/>
      <c r="AYT110" s="13"/>
      <c r="AYU110" s="13"/>
      <c r="AYV110" s="13"/>
      <c r="AYW110" s="13"/>
      <c r="AYX110" s="13"/>
      <c r="AYY110" s="13"/>
      <c r="AYZ110" s="13"/>
      <c r="AZA110" s="13"/>
      <c r="AZB110" s="13"/>
      <c r="AZC110" s="13"/>
      <c r="AZD110" s="13"/>
      <c r="AZE110" s="13"/>
      <c r="AZF110" s="13"/>
      <c r="AZG110" s="13"/>
      <c r="AZH110" s="13"/>
      <c r="AZI110" s="13"/>
      <c r="AZJ110" s="13"/>
      <c r="AZK110" s="13"/>
      <c r="AZL110" s="13"/>
      <c r="AZM110" s="13"/>
      <c r="AZN110" s="13"/>
      <c r="AZO110" s="13"/>
      <c r="AZP110" s="13"/>
      <c r="AZQ110" s="13"/>
      <c r="AZR110" s="13"/>
      <c r="AZS110" s="13"/>
      <c r="AZT110" s="13"/>
      <c r="AZU110" s="13"/>
      <c r="AZV110" s="13"/>
      <c r="AZW110" s="13"/>
      <c r="AZX110" s="13"/>
      <c r="AZY110" s="13"/>
      <c r="AZZ110" s="13"/>
      <c r="BAA110" s="13"/>
      <c r="BAB110" s="13"/>
      <c r="BAC110" s="13"/>
      <c r="BAD110" s="13"/>
      <c r="BAE110" s="13"/>
      <c r="BAF110" s="13"/>
      <c r="BAG110" s="13"/>
      <c r="BAH110" s="13"/>
      <c r="BAI110" s="13"/>
      <c r="BAJ110" s="13"/>
      <c r="BAK110" s="13"/>
      <c r="BAL110" s="13"/>
      <c r="BAM110" s="13"/>
      <c r="BAN110" s="13"/>
      <c r="BAO110" s="13"/>
      <c r="BAP110" s="13"/>
      <c r="BAQ110" s="13"/>
      <c r="BAR110" s="13"/>
      <c r="BAS110" s="13"/>
      <c r="BAT110" s="13"/>
      <c r="BAU110" s="13"/>
      <c r="BAV110" s="13"/>
      <c r="BAW110" s="13"/>
      <c r="BAX110" s="13"/>
      <c r="BAY110" s="13"/>
      <c r="BAZ110" s="13"/>
      <c r="BBA110" s="13"/>
      <c r="BBB110" s="13"/>
      <c r="BBC110" s="13"/>
      <c r="BBD110" s="13"/>
      <c r="BBE110" s="13"/>
      <c r="BBF110" s="13"/>
      <c r="BBG110" s="13"/>
      <c r="BBH110" s="13"/>
      <c r="BBI110" s="13"/>
      <c r="BBJ110" s="13"/>
      <c r="BBK110" s="13"/>
      <c r="BBL110" s="13"/>
      <c r="BBM110" s="13"/>
      <c r="BBN110" s="13"/>
      <c r="BBO110" s="13"/>
      <c r="BBP110" s="13"/>
      <c r="BBQ110" s="13"/>
      <c r="BBR110" s="13"/>
      <c r="BBS110" s="13"/>
      <c r="BBT110" s="13"/>
      <c r="BBU110" s="13"/>
      <c r="BBV110" s="13"/>
      <c r="BBW110" s="13"/>
      <c r="BBX110" s="13"/>
      <c r="BBY110" s="13"/>
      <c r="BBZ110" s="13"/>
      <c r="BCA110" s="13"/>
      <c r="BCB110" s="13"/>
      <c r="BCC110" s="13"/>
      <c r="BCD110" s="13"/>
      <c r="BCE110" s="13"/>
      <c r="BCF110" s="13"/>
      <c r="BCG110" s="13"/>
      <c r="BCH110" s="13"/>
      <c r="BCI110" s="13"/>
      <c r="BCJ110" s="13"/>
      <c r="BCK110" s="13"/>
      <c r="BCL110" s="13"/>
      <c r="BCM110" s="13"/>
      <c r="BCN110" s="13"/>
      <c r="BCO110" s="13"/>
      <c r="BCP110" s="13"/>
      <c r="BCQ110" s="13"/>
      <c r="BCR110" s="13"/>
      <c r="BCS110" s="13"/>
      <c r="BCT110" s="13"/>
      <c r="BCU110" s="13"/>
      <c r="BCV110" s="13"/>
      <c r="BCW110" s="13"/>
      <c r="BCX110" s="13"/>
      <c r="BCY110" s="13"/>
      <c r="BCZ110" s="13"/>
      <c r="BDA110" s="13"/>
      <c r="BDB110" s="13"/>
      <c r="BDC110" s="13"/>
      <c r="BDD110" s="13"/>
      <c r="BDE110" s="13"/>
      <c r="BDF110" s="13"/>
      <c r="BDG110" s="13"/>
      <c r="BDH110" s="13"/>
      <c r="BDI110" s="13"/>
      <c r="BDJ110" s="13"/>
      <c r="BDK110" s="13"/>
      <c r="BDL110" s="13"/>
      <c r="BDM110" s="13"/>
      <c r="BDN110" s="13"/>
      <c r="BDO110" s="13"/>
      <c r="BDP110" s="13"/>
      <c r="BDQ110" s="13"/>
      <c r="BDR110" s="13"/>
      <c r="BDS110" s="13"/>
      <c r="BDT110" s="13"/>
      <c r="BDU110" s="13"/>
      <c r="BDV110" s="13"/>
      <c r="BDW110" s="13"/>
      <c r="BDX110" s="13"/>
      <c r="BDY110" s="13"/>
      <c r="BDZ110" s="13"/>
      <c r="BEA110" s="13"/>
      <c r="BEB110" s="13"/>
      <c r="BEC110" s="13"/>
      <c r="BED110" s="13"/>
      <c r="BEE110" s="13"/>
      <c r="BEF110" s="13"/>
      <c r="BEG110" s="13"/>
      <c r="BEH110" s="13"/>
      <c r="BEI110" s="13"/>
      <c r="BEJ110" s="13"/>
      <c r="BEK110" s="13"/>
      <c r="BEL110" s="13"/>
      <c r="BEM110" s="13"/>
      <c r="BEN110" s="13"/>
      <c r="BEO110" s="13"/>
      <c r="BEP110" s="13"/>
      <c r="BEQ110" s="13"/>
      <c r="BER110" s="13"/>
      <c r="BES110" s="13"/>
      <c r="BET110" s="13"/>
      <c r="BEU110" s="13"/>
      <c r="BEV110" s="13"/>
      <c r="BEW110" s="13"/>
      <c r="BEX110" s="13"/>
      <c r="BEY110" s="13"/>
      <c r="BEZ110" s="13"/>
      <c r="BFA110" s="13"/>
      <c r="BFB110" s="13"/>
      <c r="BFC110" s="13"/>
      <c r="BFD110" s="13"/>
      <c r="BFE110" s="13"/>
      <c r="BFF110" s="13"/>
      <c r="BFG110" s="13"/>
      <c r="BFH110" s="13"/>
      <c r="BFI110" s="13"/>
      <c r="BFJ110" s="13"/>
      <c r="BFK110" s="13"/>
      <c r="BFL110" s="13"/>
      <c r="BFM110" s="13"/>
      <c r="BFN110" s="13"/>
      <c r="BFO110" s="13"/>
      <c r="BFP110" s="13"/>
      <c r="BFQ110" s="13"/>
      <c r="BFR110" s="13"/>
      <c r="BFS110" s="13"/>
      <c r="BFT110" s="13"/>
      <c r="BFU110" s="13"/>
      <c r="BFV110" s="13"/>
      <c r="BFW110" s="13"/>
      <c r="BFX110" s="13"/>
      <c r="BFY110" s="13"/>
      <c r="BFZ110" s="13"/>
      <c r="BGA110" s="13"/>
      <c r="BGB110" s="13"/>
      <c r="BGC110" s="13"/>
      <c r="BGD110" s="13"/>
      <c r="BGE110" s="13"/>
      <c r="BGF110" s="13"/>
      <c r="BGG110" s="13"/>
      <c r="BGH110" s="13"/>
      <c r="BGI110" s="13"/>
      <c r="BGJ110" s="13"/>
      <c r="BGK110" s="13"/>
      <c r="BGL110" s="13"/>
      <c r="BGM110" s="13"/>
      <c r="BGN110" s="13"/>
      <c r="BGO110" s="13"/>
      <c r="BGP110" s="13"/>
      <c r="BGQ110" s="13"/>
      <c r="BGR110" s="13"/>
      <c r="BGS110" s="13"/>
      <c r="BGT110" s="13"/>
      <c r="BGU110" s="13"/>
      <c r="BGV110" s="13"/>
      <c r="BGW110" s="13"/>
      <c r="BGX110" s="13"/>
      <c r="BGY110" s="13"/>
      <c r="BGZ110" s="13"/>
      <c r="BHA110" s="13"/>
      <c r="BHB110" s="13"/>
      <c r="BHC110" s="13"/>
      <c r="BHD110" s="13"/>
      <c r="BHE110" s="13"/>
      <c r="BHF110" s="13"/>
      <c r="BHG110" s="13"/>
      <c r="BHH110" s="13"/>
      <c r="BHI110" s="13"/>
      <c r="BHJ110" s="13"/>
      <c r="BHK110" s="13"/>
      <c r="BHL110" s="13"/>
      <c r="BHM110" s="13"/>
      <c r="BHN110" s="13"/>
      <c r="BHO110" s="13"/>
      <c r="BHP110" s="13"/>
      <c r="BHQ110" s="13"/>
      <c r="BHR110" s="13"/>
      <c r="BHS110" s="13"/>
      <c r="BHT110" s="13"/>
      <c r="BHU110" s="13"/>
      <c r="BHV110" s="13"/>
      <c r="BHW110" s="13"/>
      <c r="BHX110" s="13"/>
      <c r="BHY110" s="13"/>
      <c r="BHZ110" s="13"/>
      <c r="BIA110" s="13"/>
      <c r="BIB110" s="13"/>
      <c r="BIC110" s="13"/>
      <c r="BID110" s="13"/>
      <c r="BIE110" s="13"/>
      <c r="BIF110" s="13"/>
      <c r="BIG110" s="13"/>
      <c r="BIH110" s="13"/>
      <c r="BII110" s="13"/>
      <c r="BIJ110" s="13"/>
      <c r="BIK110" s="13"/>
      <c r="BIL110" s="13"/>
      <c r="BIM110" s="13"/>
      <c r="BIN110" s="13"/>
      <c r="BIO110" s="13"/>
      <c r="BIP110" s="13"/>
      <c r="BIQ110" s="13"/>
      <c r="BIR110" s="13"/>
      <c r="BIS110" s="13"/>
      <c r="BIT110" s="13"/>
      <c r="BIU110" s="13"/>
      <c r="BIV110" s="13"/>
      <c r="BIW110" s="13"/>
      <c r="BIX110" s="13"/>
      <c r="BIY110" s="13"/>
      <c r="BIZ110" s="13"/>
      <c r="BJA110" s="13"/>
      <c r="BJB110" s="13"/>
      <c r="BJC110" s="13"/>
      <c r="BJD110" s="13"/>
      <c r="BJE110" s="13"/>
      <c r="BJF110" s="13"/>
      <c r="BJG110" s="13"/>
      <c r="BJH110" s="13"/>
      <c r="BJI110" s="13"/>
      <c r="BJJ110" s="13"/>
      <c r="BJK110" s="13"/>
      <c r="BJL110" s="13"/>
      <c r="BJM110" s="13"/>
      <c r="BJN110" s="13"/>
      <c r="BJO110" s="13"/>
      <c r="BJP110" s="13"/>
      <c r="BJQ110" s="13"/>
      <c r="BJR110" s="13"/>
      <c r="BJS110" s="13"/>
      <c r="BJT110" s="13"/>
      <c r="BJU110" s="13"/>
      <c r="BJV110" s="13"/>
      <c r="BJW110" s="13"/>
      <c r="BJX110" s="13"/>
      <c r="BJY110" s="13"/>
      <c r="BJZ110" s="13"/>
      <c r="BKA110" s="13"/>
      <c r="BKB110" s="13"/>
      <c r="BKC110" s="13"/>
      <c r="BKD110" s="13"/>
      <c r="BKE110" s="13"/>
      <c r="BKF110" s="13"/>
      <c r="BKG110" s="13"/>
      <c r="BKH110" s="13"/>
      <c r="BKI110" s="13"/>
      <c r="BKJ110" s="13"/>
      <c r="BKK110" s="13"/>
      <c r="BKL110" s="13"/>
      <c r="BKM110" s="13"/>
      <c r="BKN110" s="13"/>
      <c r="BKO110" s="13"/>
      <c r="BKP110" s="13"/>
      <c r="BKQ110" s="13"/>
      <c r="BKR110" s="13"/>
      <c r="BKS110" s="13"/>
      <c r="BKT110" s="13"/>
      <c r="BKU110" s="13"/>
      <c r="BKV110" s="13"/>
      <c r="BKW110" s="13"/>
      <c r="BKX110" s="13"/>
      <c r="BKY110" s="13"/>
      <c r="BKZ110" s="13"/>
      <c r="BLA110" s="13"/>
      <c r="BLB110" s="13"/>
      <c r="BLC110" s="13"/>
      <c r="BLD110" s="13"/>
      <c r="BLE110" s="13"/>
      <c r="BLF110" s="13"/>
      <c r="BLG110" s="13"/>
      <c r="BLH110" s="13"/>
      <c r="BLI110" s="13"/>
      <c r="BLJ110" s="13"/>
      <c r="BLK110" s="13"/>
      <c r="BLL110" s="13"/>
      <c r="BLM110" s="13"/>
      <c r="BLN110" s="13"/>
      <c r="BLO110" s="13"/>
      <c r="BLP110" s="13"/>
      <c r="BLQ110" s="13"/>
      <c r="BLR110" s="13"/>
      <c r="BLS110" s="13"/>
      <c r="BLT110" s="13"/>
      <c r="BLU110" s="13"/>
      <c r="BLV110" s="13"/>
      <c r="BLW110" s="13"/>
      <c r="BLX110" s="13"/>
      <c r="BLY110" s="13"/>
      <c r="BLZ110" s="13"/>
      <c r="BMA110" s="13"/>
      <c r="BMB110" s="13"/>
      <c r="BMC110" s="13"/>
      <c r="BMD110" s="13"/>
      <c r="BME110" s="13"/>
      <c r="BMF110" s="13"/>
      <c r="BMG110" s="13"/>
      <c r="BMH110" s="13"/>
      <c r="BMI110" s="13"/>
      <c r="BMJ110" s="13"/>
      <c r="BMK110" s="13"/>
      <c r="BML110" s="13"/>
      <c r="BMM110" s="13"/>
      <c r="BMN110" s="13"/>
      <c r="BMO110" s="13"/>
      <c r="BMP110" s="13"/>
      <c r="BMQ110" s="13"/>
      <c r="BMR110" s="13"/>
      <c r="BMS110" s="13"/>
      <c r="BMT110" s="13"/>
      <c r="BMU110" s="13"/>
      <c r="BMV110" s="13"/>
      <c r="BMW110" s="13"/>
      <c r="BMX110" s="13"/>
      <c r="BMY110" s="13"/>
      <c r="BMZ110" s="13"/>
      <c r="BNA110" s="13"/>
      <c r="BNB110" s="13"/>
      <c r="BNC110" s="13"/>
      <c r="BND110" s="13"/>
      <c r="BNE110" s="13"/>
      <c r="BNF110" s="13"/>
      <c r="BNG110" s="13"/>
      <c r="BNH110" s="13"/>
      <c r="BNI110" s="13"/>
      <c r="BNJ110" s="13"/>
      <c r="BNK110" s="13"/>
      <c r="BNL110" s="13"/>
      <c r="BNM110" s="13"/>
      <c r="BNN110" s="13"/>
      <c r="BNO110" s="13"/>
      <c r="BNP110" s="13"/>
      <c r="BNQ110" s="13"/>
      <c r="BNR110" s="13"/>
      <c r="BNS110" s="13"/>
      <c r="BNT110" s="13"/>
      <c r="BNU110" s="13"/>
      <c r="BNV110" s="13"/>
      <c r="BNW110" s="13"/>
      <c r="BNX110" s="13"/>
      <c r="BNY110" s="13"/>
      <c r="BNZ110" s="13"/>
      <c r="BOA110" s="13"/>
      <c r="BOB110" s="13"/>
      <c r="BOC110" s="13"/>
      <c r="BOD110" s="13"/>
      <c r="BOE110" s="13"/>
      <c r="BOF110" s="13"/>
      <c r="BOG110" s="13"/>
      <c r="BOH110" s="13"/>
      <c r="BOI110" s="13"/>
      <c r="BOJ110" s="13"/>
      <c r="BOK110" s="13"/>
      <c r="BOL110" s="13"/>
      <c r="BOM110" s="13"/>
      <c r="BON110" s="13"/>
      <c r="BOO110" s="13"/>
      <c r="BOP110" s="13"/>
      <c r="BOQ110" s="13"/>
      <c r="BOR110" s="13"/>
      <c r="BOS110" s="13"/>
      <c r="BOT110" s="13"/>
      <c r="BOU110" s="13"/>
      <c r="BOV110" s="13"/>
      <c r="BOW110" s="13"/>
      <c r="BOX110" s="13"/>
      <c r="BOY110" s="13"/>
      <c r="BOZ110" s="13"/>
      <c r="BPA110" s="13"/>
      <c r="BPB110" s="13"/>
      <c r="BPC110" s="13"/>
      <c r="BPD110" s="13"/>
      <c r="BPE110" s="13"/>
      <c r="BPF110" s="13"/>
      <c r="BPG110" s="13"/>
      <c r="BPH110" s="13"/>
      <c r="BPI110" s="13"/>
      <c r="BPJ110" s="13"/>
      <c r="BPK110" s="13"/>
      <c r="BPL110" s="13"/>
      <c r="BPM110" s="13"/>
      <c r="BPN110" s="13"/>
      <c r="BPO110" s="13"/>
      <c r="BPP110" s="13"/>
      <c r="BPQ110" s="13"/>
      <c r="BPR110" s="13"/>
      <c r="BPS110" s="13"/>
      <c r="BPT110" s="13"/>
      <c r="BPU110" s="13"/>
      <c r="BPV110" s="13"/>
      <c r="BPW110" s="13"/>
      <c r="BPX110" s="13"/>
      <c r="BPY110" s="13"/>
      <c r="BPZ110" s="13"/>
      <c r="BQA110" s="13"/>
      <c r="BQB110" s="13"/>
      <c r="BQC110" s="13"/>
      <c r="BQD110" s="13"/>
      <c r="BQE110" s="13"/>
      <c r="BQF110" s="13"/>
      <c r="BQG110" s="13"/>
      <c r="BQH110" s="13"/>
      <c r="BQI110" s="13"/>
      <c r="BQJ110" s="13"/>
      <c r="BQK110" s="13"/>
      <c r="BQL110" s="13"/>
      <c r="BQM110" s="13"/>
      <c r="BQN110" s="13"/>
      <c r="BQO110" s="13"/>
      <c r="BQP110" s="13"/>
      <c r="BQQ110" s="13"/>
      <c r="BQR110" s="13"/>
      <c r="BQS110" s="13"/>
      <c r="BQT110" s="13"/>
      <c r="BQU110" s="13"/>
      <c r="BQV110" s="13"/>
      <c r="BQW110" s="13"/>
      <c r="BQX110" s="13"/>
      <c r="BQY110" s="13"/>
      <c r="BQZ110" s="13"/>
      <c r="BRA110" s="13"/>
      <c r="BRB110" s="13"/>
      <c r="BRC110" s="13"/>
      <c r="BRD110" s="13"/>
      <c r="BRE110" s="13"/>
      <c r="BRF110" s="13"/>
      <c r="BRG110" s="13"/>
      <c r="BRH110" s="13"/>
      <c r="BRI110" s="13"/>
      <c r="BRJ110" s="13"/>
      <c r="BRK110" s="13"/>
      <c r="BRL110" s="13"/>
      <c r="BRM110" s="13"/>
      <c r="BRN110" s="13"/>
      <c r="BRO110" s="13"/>
      <c r="BRP110" s="13"/>
      <c r="BRQ110" s="13"/>
      <c r="BRR110" s="13"/>
      <c r="BRS110" s="13"/>
      <c r="BRT110" s="13"/>
      <c r="BRU110" s="13"/>
      <c r="BRV110" s="13"/>
      <c r="BRW110" s="13"/>
      <c r="BRX110" s="13"/>
      <c r="BRY110" s="13"/>
      <c r="BRZ110" s="13"/>
      <c r="BSA110" s="13"/>
      <c r="BSB110" s="13"/>
      <c r="BSC110" s="13"/>
      <c r="BSD110" s="13"/>
      <c r="BSE110" s="13"/>
      <c r="BSF110" s="13"/>
      <c r="BSG110" s="13"/>
      <c r="BSH110" s="13"/>
      <c r="BSI110" s="13"/>
      <c r="BSJ110" s="13"/>
      <c r="BSK110" s="13"/>
      <c r="BSL110" s="13"/>
      <c r="BSM110" s="13"/>
      <c r="BSN110" s="13"/>
      <c r="BSO110" s="13"/>
      <c r="BSP110" s="13"/>
      <c r="BSQ110" s="13"/>
      <c r="BSR110" s="13"/>
      <c r="BSS110" s="13"/>
      <c r="BST110" s="13"/>
      <c r="BSU110" s="13"/>
      <c r="BSV110" s="13"/>
      <c r="BSW110" s="13"/>
      <c r="BSX110" s="13"/>
      <c r="BSY110" s="13"/>
      <c r="BSZ110" s="13"/>
      <c r="BTA110" s="13"/>
      <c r="BTB110" s="13"/>
      <c r="BTC110" s="13"/>
      <c r="BTD110" s="13"/>
      <c r="BTE110" s="13"/>
      <c r="BTF110" s="13"/>
      <c r="BTG110" s="13"/>
      <c r="BTH110" s="13"/>
      <c r="BTI110" s="13"/>
      <c r="BTJ110" s="13"/>
      <c r="BTK110" s="13"/>
      <c r="BTL110" s="13"/>
      <c r="BTM110" s="13"/>
      <c r="BTN110" s="13"/>
      <c r="BTO110" s="13"/>
      <c r="BTP110" s="13"/>
      <c r="BTQ110" s="13"/>
      <c r="BTR110" s="13"/>
      <c r="BTS110" s="13"/>
      <c r="BTT110" s="13"/>
      <c r="BTU110" s="13"/>
      <c r="BTV110" s="13"/>
      <c r="BTW110" s="13"/>
      <c r="BTX110" s="13"/>
      <c r="BTY110" s="13"/>
      <c r="BTZ110" s="13"/>
      <c r="BUA110" s="13"/>
      <c r="BUB110" s="13"/>
      <c r="BUC110" s="13"/>
      <c r="BUD110" s="13"/>
      <c r="BUE110" s="13"/>
      <c r="BUF110" s="13"/>
      <c r="BUG110" s="13"/>
      <c r="BUH110" s="13"/>
      <c r="BUI110" s="13"/>
      <c r="BUJ110" s="13"/>
      <c r="BUK110" s="13"/>
      <c r="BUL110" s="13"/>
      <c r="BUM110" s="13"/>
      <c r="BUN110" s="13"/>
      <c r="BUO110" s="13"/>
      <c r="BUP110" s="13"/>
      <c r="BUQ110" s="13"/>
      <c r="BUR110" s="13"/>
      <c r="BUS110" s="13"/>
      <c r="BUT110" s="13"/>
      <c r="BUU110" s="13"/>
      <c r="BUV110" s="13"/>
      <c r="BUW110" s="13"/>
      <c r="BUX110" s="13"/>
      <c r="BUY110" s="13"/>
      <c r="BUZ110" s="13"/>
      <c r="BVA110" s="13"/>
      <c r="BVB110" s="13"/>
      <c r="BVC110" s="13"/>
      <c r="BVD110" s="13"/>
      <c r="BVE110" s="13"/>
      <c r="BVF110" s="13"/>
      <c r="BVG110" s="13"/>
      <c r="BVH110" s="13"/>
      <c r="BVI110" s="13"/>
      <c r="BVJ110" s="13"/>
      <c r="BVK110" s="13"/>
      <c r="BVL110" s="13"/>
      <c r="BVM110" s="13"/>
      <c r="BVN110" s="13"/>
      <c r="BVO110" s="13"/>
      <c r="BVP110" s="13"/>
      <c r="BVQ110" s="13"/>
      <c r="BVR110" s="13"/>
      <c r="BVS110" s="13"/>
      <c r="BVT110" s="13"/>
      <c r="BVU110" s="13"/>
      <c r="BVV110" s="13"/>
      <c r="BVW110" s="13"/>
      <c r="BVX110" s="13"/>
      <c r="BVY110" s="13"/>
      <c r="BVZ110" s="13"/>
      <c r="BWA110" s="13"/>
      <c r="BWB110" s="13"/>
      <c r="BWC110" s="13"/>
      <c r="BWD110" s="13"/>
      <c r="BWE110" s="13"/>
      <c r="BWF110" s="13"/>
      <c r="BWG110" s="13"/>
      <c r="BWH110" s="13"/>
      <c r="BWI110" s="13"/>
      <c r="BWJ110" s="13"/>
      <c r="BWK110" s="13"/>
      <c r="BWL110" s="13"/>
      <c r="BWM110" s="13"/>
      <c r="BWN110" s="13"/>
      <c r="BWO110" s="13"/>
      <c r="BWP110" s="13"/>
      <c r="BWQ110" s="13"/>
      <c r="BWR110" s="13"/>
      <c r="BWS110" s="13"/>
      <c r="BWT110" s="13"/>
      <c r="BWU110" s="13"/>
      <c r="BWV110" s="13"/>
      <c r="BWW110" s="13"/>
      <c r="BWX110" s="13"/>
      <c r="BWY110" s="13"/>
      <c r="BWZ110" s="13"/>
      <c r="BXA110" s="13"/>
      <c r="BXB110" s="13"/>
      <c r="BXC110" s="13"/>
      <c r="BXD110" s="13"/>
      <c r="BXE110" s="13"/>
      <c r="BXF110" s="13"/>
      <c r="BXG110" s="13"/>
      <c r="BXH110" s="13"/>
      <c r="BXI110" s="13"/>
      <c r="BXJ110" s="13"/>
      <c r="BXK110" s="13"/>
      <c r="BXL110" s="13"/>
      <c r="BXM110" s="13"/>
      <c r="BXN110" s="13"/>
      <c r="BXO110" s="13"/>
      <c r="BXP110" s="13"/>
      <c r="BXQ110" s="13"/>
      <c r="BXR110" s="13"/>
      <c r="BXS110" s="13"/>
      <c r="BXT110" s="13"/>
      <c r="BXU110" s="13"/>
      <c r="BXV110" s="13"/>
      <c r="BXW110" s="13"/>
      <c r="BXX110" s="13"/>
      <c r="BXY110" s="13"/>
      <c r="BXZ110" s="13"/>
      <c r="BYA110" s="13"/>
      <c r="BYB110" s="13"/>
      <c r="BYC110" s="13"/>
      <c r="BYD110" s="13"/>
      <c r="BYE110" s="13"/>
      <c r="BYF110" s="13"/>
      <c r="BYG110" s="13"/>
      <c r="BYH110" s="13"/>
      <c r="BYI110" s="13"/>
      <c r="BYJ110" s="13"/>
      <c r="BYK110" s="13"/>
      <c r="BYL110" s="13"/>
      <c r="BYM110" s="13"/>
      <c r="BYN110" s="13"/>
      <c r="BYO110" s="13"/>
      <c r="BYP110" s="13"/>
      <c r="BYQ110" s="13"/>
      <c r="BYR110" s="13"/>
      <c r="BYS110" s="13"/>
      <c r="BYT110" s="13"/>
      <c r="BYU110" s="13"/>
      <c r="BYV110" s="13"/>
      <c r="BYW110" s="13"/>
      <c r="BYX110" s="13"/>
      <c r="BYY110" s="13"/>
      <c r="BYZ110" s="13"/>
      <c r="BZA110" s="13"/>
      <c r="BZB110" s="13"/>
      <c r="BZC110" s="13"/>
      <c r="BZD110" s="13"/>
      <c r="BZE110" s="13"/>
      <c r="BZF110" s="13"/>
      <c r="BZG110" s="13"/>
      <c r="BZH110" s="13"/>
      <c r="BZI110" s="13"/>
      <c r="BZJ110" s="13"/>
      <c r="BZK110" s="13"/>
      <c r="BZL110" s="13"/>
      <c r="BZM110" s="13"/>
      <c r="BZN110" s="13"/>
      <c r="BZO110" s="13"/>
      <c r="BZP110" s="13"/>
      <c r="BZQ110" s="13"/>
      <c r="BZR110" s="13"/>
      <c r="BZS110" s="13"/>
      <c r="BZT110" s="13"/>
      <c r="BZU110" s="13"/>
      <c r="BZV110" s="13"/>
      <c r="BZW110" s="13"/>
      <c r="BZX110" s="13"/>
      <c r="BZY110" s="13"/>
      <c r="BZZ110" s="13"/>
      <c r="CAA110" s="13"/>
      <c r="CAB110" s="13"/>
      <c r="CAC110" s="13"/>
      <c r="CAD110" s="13"/>
      <c r="CAE110" s="13"/>
      <c r="CAF110" s="13"/>
      <c r="CAG110" s="13"/>
      <c r="CAH110" s="13"/>
      <c r="CAI110" s="13"/>
      <c r="CAJ110" s="13"/>
      <c r="CAK110" s="13"/>
      <c r="CAL110" s="13"/>
      <c r="CAM110" s="13"/>
      <c r="CAN110" s="13"/>
      <c r="CAO110" s="13"/>
      <c r="CAP110" s="13"/>
      <c r="CAQ110" s="13"/>
      <c r="CAR110" s="13"/>
      <c r="CAS110" s="13"/>
      <c r="CAT110" s="13"/>
      <c r="CAU110" s="13"/>
      <c r="CAV110" s="13"/>
      <c r="CAW110" s="13"/>
      <c r="CAX110" s="13"/>
      <c r="CAY110" s="13"/>
      <c r="CAZ110" s="13"/>
      <c r="CBA110" s="13"/>
      <c r="CBB110" s="13"/>
      <c r="CBC110" s="13"/>
      <c r="CBD110" s="13"/>
      <c r="CBE110" s="13"/>
      <c r="CBF110" s="13"/>
      <c r="CBG110" s="13"/>
      <c r="CBH110" s="13"/>
      <c r="CBI110" s="13"/>
      <c r="CBJ110" s="13"/>
      <c r="CBK110" s="13"/>
      <c r="CBL110" s="13"/>
      <c r="CBM110" s="13"/>
      <c r="CBN110" s="13"/>
      <c r="CBO110" s="13"/>
      <c r="CBP110" s="13"/>
      <c r="CBQ110" s="13"/>
      <c r="CBR110" s="13"/>
      <c r="CBS110" s="13"/>
      <c r="CBT110" s="13"/>
      <c r="CBU110" s="13"/>
      <c r="CBV110" s="13"/>
      <c r="CBW110" s="13"/>
      <c r="CBX110" s="13"/>
      <c r="CBY110" s="13"/>
      <c r="CBZ110" s="13"/>
      <c r="CCA110" s="13"/>
      <c r="CCB110" s="13"/>
      <c r="CCC110" s="13"/>
      <c r="CCD110" s="13"/>
      <c r="CCE110" s="13"/>
      <c r="CCF110" s="13"/>
      <c r="CCG110" s="13"/>
      <c r="CCH110" s="13"/>
      <c r="CCI110" s="13"/>
      <c r="CCJ110" s="13"/>
      <c r="CCK110" s="13"/>
      <c r="CCL110" s="13"/>
      <c r="CCM110" s="13"/>
      <c r="CCN110" s="13"/>
      <c r="CCO110" s="13"/>
      <c r="CCP110" s="13"/>
      <c r="CCQ110" s="13"/>
      <c r="CCR110" s="13"/>
      <c r="CCS110" s="13"/>
      <c r="CCT110" s="13"/>
      <c r="CCU110" s="13"/>
      <c r="CCV110" s="13"/>
      <c r="CCW110" s="13"/>
      <c r="CCX110" s="13"/>
      <c r="CCY110" s="13"/>
      <c r="CCZ110" s="13"/>
      <c r="CDA110" s="13"/>
      <c r="CDB110" s="13"/>
      <c r="CDC110" s="13"/>
      <c r="CDD110" s="13"/>
      <c r="CDE110" s="13"/>
      <c r="CDF110" s="13"/>
      <c r="CDG110" s="13"/>
      <c r="CDH110" s="13"/>
      <c r="CDI110" s="13"/>
      <c r="CDJ110" s="13"/>
      <c r="CDK110" s="13"/>
      <c r="CDL110" s="13"/>
      <c r="CDM110" s="13"/>
      <c r="CDN110" s="13"/>
      <c r="CDO110" s="13"/>
      <c r="CDP110" s="13"/>
      <c r="CDQ110" s="13"/>
      <c r="CDR110" s="13"/>
      <c r="CDS110" s="13"/>
      <c r="CDT110" s="13"/>
      <c r="CDU110" s="13"/>
      <c r="CDV110" s="13"/>
      <c r="CDW110" s="13"/>
      <c r="CDX110" s="13"/>
      <c r="CDY110" s="13"/>
      <c r="CDZ110" s="13"/>
      <c r="CEA110" s="13"/>
      <c r="CEB110" s="13"/>
      <c r="CEC110" s="13"/>
      <c r="CED110" s="13"/>
      <c r="CEE110" s="13"/>
      <c r="CEF110" s="13"/>
      <c r="CEG110" s="13"/>
      <c r="CEH110" s="13"/>
      <c r="CEI110" s="13"/>
      <c r="CEJ110" s="13"/>
      <c r="CEK110" s="13"/>
      <c r="CEL110" s="13"/>
      <c r="CEM110" s="13"/>
      <c r="CEN110" s="13"/>
      <c r="CEO110" s="13"/>
      <c r="CEP110" s="13"/>
      <c r="CEQ110" s="13"/>
      <c r="CER110" s="13"/>
      <c r="CES110" s="13"/>
      <c r="CET110" s="13"/>
      <c r="CEU110" s="13"/>
      <c r="CEV110" s="13"/>
      <c r="CEW110" s="13"/>
      <c r="CEX110" s="13"/>
      <c r="CEY110" s="13"/>
      <c r="CEZ110" s="13"/>
      <c r="CFA110" s="13"/>
      <c r="CFB110" s="13"/>
      <c r="CFC110" s="13"/>
      <c r="CFD110" s="13"/>
      <c r="CFE110" s="13"/>
      <c r="CFF110" s="13"/>
      <c r="CFG110" s="13"/>
      <c r="CFH110" s="13"/>
      <c r="CFI110" s="13"/>
      <c r="CFJ110" s="13"/>
      <c r="CFK110" s="13"/>
      <c r="CFL110" s="13"/>
      <c r="CFM110" s="13"/>
      <c r="CFN110" s="13"/>
      <c r="CFO110" s="13"/>
      <c r="CFP110" s="13"/>
      <c r="CFQ110" s="13"/>
      <c r="CFR110" s="13"/>
      <c r="CFS110" s="13"/>
      <c r="CFT110" s="13"/>
      <c r="CFU110" s="13"/>
      <c r="CFV110" s="13"/>
      <c r="CFW110" s="13"/>
      <c r="CFX110" s="13"/>
      <c r="CFY110" s="13"/>
      <c r="CFZ110" s="13"/>
      <c r="CGA110" s="13"/>
      <c r="CGB110" s="13"/>
      <c r="CGC110" s="13"/>
      <c r="CGD110" s="13"/>
      <c r="CGE110" s="13"/>
      <c r="CGF110" s="13"/>
      <c r="CGG110" s="13"/>
      <c r="CGH110" s="13"/>
      <c r="CGI110" s="13"/>
      <c r="CGJ110" s="13"/>
      <c r="CGK110" s="13"/>
      <c r="CGL110" s="13"/>
      <c r="CGM110" s="13"/>
      <c r="CGN110" s="13"/>
      <c r="CGO110" s="13"/>
      <c r="CGP110" s="13"/>
      <c r="CGQ110" s="13"/>
      <c r="CGR110" s="13"/>
      <c r="CGS110" s="13"/>
      <c r="CGT110" s="13"/>
      <c r="CGU110" s="13"/>
      <c r="CGV110" s="13"/>
      <c r="CGW110" s="13"/>
      <c r="CGX110" s="13"/>
      <c r="CGY110" s="13"/>
      <c r="CGZ110" s="13"/>
      <c r="CHA110" s="13"/>
      <c r="CHB110" s="13"/>
      <c r="CHC110" s="13"/>
      <c r="CHD110" s="13"/>
      <c r="CHE110" s="13"/>
      <c r="CHF110" s="13"/>
      <c r="CHG110" s="13"/>
      <c r="CHH110" s="13"/>
      <c r="CHI110" s="13"/>
      <c r="CHJ110" s="13"/>
      <c r="CHK110" s="13"/>
      <c r="CHL110" s="13"/>
      <c r="CHM110" s="13"/>
      <c r="CHN110" s="13"/>
      <c r="CHO110" s="13"/>
      <c r="CHP110" s="13"/>
      <c r="CHQ110" s="13"/>
      <c r="CHR110" s="13"/>
      <c r="CHS110" s="13"/>
      <c r="CHT110" s="13"/>
      <c r="CHU110" s="13"/>
      <c r="CHV110" s="13"/>
      <c r="CHW110" s="13"/>
      <c r="CHX110" s="13"/>
      <c r="CHY110" s="13"/>
      <c r="CHZ110" s="13"/>
      <c r="CIA110" s="13"/>
      <c r="CIB110" s="13"/>
      <c r="CIC110" s="13"/>
      <c r="CID110" s="13"/>
      <c r="CIE110" s="13"/>
      <c r="CIF110" s="13"/>
      <c r="CIG110" s="13"/>
      <c r="CIH110" s="13"/>
      <c r="CII110" s="13"/>
      <c r="CIJ110" s="13"/>
      <c r="CIK110" s="13"/>
      <c r="CIL110" s="13"/>
      <c r="CIM110" s="13"/>
      <c r="CIN110" s="13"/>
      <c r="CIO110" s="13"/>
      <c r="CIP110" s="13"/>
      <c r="CIQ110" s="13"/>
      <c r="CIR110" s="13"/>
      <c r="CIS110" s="13"/>
      <c r="CIT110" s="13"/>
      <c r="CIU110" s="13"/>
      <c r="CIV110" s="13"/>
      <c r="CIW110" s="13"/>
      <c r="CIX110" s="13"/>
      <c r="CIY110" s="13"/>
      <c r="CIZ110" s="13"/>
      <c r="CJA110" s="13"/>
      <c r="CJB110" s="13"/>
      <c r="CJC110" s="13"/>
      <c r="CJD110" s="13"/>
      <c r="CJE110" s="13"/>
      <c r="CJF110" s="13"/>
      <c r="CJG110" s="13"/>
      <c r="CJH110" s="13"/>
      <c r="CJI110" s="13"/>
      <c r="CJJ110" s="13"/>
      <c r="CJK110" s="13"/>
      <c r="CJL110" s="13"/>
      <c r="CJM110" s="13"/>
      <c r="CJN110" s="13"/>
      <c r="CJO110" s="13"/>
      <c r="CJP110" s="13"/>
      <c r="CJQ110" s="13"/>
      <c r="CJR110" s="13"/>
      <c r="CJS110" s="13"/>
      <c r="CJT110" s="13"/>
      <c r="CJU110" s="13"/>
      <c r="CJV110" s="13"/>
      <c r="CJW110" s="13"/>
      <c r="CJX110" s="13"/>
      <c r="CJY110" s="13"/>
      <c r="CJZ110" s="13"/>
      <c r="CKA110" s="13"/>
      <c r="CKB110" s="13"/>
      <c r="CKC110" s="13"/>
      <c r="CKD110" s="13"/>
      <c r="CKE110" s="13"/>
      <c r="CKF110" s="13"/>
      <c r="CKG110" s="13"/>
      <c r="CKH110" s="13"/>
      <c r="CKI110" s="13"/>
      <c r="CKJ110" s="13"/>
      <c r="CKK110" s="13"/>
      <c r="CKL110" s="13"/>
      <c r="CKM110" s="13"/>
      <c r="CKN110" s="13"/>
      <c r="CKO110" s="13"/>
      <c r="CKP110" s="13"/>
      <c r="CKQ110" s="13"/>
      <c r="CKR110" s="13"/>
      <c r="CKS110" s="13"/>
      <c r="CKT110" s="13"/>
      <c r="CKU110" s="13"/>
      <c r="CKV110" s="13"/>
      <c r="CKW110" s="13"/>
      <c r="CKX110" s="13"/>
      <c r="CKY110" s="13"/>
      <c r="CKZ110" s="13"/>
      <c r="CLA110" s="13"/>
      <c r="CLB110" s="13"/>
      <c r="CLC110" s="13"/>
      <c r="CLD110" s="13"/>
      <c r="CLE110" s="13"/>
      <c r="CLF110" s="13"/>
      <c r="CLG110" s="13"/>
      <c r="CLH110" s="13"/>
      <c r="CLI110" s="13"/>
      <c r="CLJ110" s="13"/>
      <c r="CLK110" s="13"/>
      <c r="CLL110" s="13"/>
      <c r="CLM110" s="13"/>
      <c r="CLN110" s="13"/>
      <c r="CLO110" s="13"/>
      <c r="CLP110" s="13"/>
      <c r="CLQ110" s="13"/>
      <c r="CLR110" s="13"/>
      <c r="CLS110" s="13"/>
      <c r="CLT110" s="13"/>
      <c r="CLU110" s="13"/>
      <c r="CLV110" s="13"/>
      <c r="CLW110" s="13"/>
      <c r="CLX110" s="13"/>
      <c r="CLY110" s="13"/>
      <c r="CLZ110" s="13"/>
      <c r="CMA110" s="13"/>
      <c r="CMB110" s="13"/>
      <c r="CMC110" s="13"/>
      <c r="CMD110" s="13"/>
      <c r="CME110" s="13"/>
      <c r="CMF110" s="13"/>
      <c r="CMG110" s="13"/>
      <c r="CMH110" s="13"/>
      <c r="CMI110" s="13"/>
      <c r="CMJ110" s="13"/>
      <c r="CMK110" s="13"/>
      <c r="CML110" s="13"/>
      <c r="CMM110" s="13"/>
      <c r="CMN110" s="13"/>
      <c r="CMO110" s="13"/>
      <c r="CMP110" s="13"/>
      <c r="CMQ110" s="13"/>
      <c r="CMR110" s="13"/>
      <c r="CMS110" s="13"/>
      <c r="CMT110" s="13"/>
      <c r="CMU110" s="13"/>
      <c r="CMV110" s="13"/>
      <c r="CMW110" s="13"/>
      <c r="CMX110" s="13"/>
      <c r="CMY110" s="13"/>
      <c r="CMZ110" s="13"/>
      <c r="CNA110" s="13"/>
      <c r="CNB110" s="13"/>
      <c r="CNC110" s="13"/>
      <c r="CND110" s="13"/>
      <c r="CNE110" s="13"/>
      <c r="CNF110" s="13"/>
      <c r="CNG110" s="13"/>
      <c r="CNH110" s="13"/>
      <c r="CNI110" s="13"/>
      <c r="CNJ110" s="13"/>
      <c r="CNK110" s="13"/>
      <c r="CNL110" s="13"/>
      <c r="CNM110" s="13"/>
      <c r="CNN110" s="13"/>
      <c r="CNO110" s="13"/>
      <c r="CNP110" s="13"/>
      <c r="CNQ110" s="13"/>
      <c r="CNR110" s="13"/>
      <c r="CNS110" s="13"/>
      <c r="CNT110" s="13"/>
      <c r="CNU110" s="13"/>
      <c r="CNV110" s="13"/>
      <c r="CNW110" s="13"/>
      <c r="CNX110" s="13"/>
      <c r="CNY110" s="13"/>
      <c r="CNZ110" s="13"/>
      <c r="COA110" s="13"/>
      <c r="COB110" s="13"/>
      <c r="COC110" s="13"/>
      <c r="COD110" s="13"/>
      <c r="COE110" s="13"/>
      <c r="COF110" s="13"/>
      <c r="COG110" s="13"/>
      <c r="COH110" s="13"/>
      <c r="COI110" s="13"/>
      <c r="COJ110" s="13"/>
      <c r="COK110" s="13"/>
      <c r="COL110" s="13"/>
      <c r="COM110" s="13"/>
      <c r="CON110" s="13"/>
      <c r="COO110" s="13"/>
      <c r="COP110" s="13"/>
      <c r="COQ110" s="13"/>
      <c r="COR110" s="13"/>
      <c r="COS110" s="13"/>
      <c r="COT110" s="13"/>
      <c r="COU110" s="13"/>
      <c r="COV110" s="13"/>
      <c r="COW110" s="13"/>
      <c r="COX110" s="13"/>
      <c r="COY110" s="13"/>
      <c r="COZ110" s="13"/>
      <c r="CPA110" s="13"/>
      <c r="CPB110" s="13"/>
      <c r="CPC110" s="13"/>
      <c r="CPD110" s="13"/>
      <c r="CPE110" s="13"/>
      <c r="CPF110" s="13"/>
      <c r="CPG110" s="13"/>
      <c r="CPH110" s="13"/>
      <c r="CPI110" s="13"/>
      <c r="CPJ110" s="13"/>
      <c r="CPK110" s="13"/>
      <c r="CPL110" s="13"/>
      <c r="CPM110" s="13"/>
      <c r="CPN110" s="13"/>
      <c r="CPO110" s="13"/>
      <c r="CPP110" s="13"/>
      <c r="CPQ110" s="13"/>
      <c r="CPR110" s="13"/>
      <c r="CPS110" s="13"/>
      <c r="CPT110" s="13"/>
      <c r="CPU110" s="13"/>
      <c r="CPV110" s="13"/>
      <c r="CPW110" s="13"/>
      <c r="CPX110" s="13"/>
      <c r="CPY110" s="13"/>
      <c r="CPZ110" s="13"/>
      <c r="CQA110" s="13"/>
      <c r="CQB110" s="13"/>
      <c r="CQC110" s="13"/>
      <c r="CQD110" s="13"/>
      <c r="CQE110" s="13"/>
      <c r="CQF110" s="13"/>
      <c r="CQG110" s="13"/>
      <c r="CQH110" s="13"/>
      <c r="CQI110" s="13"/>
      <c r="CQJ110" s="13"/>
      <c r="CQK110" s="13"/>
      <c r="CQL110" s="13"/>
      <c r="CQM110" s="13"/>
      <c r="CQN110" s="13"/>
      <c r="CQO110" s="13"/>
      <c r="CQP110" s="13"/>
      <c r="CQQ110" s="13"/>
      <c r="CQR110" s="13"/>
      <c r="CQS110" s="13"/>
      <c r="CQT110" s="13"/>
      <c r="CQU110" s="13"/>
      <c r="CQV110" s="13"/>
      <c r="CQW110" s="13"/>
      <c r="CQX110" s="13"/>
      <c r="CQY110" s="13"/>
      <c r="CQZ110" s="13"/>
      <c r="CRA110" s="13"/>
      <c r="CRB110" s="13"/>
      <c r="CRC110" s="13"/>
      <c r="CRD110" s="13"/>
      <c r="CRE110" s="13"/>
      <c r="CRF110" s="13"/>
      <c r="CRG110" s="13"/>
      <c r="CRH110" s="13"/>
      <c r="CRI110" s="13"/>
      <c r="CRJ110" s="13"/>
      <c r="CRK110" s="13"/>
      <c r="CRL110" s="13"/>
      <c r="CRM110" s="13"/>
      <c r="CRN110" s="13"/>
      <c r="CRO110" s="13"/>
      <c r="CRP110" s="13"/>
      <c r="CRQ110" s="13"/>
      <c r="CRR110" s="13"/>
      <c r="CRS110" s="13"/>
      <c r="CRT110" s="13"/>
      <c r="CRU110" s="13"/>
      <c r="CRV110" s="13"/>
      <c r="CRW110" s="13"/>
      <c r="CRX110" s="13"/>
      <c r="CRY110" s="13"/>
      <c r="CRZ110" s="13"/>
      <c r="CSA110" s="13"/>
      <c r="CSB110" s="13"/>
      <c r="CSC110" s="13"/>
      <c r="CSD110" s="13"/>
      <c r="CSE110" s="13"/>
      <c r="CSF110" s="13"/>
      <c r="CSG110" s="13"/>
      <c r="CSH110" s="13"/>
      <c r="CSI110" s="13"/>
      <c r="CSJ110" s="13"/>
      <c r="CSK110" s="13"/>
      <c r="CSL110" s="13"/>
      <c r="CSM110" s="13"/>
      <c r="CSN110" s="13"/>
      <c r="CSO110" s="13"/>
      <c r="CSP110" s="13"/>
      <c r="CSQ110" s="13"/>
      <c r="CSR110" s="13"/>
      <c r="CSS110" s="13"/>
      <c r="CST110" s="13"/>
      <c r="CSU110" s="13"/>
      <c r="CSV110" s="13"/>
      <c r="CSW110" s="13"/>
      <c r="CSX110" s="13"/>
      <c r="CSY110" s="13"/>
      <c r="CSZ110" s="13"/>
      <c r="CTA110" s="13"/>
      <c r="CTB110" s="13"/>
      <c r="CTC110" s="13"/>
      <c r="CTD110" s="13"/>
      <c r="CTE110" s="13"/>
      <c r="CTF110" s="13"/>
      <c r="CTG110" s="13"/>
      <c r="CTH110" s="13"/>
      <c r="CTI110" s="13"/>
      <c r="CTJ110" s="13"/>
      <c r="CTK110" s="13"/>
      <c r="CTL110" s="13"/>
      <c r="CTM110" s="13"/>
      <c r="CTN110" s="13"/>
      <c r="CTO110" s="13"/>
      <c r="CTP110" s="13"/>
      <c r="CTQ110" s="13"/>
      <c r="CTR110" s="13"/>
      <c r="CTS110" s="13"/>
      <c r="CTT110" s="13"/>
      <c r="CTU110" s="13"/>
      <c r="CTV110" s="13"/>
      <c r="CTW110" s="13"/>
      <c r="CTX110" s="13"/>
      <c r="CTY110" s="13"/>
      <c r="CTZ110" s="13"/>
      <c r="CUA110" s="13"/>
      <c r="CUB110" s="13"/>
      <c r="CUC110" s="13"/>
      <c r="CUD110" s="13"/>
      <c r="CUE110" s="13"/>
      <c r="CUF110" s="13"/>
      <c r="CUG110" s="13"/>
      <c r="CUH110" s="13"/>
      <c r="CUI110" s="13"/>
      <c r="CUJ110" s="13"/>
      <c r="CUK110" s="13"/>
      <c r="CUL110" s="13"/>
      <c r="CUM110" s="13"/>
      <c r="CUN110" s="13"/>
      <c r="CUO110" s="13"/>
      <c r="CUP110" s="13"/>
      <c r="CUQ110" s="13"/>
      <c r="CUR110" s="13"/>
      <c r="CUS110" s="13"/>
      <c r="CUT110" s="13"/>
      <c r="CUU110" s="13"/>
      <c r="CUV110" s="13"/>
      <c r="CUW110" s="13"/>
      <c r="CUX110" s="13"/>
      <c r="CUY110" s="13"/>
      <c r="CUZ110" s="13"/>
      <c r="CVA110" s="13"/>
      <c r="CVB110" s="13"/>
      <c r="CVC110" s="13"/>
      <c r="CVD110" s="13"/>
      <c r="CVE110" s="13"/>
      <c r="CVF110" s="13"/>
      <c r="CVG110" s="13"/>
      <c r="CVH110" s="13"/>
      <c r="CVI110" s="13"/>
      <c r="CVJ110" s="13"/>
      <c r="CVK110" s="13"/>
      <c r="CVL110" s="13"/>
      <c r="CVM110" s="13"/>
      <c r="CVN110" s="13"/>
      <c r="CVO110" s="13"/>
      <c r="CVP110" s="13"/>
      <c r="CVQ110" s="13"/>
      <c r="CVR110" s="13"/>
      <c r="CVS110" s="13"/>
      <c r="CVT110" s="13"/>
      <c r="CVU110" s="13"/>
      <c r="CVV110" s="13"/>
      <c r="CVW110" s="13"/>
      <c r="CVX110" s="13"/>
      <c r="CVY110" s="13"/>
      <c r="CVZ110" s="13"/>
      <c r="CWA110" s="13"/>
      <c r="CWB110" s="13"/>
      <c r="CWC110" s="13"/>
      <c r="CWD110" s="13"/>
      <c r="CWE110" s="13"/>
      <c r="CWF110" s="13"/>
      <c r="CWG110" s="13"/>
      <c r="CWH110" s="13"/>
      <c r="CWI110" s="13"/>
      <c r="CWJ110" s="13"/>
      <c r="CWK110" s="13"/>
      <c r="CWL110" s="13"/>
      <c r="CWM110" s="13"/>
      <c r="CWN110" s="13"/>
      <c r="CWO110" s="13"/>
      <c r="CWP110" s="13"/>
      <c r="CWQ110" s="13"/>
      <c r="CWR110" s="13"/>
      <c r="CWS110" s="13"/>
      <c r="CWT110" s="13"/>
      <c r="CWU110" s="13"/>
      <c r="CWV110" s="13"/>
      <c r="CWW110" s="13"/>
      <c r="CWX110" s="13"/>
      <c r="CWY110" s="13"/>
      <c r="CWZ110" s="13"/>
      <c r="CXA110" s="13"/>
      <c r="CXB110" s="13"/>
      <c r="CXC110" s="13"/>
      <c r="CXD110" s="13"/>
      <c r="CXE110" s="13"/>
      <c r="CXF110" s="13"/>
      <c r="CXG110" s="13"/>
      <c r="CXH110" s="13"/>
      <c r="CXI110" s="13"/>
      <c r="CXJ110" s="13"/>
      <c r="CXK110" s="13"/>
      <c r="CXL110" s="13"/>
      <c r="CXM110" s="13"/>
      <c r="CXN110" s="13"/>
      <c r="CXO110" s="13"/>
      <c r="CXP110" s="13"/>
      <c r="CXQ110" s="13"/>
      <c r="CXR110" s="13"/>
      <c r="CXS110" s="13"/>
      <c r="CXT110" s="13"/>
      <c r="CXU110" s="13"/>
      <c r="CXV110" s="13"/>
      <c r="CXW110" s="13"/>
      <c r="CXX110" s="13"/>
      <c r="CXY110" s="13"/>
      <c r="CXZ110" s="13"/>
      <c r="CYA110" s="13"/>
      <c r="CYB110" s="13"/>
      <c r="CYC110" s="13"/>
      <c r="CYD110" s="13"/>
      <c r="CYE110" s="13"/>
      <c r="CYF110" s="13"/>
      <c r="CYG110" s="13"/>
      <c r="CYH110" s="13"/>
      <c r="CYI110" s="13"/>
      <c r="CYJ110" s="13"/>
      <c r="CYK110" s="13"/>
      <c r="CYL110" s="13"/>
      <c r="CYM110" s="13"/>
      <c r="CYN110" s="13"/>
      <c r="CYO110" s="13"/>
      <c r="CYP110" s="13"/>
      <c r="CYQ110" s="13"/>
      <c r="CYR110" s="13"/>
      <c r="CYS110" s="13"/>
      <c r="CYT110" s="13"/>
      <c r="CYU110" s="13"/>
      <c r="CYV110" s="13"/>
      <c r="CYW110" s="13"/>
      <c r="CYX110" s="13"/>
      <c r="CYY110" s="13"/>
      <c r="CYZ110" s="13"/>
      <c r="CZA110" s="13"/>
      <c r="CZB110" s="13"/>
      <c r="CZC110" s="13"/>
      <c r="CZD110" s="13"/>
      <c r="CZE110" s="13"/>
      <c r="CZF110" s="13"/>
      <c r="CZG110" s="13"/>
      <c r="CZH110" s="13"/>
      <c r="CZI110" s="13"/>
      <c r="CZJ110" s="13"/>
      <c r="CZK110" s="13"/>
      <c r="CZL110" s="13"/>
      <c r="CZM110" s="13"/>
      <c r="CZN110" s="13"/>
      <c r="CZO110" s="13"/>
      <c r="CZP110" s="13"/>
      <c r="CZQ110" s="13"/>
      <c r="CZR110" s="13"/>
      <c r="CZS110" s="13"/>
      <c r="CZT110" s="13"/>
      <c r="CZU110" s="13"/>
      <c r="CZV110" s="13"/>
      <c r="CZW110" s="13"/>
      <c r="CZX110" s="13"/>
      <c r="CZY110" s="13"/>
      <c r="CZZ110" s="13"/>
      <c r="DAA110" s="13"/>
      <c r="DAB110" s="13"/>
      <c r="DAC110" s="13"/>
      <c r="DAD110" s="13"/>
      <c r="DAE110" s="13"/>
      <c r="DAF110" s="13"/>
      <c r="DAG110" s="13"/>
      <c r="DAH110" s="13"/>
      <c r="DAI110" s="13"/>
      <c r="DAJ110" s="13"/>
      <c r="DAK110" s="13"/>
      <c r="DAL110" s="13"/>
      <c r="DAM110" s="13"/>
      <c r="DAN110" s="13"/>
      <c r="DAO110" s="13"/>
      <c r="DAP110" s="13"/>
      <c r="DAQ110" s="13"/>
      <c r="DAR110" s="13"/>
      <c r="DAS110" s="13"/>
      <c r="DAT110" s="13"/>
      <c r="DAU110" s="13"/>
      <c r="DAV110" s="13"/>
      <c r="DAW110" s="13"/>
      <c r="DAX110" s="13"/>
      <c r="DAY110" s="13"/>
      <c r="DAZ110" s="13"/>
      <c r="DBA110" s="13"/>
      <c r="DBB110" s="13"/>
      <c r="DBC110" s="13"/>
      <c r="DBD110" s="13"/>
      <c r="DBE110" s="13"/>
      <c r="DBF110" s="13"/>
      <c r="DBG110" s="13"/>
      <c r="DBH110" s="13"/>
      <c r="DBI110" s="13"/>
      <c r="DBJ110" s="13"/>
      <c r="DBK110" s="13"/>
      <c r="DBL110" s="13"/>
      <c r="DBM110" s="13"/>
      <c r="DBN110" s="13"/>
      <c r="DBO110" s="13"/>
      <c r="DBP110" s="13"/>
      <c r="DBQ110" s="13"/>
      <c r="DBR110" s="13"/>
      <c r="DBS110" s="13"/>
      <c r="DBT110" s="13"/>
      <c r="DBU110" s="13"/>
      <c r="DBV110" s="13"/>
      <c r="DBW110" s="13"/>
      <c r="DBX110" s="13"/>
      <c r="DBY110" s="13"/>
      <c r="DBZ110" s="13"/>
      <c r="DCA110" s="13"/>
      <c r="DCB110" s="13"/>
      <c r="DCC110" s="13"/>
      <c r="DCD110" s="13"/>
      <c r="DCE110" s="13"/>
      <c r="DCF110" s="13"/>
      <c r="DCG110" s="13"/>
      <c r="DCH110" s="13"/>
      <c r="DCI110" s="13"/>
      <c r="DCJ110" s="13"/>
      <c r="DCK110" s="13"/>
      <c r="DCL110" s="13"/>
      <c r="DCM110" s="13"/>
      <c r="DCN110" s="13"/>
      <c r="DCO110" s="13"/>
      <c r="DCP110" s="13"/>
      <c r="DCQ110" s="13"/>
      <c r="DCR110" s="13"/>
      <c r="DCS110" s="13"/>
      <c r="DCT110" s="13"/>
      <c r="DCU110" s="13"/>
      <c r="DCV110" s="13"/>
      <c r="DCW110" s="13"/>
      <c r="DCX110" s="13"/>
      <c r="DCY110" s="13"/>
      <c r="DCZ110" s="13"/>
      <c r="DDA110" s="13"/>
      <c r="DDB110" s="13"/>
      <c r="DDC110" s="13"/>
      <c r="DDD110" s="13"/>
      <c r="DDE110" s="13"/>
      <c r="DDF110" s="13"/>
      <c r="DDG110" s="13"/>
      <c r="DDH110" s="13"/>
      <c r="DDI110" s="13"/>
      <c r="DDJ110" s="13"/>
      <c r="DDK110" s="13"/>
      <c r="DDL110" s="13"/>
      <c r="DDM110" s="13"/>
      <c r="DDN110" s="13"/>
      <c r="DDO110" s="13"/>
      <c r="DDP110" s="13"/>
      <c r="DDQ110" s="13"/>
      <c r="DDR110" s="13"/>
      <c r="DDS110" s="13"/>
      <c r="DDT110" s="13"/>
      <c r="DDU110" s="13"/>
      <c r="DDV110" s="13"/>
      <c r="DDW110" s="13"/>
      <c r="DDX110" s="13"/>
      <c r="DDY110" s="13"/>
      <c r="DDZ110" s="13"/>
      <c r="DEA110" s="13"/>
      <c r="DEB110" s="13"/>
      <c r="DEC110" s="13"/>
      <c r="DED110" s="13"/>
      <c r="DEE110" s="13"/>
      <c r="DEF110" s="13"/>
      <c r="DEG110" s="13"/>
      <c r="DEH110" s="13"/>
      <c r="DEI110" s="13"/>
      <c r="DEJ110" s="13"/>
      <c r="DEK110" s="13"/>
      <c r="DEL110" s="13"/>
      <c r="DEM110" s="13"/>
      <c r="DEN110" s="13"/>
      <c r="DEO110" s="13"/>
      <c r="DEP110" s="13"/>
      <c r="DEQ110" s="13"/>
      <c r="DER110" s="13"/>
      <c r="DES110" s="13"/>
      <c r="DET110" s="13"/>
      <c r="DEU110" s="13"/>
      <c r="DEV110" s="13"/>
      <c r="DEW110" s="13"/>
      <c r="DEX110" s="13"/>
      <c r="DEY110" s="13"/>
      <c r="DEZ110" s="13"/>
      <c r="DFA110" s="13"/>
      <c r="DFB110" s="13"/>
      <c r="DFC110" s="13"/>
      <c r="DFD110" s="13"/>
      <c r="DFE110" s="13"/>
      <c r="DFF110" s="13"/>
      <c r="DFG110" s="13"/>
      <c r="DFH110" s="13"/>
      <c r="DFI110" s="13"/>
      <c r="DFJ110" s="13"/>
      <c r="DFK110" s="13"/>
      <c r="DFL110" s="13"/>
      <c r="DFM110" s="13"/>
      <c r="DFN110" s="13"/>
      <c r="DFO110" s="13"/>
      <c r="DFP110" s="13"/>
      <c r="DFQ110" s="13"/>
      <c r="DFR110" s="13"/>
      <c r="DFS110" s="13"/>
      <c r="DFT110" s="13"/>
      <c r="DFU110" s="13"/>
      <c r="DFV110" s="13"/>
      <c r="DFW110" s="13"/>
      <c r="DFX110" s="13"/>
      <c r="DFY110" s="13"/>
      <c r="DFZ110" s="13"/>
      <c r="DGA110" s="13"/>
      <c r="DGB110" s="13"/>
      <c r="DGC110" s="13"/>
      <c r="DGD110" s="13"/>
      <c r="DGE110" s="13"/>
      <c r="DGF110" s="13"/>
      <c r="DGG110" s="13"/>
      <c r="DGH110" s="13"/>
      <c r="DGI110" s="13"/>
      <c r="DGJ110" s="13"/>
      <c r="DGK110" s="13"/>
      <c r="DGL110" s="13"/>
      <c r="DGM110" s="13"/>
      <c r="DGN110" s="13"/>
      <c r="DGO110" s="13"/>
      <c r="DGP110" s="13"/>
      <c r="DGQ110" s="13"/>
      <c r="DGR110" s="13"/>
      <c r="DGS110" s="13"/>
      <c r="DGT110" s="13"/>
      <c r="DGU110" s="13"/>
      <c r="DGV110" s="13"/>
      <c r="DGW110" s="13"/>
      <c r="DGX110" s="13"/>
      <c r="DGY110" s="13"/>
      <c r="DGZ110" s="13"/>
      <c r="DHA110" s="13"/>
      <c r="DHB110" s="13"/>
      <c r="DHC110" s="13"/>
      <c r="DHD110" s="13"/>
      <c r="DHE110" s="13"/>
      <c r="DHF110" s="13"/>
      <c r="DHG110" s="13"/>
      <c r="DHH110" s="13"/>
      <c r="DHI110" s="13"/>
      <c r="DHJ110" s="13"/>
      <c r="DHK110" s="13"/>
      <c r="DHL110" s="13"/>
      <c r="DHM110" s="13"/>
      <c r="DHN110" s="13"/>
      <c r="DHO110" s="13"/>
      <c r="DHP110" s="13"/>
      <c r="DHQ110" s="13"/>
      <c r="DHR110" s="13"/>
      <c r="DHS110" s="13"/>
      <c r="DHT110" s="13"/>
      <c r="DHU110" s="13"/>
      <c r="DHV110" s="13"/>
      <c r="DHW110" s="13"/>
      <c r="DHX110" s="13"/>
      <c r="DHY110" s="13"/>
      <c r="DHZ110" s="13"/>
      <c r="DIA110" s="13"/>
      <c r="DIB110" s="13"/>
      <c r="DIC110" s="13"/>
      <c r="DID110" s="13"/>
      <c r="DIE110" s="13"/>
      <c r="DIF110" s="13"/>
      <c r="DIG110" s="13"/>
      <c r="DIH110" s="13"/>
      <c r="DII110" s="13"/>
      <c r="DIJ110" s="13"/>
      <c r="DIK110" s="13"/>
      <c r="DIL110" s="13"/>
      <c r="DIM110" s="13"/>
      <c r="DIN110" s="13"/>
      <c r="DIO110" s="13"/>
      <c r="DIP110" s="13"/>
      <c r="DIQ110" s="13"/>
      <c r="DIR110" s="13"/>
      <c r="DIS110" s="13"/>
      <c r="DIT110" s="13"/>
      <c r="DIU110" s="13"/>
      <c r="DIV110" s="13"/>
      <c r="DIW110" s="13"/>
      <c r="DIX110" s="13"/>
      <c r="DIY110" s="13"/>
      <c r="DIZ110" s="13"/>
      <c r="DJA110" s="13"/>
      <c r="DJB110" s="13"/>
      <c r="DJC110" s="13"/>
      <c r="DJD110" s="13"/>
      <c r="DJE110" s="13"/>
      <c r="DJF110" s="13"/>
      <c r="DJG110" s="13"/>
      <c r="DJH110" s="13"/>
      <c r="DJI110" s="13"/>
      <c r="DJJ110" s="13"/>
      <c r="DJK110" s="13"/>
      <c r="DJL110" s="13"/>
      <c r="DJM110" s="13"/>
      <c r="DJN110" s="13"/>
      <c r="DJO110" s="13"/>
      <c r="DJP110" s="13"/>
      <c r="DJQ110" s="13"/>
      <c r="DJR110" s="13"/>
      <c r="DJS110" s="13"/>
      <c r="DJT110" s="13"/>
      <c r="DJU110" s="13"/>
      <c r="DJV110" s="13"/>
      <c r="DJW110" s="13"/>
      <c r="DJX110" s="13"/>
      <c r="DJY110" s="13"/>
      <c r="DJZ110" s="13"/>
      <c r="DKA110" s="13"/>
      <c r="DKB110" s="13"/>
      <c r="DKC110" s="13"/>
      <c r="DKD110" s="13"/>
      <c r="DKE110" s="13"/>
      <c r="DKF110" s="13"/>
      <c r="DKG110" s="13"/>
      <c r="DKH110" s="13"/>
      <c r="DKI110" s="13"/>
      <c r="DKJ110" s="13"/>
      <c r="DKK110" s="13"/>
      <c r="DKL110" s="13"/>
      <c r="DKM110" s="13"/>
      <c r="DKN110" s="13"/>
      <c r="DKO110" s="13"/>
      <c r="DKP110" s="13"/>
      <c r="DKQ110" s="13"/>
      <c r="DKR110" s="13"/>
      <c r="DKS110" s="13"/>
      <c r="DKT110" s="13"/>
      <c r="DKU110" s="13"/>
      <c r="DKV110" s="13"/>
      <c r="DKW110" s="13"/>
      <c r="DKX110" s="13"/>
      <c r="DKY110" s="13"/>
      <c r="DKZ110" s="13"/>
      <c r="DLA110" s="13"/>
      <c r="DLB110" s="13"/>
      <c r="DLC110" s="13"/>
      <c r="DLD110" s="13"/>
      <c r="DLE110" s="13"/>
      <c r="DLF110" s="13"/>
      <c r="DLG110" s="13"/>
      <c r="DLH110" s="13"/>
      <c r="DLI110" s="13"/>
      <c r="DLJ110" s="13"/>
      <c r="DLK110" s="13"/>
      <c r="DLL110" s="13"/>
      <c r="DLM110" s="13"/>
      <c r="DLN110" s="13"/>
      <c r="DLO110" s="13"/>
      <c r="DLP110" s="13"/>
      <c r="DLQ110" s="13"/>
      <c r="DLR110" s="13"/>
      <c r="DLS110" s="13"/>
      <c r="DLT110" s="13"/>
      <c r="DLU110" s="13"/>
      <c r="DLV110" s="13"/>
      <c r="DLW110" s="13"/>
      <c r="DLX110" s="13"/>
      <c r="DLY110" s="13"/>
      <c r="DLZ110" s="13"/>
      <c r="DMA110" s="13"/>
      <c r="DMB110" s="13"/>
      <c r="DMC110" s="13"/>
      <c r="DMD110" s="13"/>
      <c r="DME110" s="13"/>
      <c r="DMF110" s="13"/>
      <c r="DMG110" s="13"/>
      <c r="DMH110" s="13"/>
      <c r="DMI110" s="13"/>
      <c r="DMJ110" s="13"/>
      <c r="DMK110" s="13"/>
      <c r="DML110" s="13"/>
      <c r="DMM110" s="13"/>
      <c r="DMN110" s="13"/>
      <c r="DMO110" s="13"/>
      <c r="DMP110" s="13"/>
      <c r="DMQ110" s="13"/>
      <c r="DMR110" s="13"/>
      <c r="DMS110" s="13"/>
      <c r="DMT110" s="13"/>
      <c r="DMU110" s="13"/>
      <c r="DMV110" s="13"/>
      <c r="DMW110" s="13"/>
      <c r="DMX110" s="13"/>
      <c r="DMY110" s="13"/>
      <c r="DMZ110" s="13"/>
      <c r="DNA110" s="13"/>
      <c r="DNB110" s="13"/>
      <c r="DNC110" s="13"/>
      <c r="DND110" s="13"/>
      <c r="DNE110" s="13"/>
      <c r="DNF110" s="13"/>
      <c r="DNG110" s="13"/>
      <c r="DNH110" s="13"/>
      <c r="DNI110" s="13"/>
      <c r="DNJ110" s="13"/>
      <c r="DNK110" s="13"/>
      <c r="DNL110" s="13"/>
      <c r="DNM110" s="13"/>
      <c r="DNN110" s="13"/>
      <c r="DNO110" s="13"/>
      <c r="DNP110" s="13"/>
      <c r="DNQ110" s="13"/>
      <c r="DNR110" s="13"/>
      <c r="DNS110" s="13"/>
      <c r="DNT110" s="13"/>
      <c r="DNU110" s="13"/>
      <c r="DNV110" s="13"/>
      <c r="DNW110" s="13"/>
      <c r="DNX110" s="13"/>
      <c r="DNY110" s="13"/>
      <c r="DNZ110" s="13"/>
      <c r="DOA110" s="13"/>
      <c r="DOB110" s="13"/>
      <c r="DOC110" s="13"/>
      <c r="DOD110" s="13"/>
      <c r="DOE110" s="13"/>
      <c r="DOF110" s="13"/>
      <c r="DOG110" s="13"/>
      <c r="DOH110" s="13"/>
      <c r="DOI110" s="13"/>
      <c r="DOJ110" s="13"/>
      <c r="DOK110" s="13"/>
      <c r="DOL110" s="13"/>
      <c r="DOM110" s="13"/>
      <c r="DON110" s="13"/>
      <c r="DOO110" s="13"/>
      <c r="DOP110" s="13"/>
      <c r="DOQ110" s="13"/>
      <c r="DOR110" s="13"/>
      <c r="DOS110" s="13"/>
      <c r="DOT110" s="13"/>
      <c r="DOU110" s="13"/>
      <c r="DOV110" s="13"/>
      <c r="DOW110" s="13"/>
      <c r="DOX110" s="13"/>
      <c r="DOY110" s="13"/>
      <c r="DOZ110" s="13"/>
      <c r="DPA110" s="13"/>
      <c r="DPB110" s="13"/>
      <c r="DPC110" s="13"/>
      <c r="DPD110" s="13"/>
      <c r="DPE110" s="13"/>
      <c r="DPF110" s="13"/>
      <c r="DPG110" s="13"/>
      <c r="DPH110" s="13"/>
      <c r="DPI110" s="13"/>
      <c r="DPJ110" s="13"/>
      <c r="DPK110" s="13"/>
      <c r="DPL110" s="13"/>
      <c r="DPM110" s="13"/>
      <c r="DPN110" s="13"/>
      <c r="DPO110" s="13"/>
      <c r="DPP110" s="13"/>
      <c r="DPQ110" s="13"/>
      <c r="DPR110" s="13"/>
      <c r="DPS110" s="13"/>
      <c r="DPT110" s="13"/>
      <c r="DPU110" s="13"/>
      <c r="DPV110" s="13"/>
      <c r="DPW110" s="13"/>
      <c r="DPX110" s="13"/>
      <c r="DPY110" s="13"/>
      <c r="DPZ110" s="13"/>
      <c r="DQA110" s="13"/>
      <c r="DQB110" s="13"/>
      <c r="DQC110" s="13"/>
      <c r="DQD110" s="13"/>
      <c r="DQE110" s="13"/>
      <c r="DQF110" s="13"/>
      <c r="DQG110" s="13"/>
      <c r="DQH110" s="13"/>
      <c r="DQI110" s="13"/>
      <c r="DQJ110" s="13"/>
      <c r="DQK110" s="13"/>
      <c r="DQL110" s="13"/>
      <c r="DQM110" s="13"/>
      <c r="DQN110" s="13"/>
      <c r="DQO110" s="13"/>
      <c r="DQP110" s="13"/>
      <c r="DQQ110" s="13"/>
      <c r="DQR110" s="13"/>
      <c r="DQS110" s="13"/>
      <c r="DQT110" s="13"/>
      <c r="DQU110" s="13"/>
      <c r="DQV110" s="13"/>
      <c r="DQW110" s="13"/>
      <c r="DQX110" s="13"/>
      <c r="DQY110" s="13"/>
      <c r="DQZ110" s="13"/>
      <c r="DRA110" s="13"/>
      <c r="DRB110" s="13"/>
      <c r="DRC110" s="13"/>
      <c r="DRD110" s="13"/>
      <c r="DRE110" s="13"/>
      <c r="DRF110" s="13"/>
      <c r="DRG110" s="13"/>
      <c r="DRH110" s="13"/>
      <c r="DRI110" s="13"/>
      <c r="DRJ110" s="13"/>
      <c r="DRK110" s="13"/>
      <c r="DRL110" s="13"/>
      <c r="DRM110" s="13"/>
      <c r="DRN110" s="13"/>
      <c r="DRO110" s="13"/>
      <c r="DRP110" s="13"/>
      <c r="DRQ110" s="13"/>
      <c r="DRR110" s="13"/>
      <c r="DRS110" s="13"/>
      <c r="DRT110" s="13"/>
      <c r="DRU110" s="13"/>
      <c r="DRV110" s="13"/>
      <c r="DRW110" s="13"/>
      <c r="DRX110" s="13"/>
      <c r="DRY110" s="13"/>
      <c r="DRZ110" s="13"/>
      <c r="DSA110" s="13"/>
      <c r="DSB110" s="13"/>
      <c r="DSC110" s="13"/>
      <c r="DSD110" s="13"/>
      <c r="DSE110" s="13"/>
      <c r="DSF110" s="13"/>
      <c r="DSG110" s="13"/>
      <c r="DSH110" s="13"/>
      <c r="DSI110" s="13"/>
      <c r="DSJ110" s="13"/>
      <c r="DSK110" s="13"/>
      <c r="DSL110" s="13"/>
      <c r="DSM110" s="13"/>
      <c r="DSN110" s="13"/>
      <c r="DSO110" s="13"/>
      <c r="DSP110" s="13"/>
      <c r="DSQ110" s="13"/>
      <c r="DSR110" s="13"/>
      <c r="DSS110" s="13"/>
      <c r="DST110" s="13"/>
      <c r="DSU110" s="13"/>
      <c r="DSV110" s="13"/>
      <c r="DSW110" s="13"/>
      <c r="DSX110" s="13"/>
      <c r="DSY110" s="13"/>
      <c r="DSZ110" s="13"/>
      <c r="DTA110" s="13"/>
      <c r="DTB110" s="13"/>
      <c r="DTC110" s="13"/>
      <c r="DTD110" s="13"/>
      <c r="DTE110" s="13"/>
      <c r="DTF110" s="13"/>
      <c r="DTG110" s="13"/>
      <c r="DTH110" s="13"/>
      <c r="DTI110" s="13"/>
      <c r="DTJ110" s="13"/>
      <c r="DTK110" s="13"/>
      <c r="DTL110" s="13"/>
      <c r="DTM110" s="13"/>
      <c r="DTN110" s="13"/>
      <c r="DTO110" s="13"/>
      <c r="DTP110" s="13"/>
      <c r="DTQ110" s="13"/>
      <c r="DTR110" s="13"/>
      <c r="DTS110" s="13"/>
      <c r="DTT110" s="13"/>
      <c r="DTU110" s="13"/>
      <c r="DTV110" s="13"/>
      <c r="DTW110" s="13"/>
      <c r="DTX110" s="13"/>
      <c r="DTY110" s="13"/>
      <c r="DTZ110" s="13"/>
      <c r="DUA110" s="13"/>
      <c r="DUB110" s="13"/>
      <c r="DUC110" s="13"/>
      <c r="DUD110" s="13"/>
      <c r="DUE110" s="13"/>
      <c r="DUF110" s="13"/>
      <c r="DUG110" s="13"/>
      <c r="DUH110" s="13"/>
      <c r="DUI110" s="13"/>
      <c r="DUJ110" s="13"/>
      <c r="DUK110" s="13"/>
      <c r="DUL110" s="13"/>
      <c r="DUM110" s="13"/>
      <c r="DUN110" s="13"/>
      <c r="DUO110" s="13"/>
      <c r="DUP110" s="13"/>
      <c r="DUQ110" s="13"/>
      <c r="DUR110" s="13"/>
      <c r="DUS110" s="13"/>
      <c r="DUT110" s="13"/>
      <c r="DUU110" s="13"/>
      <c r="DUV110" s="13"/>
      <c r="DUW110" s="13"/>
      <c r="DUX110" s="13"/>
      <c r="DUY110" s="13"/>
      <c r="DUZ110" s="13"/>
      <c r="DVA110" s="13"/>
      <c r="DVB110" s="13"/>
      <c r="DVC110" s="13"/>
      <c r="DVD110" s="13"/>
      <c r="DVE110" s="13"/>
      <c r="DVF110" s="13"/>
      <c r="DVG110" s="13"/>
      <c r="DVH110" s="13"/>
      <c r="DVI110" s="13"/>
      <c r="DVJ110" s="13"/>
      <c r="DVK110" s="13"/>
      <c r="DVL110" s="13"/>
      <c r="DVM110" s="13"/>
      <c r="DVN110" s="13"/>
      <c r="DVO110" s="13"/>
      <c r="DVP110" s="13"/>
      <c r="DVQ110" s="13"/>
      <c r="DVR110" s="13"/>
      <c r="DVS110" s="13"/>
      <c r="DVT110" s="13"/>
      <c r="DVU110" s="13"/>
      <c r="DVV110" s="13"/>
      <c r="DVW110" s="13"/>
      <c r="DVX110" s="13"/>
      <c r="DVY110" s="13"/>
      <c r="DVZ110" s="13"/>
      <c r="DWA110" s="13"/>
      <c r="DWB110" s="13"/>
      <c r="DWC110" s="13"/>
      <c r="DWD110" s="13"/>
      <c r="DWE110" s="13"/>
      <c r="DWF110" s="13"/>
      <c r="DWG110" s="13"/>
      <c r="DWH110" s="13"/>
      <c r="DWI110" s="13"/>
      <c r="DWJ110" s="13"/>
      <c r="DWK110" s="13"/>
      <c r="DWL110" s="13"/>
      <c r="DWM110" s="13"/>
      <c r="DWN110" s="13"/>
      <c r="DWO110" s="13"/>
      <c r="DWP110" s="13"/>
      <c r="DWQ110" s="13"/>
      <c r="DWR110" s="13"/>
      <c r="DWS110" s="13"/>
      <c r="DWT110" s="13"/>
      <c r="DWU110" s="13"/>
      <c r="DWV110" s="13"/>
      <c r="DWW110" s="13"/>
      <c r="DWX110" s="13"/>
      <c r="DWY110" s="13"/>
      <c r="DWZ110" s="13"/>
      <c r="DXA110" s="13"/>
      <c r="DXB110" s="13"/>
      <c r="DXC110" s="13"/>
      <c r="DXD110" s="13"/>
      <c r="DXE110" s="13"/>
      <c r="DXF110" s="13"/>
      <c r="DXG110" s="13"/>
      <c r="DXH110" s="13"/>
      <c r="DXI110" s="13"/>
      <c r="DXJ110" s="13"/>
      <c r="DXK110" s="13"/>
      <c r="DXL110" s="13"/>
      <c r="DXM110" s="13"/>
      <c r="DXN110" s="13"/>
      <c r="DXO110" s="13"/>
      <c r="DXP110" s="13"/>
      <c r="DXQ110" s="13"/>
      <c r="DXR110" s="13"/>
      <c r="DXS110" s="13"/>
      <c r="DXT110" s="13"/>
      <c r="DXU110" s="13"/>
      <c r="DXV110" s="13"/>
      <c r="DXW110" s="13"/>
      <c r="DXX110" s="13"/>
      <c r="DXY110" s="13"/>
      <c r="DXZ110" s="13"/>
      <c r="DYA110" s="13"/>
      <c r="DYB110" s="13"/>
      <c r="DYC110" s="13"/>
      <c r="DYD110" s="13"/>
      <c r="DYE110" s="13"/>
      <c r="DYF110" s="13"/>
      <c r="DYG110" s="13"/>
      <c r="DYH110" s="13"/>
      <c r="DYI110" s="13"/>
      <c r="DYJ110" s="13"/>
      <c r="DYK110" s="13"/>
      <c r="DYL110" s="13"/>
      <c r="DYM110" s="13"/>
      <c r="DYN110" s="13"/>
      <c r="DYO110" s="13"/>
      <c r="DYP110" s="13"/>
      <c r="DYQ110" s="13"/>
      <c r="DYR110" s="13"/>
      <c r="DYS110" s="13"/>
      <c r="DYT110" s="13"/>
      <c r="DYU110" s="13"/>
      <c r="DYV110" s="13"/>
      <c r="DYW110" s="13"/>
      <c r="DYX110" s="13"/>
      <c r="DYY110" s="13"/>
      <c r="DYZ110" s="13"/>
      <c r="DZA110" s="13"/>
      <c r="DZB110" s="13"/>
      <c r="DZC110" s="13"/>
      <c r="DZD110" s="13"/>
      <c r="DZE110" s="13"/>
      <c r="DZF110" s="13"/>
      <c r="DZG110" s="13"/>
      <c r="DZH110" s="13"/>
      <c r="DZI110" s="13"/>
      <c r="DZJ110" s="13"/>
      <c r="DZK110" s="13"/>
      <c r="DZL110" s="13"/>
      <c r="DZM110" s="13"/>
      <c r="DZN110" s="13"/>
      <c r="DZO110" s="13"/>
      <c r="DZP110" s="13"/>
      <c r="DZQ110" s="13"/>
      <c r="DZR110" s="13"/>
      <c r="DZS110" s="13"/>
      <c r="DZT110" s="13"/>
      <c r="DZU110" s="13"/>
      <c r="DZV110" s="13"/>
      <c r="DZW110" s="13"/>
      <c r="DZX110" s="13"/>
      <c r="DZY110" s="13"/>
      <c r="DZZ110" s="13"/>
      <c r="EAA110" s="13"/>
      <c r="EAB110" s="13"/>
      <c r="EAC110" s="13"/>
      <c r="EAD110" s="13"/>
      <c r="EAE110" s="13"/>
      <c r="EAF110" s="13"/>
      <c r="EAG110" s="13"/>
      <c r="EAH110" s="13"/>
      <c r="EAI110" s="13"/>
      <c r="EAJ110" s="13"/>
      <c r="EAK110" s="13"/>
      <c r="EAL110" s="13"/>
      <c r="EAM110" s="13"/>
      <c r="EAN110" s="13"/>
      <c r="EAO110" s="13"/>
      <c r="EAP110" s="13"/>
      <c r="EAQ110" s="13"/>
      <c r="EAR110" s="13"/>
      <c r="EAS110" s="13"/>
      <c r="EAT110" s="13"/>
      <c r="EAU110" s="13"/>
      <c r="EAV110" s="13"/>
      <c r="EAW110" s="13"/>
      <c r="EAX110" s="13"/>
      <c r="EAY110" s="13"/>
      <c r="EAZ110" s="13"/>
      <c r="EBA110" s="13"/>
      <c r="EBB110" s="13"/>
      <c r="EBC110" s="13"/>
      <c r="EBD110" s="13"/>
      <c r="EBE110" s="13"/>
      <c r="EBF110" s="13"/>
      <c r="EBG110" s="13"/>
      <c r="EBH110" s="13"/>
      <c r="EBI110" s="13"/>
      <c r="EBJ110" s="13"/>
      <c r="EBK110" s="13"/>
      <c r="EBL110" s="13"/>
      <c r="EBM110" s="13"/>
      <c r="EBN110" s="13"/>
      <c r="EBO110" s="13"/>
      <c r="EBP110" s="13"/>
      <c r="EBQ110" s="13"/>
      <c r="EBR110" s="13"/>
      <c r="EBS110" s="13"/>
      <c r="EBT110" s="13"/>
      <c r="EBU110" s="13"/>
      <c r="EBV110" s="13"/>
      <c r="EBW110" s="13"/>
      <c r="EBX110" s="13"/>
      <c r="EBY110" s="13"/>
      <c r="EBZ110" s="13"/>
      <c r="ECA110" s="13"/>
      <c r="ECB110" s="13"/>
      <c r="ECC110" s="13"/>
      <c r="ECD110" s="13"/>
      <c r="ECE110" s="13"/>
      <c r="ECF110" s="13"/>
      <c r="ECG110" s="13"/>
      <c r="ECH110" s="13"/>
      <c r="ECI110" s="13"/>
      <c r="ECJ110" s="13"/>
      <c r="ECK110" s="13"/>
      <c r="ECL110" s="13"/>
      <c r="ECM110" s="13"/>
      <c r="ECN110" s="13"/>
      <c r="ECO110" s="13"/>
      <c r="ECP110" s="13"/>
      <c r="ECQ110" s="13"/>
      <c r="ECR110" s="13"/>
      <c r="ECS110" s="13"/>
      <c r="ECT110" s="13"/>
      <c r="ECU110" s="13"/>
      <c r="ECV110" s="13"/>
      <c r="ECW110" s="13"/>
      <c r="ECX110" s="13"/>
      <c r="ECY110" s="13"/>
      <c r="ECZ110" s="13"/>
      <c r="EDA110" s="13"/>
      <c r="EDB110" s="13"/>
      <c r="EDC110" s="13"/>
      <c r="EDD110" s="13"/>
      <c r="EDE110" s="13"/>
      <c r="EDF110" s="13"/>
      <c r="EDG110" s="13"/>
      <c r="EDH110" s="13"/>
      <c r="EDI110" s="13"/>
      <c r="EDJ110" s="13"/>
      <c r="EDK110" s="13"/>
      <c r="EDL110" s="13"/>
      <c r="EDM110" s="13"/>
      <c r="EDN110" s="13"/>
      <c r="EDO110" s="13"/>
      <c r="EDP110" s="13"/>
      <c r="EDQ110" s="13"/>
      <c r="EDR110" s="13"/>
      <c r="EDS110" s="13"/>
      <c r="EDT110" s="13"/>
      <c r="EDU110" s="13"/>
      <c r="EDV110" s="13"/>
      <c r="EDW110" s="13"/>
      <c r="EDX110" s="13"/>
      <c r="EDY110" s="13"/>
      <c r="EDZ110" s="13"/>
      <c r="EEA110" s="13"/>
      <c r="EEB110" s="13"/>
      <c r="EEC110" s="13"/>
      <c r="EED110" s="13"/>
      <c r="EEE110" s="13"/>
      <c r="EEF110" s="13"/>
      <c r="EEG110" s="13"/>
      <c r="EEH110" s="13"/>
      <c r="EEI110" s="13"/>
      <c r="EEJ110" s="13"/>
      <c r="EEK110" s="13"/>
      <c r="EEL110" s="13"/>
      <c r="EEM110" s="13"/>
      <c r="EEN110" s="13"/>
      <c r="EEO110" s="13"/>
      <c r="EEP110" s="13"/>
      <c r="EEQ110" s="13"/>
      <c r="EER110" s="13"/>
      <c r="EES110" s="13"/>
      <c r="EET110" s="13"/>
      <c r="EEU110" s="13"/>
      <c r="EEV110" s="13"/>
      <c r="EEW110" s="13"/>
      <c r="EEX110" s="13"/>
      <c r="EEY110" s="13"/>
      <c r="EEZ110" s="13"/>
      <c r="EFA110" s="13"/>
      <c r="EFB110" s="13"/>
      <c r="EFC110" s="13"/>
      <c r="EFD110" s="13"/>
      <c r="EFE110" s="13"/>
      <c r="EFF110" s="13"/>
      <c r="EFG110" s="13"/>
      <c r="EFH110" s="13"/>
      <c r="EFI110" s="13"/>
      <c r="EFJ110" s="13"/>
      <c r="EFK110" s="13"/>
      <c r="EFL110" s="13"/>
      <c r="EFM110" s="13"/>
      <c r="EFN110" s="13"/>
      <c r="EFO110" s="13"/>
      <c r="EFP110" s="13"/>
      <c r="EFQ110" s="13"/>
      <c r="EFR110" s="13"/>
      <c r="EFS110" s="13"/>
      <c r="EFT110" s="13"/>
      <c r="EFU110" s="13"/>
      <c r="EFV110" s="13"/>
      <c r="EFW110" s="13"/>
      <c r="EFX110" s="13"/>
      <c r="EFY110" s="13"/>
      <c r="EFZ110" s="13"/>
      <c r="EGA110" s="13"/>
      <c r="EGB110" s="13"/>
      <c r="EGC110" s="13"/>
      <c r="EGD110" s="13"/>
      <c r="EGE110" s="13"/>
      <c r="EGF110" s="13"/>
      <c r="EGG110" s="13"/>
      <c r="EGH110" s="13"/>
      <c r="EGI110" s="13"/>
      <c r="EGJ110" s="13"/>
      <c r="EGK110" s="13"/>
      <c r="EGL110" s="13"/>
      <c r="EGM110" s="13"/>
      <c r="EGN110" s="13"/>
      <c r="EGO110" s="13"/>
      <c r="EGP110" s="13"/>
      <c r="EGQ110" s="13"/>
      <c r="EGR110" s="13"/>
      <c r="EGS110" s="13"/>
      <c r="EGT110" s="13"/>
      <c r="EGU110" s="13"/>
      <c r="EGV110" s="13"/>
      <c r="EGW110" s="13"/>
      <c r="EGX110" s="13"/>
      <c r="EGY110" s="13"/>
      <c r="EGZ110" s="13"/>
      <c r="EHA110" s="13"/>
      <c r="EHB110" s="13"/>
      <c r="EHC110" s="13"/>
      <c r="EHD110" s="13"/>
      <c r="EHE110" s="13"/>
      <c r="EHF110" s="13"/>
      <c r="EHG110" s="13"/>
      <c r="EHH110" s="13"/>
      <c r="EHI110" s="13"/>
      <c r="EHJ110" s="13"/>
      <c r="EHK110" s="13"/>
      <c r="EHL110" s="13"/>
      <c r="EHM110" s="13"/>
      <c r="EHN110" s="13"/>
      <c r="EHO110" s="13"/>
      <c r="EHP110" s="13"/>
      <c r="EHQ110" s="13"/>
      <c r="EHR110" s="13"/>
      <c r="EHS110" s="13"/>
      <c r="EHT110" s="13"/>
      <c r="EHU110" s="13"/>
      <c r="EHV110" s="13"/>
      <c r="EHW110" s="13"/>
      <c r="EHX110" s="13"/>
      <c r="EHY110" s="13"/>
      <c r="EHZ110" s="13"/>
      <c r="EIA110" s="13"/>
      <c r="EIB110" s="13"/>
      <c r="EIC110" s="13"/>
      <c r="EID110" s="13"/>
      <c r="EIE110" s="13"/>
      <c r="EIF110" s="13"/>
      <c r="EIG110" s="13"/>
      <c r="EIH110" s="13"/>
      <c r="EII110" s="13"/>
      <c r="EIJ110" s="13"/>
      <c r="EIK110" s="13"/>
      <c r="EIL110" s="13"/>
      <c r="EIM110" s="13"/>
      <c r="EIN110" s="13"/>
      <c r="EIO110" s="13"/>
      <c r="EIP110" s="13"/>
      <c r="EIQ110" s="13"/>
      <c r="EIR110" s="13"/>
      <c r="EIS110" s="13"/>
      <c r="EIT110" s="13"/>
      <c r="EIU110" s="13"/>
      <c r="EIV110" s="13"/>
      <c r="EIW110" s="13"/>
      <c r="EIX110" s="13"/>
      <c r="EIY110" s="13"/>
      <c r="EIZ110" s="13"/>
      <c r="EJA110" s="13"/>
      <c r="EJB110" s="13"/>
      <c r="EJC110" s="13"/>
      <c r="EJD110" s="13"/>
      <c r="EJE110" s="13"/>
      <c r="EJF110" s="13"/>
      <c r="EJG110" s="13"/>
      <c r="EJH110" s="13"/>
      <c r="EJI110" s="13"/>
      <c r="EJJ110" s="13"/>
      <c r="EJK110" s="13"/>
      <c r="EJL110" s="13"/>
      <c r="EJM110" s="13"/>
      <c r="EJN110" s="13"/>
      <c r="EJO110" s="13"/>
      <c r="EJP110" s="13"/>
      <c r="EJQ110" s="13"/>
      <c r="EJR110" s="13"/>
      <c r="EJS110" s="13"/>
      <c r="EJT110" s="13"/>
      <c r="EJU110" s="13"/>
      <c r="EJV110" s="13"/>
      <c r="EJW110" s="13"/>
      <c r="EJX110" s="13"/>
      <c r="EJY110" s="13"/>
      <c r="EJZ110" s="13"/>
      <c r="EKA110" s="13"/>
      <c r="EKB110" s="13"/>
      <c r="EKC110" s="13"/>
      <c r="EKD110" s="13"/>
      <c r="EKE110" s="13"/>
      <c r="EKF110" s="13"/>
      <c r="EKG110" s="13"/>
      <c r="EKH110" s="13"/>
      <c r="EKI110" s="13"/>
      <c r="EKJ110" s="13"/>
      <c r="EKK110" s="13"/>
      <c r="EKL110" s="13"/>
      <c r="EKM110" s="13"/>
      <c r="EKN110" s="13"/>
      <c r="EKO110" s="13"/>
      <c r="EKP110" s="13"/>
      <c r="EKQ110" s="13"/>
      <c r="EKR110" s="13"/>
      <c r="EKS110" s="13"/>
      <c r="EKT110" s="13"/>
      <c r="EKU110" s="13"/>
      <c r="EKV110" s="13"/>
      <c r="EKW110" s="13"/>
      <c r="EKX110" s="13"/>
      <c r="EKY110" s="13"/>
      <c r="EKZ110" s="13"/>
      <c r="ELA110" s="13"/>
      <c r="ELB110" s="13"/>
      <c r="ELC110" s="13"/>
      <c r="ELD110" s="13"/>
      <c r="ELE110" s="13"/>
      <c r="ELF110" s="13"/>
      <c r="ELG110" s="13"/>
      <c r="ELH110" s="13"/>
      <c r="ELI110" s="13"/>
      <c r="ELJ110" s="13"/>
      <c r="ELK110" s="13"/>
      <c r="ELL110" s="13"/>
      <c r="ELM110" s="13"/>
      <c r="ELN110" s="13"/>
      <c r="ELO110" s="13"/>
      <c r="ELP110" s="13"/>
      <c r="ELQ110" s="13"/>
      <c r="ELR110" s="13"/>
      <c r="ELS110" s="13"/>
      <c r="ELT110" s="13"/>
      <c r="ELU110" s="13"/>
      <c r="ELV110" s="13"/>
      <c r="ELW110" s="13"/>
      <c r="ELX110" s="13"/>
      <c r="ELY110" s="13"/>
      <c r="ELZ110" s="13"/>
      <c r="EMA110" s="13"/>
      <c r="EMB110" s="13"/>
      <c r="EMC110" s="13"/>
      <c r="EMD110" s="13"/>
      <c r="EME110" s="13"/>
      <c r="EMF110" s="13"/>
      <c r="EMG110" s="13"/>
      <c r="EMH110" s="13"/>
      <c r="EMI110" s="13"/>
      <c r="EMJ110" s="13"/>
      <c r="EMK110" s="13"/>
      <c r="EML110" s="13"/>
      <c r="EMM110" s="13"/>
      <c r="EMN110" s="13"/>
      <c r="EMO110" s="13"/>
      <c r="EMP110" s="13"/>
      <c r="EMQ110" s="13"/>
      <c r="EMR110" s="13"/>
      <c r="EMS110" s="13"/>
      <c r="EMT110" s="13"/>
      <c r="EMU110" s="13"/>
      <c r="EMV110" s="13"/>
      <c r="EMW110" s="13"/>
      <c r="EMX110" s="13"/>
      <c r="EMY110" s="13"/>
      <c r="EMZ110" s="13"/>
      <c r="ENA110" s="13"/>
      <c r="ENB110" s="13"/>
      <c r="ENC110" s="13"/>
      <c r="END110" s="13"/>
      <c r="ENE110" s="13"/>
      <c r="ENF110" s="13"/>
      <c r="ENG110" s="13"/>
      <c r="ENH110" s="13"/>
      <c r="ENI110" s="13"/>
      <c r="ENJ110" s="13"/>
      <c r="ENK110" s="13"/>
      <c r="ENL110" s="13"/>
      <c r="ENM110" s="13"/>
      <c r="ENN110" s="13"/>
      <c r="ENO110" s="13"/>
      <c r="ENP110" s="13"/>
      <c r="ENQ110" s="13"/>
      <c r="ENR110" s="13"/>
      <c r="ENS110" s="13"/>
      <c r="ENT110" s="13"/>
      <c r="ENU110" s="13"/>
      <c r="ENV110" s="13"/>
      <c r="ENW110" s="13"/>
      <c r="ENX110" s="13"/>
      <c r="ENY110" s="13"/>
      <c r="ENZ110" s="13"/>
      <c r="EOA110" s="13"/>
      <c r="EOB110" s="13"/>
      <c r="EOC110" s="13"/>
      <c r="EOD110" s="13"/>
      <c r="EOE110" s="13"/>
      <c r="EOF110" s="13"/>
      <c r="EOG110" s="13"/>
      <c r="EOH110" s="13"/>
      <c r="EOI110" s="13"/>
      <c r="EOJ110" s="13"/>
      <c r="EOK110" s="13"/>
      <c r="EOL110" s="13"/>
      <c r="EOM110" s="13"/>
      <c r="EON110" s="13"/>
      <c r="EOO110" s="13"/>
      <c r="EOP110" s="13"/>
      <c r="EOQ110" s="13"/>
      <c r="EOR110" s="13"/>
      <c r="EOS110" s="13"/>
      <c r="EOT110" s="13"/>
      <c r="EOU110" s="13"/>
      <c r="EOV110" s="13"/>
      <c r="EOW110" s="13"/>
      <c r="EOX110" s="13"/>
      <c r="EOY110" s="13"/>
      <c r="EOZ110" s="13"/>
      <c r="EPA110" s="13"/>
      <c r="EPB110" s="13"/>
      <c r="EPC110" s="13"/>
      <c r="EPD110" s="13"/>
      <c r="EPE110" s="13"/>
      <c r="EPF110" s="13"/>
      <c r="EPG110" s="13"/>
      <c r="EPH110" s="13"/>
      <c r="EPI110" s="13"/>
      <c r="EPJ110" s="13"/>
      <c r="EPK110" s="13"/>
      <c r="EPL110" s="13"/>
      <c r="EPM110" s="13"/>
      <c r="EPN110" s="13"/>
      <c r="EPO110" s="13"/>
      <c r="EPP110" s="13"/>
      <c r="EPQ110" s="13"/>
      <c r="EPR110" s="13"/>
      <c r="EPS110" s="13"/>
      <c r="EPT110" s="13"/>
      <c r="EPU110" s="13"/>
      <c r="EPV110" s="13"/>
      <c r="EPW110" s="13"/>
      <c r="EPX110" s="13"/>
      <c r="EPY110" s="13"/>
      <c r="EPZ110" s="13"/>
      <c r="EQA110" s="13"/>
      <c r="EQB110" s="13"/>
      <c r="EQC110" s="13"/>
      <c r="EQD110" s="13"/>
      <c r="EQE110" s="13"/>
      <c r="EQF110" s="13"/>
      <c r="EQG110" s="13"/>
      <c r="EQH110" s="13"/>
      <c r="EQI110" s="13"/>
      <c r="EQJ110" s="13"/>
      <c r="EQK110" s="13"/>
      <c r="EQL110" s="13"/>
      <c r="EQM110" s="13"/>
      <c r="EQN110" s="13"/>
      <c r="EQO110" s="13"/>
      <c r="EQP110" s="13"/>
      <c r="EQQ110" s="13"/>
      <c r="EQR110" s="13"/>
      <c r="EQS110" s="13"/>
      <c r="EQT110" s="13"/>
      <c r="EQU110" s="13"/>
      <c r="EQV110" s="13"/>
      <c r="EQW110" s="13"/>
      <c r="EQX110" s="13"/>
      <c r="EQY110" s="13"/>
      <c r="EQZ110" s="13"/>
      <c r="ERA110" s="13"/>
      <c r="ERB110" s="13"/>
      <c r="ERC110" s="13"/>
      <c r="ERD110" s="13"/>
      <c r="ERE110" s="13"/>
      <c r="ERF110" s="13"/>
      <c r="ERG110" s="13"/>
      <c r="ERH110" s="13"/>
      <c r="ERI110" s="13"/>
      <c r="ERJ110" s="13"/>
      <c r="ERK110" s="13"/>
      <c r="ERL110" s="13"/>
      <c r="ERM110" s="13"/>
      <c r="ERN110" s="13"/>
      <c r="ERO110" s="13"/>
      <c r="ERP110" s="13"/>
      <c r="ERQ110" s="13"/>
      <c r="ERR110" s="13"/>
      <c r="ERS110" s="13"/>
      <c r="ERT110" s="13"/>
      <c r="ERU110" s="13"/>
      <c r="ERV110" s="13"/>
      <c r="ERW110" s="13"/>
      <c r="ERX110" s="13"/>
      <c r="ERY110" s="13"/>
      <c r="ERZ110" s="13"/>
      <c r="ESA110" s="13"/>
      <c r="ESB110" s="13"/>
      <c r="ESC110" s="13"/>
      <c r="ESD110" s="13"/>
      <c r="ESE110" s="13"/>
      <c r="ESF110" s="13"/>
      <c r="ESG110" s="13"/>
      <c r="ESH110" s="13"/>
      <c r="ESI110" s="13"/>
      <c r="ESJ110" s="13"/>
      <c r="ESK110" s="13"/>
      <c r="ESL110" s="13"/>
      <c r="ESM110" s="13"/>
      <c r="ESN110" s="13"/>
      <c r="ESO110" s="13"/>
      <c r="ESP110" s="13"/>
      <c r="ESQ110" s="13"/>
      <c r="ESR110" s="13"/>
      <c r="ESS110" s="13"/>
      <c r="EST110" s="13"/>
      <c r="ESU110" s="13"/>
      <c r="ESV110" s="13"/>
      <c r="ESW110" s="13"/>
      <c r="ESX110" s="13"/>
      <c r="ESY110" s="13"/>
      <c r="ESZ110" s="13"/>
      <c r="ETA110" s="13"/>
      <c r="ETB110" s="13"/>
      <c r="ETC110" s="13"/>
      <c r="ETD110" s="13"/>
      <c r="ETE110" s="13"/>
      <c r="ETF110" s="13"/>
      <c r="ETG110" s="13"/>
      <c r="ETH110" s="13"/>
      <c r="ETI110" s="13"/>
      <c r="ETJ110" s="13"/>
      <c r="ETK110" s="13"/>
      <c r="ETL110" s="13"/>
      <c r="ETM110" s="13"/>
      <c r="ETN110" s="13"/>
      <c r="ETO110" s="13"/>
      <c r="ETP110" s="13"/>
      <c r="ETQ110" s="13"/>
      <c r="ETR110" s="13"/>
      <c r="ETS110" s="13"/>
      <c r="ETT110" s="13"/>
      <c r="ETU110" s="13"/>
      <c r="ETV110" s="13"/>
      <c r="ETW110" s="13"/>
      <c r="ETX110" s="13"/>
      <c r="ETY110" s="13"/>
      <c r="ETZ110" s="13"/>
      <c r="EUA110" s="13"/>
      <c r="EUB110" s="13"/>
      <c r="EUC110" s="13"/>
      <c r="EUD110" s="13"/>
      <c r="EUE110" s="13"/>
      <c r="EUF110" s="13"/>
      <c r="EUG110" s="13"/>
      <c r="EUH110" s="13"/>
      <c r="EUI110" s="13"/>
      <c r="EUJ110" s="13"/>
      <c r="EUK110" s="13"/>
      <c r="EUL110" s="13"/>
      <c r="EUM110" s="13"/>
      <c r="EUN110" s="13"/>
      <c r="EUO110" s="13"/>
      <c r="EUP110" s="13"/>
      <c r="EUQ110" s="13"/>
      <c r="EUR110" s="13"/>
      <c r="EUS110" s="13"/>
      <c r="EUT110" s="13"/>
      <c r="EUU110" s="13"/>
      <c r="EUV110" s="13"/>
      <c r="EUW110" s="13"/>
      <c r="EUX110" s="13"/>
      <c r="EUY110" s="13"/>
      <c r="EUZ110" s="13"/>
      <c r="EVA110" s="13"/>
      <c r="EVB110" s="13"/>
      <c r="EVC110" s="13"/>
      <c r="EVD110" s="13"/>
      <c r="EVE110" s="13"/>
      <c r="EVF110" s="13"/>
      <c r="EVG110" s="13"/>
      <c r="EVH110" s="13"/>
      <c r="EVI110" s="13"/>
      <c r="EVJ110" s="13"/>
      <c r="EVK110" s="13"/>
      <c r="EVL110" s="13"/>
      <c r="EVM110" s="13"/>
      <c r="EVN110" s="13"/>
      <c r="EVO110" s="13"/>
      <c r="EVP110" s="13"/>
      <c r="EVQ110" s="13"/>
      <c r="EVR110" s="13"/>
      <c r="EVS110" s="13"/>
      <c r="EVT110" s="13"/>
      <c r="EVU110" s="13"/>
      <c r="EVV110" s="13"/>
      <c r="EVW110" s="13"/>
      <c r="EVX110" s="13"/>
      <c r="EVY110" s="13"/>
      <c r="EVZ110" s="13"/>
      <c r="EWA110" s="13"/>
      <c r="EWB110" s="13"/>
      <c r="EWC110" s="13"/>
      <c r="EWD110" s="13"/>
      <c r="EWE110" s="13"/>
      <c r="EWF110" s="13"/>
      <c r="EWG110" s="13"/>
      <c r="EWH110" s="13"/>
      <c r="EWI110" s="13"/>
      <c r="EWJ110" s="13"/>
      <c r="EWK110" s="13"/>
      <c r="EWL110" s="13"/>
      <c r="EWM110" s="13"/>
      <c r="EWN110" s="13"/>
      <c r="EWO110" s="13"/>
      <c r="EWP110" s="13"/>
      <c r="EWQ110" s="13"/>
      <c r="EWR110" s="13"/>
      <c r="EWS110" s="13"/>
      <c r="EWT110" s="13"/>
      <c r="EWU110" s="13"/>
      <c r="EWV110" s="13"/>
      <c r="EWW110" s="13"/>
      <c r="EWX110" s="13"/>
      <c r="EWY110" s="13"/>
      <c r="EWZ110" s="13"/>
      <c r="EXA110" s="13"/>
      <c r="EXB110" s="13"/>
      <c r="EXC110" s="13"/>
      <c r="EXD110" s="13"/>
      <c r="EXE110" s="13"/>
      <c r="EXF110" s="13"/>
      <c r="EXG110" s="13"/>
      <c r="EXH110" s="13"/>
      <c r="EXI110" s="13"/>
      <c r="EXJ110" s="13"/>
      <c r="EXK110" s="13"/>
      <c r="EXL110" s="13"/>
      <c r="EXM110" s="13"/>
      <c r="EXN110" s="13"/>
      <c r="EXO110" s="13"/>
      <c r="EXP110" s="13"/>
      <c r="EXQ110" s="13"/>
      <c r="EXR110" s="13"/>
      <c r="EXS110" s="13"/>
      <c r="EXT110" s="13"/>
      <c r="EXU110" s="13"/>
      <c r="EXV110" s="13"/>
      <c r="EXW110" s="13"/>
      <c r="EXX110" s="13"/>
      <c r="EXY110" s="13"/>
      <c r="EXZ110" s="13"/>
      <c r="EYA110" s="13"/>
      <c r="EYB110" s="13"/>
      <c r="EYC110" s="13"/>
      <c r="EYD110" s="13"/>
      <c r="EYE110" s="13"/>
      <c r="EYF110" s="13"/>
      <c r="EYG110" s="13"/>
      <c r="EYH110" s="13"/>
      <c r="EYI110" s="13"/>
      <c r="EYJ110" s="13"/>
      <c r="EYK110" s="13"/>
      <c r="EYL110" s="13"/>
      <c r="EYM110" s="13"/>
      <c r="EYN110" s="13"/>
      <c r="EYO110" s="13"/>
      <c r="EYP110" s="13"/>
      <c r="EYQ110" s="13"/>
      <c r="EYR110" s="13"/>
      <c r="EYS110" s="13"/>
      <c r="EYT110" s="13"/>
      <c r="EYU110" s="13"/>
      <c r="EYV110" s="13"/>
      <c r="EYW110" s="13"/>
      <c r="EYX110" s="13"/>
      <c r="EYY110" s="13"/>
      <c r="EYZ110" s="13"/>
      <c r="EZA110" s="13"/>
      <c r="EZB110" s="13"/>
      <c r="EZC110" s="13"/>
      <c r="EZD110" s="13"/>
      <c r="EZE110" s="13"/>
      <c r="EZF110" s="13"/>
      <c r="EZG110" s="13"/>
      <c r="EZH110" s="13"/>
      <c r="EZI110" s="13"/>
      <c r="EZJ110" s="13"/>
      <c r="EZK110" s="13"/>
      <c r="EZL110" s="13"/>
      <c r="EZM110" s="13"/>
      <c r="EZN110" s="13"/>
      <c r="EZO110" s="13"/>
      <c r="EZP110" s="13"/>
      <c r="EZQ110" s="13"/>
      <c r="EZR110" s="13"/>
      <c r="EZS110" s="13"/>
      <c r="EZT110" s="13"/>
      <c r="EZU110" s="13"/>
      <c r="EZV110" s="13"/>
      <c r="EZW110" s="13"/>
      <c r="EZX110" s="13"/>
      <c r="EZY110" s="13"/>
      <c r="EZZ110" s="13"/>
      <c r="FAA110" s="13"/>
      <c r="FAB110" s="13"/>
      <c r="FAC110" s="13"/>
      <c r="FAD110" s="13"/>
      <c r="FAE110" s="13"/>
      <c r="FAF110" s="13"/>
      <c r="FAG110" s="13"/>
      <c r="FAH110" s="13"/>
      <c r="FAI110" s="13"/>
      <c r="FAJ110" s="13"/>
      <c r="FAK110" s="13"/>
      <c r="FAL110" s="13"/>
      <c r="FAM110" s="13"/>
      <c r="FAN110" s="13"/>
      <c r="FAO110" s="13"/>
      <c r="FAP110" s="13"/>
      <c r="FAQ110" s="13"/>
      <c r="FAR110" s="13"/>
      <c r="FAS110" s="13"/>
      <c r="FAT110" s="13"/>
      <c r="FAU110" s="13"/>
      <c r="FAV110" s="13"/>
      <c r="FAW110" s="13"/>
      <c r="FAX110" s="13"/>
      <c r="FAY110" s="13"/>
      <c r="FAZ110" s="13"/>
      <c r="FBA110" s="13"/>
      <c r="FBB110" s="13"/>
      <c r="FBC110" s="13"/>
      <c r="FBD110" s="13"/>
      <c r="FBE110" s="13"/>
      <c r="FBF110" s="13"/>
      <c r="FBG110" s="13"/>
      <c r="FBH110" s="13"/>
      <c r="FBI110" s="13"/>
      <c r="FBJ110" s="13"/>
      <c r="FBK110" s="13"/>
      <c r="FBL110" s="13"/>
      <c r="FBM110" s="13"/>
      <c r="FBN110" s="13"/>
      <c r="FBO110" s="13"/>
      <c r="FBP110" s="13"/>
      <c r="FBQ110" s="13"/>
      <c r="FBR110" s="13"/>
      <c r="FBS110" s="13"/>
      <c r="FBT110" s="13"/>
      <c r="FBU110" s="13"/>
      <c r="FBV110" s="13"/>
      <c r="FBW110" s="13"/>
      <c r="FBX110" s="13"/>
      <c r="FBY110" s="13"/>
      <c r="FBZ110" s="13"/>
      <c r="FCA110" s="13"/>
      <c r="FCB110" s="13"/>
      <c r="FCC110" s="13"/>
      <c r="FCD110" s="13"/>
      <c r="FCE110" s="13"/>
      <c r="FCF110" s="13"/>
      <c r="FCG110" s="13"/>
      <c r="FCH110" s="13"/>
      <c r="FCI110" s="13"/>
      <c r="FCJ110" s="13"/>
      <c r="FCK110" s="13"/>
      <c r="FCL110" s="13"/>
      <c r="FCM110" s="13"/>
      <c r="FCN110" s="13"/>
      <c r="FCO110" s="13"/>
      <c r="FCP110" s="13"/>
      <c r="FCQ110" s="13"/>
      <c r="FCR110" s="13"/>
      <c r="FCS110" s="13"/>
      <c r="FCT110" s="13"/>
      <c r="FCU110" s="13"/>
      <c r="FCV110" s="13"/>
      <c r="FCW110" s="13"/>
      <c r="FCX110" s="13"/>
      <c r="FCY110" s="13"/>
      <c r="FCZ110" s="13"/>
      <c r="FDA110" s="13"/>
      <c r="FDB110" s="13"/>
      <c r="FDC110" s="13"/>
      <c r="FDD110" s="13"/>
      <c r="FDE110" s="13"/>
      <c r="FDF110" s="13"/>
      <c r="FDG110" s="13"/>
      <c r="FDH110" s="13"/>
      <c r="FDI110" s="13"/>
      <c r="FDJ110" s="13"/>
      <c r="FDK110" s="13"/>
      <c r="FDL110" s="13"/>
      <c r="FDM110" s="13"/>
      <c r="FDN110" s="13"/>
      <c r="FDO110" s="13"/>
      <c r="FDP110" s="13"/>
      <c r="FDQ110" s="13"/>
      <c r="FDR110" s="13"/>
      <c r="FDS110" s="13"/>
      <c r="FDT110" s="13"/>
      <c r="FDU110" s="13"/>
      <c r="FDV110" s="13"/>
      <c r="FDW110" s="13"/>
      <c r="FDX110" s="13"/>
      <c r="FDY110" s="13"/>
      <c r="FDZ110" s="13"/>
      <c r="FEA110" s="13"/>
      <c r="FEB110" s="13"/>
      <c r="FEC110" s="13"/>
      <c r="FED110" s="13"/>
      <c r="FEE110" s="13"/>
      <c r="FEF110" s="13"/>
      <c r="FEG110" s="13"/>
      <c r="FEH110" s="13"/>
      <c r="FEI110" s="13"/>
      <c r="FEJ110" s="13"/>
      <c r="FEK110" s="13"/>
      <c r="FEL110" s="13"/>
      <c r="FEM110" s="13"/>
      <c r="FEN110" s="13"/>
      <c r="FEO110" s="13"/>
      <c r="FEP110" s="13"/>
      <c r="FEQ110" s="13"/>
      <c r="FER110" s="13"/>
      <c r="FES110" s="13"/>
      <c r="FET110" s="13"/>
      <c r="FEU110" s="13"/>
      <c r="FEV110" s="13"/>
      <c r="FEW110" s="13"/>
      <c r="FEX110" s="13"/>
      <c r="FEY110" s="13"/>
      <c r="FEZ110" s="13"/>
      <c r="FFA110" s="13"/>
      <c r="FFB110" s="13"/>
      <c r="FFC110" s="13"/>
      <c r="FFD110" s="13"/>
      <c r="FFE110" s="13"/>
      <c r="FFF110" s="13"/>
      <c r="FFG110" s="13"/>
      <c r="FFH110" s="13"/>
      <c r="FFI110" s="13"/>
      <c r="FFJ110" s="13"/>
      <c r="FFK110" s="13"/>
      <c r="FFL110" s="13"/>
      <c r="FFM110" s="13"/>
      <c r="FFN110" s="13"/>
      <c r="FFO110" s="13"/>
      <c r="FFP110" s="13"/>
      <c r="FFQ110" s="13"/>
      <c r="FFR110" s="13"/>
      <c r="FFS110" s="13"/>
      <c r="FFT110" s="13"/>
      <c r="FFU110" s="13"/>
      <c r="FFV110" s="13"/>
      <c r="FFW110" s="13"/>
      <c r="FFX110" s="13"/>
      <c r="FFY110" s="13"/>
      <c r="FFZ110" s="13"/>
      <c r="FGA110" s="13"/>
      <c r="FGB110" s="13"/>
      <c r="FGC110" s="13"/>
      <c r="FGD110" s="13"/>
      <c r="FGE110" s="13"/>
      <c r="FGF110" s="13"/>
      <c r="FGG110" s="13"/>
      <c r="FGH110" s="13"/>
      <c r="FGI110" s="13"/>
      <c r="FGJ110" s="13"/>
      <c r="FGK110" s="13"/>
      <c r="FGL110" s="13"/>
      <c r="FGM110" s="13"/>
      <c r="FGN110" s="13"/>
      <c r="FGO110" s="13"/>
      <c r="FGP110" s="13"/>
      <c r="FGQ110" s="13"/>
      <c r="FGR110" s="13"/>
      <c r="FGS110" s="13"/>
      <c r="FGT110" s="13"/>
      <c r="FGU110" s="13"/>
      <c r="FGV110" s="13"/>
      <c r="FGW110" s="13"/>
      <c r="FGX110" s="13"/>
      <c r="FGY110" s="13"/>
      <c r="FGZ110" s="13"/>
      <c r="FHA110" s="13"/>
      <c r="FHB110" s="13"/>
      <c r="FHC110" s="13"/>
      <c r="FHD110" s="13"/>
      <c r="FHE110" s="13"/>
      <c r="FHF110" s="13"/>
      <c r="FHG110" s="13"/>
      <c r="FHH110" s="13"/>
      <c r="FHI110" s="13"/>
      <c r="FHJ110" s="13"/>
      <c r="FHK110" s="13"/>
      <c r="FHL110" s="13"/>
      <c r="FHM110" s="13"/>
      <c r="FHN110" s="13"/>
      <c r="FHO110" s="13"/>
      <c r="FHP110" s="13"/>
      <c r="FHQ110" s="13"/>
      <c r="FHR110" s="13"/>
      <c r="FHS110" s="13"/>
      <c r="FHT110" s="13"/>
      <c r="FHU110" s="13"/>
      <c r="FHV110" s="13"/>
      <c r="FHW110" s="13"/>
      <c r="FHX110" s="13"/>
      <c r="FHY110" s="13"/>
      <c r="FHZ110" s="13"/>
      <c r="FIA110" s="13"/>
      <c r="FIB110" s="13"/>
      <c r="FIC110" s="13"/>
      <c r="FID110" s="13"/>
      <c r="FIE110" s="13"/>
      <c r="FIF110" s="13"/>
      <c r="FIG110" s="13"/>
      <c r="FIH110" s="13"/>
      <c r="FII110" s="13"/>
      <c r="FIJ110" s="13"/>
      <c r="FIK110" s="13"/>
      <c r="FIL110" s="13"/>
      <c r="FIM110" s="13"/>
      <c r="FIN110" s="13"/>
      <c r="FIO110" s="13"/>
      <c r="FIP110" s="13"/>
      <c r="FIQ110" s="13"/>
      <c r="FIR110" s="13"/>
      <c r="FIS110" s="13"/>
      <c r="FIT110" s="13"/>
      <c r="FIU110" s="13"/>
      <c r="FIV110" s="13"/>
      <c r="FIW110" s="13"/>
      <c r="FIX110" s="13"/>
      <c r="FIY110" s="13"/>
      <c r="FIZ110" s="13"/>
      <c r="FJA110" s="13"/>
      <c r="FJB110" s="13"/>
      <c r="FJC110" s="13"/>
      <c r="FJD110" s="13"/>
      <c r="FJE110" s="13"/>
      <c r="FJF110" s="13"/>
      <c r="FJG110" s="13"/>
      <c r="FJH110" s="13"/>
      <c r="FJI110" s="13"/>
      <c r="FJJ110" s="13"/>
      <c r="FJK110" s="13"/>
      <c r="FJL110" s="13"/>
      <c r="FJM110" s="13"/>
      <c r="FJN110" s="13"/>
      <c r="FJO110" s="13"/>
      <c r="FJP110" s="13"/>
      <c r="FJQ110" s="13"/>
      <c r="FJR110" s="13"/>
      <c r="FJS110" s="13"/>
      <c r="FJT110" s="13"/>
      <c r="FJU110" s="13"/>
      <c r="FJV110" s="13"/>
      <c r="FJW110" s="13"/>
      <c r="FJX110" s="13"/>
      <c r="FJY110" s="13"/>
      <c r="FJZ110" s="13"/>
      <c r="FKA110" s="13"/>
      <c r="FKB110" s="13"/>
      <c r="FKC110" s="13"/>
      <c r="FKD110" s="13"/>
      <c r="FKE110" s="13"/>
      <c r="FKF110" s="13"/>
      <c r="FKG110" s="13"/>
      <c r="FKH110" s="13"/>
      <c r="FKI110" s="13"/>
      <c r="FKJ110" s="13"/>
      <c r="FKK110" s="13"/>
      <c r="FKL110" s="13"/>
      <c r="FKM110" s="13"/>
      <c r="FKN110" s="13"/>
      <c r="FKO110" s="13"/>
      <c r="FKP110" s="13"/>
      <c r="FKQ110" s="13"/>
      <c r="FKR110" s="13"/>
      <c r="FKS110" s="13"/>
      <c r="FKT110" s="13"/>
      <c r="FKU110" s="13"/>
      <c r="FKV110" s="13"/>
      <c r="FKW110" s="13"/>
      <c r="FKX110" s="13"/>
      <c r="FKY110" s="13"/>
      <c r="FKZ110" s="13"/>
      <c r="FLA110" s="13"/>
      <c r="FLB110" s="13"/>
      <c r="FLC110" s="13"/>
      <c r="FLD110" s="13"/>
      <c r="FLE110" s="13"/>
      <c r="FLF110" s="13"/>
      <c r="FLG110" s="13"/>
      <c r="FLH110" s="13"/>
      <c r="FLI110" s="13"/>
      <c r="FLJ110" s="13"/>
      <c r="FLK110" s="13"/>
      <c r="FLL110" s="13"/>
      <c r="FLM110" s="13"/>
      <c r="FLN110" s="13"/>
      <c r="FLO110" s="13"/>
      <c r="FLP110" s="13"/>
      <c r="FLQ110" s="13"/>
      <c r="FLR110" s="13"/>
      <c r="FLS110" s="13"/>
      <c r="FLT110" s="13"/>
      <c r="FLU110" s="13"/>
      <c r="FLV110" s="13"/>
      <c r="FLW110" s="13"/>
      <c r="FLX110" s="13"/>
      <c r="FLY110" s="13"/>
      <c r="FLZ110" s="13"/>
      <c r="FMA110" s="13"/>
      <c r="FMB110" s="13"/>
      <c r="FMC110" s="13"/>
      <c r="FMD110" s="13"/>
      <c r="FME110" s="13"/>
      <c r="FMF110" s="13"/>
      <c r="FMG110" s="13"/>
      <c r="FMH110" s="13"/>
      <c r="FMI110" s="13"/>
      <c r="FMJ110" s="13"/>
      <c r="FMK110" s="13"/>
      <c r="FML110" s="13"/>
      <c r="FMM110" s="13"/>
      <c r="FMN110" s="13"/>
      <c r="FMO110" s="13"/>
      <c r="FMP110" s="13"/>
      <c r="FMQ110" s="13"/>
      <c r="FMR110" s="13"/>
      <c r="FMS110" s="13"/>
      <c r="FMT110" s="13"/>
      <c r="FMU110" s="13"/>
      <c r="FMV110" s="13"/>
      <c r="FMW110" s="13"/>
      <c r="FMX110" s="13"/>
      <c r="FMY110" s="13"/>
      <c r="FMZ110" s="13"/>
      <c r="FNA110" s="13"/>
      <c r="FNB110" s="13"/>
      <c r="FNC110" s="13"/>
      <c r="FND110" s="13"/>
      <c r="FNE110" s="13"/>
      <c r="FNF110" s="13"/>
      <c r="FNG110" s="13"/>
      <c r="FNH110" s="13"/>
      <c r="FNI110" s="13"/>
      <c r="FNJ110" s="13"/>
      <c r="FNK110" s="13"/>
      <c r="FNL110" s="13"/>
      <c r="FNM110" s="13"/>
      <c r="FNN110" s="13"/>
      <c r="FNO110" s="13"/>
      <c r="FNP110" s="13"/>
      <c r="FNQ110" s="13"/>
      <c r="FNR110" s="13"/>
      <c r="FNS110" s="13"/>
      <c r="FNT110" s="13"/>
      <c r="FNU110" s="13"/>
      <c r="FNV110" s="13"/>
      <c r="FNW110" s="13"/>
      <c r="FNX110" s="13"/>
      <c r="FNY110" s="13"/>
      <c r="FNZ110" s="13"/>
      <c r="FOA110" s="13"/>
      <c r="FOB110" s="13"/>
      <c r="FOC110" s="13"/>
      <c r="FOD110" s="13"/>
      <c r="FOE110" s="13"/>
      <c r="FOF110" s="13"/>
      <c r="FOG110" s="13"/>
      <c r="FOH110" s="13"/>
      <c r="FOI110" s="13"/>
      <c r="FOJ110" s="13"/>
      <c r="FOK110" s="13"/>
      <c r="FOL110" s="13"/>
      <c r="FOM110" s="13"/>
      <c r="FON110" s="13"/>
      <c r="FOO110" s="13"/>
      <c r="FOP110" s="13"/>
      <c r="FOQ110" s="13"/>
      <c r="FOR110" s="13"/>
      <c r="FOS110" s="13"/>
      <c r="FOT110" s="13"/>
      <c r="FOU110" s="13"/>
      <c r="FOV110" s="13"/>
      <c r="FOW110" s="13"/>
      <c r="FOX110" s="13"/>
      <c r="FOY110" s="13"/>
      <c r="FOZ110" s="13"/>
      <c r="FPA110" s="13"/>
      <c r="FPB110" s="13"/>
      <c r="FPC110" s="13"/>
      <c r="FPD110" s="13"/>
      <c r="FPE110" s="13"/>
      <c r="FPF110" s="13"/>
      <c r="FPG110" s="13"/>
      <c r="FPH110" s="13"/>
      <c r="FPI110" s="13"/>
      <c r="FPJ110" s="13"/>
      <c r="FPK110" s="13"/>
      <c r="FPL110" s="13"/>
      <c r="FPM110" s="13"/>
      <c r="FPN110" s="13"/>
      <c r="FPO110" s="13"/>
      <c r="FPP110" s="13"/>
      <c r="FPQ110" s="13"/>
      <c r="FPR110" s="13"/>
      <c r="FPS110" s="13"/>
      <c r="FPT110" s="13"/>
      <c r="FPU110" s="13"/>
      <c r="FPV110" s="13"/>
      <c r="FPW110" s="13"/>
      <c r="FPX110" s="13"/>
      <c r="FPY110" s="13"/>
      <c r="FPZ110" s="13"/>
      <c r="FQA110" s="13"/>
      <c r="FQB110" s="13"/>
      <c r="FQC110" s="13"/>
      <c r="FQD110" s="13"/>
      <c r="FQE110" s="13"/>
      <c r="FQF110" s="13"/>
      <c r="FQG110" s="13"/>
      <c r="FQH110" s="13"/>
      <c r="FQI110" s="13"/>
      <c r="FQJ110" s="13"/>
      <c r="FQK110" s="13"/>
      <c r="FQL110" s="13"/>
      <c r="FQM110" s="13"/>
      <c r="FQN110" s="13"/>
      <c r="FQO110" s="13"/>
      <c r="FQP110" s="13"/>
      <c r="FQQ110" s="13"/>
      <c r="FQR110" s="13"/>
      <c r="FQS110" s="13"/>
      <c r="FQT110" s="13"/>
      <c r="FQU110" s="13"/>
      <c r="FQV110" s="13"/>
      <c r="FQW110" s="13"/>
      <c r="FQX110" s="13"/>
      <c r="FQY110" s="13"/>
      <c r="FQZ110" s="13"/>
      <c r="FRA110" s="13"/>
      <c r="FRB110" s="13"/>
      <c r="FRC110" s="13"/>
      <c r="FRD110" s="13"/>
      <c r="FRE110" s="13"/>
      <c r="FRF110" s="13"/>
      <c r="FRG110" s="13"/>
      <c r="FRH110" s="13"/>
      <c r="FRI110" s="13"/>
      <c r="FRJ110" s="13"/>
      <c r="FRK110" s="13"/>
      <c r="FRL110" s="13"/>
      <c r="FRM110" s="13"/>
      <c r="FRN110" s="13"/>
      <c r="FRO110" s="13"/>
      <c r="FRP110" s="13"/>
      <c r="FRQ110" s="13"/>
      <c r="FRR110" s="13"/>
      <c r="FRS110" s="13"/>
      <c r="FRT110" s="13"/>
      <c r="FRU110" s="13"/>
      <c r="FRV110" s="13"/>
      <c r="FRW110" s="13"/>
      <c r="FRX110" s="13"/>
      <c r="FRY110" s="13"/>
      <c r="FRZ110" s="13"/>
      <c r="FSA110" s="13"/>
      <c r="FSB110" s="13"/>
      <c r="FSC110" s="13"/>
      <c r="FSD110" s="13"/>
      <c r="FSE110" s="13"/>
      <c r="FSF110" s="13"/>
      <c r="FSG110" s="13"/>
      <c r="FSH110" s="13"/>
      <c r="FSI110" s="13"/>
      <c r="FSJ110" s="13"/>
      <c r="FSK110" s="13"/>
      <c r="FSL110" s="13"/>
      <c r="FSM110" s="13"/>
      <c r="FSN110" s="13"/>
      <c r="FSO110" s="13"/>
      <c r="FSP110" s="13"/>
      <c r="FSQ110" s="13"/>
      <c r="FSR110" s="13"/>
      <c r="FSS110" s="13"/>
      <c r="FST110" s="13"/>
      <c r="FSU110" s="13"/>
      <c r="FSV110" s="13"/>
      <c r="FSW110" s="13"/>
      <c r="FSX110" s="13"/>
      <c r="FSY110" s="13"/>
      <c r="FSZ110" s="13"/>
      <c r="FTA110" s="13"/>
      <c r="FTB110" s="13"/>
      <c r="FTC110" s="13"/>
      <c r="FTD110" s="13"/>
      <c r="FTE110" s="13"/>
      <c r="FTF110" s="13"/>
      <c r="FTG110" s="13"/>
      <c r="FTH110" s="13"/>
      <c r="FTI110" s="13"/>
      <c r="FTJ110" s="13"/>
      <c r="FTK110" s="13"/>
      <c r="FTL110" s="13"/>
      <c r="FTM110" s="13"/>
      <c r="FTN110" s="13"/>
      <c r="FTO110" s="13"/>
      <c r="FTP110" s="13"/>
      <c r="FTQ110" s="13"/>
      <c r="FTR110" s="13"/>
      <c r="FTS110" s="13"/>
      <c r="FTT110" s="13"/>
      <c r="FTU110" s="13"/>
      <c r="FTV110" s="13"/>
      <c r="FTW110" s="13"/>
      <c r="FTX110" s="13"/>
      <c r="FTY110" s="13"/>
      <c r="FTZ110" s="13"/>
      <c r="FUA110" s="13"/>
      <c r="FUB110" s="13"/>
      <c r="FUC110" s="13"/>
      <c r="FUD110" s="13"/>
      <c r="FUE110" s="13"/>
      <c r="FUF110" s="13"/>
      <c r="FUG110" s="13"/>
      <c r="FUH110" s="13"/>
      <c r="FUI110" s="13"/>
      <c r="FUJ110" s="13"/>
      <c r="FUK110" s="13"/>
      <c r="FUL110" s="13"/>
      <c r="FUM110" s="13"/>
      <c r="FUN110" s="13"/>
      <c r="FUO110" s="13"/>
      <c r="FUP110" s="13"/>
      <c r="FUQ110" s="13"/>
      <c r="FUR110" s="13"/>
      <c r="FUS110" s="13"/>
      <c r="FUT110" s="13"/>
      <c r="FUU110" s="13"/>
      <c r="FUV110" s="13"/>
      <c r="FUW110" s="13"/>
      <c r="FUX110" s="13"/>
      <c r="FUY110" s="13"/>
      <c r="FUZ110" s="13"/>
      <c r="FVA110" s="13"/>
      <c r="FVB110" s="13"/>
      <c r="FVC110" s="13"/>
      <c r="FVD110" s="13"/>
      <c r="FVE110" s="13"/>
      <c r="FVF110" s="13"/>
      <c r="FVG110" s="13"/>
      <c r="FVH110" s="13"/>
      <c r="FVI110" s="13"/>
      <c r="FVJ110" s="13"/>
      <c r="FVK110" s="13"/>
      <c r="FVL110" s="13"/>
      <c r="FVM110" s="13"/>
      <c r="FVN110" s="13"/>
      <c r="FVO110" s="13"/>
      <c r="FVP110" s="13"/>
      <c r="FVQ110" s="13"/>
      <c r="FVR110" s="13"/>
      <c r="FVS110" s="13"/>
      <c r="FVT110" s="13"/>
      <c r="FVU110" s="13"/>
      <c r="FVV110" s="13"/>
      <c r="FVW110" s="13"/>
      <c r="FVX110" s="13"/>
      <c r="FVY110" s="13"/>
      <c r="FVZ110" s="13"/>
      <c r="FWA110" s="13"/>
      <c r="FWB110" s="13"/>
      <c r="FWC110" s="13"/>
      <c r="FWD110" s="13"/>
      <c r="FWE110" s="13"/>
      <c r="FWF110" s="13"/>
      <c r="FWG110" s="13"/>
      <c r="FWH110" s="13"/>
      <c r="FWI110" s="13"/>
      <c r="FWJ110" s="13"/>
      <c r="FWK110" s="13"/>
      <c r="FWL110" s="13"/>
      <c r="FWM110" s="13"/>
      <c r="FWN110" s="13"/>
      <c r="FWO110" s="13"/>
      <c r="FWP110" s="13"/>
      <c r="FWQ110" s="13"/>
      <c r="FWR110" s="13"/>
      <c r="FWS110" s="13"/>
      <c r="FWT110" s="13"/>
      <c r="FWU110" s="13"/>
      <c r="FWV110" s="13"/>
      <c r="FWW110" s="13"/>
      <c r="FWX110" s="13"/>
      <c r="FWY110" s="13"/>
      <c r="FWZ110" s="13"/>
      <c r="FXA110" s="13"/>
      <c r="FXB110" s="13"/>
      <c r="FXC110" s="13"/>
      <c r="FXD110" s="13"/>
      <c r="FXE110" s="13"/>
      <c r="FXF110" s="13"/>
      <c r="FXG110" s="13"/>
      <c r="FXH110" s="13"/>
      <c r="FXI110" s="13"/>
      <c r="FXJ110" s="13"/>
      <c r="FXK110" s="13"/>
      <c r="FXL110" s="13"/>
      <c r="FXM110" s="13"/>
      <c r="FXN110" s="13"/>
      <c r="FXO110" s="13"/>
      <c r="FXP110" s="13"/>
      <c r="FXQ110" s="13"/>
      <c r="FXR110" s="13"/>
      <c r="FXS110" s="13"/>
      <c r="FXT110" s="13"/>
      <c r="FXU110" s="13"/>
      <c r="FXV110" s="13"/>
      <c r="FXW110" s="13"/>
      <c r="FXX110" s="13"/>
      <c r="FXY110" s="13"/>
      <c r="FXZ110" s="13"/>
      <c r="FYA110" s="13"/>
      <c r="FYB110" s="13"/>
      <c r="FYC110" s="13"/>
      <c r="FYD110" s="13"/>
      <c r="FYE110" s="13"/>
      <c r="FYF110" s="13"/>
      <c r="FYG110" s="13"/>
      <c r="FYH110" s="13"/>
      <c r="FYI110" s="13"/>
      <c r="FYJ110" s="13"/>
      <c r="FYK110" s="13"/>
      <c r="FYL110" s="13"/>
      <c r="FYM110" s="13"/>
      <c r="FYN110" s="13"/>
      <c r="FYO110" s="13"/>
      <c r="FYP110" s="13"/>
      <c r="FYQ110" s="13"/>
      <c r="FYR110" s="13"/>
      <c r="FYS110" s="13"/>
      <c r="FYT110" s="13"/>
      <c r="FYU110" s="13"/>
      <c r="FYV110" s="13"/>
      <c r="FYW110" s="13"/>
      <c r="FYX110" s="13"/>
      <c r="FYY110" s="13"/>
      <c r="FYZ110" s="13"/>
      <c r="FZA110" s="13"/>
      <c r="FZB110" s="13"/>
      <c r="FZC110" s="13"/>
      <c r="FZD110" s="13"/>
      <c r="FZE110" s="13"/>
      <c r="FZF110" s="13"/>
      <c r="FZG110" s="13"/>
      <c r="FZH110" s="13"/>
      <c r="FZI110" s="13"/>
      <c r="FZJ110" s="13"/>
      <c r="FZK110" s="13"/>
      <c r="FZL110" s="13"/>
      <c r="FZM110" s="13"/>
      <c r="FZN110" s="13"/>
      <c r="FZO110" s="13"/>
      <c r="FZP110" s="13"/>
      <c r="FZQ110" s="13"/>
      <c r="FZR110" s="13"/>
      <c r="FZS110" s="13"/>
      <c r="FZT110" s="13"/>
      <c r="FZU110" s="13"/>
      <c r="FZV110" s="13"/>
      <c r="FZW110" s="13"/>
      <c r="FZX110" s="13"/>
      <c r="FZY110" s="13"/>
      <c r="FZZ110" s="13"/>
      <c r="GAA110" s="13"/>
      <c r="GAB110" s="13"/>
      <c r="GAC110" s="13"/>
      <c r="GAD110" s="13"/>
      <c r="GAE110" s="13"/>
      <c r="GAF110" s="13"/>
      <c r="GAG110" s="13"/>
      <c r="GAH110" s="13"/>
      <c r="GAI110" s="13"/>
      <c r="GAJ110" s="13"/>
      <c r="GAK110" s="13"/>
      <c r="GAL110" s="13"/>
      <c r="GAM110" s="13"/>
      <c r="GAN110" s="13"/>
      <c r="GAO110" s="13"/>
      <c r="GAP110" s="13"/>
      <c r="GAQ110" s="13"/>
      <c r="GAR110" s="13"/>
      <c r="GAS110" s="13"/>
      <c r="GAT110" s="13"/>
      <c r="GAU110" s="13"/>
      <c r="GAV110" s="13"/>
      <c r="GAW110" s="13"/>
      <c r="GAX110" s="13"/>
      <c r="GAY110" s="13"/>
      <c r="GAZ110" s="13"/>
      <c r="GBA110" s="13"/>
      <c r="GBB110" s="13"/>
      <c r="GBC110" s="13"/>
      <c r="GBD110" s="13"/>
      <c r="GBE110" s="13"/>
      <c r="GBF110" s="13"/>
      <c r="GBG110" s="13"/>
      <c r="GBH110" s="13"/>
      <c r="GBI110" s="13"/>
      <c r="GBJ110" s="13"/>
      <c r="GBK110" s="13"/>
      <c r="GBL110" s="13"/>
      <c r="GBM110" s="13"/>
      <c r="GBN110" s="13"/>
      <c r="GBO110" s="13"/>
      <c r="GBP110" s="13"/>
      <c r="GBQ110" s="13"/>
      <c r="GBR110" s="13"/>
      <c r="GBS110" s="13"/>
      <c r="GBT110" s="13"/>
      <c r="GBU110" s="13"/>
      <c r="GBV110" s="13"/>
      <c r="GBW110" s="13"/>
      <c r="GBX110" s="13"/>
      <c r="GBY110" s="13"/>
      <c r="GBZ110" s="13"/>
      <c r="GCA110" s="13"/>
      <c r="GCB110" s="13"/>
      <c r="GCC110" s="13"/>
      <c r="GCD110" s="13"/>
      <c r="GCE110" s="13"/>
      <c r="GCF110" s="13"/>
      <c r="GCG110" s="13"/>
      <c r="GCH110" s="13"/>
      <c r="GCI110" s="13"/>
      <c r="GCJ110" s="13"/>
      <c r="GCK110" s="13"/>
      <c r="GCL110" s="13"/>
      <c r="GCM110" s="13"/>
      <c r="GCN110" s="13"/>
      <c r="GCO110" s="13"/>
      <c r="GCP110" s="13"/>
      <c r="GCQ110" s="13"/>
      <c r="GCR110" s="13"/>
      <c r="GCS110" s="13"/>
      <c r="GCT110" s="13"/>
      <c r="GCU110" s="13"/>
      <c r="GCV110" s="13"/>
      <c r="GCW110" s="13"/>
      <c r="GCX110" s="13"/>
      <c r="GCY110" s="13"/>
      <c r="GCZ110" s="13"/>
      <c r="GDA110" s="13"/>
      <c r="GDB110" s="13"/>
      <c r="GDC110" s="13"/>
      <c r="GDD110" s="13"/>
      <c r="GDE110" s="13"/>
      <c r="GDF110" s="13"/>
      <c r="GDG110" s="13"/>
      <c r="GDH110" s="13"/>
      <c r="GDI110" s="13"/>
      <c r="GDJ110" s="13"/>
      <c r="GDK110" s="13"/>
      <c r="GDL110" s="13"/>
      <c r="GDM110" s="13"/>
      <c r="GDN110" s="13"/>
      <c r="GDO110" s="13"/>
      <c r="GDP110" s="13"/>
      <c r="GDQ110" s="13"/>
      <c r="GDR110" s="13"/>
      <c r="GDS110" s="13"/>
      <c r="GDT110" s="13"/>
      <c r="GDU110" s="13"/>
      <c r="GDV110" s="13"/>
      <c r="GDW110" s="13"/>
      <c r="GDX110" s="13"/>
      <c r="GDY110" s="13"/>
      <c r="GDZ110" s="13"/>
      <c r="GEA110" s="13"/>
      <c r="GEB110" s="13"/>
      <c r="GEC110" s="13"/>
      <c r="GED110" s="13"/>
      <c r="GEE110" s="13"/>
      <c r="GEF110" s="13"/>
      <c r="GEG110" s="13"/>
      <c r="GEH110" s="13"/>
      <c r="GEI110" s="13"/>
      <c r="GEJ110" s="13"/>
      <c r="GEK110" s="13"/>
      <c r="GEL110" s="13"/>
      <c r="GEM110" s="13"/>
      <c r="GEN110" s="13"/>
      <c r="GEO110" s="13"/>
      <c r="GEP110" s="13"/>
      <c r="GEQ110" s="13"/>
      <c r="GER110" s="13"/>
      <c r="GES110" s="13"/>
      <c r="GET110" s="13"/>
      <c r="GEU110" s="13"/>
      <c r="GEV110" s="13"/>
      <c r="GEW110" s="13"/>
      <c r="GEX110" s="13"/>
      <c r="GEY110" s="13"/>
      <c r="GEZ110" s="13"/>
      <c r="GFA110" s="13"/>
      <c r="GFB110" s="13"/>
      <c r="GFC110" s="13"/>
      <c r="GFD110" s="13"/>
      <c r="GFE110" s="13"/>
      <c r="GFF110" s="13"/>
      <c r="GFG110" s="13"/>
      <c r="GFH110" s="13"/>
      <c r="GFI110" s="13"/>
      <c r="GFJ110" s="13"/>
      <c r="GFK110" s="13"/>
      <c r="GFL110" s="13"/>
      <c r="GFM110" s="13"/>
      <c r="GFN110" s="13"/>
      <c r="GFO110" s="13"/>
      <c r="GFP110" s="13"/>
      <c r="GFQ110" s="13"/>
      <c r="GFR110" s="13"/>
      <c r="GFS110" s="13"/>
      <c r="GFT110" s="13"/>
      <c r="GFU110" s="13"/>
      <c r="GFV110" s="13"/>
      <c r="GFW110" s="13"/>
      <c r="GFX110" s="13"/>
      <c r="GFY110" s="13"/>
      <c r="GFZ110" s="13"/>
      <c r="GGA110" s="13"/>
      <c r="GGB110" s="13"/>
      <c r="GGC110" s="13"/>
      <c r="GGD110" s="13"/>
      <c r="GGE110" s="13"/>
      <c r="GGF110" s="13"/>
      <c r="GGG110" s="13"/>
      <c r="GGH110" s="13"/>
      <c r="GGI110" s="13"/>
      <c r="GGJ110" s="13"/>
      <c r="GGK110" s="13"/>
      <c r="GGL110" s="13"/>
      <c r="GGM110" s="13"/>
      <c r="GGN110" s="13"/>
      <c r="GGO110" s="13"/>
      <c r="GGP110" s="13"/>
      <c r="GGQ110" s="13"/>
      <c r="GGR110" s="13"/>
      <c r="GGS110" s="13"/>
      <c r="GGT110" s="13"/>
      <c r="GGU110" s="13"/>
      <c r="GGV110" s="13"/>
      <c r="GGW110" s="13"/>
      <c r="GGX110" s="13"/>
      <c r="GGY110" s="13"/>
      <c r="GGZ110" s="13"/>
      <c r="GHA110" s="13"/>
      <c r="GHB110" s="13"/>
      <c r="GHC110" s="13"/>
      <c r="GHD110" s="13"/>
      <c r="GHE110" s="13"/>
      <c r="GHF110" s="13"/>
      <c r="GHG110" s="13"/>
      <c r="GHH110" s="13"/>
      <c r="GHI110" s="13"/>
      <c r="GHJ110" s="13"/>
      <c r="GHK110" s="13"/>
      <c r="GHL110" s="13"/>
      <c r="GHM110" s="13"/>
      <c r="GHN110" s="13"/>
      <c r="GHO110" s="13"/>
      <c r="GHP110" s="13"/>
      <c r="GHQ110" s="13"/>
      <c r="GHR110" s="13"/>
      <c r="GHS110" s="13"/>
      <c r="GHT110" s="13"/>
      <c r="GHU110" s="13"/>
      <c r="GHV110" s="13"/>
      <c r="GHW110" s="13"/>
      <c r="GHX110" s="13"/>
      <c r="GHY110" s="13"/>
      <c r="GHZ110" s="13"/>
      <c r="GIA110" s="13"/>
      <c r="GIB110" s="13"/>
      <c r="GIC110" s="13"/>
      <c r="GID110" s="13"/>
      <c r="GIE110" s="13"/>
      <c r="GIF110" s="13"/>
      <c r="GIG110" s="13"/>
      <c r="GIH110" s="13"/>
      <c r="GII110" s="13"/>
      <c r="GIJ110" s="13"/>
      <c r="GIK110" s="13"/>
      <c r="GIL110" s="13"/>
      <c r="GIM110" s="13"/>
      <c r="GIN110" s="13"/>
      <c r="GIO110" s="13"/>
      <c r="GIP110" s="13"/>
      <c r="GIQ110" s="13"/>
      <c r="GIR110" s="13"/>
      <c r="GIS110" s="13"/>
      <c r="GIT110" s="13"/>
      <c r="GIU110" s="13"/>
      <c r="GIV110" s="13"/>
      <c r="GIW110" s="13"/>
      <c r="GIX110" s="13"/>
      <c r="GIY110" s="13"/>
      <c r="GIZ110" s="13"/>
      <c r="GJA110" s="13"/>
      <c r="GJB110" s="13"/>
      <c r="GJC110" s="13"/>
      <c r="GJD110" s="13"/>
      <c r="GJE110" s="13"/>
      <c r="GJF110" s="13"/>
      <c r="GJG110" s="13"/>
      <c r="GJH110" s="13"/>
      <c r="GJI110" s="13"/>
      <c r="GJJ110" s="13"/>
      <c r="GJK110" s="13"/>
      <c r="GJL110" s="13"/>
      <c r="GJM110" s="13"/>
      <c r="GJN110" s="13"/>
      <c r="GJO110" s="13"/>
      <c r="GJP110" s="13"/>
      <c r="GJQ110" s="13"/>
      <c r="GJR110" s="13"/>
      <c r="GJS110" s="13"/>
      <c r="GJT110" s="13"/>
      <c r="GJU110" s="13"/>
      <c r="GJV110" s="13"/>
      <c r="GJW110" s="13"/>
      <c r="GJX110" s="13"/>
      <c r="GJY110" s="13"/>
      <c r="GJZ110" s="13"/>
      <c r="GKA110" s="13"/>
      <c r="GKB110" s="13"/>
      <c r="GKC110" s="13"/>
      <c r="GKD110" s="13"/>
      <c r="GKE110" s="13"/>
      <c r="GKF110" s="13"/>
      <c r="GKG110" s="13"/>
      <c r="GKH110" s="13"/>
      <c r="GKI110" s="13"/>
      <c r="GKJ110" s="13"/>
      <c r="GKK110" s="13"/>
      <c r="GKL110" s="13"/>
      <c r="GKM110" s="13"/>
      <c r="GKN110" s="13"/>
      <c r="GKO110" s="13"/>
      <c r="GKP110" s="13"/>
      <c r="GKQ110" s="13"/>
      <c r="GKR110" s="13"/>
      <c r="GKS110" s="13"/>
      <c r="GKT110" s="13"/>
      <c r="GKU110" s="13"/>
      <c r="GKV110" s="13"/>
      <c r="GKW110" s="13"/>
      <c r="GKX110" s="13"/>
      <c r="GKY110" s="13"/>
      <c r="GKZ110" s="13"/>
      <c r="GLA110" s="13"/>
      <c r="GLB110" s="13"/>
      <c r="GLC110" s="13"/>
      <c r="GLD110" s="13"/>
      <c r="GLE110" s="13"/>
      <c r="GLF110" s="13"/>
      <c r="GLG110" s="13"/>
      <c r="GLH110" s="13"/>
      <c r="GLI110" s="13"/>
      <c r="GLJ110" s="13"/>
      <c r="GLK110" s="13"/>
      <c r="GLL110" s="13"/>
      <c r="GLM110" s="13"/>
      <c r="GLN110" s="13"/>
      <c r="GLO110" s="13"/>
      <c r="GLP110" s="13"/>
      <c r="GLQ110" s="13"/>
      <c r="GLR110" s="13"/>
      <c r="GLS110" s="13"/>
      <c r="GLT110" s="13"/>
      <c r="GLU110" s="13"/>
      <c r="GLV110" s="13"/>
      <c r="GLW110" s="13"/>
      <c r="GLX110" s="13"/>
      <c r="GLY110" s="13"/>
      <c r="GLZ110" s="13"/>
      <c r="GMA110" s="13"/>
      <c r="GMB110" s="13"/>
      <c r="GMC110" s="13"/>
      <c r="GMD110" s="13"/>
      <c r="GME110" s="13"/>
      <c r="GMF110" s="13"/>
      <c r="GMG110" s="13"/>
      <c r="GMH110" s="13"/>
      <c r="GMI110" s="13"/>
      <c r="GMJ110" s="13"/>
      <c r="GMK110" s="13"/>
      <c r="GML110" s="13"/>
      <c r="GMM110" s="13"/>
      <c r="GMN110" s="13"/>
      <c r="GMO110" s="13"/>
      <c r="GMP110" s="13"/>
      <c r="GMQ110" s="13"/>
      <c r="GMR110" s="13"/>
      <c r="GMS110" s="13"/>
      <c r="GMT110" s="13"/>
      <c r="GMU110" s="13"/>
      <c r="GMV110" s="13"/>
      <c r="GMW110" s="13"/>
      <c r="GMX110" s="13"/>
      <c r="GMY110" s="13"/>
      <c r="GMZ110" s="13"/>
      <c r="GNA110" s="13"/>
      <c r="GNB110" s="13"/>
      <c r="GNC110" s="13"/>
      <c r="GND110" s="13"/>
      <c r="GNE110" s="13"/>
      <c r="GNF110" s="13"/>
      <c r="GNG110" s="13"/>
      <c r="GNH110" s="13"/>
      <c r="GNI110" s="13"/>
      <c r="GNJ110" s="13"/>
      <c r="GNK110" s="13"/>
      <c r="GNL110" s="13"/>
      <c r="GNM110" s="13"/>
      <c r="GNN110" s="13"/>
      <c r="GNO110" s="13"/>
      <c r="GNP110" s="13"/>
      <c r="GNQ110" s="13"/>
      <c r="GNR110" s="13"/>
      <c r="GNS110" s="13"/>
      <c r="GNT110" s="13"/>
      <c r="GNU110" s="13"/>
      <c r="GNV110" s="13"/>
      <c r="GNW110" s="13"/>
      <c r="GNX110" s="13"/>
      <c r="GNY110" s="13"/>
      <c r="GNZ110" s="13"/>
      <c r="GOA110" s="13"/>
      <c r="GOB110" s="13"/>
      <c r="GOC110" s="13"/>
      <c r="GOD110" s="13"/>
      <c r="GOE110" s="13"/>
      <c r="GOF110" s="13"/>
      <c r="GOG110" s="13"/>
      <c r="GOH110" s="13"/>
      <c r="GOI110" s="13"/>
      <c r="GOJ110" s="13"/>
      <c r="GOK110" s="13"/>
      <c r="GOL110" s="13"/>
      <c r="GOM110" s="13"/>
      <c r="GON110" s="13"/>
      <c r="GOO110" s="13"/>
      <c r="GOP110" s="13"/>
      <c r="GOQ110" s="13"/>
      <c r="GOR110" s="13"/>
      <c r="GOS110" s="13"/>
      <c r="GOT110" s="13"/>
      <c r="GOU110" s="13"/>
      <c r="GOV110" s="13"/>
      <c r="GOW110" s="13"/>
      <c r="GOX110" s="13"/>
      <c r="GOY110" s="13"/>
      <c r="GOZ110" s="13"/>
      <c r="GPA110" s="13"/>
      <c r="GPB110" s="13"/>
      <c r="GPC110" s="13"/>
      <c r="GPD110" s="13"/>
      <c r="GPE110" s="13"/>
      <c r="GPF110" s="13"/>
      <c r="GPG110" s="13"/>
      <c r="GPH110" s="13"/>
      <c r="GPI110" s="13"/>
      <c r="GPJ110" s="13"/>
      <c r="GPK110" s="13"/>
      <c r="GPL110" s="13"/>
      <c r="GPM110" s="13"/>
      <c r="GPN110" s="13"/>
      <c r="GPO110" s="13"/>
      <c r="GPP110" s="13"/>
      <c r="GPQ110" s="13"/>
      <c r="GPR110" s="13"/>
      <c r="GPS110" s="13"/>
      <c r="GPT110" s="13"/>
      <c r="GPU110" s="13"/>
      <c r="GPV110" s="13"/>
      <c r="GPW110" s="13"/>
      <c r="GPX110" s="13"/>
      <c r="GPY110" s="13"/>
      <c r="GPZ110" s="13"/>
      <c r="GQA110" s="13"/>
      <c r="GQB110" s="13"/>
      <c r="GQC110" s="13"/>
      <c r="GQD110" s="13"/>
      <c r="GQE110" s="13"/>
      <c r="GQF110" s="13"/>
      <c r="GQG110" s="13"/>
      <c r="GQH110" s="13"/>
      <c r="GQI110" s="13"/>
      <c r="GQJ110" s="13"/>
      <c r="GQK110" s="13"/>
      <c r="GQL110" s="13"/>
      <c r="GQM110" s="13"/>
      <c r="GQN110" s="13"/>
      <c r="GQO110" s="13"/>
      <c r="GQP110" s="13"/>
      <c r="GQQ110" s="13"/>
      <c r="GQR110" s="13"/>
      <c r="GQS110" s="13"/>
      <c r="GQT110" s="13"/>
      <c r="GQU110" s="13"/>
      <c r="GQV110" s="13"/>
      <c r="GQW110" s="13"/>
      <c r="GQX110" s="13"/>
      <c r="GQY110" s="13"/>
      <c r="GQZ110" s="13"/>
      <c r="GRA110" s="13"/>
      <c r="GRB110" s="13"/>
      <c r="GRC110" s="13"/>
      <c r="GRD110" s="13"/>
      <c r="GRE110" s="13"/>
      <c r="GRF110" s="13"/>
      <c r="GRG110" s="13"/>
      <c r="GRH110" s="13"/>
      <c r="GRI110" s="13"/>
      <c r="GRJ110" s="13"/>
      <c r="GRK110" s="13"/>
      <c r="GRL110" s="13"/>
      <c r="GRM110" s="13"/>
      <c r="GRN110" s="13"/>
      <c r="GRO110" s="13"/>
      <c r="GRP110" s="13"/>
      <c r="GRQ110" s="13"/>
      <c r="GRR110" s="13"/>
      <c r="GRS110" s="13"/>
      <c r="GRT110" s="13"/>
      <c r="GRU110" s="13"/>
      <c r="GRV110" s="13"/>
      <c r="GRW110" s="13"/>
      <c r="GRX110" s="13"/>
      <c r="GRY110" s="13"/>
      <c r="GRZ110" s="13"/>
      <c r="GSA110" s="13"/>
      <c r="GSB110" s="13"/>
      <c r="GSC110" s="13"/>
      <c r="GSD110" s="13"/>
      <c r="GSE110" s="13"/>
      <c r="GSF110" s="13"/>
      <c r="GSG110" s="13"/>
      <c r="GSH110" s="13"/>
      <c r="GSI110" s="13"/>
      <c r="GSJ110" s="13"/>
      <c r="GSK110" s="13"/>
      <c r="GSL110" s="13"/>
      <c r="GSM110" s="13"/>
      <c r="GSN110" s="13"/>
      <c r="GSO110" s="13"/>
      <c r="GSP110" s="13"/>
      <c r="GSQ110" s="13"/>
      <c r="GSR110" s="13"/>
      <c r="GSS110" s="13"/>
      <c r="GST110" s="13"/>
      <c r="GSU110" s="13"/>
      <c r="GSV110" s="13"/>
      <c r="GSW110" s="13"/>
      <c r="GSX110" s="13"/>
      <c r="GSY110" s="13"/>
      <c r="GSZ110" s="13"/>
      <c r="GTA110" s="13"/>
      <c r="GTB110" s="13"/>
      <c r="GTC110" s="13"/>
      <c r="GTD110" s="13"/>
      <c r="GTE110" s="13"/>
      <c r="GTF110" s="13"/>
      <c r="GTG110" s="13"/>
      <c r="GTH110" s="13"/>
      <c r="GTI110" s="13"/>
      <c r="GTJ110" s="13"/>
      <c r="GTK110" s="13"/>
      <c r="GTL110" s="13"/>
      <c r="GTM110" s="13"/>
      <c r="GTN110" s="13"/>
      <c r="GTO110" s="13"/>
      <c r="GTP110" s="13"/>
      <c r="GTQ110" s="13"/>
      <c r="GTR110" s="13"/>
      <c r="GTS110" s="13"/>
      <c r="GTT110" s="13"/>
      <c r="GTU110" s="13"/>
      <c r="GTV110" s="13"/>
      <c r="GTW110" s="13"/>
      <c r="GTX110" s="13"/>
      <c r="GTY110" s="13"/>
      <c r="GTZ110" s="13"/>
      <c r="GUA110" s="13"/>
      <c r="GUB110" s="13"/>
      <c r="GUC110" s="13"/>
      <c r="GUD110" s="13"/>
      <c r="GUE110" s="13"/>
      <c r="GUF110" s="13"/>
      <c r="GUG110" s="13"/>
      <c r="GUH110" s="13"/>
      <c r="GUI110" s="13"/>
      <c r="GUJ110" s="13"/>
      <c r="GUK110" s="13"/>
      <c r="GUL110" s="13"/>
      <c r="GUM110" s="13"/>
      <c r="GUN110" s="13"/>
      <c r="GUO110" s="13"/>
      <c r="GUP110" s="13"/>
      <c r="GUQ110" s="13"/>
      <c r="GUR110" s="13"/>
      <c r="GUS110" s="13"/>
      <c r="GUT110" s="13"/>
      <c r="GUU110" s="13"/>
      <c r="GUV110" s="13"/>
      <c r="GUW110" s="13"/>
      <c r="GUX110" s="13"/>
      <c r="GUY110" s="13"/>
      <c r="GUZ110" s="13"/>
      <c r="GVA110" s="13"/>
      <c r="GVB110" s="13"/>
      <c r="GVC110" s="13"/>
      <c r="GVD110" s="13"/>
      <c r="GVE110" s="13"/>
      <c r="GVF110" s="13"/>
      <c r="GVG110" s="13"/>
      <c r="GVH110" s="13"/>
      <c r="GVI110" s="13"/>
      <c r="GVJ110" s="13"/>
      <c r="GVK110" s="13"/>
      <c r="GVL110" s="13"/>
      <c r="GVM110" s="13"/>
      <c r="GVN110" s="13"/>
      <c r="GVO110" s="13"/>
      <c r="GVP110" s="13"/>
      <c r="GVQ110" s="13"/>
      <c r="GVR110" s="13"/>
      <c r="GVS110" s="13"/>
      <c r="GVT110" s="13"/>
      <c r="GVU110" s="13"/>
      <c r="GVV110" s="13"/>
      <c r="GVW110" s="13"/>
      <c r="GVX110" s="13"/>
      <c r="GVY110" s="13"/>
      <c r="GVZ110" s="13"/>
      <c r="GWA110" s="13"/>
      <c r="GWB110" s="13"/>
      <c r="GWC110" s="13"/>
      <c r="GWD110" s="13"/>
      <c r="GWE110" s="13"/>
      <c r="GWF110" s="13"/>
      <c r="GWG110" s="13"/>
      <c r="GWH110" s="13"/>
      <c r="GWI110" s="13"/>
      <c r="GWJ110" s="13"/>
      <c r="GWK110" s="13"/>
      <c r="GWL110" s="13"/>
      <c r="GWM110" s="13"/>
      <c r="GWN110" s="13"/>
      <c r="GWO110" s="13"/>
      <c r="GWP110" s="13"/>
      <c r="GWQ110" s="13"/>
      <c r="GWR110" s="13"/>
      <c r="GWS110" s="13"/>
      <c r="GWT110" s="13"/>
      <c r="GWU110" s="13"/>
      <c r="GWV110" s="13"/>
      <c r="GWW110" s="13"/>
      <c r="GWX110" s="13"/>
      <c r="GWY110" s="13"/>
      <c r="GWZ110" s="13"/>
      <c r="GXA110" s="13"/>
      <c r="GXB110" s="13"/>
      <c r="GXC110" s="13"/>
      <c r="GXD110" s="13"/>
      <c r="GXE110" s="13"/>
      <c r="GXF110" s="13"/>
      <c r="GXG110" s="13"/>
      <c r="GXH110" s="13"/>
      <c r="GXI110" s="13"/>
      <c r="GXJ110" s="13"/>
      <c r="GXK110" s="13"/>
      <c r="GXL110" s="13"/>
      <c r="GXM110" s="13"/>
      <c r="GXN110" s="13"/>
      <c r="GXO110" s="13"/>
      <c r="GXP110" s="13"/>
      <c r="GXQ110" s="13"/>
      <c r="GXR110" s="13"/>
      <c r="GXS110" s="13"/>
      <c r="GXT110" s="13"/>
      <c r="GXU110" s="13"/>
      <c r="GXV110" s="13"/>
      <c r="GXW110" s="13"/>
      <c r="GXX110" s="13"/>
      <c r="GXY110" s="13"/>
      <c r="GXZ110" s="13"/>
      <c r="GYA110" s="13"/>
      <c r="GYB110" s="13"/>
      <c r="GYC110" s="13"/>
      <c r="GYD110" s="13"/>
      <c r="GYE110" s="13"/>
      <c r="GYF110" s="13"/>
      <c r="GYG110" s="13"/>
      <c r="GYH110" s="13"/>
      <c r="GYI110" s="13"/>
      <c r="GYJ110" s="13"/>
      <c r="GYK110" s="13"/>
      <c r="GYL110" s="13"/>
      <c r="GYM110" s="13"/>
      <c r="GYN110" s="13"/>
      <c r="GYO110" s="13"/>
      <c r="GYP110" s="13"/>
      <c r="GYQ110" s="13"/>
      <c r="GYR110" s="13"/>
      <c r="GYS110" s="13"/>
      <c r="GYT110" s="13"/>
      <c r="GYU110" s="13"/>
      <c r="GYV110" s="13"/>
      <c r="GYW110" s="13"/>
      <c r="GYX110" s="13"/>
      <c r="GYY110" s="13"/>
      <c r="GYZ110" s="13"/>
      <c r="GZA110" s="13"/>
      <c r="GZB110" s="13"/>
      <c r="GZC110" s="13"/>
      <c r="GZD110" s="13"/>
      <c r="GZE110" s="13"/>
      <c r="GZF110" s="13"/>
      <c r="GZG110" s="13"/>
      <c r="GZH110" s="13"/>
      <c r="GZI110" s="13"/>
      <c r="GZJ110" s="13"/>
      <c r="GZK110" s="13"/>
      <c r="GZL110" s="13"/>
      <c r="GZM110" s="13"/>
      <c r="GZN110" s="13"/>
      <c r="GZO110" s="13"/>
      <c r="GZP110" s="13"/>
      <c r="GZQ110" s="13"/>
      <c r="GZR110" s="13"/>
      <c r="GZS110" s="13"/>
      <c r="GZT110" s="13"/>
      <c r="GZU110" s="13"/>
      <c r="GZV110" s="13"/>
      <c r="GZW110" s="13"/>
      <c r="GZX110" s="13"/>
      <c r="GZY110" s="13"/>
      <c r="GZZ110" s="13"/>
      <c r="HAA110" s="13"/>
      <c r="HAB110" s="13"/>
      <c r="HAC110" s="13"/>
      <c r="HAD110" s="13"/>
      <c r="HAE110" s="13"/>
      <c r="HAF110" s="13"/>
      <c r="HAG110" s="13"/>
      <c r="HAH110" s="13"/>
      <c r="HAI110" s="13"/>
      <c r="HAJ110" s="13"/>
      <c r="HAK110" s="13"/>
      <c r="HAL110" s="13"/>
      <c r="HAM110" s="13"/>
      <c r="HAN110" s="13"/>
      <c r="HAO110" s="13"/>
      <c r="HAP110" s="13"/>
      <c r="HAQ110" s="13"/>
      <c r="HAR110" s="13"/>
      <c r="HAS110" s="13"/>
      <c r="HAT110" s="13"/>
      <c r="HAU110" s="13"/>
      <c r="HAV110" s="13"/>
      <c r="HAW110" s="13"/>
      <c r="HAX110" s="13"/>
      <c r="HAY110" s="13"/>
      <c r="HAZ110" s="13"/>
      <c r="HBA110" s="13"/>
      <c r="HBB110" s="13"/>
      <c r="HBC110" s="13"/>
      <c r="HBD110" s="13"/>
      <c r="HBE110" s="13"/>
      <c r="HBF110" s="13"/>
      <c r="HBG110" s="13"/>
      <c r="HBH110" s="13"/>
      <c r="HBI110" s="13"/>
      <c r="HBJ110" s="13"/>
      <c r="HBK110" s="13"/>
      <c r="HBL110" s="13"/>
      <c r="HBM110" s="13"/>
      <c r="HBN110" s="13"/>
      <c r="HBO110" s="13"/>
      <c r="HBP110" s="13"/>
      <c r="HBQ110" s="13"/>
      <c r="HBR110" s="13"/>
      <c r="HBS110" s="13"/>
      <c r="HBT110" s="13"/>
      <c r="HBU110" s="13"/>
      <c r="HBV110" s="13"/>
      <c r="HBW110" s="13"/>
      <c r="HBX110" s="13"/>
      <c r="HBY110" s="13"/>
      <c r="HBZ110" s="13"/>
      <c r="HCA110" s="13"/>
      <c r="HCB110" s="13"/>
      <c r="HCC110" s="13"/>
      <c r="HCD110" s="13"/>
      <c r="HCE110" s="13"/>
      <c r="HCF110" s="13"/>
      <c r="HCG110" s="13"/>
      <c r="HCH110" s="13"/>
      <c r="HCI110" s="13"/>
      <c r="HCJ110" s="13"/>
      <c r="HCK110" s="13"/>
      <c r="HCL110" s="13"/>
      <c r="HCM110" s="13"/>
      <c r="HCN110" s="13"/>
      <c r="HCO110" s="13"/>
      <c r="HCP110" s="13"/>
      <c r="HCQ110" s="13"/>
      <c r="HCR110" s="13"/>
      <c r="HCS110" s="13"/>
      <c r="HCT110" s="13"/>
      <c r="HCU110" s="13"/>
      <c r="HCV110" s="13"/>
      <c r="HCW110" s="13"/>
      <c r="HCX110" s="13"/>
      <c r="HCY110" s="13"/>
      <c r="HCZ110" s="13"/>
      <c r="HDA110" s="13"/>
      <c r="HDB110" s="13"/>
      <c r="HDC110" s="13"/>
      <c r="HDD110" s="13"/>
      <c r="HDE110" s="13"/>
      <c r="HDF110" s="13"/>
      <c r="HDG110" s="13"/>
      <c r="HDH110" s="13"/>
      <c r="HDI110" s="13"/>
      <c r="HDJ110" s="13"/>
      <c r="HDK110" s="13"/>
      <c r="HDL110" s="13"/>
      <c r="HDM110" s="13"/>
      <c r="HDN110" s="13"/>
      <c r="HDO110" s="13"/>
      <c r="HDP110" s="13"/>
      <c r="HDQ110" s="13"/>
      <c r="HDR110" s="13"/>
      <c r="HDS110" s="13"/>
      <c r="HDT110" s="13"/>
      <c r="HDU110" s="13"/>
      <c r="HDV110" s="13"/>
      <c r="HDW110" s="13"/>
      <c r="HDX110" s="13"/>
      <c r="HDY110" s="13"/>
      <c r="HDZ110" s="13"/>
      <c r="HEA110" s="13"/>
      <c r="HEB110" s="13"/>
      <c r="HEC110" s="13"/>
      <c r="HED110" s="13"/>
      <c r="HEE110" s="13"/>
      <c r="HEF110" s="13"/>
      <c r="HEG110" s="13"/>
      <c r="HEH110" s="13"/>
      <c r="HEI110" s="13"/>
      <c r="HEJ110" s="13"/>
      <c r="HEK110" s="13"/>
      <c r="HEL110" s="13"/>
      <c r="HEM110" s="13"/>
      <c r="HEN110" s="13"/>
      <c r="HEO110" s="13"/>
      <c r="HEP110" s="13"/>
      <c r="HEQ110" s="13"/>
      <c r="HER110" s="13"/>
      <c r="HES110" s="13"/>
      <c r="HET110" s="13"/>
      <c r="HEU110" s="13"/>
      <c r="HEV110" s="13"/>
      <c r="HEW110" s="13"/>
      <c r="HEX110" s="13"/>
      <c r="HEY110" s="13"/>
      <c r="HEZ110" s="13"/>
      <c r="HFA110" s="13"/>
      <c r="HFB110" s="13"/>
      <c r="HFC110" s="13"/>
      <c r="HFD110" s="13"/>
      <c r="HFE110" s="13"/>
      <c r="HFF110" s="13"/>
      <c r="HFG110" s="13"/>
      <c r="HFH110" s="13"/>
      <c r="HFI110" s="13"/>
      <c r="HFJ110" s="13"/>
      <c r="HFK110" s="13"/>
      <c r="HFL110" s="13"/>
      <c r="HFM110" s="13"/>
      <c r="HFN110" s="13"/>
      <c r="HFO110" s="13"/>
      <c r="HFP110" s="13"/>
      <c r="HFQ110" s="13"/>
      <c r="HFR110" s="13"/>
      <c r="HFS110" s="13"/>
      <c r="HFT110" s="13"/>
      <c r="HFU110" s="13"/>
      <c r="HFV110" s="13"/>
      <c r="HFW110" s="13"/>
      <c r="HFX110" s="13"/>
      <c r="HFY110" s="13"/>
      <c r="HFZ110" s="13"/>
      <c r="HGA110" s="13"/>
      <c r="HGB110" s="13"/>
      <c r="HGC110" s="13"/>
      <c r="HGD110" s="13"/>
      <c r="HGE110" s="13"/>
      <c r="HGF110" s="13"/>
      <c r="HGG110" s="13"/>
      <c r="HGH110" s="13"/>
      <c r="HGI110" s="13"/>
      <c r="HGJ110" s="13"/>
      <c r="HGK110" s="13"/>
      <c r="HGL110" s="13"/>
      <c r="HGM110" s="13"/>
      <c r="HGN110" s="13"/>
      <c r="HGO110" s="13"/>
      <c r="HGP110" s="13"/>
      <c r="HGQ110" s="13"/>
      <c r="HGR110" s="13"/>
      <c r="HGS110" s="13"/>
      <c r="HGT110" s="13"/>
      <c r="HGU110" s="13"/>
      <c r="HGV110" s="13"/>
      <c r="HGW110" s="13"/>
      <c r="HGX110" s="13"/>
      <c r="HGY110" s="13"/>
      <c r="HGZ110" s="13"/>
      <c r="HHA110" s="13"/>
      <c r="HHB110" s="13"/>
      <c r="HHC110" s="13"/>
      <c r="HHD110" s="13"/>
      <c r="HHE110" s="13"/>
      <c r="HHF110" s="13"/>
      <c r="HHG110" s="13"/>
      <c r="HHH110" s="13"/>
      <c r="HHI110" s="13"/>
      <c r="HHJ110" s="13"/>
      <c r="HHK110" s="13"/>
      <c r="HHL110" s="13"/>
      <c r="HHM110" s="13"/>
      <c r="HHN110" s="13"/>
      <c r="HHO110" s="13"/>
      <c r="HHP110" s="13"/>
      <c r="HHQ110" s="13"/>
      <c r="HHR110" s="13"/>
      <c r="HHS110" s="13"/>
      <c r="HHT110" s="13"/>
      <c r="HHU110" s="13"/>
      <c r="HHV110" s="13"/>
      <c r="HHW110" s="13"/>
      <c r="HHX110" s="13"/>
      <c r="HHY110" s="13"/>
      <c r="HHZ110" s="13"/>
      <c r="HIA110" s="13"/>
      <c r="HIB110" s="13"/>
      <c r="HIC110" s="13"/>
      <c r="HID110" s="13"/>
      <c r="HIE110" s="13"/>
      <c r="HIF110" s="13"/>
      <c r="HIG110" s="13"/>
      <c r="HIH110" s="13"/>
      <c r="HII110" s="13"/>
      <c r="HIJ110" s="13"/>
      <c r="HIK110" s="13"/>
      <c r="HIL110" s="13"/>
      <c r="HIM110" s="13"/>
      <c r="HIN110" s="13"/>
      <c r="HIO110" s="13"/>
      <c r="HIP110" s="13"/>
      <c r="HIQ110" s="13"/>
      <c r="HIR110" s="13"/>
      <c r="HIS110" s="13"/>
      <c r="HIT110" s="13"/>
      <c r="HIU110" s="13"/>
      <c r="HIV110" s="13"/>
      <c r="HIW110" s="13"/>
      <c r="HIX110" s="13"/>
      <c r="HIY110" s="13"/>
      <c r="HIZ110" s="13"/>
      <c r="HJA110" s="13"/>
      <c r="HJB110" s="13"/>
      <c r="HJC110" s="13"/>
      <c r="HJD110" s="13"/>
      <c r="HJE110" s="13"/>
      <c r="HJF110" s="13"/>
      <c r="HJG110" s="13"/>
      <c r="HJH110" s="13"/>
      <c r="HJI110" s="13"/>
      <c r="HJJ110" s="13"/>
      <c r="HJK110" s="13"/>
      <c r="HJL110" s="13"/>
      <c r="HJM110" s="13"/>
      <c r="HJN110" s="13"/>
      <c r="HJO110" s="13"/>
      <c r="HJP110" s="13"/>
      <c r="HJQ110" s="13"/>
      <c r="HJR110" s="13"/>
      <c r="HJS110" s="13"/>
      <c r="HJT110" s="13"/>
      <c r="HJU110" s="13"/>
      <c r="HJV110" s="13"/>
      <c r="HJW110" s="13"/>
      <c r="HJX110" s="13"/>
      <c r="HJY110" s="13"/>
      <c r="HJZ110" s="13"/>
      <c r="HKA110" s="13"/>
      <c r="HKB110" s="13"/>
      <c r="HKC110" s="13"/>
      <c r="HKD110" s="13"/>
      <c r="HKE110" s="13"/>
      <c r="HKF110" s="13"/>
      <c r="HKG110" s="13"/>
      <c r="HKH110" s="13"/>
      <c r="HKI110" s="13"/>
      <c r="HKJ110" s="13"/>
      <c r="HKK110" s="13"/>
      <c r="HKL110" s="13"/>
      <c r="HKM110" s="13"/>
      <c r="HKN110" s="13"/>
      <c r="HKO110" s="13"/>
      <c r="HKP110" s="13"/>
      <c r="HKQ110" s="13"/>
      <c r="HKR110" s="13"/>
      <c r="HKS110" s="13"/>
      <c r="HKT110" s="13"/>
      <c r="HKU110" s="13"/>
      <c r="HKV110" s="13"/>
      <c r="HKW110" s="13"/>
      <c r="HKX110" s="13"/>
      <c r="HKY110" s="13"/>
      <c r="HKZ110" s="13"/>
      <c r="HLA110" s="13"/>
      <c r="HLB110" s="13"/>
      <c r="HLC110" s="13"/>
      <c r="HLD110" s="13"/>
      <c r="HLE110" s="13"/>
      <c r="HLF110" s="13"/>
      <c r="HLG110" s="13"/>
      <c r="HLH110" s="13"/>
      <c r="HLI110" s="13"/>
      <c r="HLJ110" s="13"/>
      <c r="HLK110" s="13"/>
      <c r="HLL110" s="13"/>
      <c r="HLM110" s="13"/>
      <c r="HLN110" s="13"/>
      <c r="HLO110" s="13"/>
      <c r="HLP110" s="13"/>
      <c r="HLQ110" s="13"/>
      <c r="HLR110" s="13"/>
      <c r="HLS110" s="13"/>
      <c r="HLT110" s="13"/>
      <c r="HLU110" s="13"/>
      <c r="HLV110" s="13"/>
      <c r="HLW110" s="13"/>
      <c r="HLX110" s="13"/>
      <c r="HLY110" s="13"/>
      <c r="HLZ110" s="13"/>
      <c r="HMA110" s="13"/>
      <c r="HMB110" s="13"/>
      <c r="HMC110" s="13"/>
      <c r="HMD110" s="13"/>
      <c r="HME110" s="13"/>
      <c r="HMF110" s="13"/>
      <c r="HMG110" s="13"/>
      <c r="HMH110" s="13"/>
      <c r="HMI110" s="13"/>
      <c r="HMJ110" s="13"/>
      <c r="HMK110" s="13"/>
      <c r="HML110" s="13"/>
      <c r="HMM110" s="13"/>
      <c r="HMN110" s="13"/>
      <c r="HMO110" s="13"/>
      <c r="HMP110" s="13"/>
      <c r="HMQ110" s="13"/>
      <c r="HMR110" s="13"/>
      <c r="HMS110" s="13"/>
      <c r="HMT110" s="13"/>
      <c r="HMU110" s="13"/>
      <c r="HMV110" s="13"/>
      <c r="HMW110" s="13"/>
      <c r="HMX110" s="13"/>
      <c r="HMY110" s="13"/>
      <c r="HMZ110" s="13"/>
      <c r="HNA110" s="13"/>
      <c r="HNB110" s="13"/>
      <c r="HNC110" s="13"/>
      <c r="HND110" s="13"/>
      <c r="HNE110" s="13"/>
      <c r="HNF110" s="13"/>
      <c r="HNG110" s="13"/>
      <c r="HNH110" s="13"/>
      <c r="HNI110" s="13"/>
      <c r="HNJ110" s="13"/>
      <c r="HNK110" s="13"/>
      <c r="HNL110" s="13"/>
      <c r="HNM110" s="13"/>
      <c r="HNN110" s="13"/>
      <c r="HNO110" s="13"/>
      <c r="HNP110" s="13"/>
      <c r="HNQ110" s="13"/>
      <c r="HNR110" s="13"/>
      <c r="HNS110" s="13"/>
      <c r="HNT110" s="13"/>
      <c r="HNU110" s="13"/>
      <c r="HNV110" s="13"/>
      <c r="HNW110" s="13"/>
      <c r="HNX110" s="13"/>
      <c r="HNY110" s="13"/>
      <c r="HNZ110" s="13"/>
      <c r="HOA110" s="13"/>
      <c r="HOB110" s="13"/>
      <c r="HOC110" s="13"/>
      <c r="HOD110" s="13"/>
      <c r="HOE110" s="13"/>
      <c r="HOF110" s="13"/>
      <c r="HOG110" s="13"/>
      <c r="HOH110" s="13"/>
      <c r="HOI110" s="13"/>
      <c r="HOJ110" s="13"/>
      <c r="HOK110" s="13"/>
      <c r="HOL110" s="13"/>
      <c r="HOM110" s="13"/>
      <c r="HON110" s="13"/>
      <c r="HOO110" s="13"/>
      <c r="HOP110" s="13"/>
      <c r="HOQ110" s="13"/>
      <c r="HOR110" s="13"/>
      <c r="HOS110" s="13"/>
      <c r="HOT110" s="13"/>
      <c r="HOU110" s="13"/>
      <c r="HOV110" s="13"/>
      <c r="HOW110" s="13"/>
      <c r="HOX110" s="13"/>
      <c r="HOY110" s="13"/>
      <c r="HOZ110" s="13"/>
      <c r="HPA110" s="13"/>
      <c r="HPB110" s="13"/>
      <c r="HPC110" s="13"/>
      <c r="HPD110" s="13"/>
      <c r="HPE110" s="13"/>
      <c r="HPF110" s="13"/>
      <c r="HPG110" s="13"/>
      <c r="HPH110" s="13"/>
      <c r="HPI110" s="13"/>
      <c r="HPJ110" s="13"/>
      <c r="HPK110" s="13"/>
      <c r="HPL110" s="13"/>
      <c r="HPM110" s="13"/>
      <c r="HPN110" s="13"/>
      <c r="HPO110" s="13"/>
      <c r="HPP110" s="13"/>
      <c r="HPQ110" s="13"/>
      <c r="HPR110" s="13"/>
      <c r="HPS110" s="13"/>
      <c r="HPT110" s="13"/>
      <c r="HPU110" s="13"/>
      <c r="HPV110" s="13"/>
      <c r="HPW110" s="13"/>
      <c r="HPX110" s="13"/>
      <c r="HPY110" s="13"/>
      <c r="HPZ110" s="13"/>
      <c r="HQA110" s="13"/>
      <c r="HQB110" s="13"/>
      <c r="HQC110" s="13"/>
      <c r="HQD110" s="13"/>
      <c r="HQE110" s="13"/>
      <c r="HQF110" s="13"/>
      <c r="HQG110" s="13"/>
      <c r="HQH110" s="13"/>
      <c r="HQI110" s="13"/>
      <c r="HQJ110" s="13"/>
      <c r="HQK110" s="13"/>
      <c r="HQL110" s="13"/>
      <c r="HQM110" s="13"/>
      <c r="HQN110" s="13"/>
      <c r="HQO110" s="13"/>
      <c r="HQP110" s="13"/>
      <c r="HQQ110" s="13"/>
      <c r="HQR110" s="13"/>
      <c r="HQS110" s="13"/>
      <c r="HQT110" s="13"/>
      <c r="HQU110" s="13"/>
      <c r="HQV110" s="13"/>
      <c r="HQW110" s="13"/>
      <c r="HQX110" s="13"/>
      <c r="HQY110" s="13"/>
      <c r="HQZ110" s="13"/>
      <c r="HRA110" s="13"/>
      <c r="HRB110" s="13"/>
      <c r="HRC110" s="13"/>
      <c r="HRD110" s="13"/>
      <c r="HRE110" s="13"/>
      <c r="HRF110" s="13"/>
      <c r="HRG110" s="13"/>
      <c r="HRH110" s="13"/>
      <c r="HRI110" s="13"/>
      <c r="HRJ110" s="13"/>
      <c r="HRK110" s="13"/>
      <c r="HRL110" s="13"/>
      <c r="HRM110" s="13"/>
      <c r="HRN110" s="13"/>
      <c r="HRO110" s="13"/>
      <c r="HRP110" s="13"/>
      <c r="HRQ110" s="13"/>
      <c r="HRR110" s="13"/>
      <c r="HRS110" s="13"/>
      <c r="HRT110" s="13"/>
      <c r="HRU110" s="13"/>
      <c r="HRV110" s="13"/>
      <c r="HRW110" s="13"/>
      <c r="HRX110" s="13"/>
      <c r="HRY110" s="13"/>
      <c r="HRZ110" s="13"/>
      <c r="HSA110" s="13"/>
      <c r="HSB110" s="13"/>
      <c r="HSC110" s="13"/>
      <c r="HSD110" s="13"/>
      <c r="HSE110" s="13"/>
      <c r="HSF110" s="13"/>
      <c r="HSG110" s="13"/>
      <c r="HSH110" s="13"/>
      <c r="HSI110" s="13"/>
      <c r="HSJ110" s="13"/>
      <c r="HSK110" s="13"/>
      <c r="HSL110" s="13"/>
      <c r="HSM110" s="13"/>
      <c r="HSN110" s="13"/>
      <c r="HSO110" s="13"/>
      <c r="HSP110" s="13"/>
      <c r="HSQ110" s="13"/>
      <c r="HSR110" s="13"/>
      <c r="HSS110" s="13"/>
      <c r="HST110" s="13"/>
      <c r="HSU110" s="13"/>
      <c r="HSV110" s="13"/>
      <c r="HSW110" s="13"/>
      <c r="HSX110" s="13"/>
      <c r="HSY110" s="13"/>
      <c r="HSZ110" s="13"/>
      <c r="HTA110" s="13"/>
      <c r="HTB110" s="13"/>
      <c r="HTC110" s="13"/>
      <c r="HTD110" s="13"/>
      <c r="HTE110" s="13"/>
      <c r="HTF110" s="13"/>
      <c r="HTG110" s="13"/>
      <c r="HTH110" s="13"/>
      <c r="HTI110" s="13"/>
      <c r="HTJ110" s="13"/>
      <c r="HTK110" s="13"/>
      <c r="HTL110" s="13"/>
      <c r="HTM110" s="13"/>
      <c r="HTN110" s="13"/>
      <c r="HTO110" s="13"/>
      <c r="HTP110" s="13"/>
      <c r="HTQ110" s="13"/>
      <c r="HTR110" s="13"/>
      <c r="HTS110" s="13"/>
      <c r="HTT110" s="13"/>
      <c r="HTU110" s="13"/>
      <c r="HTV110" s="13"/>
      <c r="HTW110" s="13"/>
      <c r="HTX110" s="13"/>
      <c r="HTY110" s="13"/>
      <c r="HTZ110" s="13"/>
      <c r="HUA110" s="13"/>
      <c r="HUB110" s="13"/>
      <c r="HUC110" s="13"/>
      <c r="HUD110" s="13"/>
      <c r="HUE110" s="13"/>
      <c r="HUF110" s="13"/>
      <c r="HUG110" s="13"/>
      <c r="HUH110" s="13"/>
      <c r="HUI110" s="13"/>
      <c r="HUJ110" s="13"/>
      <c r="HUK110" s="13"/>
      <c r="HUL110" s="13"/>
      <c r="HUM110" s="13"/>
      <c r="HUN110" s="13"/>
      <c r="HUO110" s="13"/>
      <c r="HUP110" s="13"/>
      <c r="HUQ110" s="13"/>
      <c r="HUR110" s="13"/>
      <c r="HUS110" s="13"/>
      <c r="HUT110" s="13"/>
      <c r="HUU110" s="13"/>
      <c r="HUV110" s="13"/>
      <c r="HUW110" s="13"/>
      <c r="HUX110" s="13"/>
      <c r="HUY110" s="13"/>
      <c r="HUZ110" s="13"/>
      <c r="HVA110" s="13"/>
      <c r="HVB110" s="13"/>
      <c r="HVC110" s="13"/>
      <c r="HVD110" s="13"/>
      <c r="HVE110" s="13"/>
      <c r="HVF110" s="13"/>
      <c r="HVG110" s="13"/>
      <c r="HVH110" s="13"/>
      <c r="HVI110" s="13"/>
      <c r="HVJ110" s="13"/>
      <c r="HVK110" s="13"/>
      <c r="HVL110" s="13"/>
      <c r="HVM110" s="13"/>
      <c r="HVN110" s="13"/>
      <c r="HVO110" s="13"/>
      <c r="HVP110" s="13"/>
      <c r="HVQ110" s="13"/>
      <c r="HVR110" s="13"/>
      <c r="HVS110" s="13"/>
      <c r="HVT110" s="13"/>
      <c r="HVU110" s="13"/>
      <c r="HVV110" s="13"/>
      <c r="HVW110" s="13"/>
      <c r="HVX110" s="13"/>
      <c r="HVY110" s="13"/>
      <c r="HVZ110" s="13"/>
      <c r="HWA110" s="13"/>
      <c r="HWB110" s="13"/>
      <c r="HWC110" s="13"/>
      <c r="HWD110" s="13"/>
      <c r="HWE110" s="13"/>
      <c r="HWF110" s="13"/>
      <c r="HWG110" s="13"/>
      <c r="HWH110" s="13"/>
      <c r="HWI110" s="13"/>
      <c r="HWJ110" s="13"/>
      <c r="HWK110" s="13"/>
      <c r="HWL110" s="13"/>
      <c r="HWM110" s="13"/>
      <c r="HWN110" s="13"/>
      <c r="HWO110" s="13"/>
      <c r="HWP110" s="13"/>
      <c r="HWQ110" s="13"/>
      <c r="HWR110" s="13"/>
      <c r="HWS110" s="13"/>
      <c r="HWT110" s="13"/>
      <c r="HWU110" s="13"/>
      <c r="HWV110" s="13"/>
      <c r="HWW110" s="13"/>
      <c r="HWX110" s="13"/>
      <c r="HWY110" s="13"/>
      <c r="HWZ110" s="13"/>
      <c r="HXA110" s="13"/>
      <c r="HXB110" s="13"/>
      <c r="HXC110" s="13"/>
      <c r="HXD110" s="13"/>
      <c r="HXE110" s="13"/>
      <c r="HXF110" s="13"/>
      <c r="HXG110" s="13"/>
      <c r="HXH110" s="13"/>
      <c r="HXI110" s="13"/>
      <c r="HXJ110" s="13"/>
      <c r="HXK110" s="13"/>
      <c r="HXL110" s="13"/>
      <c r="HXM110" s="13"/>
      <c r="HXN110" s="13"/>
      <c r="HXO110" s="13"/>
      <c r="HXP110" s="13"/>
      <c r="HXQ110" s="13"/>
      <c r="HXR110" s="13"/>
      <c r="HXS110" s="13"/>
      <c r="HXT110" s="13"/>
      <c r="HXU110" s="13"/>
      <c r="HXV110" s="13"/>
      <c r="HXW110" s="13"/>
      <c r="HXX110" s="13"/>
      <c r="HXY110" s="13"/>
      <c r="HXZ110" s="13"/>
      <c r="HYA110" s="13"/>
      <c r="HYB110" s="13"/>
      <c r="HYC110" s="13"/>
      <c r="HYD110" s="13"/>
      <c r="HYE110" s="13"/>
      <c r="HYF110" s="13"/>
      <c r="HYG110" s="13"/>
      <c r="HYH110" s="13"/>
      <c r="HYI110" s="13"/>
      <c r="HYJ110" s="13"/>
      <c r="HYK110" s="13"/>
      <c r="HYL110" s="13"/>
      <c r="HYM110" s="13"/>
      <c r="HYN110" s="13"/>
      <c r="HYO110" s="13"/>
      <c r="HYP110" s="13"/>
      <c r="HYQ110" s="13"/>
      <c r="HYR110" s="13"/>
      <c r="HYS110" s="13"/>
      <c r="HYT110" s="13"/>
      <c r="HYU110" s="13"/>
      <c r="HYV110" s="13"/>
      <c r="HYW110" s="13"/>
      <c r="HYX110" s="13"/>
      <c r="HYY110" s="13"/>
      <c r="HYZ110" s="13"/>
      <c r="HZA110" s="13"/>
      <c r="HZB110" s="13"/>
      <c r="HZC110" s="13"/>
      <c r="HZD110" s="13"/>
      <c r="HZE110" s="13"/>
      <c r="HZF110" s="13"/>
      <c r="HZG110" s="13"/>
      <c r="HZH110" s="13"/>
      <c r="HZI110" s="13"/>
      <c r="HZJ110" s="13"/>
      <c r="HZK110" s="13"/>
      <c r="HZL110" s="13"/>
      <c r="HZM110" s="13"/>
      <c r="HZN110" s="13"/>
      <c r="HZO110" s="13"/>
      <c r="HZP110" s="13"/>
      <c r="HZQ110" s="13"/>
      <c r="HZR110" s="13"/>
      <c r="HZS110" s="13"/>
      <c r="HZT110" s="13"/>
      <c r="HZU110" s="13"/>
      <c r="HZV110" s="13"/>
      <c r="HZW110" s="13"/>
      <c r="HZX110" s="13"/>
      <c r="HZY110" s="13"/>
      <c r="HZZ110" s="13"/>
      <c r="IAA110" s="13"/>
      <c r="IAB110" s="13"/>
      <c r="IAC110" s="13"/>
      <c r="IAD110" s="13"/>
      <c r="IAE110" s="13"/>
      <c r="IAF110" s="13"/>
      <c r="IAG110" s="13"/>
      <c r="IAH110" s="13"/>
      <c r="IAI110" s="13"/>
      <c r="IAJ110" s="13"/>
      <c r="IAK110" s="13"/>
      <c r="IAL110" s="13"/>
      <c r="IAM110" s="13"/>
      <c r="IAN110" s="13"/>
      <c r="IAO110" s="13"/>
      <c r="IAP110" s="13"/>
      <c r="IAQ110" s="13"/>
      <c r="IAR110" s="13"/>
      <c r="IAS110" s="13"/>
      <c r="IAT110" s="13"/>
      <c r="IAU110" s="13"/>
      <c r="IAV110" s="13"/>
      <c r="IAW110" s="13"/>
      <c r="IAX110" s="13"/>
      <c r="IAY110" s="13"/>
      <c r="IAZ110" s="13"/>
      <c r="IBA110" s="13"/>
      <c r="IBB110" s="13"/>
      <c r="IBC110" s="13"/>
      <c r="IBD110" s="13"/>
      <c r="IBE110" s="13"/>
      <c r="IBF110" s="13"/>
      <c r="IBG110" s="13"/>
      <c r="IBH110" s="13"/>
      <c r="IBI110" s="13"/>
      <c r="IBJ110" s="13"/>
      <c r="IBK110" s="13"/>
      <c r="IBL110" s="13"/>
      <c r="IBM110" s="13"/>
      <c r="IBN110" s="13"/>
      <c r="IBO110" s="13"/>
      <c r="IBP110" s="13"/>
      <c r="IBQ110" s="13"/>
      <c r="IBR110" s="13"/>
      <c r="IBS110" s="13"/>
      <c r="IBT110" s="13"/>
      <c r="IBU110" s="13"/>
      <c r="IBV110" s="13"/>
      <c r="IBW110" s="13"/>
      <c r="IBX110" s="13"/>
      <c r="IBY110" s="13"/>
      <c r="IBZ110" s="13"/>
      <c r="ICA110" s="13"/>
      <c r="ICB110" s="13"/>
      <c r="ICC110" s="13"/>
      <c r="ICD110" s="13"/>
      <c r="ICE110" s="13"/>
      <c r="ICF110" s="13"/>
      <c r="ICG110" s="13"/>
      <c r="ICH110" s="13"/>
      <c r="ICI110" s="13"/>
      <c r="ICJ110" s="13"/>
      <c r="ICK110" s="13"/>
      <c r="ICL110" s="13"/>
      <c r="ICM110" s="13"/>
      <c r="ICN110" s="13"/>
      <c r="ICO110" s="13"/>
      <c r="ICP110" s="13"/>
      <c r="ICQ110" s="13"/>
      <c r="ICR110" s="13"/>
      <c r="ICS110" s="13"/>
      <c r="ICT110" s="13"/>
      <c r="ICU110" s="13"/>
      <c r="ICV110" s="13"/>
      <c r="ICW110" s="13"/>
      <c r="ICX110" s="13"/>
      <c r="ICY110" s="13"/>
      <c r="ICZ110" s="13"/>
      <c r="IDA110" s="13"/>
      <c r="IDB110" s="13"/>
      <c r="IDC110" s="13"/>
      <c r="IDD110" s="13"/>
      <c r="IDE110" s="13"/>
      <c r="IDF110" s="13"/>
      <c r="IDG110" s="13"/>
      <c r="IDH110" s="13"/>
      <c r="IDI110" s="13"/>
      <c r="IDJ110" s="13"/>
      <c r="IDK110" s="13"/>
      <c r="IDL110" s="13"/>
      <c r="IDM110" s="13"/>
      <c r="IDN110" s="13"/>
      <c r="IDO110" s="13"/>
      <c r="IDP110" s="13"/>
      <c r="IDQ110" s="13"/>
      <c r="IDR110" s="13"/>
      <c r="IDS110" s="13"/>
      <c r="IDT110" s="13"/>
      <c r="IDU110" s="13"/>
      <c r="IDV110" s="13"/>
      <c r="IDW110" s="13"/>
      <c r="IDX110" s="13"/>
      <c r="IDY110" s="13"/>
      <c r="IDZ110" s="13"/>
      <c r="IEA110" s="13"/>
      <c r="IEB110" s="13"/>
      <c r="IEC110" s="13"/>
      <c r="IED110" s="13"/>
      <c r="IEE110" s="13"/>
      <c r="IEF110" s="13"/>
      <c r="IEG110" s="13"/>
      <c r="IEH110" s="13"/>
      <c r="IEI110" s="13"/>
      <c r="IEJ110" s="13"/>
      <c r="IEK110" s="13"/>
      <c r="IEL110" s="13"/>
      <c r="IEM110" s="13"/>
      <c r="IEN110" s="13"/>
      <c r="IEO110" s="13"/>
      <c r="IEP110" s="13"/>
      <c r="IEQ110" s="13"/>
      <c r="IER110" s="13"/>
      <c r="IES110" s="13"/>
      <c r="IET110" s="13"/>
      <c r="IEU110" s="13"/>
      <c r="IEV110" s="13"/>
      <c r="IEW110" s="13"/>
      <c r="IEX110" s="13"/>
      <c r="IEY110" s="13"/>
      <c r="IEZ110" s="13"/>
      <c r="IFA110" s="13"/>
      <c r="IFB110" s="13"/>
      <c r="IFC110" s="13"/>
      <c r="IFD110" s="13"/>
      <c r="IFE110" s="13"/>
      <c r="IFF110" s="13"/>
      <c r="IFG110" s="13"/>
      <c r="IFH110" s="13"/>
      <c r="IFI110" s="13"/>
      <c r="IFJ110" s="13"/>
      <c r="IFK110" s="13"/>
      <c r="IFL110" s="13"/>
      <c r="IFM110" s="13"/>
      <c r="IFN110" s="13"/>
      <c r="IFO110" s="13"/>
      <c r="IFP110" s="13"/>
      <c r="IFQ110" s="13"/>
      <c r="IFR110" s="13"/>
      <c r="IFS110" s="13"/>
      <c r="IFT110" s="13"/>
      <c r="IFU110" s="13"/>
      <c r="IFV110" s="13"/>
      <c r="IFW110" s="13"/>
      <c r="IFX110" s="13"/>
      <c r="IFY110" s="13"/>
      <c r="IFZ110" s="13"/>
      <c r="IGA110" s="13"/>
      <c r="IGB110" s="13"/>
      <c r="IGC110" s="13"/>
      <c r="IGD110" s="13"/>
      <c r="IGE110" s="13"/>
      <c r="IGF110" s="13"/>
      <c r="IGG110" s="13"/>
      <c r="IGH110" s="13"/>
      <c r="IGI110" s="13"/>
      <c r="IGJ110" s="13"/>
      <c r="IGK110" s="13"/>
      <c r="IGL110" s="13"/>
      <c r="IGM110" s="13"/>
      <c r="IGN110" s="13"/>
      <c r="IGO110" s="13"/>
      <c r="IGP110" s="13"/>
      <c r="IGQ110" s="13"/>
      <c r="IGR110" s="13"/>
      <c r="IGS110" s="13"/>
      <c r="IGT110" s="13"/>
      <c r="IGU110" s="13"/>
      <c r="IGV110" s="13"/>
      <c r="IGW110" s="13"/>
      <c r="IGX110" s="13"/>
      <c r="IGY110" s="13"/>
      <c r="IGZ110" s="13"/>
      <c r="IHA110" s="13"/>
      <c r="IHB110" s="13"/>
      <c r="IHC110" s="13"/>
      <c r="IHD110" s="13"/>
      <c r="IHE110" s="13"/>
      <c r="IHF110" s="13"/>
      <c r="IHG110" s="13"/>
      <c r="IHH110" s="13"/>
      <c r="IHI110" s="13"/>
      <c r="IHJ110" s="13"/>
      <c r="IHK110" s="13"/>
      <c r="IHL110" s="13"/>
      <c r="IHM110" s="13"/>
      <c r="IHN110" s="13"/>
      <c r="IHO110" s="13"/>
      <c r="IHP110" s="13"/>
      <c r="IHQ110" s="13"/>
      <c r="IHR110" s="13"/>
      <c r="IHS110" s="13"/>
      <c r="IHT110" s="13"/>
      <c r="IHU110" s="13"/>
      <c r="IHV110" s="13"/>
      <c r="IHW110" s="13"/>
      <c r="IHX110" s="13"/>
      <c r="IHY110" s="13"/>
      <c r="IHZ110" s="13"/>
      <c r="IIA110" s="13"/>
      <c r="IIB110" s="13"/>
      <c r="IIC110" s="13"/>
      <c r="IID110" s="13"/>
      <c r="IIE110" s="13"/>
      <c r="IIF110" s="13"/>
      <c r="IIG110" s="13"/>
      <c r="IIH110" s="13"/>
      <c r="III110" s="13"/>
      <c r="IIJ110" s="13"/>
      <c r="IIK110" s="13"/>
      <c r="IIL110" s="13"/>
      <c r="IIM110" s="13"/>
      <c r="IIN110" s="13"/>
      <c r="IIO110" s="13"/>
      <c r="IIP110" s="13"/>
      <c r="IIQ110" s="13"/>
      <c r="IIR110" s="13"/>
      <c r="IIS110" s="13"/>
      <c r="IIT110" s="13"/>
      <c r="IIU110" s="13"/>
      <c r="IIV110" s="13"/>
      <c r="IIW110" s="13"/>
      <c r="IIX110" s="13"/>
      <c r="IIY110" s="13"/>
      <c r="IIZ110" s="13"/>
      <c r="IJA110" s="13"/>
      <c r="IJB110" s="13"/>
      <c r="IJC110" s="13"/>
      <c r="IJD110" s="13"/>
      <c r="IJE110" s="13"/>
      <c r="IJF110" s="13"/>
      <c r="IJG110" s="13"/>
      <c r="IJH110" s="13"/>
      <c r="IJI110" s="13"/>
      <c r="IJJ110" s="13"/>
      <c r="IJK110" s="13"/>
      <c r="IJL110" s="13"/>
      <c r="IJM110" s="13"/>
      <c r="IJN110" s="13"/>
      <c r="IJO110" s="13"/>
      <c r="IJP110" s="13"/>
      <c r="IJQ110" s="13"/>
      <c r="IJR110" s="13"/>
      <c r="IJS110" s="13"/>
      <c r="IJT110" s="13"/>
      <c r="IJU110" s="13"/>
      <c r="IJV110" s="13"/>
      <c r="IJW110" s="13"/>
      <c r="IJX110" s="13"/>
      <c r="IJY110" s="13"/>
      <c r="IJZ110" s="13"/>
      <c r="IKA110" s="13"/>
      <c r="IKB110" s="13"/>
      <c r="IKC110" s="13"/>
      <c r="IKD110" s="13"/>
      <c r="IKE110" s="13"/>
      <c r="IKF110" s="13"/>
      <c r="IKG110" s="13"/>
      <c r="IKH110" s="13"/>
      <c r="IKI110" s="13"/>
      <c r="IKJ110" s="13"/>
      <c r="IKK110" s="13"/>
      <c r="IKL110" s="13"/>
      <c r="IKM110" s="13"/>
      <c r="IKN110" s="13"/>
      <c r="IKO110" s="13"/>
      <c r="IKP110" s="13"/>
      <c r="IKQ110" s="13"/>
      <c r="IKR110" s="13"/>
      <c r="IKS110" s="13"/>
      <c r="IKT110" s="13"/>
      <c r="IKU110" s="13"/>
      <c r="IKV110" s="13"/>
      <c r="IKW110" s="13"/>
      <c r="IKX110" s="13"/>
      <c r="IKY110" s="13"/>
      <c r="IKZ110" s="13"/>
      <c r="ILA110" s="13"/>
      <c r="ILB110" s="13"/>
      <c r="ILC110" s="13"/>
      <c r="ILD110" s="13"/>
      <c r="ILE110" s="13"/>
      <c r="ILF110" s="13"/>
      <c r="ILG110" s="13"/>
      <c r="ILH110" s="13"/>
      <c r="ILI110" s="13"/>
      <c r="ILJ110" s="13"/>
      <c r="ILK110" s="13"/>
      <c r="ILL110" s="13"/>
      <c r="ILM110" s="13"/>
      <c r="ILN110" s="13"/>
      <c r="ILO110" s="13"/>
      <c r="ILP110" s="13"/>
      <c r="ILQ110" s="13"/>
      <c r="ILR110" s="13"/>
      <c r="ILS110" s="13"/>
      <c r="ILT110" s="13"/>
      <c r="ILU110" s="13"/>
      <c r="ILV110" s="13"/>
      <c r="ILW110" s="13"/>
      <c r="ILX110" s="13"/>
      <c r="ILY110" s="13"/>
      <c r="ILZ110" s="13"/>
      <c r="IMA110" s="13"/>
      <c r="IMB110" s="13"/>
      <c r="IMC110" s="13"/>
      <c r="IMD110" s="13"/>
      <c r="IME110" s="13"/>
      <c r="IMF110" s="13"/>
      <c r="IMG110" s="13"/>
      <c r="IMH110" s="13"/>
      <c r="IMI110" s="13"/>
      <c r="IMJ110" s="13"/>
      <c r="IMK110" s="13"/>
      <c r="IML110" s="13"/>
      <c r="IMM110" s="13"/>
      <c r="IMN110" s="13"/>
      <c r="IMO110" s="13"/>
      <c r="IMP110" s="13"/>
      <c r="IMQ110" s="13"/>
      <c r="IMR110" s="13"/>
      <c r="IMS110" s="13"/>
      <c r="IMT110" s="13"/>
      <c r="IMU110" s="13"/>
      <c r="IMV110" s="13"/>
      <c r="IMW110" s="13"/>
      <c r="IMX110" s="13"/>
      <c r="IMY110" s="13"/>
      <c r="IMZ110" s="13"/>
      <c r="INA110" s="13"/>
      <c r="INB110" s="13"/>
      <c r="INC110" s="13"/>
      <c r="IND110" s="13"/>
      <c r="INE110" s="13"/>
      <c r="INF110" s="13"/>
      <c r="ING110" s="13"/>
      <c r="INH110" s="13"/>
      <c r="INI110" s="13"/>
      <c r="INJ110" s="13"/>
      <c r="INK110" s="13"/>
      <c r="INL110" s="13"/>
      <c r="INM110" s="13"/>
      <c r="INN110" s="13"/>
      <c r="INO110" s="13"/>
      <c r="INP110" s="13"/>
      <c r="INQ110" s="13"/>
      <c r="INR110" s="13"/>
      <c r="INS110" s="13"/>
      <c r="INT110" s="13"/>
      <c r="INU110" s="13"/>
      <c r="INV110" s="13"/>
      <c r="INW110" s="13"/>
      <c r="INX110" s="13"/>
      <c r="INY110" s="13"/>
      <c r="INZ110" s="13"/>
      <c r="IOA110" s="13"/>
      <c r="IOB110" s="13"/>
      <c r="IOC110" s="13"/>
      <c r="IOD110" s="13"/>
      <c r="IOE110" s="13"/>
      <c r="IOF110" s="13"/>
      <c r="IOG110" s="13"/>
      <c r="IOH110" s="13"/>
      <c r="IOI110" s="13"/>
      <c r="IOJ110" s="13"/>
      <c r="IOK110" s="13"/>
      <c r="IOL110" s="13"/>
      <c r="IOM110" s="13"/>
      <c r="ION110" s="13"/>
      <c r="IOO110" s="13"/>
      <c r="IOP110" s="13"/>
      <c r="IOQ110" s="13"/>
      <c r="IOR110" s="13"/>
      <c r="IOS110" s="13"/>
      <c r="IOT110" s="13"/>
      <c r="IOU110" s="13"/>
      <c r="IOV110" s="13"/>
      <c r="IOW110" s="13"/>
      <c r="IOX110" s="13"/>
      <c r="IOY110" s="13"/>
      <c r="IOZ110" s="13"/>
      <c r="IPA110" s="13"/>
      <c r="IPB110" s="13"/>
      <c r="IPC110" s="13"/>
      <c r="IPD110" s="13"/>
      <c r="IPE110" s="13"/>
      <c r="IPF110" s="13"/>
      <c r="IPG110" s="13"/>
      <c r="IPH110" s="13"/>
      <c r="IPI110" s="13"/>
      <c r="IPJ110" s="13"/>
      <c r="IPK110" s="13"/>
      <c r="IPL110" s="13"/>
      <c r="IPM110" s="13"/>
      <c r="IPN110" s="13"/>
      <c r="IPO110" s="13"/>
      <c r="IPP110" s="13"/>
      <c r="IPQ110" s="13"/>
      <c r="IPR110" s="13"/>
      <c r="IPS110" s="13"/>
      <c r="IPT110" s="13"/>
      <c r="IPU110" s="13"/>
      <c r="IPV110" s="13"/>
      <c r="IPW110" s="13"/>
      <c r="IPX110" s="13"/>
      <c r="IPY110" s="13"/>
      <c r="IPZ110" s="13"/>
      <c r="IQA110" s="13"/>
      <c r="IQB110" s="13"/>
      <c r="IQC110" s="13"/>
      <c r="IQD110" s="13"/>
      <c r="IQE110" s="13"/>
      <c r="IQF110" s="13"/>
      <c r="IQG110" s="13"/>
      <c r="IQH110" s="13"/>
      <c r="IQI110" s="13"/>
      <c r="IQJ110" s="13"/>
      <c r="IQK110" s="13"/>
      <c r="IQL110" s="13"/>
      <c r="IQM110" s="13"/>
      <c r="IQN110" s="13"/>
      <c r="IQO110" s="13"/>
      <c r="IQP110" s="13"/>
      <c r="IQQ110" s="13"/>
      <c r="IQR110" s="13"/>
      <c r="IQS110" s="13"/>
      <c r="IQT110" s="13"/>
      <c r="IQU110" s="13"/>
      <c r="IQV110" s="13"/>
      <c r="IQW110" s="13"/>
      <c r="IQX110" s="13"/>
      <c r="IQY110" s="13"/>
      <c r="IQZ110" s="13"/>
      <c r="IRA110" s="13"/>
      <c r="IRB110" s="13"/>
      <c r="IRC110" s="13"/>
      <c r="IRD110" s="13"/>
      <c r="IRE110" s="13"/>
      <c r="IRF110" s="13"/>
      <c r="IRG110" s="13"/>
      <c r="IRH110" s="13"/>
      <c r="IRI110" s="13"/>
      <c r="IRJ110" s="13"/>
      <c r="IRK110" s="13"/>
      <c r="IRL110" s="13"/>
      <c r="IRM110" s="13"/>
      <c r="IRN110" s="13"/>
      <c r="IRO110" s="13"/>
      <c r="IRP110" s="13"/>
      <c r="IRQ110" s="13"/>
      <c r="IRR110" s="13"/>
      <c r="IRS110" s="13"/>
      <c r="IRT110" s="13"/>
      <c r="IRU110" s="13"/>
      <c r="IRV110" s="13"/>
      <c r="IRW110" s="13"/>
      <c r="IRX110" s="13"/>
      <c r="IRY110" s="13"/>
      <c r="IRZ110" s="13"/>
      <c r="ISA110" s="13"/>
      <c r="ISB110" s="13"/>
      <c r="ISC110" s="13"/>
      <c r="ISD110" s="13"/>
      <c r="ISE110" s="13"/>
      <c r="ISF110" s="13"/>
      <c r="ISG110" s="13"/>
      <c r="ISH110" s="13"/>
      <c r="ISI110" s="13"/>
      <c r="ISJ110" s="13"/>
      <c r="ISK110" s="13"/>
      <c r="ISL110" s="13"/>
      <c r="ISM110" s="13"/>
      <c r="ISN110" s="13"/>
      <c r="ISO110" s="13"/>
      <c r="ISP110" s="13"/>
      <c r="ISQ110" s="13"/>
      <c r="ISR110" s="13"/>
      <c r="ISS110" s="13"/>
      <c r="IST110" s="13"/>
      <c r="ISU110" s="13"/>
      <c r="ISV110" s="13"/>
      <c r="ISW110" s="13"/>
      <c r="ISX110" s="13"/>
      <c r="ISY110" s="13"/>
      <c r="ISZ110" s="13"/>
      <c r="ITA110" s="13"/>
      <c r="ITB110" s="13"/>
      <c r="ITC110" s="13"/>
      <c r="ITD110" s="13"/>
      <c r="ITE110" s="13"/>
      <c r="ITF110" s="13"/>
      <c r="ITG110" s="13"/>
      <c r="ITH110" s="13"/>
      <c r="ITI110" s="13"/>
      <c r="ITJ110" s="13"/>
      <c r="ITK110" s="13"/>
      <c r="ITL110" s="13"/>
      <c r="ITM110" s="13"/>
      <c r="ITN110" s="13"/>
      <c r="ITO110" s="13"/>
      <c r="ITP110" s="13"/>
      <c r="ITQ110" s="13"/>
      <c r="ITR110" s="13"/>
      <c r="ITS110" s="13"/>
      <c r="ITT110" s="13"/>
      <c r="ITU110" s="13"/>
      <c r="ITV110" s="13"/>
      <c r="ITW110" s="13"/>
      <c r="ITX110" s="13"/>
      <c r="ITY110" s="13"/>
      <c r="ITZ110" s="13"/>
      <c r="IUA110" s="13"/>
      <c r="IUB110" s="13"/>
      <c r="IUC110" s="13"/>
      <c r="IUD110" s="13"/>
      <c r="IUE110" s="13"/>
      <c r="IUF110" s="13"/>
      <c r="IUG110" s="13"/>
      <c r="IUH110" s="13"/>
      <c r="IUI110" s="13"/>
      <c r="IUJ110" s="13"/>
      <c r="IUK110" s="13"/>
      <c r="IUL110" s="13"/>
      <c r="IUM110" s="13"/>
      <c r="IUN110" s="13"/>
      <c r="IUO110" s="13"/>
      <c r="IUP110" s="13"/>
      <c r="IUQ110" s="13"/>
      <c r="IUR110" s="13"/>
      <c r="IUS110" s="13"/>
      <c r="IUT110" s="13"/>
      <c r="IUU110" s="13"/>
      <c r="IUV110" s="13"/>
      <c r="IUW110" s="13"/>
      <c r="IUX110" s="13"/>
      <c r="IUY110" s="13"/>
      <c r="IUZ110" s="13"/>
      <c r="IVA110" s="13"/>
      <c r="IVB110" s="13"/>
      <c r="IVC110" s="13"/>
      <c r="IVD110" s="13"/>
      <c r="IVE110" s="13"/>
      <c r="IVF110" s="13"/>
      <c r="IVG110" s="13"/>
      <c r="IVH110" s="13"/>
      <c r="IVI110" s="13"/>
      <c r="IVJ110" s="13"/>
      <c r="IVK110" s="13"/>
      <c r="IVL110" s="13"/>
      <c r="IVM110" s="13"/>
      <c r="IVN110" s="13"/>
      <c r="IVO110" s="13"/>
      <c r="IVP110" s="13"/>
      <c r="IVQ110" s="13"/>
      <c r="IVR110" s="13"/>
      <c r="IVS110" s="13"/>
      <c r="IVT110" s="13"/>
      <c r="IVU110" s="13"/>
      <c r="IVV110" s="13"/>
      <c r="IVW110" s="13"/>
      <c r="IVX110" s="13"/>
      <c r="IVY110" s="13"/>
      <c r="IVZ110" s="13"/>
      <c r="IWA110" s="13"/>
      <c r="IWB110" s="13"/>
      <c r="IWC110" s="13"/>
      <c r="IWD110" s="13"/>
      <c r="IWE110" s="13"/>
      <c r="IWF110" s="13"/>
      <c r="IWG110" s="13"/>
      <c r="IWH110" s="13"/>
      <c r="IWI110" s="13"/>
      <c r="IWJ110" s="13"/>
      <c r="IWK110" s="13"/>
      <c r="IWL110" s="13"/>
      <c r="IWM110" s="13"/>
      <c r="IWN110" s="13"/>
      <c r="IWO110" s="13"/>
      <c r="IWP110" s="13"/>
      <c r="IWQ110" s="13"/>
      <c r="IWR110" s="13"/>
      <c r="IWS110" s="13"/>
      <c r="IWT110" s="13"/>
      <c r="IWU110" s="13"/>
      <c r="IWV110" s="13"/>
      <c r="IWW110" s="13"/>
      <c r="IWX110" s="13"/>
      <c r="IWY110" s="13"/>
      <c r="IWZ110" s="13"/>
      <c r="IXA110" s="13"/>
      <c r="IXB110" s="13"/>
      <c r="IXC110" s="13"/>
      <c r="IXD110" s="13"/>
      <c r="IXE110" s="13"/>
      <c r="IXF110" s="13"/>
      <c r="IXG110" s="13"/>
      <c r="IXH110" s="13"/>
      <c r="IXI110" s="13"/>
      <c r="IXJ110" s="13"/>
      <c r="IXK110" s="13"/>
      <c r="IXL110" s="13"/>
      <c r="IXM110" s="13"/>
      <c r="IXN110" s="13"/>
      <c r="IXO110" s="13"/>
      <c r="IXP110" s="13"/>
      <c r="IXQ110" s="13"/>
      <c r="IXR110" s="13"/>
      <c r="IXS110" s="13"/>
      <c r="IXT110" s="13"/>
      <c r="IXU110" s="13"/>
      <c r="IXV110" s="13"/>
      <c r="IXW110" s="13"/>
      <c r="IXX110" s="13"/>
      <c r="IXY110" s="13"/>
      <c r="IXZ110" s="13"/>
      <c r="IYA110" s="13"/>
      <c r="IYB110" s="13"/>
      <c r="IYC110" s="13"/>
      <c r="IYD110" s="13"/>
      <c r="IYE110" s="13"/>
      <c r="IYF110" s="13"/>
      <c r="IYG110" s="13"/>
      <c r="IYH110" s="13"/>
      <c r="IYI110" s="13"/>
      <c r="IYJ110" s="13"/>
      <c r="IYK110" s="13"/>
      <c r="IYL110" s="13"/>
      <c r="IYM110" s="13"/>
      <c r="IYN110" s="13"/>
      <c r="IYO110" s="13"/>
      <c r="IYP110" s="13"/>
      <c r="IYQ110" s="13"/>
      <c r="IYR110" s="13"/>
      <c r="IYS110" s="13"/>
      <c r="IYT110" s="13"/>
      <c r="IYU110" s="13"/>
      <c r="IYV110" s="13"/>
      <c r="IYW110" s="13"/>
      <c r="IYX110" s="13"/>
      <c r="IYY110" s="13"/>
      <c r="IYZ110" s="13"/>
      <c r="IZA110" s="13"/>
      <c r="IZB110" s="13"/>
      <c r="IZC110" s="13"/>
      <c r="IZD110" s="13"/>
      <c r="IZE110" s="13"/>
      <c r="IZF110" s="13"/>
      <c r="IZG110" s="13"/>
      <c r="IZH110" s="13"/>
      <c r="IZI110" s="13"/>
      <c r="IZJ110" s="13"/>
      <c r="IZK110" s="13"/>
      <c r="IZL110" s="13"/>
      <c r="IZM110" s="13"/>
      <c r="IZN110" s="13"/>
      <c r="IZO110" s="13"/>
      <c r="IZP110" s="13"/>
      <c r="IZQ110" s="13"/>
      <c r="IZR110" s="13"/>
      <c r="IZS110" s="13"/>
      <c r="IZT110" s="13"/>
      <c r="IZU110" s="13"/>
      <c r="IZV110" s="13"/>
      <c r="IZW110" s="13"/>
      <c r="IZX110" s="13"/>
      <c r="IZY110" s="13"/>
      <c r="IZZ110" s="13"/>
      <c r="JAA110" s="13"/>
      <c r="JAB110" s="13"/>
      <c r="JAC110" s="13"/>
      <c r="JAD110" s="13"/>
      <c r="JAE110" s="13"/>
      <c r="JAF110" s="13"/>
      <c r="JAG110" s="13"/>
      <c r="JAH110" s="13"/>
      <c r="JAI110" s="13"/>
      <c r="JAJ110" s="13"/>
      <c r="JAK110" s="13"/>
      <c r="JAL110" s="13"/>
      <c r="JAM110" s="13"/>
      <c r="JAN110" s="13"/>
      <c r="JAO110" s="13"/>
      <c r="JAP110" s="13"/>
      <c r="JAQ110" s="13"/>
      <c r="JAR110" s="13"/>
      <c r="JAS110" s="13"/>
      <c r="JAT110" s="13"/>
      <c r="JAU110" s="13"/>
      <c r="JAV110" s="13"/>
      <c r="JAW110" s="13"/>
      <c r="JAX110" s="13"/>
      <c r="JAY110" s="13"/>
      <c r="JAZ110" s="13"/>
      <c r="JBA110" s="13"/>
      <c r="JBB110" s="13"/>
      <c r="JBC110" s="13"/>
      <c r="JBD110" s="13"/>
      <c r="JBE110" s="13"/>
      <c r="JBF110" s="13"/>
      <c r="JBG110" s="13"/>
      <c r="JBH110" s="13"/>
      <c r="JBI110" s="13"/>
      <c r="JBJ110" s="13"/>
      <c r="JBK110" s="13"/>
      <c r="JBL110" s="13"/>
      <c r="JBM110" s="13"/>
      <c r="JBN110" s="13"/>
      <c r="JBO110" s="13"/>
      <c r="JBP110" s="13"/>
      <c r="JBQ110" s="13"/>
      <c r="JBR110" s="13"/>
      <c r="JBS110" s="13"/>
      <c r="JBT110" s="13"/>
      <c r="JBU110" s="13"/>
      <c r="JBV110" s="13"/>
      <c r="JBW110" s="13"/>
      <c r="JBX110" s="13"/>
      <c r="JBY110" s="13"/>
      <c r="JBZ110" s="13"/>
      <c r="JCA110" s="13"/>
      <c r="JCB110" s="13"/>
      <c r="JCC110" s="13"/>
      <c r="JCD110" s="13"/>
      <c r="JCE110" s="13"/>
      <c r="JCF110" s="13"/>
      <c r="JCG110" s="13"/>
      <c r="JCH110" s="13"/>
      <c r="JCI110" s="13"/>
      <c r="JCJ110" s="13"/>
      <c r="JCK110" s="13"/>
      <c r="JCL110" s="13"/>
      <c r="JCM110" s="13"/>
      <c r="JCN110" s="13"/>
      <c r="JCO110" s="13"/>
      <c r="JCP110" s="13"/>
      <c r="JCQ110" s="13"/>
      <c r="JCR110" s="13"/>
      <c r="JCS110" s="13"/>
      <c r="JCT110" s="13"/>
      <c r="JCU110" s="13"/>
      <c r="JCV110" s="13"/>
      <c r="JCW110" s="13"/>
      <c r="JCX110" s="13"/>
      <c r="JCY110" s="13"/>
      <c r="JCZ110" s="13"/>
      <c r="JDA110" s="13"/>
      <c r="JDB110" s="13"/>
      <c r="JDC110" s="13"/>
      <c r="JDD110" s="13"/>
      <c r="JDE110" s="13"/>
      <c r="JDF110" s="13"/>
      <c r="JDG110" s="13"/>
      <c r="JDH110" s="13"/>
      <c r="JDI110" s="13"/>
      <c r="JDJ110" s="13"/>
      <c r="JDK110" s="13"/>
      <c r="JDL110" s="13"/>
      <c r="JDM110" s="13"/>
      <c r="JDN110" s="13"/>
      <c r="JDO110" s="13"/>
      <c r="JDP110" s="13"/>
      <c r="JDQ110" s="13"/>
      <c r="JDR110" s="13"/>
      <c r="JDS110" s="13"/>
      <c r="JDT110" s="13"/>
      <c r="JDU110" s="13"/>
      <c r="JDV110" s="13"/>
      <c r="JDW110" s="13"/>
      <c r="JDX110" s="13"/>
      <c r="JDY110" s="13"/>
      <c r="JDZ110" s="13"/>
      <c r="JEA110" s="13"/>
      <c r="JEB110" s="13"/>
      <c r="JEC110" s="13"/>
      <c r="JED110" s="13"/>
      <c r="JEE110" s="13"/>
      <c r="JEF110" s="13"/>
      <c r="JEG110" s="13"/>
      <c r="JEH110" s="13"/>
      <c r="JEI110" s="13"/>
      <c r="JEJ110" s="13"/>
      <c r="JEK110" s="13"/>
      <c r="JEL110" s="13"/>
      <c r="JEM110" s="13"/>
      <c r="JEN110" s="13"/>
      <c r="JEO110" s="13"/>
      <c r="JEP110" s="13"/>
      <c r="JEQ110" s="13"/>
      <c r="JER110" s="13"/>
      <c r="JES110" s="13"/>
      <c r="JET110" s="13"/>
      <c r="JEU110" s="13"/>
      <c r="JEV110" s="13"/>
      <c r="JEW110" s="13"/>
      <c r="JEX110" s="13"/>
      <c r="JEY110" s="13"/>
      <c r="JEZ110" s="13"/>
      <c r="JFA110" s="13"/>
      <c r="JFB110" s="13"/>
      <c r="JFC110" s="13"/>
      <c r="JFD110" s="13"/>
      <c r="JFE110" s="13"/>
      <c r="JFF110" s="13"/>
      <c r="JFG110" s="13"/>
      <c r="JFH110" s="13"/>
      <c r="JFI110" s="13"/>
      <c r="JFJ110" s="13"/>
      <c r="JFK110" s="13"/>
      <c r="JFL110" s="13"/>
      <c r="JFM110" s="13"/>
      <c r="JFN110" s="13"/>
      <c r="JFO110" s="13"/>
      <c r="JFP110" s="13"/>
      <c r="JFQ110" s="13"/>
      <c r="JFR110" s="13"/>
      <c r="JFS110" s="13"/>
      <c r="JFT110" s="13"/>
      <c r="JFU110" s="13"/>
      <c r="JFV110" s="13"/>
      <c r="JFW110" s="13"/>
      <c r="JFX110" s="13"/>
      <c r="JFY110" s="13"/>
      <c r="JFZ110" s="13"/>
      <c r="JGA110" s="13"/>
      <c r="JGB110" s="13"/>
      <c r="JGC110" s="13"/>
      <c r="JGD110" s="13"/>
      <c r="JGE110" s="13"/>
      <c r="JGF110" s="13"/>
      <c r="JGG110" s="13"/>
      <c r="JGH110" s="13"/>
      <c r="JGI110" s="13"/>
      <c r="JGJ110" s="13"/>
      <c r="JGK110" s="13"/>
      <c r="JGL110" s="13"/>
      <c r="JGM110" s="13"/>
      <c r="JGN110" s="13"/>
      <c r="JGO110" s="13"/>
      <c r="JGP110" s="13"/>
      <c r="JGQ110" s="13"/>
      <c r="JGR110" s="13"/>
      <c r="JGS110" s="13"/>
      <c r="JGT110" s="13"/>
      <c r="JGU110" s="13"/>
      <c r="JGV110" s="13"/>
      <c r="JGW110" s="13"/>
      <c r="JGX110" s="13"/>
      <c r="JGY110" s="13"/>
      <c r="JGZ110" s="13"/>
      <c r="JHA110" s="13"/>
      <c r="JHB110" s="13"/>
      <c r="JHC110" s="13"/>
      <c r="JHD110" s="13"/>
      <c r="JHE110" s="13"/>
      <c r="JHF110" s="13"/>
      <c r="JHG110" s="13"/>
      <c r="JHH110" s="13"/>
      <c r="JHI110" s="13"/>
      <c r="JHJ110" s="13"/>
      <c r="JHK110" s="13"/>
      <c r="JHL110" s="13"/>
      <c r="JHM110" s="13"/>
      <c r="JHN110" s="13"/>
      <c r="JHO110" s="13"/>
      <c r="JHP110" s="13"/>
      <c r="JHQ110" s="13"/>
      <c r="JHR110" s="13"/>
      <c r="JHS110" s="13"/>
      <c r="JHT110" s="13"/>
      <c r="JHU110" s="13"/>
      <c r="JHV110" s="13"/>
      <c r="JHW110" s="13"/>
      <c r="JHX110" s="13"/>
      <c r="JHY110" s="13"/>
      <c r="JHZ110" s="13"/>
      <c r="JIA110" s="13"/>
      <c r="JIB110" s="13"/>
      <c r="JIC110" s="13"/>
      <c r="JID110" s="13"/>
      <c r="JIE110" s="13"/>
      <c r="JIF110" s="13"/>
      <c r="JIG110" s="13"/>
      <c r="JIH110" s="13"/>
      <c r="JII110" s="13"/>
      <c r="JIJ110" s="13"/>
      <c r="JIK110" s="13"/>
      <c r="JIL110" s="13"/>
      <c r="JIM110" s="13"/>
      <c r="JIN110" s="13"/>
      <c r="JIO110" s="13"/>
      <c r="JIP110" s="13"/>
      <c r="JIQ110" s="13"/>
      <c r="JIR110" s="13"/>
      <c r="JIS110" s="13"/>
      <c r="JIT110" s="13"/>
      <c r="JIU110" s="13"/>
      <c r="JIV110" s="13"/>
      <c r="JIW110" s="13"/>
      <c r="JIX110" s="13"/>
      <c r="JIY110" s="13"/>
      <c r="JIZ110" s="13"/>
      <c r="JJA110" s="13"/>
      <c r="JJB110" s="13"/>
      <c r="JJC110" s="13"/>
      <c r="JJD110" s="13"/>
      <c r="JJE110" s="13"/>
      <c r="JJF110" s="13"/>
      <c r="JJG110" s="13"/>
      <c r="JJH110" s="13"/>
      <c r="JJI110" s="13"/>
      <c r="JJJ110" s="13"/>
      <c r="JJK110" s="13"/>
      <c r="JJL110" s="13"/>
      <c r="JJM110" s="13"/>
      <c r="JJN110" s="13"/>
      <c r="JJO110" s="13"/>
      <c r="JJP110" s="13"/>
      <c r="JJQ110" s="13"/>
      <c r="JJR110" s="13"/>
      <c r="JJS110" s="13"/>
      <c r="JJT110" s="13"/>
      <c r="JJU110" s="13"/>
      <c r="JJV110" s="13"/>
      <c r="JJW110" s="13"/>
      <c r="JJX110" s="13"/>
      <c r="JJY110" s="13"/>
      <c r="JJZ110" s="13"/>
      <c r="JKA110" s="13"/>
      <c r="JKB110" s="13"/>
      <c r="JKC110" s="13"/>
      <c r="JKD110" s="13"/>
      <c r="JKE110" s="13"/>
      <c r="JKF110" s="13"/>
      <c r="JKG110" s="13"/>
      <c r="JKH110" s="13"/>
      <c r="JKI110" s="13"/>
      <c r="JKJ110" s="13"/>
      <c r="JKK110" s="13"/>
      <c r="JKL110" s="13"/>
      <c r="JKM110" s="13"/>
      <c r="JKN110" s="13"/>
      <c r="JKO110" s="13"/>
      <c r="JKP110" s="13"/>
      <c r="JKQ110" s="13"/>
      <c r="JKR110" s="13"/>
      <c r="JKS110" s="13"/>
      <c r="JKT110" s="13"/>
      <c r="JKU110" s="13"/>
      <c r="JKV110" s="13"/>
      <c r="JKW110" s="13"/>
      <c r="JKX110" s="13"/>
      <c r="JKY110" s="13"/>
      <c r="JKZ110" s="13"/>
      <c r="JLA110" s="13"/>
      <c r="JLB110" s="13"/>
      <c r="JLC110" s="13"/>
      <c r="JLD110" s="13"/>
      <c r="JLE110" s="13"/>
      <c r="JLF110" s="13"/>
      <c r="JLG110" s="13"/>
      <c r="JLH110" s="13"/>
      <c r="JLI110" s="13"/>
      <c r="JLJ110" s="13"/>
      <c r="JLK110" s="13"/>
      <c r="JLL110" s="13"/>
      <c r="JLM110" s="13"/>
      <c r="JLN110" s="13"/>
      <c r="JLO110" s="13"/>
      <c r="JLP110" s="13"/>
      <c r="JLQ110" s="13"/>
      <c r="JLR110" s="13"/>
      <c r="JLS110" s="13"/>
      <c r="JLT110" s="13"/>
      <c r="JLU110" s="13"/>
      <c r="JLV110" s="13"/>
      <c r="JLW110" s="13"/>
      <c r="JLX110" s="13"/>
      <c r="JLY110" s="13"/>
      <c r="JLZ110" s="13"/>
      <c r="JMA110" s="13"/>
      <c r="JMB110" s="13"/>
      <c r="JMC110" s="13"/>
      <c r="JMD110" s="13"/>
      <c r="JME110" s="13"/>
      <c r="JMF110" s="13"/>
      <c r="JMG110" s="13"/>
      <c r="JMH110" s="13"/>
      <c r="JMI110" s="13"/>
      <c r="JMJ110" s="13"/>
      <c r="JMK110" s="13"/>
      <c r="JML110" s="13"/>
      <c r="JMM110" s="13"/>
      <c r="JMN110" s="13"/>
      <c r="JMO110" s="13"/>
      <c r="JMP110" s="13"/>
      <c r="JMQ110" s="13"/>
      <c r="JMR110" s="13"/>
      <c r="JMS110" s="13"/>
      <c r="JMT110" s="13"/>
      <c r="JMU110" s="13"/>
      <c r="JMV110" s="13"/>
      <c r="JMW110" s="13"/>
      <c r="JMX110" s="13"/>
      <c r="JMY110" s="13"/>
      <c r="JMZ110" s="13"/>
      <c r="JNA110" s="13"/>
      <c r="JNB110" s="13"/>
      <c r="JNC110" s="13"/>
      <c r="JND110" s="13"/>
      <c r="JNE110" s="13"/>
      <c r="JNF110" s="13"/>
      <c r="JNG110" s="13"/>
      <c r="JNH110" s="13"/>
      <c r="JNI110" s="13"/>
      <c r="JNJ110" s="13"/>
      <c r="JNK110" s="13"/>
      <c r="JNL110" s="13"/>
      <c r="JNM110" s="13"/>
      <c r="JNN110" s="13"/>
      <c r="JNO110" s="13"/>
      <c r="JNP110" s="13"/>
      <c r="JNQ110" s="13"/>
      <c r="JNR110" s="13"/>
      <c r="JNS110" s="13"/>
      <c r="JNT110" s="13"/>
      <c r="JNU110" s="13"/>
      <c r="JNV110" s="13"/>
      <c r="JNW110" s="13"/>
      <c r="JNX110" s="13"/>
      <c r="JNY110" s="13"/>
      <c r="JNZ110" s="13"/>
      <c r="JOA110" s="13"/>
      <c r="JOB110" s="13"/>
      <c r="JOC110" s="13"/>
      <c r="JOD110" s="13"/>
      <c r="JOE110" s="13"/>
      <c r="JOF110" s="13"/>
      <c r="JOG110" s="13"/>
      <c r="JOH110" s="13"/>
      <c r="JOI110" s="13"/>
      <c r="JOJ110" s="13"/>
      <c r="JOK110" s="13"/>
      <c r="JOL110" s="13"/>
      <c r="JOM110" s="13"/>
      <c r="JON110" s="13"/>
      <c r="JOO110" s="13"/>
      <c r="JOP110" s="13"/>
      <c r="JOQ110" s="13"/>
      <c r="JOR110" s="13"/>
      <c r="JOS110" s="13"/>
      <c r="JOT110" s="13"/>
      <c r="JOU110" s="13"/>
      <c r="JOV110" s="13"/>
      <c r="JOW110" s="13"/>
      <c r="JOX110" s="13"/>
      <c r="JOY110" s="13"/>
      <c r="JOZ110" s="13"/>
      <c r="JPA110" s="13"/>
      <c r="JPB110" s="13"/>
      <c r="JPC110" s="13"/>
      <c r="JPD110" s="13"/>
      <c r="JPE110" s="13"/>
      <c r="JPF110" s="13"/>
      <c r="JPG110" s="13"/>
      <c r="JPH110" s="13"/>
      <c r="JPI110" s="13"/>
      <c r="JPJ110" s="13"/>
      <c r="JPK110" s="13"/>
      <c r="JPL110" s="13"/>
      <c r="JPM110" s="13"/>
      <c r="JPN110" s="13"/>
      <c r="JPO110" s="13"/>
      <c r="JPP110" s="13"/>
      <c r="JPQ110" s="13"/>
      <c r="JPR110" s="13"/>
      <c r="JPS110" s="13"/>
      <c r="JPT110" s="13"/>
      <c r="JPU110" s="13"/>
      <c r="JPV110" s="13"/>
      <c r="JPW110" s="13"/>
      <c r="JPX110" s="13"/>
      <c r="JPY110" s="13"/>
      <c r="JPZ110" s="13"/>
      <c r="JQA110" s="13"/>
      <c r="JQB110" s="13"/>
      <c r="JQC110" s="13"/>
      <c r="JQD110" s="13"/>
      <c r="JQE110" s="13"/>
      <c r="JQF110" s="13"/>
      <c r="JQG110" s="13"/>
      <c r="JQH110" s="13"/>
      <c r="JQI110" s="13"/>
      <c r="JQJ110" s="13"/>
      <c r="JQK110" s="13"/>
      <c r="JQL110" s="13"/>
      <c r="JQM110" s="13"/>
      <c r="JQN110" s="13"/>
      <c r="JQO110" s="13"/>
      <c r="JQP110" s="13"/>
      <c r="JQQ110" s="13"/>
      <c r="JQR110" s="13"/>
      <c r="JQS110" s="13"/>
      <c r="JQT110" s="13"/>
      <c r="JQU110" s="13"/>
      <c r="JQV110" s="13"/>
      <c r="JQW110" s="13"/>
      <c r="JQX110" s="13"/>
      <c r="JQY110" s="13"/>
      <c r="JQZ110" s="13"/>
      <c r="JRA110" s="13"/>
      <c r="JRB110" s="13"/>
      <c r="JRC110" s="13"/>
      <c r="JRD110" s="13"/>
      <c r="JRE110" s="13"/>
      <c r="JRF110" s="13"/>
      <c r="JRG110" s="13"/>
      <c r="JRH110" s="13"/>
      <c r="JRI110" s="13"/>
      <c r="JRJ110" s="13"/>
      <c r="JRK110" s="13"/>
      <c r="JRL110" s="13"/>
      <c r="JRM110" s="13"/>
      <c r="JRN110" s="13"/>
      <c r="JRO110" s="13"/>
      <c r="JRP110" s="13"/>
      <c r="JRQ110" s="13"/>
      <c r="JRR110" s="13"/>
      <c r="JRS110" s="13"/>
      <c r="JRT110" s="13"/>
      <c r="JRU110" s="13"/>
      <c r="JRV110" s="13"/>
      <c r="JRW110" s="13"/>
      <c r="JRX110" s="13"/>
      <c r="JRY110" s="13"/>
      <c r="JRZ110" s="13"/>
      <c r="JSA110" s="13"/>
      <c r="JSB110" s="13"/>
      <c r="JSC110" s="13"/>
      <c r="JSD110" s="13"/>
      <c r="JSE110" s="13"/>
      <c r="JSF110" s="13"/>
      <c r="JSG110" s="13"/>
      <c r="JSH110" s="13"/>
      <c r="JSI110" s="13"/>
      <c r="JSJ110" s="13"/>
      <c r="JSK110" s="13"/>
      <c r="JSL110" s="13"/>
      <c r="JSM110" s="13"/>
      <c r="JSN110" s="13"/>
      <c r="JSO110" s="13"/>
      <c r="JSP110" s="13"/>
      <c r="JSQ110" s="13"/>
      <c r="JSR110" s="13"/>
      <c r="JSS110" s="13"/>
      <c r="JST110" s="13"/>
      <c r="JSU110" s="13"/>
      <c r="JSV110" s="13"/>
      <c r="JSW110" s="13"/>
      <c r="JSX110" s="13"/>
      <c r="JSY110" s="13"/>
      <c r="JSZ110" s="13"/>
      <c r="JTA110" s="13"/>
      <c r="JTB110" s="13"/>
      <c r="JTC110" s="13"/>
      <c r="JTD110" s="13"/>
      <c r="JTE110" s="13"/>
      <c r="JTF110" s="13"/>
      <c r="JTG110" s="13"/>
      <c r="JTH110" s="13"/>
      <c r="JTI110" s="13"/>
      <c r="JTJ110" s="13"/>
      <c r="JTK110" s="13"/>
      <c r="JTL110" s="13"/>
      <c r="JTM110" s="13"/>
      <c r="JTN110" s="13"/>
      <c r="JTO110" s="13"/>
      <c r="JTP110" s="13"/>
      <c r="JTQ110" s="13"/>
      <c r="JTR110" s="13"/>
      <c r="JTS110" s="13"/>
      <c r="JTT110" s="13"/>
      <c r="JTU110" s="13"/>
      <c r="JTV110" s="13"/>
      <c r="JTW110" s="13"/>
      <c r="JTX110" s="13"/>
      <c r="JTY110" s="13"/>
      <c r="JTZ110" s="13"/>
      <c r="JUA110" s="13"/>
      <c r="JUB110" s="13"/>
      <c r="JUC110" s="13"/>
      <c r="JUD110" s="13"/>
      <c r="JUE110" s="13"/>
      <c r="JUF110" s="13"/>
      <c r="JUG110" s="13"/>
      <c r="JUH110" s="13"/>
      <c r="JUI110" s="13"/>
      <c r="JUJ110" s="13"/>
      <c r="JUK110" s="13"/>
      <c r="JUL110" s="13"/>
      <c r="JUM110" s="13"/>
      <c r="JUN110" s="13"/>
      <c r="JUO110" s="13"/>
      <c r="JUP110" s="13"/>
      <c r="JUQ110" s="13"/>
      <c r="JUR110" s="13"/>
      <c r="JUS110" s="13"/>
      <c r="JUT110" s="13"/>
      <c r="JUU110" s="13"/>
      <c r="JUV110" s="13"/>
      <c r="JUW110" s="13"/>
      <c r="JUX110" s="13"/>
      <c r="JUY110" s="13"/>
      <c r="JUZ110" s="13"/>
      <c r="JVA110" s="13"/>
      <c r="JVB110" s="13"/>
      <c r="JVC110" s="13"/>
      <c r="JVD110" s="13"/>
      <c r="JVE110" s="13"/>
      <c r="JVF110" s="13"/>
      <c r="JVG110" s="13"/>
      <c r="JVH110" s="13"/>
      <c r="JVI110" s="13"/>
      <c r="JVJ110" s="13"/>
      <c r="JVK110" s="13"/>
      <c r="JVL110" s="13"/>
      <c r="JVM110" s="13"/>
      <c r="JVN110" s="13"/>
      <c r="JVO110" s="13"/>
      <c r="JVP110" s="13"/>
      <c r="JVQ110" s="13"/>
      <c r="JVR110" s="13"/>
      <c r="JVS110" s="13"/>
      <c r="JVT110" s="13"/>
      <c r="JVU110" s="13"/>
      <c r="JVV110" s="13"/>
      <c r="JVW110" s="13"/>
      <c r="JVX110" s="13"/>
      <c r="JVY110" s="13"/>
      <c r="JVZ110" s="13"/>
      <c r="JWA110" s="13"/>
      <c r="JWB110" s="13"/>
      <c r="JWC110" s="13"/>
      <c r="JWD110" s="13"/>
      <c r="JWE110" s="13"/>
      <c r="JWF110" s="13"/>
      <c r="JWG110" s="13"/>
      <c r="JWH110" s="13"/>
      <c r="JWI110" s="13"/>
      <c r="JWJ110" s="13"/>
      <c r="JWK110" s="13"/>
      <c r="JWL110" s="13"/>
      <c r="JWM110" s="13"/>
      <c r="JWN110" s="13"/>
      <c r="JWO110" s="13"/>
      <c r="JWP110" s="13"/>
      <c r="JWQ110" s="13"/>
      <c r="JWR110" s="13"/>
      <c r="JWS110" s="13"/>
      <c r="JWT110" s="13"/>
      <c r="JWU110" s="13"/>
      <c r="JWV110" s="13"/>
      <c r="JWW110" s="13"/>
      <c r="JWX110" s="13"/>
      <c r="JWY110" s="13"/>
      <c r="JWZ110" s="13"/>
      <c r="JXA110" s="13"/>
      <c r="JXB110" s="13"/>
      <c r="JXC110" s="13"/>
      <c r="JXD110" s="13"/>
      <c r="JXE110" s="13"/>
      <c r="JXF110" s="13"/>
      <c r="JXG110" s="13"/>
      <c r="JXH110" s="13"/>
      <c r="JXI110" s="13"/>
      <c r="JXJ110" s="13"/>
      <c r="JXK110" s="13"/>
      <c r="JXL110" s="13"/>
      <c r="JXM110" s="13"/>
      <c r="JXN110" s="13"/>
      <c r="JXO110" s="13"/>
      <c r="JXP110" s="13"/>
      <c r="JXQ110" s="13"/>
      <c r="JXR110" s="13"/>
      <c r="JXS110" s="13"/>
      <c r="JXT110" s="13"/>
      <c r="JXU110" s="13"/>
      <c r="JXV110" s="13"/>
      <c r="JXW110" s="13"/>
      <c r="JXX110" s="13"/>
      <c r="JXY110" s="13"/>
      <c r="JXZ110" s="13"/>
      <c r="JYA110" s="13"/>
      <c r="JYB110" s="13"/>
      <c r="JYC110" s="13"/>
      <c r="JYD110" s="13"/>
      <c r="JYE110" s="13"/>
      <c r="JYF110" s="13"/>
      <c r="JYG110" s="13"/>
      <c r="JYH110" s="13"/>
      <c r="JYI110" s="13"/>
      <c r="JYJ110" s="13"/>
      <c r="JYK110" s="13"/>
      <c r="JYL110" s="13"/>
      <c r="JYM110" s="13"/>
      <c r="JYN110" s="13"/>
      <c r="JYO110" s="13"/>
      <c r="JYP110" s="13"/>
      <c r="JYQ110" s="13"/>
      <c r="JYR110" s="13"/>
      <c r="JYS110" s="13"/>
      <c r="JYT110" s="13"/>
      <c r="JYU110" s="13"/>
      <c r="JYV110" s="13"/>
      <c r="JYW110" s="13"/>
      <c r="JYX110" s="13"/>
      <c r="JYY110" s="13"/>
      <c r="JYZ110" s="13"/>
      <c r="JZA110" s="13"/>
      <c r="JZB110" s="13"/>
      <c r="JZC110" s="13"/>
      <c r="JZD110" s="13"/>
      <c r="JZE110" s="13"/>
      <c r="JZF110" s="13"/>
      <c r="JZG110" s="13"/>
      <c r="JZH110" s="13"/>
      <c r="JZI110" s="13"/>
      <c r="JZJ110" s="13"/>
      <c r="JZK110" s="13"/>
      <c r="JZL110" s="13"/>
      <c r="JZM110" s="13"/>
      <c r="JZN110" s="13"/>
      <c r="JZO110" s="13"/>
      <c r="JZP110" s="13"/>
      <c r="JZQ110" s="13"/>
      <c r="JZR110" s="13"/>
      <c r="JZS110" s="13"/>
      <c r="JZT110" s="13"/>
      <c r="JZU110" s="13"/>
      <c r="JZV110" s="13"/>
      <c r="JZW110" s="13"/>
      <c r="JZX110" s="13"/>
      <c r="JZY110" s="13"/>
      <c r="JZZ110" s="13"/>
      <c r="KAA110" s="13"/>
      <c r="KAB110" s="13"/>
      <c r="KAC110" s="13"/>
      <c r="KAD110" s="13"/>
      <c r="KAE110" s="13"/>
      <c r="KAF110" s="13"/>
      <c r="KAG110" s="13"/>
      <c r="KAH110" s="13"/>
      <c r="KAI110" s="13"/>
      <c r="KAJ110" s="13"/>
      <c r="KAK110" s="13"/>
      <c r="KAL110" s="13"/>
      <c r="KAM110" s="13"/>
      <c r="KAN110" s="13"/>
      <c r="KAO110" s="13"/>
      <c r="KAP110" s="13"/>
      <c r="KAQ110" s="13"/>
      <c r="KAR110" s="13"/>
      <c r="KAS110" s="13"/>
      <c r="KAT110" s="13"/>
      <c r="KAU110" s="13"/>
      <c r="KAV110" s="13"/>
      <c r="KAW110" s="13"/>
      <c r="KAX110" s="13"/>
      <c r="KAY110" s="13"/>
      <c r="KAZ110" s="13"/>
      <c r="KBA110" s="13"/>
      <c r="KBB110" s="13"/>
      <c r="KBC110" s="13"/>
      <c r="KBD110" s="13"/>
      <c r="KBE110" s="13"/>
      <c r="KBF110" s="13"/>
      <c r="KBG110" s="13"/>
      <c r="KBH110" s="13"/>
      <c r="KBI110" s="13"/>
      <c r="KBJ110" s="13"/>
      <c r="KBK110" s="13"/>
      <c r="KBL110" s="13"/>
      <c r="KBM110" s="13"/>
      <c r="KBN110" s="13"/>
      <c r="KBO110" s="13"/>
      <c r="KBP110" s="13"/>
      <c r="KBQ110" s="13"/>
      <c r="KBR110" s="13"/>
      <c r="KBS110" s="13"/>
      <c r="KBT110" s="13"/>
      <c r="KBU110" s="13"/>
      <c r="KBV110" s="13"/>
      <c r="KBW110" s="13"/>
      <c r="KBX110" s="13"/>
      <c r="KBY110" s="13"/>
      <c r="KBZ110" s="13"/>
      <c r="KCA110" s="13"/>
      <c r="KCB110" s="13"/>
      <c r="KCC110" s="13"/>
      <c r="KCD110" s="13"/>
      <c r="KCE110" s="13"/>
      <c r="KCF110" s="13"/>
      <c r="KCG110" s="13"/>
      <c r="KCH110" s="13"/>
      <c r="KCI110" s="13"/>
      <c r="KCJ110" s="13"/>
      <c r="KCK110" s="13"/>
      <c r="KCL110" s="13"/>
      <c r="KCM110" s="13"/>
      <c r="KCN110" s="13"/>
      <c r="KCO110" s="13"/>
      <c r="KCP110" s="13"/>
      <c r="KCQ110" s="13"/>
      <c r="KCR110" s="13"/>
      <c r="KCS110" s="13"/>
      <c r="KCT110" s="13"/>
      <c r="KCU110" s="13"/>
      <c r="KCV110" s="13"/>
      <c r="KCW110" s="13"/>
      <c r="KCX110" s="13"/>
      <c r="KCY110" s="13"/>
      <c r="KCZ110" s="13"/>
      <c r="KDA110" s="13"/>
      <c r="KDB110" s="13"/>
      <c r="KDC110" s="13"/>
      <c r="KDD110" s="13"/>
      <c r="KDE110" s="13"/>
      <c r="KDF110" s="13"/>
      <c r="KDG110" s="13"/>
      <c r="KDH110" s="13"/>
      <c r="KDI110" s="13"/>
      <c r="KDJ110" s="13"/>
      <c r="KDK110" s="13"/>
      <c r="KDL110" s="13"/>
      <c r="KDM110" s="13"/>
      <c r="KDN110" s="13"/>
      <c r="KDO110" s="13"/>
      <c r="KDP110" s="13"/>
      <c r="KDQ110" s="13"/>
      <c r="KDR110" s="13"/>
      <c r="KDS110" s="13"/>
      <c r="KDT110" s="13"/>
      <c r="KDU110" s="13"/>
      <c r="KDV110" s="13"/>
      <c r="KDW110" s="13"/>
      <c r="KDX110" s="13"/>
      <c r="KDY110" s="13"/>
      <c r="KDZ110" s="13"/>
      <c r="KEA110" s="13"/>
      <c r="KEB110" s="13"/>
      <c r="KEC110" s="13"/>
      <c r="KED110" s="13"/>
      <c r="KEE110" s="13"/>
      <c r="KEF110" s="13"/>
      <c r="KEG110" s="13"/>
      <c r="KEH110" s="13"/>
      <c r="KEI110" s="13"/>
      <c r="KEJ110" s="13"/>
      <c r="KEK110" s="13"/>
      <c r="KEL110" s="13"/>
      <c r="KEM110" s="13"/>
      <c r="KEN110" s="13"/>
      <c r="KEO110" s="13"/>
      <c r="KEP110" s="13"/>
      <c r="KEQ110" s="13"/>
      <c r="KER110" s="13"/>
      <c r="KES110" s="13"/>
      <c r="KET110" s="13"/>
      <c r="KEU110" s="13"/>
      <c r="KEV110" s="13"/>
      <c r="KEW110" s="13"/>
      <c r="KEX110" s="13"/>
      <c r="KEY110" s="13"/>
      <c r="KEZ110" s="13"/>
      <c r="KFA110" s="13"/>
      <c r="KFB110" s="13"/>
      <c r="KFC110" s="13"/>
      <c r="KFD110" s="13"/>
      <c r="KFE110" s="13"/>
      <c r="KFF110" s="13"/>
      <c r="KFG110" s="13"/>
      <c r="KFH110" s="13"/>
      <c r="KFI110" s="13"/>
      <c r="KFJ110" s="13"/>
      <c r="KFK110" s="13"/>
      <c r="KFL110" s="13"/>
      <c r="KFM110" s="13"/>
      <c r="KFN110" s="13"/>
      <c r="KFO110" s="13"/>
      <c r="KFP110" s="13"/>
      <c r="KFQ110" s="13"/>
      <c r="KFR110" s="13"/>
      <c r="KFS110" s="13"/>
      <c r="KFT110" s="13"/>
      <c r="KFU110" s="13"/>
      <c r="KFV110" s="13"/>
      <c r="KFW110" s="13"/>
      <c r="KFX110" s="13"/>
      <c r="KFY110" s="13"/>
      <c r="KFZ110" s="13"/>
      <c r="KGA110" s="13"/>
      <c r="KGB110" s="13"/>
      <c r="KGC110" s="13"/>
      <c r="KGD110" s="13"/>
      <c r="KGE110" s="13"/>
      <c r="KGF110" s="13"/>
      <c r="KGG110" s="13"/>
      <c r="KGH110" s="13"/>
      <c r="KGI110" s="13"/>
      <c r="KGJ110" s="13"/>
      <c r="KGK110" s="13"/>
      <c r="KGL110" s="13"/>
      <c r="KGM110" s="13"/>
      <c r="KGN110" s="13"/>
      <c r="KGO110" s="13"/>
      <c r="KGP110" s="13"/>
      <c r="KGQ110" s="13"/>
      <c r="KGR110" s="13"/>
      <c r="KGS110" s="13"/>
      <c r="KGT110" s="13"/>
      <c r="KGU110" s="13"/>
      <c r="KGV110" s="13"/>
      <c r="KGW110" s="13"/>
      <c r="KGX110" s="13"/>
      <c r="KGY110" s="13"/>
      <c r="KGZ110" s="13"/>
      <c r="KHA110" s="13"/>
      <c r="KHB110" s="13"/>
      <c r="KHC110" s="13"/>
      <c r="KHD110" s="13"/>
      <c r="KHE110" s="13"/>
      <c r="KHF110" s="13"/>
      <c r="KHG110" s="13"/>
      <c r="KHH110" s="13"/>
      <c r="KHI110" s="13"/>
      <c r="KHJ110" s="13"/>
      <c r="KHK110" s="13"/>
      <c r="KHL110" s="13"/>
      <c r="KHM110" s="13"/>
      <c r="KHN110" s="13"/>
      <c r="KHO110" s="13"/>
      <c r="KHP110" s="13"/>
      <c r="KHQ110" s="13"/>
      <c r="KHR110" s="13"/>
      <c r="KHS110" s="13"/>
      <c r="KHT110" s="13"/>
      <c r="KHU110" s="13"/>
      <c r="KHV110" s="13"/>
      <c r="KHW110" s="13"/>
      <c r="KHX110" s="13"/>
      <c r="KHY110" s="13"/>
      <c r="KHZ110" s="13"/>
      <c r="KIA110" s="13"/>
      <c r="KIB110" s="13"/>
      <c r="KIC110" s="13"/>
      <c r="KID110" s="13"/>
      <c r="KIE110" s="13"/>
      <c r="KIF110" s="13"/>
      <c r="KIG110" s="13"/>
      <c r="KIH110" s="13"/>
      <c r="KII110" s="13"/>
      <c r="KIJ110" s="13"/>
      <c r="KIK110" s="13"/>
      <c r="KIL110" s="13"/>
      <c r="KIM110" s="13"/>
      <c r="KIN110" s="13"/>
      <c r="KIO110" s="13"/>
      <c r="KIP110" s="13"/>
      <c r="KIQ110" s="13"/>
      <c r="KIR110" s="13"/>
      <c r="KIS110" s="13"/>
      <c r="KIT110" s="13"/>
      <c r="KIU110" s="13"/>
      <c r="KIV110" s="13"/>
      <c r="KIW110" s="13"/>
      <c r="KIX110" s="13"/>
      <c r="KIY110" s="13"/>
      <c r="KIZ110" s="13"/>
      <c r="KJA110" s="13"/>
      <c r="KJB110" s="13"/>
      <c r="KJC110" s="13"/>
      <c r="KJD110" s="13"/>
      <c r="KJE110" s="13"/>
      <c r="KJF110" s="13"/>
      <c r="KJG110" s="13"/>
      <c r="KJH110" s="13"/>
      <c r="KJI110" s="13"/>
      <c r="KJJ110" s="13"/>
      <c r="KJK110" s="13"/>
      <c r="KJL110" s="13"/>
      <c r="KJM110" s="13"/>
      <c r="KJN110" s="13"/>
      <c r="KJO110" s="13"/>
      <c r="KJP110" s="13"/>
      <c r="KJQ110" s="13"/>
      <c r="KJR110" s="13"/>
      <c r="KJS110" s="13"/>
      <c r="KJT110" s="13"/>
      <c r="KJU110" s="13"/>
      <c r="KJV110" s="13"/>
      <c r="KJW110" s="13"/>
      <c r="KJX110" s="13"/>
      <c r="KJY110" s="13"/>
      <c r="KJZ110" s="13"/>
      <c r="KKA110" s="13"/>
      <c r="KKB110" s="13"/>
      <c r="KKC110" s="13"/>
      <c r="KKD110" s="13"/>
      <c r="KKE110" s="13"/>
      <c r="KKF110" s="13"/>
      <c r="KKG110" s="13"/>
      <c r="KKH110" s="13"/>
      <c r="KKI110" s="13"/>
      <c r="KKJ110" s="13"/>
      <c r="KKK110" s="13"/>
      <c r="KKL110" s="13"/>
      <c r="KKM110" s="13"/>
      <c r="KKN110" s="13"/>
      <c r="KKO110" s="13"/>
      <c r="KKP110" s="13"/>
      <c r="KKQ110" s="13"/>
      <c r="KKR110" s="13"/>
      <c r="KKS110" s="13"/>
      <c r="KKT110" s="13"/>
      <c r="KKU110" s="13"/>
      <c r="KKV110" s="13"/>
      <c r="KKW110" s="13"/>
      <c r="KKX110" s="13"/>
      <c r="KKY110" s="13"/>
      <c r="KKZ110" s="13"/>
      <c r="KLA110" s="13"/>
      <c r="KLB110" s="13"/>
      <c r="KLC110" s="13"/>
      <c r="KLD110" s="13"/>
      <c r="KLE110" s="13"/>
      <c r="KLF110" s="13"/>
      <c r="KLG110" s="13"/>
      <c r="KLH110" s="13"/>
      <c r="KLI110" s="13"/>
      <c r="KLJ110" s="13"/>
      <c r="KLK110" s="13"/>
      <c r="KLL110" s="13"/>
      <c r="KLM110" s="13"/>
      <c r="KLN110" s="13"/>
      <c r="KLO110" s="13"/>
      <c r="KLP110" s="13"/>
      <c r="KLQ110" s="13"/>
      <c r="KLR110" s="13"/>
      <c r="KLS110" s="13"/>
      <c r="KLT110" s="13"/>
      <c r="KLU110" s="13"/>
      <c r="KLV110" s="13"/>
      <c r="KLW110" s="13"/>
      <c r="KLX110" s="13"/>
      <c r="KLY110" s="13"/>
      <c r="KLZ110" s="13"/>
      <c r="KMA110" s="13"/>
      <c r="KMB110" s="13"/>
      <c r="KMC110" s="13"/>
      <c r="KMD110" s="13"/>
      <c r="KME110" s="13"/>
      <c r="KMF110" s="13"/>
      <c r="KMG110" s="13"/>
      <c r="KMH110" s="13"/>
      <c r="KMI110" s="13"/>
      <c r="KMJ110" s="13"/>
      <c r="KMK110" s="13"/>
      <c r="KML110" s="13"/>
      <c r="KMM110" s="13"/>
      <c r="KMN110" s="13"/>
      <c r="KMO110" s="13"/>
      <c r="KMP110" s="13"/>
      <c r="KMQ110" s="13"/>
      <c r="KMR110" s="13"/>
      <c r="KMS110" s="13"/>
      <c r="KMT110" s="13"/>
      <c r="KMU110" s="13"/>
      <c r="KMV110" s="13"/>
      <c r="KMW110" s="13"/>
      <c r="KMX110" s="13"/>
      <c r="KMY110" s="13"/>
      <c r="KMZ110" s="13"/>
      <c r="KNA110" s="13"/>
      <c r="KNB110" s="13"/>
      <c r="KNC110" s="13"/>
      <c r="KND110" s="13"/>
      <c r="KNE110" s="13"/>
      <c r="KNF110" s="13"/>
      <c r="KNG110" s="13"/>
      <c r="KNH110" s="13"/>
      <c r="KNI110" s="13"/>
      <c r="KNJ110" s="13"/>
      <c r="KNK110" s="13"/>
      <c r="KNL110" s="13"/>
      <c r="KNM110" s="13"/>
      <c r="KNN110" s="13"/>
      <c r="KNO110" s="13"/>
      <c r="KNP110" s="13"/>
      <c r="KNQ110" s="13"/>
      <c r="KNR110" s="13"/>
      <c r="KNS110" s="13"/>
      <c r="KNT110" s="13"/>
      <c r="KNU110" s="13"/>
      <c r="KNV110" s="13"/>
      <c r="KNW110" s="13"/>
      <c r="KNX110" s="13"/>
      <c r="KNY110" s="13"/>
      <c r="KNZ110" s="13"/>
      <c r="KOA110" s="13"/>
      <c r="KOB110" s="13"/>
      <c r="KOC110" s="13"/>
      <c r="KOD110" s="13"/>
      <c r="KOE110" s="13"/>
      <c r="KOF110" s="13"/>
      <c r="KOG110" s="13"/>
      <c r="KOH110" s="13"/>
      <c r="KOI110" s="13"/>
      <c r="KOJ110" s="13"/>
      <c r="KOK110" s="13"/>
      <c r="KOL110" s="13"/>
      <c r="KOM110" s="13"/>
      <c r="KON110" s="13"/>
      <c r="KOO110" s="13"/>
      <c r="KOP110" s="13"/>
      <c r="KOQ110" s="13"/>
      <c r="KOR110" s="13"/>
      <c r="KOS110" s="13"/>
      <c r="KOT110" s="13"/>
      <c r="KOU110" s="13"/>
      <c r="KOV110" s="13"/>
      <c r="KOW110" s="13"/>
      <c r="KOX110" s="13"/>
      <c r="KOY110" s="13"/>
      <c r="KOZ110" s="13"/>
      <c r="KPA110" s="13"/>
      <c r="KPB110" s="13"/>
      <c r="KPC110" s="13"/>
      <c r="KPD110" s="13"/>
      <c r="KPE110" s="13"/>
      <c r="KPF110" s="13"/>
      <c r="KPG110" s="13"/>
      <c r="KPH110" s="13"/>
      <c r="KPI110" s="13"/>
      <c r="KPJ110" s="13"/>
      <c r="KPK110" s="13"/>
      <c r="KPL110" s="13"/>
      <c r="KPM110" s="13"/>
      <c r="KPN110" s="13"/>
      <c r="KPO110" s="13"/>
      <c r="KPP110" s="13"/>
      <c r="KPQ110" s="13"/>
      <c r="KPR110" s="13"/>
      <c r="KPS110" s="13"/>
      <c r="KPT110" s="13"/>
      <c r="KPU110" s="13"/>
      <c r="KPV110" s="13"/>
      <c r="KPW110" s="13"/>
      <c r="KPX110" s="13"/>
      <c r="KPY110" s="13"/>
      <c r="KPZ110" s="13"/>
      <c r="KQA110" s="13"/>
      <c r="KQB110" s="13"/>
      <c r="KQC110" s="13"/>
      <c r="KQD110" s="13"/>
      <c r="KQE110" s="13"/>
      <c r="KQF110" s="13"/>
      <c r="KQG110" s="13"/>
      <c r="KQH110" s="13"/>
      <c r="KQI110" s="13"/>
      <c r="KQJ110" s="13"/>
      <c r="KQK110" s="13"/>
      <c r="KQL110" s="13"/>
      <c r="KQM110" s="13"/>
      <c r="KQN110" s="13"/>
      <c r="KQO110" s="13"/>
      <c r="KQP110" s="13"/>
      <c r="KQQ110" s="13"/>
      <c r="KQR110" s="13"/>
      <c r="KQS110" s="13"/>
      <c r="KQT110" s="13"/>
      <c r="KQU110" s="13"/>
      <c r="KQV110" s="13"/>
      <c r="KQW110" s="13"/>
      <c r="KQX110" s="13"/>
      <c r="KQY110" s="13"/>
      <c r="KQZ110" s="13"/>
      <c r="KRA110" s="13"/>
      <c r="KRB110" s="13"/>
      <c r="KRC110" s="13"/>
      <c r="KRD110" s="13"/>
      <c r="KRE110" s="13"/>
      <c r="KRF110" s="13"/>
      <c r="KRG110" s="13"/>
      <c r="KRH110" s="13"/>
      <c r="KRI110" s="13"/>
      <c r="KRJ110" s="13"/>
      <c r="KRK110" s="13"/>
      <c r="KRL110" s="13"/>
      <c r="KRM110" s="13"/>
      <c r="KRN110" s="13"/>
      <c r="KRO110" s="13"/>
      <c r="KRP110" s="13"/>
      <c r="KRQ110" s="13"/>
      <c r="KRR110" s="13"/>
      <c r="KRS110" s="13"/>
      <c r="KRT110" s="13"/>
      <c r="KRU110" s="13"/>
      <c r="KRV110" s="13"/>
      <c r="KRW110" s="13"/>
      <c r="KRX110" s="13"/>
      <c r="KRY110" s="13"/>
      <c r="KRZ110" s="13"/>
      <c r="KSA110" s="13"/>
      <c r="KSB110" s="13"/>
      <c r="KSC110" s="13"/>
      <c r="KSD110" s="13"/>
      <c r="KSE110" s="13"/>
      <c r="KSF110" s="13"/>
      <c r="KSG110" s="13"/>
      <c r="KSH110" s="13"/>
      <c r="KSI110" s="13"/>
      <c r="KSJ110" s="13"/>
      <c r="KSK110" s="13"/>
      <c r="KSL110" s="13"/>
      <c r="KSM110" s="13"/>
      <c r="KSN110" s="13"/>
      <c r="KSO110" s="13"/>
      <c r="KSP110" s="13"/>
      <c r="KSQ110" s="13"/>
      <c r="KSR110" s="13"/>
      <c r="KSS110" s="13"/>
      <c r="KST110" s="13"/>
      <c r="KSU110" s="13"/>
      <c r="KSV110" s="13"/>
      <c r="KSW110" s="13"/>
      <c r="KSX110" s="13"/>
      <c r="KSY110" s="13"/>
      <c r="KSZ110" s="13"/>
      <c r="KTA110" s="13"/>
      <c r="KTB110" s="13"/>
      <c r="KTC110" s="13"/>
      <c r="KTD110" s="13"/>
      <c r="KTE110" s="13"/>
      <c r="KTF110" s="13"/>
      <c r="KTG110" s="13"/>
      <c r="KTH110" s="13"/>
      <c r="KTI110" s="13"/>
      <c r="KTJ110" s="13"/>
      <c r="KTK110" s="13"/>
      <c r="KTL110" s="13"/>
      <c r="KTM110" s="13"/>
      <c r="KTN110" s="13"/>
      <c r="KTO110" s="13"/>
      <c r="KTP110" s="13"/>
      <c r="KTQ110" s="13"/>
      <c r="KTR110" s="13"/>
      <c r="KTS110" s="13"/>
      <c r="KTT110" s="13"/>
      <c r="KTU110" s="13"/>
      <c r="KTV110" s="13"/>
      <c r="KTW110" s="13"/>
      <c r="KTX110" s="13"/>
      <c r="KTY110" s="13"/>
      <c r="KTZ110" s="13"/>
      <c r="KUA110" s="13"/>
      <c r="KUB110" s="13"/>
      <c r="KUC110" s="13"/>
      <c r="KUD110" s="13"/>
      <c r="KUE110" s="13"/>
      <c r="KUF110" s="13"/>
      <c r="KUG110" s="13"/>
      <c r="KUH110" s="13"/>
      <c r="KUI110" s="13"/>
      <c r="KUJ110" s="13"/>
      <c r="KUK110" s="13"/>
      <c r="KUL110" s="13"/>
      <c r="KUM110" s="13"/>
      <c r="KUN110" s="13"/>
      <c r="KUO110" s="13"/>
      <c r="KUP110" s="13"/>
      <c r="KUQ110" s="13"/>
      <c r="KUR110" s="13"/>
      <c r="KUS110" s="13"/>
      <c r="KUT110" s="13"/>
      <c r="KUU110" s="13"/>
      <c r="KUV110" s="13"/>
      <c r="KUW110" s="13"/>
      <c r="KUX110" s="13"/>
      <c r="KUY110" s="13"/>
      <c r="KUZ110" s="13"/>
      <c r="KVA110" s="13"/>
      <c r="KVB110" s="13"/>
      <c r="KVC110" s="13"/>
      <c r="KVD110" s="13"/>
      <c r="KVE110" s="13"/>
      <c r="KVF110" s="13"/>
      <c r="KVG110" s="13"/>
      <c r="KVH110" s="13"/>
      <c r="KVI110" s="13"/>
      <c r="KVJ110" s="13"/>
      <c r="KVK110" s="13"/>
      <c r="KVL110" s="13"/>
      <c r="KVM110" s="13"/>
      <c r="KVN110" s="13"/>
      <c r="KVO110" s="13"/>
      <c r="KVP110" s="13"/>
      <c r="KVQ110" s="13"/>
      <c r="KVR110" s="13"/>
      <c r="KVS110" s="13"/>
      <c r="KVT110" s="13"/>
      <c r="KVU110" s="13"/>
      <c r="KVV110" s="13"/>
      <c r="KVW110" s="13"/>
      <c r="KVX110" s="13"/>
      <c r="KVY110" s="13"/>
      <c r="KVZ110" s="13"/>
      <c r="KWA110" s="13"/>
      <c r="KWB110" s="13"/>
      <c r="KWC110" s="13"/>
      <c r="KWD110" s="13"/>
      <c r="KWE110" s="13"/>
      <c r="KWF110" s="13"/>
      <c r="KWG110" s="13"/>
      <c r="KWH110" s="13"/>
      <c r="KWI110" s="13"/>
      <c r="KWJ110" s="13"/>
      <c r="KWK110" s="13"/>
      <c r="KWL110" s="13"/>
      <c r="KWM110" s="13"/>
      <c r="KWN110" s="13"/>
      <c r="KWO110" s="13"/>
      <c r="KWP110" s="13"/>
      <c r="KWQ110" s="13"/>
      <c r="KWR110" s="13"/>
      <c r="KWS110" s="13"/>
      <c r="KWT110" s="13"/>
      <c r="KWU110" s="13"/>
      <c r="KWV110" s="13"/>
      <c r="KWW110" s="13"/>
      <c r="KWX110" s="13"/>
      <c r="KWY110" s="13"/>
      <c r="KWZ110" s="13"/>
      <c r="KXA110" s="13"/>
      <c r="KXB110" s="13"/>
      <c r="KXC110" s="13"/>
      <c r="KXD110" s="13"/>
      <c r="KXE110" s="13"/>
      <c r="KXF110" s="13"/>
      <c r="KXG110" s="13"/>
      <c r="KXH110" s="13"/>
      <c r="KXI110" s="13"/>
      <c r="KXJ110" s="13"/>
      <c r="KXK110" s="13"/>
      <c r="KXL110" s="13"/>
      <c r="KXM110" s="13"/>
      <c r="KXN110" s="13"/>
      <c r="KXO110" s="13"/>
      <c r="KXP110" s="13"/>
      <c r="KXQ110" s="13"/>
      <c r="KXR110" s="13"/>
      <c r="KXS110" s="13"/>
      <c r="KXT110" s="13"/>
      <c r="KXU110" s="13"/>
      <c r="KXV110" s="13"/>
      <c r="KXW110" s="13"/>
      <c r="KXX110" s="13"/>
      <c r="KXY110" s="13"/>
      <c r="KXZ110" s="13"/>
      <c r="KYA110" s="13"/>
      <c r="KYB110" s="13"/>
      <c r="KYC110" s="13"/>
      <c r="KYD110" s="13"/>
      <c r="KYE110" s="13"/>
      <c r="KYF110" s="13"/>
      <c r="KYG110" s="13"/>
      <c r="KYH110" s="13"/>
      <c r="KYI110" s="13"/>
      <c r="KYJ110" s="13"/>
      <c r="KYK110" s="13"/>
      <c r="KYL110" s="13"/>
      <c r="KYM110" s="13"/>
      <c r="KYN110" s="13"/>
      <c r="KYO110" s="13"/>
      <c r="KYP110" s="13"/>
      <c r="KYQ110" s="13"/>
      <c r="KYR110" s="13"/>
      <c r="KYS110" s="13"/>
      <c r="KYT110" s="13"/>
      <c r="KYU110" s="13"/>
      <c r="KYV110" s="13"/>
      <c r="KYW110" s="13"/>
      <c r="KYX110" s="13"/>
      <c r="KYY110" s="13"/>
      <c r="KYZ110" s="13"/>
      <c r="KZA110" s="13"/>
      <c r="KZB110" s="13"/>
      <c r="KZC110" s="13"/>
      <c r="KZD110" s="13"/>
      <c r="KZE110" s="13"/>
      <c r="KZF110" s="13"/>
      <c r="KZG110" s="13"/>
      <c r="KZH110" s="13"/>
      <c r="KZI110" s="13"/>
      <c r="KZJ110" s="13"/>
      <c r="KZK110" s="13"/>
      <c r="KZL110" s="13"/>
      <c r="KZM110" s="13"/>
      <c r="KZN110" s="13"/>
      <c r="KZO110" s="13"/>
      <c r="KZP110" s="13"/>
      <c r="KZQ110" s="13"/>
      <c r="KZR110" s="13"/>
      <c r="KZS110" s="13"/>
      <c r="KZT110" s="13"/>
      <c r="KZU110" s="13"/>
      <c r="KZV110" s="13"/>
      <c r="KZW110" s="13"/>
      <c r="KZX110" s="13"/>
      <c r="KZY110" s="13"/>
      <c r="KZZ110" s="13"/>
      <c r="LAA110" s="13"/>
      <c r="LAB110" s="13"/>
      <c r="LAC110" s="13"/>
      <c r="LAD110" s="13"/>
      <c r="LAE110" s="13"/>
      <c r="LAF110" s="13"/>
      <c r="LAG110" s="13"/>
      <c r="LAH110" s="13"/>
      <c r="LAI110" s="13"/>
      <c r="LAJ110" s="13"/>
      <c r="LAK110" s="13"/>
      <c r="LAL110" s="13"/>
      <c r="LAM110" s="13"/>
      <c r="LAN110" s="13"/>
      <c r="LAO110" s="13"/>
      <c r="LAP110" s="13"/>
      <c r="LAQ110" s="13"/>
      <c r="LAR110" s="13"/>
      <c r="LAS110" s="13"/>
      <c r="LAT110" s="13"/>
      <c r="LAU110" s="13"/>
      <c r="LAV110" s="13"/>
      <c r="LAW110" s="13"/>
      <c r="LAX110" s="13"/>
      <c r="LAY110" s="13"/>
      <c r="LAZ110" s="13"/>
      <c r="LBA110" s="13"/>
      <c r="LBB110" s="13"/>
      <c r="LBC110" s="13"/>
      <c r="LBD110" s="13"/>
      <c r="LBE110" s="13"/>
      <c r="LBF110" s="13"/>
      <c r="LBG110" s="13"/>
      <c r="LBH110" s="13"/>
      <c r="LBI110" s="13"/>
      <c r="LBJ110" s="13"/>
      <c r="LBK110" s="13"/>
      <c r="LBL110" s="13"/>
      <c r="LBM110" s="13"/>
      <c r="LBN110" s="13"/>
      <c r="LBO110" s="13"/>
      <c r="LBP110" s="13"/>
      <c r="LBQ110" s="13"/>
      <c r="LBR110" s="13"/>
      <c r="LBS110" s="13"/>
      <c r="LBT110" s="13"/>
      <c r="LBU110" s="13"/>
      <c r="LBV110" s="13"/>
      <c r="LBW110" s="13"/>
      <c r="LBX110" s="13"/>
      <c r="LBY110" s="13"/>
      <c r="LBZ110" s="13"/>
      <c r="LCA110" s="13"/>
      <c r="LCB110" s="13"/>
      <c r="LCC110" s="13"/>
      <c r="LCD110" s="13"/>
      <c r="LCE110" s="13"/>
      <c r="LCF110" s="13"/>
      <c r="LCG110" s="13"/>
      <c r="LCH110" s="13"/>
      <c r="LCI110" s="13"/>
      <c r="LCJ110" s="13"/>
      <c r="LCK110" s="13"/>
      <c r="LCL110" s="13"/>
      <c r="LCM110" s="13"/>
      <c r="LCN110" s="13"/>
      <c r="LCO110" s="13"/>
      <c r="LCP110" s="13"/>
      <c r="LCQ110" s="13"/>
      <c r="LCR110" s="13"/>
      <c r="LCS110" s="13"/>
      <c r="LCT110" s="13"/>
      <c r="LCU110" s="13"/>
      <c r="LCV110" s="13"/>
      <c r="LCW110" s="13"/>
      <c r="LCX110" s="13"/>
      <c r="LCY110" s="13"/>
      <c r="LCZ110" s="13"/>
      <c r="LDA110" s="13"/>
      <c r="LDB110" s="13"/>
      <c r="LDC110" s="13"/>
      <c r="LDD110" s="13"/>
      <c r="LDE110" s="13"/>
      <c r="LDF110" s="13"/>
      <c r="LDG110" s="13"/>
      <c r="LDH110" s="13"/>
      <c r="LDI110" s="13"/>
      <c r="LDJ110" s="13"/>
      <c r="LDK110" s="13"/>
      <c r="LDL110" s="13"/>
      <c r="LDM110" s="13"/>
      <c r="LDN110" s="13"/>
      <c r="LDO110" s="13"/>
      <c r="LDP110" s="13"/>
      <c r="LDQ110" s="13"/>
      <c r="LDR110" s="13"/>
      <c r="LDS110" s="13"/>
      <c r="LDT110" s="13"/>
      <c r="LDU110" s="13"/>
      <c r="LDV110" s="13"/>
      <c r="LDW110" s="13"/>
      <c r="LDX110" s="13"/>
      <c r="LDY110" s="13"/>
      <c r="LDZ110" s="13"/>
      <c r="LEA110" s="13"/>
      <c r="LEB110" s="13"/>
      <c r="LEC110" s="13"/>
      <c r="LED110" s="13"/>
      <c r="LEE110" s="13"/>
      <c r="LEF110" s="13"/>
      <c r="LEG110" s="13"/>
      <c r="LEH110" s="13"/>
      <c r="LEI110" s="13"/>
      <c r="LEJ110" s="13"/>
      <c r="LEK110" s="13"/>
      <c r="LEL110" s="13"/>
      <c r="LEM110" s="13"/>
      <c r="LEN110" s="13"/>
      <c r="LEO110" s="13"/>
      <c r="LEP110" s="13"/>
      <c r="LEQ110" s="13"/>
      <c r="LER110" s="13"/>
      <c r="LES110" s="13"/>
      <c r="LET110" s="13"/>
      <c r="LEU110" s="13"/>
      <c r="LEV110" s="13"/>
      <c r="LEW110" s="13"/>
      <c r="LEX110" s="13"/>
      <c r="LEY110" s="13"/>
      <c r="LEZ110" s="13"/>
      <c r="LFA110" s="13"/>
      <c r="LFB110" s="13"/>
      <c r="LFC110" s="13"/>
      <c r="LFD110" s="13"/>
      <c r="LFE110" s="13"/>
      <c r="LFF110" s="13"/>
      <c r="LFG110" s="13"/>
      <c r="LFH110" s="13"/>
      <c r="LFI110" s="13"/>
      <c r="LFJ110" s="13"/>
      <c r="LFK110" s="13"/>
      <c r="LFL110" s="13"/>
      <c r="LFM110" s="13"/>
      <c r="LFN110" s="13"/>
      <c r="LFO110" s="13"/>
      <c r="LFP110" s="13"/>
      <c r="LFQ110" s="13"/>
      <c r="LFR110" s="13"/>
      <c r="LFS110" s="13"/>
      <c r="LFT110" s="13"/>
      <c r="LFU110" s="13"/>
      <c r="LFV110" s="13"/>
      <c r="LFW110" s="13"/>
      <c r="LFX110" s="13"/>
      <c r="LFY110" s="13"/>
      <c r="LFZ110" s="13"/>
      <c r="LGA110" s="13"/>
      <c r="LGB110" s="13"/>
      <c r="LGC110" s="13"/>
      <c r="LGD110" s="13"/>
      <c r="LGE110" s="13"/>
      <c r="LGF110" s="13"/>
      <c r="LGG110" s="13"/>
      <c r="LGH110" s="13"/>
      <c r="LGI110" s="13"/>
      <c r="LGJ110" s="13"/>
      <c r="LGK110" s="13"/>
      <c r="LGL110" s="13"/>
      <c r="LGM110" s="13"/>
      <c r="LGN110" s="13"/>
      <c r="LGO110" s="13"/>
      <c r="LGP110" s="13"/>
      <c r="LGQ110" s="13"/>
      <c r="LGR110" s="13"/>
      <c r="LGS110" s="13"/>
      <c r="LGT110" s="13"/>
      <c r="LGU110" s="13"/>
      <c r="LGV110" s="13"/>
      <c r="LGW110" s="13"/>
      <c r="LGX110" s="13"/>
      <c r="LGY110" s="13"/>
      <c r="LGZ110" s="13"/>
      <c r="LHA110" s="13"/>
      <c r="LHB110" s="13"/>
      <c r="LHC110" s="13"/>
      <c r="LHD110" s="13"/>
      <c r="LHE110" s="13"/>
      <c r="LHF110" s="13"/>
      <c r="LHG110" s="13"/>
      <c r="LHH110" s="13"/>
      <c r="LHI110" s="13"/>
      <c r="LHJ110" s="13"/>
      <c r="LHK110" s="13"/>
      <c r="LHL110" s="13"/>
      <c r="LHM110" s="13"/>
      <c r="LHN110" s="13"/>
      <c r="LHO110" s="13"/>
      <c r="LHP110" s="13"/>
      <c r="LHQ110" s="13"/>
      <c r="LHR110" s="13"/>
      <c r="LHS110" s="13"/>
      <c r="LHT110" s="13"/>
      <c r="LHU110" s="13"/>
      <c r="LHV110" s="13"/>
      <c r="LHW110" s="13"/>
      <c r="LHX110" s="13"/>
      <c r="LHY110" s="13"/>
      <c r="LHZ110" s="13"/>
      <c r="LIA110" s="13"/>
      <c r="LIB110" s="13"/>
      <c r="LIC110" s="13"/>
      <c r="LID110" s="13"/>
      <c r="LIE110" s="13"/>
      <c r="LIF110" s="13"/>
      <c r="LIG110" s="13"/>
      <c r="LIH110" s="13"/>
      <c r="LII110" s="13"/>
      <c r="LIJ110" s="13"/>
      <c r="LIK110" s="13"/>
      <c r="LIL110" s="13"/>
      <c r="LIM110" s="13"/>
      <c r="LIN110" s="13"/>
      <c r="LIO110" s="13"/>
      <c r="LIP110" s="13"/>
      <c r="LIQ110" s="13"/>
      <c r="LIR110" s="13"/>
      <c r="LIS110" s="13"/>
      <c r="LIT110" s="13"/>
      <c r="LIU110" s="13"/>
      <c r="LIV110" s="13"/>
      <c r="LIW110" s="13"/>
      <c r="LIX110" s="13"/>
      <c r="LIY110" s="13"/>
      <c r="LIZ110" s="13"/>
      <c r="LJA110" s="13"/>
      <c r="LJB110" s="13"/>
      <c r="LJC110" s="13"/>
      <c r="LJD110" s="13"/>
      <c r="LJE110" s="13"/>
      <c r="LJF110" s="13"/>
      <c r="LJG110" s="13"/>
      <c r="LJH110" s="13"/>
      <c r="LJI110" s="13"/>
      <c r="LJJ110" s="13"/>
      <c r="LJK110" s="13"/>
      <c r="LJL110" s="13"/>
      <c r="LJM110" s="13"/>
      <c r="LJN110" s="13"/>
      <c r="LJO110" s="13"/>
      <c r="LJP110" s="13"/>
      <c r="LJQ110" s="13"/>
      <c r="LJR110" s="13"/>
      <c r="LJS110" s="13"/>
      <c r="LJT110" s="13"/>
      <c r="LJU110" s="13"/>
      <c r="LJV110" s="13"/>
      <c r="LJW110" s="13"/>
      <c r="LJX110" s="13"/>
      <c r="LJY110" s="13"/>
      <c r="LJZ110" s="13"/>
      <c r="LKA110" s="13"/>
      <c r="LKB110" s="13"/>
      <c r="LKC110" s="13"/>
      <c r="LKD110" s="13"/>
      <c r="LKE110" s="13"/>
      <c r="LKF110" s="13"/>
      <c r="LKG110" s="13"/>
      <c r="LKH110" s="13"/>
      <c r="LKI110" s="13"/>
      <c r="LKJ110" s="13"/>
      <c r="LKK110" s="13"/>
      <c r="LKL110" s="13"/>
      <c r="LKM110" s="13"/>
      <c r="LKN110" s="13"/>
      <c r="LKO110" s="13"/>
      <c r="LKP110" s="13"/>
      <c r="LKQ110" s="13"/>
      <c r="LKR110" s="13"/>
      <c r="LKS110" s="13"/>
      <c r="LKT110" s="13"/>
      <c r="LKU110" s="13"/>
      <c r="LKV110" s="13"/>
      <c r="LKW110" s="13"/>
      <c r="LKX110" s="13"/>
      <c r="LKY110" s="13"/>
      <c r="LKZ110" s="13"/>
      <c r="LLA110" s="13"/>
      <c r="LLB110" s="13"/>
      <c r="LLC110" s="13"/>
      <c r="LLD110" s="13"/>
      <c r="LLE110" s="13"/>
      <c r="LLF110" s="13"/>
      <c r="LLG110" s="13"/>
      <c r="LLH110" s="13"/>
      <c r="LLI110" s="13"/>
      <c r="LLJ110" s="13"/>
      <c r="LLK110" s="13"/>
      <c r="LLL110" s="13"/>
      <c r="LLM110" s="13"/>
      <c r="LLN110" s="13"/>
      <c r="LLO110" s="13"/>
      <c r="LLP110" s="13"/>
      <c r="LLQ110" s="13"/>
      <c r="LLR110" s="13"/>
      <c r="LLS110" s="13"/>
      <c r="LLT110" s="13"/>
      <c r="LLU110" s="13"/>
      <c r="LLV110" s="13"/>
      <c r="LLW110" s="13"/>
      <c r="LLX110" s="13"/>
      <c r="LLY110" s="13"/>
      <c r="LLZ110" s="13"/>
      <c r="LMA110" s="13"/>
      <c r="LMB110" s="13"/>
      <c r="LMC110" s="13"/>
      <c r="LMD110" s="13"/>
      <c r="LME110" s="13"/>
      <c r="LMF110" s="13"/>
      <c r="LMG110" s="13"/>
      <c r="LMH110" s="13"/>
      <c r="LMI110" s="13"/>
      <c r="LMJ110" s="13"/>
      <c r="LMK110" s="13"/>
      <c r="LML110" s="13"/>
      <c r="LMM110" s="13"/>
      <c r="LMN110" s="13"/>
      <c r="LMO110" s="13"/>
      <c r="LMP110" s="13"/>
      <c r="LMQ110" s="13"/>
      <c r="LMR110" s="13"/>
      <c r="LMS110" s="13"/>
      <c r="LMT110" s="13"/>
      <c r="LMU110" s="13"/>
      <c r="LMV110" s="13"/>
      <c r="LMW110" s="13"/>
      <c r="LMX110" s="13"/>
      <c r="LMY110" s="13"/>
      <c r="LMZ110" s="13"/>
      <c r="LNA110" s="13"/>
      <c r="LNB110" s="13"/>
      <c r="LNC110" s="13"/>
      <c r="LND110" s="13"/>
      <c r="LNE110" s="13"/>
      <c r="LNF110" s="13"/>
      <c r="LNG110" s="13"/>
      <c r="LNH110" s="13"/>
      <c r="LNI110" s="13"/>
      <c r="LNJ110" s="13"/>
      <c r="LNK110" s="13"/>
      <c r="LNL110" s="13"/>
      <c r="LNM110" s="13"/>
      <c r="LNN110" s="13"/>
      <c r="LNO110" s="13"/>
      <c r="LNP110" s="13"/>
      <c r="LNQ110" s="13"/>
      <c r="LNR110" s="13"/>
      <c r="LNS110" s="13"/>
      <c r="LNT110" s="13"/>
      <c r="LNU110" s="13"/>
      <c r="LNV110" s="13"/>
      <c r="LNW110" s="13"/>
      <c r="LNX110" s="13"/>
      <c r="LNY110" s="13"/>
      <c r="LNZ110" s="13"/>
      <c r="LOA110" s="13"/>
      <c r="LOB110" s="13"/>
      <c r="LOC110" s="13"/>
      <c r="LOD110" s="13"/>
      <c r="LOE110" s="13"/>
      <c r="LOF110" s="13"/>
      <c r="LOG110" s="13"/>
      <c r="LOH110" s="13"/>
      <c r="LOI110" s="13"/>
      <c r="LOJ110" s="13"/>
      <c r="LOK110" s="13"/>
      <c r="LOL110" s="13"/>
      <c r="LOM110" s="13"/>
      <c r="LON110" s="13"/>
      <c r="LOO110" s="13"/>
      <c r="LOP110" s="13"/>
      <c r="LOQ110" s="13"/>
      <c r="LOR110" s="13"/>
      <c r="LOS110" s="13"/>
      <c r="LOT110" s="13"/>
      <c r="LOU110" s="13"/>
      <c r="LOV110" s="13"/>
      <c r="LOW110" s="13"/>
      <c r="LOX110" s="13"/>
      <c r="LOY110" s="13"/>
      <c r="LOZ110" s="13"/>
      <c r="LPA110" s="13"/>
      <c r="LPB110" s="13"/>
      <c r="LPC110" s="13"/>
      <c r="LPD110" s="13"/>
      <c r="LPE110" s="13"/>
      <c r="LPF110" s="13"/>
      <c r="LPG110" s="13"/>
      <c r="LPH110" s="13"/>
      <c r="LPI110" s="13"/>
      <c r="LPJ110" s="13"/>
      <c r="LPK110" s="13"/>
      <c r="LPL110" s="13"/>
      <c r="LPM110" s="13"/>
      <c r="LPN110" s="13"/>
      <c r="LPO110" s="13"/>
      <c r="LPP110" s="13"/>
      <c r="LPQ110" s="13"/>
      <c r="LPR110" s="13"/>
      <c r="LPS110" s="13"/>
      <c r="LPT110" s="13"/>
      <c r="LPU110" s="13"/>
      <c r="LPV110" s="13"/>
      <c r="LPW110" s="13"/>
      <c r="LPX110" s="13"/>
      <c r="LPY110" s="13"/>
      <c r="LPZ110" s="13"/>
      <c r="LQA110" s="13"/>
      <c r="LQB110" s="13"/>
      <c r="LQC110" s="13"/>
      <c r="LQD110" s="13"/>
      <c r="LQE110" s="13"/>
      <c r="LQF110" s="13"/>
      <c r="LQG110" s="13"/>
      <c r="LQH110" s="13"/>
      <c r="LQI110" s="13"/>
      <c r="LQJ110" s="13"/>
      <c r="LQK110" s="13"/>
      <c r="LQL110" s="13"/>
      <c r="LQM110" s="13"/>
      <c r="LQN110" s="13"/>
      <c r="LQO110" s="13"/>
      <c r="LQP110" s="13"/>
      <c r="LQQ110" s="13"/>
      <c r="LQR110" s="13"/>
      <c r="LQS110" s="13"/>
      <c r="LQT110" s="13"/>
      <c r="LQU110" s="13"/>
      <c r="LQV110" s="13"/>
      <c r="LQW110" s="13"/>
      <c r="LQX110" s="13"/>
      <c r="LQY110" s="13"/>
      <c r="LQZ110" s="13"/>
      <c r="LRA110" s="13"/>
      <c r="LRB110" s="13"/>
      <c r="LRC110" s="13"/>
      <c r="LRD110" s="13"/>
      <c r="LRE110" s="13"/>
      <c r="LRF110" s="13"/>
      <c r="LRG110" s="13"/>
      <c r="LRH110" s="13"/>
      <c r="LRI110" s="13"/>
      <c r="LRJ110" s="13"/>
      <c r="LRK110" s="13"/>
      <c r="LRL110" s="13"/>
      <c r="LRM110" s="13"/>
      <c r="LRN110" s="13"/>
      <c r="LRO110" s="13"/>
      <c r="LRP110" s="13"/>
      <c r="LRQ110" s="13"/>
      <c r="LRR110" s="13"/>
      <c r="LRS110" s="13"/>
      <c r="LRT110" s="13"/>
      <c r="LRU110" s="13"/>
      <c r="LRV110" s="13"/>
      <c r="LRW110" s="13"/>
      <c r="LRX110" s="13"/>
      <c r="LRY110" s="13"/>
      <c r="LRZ110" s="13"/>
      <c r="LSA110" s="13"/>
      <c r="LSB110" s="13"/>
      <c r="LSC110" s="13"/>
      <c r="LSD110" s="13"/>
      <c r="LSE110" s="13"/>
      <c r="LSF110" s="13"/>
      <c r="LSG110" s="13"/>
      <c r="LSH110" s="13"/>
      <c r="LSI110" s="13"/>
      <c r="LSJ110" s="13"/>
      <c r="LSK110" s="13"/>
      <c r="LSL110" s="13"/>
      <c r="LSM110" s="13"/>
      <c r="LSN110" s="13"/>
      <c r="LSO110" s="13"/>
      <c r="LSP110" s="13"/>
      <c r="LSQ110" s="13"/>
      <c r="LSR110" s="13"/>
      <c r="LSS110" s="13"/>
      <c r="LST110" s="13"/>
      <c r="LSU110" s="13"/>
      <c r="LSV110" s="13"/>
      <c r="LSW110" s="13"/>
      <c r="LSX110" s="13"/>
      <c r="LSY110" s="13"/>
      <c r="LSZ110" s="13"/>
      <c r="LTA110" s="13"/>
      <c r="LTB110" s="13"/>
      <c r="LTC110" s="13"/>
      <c r="LTD110" s="13"/>
      <c r="LTE110" s="13"/>
      <c r="LTF110" s="13"/>
      <c r="LTG110" s="13"/>
      <c r="LTH110" s="13"/>
      <c r="LTI110" s="13"/>
      <c r="LTJ110" s="13"/>
      <c r="LTK110" s="13"/>
      <c r="LTL110" s="13"/>
      <c r="LTM110" s="13"/>
      <c r="LTN110" s="13"/>
      <c r="LTO110" s="13"/>
      <c r="LTP110" s="13"/>
      <c r="LTQ110" s="13"/>
      <c r="LTR110" s="13"/>
      <c r="LTS110" s="13"/>
      <c r="LTT110" s="13"/>
      <c r="LTU110" s="13"/>
      <c r="LTV110" s="13"/>
      <c r="LTW110" s="13"/>
      <c r="LTX110" s="13"/>
      <c r="LTY110" s="13"/>
      <c r="LTZ110" s="13"/>
      <c r="LUA110" s="13"/>
      <c r="LUB110" s="13"/>
      <c r="LUC110" s="13"/>
      <c r="LUD110" s="13"/>
      <c r="LUE110" s="13"/>
      <c r="LUF110" s="13"/>
      <c r="LUG110" s="13"/>
      <c r="LUH110" s="13"/>
      <c r="LUI110" s="13"/>
      <c r="LUJ110" s="13"/>
      <c r="LUK110" s="13"/>
      <c r="LUL110" s="13"/>
      <c r="LUM110" s="13"/>
      <c r="LUN110" s="13"/>
      <c r="LUO110" s="13"/>
      <c r="LUP110" s="13"/>
      <c r="LUQ110" s="13"/>
      <c r="LUR110" s="13"/>
      <c r="LUS110" s="13"/>
      <c r="LUT110" s="13"/>
      <c r="LUU110" s="13"/>
      <c r="LUV110" s="13"/>
      <c r="LUW110" s="13"/>
      <c r="LUX110" s="13"/>
      <c r="LUY110" s="13"/>
      <c r="LUZ110" s="13"/>
      <c r="LVA110" s="13"/>
      <c r="LVB110" s="13"/>
      <c r="LVC110" s="13"/>
      <c r="LVD110" s="13"/>
      <c r="LVE110" s="13"/>
      <c r="LVF110" s="13"/>
      <c r="LVG110" s="13"/>
      <c r="LVH110" s="13"/>
      <c r="LVI110" s="13"/>
      <c r="LVJ110" s="13"/>
      <c r="LVK110" s="13"/>
      <c r="LVL110" s="13"/>
      <c r="LVM110" s="13"/>
      <c r="LVN110" s="13"/>
      <c r="LVO110" s="13"/>
      <c r="LVP110" s="13"/>
      <c r="LVQ110" s="13"/>
      <c r="LVR110" s="13"/>
      <c r="LVS110" s="13"/>
      <c r="LVT110" s="13"/>
      <c r="LVU110" s="13"/>
      <c r="LVV110" s="13"/>
      <c r="LVW110" s="13"/>
      <c r="LVX110" s="13"/>
      <c r="LVY110" s="13"/>
      <c r="LVZ110" s="13"/>
      <c r="LWA110" s="13"/>
      <c r="LWB110" s="13"/>
      <c r="LWC110" s="13"/>
      <c r="LWD110" s="13"/>
      <c r="LWE110" s="13"/>
      <c r="LWF110" s="13"/>
      <c r="LWG110" s="13"/>
      <c r="LWH110" s="13"/>
      <c r="LWI110" s="13"/>
      <c r="LWJ110" s="13"/>
      <c r="LWK110" s="13"/>
      <c r="LWL110" s="13"/>
      <c r="LWM110" s="13"/>
      <c r="LWN110" s="13"/>
      <c r="LWO110" s="13"/>
      <c r="LWP110" s="13"/>
      <c r="LWQ110" s="13"/>
      <c r="LWR110" s="13"/>
      <c r="LWS110" s="13"/>
      <c r="LWT110" s="13"/>
      <c r="LWU110" s="13"/>
      <c r="LWV110" s="13"/>
      <c r="LWW110" s="13"/>
      <c r="LWX110" s="13"/>
      <c r="LWY110" s="13"/>
      <c r="LWZ110" s="13"/>
      <c r="LXA110" s="13"/>
      <c r="LXB110" s="13"/>
      <c r="LXC110" s="13"/>
      <c r="LXD110" s="13"/>
      <c r="LXE110" s="13"/>
      <c r="LXF110" s="13"/>
      <c r="LXG110" s="13"/>
      <c r="LXH110" s="13"/>
      <c r="LXI110" s="13"/>
      <c r="LXJ110" s="13"/>
      <c r="LXK110" s="13"/>
      <c r="LXL110" s="13"/>
      <c r="LXM110" s="13"/>
      <c r="LXN110" s="13"/>
      <c r="LXO110" s="13"/>
      <c r="LXP110" s="13"/>
      <c r="LXQ110" s="13"/>
      <c r="LXR110" s="13"/>
      <c r="LXS110" s="13"/>
      <c r="LXT110" s="13"/>
      <c r="LXU110" s="13"/>
      <c r="LXV110" s="13"/>
      <c r="LXW110" s="13"/>
      <c r="LXX110" s="13"/>
      <c r="LXY110" s="13"/>
      <c r="LXZ110" s="13"/>
      <c r="LYA110" s="13"/>
      <c r="LYB110" s="13"/>
      <c r="LYC110" s="13"/>
      <c r="LYD110" s="13"/>
      <c r="LYE110" s="13"/>
      <c r="LYF110" s="13"/>
      <c r="LYG110" s="13"/>
      <c r="LYH110" s="13"/>
      <c r="LYI110" s="13"/>
      <c r="LYJ110" s="13"/>
      <c r="LYK110" s="13"/>
      <c r="LYL110" s="13"/>
      <c r="LYM110" s="13"/>
      <c r="LYN110" s="13"/>
      <c r="LYO110" s="13"/>
      <c r="LYP110" s="13"/>
      <c r="LYQ110" s="13"/>
      <c r="LYR110" s="13"/>
      <c r="LYS110" s="13"/>
      <c r="LYT110" s="13"/>
      <c r="LYU110" s="13"/>
      <c r="LYV110" s="13"/>
      <c r="LYW110" s="13"/>
      <c r="LYX110" s="13"/>
      <c r="LYY110" s="13"/>
      <c r="LYZ110" s="13"/>
      <c r="LZA110" s="13"/>
      <c r="LZB110" s="13"/>
      <c r="LZC110" s="13"/>
      <c r="LZD110" s="13"/>
      <c r="LZE110" s="13"/>
      <c r="LZF110" s="13"/>
      <c r="LZG110" s="13"/>
      <c r="LZH110" s="13"/>
      <c r="LZI110" s="13"/>
      <c r="LZJ110" s="13"/>
      <c r="LZK110" s="13"/>
      <c r="LZL110" s="13"/>
      <c r="LZM110" s="13"/>
      <c r="LZN110" s="13"/>
      <c r="LZO110" s="13"/>
      <c r="LZP110" s="13"/>
      <c r="LZQ110" s="13"/>
      <c r="LZR110" s="13"/>
      <c r="LZS110" s="13"/>
      <c r="LZT110" s="13"/>
      <c r="LZU110" s="13"/>
      <c r="LZV110" s="13"/>
      <c r="LZW110" s="13"/>
      <c r="LZX110" s="13"/>
      <c r="LZY110" s="13"/>
      <c r="LZZ110" s="13"/>
      <c r="MAA110" s="13"/>
      <c r="MAB110" s="13"/>
      <c r="MAC110" s="13"/>
      <c r="MAD110" s="13"/>
      <c r="MAE110" s="13"/>
      <c r="MAF110" s="13"/>
      <c r="MAG110" s="13"/>
      <c r="MAH110" s="13"/>
      <c r="MAI110" s="13"/>
      <c r="MAJ110" s="13"/>
      <c r="MAK110" s="13"/>
      <c r="MAL110" s="13"/>
      <c r="MAM110" s="13"/>
      <c r="MAN110" s="13"/>
      <c r="MAO110" s="13"/>
      <c r="MAP110" s="13"/>
      <c r="MAQ110" s="13"/>
      <c r="MAR110" s="13"/>
      <c r="MAS110" s="13"/>
      <c r="MAT110" s="13"/>
      <c r="MAU110" s="13"/>
      <c r="MAV110" s="13"/>
      <c r="MAW110" s="13"/>
      <c r="MAX110" s="13"/>
      <c r="MAY110" s="13"/>
      <c r="MAZ110" s="13"/>
      <c r="MBA110" s="13"/>
      <c r="MBB110" s="13"/>
      <c r="MBC110" s="13"/>
      <c r="MBD110" s="13"/>
      <c r="MBE110" s="13"/>
      <c r="MBF110" s="13"/>
      <c r="MBG110" s="13"/>
      <c r="MBH110" s="13"/>
      <c r="MBI110" s="13"/>
      <c r="MBJ110" s="13"/>
      <c r="MBK110" s="13"/>
      <c r="MBL110" s="13"/>
      <c r="MBM110" s="13"/>
      <c r="MBN110" s="13"/>
      <c r="MBO110" s="13"/>
      <c r="MBP110" s="13"/>
      <c r="MBQ110" s="13"/>
      <c r="MBR110" s="13"/>
      <c r="MBS110" s="13"/>
      <c r="MBT110" s="13"/>
      <c r="MBU110" s="13"/>
      <c r="MBV110" s="13"/>
      <c r="MBW110" s="13"/>
      <c r="MBX110" s="13"/>
      <c r="MBY110" s="13"/>
      <c r="MBZ110" s="13"/>
      <c r="MCA110" s="13"/>
      <c r="MCB110" s="13"/>
      <c r="MCC110" s="13"/>
      <c r="MCD110" s="13"/>
      <c r="MCE110" s="13"/>
      <c r="MCF110" s="13"/>
      <c r="MCG110" s="13"/>
      <c r="MCH110" s="13"/>
      <c r="MCI110" s="13"/>
      <c r="MCJ110" s="13"/>
      <c r="MCK110" s="13"/>
      <c r="MCL110" s="13"/>
      <c r="MCM110" s="13"/>
      <c r="MCN110" s="13"/>
      <c r="MCO110" s="13"/>
      <c r="MCP110" s="13"/>
      <c r="MCQ110" s="13"/>
      <c r="MCR110" s="13"/>
      <c r="MCS110" s="13"/>
      <c r="MCT110" s="13"/>
      <c r="MCU110" s="13"/>
      <c r="MCV110" s="13"/>
      <c r="MCW110" s="13"/>
      <c r="MCX110" s="13"/>
      <c r="MCY110" s="13"/>
      <c r="MCZ110" s="13"/>
      <c r="MDA110" s="13"/>
      <c r="MDB110" s="13"/>
      <c r="MDC110" s="13"/>
      <c r="MDD110" s="13"/>
      <c r="MDE110" s="13"/>
      <c r="MDF110" s="13"/>
      <c r="MDG110" s="13"/>
      <c r="MDH110" s="13"/>
      <c r="MDI110" s="13"/>
      <c r="MDJ110" s="13"/>
      <c r="MDK110" s="13"/>
      <c r="MDL110" s="13"/>
      <c r="MDM110" s="13"/>
      <c r="MDN110" s="13"/>
      <c r="MDO110" s="13"/>
      <c r="MDP110" s="13"/>
      <c r="MDQ110" s="13"/>
      <c r="MDR110" s="13"/>
      <c r="MDS110" s="13"/>
      <c r="MDT110" s="13"/>
      <c r="MDU110" s="13"/>
      <c r="MDV110" s="13"/>
      <c r="MDW110" s="13"/>
      <c r="MDX110" s="13"/>
      <c r="MDY110" s="13"/>
      <c r="MDZ110" s="13"/>
      <c r="MEA110" s="13"/>
      <c r="MEB110" s="13"/>
      <c r="MEC110" s="13"/>
      <c r="MED110" s="13"/>
      <c r="MEE110" s="13"/>
      <c r="MEF110" s="13"/>
      <c r="MEG110" s="13"/>
      <c r="MEH110" s="13"/>
      <c r="MEI110" s="13"/>
      <c r="MEJ110" s="13"/>
      <c r="MEK110" s="13"/>
      <c r="MEL110" s="13"/>
      <c r="MEM110" s="13"/>
      <c r="MEN110" s="13"/>
      <c r="MEO110" s="13"/>
      <c r="MEP110" s="13"/>
      <c r="MEQ110" s="13"/>
      <c r="MER110" s="13"/>
      <c r="MES110" s="13"/>
      <c r="MET110" s="13"/>
      <c r="MEU110" s="13"/>
      <c r="MEV110" s="13"/>
      <c r="MEW110" s="13"/>
      <c r="MEX110" s="13"/>
      <c r="MEY110" s="13"/>
      <c r="MEZ110" s="13"/>
      <c r="MFA110" s="13"/>
      <c r="MFB110" s="13"/>
      <c r="MFC110" s="13"/>
      <c r="MFD110" s="13"/>
      <c r="MFE110" s="13"/>
      <c r="MFF110" s="13"/>
      <c r="MFG110" s="13"/>
      <c r="MFH110" s="13"/>
      <c r="MFI110" s="13"/>
      <c r="MFJ110" s="13"/>
      <c r="MFK110" s="13"/>
      <c r="MFL110" s="13"/>
      <c r="MFM110" s="13"/>
      <c r="MFN110" s="13"/>
      <c r="MFO110" s="13"/>
      <c r="MFP110" s="13"/>
      <c r="MFQ110" s="13"/>
      <c r="MFR110" s="13"/>
      <c r="MFS110" s="13"/>
      <c r="MFT110" s="13"/>
      <c r="MFU110" s="13"/>
      <c r="MFV110" s="13"/>
      <c r="MFW110" s="13"/>
      <c r="MFX110" s="13"/>
      <c r="MFY110" s="13"/>
      <c r="MFZ110" s="13"/>
      <c r="MGA110" s="13"/>
      <c r="MGB110" s="13"/>
      <c r="MGC110" s="13"/>
      <c r="MGD110" s="13"/>
      <c r="MGE110" s="13"/>
      <c r="MGF110" s="13"/>
      <c r="MGG110" s="13"/>
      <c r="MGH110" s="13"/>
      <c r="MGI110" s="13"/>
      <c r="MGJ110" s="13"/>
      <c r="MGK110" s="13"/>
      <c r="MGL110" s="13"/>
      <c r="MGM110" s="13"/>
      <c r="MGN110" s="13"/>
      <c r="MGO110" s="13"/>
      <c r="MGP110" s="13"/>
      <c r="MGQ110" s="13"/>
      <c r="MGR110" s="13"/>
      <c r="MGS110" s="13"/>
      <c r="MGT110" s="13"/>
      <c r="MGU110" s="13"/>
      <c r="MGV110" s="13"/>
      <c r="MGW110" s="13"/>
      <c r="MGX110" s="13"/>
      <c r="MGY110" s="13"/>
      <c r="MGZ110" s="13"/>
      <c r="MHA110" s="13"/>
      <c r="MHB110" s="13"/>
      <c r="MHC110" s="13"/>
      <c r="MHD110" s="13"/>
      <c r="MHE110" s="13"/>
      <c r="MHF110" s="13"/>
      <c r="MHG110" s="13"/>
      <c r="MHH110" s="13"/>
      <c r="MHI110" s="13"/>
      <c r="MHJ110" s="13"/>
      <c r="MHK110" s="13"/>
      <c r="MHL110" s="13"/>
      <c r="MHM110" s="13"/>
      <c r="MHN110" s="13"/>
      <c r="MHO110" s="13"/>
      <c r="MHP110" s="13"/>
      <c r="MHQ110" s="13"/>
      <c r="MHR110" s="13"/>
      <c r="MHS110" s="13"/>
      <c r="MHT110" s="13"/>
      <c r="MHU110" s="13"/>
      <c r="MHV110" s="13"/>
      <c r="MHW110" s="13"/>
      <c r="MHX110" s="13"/>
      <c r="MHY110" s="13"/>
      <c r="MHZ110" s="13"/>
      <c r="MIA110" s="13"/>
      <c r="MIB110" s="13"/>
      <c r="MIC110" s="13"/>
      <c r="MID110" s="13"/>
      <c r="MIE110" s="13"/>
      <c r="MIF110" s="13"/>
      <c r="MIG110" s="13"/>
      <c r="MIH110" s="13"/>
      <c r="MII110" s="13"/>
      <c r="MIJ110" s="13"/>
      <c r="MIK110" s="13"/>
      <c r="MIL110" s="13"/>
      <c r="MIM110" s="13"/>
      <c r="MIN110" s="13"/>
      <c r="MIO110" s="13"/>
      <c r="MIP110" s="13"/>
      <c r="MIQ110" s="13"/>
      <c r="MIR110" s="13"/>
      <c r="MIS110" s="13"/>
      <c r="MIT110" s="13"/>
      <c r="MIU110" s="13"/>
      <c r="MIV110" s="13"/>
      <c r="MIW110" s="13"/>
      <c r="MIX110" s="13"/>
      <c r="MIY110" s="13"/>
      <c r="MIZ110" s="13"/>
      <c r="MJA110" s="13"/>
      <c r="MJB110" s="13"/>
      <c r="MJC110" s="13"/>
      <c r="MJD110" s="13"/>
      <c r="MJE110" s="13"/>
      <c r="MJF110" s="13"/>
      <c r="MJG110" s="13"/>
      <c r="MJH110" s="13"/>
      <c r="MJI110" s="13"/>
      <c r="MJJ110" s="13"/>
      <c r="MJK110" s="13"/>
      <c r="MJL110" s="13"/>
      <c r="MJM110" s="13"/>
      <c r="MJN110" s="13"/>
      <c r="MJO110" s="13"/>
      <c r="MJP110" s="13"/>
      <c r="MJQ110" s="13"/>
      <c r="MJR110" s="13"/>
      <c r="MJS110" s="13"/>
      <c r="MJT110" s="13"/>
      <c r="MJU110" s="13"/>
      <c r="MJV110" s="13"/>
      <c r="MJW110" s="13"/>
      <c r="MJX110" s="13"/>
      <c r="MJY110" s="13"/>
      <c r="MJZ110" s="13"/>
      <c r="MKA110" s="13"/>
      <c r="MKB110" s="13"/>
      <c r="MKC110" s="13"/>
      <c r="MKD110" s="13"/>
      <c r="MKE110" s="13"/>
      <c r="MKF110" s="13"/>
      <c r="MKG110" s="13"/>
      <c r="MKH110" s="13"/>
      <c r="MKI110" s="13"/>
      <c r="MKJ110" s="13"/>
      <c r="MKK110" s="13"/>
      <c r="MKL110" s="13"/>
      <c r="MKM110" s="13"/>
      <c r="MKN110" s="13"/>
      <c r="MKO110" s="13"/>
      <c r="MKP110" s="13"/>
      <c r="MKQ110" s="13"/>
      <c r="MKR110" s="13"/>
      <c r="MKS110" s="13"/>
      <c r="MKT110" s="13"/>
      <c r="MKU110" s="13"/>
      <c r="MKV110" s="13"/>
      <c r="MKW110" s="13"/>
      <c r="MKX110" s="13"/>
      <c r="MKY110" s="13"/>
      <c r="MKZ110" s="13"/>
      <c r="MLA110" s="13"/>
      <c r="MLB110" s="13"/>
      <c r="MLC110" s="13"/>
      <c r="MLD110" s="13"/>
      <c r="MLE110" s="13"/>
      <c r="MLF110" s="13"/>
      <c r="MLG110" s="13"/>
      <c r="MLH110" s="13"/>
      <c r="MLI110" s="13"/>
      <c r="MLJ110" s="13"/>
      <c r="MLK110" s="13"/>
      <c r="MLL110" s="13"/>
      <c r="MLM110" s="13"/>
      <c r="MLN110" s="13"/>
      <c r="MLO110" s="13"/>
      <c r="MLP110" s="13"/>
      <c r="MLQ110" s="13"/>
      <c r="MLR110" s="13"/>
      <c r="MLS110" s="13"/>
      <c r="MLT110" s="13"/>
      <c r="MLU110" s="13"/>
      <c r="MLV110" s="13"/>
      <c r="MLW110" s="13"/>
      <c r="MLX110" s="13"/>
      <c r="MLY110" s="13"/>
      <c r="MLZ110" s="13"/>
      <c r="MMA110" s="13"/>
      <c r="MMB110" s="13"/>
      <c r="MMC110" s="13"/>
      <c r="MMD110" s="13"/>
      <c r="MME110" s="13"/>
      <c r="MMF110" s="13"/>
      <c r="MMG110" s="13"/>
      <c r="MMH110" s="13"/>
      <c r="MMI110" s="13"/>
      <c r="MMJ110" s="13"/>
      <c r="MMK110" s="13"/>
      <c r="MML110" s="13"/>
      <c r="MMM110" s="13"/>
      <c r="MMN110" s="13"/>
      <c r="MMO110" s="13"/>
      <c r="MMP110" s="13"/>
      <c r="MMQ110" s="13"/>
      <c r="MMR110" s="13"/>
      <c r="MMS110" s="13"/>
      <c r="MMT110" s="13"/>
      <c r="MMU110" s="13"/>
      <c r="MMV110" s="13"/>
      <c r="MMW110" s="13"/>
      <c r="MMX110" s="13"/>
      <c r="MMY110" s="13"/>
      <c r="MMZ110" s="13"/>
      <c r="MNA110" s="13"/>
      <c r="MNB110" s="13"/>
      <c r="MNC110" s="13"/>
      <c r="MND110" s="13"/>
      <c r="MNE110" s="13"/>
      <c r="MNF110" s="13"/>
      <c r="MNG110" s="13"/>
      <c r="MNH110" s="13"/>
      <c r="MNI110" s="13"/>
      <c r="MNJ110" s="13"/>
      <c r="MNK110" s="13"/>
      <c r="MNL110" s="13"/>
      <c r="MNM110" s="13"/>
      <c r="MNN110" s="13"/>
      <c r="MNO110" s="13"/>
      <c r="MNP110" s="13"/>
      <c r="MNQ110" s="13"/>
      <c r="MNR110" s="13"/>
      <c r="MNS110" s="13"/>
      <c r="MNT110" s="13"/>
      <c r="MNU110" s="13"/>
      <c r="MNV110" s="13"/>
      <c r="MNW110" s="13"/>
      <c r="MNX110" s="13"/>
      <c r="MNY110" s="13"/>
      <c r="MNZ110" s="13"/>
      <c r="MOA110" s="13"/>
      <c r="MOB110" s="13"/>
      <c r="MOC110" s="13"/>
      <c r="MOD110" s="13"/>
      <c r="MOE110" s="13"/>
      <c r="MOF110" s="13"/>
      <c r="MOG110" s="13"/>
      <c r="MOH110" s="13"/>
      <c r="MOI110" s="13"/>
      <c r="MOJ110" s="13"/>
      <c r="MOK110" s="13"/>
      <c r="MOL110" s="13"/>
      <c r="MOM110" s="13"/>
      <c r="MON110" s="13"/>
      <c r="MOO110" s="13"/>
      <c r="MOP110" s="13"/>
      <c r="MOQ110" s="13"/>
      <c r="MOR110" s="13"/>
      <c r="MOS110" s="13"/>
      <c r="MOT110" s="13"/>
      <c r="MOU110" s="13"/>
      <c r="MOV110" s="13"/>
      <c r="MOW110" s="13"/>
      <c r="MOX110" s="13"/>
      <c r="MOY110" s="13"/>
      <c r="MOZ110" s="13"/>
      <c r="MPA110" s="13"/>
      <c r="MPB110" s="13"/>
      <c r="MPC110" s="13"/>
      <c r="MPD110" s="13"/>
      <c r="MPE110" s="13"/>
      <c r="MPF110" s="13"/>
      <c r="MPG110" s="13"/>
      <c r="MPH110" s="13"/>
      <c r="MPI110" s="13"/>
      <c r="MPJ110" s="13"/>
      <c r="MPK110" s="13"/>
      <c r="MPL110" s="13"/>
      <c r="MPM110" s="13"/>
      <c r="MPN110" s="13"/>
      <c r="MPO110" s="13"/>
      <c r="MPP110" s="13"/>
      <c r="MPQ110" s="13"/>
      <c r="MPR110" s="13"/>
      <c r="MPS110" s="13"/>
      <c r="MPT110" s="13"/>
      <c r="MPU110" s="13"/>
      <c r="MPV110" s="13"/>
      <c r="MPW110" s="13"/>
      <c r="MPX110" s="13"/>
      <c r="MPY110" s="13"/>
      <c r="MPZ110" s="13"/>
      <c r="MQA110" s="13"/>
      <c r="MQB110" s="13"/>
      <c r="MQC110" s="13"/>
      <c r="MQD110" s="13"/>
      <c r="MQE110" s="13"/>
      <c r="MQF110" s="13"/>
      <c r="MQG110" s="13"/>
      <c r="MQH110" s="13"/>
      <c r="MQI110" s="13"/>
      <c r="MQJ110" s="13"/>
      <c r="MQK110" s="13"/>
      <c r="MQL110" s="13"/>
      <c r="MQM110" s="13"/>
      <c r="MQN110" s="13"/>
      <c r="MQO110" s="13"/>
      <c r="MQP110" s="13"/>
      <c r="MQQ110" s="13"/>
      <c r="MQR110" s="13"/>
      <c r="MQS110" s="13"/>
      <c r="MQT110" s="13"/>
      <c r="MQU110" s="13"/>
      <c r="MQV110" s="13"/>
      <c r="MQW110" s="13"/>
      <c r="MQX110" s="13"/>
      <c r="MQY110" s="13"/>
      <c r="MQZ110" s="13"/>
      <c r="MRA110" s="13"/>
      <c r="MRB110" s="13"/>
      <c r="MRC110" s="13"/>
      <c r="MRD110" s="13"/>
      <c r="MRE110" s="13"/>
      <c r="MRF110" s="13"/>
      <c r="MRG110" s="13"/>
      <c r="MRH110" s="13"/>
      <c r="MRI110" s="13"/>
      <c r="MRJ110" s="13"/>
      <c r="MRK110" s="13"/>
      <c r="MRL110" s="13"/>
      <c r="MRM110" s="13"/>
      <c r="MRN110" s="13"/>
      <c r="MRO110" s="13"/>
      <c r="MRP110" s="13"/>
      <c r="MRQ110" s="13"/>
      <c r="MRR110" s="13"/>
      <c r="MRS110" s="13"/>
      <c r="MRT110" s="13"/>
      <c r="MRU110" s="13"/>
      <c r="MRV110" s="13"/>
      <c r="MRW110" s="13"/>
      <c r="MRX110" s="13"/>
      <c r="MRY110" s="13"/>
      <c r="MRZ110" s="13"/>
      <c r="MSA110" s="13"/>
      <c r="MSB110" s="13"/>
      <c r="MSC110" s="13"/>
      <c r="MSD110" s="13"/>
      <c r="MSE110" s="13"/>
      <c r="MSF110" s="13"/>
      <c r="MSG110" s="13"/>
      <c r="MSH110" s="13"/>
      <c r="MSI110" s="13"/>
      <c r="MSJ110" s="13"/>
      <c r="MSK110" s="13"/>
      <c r="MSL110" s="13"/>
      <c r="MSM110" s="13"/>
      <c r="MSN110" s="13"/>
      <c r="MSO110" s="13"/>
      <c r="MSP110" s="13"/>
      <c r="MSQ110" s="13"/>
      <c r="MSR110" s="13"/>
      <c r="MSS110" s="13"/>
      <c r="MST110" s="13"/>
      <c r="MSU110" s="13"/>
      <c r="MSV110" s="13"/>
      <c r="MSW110" s="13"/>
      <c r="MSX110" s="13"/>
      <c r="MSY110" s="13"/>
      <c r="MSZ110" s="13"/>
      <c r="MTA110" s="13"/>
      <c r="MTB110" s="13"/>
      <c r="MTC110" s="13"/>
      <c r="MTD110" s="13"/>
      <c r="MTE110" s="13"/>
      <c r="MTF110" s="13"/>
      <c r="MTG110" s="13"/>
      <c r="MTH110" s="13"/>
      <c r="MTI110" s="13"/>
      <c r="MTJ110" s="13"/>
      <c r="MTK110" s="13"/>
      <c r="MTL110" s="13"/>
      <c r="MTM110" s="13"/>
      <c r="MTN110" s="13"/>
      <c r="MTO110" s="13"/>
      <c r="MTP110" s="13"/>
      <c r="MTQ110" s="13"/>
      <c r="MTR110" s="13"/>
      <c r="MTS110" s="13"/>
      <c r="MTT110" s="13"/>
      <c r="MTU110" s="13"/>
      <c r="MTV110" s="13"/>
      <c r="MTW110" s="13"/>
      <c r="MTX110" s="13"/>
      <c r="MTY110" s="13"/>
      <c r="MTZ110" s="13"/>
      <c r="MUA110" s="13"/>
      <c r="MUB110" s="13"/>
      <c r="MUC110" s="13"/>
      <c r="MUD110" s="13"/>
      <c r="MUE110" s="13"/>
      <c r="MUF110" s="13"/>
      <c r="MUG110" s="13"/>
      <c r="MUH110" s="13"/>
      <c r="MUI110" s="13"/>
      <c r="MUJ110" s="13"/>
      <c r="MUK110" s="13"/>
      <c r="MUL110" s="13"/>
      <c r="MUM110" s="13"/>
      <c r="MUN110" s="13"/>
      <c r="MUO110" s="13"/>
      <c r="MUP110" s="13"/>
      <c r="MUQ110" s="13"/>
      <c r="MUR110" s="13"/>
      <c r="MUS110" s="13"/>
      <c r="MUT110" s="13"/>
      <c r="MUU110" s="13"/>
      <c r="MUV110" s="13"/>
      <c r="MUW110" s="13"/>
      <c r="MUX110" s="13"/>
      <c r="MUY110" s="13"/>
      <c r="MUZ110" s="13"/>
      <c r="MVA110" s="13"/>
      <c r="MVB110" s="13"/>
      <c r="MVC110" s="13"/>
      <c r="MVD110" s="13"/>
      <c r="MVE110" s="13"/>
      <c r="MVF110" s="13"/>
      <c r="MVG110" s="13"/>
      <c r="MVH110" s="13"/>
      <c r="MVI110" s="13"/>
      <c r="MVJ110" s="13"/>
      <c r="MVK110" s="13"/>
      <c r="MVL110" s="13"/>
      <c r="MVM110" s="13"/>
      <c r="MVN110" s="13"/>
      <c r="MVO110" s="13"/>
      <c r="MVP110" s="13"/>
      <c r="MVQ110" s="13"/>
      <c r="MVR110" s="13"/>
      <c r="MVS110" s="13"/>
      <c r="MVT110" s="13"/>
      <c r="MVU110" s="13"/>
      <c r="MVV110" s="13"/>
      <c r="MVW110" s="13"/>
      <c r="MVX110" s="13"/>
      <c r="MVY110" s="13"/>
      <c r="MVZ110" s="13"/>
      <c r="MWA110" s="13"/>
      <c r="MWB110" s="13"/>
      <c r="MWC110" s="13"/>
      <c r="MWD110" s="13"/>
      <c r="MWE110" s="13"/>
      <c r="MWF110" s="13"/>
      <c r="MWG110" s="13"/>
      <c r="MWH110" s="13"/>
      <c r="MWI110" s="13"/>
      <c r="MWJ110" s="13"/>
      <c r="MWK110" s="13"/>
      <c r="MWL110" s="13"/>
      <c r="MWM110" s="13"/>
      <c r="MWN110" s="13"/>
      <c r="MWO110" s="13"/>
      <c r="MWP110" s="13"/>
      <c r="MWQ110" s="13"/>
      <c r="MWR110" s="13"/>
      <c r="MWS110" s="13"/>
      <c r="MWT110" s="13"/>
      <c r="MWU110" s="13"/>
      <c r="MWV110" s="13"/>
      <c r="MWW110" s="13"/>
      <c r="MWX110" s="13"/>
      <c r="MWY110" s="13"/>
      <c r="MWZ110" s="13"/>
      <c r="MXA110" s="13"/>
      <c r="MXB110" s="13"/>
      <c r="MXC110" s="13"/>
      <c r="MXD110" s="13"/>
      <c r="MXE110" s="13"/>
      <c r="MXF110" s="13"/>
      <c r="MXG110" s="13"/>
      <c r="MXH110" s="13"/>
      <c r="MXI110" s="13"/>
      <c r="MXJ110" s="13"/>
      <c r="MXK110" s="13"/>
      <c r="MXL110" s="13"/>
      <c r="MXM110" s="13"/>
      <c r="MXN110" s="13"/>
      <c r="MXO110" s="13"/>
      <c r="MXP110" s="13"/>
      <c r="MXQ110" s="13"/>
      <c r="MXR110" s="13"/>
      <c r="MXS110" s="13"/>
      <c r="MXT110" s="13"/>
      <c r="MXU110" s="13"/>
      <c r="MXV110" s="13"/>
      <c r="MXW110" s="13"/>
      <c r="MXX110" s="13"/>
      <c r="MXY110" s="13"/>
      <c r="MXZ110" s="13"/>
      <c r="MYA110" s="13"/>
      <c r="MYB110" s="13"/>
      <c r="MYC110" s="13"/>
      <c r="MYD110" s="13"/>
      <c r="MYE110" s="13"/>
      <c r="MYF110" s="13"/>
      <c r="MYG110" s="13"/>
      <c r="MYH110" s="13"/>
      <c r="MYI110" s="13"/>
      <c r="MYJ110" s="13"/>
      <c r="MYK110" s="13"/>
      <c r="MYL110" s="13"/>
      <c r="MYM110" s="13"/>
      <c r="MYN110" s="13"/>
      <c r="MYO110" s="13"/>
      <c r="MYP110" s="13"/>
      <c r="MYQ110" s="13"/>
      <c r="MYR110" s="13"/>
      <c r="MYS110" s="13"/>
      <c r="MYT110" s="13"/>
      <c r="MYU110" s="13"/>
      <c r="MYV110" s="13"/>
      <c r="MYW110" s="13"/>
      <c r="MYX110" s="13"/>
      <c r="MYY110" s="13"/>
      <c r="MYZ110" s="13"/>
      <c r="MZA110" s="13"/>
      <c r="MZB110" s="13"/>
      <c r="MZC110" s="13"/>
      <c r="MZD110" s="13"/>
      <c r="MZE110" s="13"/>
      <c r="MZF110" s="13"/>
      <c r="MZG110" s="13"/>
      <c r="MZH110" s="13"/>
      <c r="MZI110" s="13"/>
      <c r="MZJ110" s="13"/>
      <c r="MZK110" s="13"/>
      <c r="MZL110" s="13"/>
      <c r="MZM110" s="13"/>
      <c r="MZN110" s="13"/>
      <c r="MZO110" s="13"/>
      <c r="MZP110" s="13"/>
      <c r="MZQ110" s="13"/>
      <c r="MZR110" s="13"/>
      <c r="MZS110" s="13"/>
      <c r="MZT110" s="13"/>
      <c r="MZU110" s="13"/>
      <c r="MZV110" s="13"/>
      <c r="MZW110" s="13"/>
      <c r="MZX110" s="13"/>
      <c r="MZY110" s="13"/>
      <c r="MZZ110" s="13"/>
      <c r="NAA110" s="13"/>
      <c r="NAB110" s="13"/>
      <c r="NAC110" s="13"/>
      <c r="NAD110" s="13"/>
      <c r="NAE110" s="13"/>
      <c r="NAF110" s="13"/>
      <c r="NAG110" s="13"/>
      <c r="NAH110" s="13"/>
      <c r="NAI110" s="13"/>
      <c r="NAJ110" s="13"/>
      <c r="NAK110" s="13"/>
      <c r="NAL110" s="13"/>
      <c r="NAM110" s="13"/>
      <c r="NAN110" s="13"/>
      <c r="NAO110" s="13"/>
      <c r="NAP110" s="13"/>
      <c r="NAQ110" s="13"/>
      <c r="NAR110" s="13"/>
      <c r="NAS110" s="13"/>
      <c r="NAT110" s="13"/>
      <c r="NAU110" s="13"/>
      <c r="NAV110" s="13"/>
      <c r="NAW110" s="13"/>
      <c r="NAX110" s="13"/>
      <c r="NAY110" s="13"/>
      <c r="NAZ110" s="13"/>
      <c r="NBA110" s="13"/>
      <c r="NBB110" s="13"/>
      <c r="NBC110" s="13"/>
      <c r="NBD110" s="13"/>
      <c r="NBE110" s="13"/>
      <c r="NBF110" s="13"/>
      <c r="NBG110" s="13"/>
      <c r="NBH110" s="13"/>
      <c r="NBI110" s="13"/>
      <c r="NBJ110" s="13"/>
      <c r="NBK110" s="13"/>
      <c r="NBL110" s="13"/>
      <c r="NBM110" s="13"/>
      <c r="NBN110" s="13"/>
      <c r="NBO110" s="13"/>
      <c r="NBP110" s="13"/>
      <c r="NBQ110" s="13"/>
      <c r="NBR110" s="13"/>
      <c r="NBS110" s="13"/>
      <c r="NBT110" s="13"/>
      <c r="NBU110" s="13"/>
      <c r="NBV110" s="13"/>
      <c r="NBW110" s="13"/>
      <c r="NBX110" s="13"/>
      <c r="NBY110" s="13"/>
      <c r="NBZ110" s="13"/>
      <c r="NCA110" s="13"/>
      <c r="NCB110" s="13"/>
      <c r="NCC110" s="13"/>
      <c r="NCD110" s="13"/>
      <c r="NCE110" s="13"/>
      <c r="NCF110" s="13"/>
      <c r="NCG110" s="13"/>
      <c r="NCH110" s="13"/>
      <c r="NCI110" s="13"/>
      <c r="NCJ110" s="13"/>
      <c r="NCK110" s="13"/>
      <c r="NCL110" s="13"/>
      <c r="NCM110" s="13"/>
      <c r="NCN110" s="13"/>
      <c r="NCO110" s="13"/>
      <c r="NCP110" s="13"/>
      <c r="NCQ110" s="13"/>
      <c r="NCR110" s="13"/>
      <c r="NCS110" s="13"/>
      <c r="NCT110" s="13"/>
      <c r="NCU110" s="13"/>
      <c r="NCV110" s="13"/>
      <c r="NCW110" s="13"/>
      <c r="NCX110" s="13"/>
      <c r="NCY110" s="13"/>
      <c r="NCZ110" s="13"/>
      <c r="NDA110" s="13"/>
      <c r="NDB110" s="13"/>
      <c r="NDC110" s="13"/>
      <c r="NDD110" s="13"/>
      <c r="NDE110" s="13"/>
      <c r="NDF110" s="13"/>
      <c r="NDG110" s="13"/>
      <c r="NDH110" s="13"/>
      <c r="NDI110" s="13"/>
      <c r="NDJ110" s="13"/>
      <c r="NDK110" s="13"/>
      <c r="NDL110" s="13"/>
      <c r="NDM110" s="13"/>
      <c r="NDN110" s="13"/>
      <c r="NDO110" s="13"/>
      <c r="NDP110" s="13"/>
      <c r="NDQ110" s="13"/>
      <c r="NDR110" s="13"/>
      <c r="NDS110" s="13"/>
      <c r="NDT110" s="13"/>
      <c r="NDU110" s="13"/>
      <c r="NDV110" s="13"/>
      <c r="NDW110" s="13"/>
      <c r="NDX110" s="13"/>
      <c r="NDY110" s="13"/>
      <c r="NDZ110" s="13"/>
      <c r="NEA110" s="13"/>
      <c r="NEB110" s="13"/>
      <c r="NEC110" s="13"/>
      <c r="NED110" s="13"/>
      <c r="NEE110" s="13"/>
      <c r="NEF110" s="13"/>
      <c r="NEG110" s="13"/>
      <c r="NEH110" s="13"/>
      <c r="NEI110" s="13"/>
      <c r="NEJ110" s="13"/>
      <c r="NEK110" s="13"/>
      <c r="NEL110" s="13"/>
      <c r="NEM110" s="13"/>
      <c r="NEN110" s="13"/>
      <c r="NEO110" s="13"/>
      <c r="NEP110" s="13"/>
      <c r="NEQ110" s="13"/>
      <c r="NER110" s="13"/>
      <c r="NES110" s="13"/>
      <c r="NET110" s="13"/>
      <c r="NEU110" s="13"/>
      <c r="NEV110" s="13"/>
      <c r="NEW110" s="13"/>
      <c r="NEX110" s="13"/>
      <c r="NEY110" s="13"/>
      <c r="NEZ110" s="13"/>
      <c r="NFA110" s="13"/>
      <c r="NFB110" s="13"/>
      <c r="NFC110" s="13"/>
      <c r="NFD110" s="13"/>
      <c r="NFE110" s="13"/>
      <c r="NFF110" s="13"/>
      <c r="NFG110" s="13"/>
      <c r="NFH110" s="13"/>
      <c r="NFI110" s="13"/>
      <c r="NFJ110" s="13"/>
      <c r="NFK110" s="13"/>
      <c r="NFL110" s="13"/>
      <c r="NFM110" s="13"/>
      <c r="NFN110" s="13"/>
      <c r="NFO110" s="13"/>
      <c r="NFP110" s="13"/>
      <c r="NFQ110" s="13"/>
      <c r="NFR110" s="13"/>
      <c r="NFS110" s="13"/>
      <c r="NFT110" s="13"/>
      <c r="NFU110" s="13"/>
      <c r="NFV110" s="13"/>
      <c r="NFW110" s="13"/>
      <c r="NFX110" s="13"/>
      <c r="NFY110" s="13"/>
      <c r="NFZ110" s="13"/>
      <c r="NGA110" s="13"/>
      <c r="NGB110" s="13"/>
      <c r="NGC110" s="13"/>
      <c r="NGD110" s="13"/>
      <c r="NGE110" s="13"/>
      <c r="NGF110" s="13"/>
      <c r="NGG110" s="13"/>
      <c r="NGH110" s="13"/>
      <c r="NGI110" s="13"/>
      <c r="NGJ110" s="13"/>
      <c r="NGK110" s="13"/>
      <c r="NGL110" s="13"/>
      <c r="NGM110" s="13"/>
      <c r="NGN110" s="13"/>
      <c r="NGO110" s="13"/>
      <c r="NGP110" s="13"/>
      <c r="NGQ110" s="13"/>
      <c r="NGR110" s="13"/>
      <c r="NGS110" s="13"/>
      <c r="NGT110" s="13"/>
      <c r="NGU110" s="13"/>
      <c r="NGV110" s="13"/>
      <c r="NGW110" s="13"/>
      <c r="NGX110" s="13"/>
      <c r="NGY110" s="13"/>
      <c r="NGZ110" s="13"/>
      <c r="NHA110" s="13"/>
      <c r="NHB110" s="13"/>
      <c r="NHC110" s="13"/>
      <c r="NHD110" s="13"/>
      <c r="NHE110" s="13"/>
      <c r="NHF110" s="13"/>
      <c r="NHG110" s="13"/>
      <c r="NHH110" s="13"/>
      <c r="NHI110" s="13"/>
      <c r="NHJ110" s="13"/>
      <c r="NHK110" s="13"/>
      <c r="NHL110" s="13"/>
      <c r="NHM110" s="13"/>
      <c r="NHN110" s="13"/>
      <c r="NHO110" s="13"/>
      <c r="NHP110" s="13"/>
      <c r="NHQ110" s="13"/>
      <c r="NHR110" s="13"/>
      <c r="NHS110" s="13"/>
      <c r="NHT110" s="13"/>
      <c r="NHU110" s="13"/>
      <c r="NHV110" s="13"/>
      <c r="NHW110" s="13"/>
      <c r="NHX110" s="13"/>
      <c r="NHY110" s="13"/>
      <c r="NHZ110" s="13"/>
      <c r="NIA110" s="13"/>
      <c r="NIB110" s="13"/>
      <c r="NIC110" s="13"/>
      <c r="NID110" s="13"/>
      <c r="NIE110" s="13"/>
      <c r="NIF110" s="13"/>
      <c r="NIG110" s="13"/>
      <c r="NIH110" s="13"/>
      <c r="NII110" s="13"/>
      <c r="NIJ110" s="13"/>
      <c r="NIK110" s="13"/>
      <c r="NIL110" s="13"/>
      <c r="NIM110" s="13"/>
      <c r="NIN110" s="13"/>
      <c r="NIO110" s="13"/>
      <c r="NIP110" s="13"/>
      <c r="NIQ110" s="13"/>
      <c r="NIR110" s="13"/>
      <c r="NIS110" s="13"/>
      <c r="NIT110" s="13"/>
      <c r="NIU110" s="13"/>
      <c r="NIV110" s="13"/>
      <c r="NIW110" s="13"/>
      <c r="NIX110" s="13"/>
      <c r="NIY110" s="13"/>
      <c r="NIZ110" s="13"/>
      <c r="NJA110" s="13"/>
      <c r="NJB110" s="13"/>
      <c r="NJC110" s="13"/>
      <c r="NJD110" s="13"/>
      <c r="NJE110" s="13"/>
      <c r="NJF110" s="13"/>
      <c r="NJG110" s="13"/>
      <c r="NJH110" s="13"/>
      <c r="NJI110" s="13"/>
      <c r="NJJ110" s="13"/>
      <c r="NJK110" s="13"/>
      <c r="NJL110" s="13"/>
      <c r="NJM110" s="13"/>
      <c r="NJN110" s="13"/>
      <c r="NJO110" s="13"/>
      <c r="NJP110" s="13"/>
      <c r="NJQ110" s="13"/>
      <c r="NJR110" s="13"/>
      <c r="NJS110" s="13"/>
      <c r="NJT110" s="13"/>
      <c r="NJU110" s="13"/>
      <c r="NJV110" s="13"/>
      <c r="NJW110" s="13"/>
      <c r="NJX110" s="13"/>
      <c r="NJY110" s="13"/>
      <c r="NJZ110" s="13"/>
      <c r="NKA110" s="13"/>
      <c r="NKB110" s="13"/>
      <c r="NKC110" s="13"/>
      <c r="NKD110" s="13"/>
      <c r="NKE110" s="13"/>
      <c r="NKF110" s="13"/>
      <c r="NKG110" s="13"/>
      <c r="NKH110" s="13"/>
      <c r="NKI110" s="13"/>
      <c r="NKJ110" s="13"/>
      <c r="NKK110" s="13"/>
      <c r="NKL110" s="13"/>
      <c r="NKM110" s="13"/>
      <c r="NKN110" s="13"/>
      <c r="NKO110" s="13"/>
      <c r="NKP110" s="13"/>
      <c r="NKQ110" s="13"/>
      <c r="NKR110" s="13"/>
      <c r="NKS110" s="13"/>
      <c r="NKT110" s="13"/>
      <c r="NKU110" s="13"/>
      <c r="NKV110" s="13"/>
      <c r="NKW110" s="13"/>
      <c r="NKX110" s="13"/>
      <c r="NKY110" s="13"/>
      <c r="NKZ110" s="13"/>
      <c r="NLA110" s="13"/>
      <c r="NLB110" s="13"/>
      <c r="NLC110" s="13"/>
      <c r="NLD110" s="13"/>
      <c r="NLE110" s="13"/>
      <c r="NLF110" s="13"/>
      <c r="NLG110" s="13"/>
      <c r="NLH110" s="13"/>
      <c r="NLI110" s="13"/>
      <c r="NLJ110" s="13"/>
      <c r="NLK110" s="13"/>
      <c r="NLL110" s="13"/>
      <c r="NLM110" s="13"/>
      <c r="NLN110" s="13"/>
      <c r="NLO110" s="13"/>
      <c r="NLP110" s="13"/>
      <c r="NLQ110" s="13"/>
      <c r="NLR110" s="13"/>
      <c r="NLS110" s="13"/>
      <c r="NLT110" s="13"/>
      <c r="NLU110" s="13"/>
      <c r="NLV110" s="13"/>
      <c r="NLW110" s="13"/>
      <c r="NLX110" s="13"/>
      <c r="NLY110" s="13"/>
      <c r="NLZ110" s="13"/>
      <c r="NMA110" s="13"/>
      <c r="NMB110" s="13"/>
      <c r="NMC110" s="13"/>
      <c r="NMD110" s="13"/>
      <c r="NME110" s="13"/>
      <c r="NMF110" s="13"/>
      <c r="NMG110" s="13"/>
      <c r="NMH110" s="13"/>
      <c r="NMI110" s="13"/>
      <c r="NMJ110" s="13"/>
      <c r="NMK110" s="13"/>
      <c r="NML110" s="13"/>
      <c r="NMM110" s="13"/>
      <c r="NMN110" s="13"/>
      <c r="NMO110" s="13"/>
      <c r="NMP110" s="13"/>
      <c r="NMQ110" s="13"/>
      <c r="NMR110" s="13"/>
      <c r="NMS110" s="13"/>
      <c r="NMT110" s="13"/>
      <c r="NMU110" s="13"/>
      <c r="NMV110" s="13"/>
      <c r="NMW110" s="13"/>
      <c r="NMX110" s="13"/>
      <c r="NMY110" s="13"/>
      <c r="NMZ110" s="13"/>
      <c r="NNA110" s="13"/>
      <c r="NNB110" s="13"/>
      <c r="NNC110" s="13"/>
      <c r="NND110" s="13"/>
      <c r="NNE110" s="13"/>
      <c r="NNF110" s="13"/>
      <c r="NNG110" s="13"/>
      <c r="NNH110" s="13"/>
      <c r="NNI110" s="13"/>
      <c r="NNJ110" s="13"/>
      <c r="NNK110" s="13"/>
      <c r="NNL110" s="13"/>
      <c r="NNM110" s="13"/>
      <c r="NNN110" s="13"/>
      <c r="NNO110" s="13"/>
      <c r="NNP110" s="13"/>
      <c r="NNQ110" s="13"/>
      <c r="NNR110" s="13"/>
      <c r="NNS110" s="13"/>
      <c r="NNT110" s="13"/>
      <c r="NNU110" s="13"/>
      <c r="NNV110" s="13"/>
      <c r="NNW110" s="13"/>
      <c r="NNX110" s="13"/>
      <c r="NNY110" s="13"/>
      <c r="NNZ110" s="13"/>
      <c r="NOA110" s="13"/>
      <c r="NOB110" s="13"/>
      <c r="NOC110" s="13"/>
      <c r="NOD110" s="13"/>
      <c r="NOE110" s="13"/>
      <c r="NOF110" s="13"/>
      <c r="NOG110" s="13"/>
      <c r="NOH110" s="13"/>
      <c r="NOI110" s="13"/>
      <c r="NOJ110" s="13"/>
      <c r="NOK110" s="13"/>
      <c r="NOL110" s="13"/>
      <c r="NOM110" s="13"/>
      <c r="NON110" s="13"/>
      <c r="NOO110" s="13"/>
      <c r="NOP110" s="13"/>
      <c r="NOQ110" s="13"/>
      <c r="NOR110" s="13"/>
      <c r="NOS110" s="13"/>
      <c r="NOT110" s="13"/>
      <c r="NOU110" s="13"/>
      <c r="NOV110" s="13"/>
      <c r="NOW110" s="13"/>
      <c r="NOX110" s="13"/>
      <c r="NOY110" s="13"/>
      <c r="NOZ110" s="13"/>
      <c r="NPA110" s="13"/>
      <c r="NPB110" s="13"/>
      <c r="NPC110" s="13"/>
      <c r="NPD110" s="13"/>
      <c r="NPE110" s="13"/>
      <c r="NPF110" s="13"/>
      <c r="NPG110" s="13"/>
      <c r="NPH110" s="13"/>
      <c r="NPI110" s="13"/>
      <c r="NPJ110" s="13"/>
      <c r="NPK110" s="13"/>
      <c r="NPL110" s="13"/>
      <c r="NPM110" s="13"/>
      <c r="NPN110" s="13"/>
      <c r="NPO110" s="13"/>
      <c r="NPP110" s="13"/>
      <c r="NPQ110" s="13"/>
      <c r="NPR110" s="13"/>
      <c r="NPS110" s="13"/>
      <c r="NPT110" s="13"/>
      <c r="NPU110" s="13"/>
      <c r="NPV110" s="13"/>
      <c r="NPW110" s="13"/>
      <c r="NPX110" s="13"/>
      <c r="NPY110" s="13"/>
      <c r="NPZ110" s="13"/>
      <c r="NQA110" s="13"/>
      <c r="NQB110" s="13"/>
      <c r="NQC110" s="13"/>
      <c r="NQD110" s="13"/>
      <c r="NQE110" s="13"/>
      <c r="NQF110" s="13"/>
      <c r="NQG110" s="13"/>
      <c r="NQH110" s="13"/>
      <c r="NQI110" s="13"/>
      <c r="NQJ110" s="13"/>
      <c r="NQK110" s="13"/>
      <c r="NQL110" s="13"/>
      <c r="NQM110" s="13"/>
      <c r="NQN110" s="13"/>
      <c r="NQO110" s="13"/>
      <c r="NQP110" s="13"/>
      <c r="NQQ110" s="13"/>
      <c r="NQR110" s="13"/>
      <c r="NQS110" s="13"/>
      <c r="NQT110" s="13"/>
      <c r="NQU110" s="13"/>
      <c r="NQV110" s="13"/>
      <c r="NQW110" s="13"/>
      <c r="NQX110" s="13"/>
      <c r="NQY110" s="13"/>
      <c r="NQZ110" s="13"/>
      <c r="NRA110" s="13"/>
      <c r="NRB110" s="13"/>
      <c r="NRC110" s="13"/>
      <c r="NRD110" s="13"/>
      <c r="NRE110" s="13"/>
      <c r="NRF110" s="13"/>
      <c r="NRG110" s="13"/>
      <c r="NRH110" s="13"/>
      <c r="NRI110" s="13"/>
      <c r="NRJ110" s="13"/>
      <c r="NRK110" s="13"/>
      <c r="NRL110" s="13"/>
      <c r="NRM110" s="13"/>
      <c r="NRN110" s="13"/>
      <c r="NRO110" s="13"/>
      <c r="NRP110" s="13"/>
      <c r="NRQ110" s="13"/>
      <c r="NRR110" s="13"/>
      <c r="NRS110" s="13"/>
      <c r="NRT110" s="13"/>
      <c r="NRU110" s="13"/>
      <c r="NRV110" s="13"/>
      <c r="NRW110" s="13"/>
      <c r="NRX110" s="13"/>
      <c r="NRY110" s="13"/>
      <c r="NRZ110" s="13"/>
      <c r="NSA110" s="13"/>
      <c r="NSB110" s="13"/>
      <c r="NSC110" s="13"/>
      <c r="NSD110" s="13"/>
      <c r="NSE110" s="13"/>
      <c r="NSF110" s="13"/>
      <c r="NSG110" s="13"/>
      <c r="NSH110" s="13"/>
      <c r="NSI110" s="13"/>
      <c r="NSJ110" s="13"/>
      <c r="NSK110" s="13"/>
      <c r="NSL110" s="13"/>
      <c r="NSM110" s="13"/>
      <c r="NSN110" s="13"/>
      <c r="NSO110" s="13"/>
      <c r="NSP110" s="13"/>
      <c r="NSQ110" s="13"/>
      <c r="NSR110" s="13"/>
      <c r="NSS110" s="13"/>
      <c r="NST110" s="13"/>
      <c r="NSU110" s="13"/>
      <c r="NSV110" s="13"/>
      <c r="NSW110" s="13"/>
      <c r="NSX110" s="13"/>
      <c r="NSY110" s="13"/>
      <c r="NSZ110" s="13"/>
      <c r="NTA110" s="13"/>
      <c r="NTB110" s="13"/>
      <c r="NTC110" s="13"/>
      <c r="NTD110" s="13"/>
      <c r="NTE110" s="13"/>
      <c r="NTF110" s="13"/>
      <c r="NTG110" s="13"/>
      <c r="NTH110" s="13"/>
      <c r="NTI110" s="13"/>
      <c r="NTJ110" s="13"/>
      <c r="NTK110" s="13"/>
      <c r="NTL110" s="13"/>
      <c r="NTM110" s="13"/>
      <c r="NTN110" s="13"/>
      <c r="NTO110" s="13"/>
      <c r="NTP110" s="13"/>
      <c r="NTQ110" s="13"/>
      <c r="NTR110" s="13"/>
      <c r="NTS110" s="13"/>
      <c r="NTT110" s="13"/>
      <c r="NTU110" s="13"/>
      <c r="NTV110" s="13"/>
      <c r="NTW110" s="13"/>
      <c r="NTX110" s="13"/>
      <c r="NTY110" s="13"/>
      <c r="NTZ110" s="13"/>
      <c r="NUA110" s="13"/>
      <c r="NUB110" s="13"/>
      <c r="NUC110" s="13"/>
      <c r="NUD110" s="13"/>
      <c r="NUE110" s="13"/>
      <c r="NUF110" s="13"/>
      <c r="NUG110" s="13"/>
      <c r="NUH110" s="13"/>
      <c r="NUI110" s="13"/>
      <c r="NUJ110" s="13"/>
      <c r="NUK110" s="13"/>
      <c r="NUL110" s="13"/>
      <c r="NUM110" s="13"/>
      <c r="NUN110" s="13"/>
      <c r="NUO110" s="13"/>
      <c r="NUP110" s="13"/>
      <c r="NUQ110" s="13"/>
      <c r="NUR110" s="13"/>
      <c r="NUS110" s="13"/>
      <c r="NUT110" s="13"/>
      <c r="NUU110" s="13"/>
      <c r="NUV110" s="13"/>
      <c r="NUW110" s="13"/>
      <c r="NUX110" s="13"/>
      <c r="NUY110" s="13"/>
      <c r="NUZ110" s="13"/>
      <c r="NVA110" s="13"/>
      <c r="NVB110" s="13"/>
      <c r="NVC110" s="13"/>
      <c r="NVD110" s="13"/>
      <c r="NVE110" s="13"/>
      <c r="NVF110" s="13"/>
      <c r="NVG110" s="13"/>
      <c r="NVH110" s="13"/>
      <c r="NVI110" s="13"/>
      <c r="NVJ110" s="13"/>
      <c r="NVK110" s="13"/>
      <c r="NVL110" s="13"/>
      <c r="NVM110" s="13"/>
      <c r="NVN110" s="13"/>
      <c r="NVO110" s="13"/>
      <c r="NVP110" s="13"/>
      <c r="NVQ110" s="13"/>
      <c r="NVR110" s="13"/>
      <c r="NVS110" s="13"/>
      <c r="NVT110" s="13"/>
      <c r="NVU110" s="13"/>
      <c r="NVV110" s="13"/>
      <c r="NVW110" s="13"/>
      <c r="NVX110" s="13"/>
      <c r="NVY110" s="13"/>
      <c r="NVZ110" s="13"/>
      <c r="NWA110" s="13"/>
      <c r="NWB110" s="13"/>
      <c r="NWC110" s="13"/>
      <c r="NWD110" s="13"/>
      <c r="NWE110" s="13"/>
      <c r="NWF110" s="13"/>
      <c r="NWG110" s="13"/>
      <c r="NWH110" s="13"/>
      <c r="NWI110" s="13"/>
      <c r="NWJ110" s="13"/>
      <c r="NWK110" s="13"/>
      <c r="NWL110" s="13"/>
      <c r="NWM110" s="13"/>
      <c r="NWN110" s="13"/>
      <c r="NWO110" s="13"/>
      <c r="NWP110" s="13"/>
      <c r="NWQ110" s="13"/>
      <c r="NWR110" s="13"/>
      <c r="NWS110" s="13"/>
      <c r="NWT110" s="13"/>
      <c r="NWU110" s="13"/>
      <c r="NWV110" s="13"/>
      <c r="NWW110" s="13"/>
      <c r="NWX110" s="13"/>
      <c r="NWY110" s="13"/>
      <c r="NWZ110" s="13"/>
      <c r="NXA110" s="13"/>
      <c r="NXB110" s="13"/>
      <c r="NXC110" s="13"/>
      <c r="NXD110" s="13"/>
      <c r="NXE110" s="13"/>
      <c r="NXF110" s="13"/>
      <c r="NXG110" s="13"/>
      <c r="NXH110" s="13"/>
      <c r="NXI110" s="13"/>
      <c r="NXJ110" s="13"/>
      <c r="NXK110" s="13"/>
      <c r="NXL110" s="13"/>
      <c r="NXM110" s="13"/>
      <c r="NXN110" s="13"/>
      <c r="NXO110" s="13"/>
      <c r="NXP110" s="13"/>
      <c r="NXQ110" s="13"/>
      <c r="NXR110" s="13"/>
      <c r="NXS110" s="13"/>
      <c r="NXT110" s="13"/>
      <c r="NXU110" s="13"/>
      <c r="NXV110" s="13"/>
      <c r="NXW110" s="13"/>
      <c r="NXX110" s="13"/>
      <c r="NXY110" s="13"/>
      <c r="NXZ110" s="13"/>
      <c r="NYA110" s="13"/>
      <c r="NYB110" s="13"/>
      <c r="NYC110" s="13"/>
      <c r="NYD110" s="13"/>
      <c r="NYE110" s="13"/>
      <c r="NYF110" s="13"/>
      <c r="NYG110" s="13"/>
      <c r="NYH110" s="13"/>
      <c r="NYI110" s="13"/>
      <c r="NYJ110" s="13"/>
      <c r="NYK110" s="13"/>
      <c r="NYL110" s="13"/>
      <c r="NYM110" s="13"/>
      <c r="NYN110" s="13"/>
      <c r="NYO110" s="13"/>
      <c r="NYP110" s="13"/>
      <c r="NYQ110" s="13"/>
      <c r="NYR110" s="13"/>
      <c r="NYS110" s="13"/>
      <c r="NYT110" s="13"/>
      <c r="NYU110" s="13"/>
      <c r="NYV110" s="13"/>
      <c r="NYW110" s="13"/>
      <c r="NYX110" s="13"/>
      <c r="NYY110" s="13"/>
      <c r="NYZ110" s="13"/>
      <c r="NZA110" s="13"/>
      <c r="NZB110" s="13"/>
      <c r="NZC110" s="13"/>
      <c r="NZD110" s="13"/>
      <c r="NZE110" s="13"/>
      <c r="NZF110" s="13"/>
      <c r="NZG110" s="13"/>
      <c r="NZH110" s="13"/>
      <c r="NZI110" s="13"/>
      <c r="NZJ110" s="13"/>
      <c r="NZK110" s="13"/>
      <c r="NZL110" s="13"/>
      <c r="NZM110" s="13"/>
      <c r="NZN110" s="13"/>
      <c r="NZO110" s="13"/>
      <c r="NZP110" s="13"/>
      <c r="NZQ110" s="13"/>
      <c r="NZR110" s="13"/>
      <c r="NZS110" s="13"/>
      <c r="NZT110" s="13"/>
      <c r="NZU110" s="13"/>
      <c r="NZV110" s="13"/>
      <c r="NZW110" s="13"/>
      <c r="NZX110" s="13"/>
      <c r="NZY110" s="13"/>
      <c r="NZZ110" s="13"/>
      <c r="OAA110" s="13"/>
      <c r="OAB110" s="13"/>
      <c r="OAC110" s="13"/>
      <c r="OAD110" s="13"/>
      <c r="OAE110" s="13"/>
      <c r="OAF110" s="13"/>
      <c r="OAG110" s="13"/>
      <c r="OAH110" s="13"/>
      <c r="OAI110" s="13"/>
      <c r="OAJ110" s="13"/>
      <c r="OAK110" s="13"/>
      <c r="OAL110" s="13"/>
      <c r="OAM110" s="13"/>
      <c r="OAN110" s="13"/>
      <c r="OAO110" s="13"/>
      <c r="OAP110" s="13"/>
      <c r="OAQ110" s="13"/>
      <c r="OAR110" s="13"/>
      <c r="OAS110" s="13"/>
      <c r="OAT110" s="13"/>
      <c r="OAU110" s="13"/>
      <c r="OAV110" s="13"/>
      <c r="OAW110" s="13"/>
      <c r="OAX110" s="13"/>
      <c r="OAY110" s="13"/>
      <c r="OAZ110" s="13"/>
      <c r="OBA110" s="13"/>
      <c r="OBB110" s="13"/>
      <c r="OBC110" s="13"/>
      <c r="OBD110" s="13"/>
      <c r="OBE110" s="13"/>
      <c r="OBF110" s="13"/>
      <c r="OBG110" s="13"/>
      <c r="OBH110" s="13"/>
      <c r="OBI110" s="13"/>
      <c r="OBJ110" s="13"/>
      <c r="OBK110" s="13"/>
      <c r="OBL110" s="13"/>
      <c r="OBM110" s="13"/>
      <c r="OBN110" s="13"/>
      <c r="OBO110" s="13"/>
      <c r="OBP110" s="13"/>
      <c r="OBQ110" s="13"/>
      <c r="OBR110" s="13"/>
      <c r="OBS110" s="13"/>
      <c r="OBT110" s="13"/>
      <c r="OBU110" s="13"/>
      <c r="OBV110" s="13"/>
      <c r="OBW110" s="13"/>
      <c r="OBX110" s="13"/>
      <c r="OBY110" s="13"/>
      <c r="OBZ110" s="13"/>
      <c r="OCA110" s="13"/>
      <c r="OCB110" s="13"/>
      <c r="OCC110" s="13"/>
      <c r="OCD110" s="13"/>
      <c r="OCE110" s="13"/>
      <c r="OCF110" s="13"/>
      <c r="OCG110" s="13"/>
      <c r="OCH110" s="13"/>
      <c r="OCI110" s="13"/>
      <c r="OCJ110" s="13"/>
      <c r="OCK110" s="13"/>
      <c r="OCL110" s="13"/>
      <c r="OCM110" s="13"/>
      <c r="OCN110" s="13"/>
      <c r="OCO110" s="13"/>
      <c r="OCP110" s="13"/>
      <c r="OCQ110" s="13"/>
      <c r="OCR110" s="13"/>
      <c r="OCS110" s="13"/>
      <c r="OCT110" s="13"/>
      <c r="OCU110" s="13"/>
      <c r="OCV110" s="13"/>
      <c r="OCW110" s="13"/>
      <c r="OCX110" s="13"/>
      <c r="OCY110" s="13"/>
      <c r="OCZ110" s="13"/>
      <c r="ODA110" s="13"/>
      <c r="ODB110" s="13"/>
      <c r="ODC110" s="13"/>
      <c r="ODD110" s="13"/>
      <c r="ODE110" s="13"/>
      <c r="ODF110" s="13"/>
      <c r="ODG110" s="13"/>
      <c r="ODH110" s="13"/>
      <c r="ODI110" s="13"/>
      <c r="ODJ110" s="13"/>
      <c r="ODK110" s="13"/>
      <c r="ODL110" s="13"/>
      <c r="ODM110" s="13"/>
      <c r="ODN110" s="13"/>
      <c r="ODO110" s="13"/>
      <c r="ODP110" s="13"/>
      <c r="ODQ110" s="13"/>
      <c r="ODR110" s="13"/>
      <c r="ODS110" s="13"/>
      <c r="ODT110" s="13"/>
      <c r="ODU110" s="13"/>
      <c r="ODV110" s="13"/>
      <c r="ODW110" s="13"/>
      <c r="ODX110" s="13"/>
      <c r="ODY110" s="13"/>
      <c r="ODZ110" s="13"/>
      <c r="OEA110" s="13"/>
      <c r="OEB110" s="13"/>
      <c r="OEC110" s="13"/>
      <c r="OED110" s="13"/>
      <c r="OEE110" s="13"/>
      <c r="OEF110" s="13"/>
      <c r="OEG110" s="13"/>
      <c r="OEH110" s="13"/>
      <c r="OEI110" s="13"/>
      <c r="OEJ110" s="13"/>
      <c r="OEK110" s="13"/>
      <c r="OEL110" s="13"/>
      <c r="OEM110" s="13"/>
      <c r="OEN110" s="13"/>
      <c r="OEO110" s="13"/>
      <c r="OEP110" s="13"/>
      <c r="OEQ110" s="13"/>
      <c r="OER110" s="13"/>
      <c r="OES110" s="13"/>
      <c r="OET110" s="13"/>
      <c r="OEU110" s="13"/>
      <c r="OEV110" s="13"/>
      <c r="OEW110" s="13"/>
      <c r="OEX110" s="13"/>
      <c r="OEY110" s="13"/>
      <c r="OEZ110" s="13"/>
      <c r="OFA110" s="13"/>
      <c r="OFB110" s="13"/>
      <c r="OFC110" s="13"/>
      <c r="OFD110" s="13"/>
      <c r="OFE110" s="13"/>
      <c r="OFF110" s="13"/>
      <c r="OFG110" s="13"/>
      <c r="OFH110" s="13"/>
      <c r="OFI110" s="13"/>
      <c r="OFJ110" s="13"/>
      <c r="OFK110" s="13"/>
      <c r="OFL110" s="13"/>
      <c r="OFM110" s="13"/>
      <c r="OFN110" s="13"/>
      <c r="OFO110" s="13"/>
      <c r="OFP110" s="13"/>
      <c r="OFQ110" s="13"/>
      <c r="OFR110" s="13"/>
      <c r="OFS110" s="13"/>
      <c r="OFT110" s="13"/>
      <c r="OFU110" s="13"/>
      <c r="OFV110" s="13"/>
      <c r="OFW110" s="13"/>
      <c r="OFX110" s="13"/>
      <c r="OFY110" s="13"/>
      <c r="OFZ110" s="13"/>
      <c r="OGA110" s="13"/>
      <c r="OGB110" s="13"/>
      <c r="OGC110" s="13"/>
      <c r="OGD110" s="13"/>
      <c r="OGE110" s="13"/>
      <c r="OGF110" s="13"/>
      <c r="OGG110" s="13"/>
      <c r="OGH110" s="13"/>
      <c r="OGI110" s="13"/>
      <c r="OGJ110" s="13"/>
      <c r="OGK110" s="13"/>
      <c r="OGL110" s="13"/>
      <c r="OGM110" s="13"/>
      <c r="OGN110" s="13"/>
      <c r="OGO110" s="13"/>
      <c r="OGP110" s="13"/>
      <c r="OGQ110" s="13"/>
      <c r="OGR110" s="13"/>
      <c r="OGS110" s="13"/>
      <c r="OGT110" s="13"/>
      <c r="OGU110" s="13"/>
      <c r="OGV110" s="13"/>
      <c r="OGW110" s="13"/>
      <c r="OGX110" s="13"/>
      <c r="OGY110" s="13"/>
      <c r="OGZ110" s="13"/>
      <c r="OHA110" s="13"/>
      <c r="OHB110" s="13"/>
      <c r="OHC110" s="13"/>
      <c r="OHD110" s="13"/>
      <c r="OHE110" s="13"/>
      <c r="OHF110" s="13"/>
      <c r="OHG110" s="13"/>
      <c r="OHH110" s="13"/>
      <c r="OHI110" s="13"/>
      <c r="OHJ110" s="13"/>
      <c r="OHK110" s="13"/>
      <c r="OHL110" s="13"/>
      <c r="OHM110" s="13"/>
      <c r="OHN110" s="13"/>
      <c r="OHO110" s="13"/>
      <c r="OHP110" s="13"/>
      <c r="OHQ110" s="13"/>
      <c r="OHR110" s="13"/>
      <c r="OHS110" s="13"/>
      <c r="OHT110" s="13"/>
      <c r="OHU110" s="13"/>
      <c r="OHV110" s="13"/>
      <c r="OHW110" s="13"/>
      <c r="OHX110" s="13"/>
      <c r="OHY110" s="13"/>
      <c r="OHZ110" s="13"/>
      <c r="OIA110" s="13"/>
      <c r="OIB110" s="13"/>
      <c r="OIC110" s="13"/>
      <c r="OID110" s="13"/>
      <c r="OIE110" s="13"/>
      <c r="OIF110" s="13"/>
      <c r="OIG110" s="13"/>
      <c r="OIH110" s="13"/>
      <c r="OII110" s="13"/>
      <c r="OIJ110" s="13"/>
      <c r="OIK110" s="13"/>
      <c r="OIL110" s="13"/>
      <c r="OIM110" s="13"/>
      <c r="OIN110" s="13"/>
      <c r="OIO110" s="13"/>
      <c r="OIP110" s="13"/>
      <c r="OIQ110" s="13"/>
      <c r="OIR110" s="13"/>
      <c r="OIS110" s="13"/>
      <c r="OIT110" s="13"/>
      <c r="OIU110" s="13"/>
      <c r="OIV110" s="13"/>
      <c r="OIW110" s="13"/>
      <c r="OIX110" s="13"/>
      <c r="OIY110" s="13"/>
      <c r="OIZ110" s="13"/>
      <c r="OJA110" s="13"/>
      <c r="OJB110" s="13"/>
      <c r="OJC110" s="13"/>
      <c r="OJD110" s="13"/>
      <c r="OJE110" s="13"/>
      <c r="OJF110" s="13"/>
      <c r="OJG110" s="13"/>
      <c r="OJH110" s="13"/>
      <c r="OJI110" s="13"/>
      <c r="OJJ110" s="13"/>
      <c r="OJK110" s="13"/>
      <c r="OJL110" s="13"/>
      <c r="OJM110" s="13"/>
      <c r="OJN110" s="13"/>
      <c r="OJO110" s="13"/>
      <c r="OJP110" s="13"/>
      <c r="OJQ110" s="13"/>
      <c r="OJR110" s="13"/>
      <c r="OJS110" s="13"/>
      <c r="OJT110" s="13"/>
      <c r="OJU110" s="13"/>
      <c r="OJV110" s="13"/>
      <c r="OJW110" s="13"/>
      <c r="OJX110" s="13"/>
      <c r="OJY110" s="13"/>
      <c r="OJZ110" s="13"/>
      <c r="OKA110" s="13"/>
      <c r="OKB110" s="13"/>
      <c r="OKC110" s="13"/>
      <c r="OKD110" s="13"/>
      <c r="OKE110" s="13"/>
      <c r="OKF110" s="13"/>
      <c r="OKG110" s="13"/>
      <c r="OKH110" s="13"/>
      <c r="OKI110" s="13"/>
      <c r="OKJ110" s="13"/>
      <c r="OKK110" s="13"/>
      <c r="OKL110" s="13"/>
      <c r="OKM110" s="13"/>
      <c r="OKN110" s="13"/>
      <c r="OKO110" s="13"/>
      <c r="OKP110" s="13"/>
      <c r="OKQ110" s="13"/>
      <c r="OKR110" s="13"/>
      <c r="OKS110" s="13"/>
      <c r="OKT110" s="13"/>
      <c r="OKU110" s="13"/>
      <c r="OKV110" s="13"/>
      <c r="OKW110" s="13"/>
      <c r="OKX110" s="13"/>
      <c r="OKY110" s="13"/>
      <c r="OKZ110" s="13"/>
      <c r="OLA110" s="13"/>
      <c r="OLB110" s="13"/>
      <c r="OLC110" s="13"/>
      <c r="OLD110" s="13"/>
      <c r="OLE110" s="13"/>
      <c r="OLF110" s="13"/>
      <c r="OLG110" s="13"/>
      <c r="OLH110" s="13"/>
      <c r="OLI110" s="13"/>
      <c r="OLJ110" s="13"/>
      <c r="OLK110" s="13"/>
      <c r="OLL110" s="13"/>
      <c r="OLM110" s="13"/>
      <c r="OLN110" s="13"/>
      <c r="OLO110" s="13"/>
      <c r="OLP110" s="13"/>
      <c r="OLQ110" s="13"/>
      <c r="OLR110" s="13"/>
      <c r="OLS110" s="13"/>
      <c r="OLT110" s="13"/>
      <c r="OLU110" s="13"/>
      <c r="OLV110" s="13"/>
      <c r="OLW110" s="13"/>
      <c r="OLX110" s="13"/>
      <c r="OLY110" s="13"/>
      <c r="OLZ110" s="13"/>
      <c r="OMA110" s="13"/>
      <c r="OMB110" s="13"/>
      <c r="OMC110" s="13"/>
      <c r="OMD110" s="13"/>
      <c r="OME110" s="13"/>
      <c r="OMF110" s="13"/>
      <c r="OMG110" s="13"/>
      <c r="OMH110" s="13"/>
      <c r="OMI110" s="13"/>
      <c r="OMJ110" s="13"/>
      <c r="OMK110" s="13"/>
      <c r="OML110" s="13"/>
      <c r="OMM110" s="13"/>
      <c r="OMN110" s="13"/>
      <c r="OMO110" s="13"/>
      <c r="OMP110" s="13"/>
      <c r="OMQ110" s="13"/>
      <c r="OMR110" s="13"/>
      <c r="OMS110" s="13"/>
      <c r="OMT110" s="13"/>
      <c r="OMU110" s="13"/>
      <c r="OMV110" s="13"/>
      <c r="OMW110" s="13"/>
      <c r="OMX110" s="13"/>
      <c r="OMY110" s="13"/>
      <c r="OMZ110" s="13"/>
      <c r="ONA110" s="13"/>
      <c r="ONB110" s="13"/>
      <c r="ONC110" s="13"/>
      <c r="OND110" s="13"/>
      <c r="ONE110" s="13"/>
      <c r="ONF110" s="13"/>
      <c r="ONG110" s="13"/>
      <c r="ONH110" s="13"/>
      <c r="ONI110" s="13"/>
      <c r="ONJ110" s="13"/>
      <c r="ONK110" s="13"/>
      <c r="ONL110" s="13"/>
      <c r="ONM110" s="13"/>
      <c r="ONN110" s="13"/>
      <c r="ONO110" s="13"/>
      <c r="ONP110" s="13"/>
      <c r="ONQ110" s="13"/>
      <c r="ONR110" s="13"/>
      <c r="ONS110" s="13"/>
      <c r="ONT110" s="13"/>
      <c r="ONU110" s="13"/>
      <c r="ONV110" s="13"/>
      <c r="ONW110" s="13"/>
      <c r="ONX110" s="13"/>
      <c r="ONY110" s="13"/>
      <c r="ONZ110" s="13"/>
      <c r="OOA110" s="13"/>
      <c r="OOB110" s="13"/>
      <c r="OOC110" s="13"/>
      <c r="OOD110" s="13"/>
      <c r="OOE110" s="13"/>
      <c r="OOF110" s="13"/>
      <c r="OOG110" s="13"/>
      <c r="OOH110" s="13"/>
      <c r="OOI110" s="13"/>
      <c r="OOJ110" s="13"/>
      <c r="OOK110" s="13"/>
      <c r="OOL110" s="13"/>
      <c r="OOM110" s="13"/>
      <c r="OON110" s="13"/>
      <c r="OOO110" s="13"/>
      <c r="OOP110" s="13"/>
      <c r="OOQ110" s="13"/>
      <c r="OOR110" s="13"/>
      <c r="OOS110" s="13"/>
      <c r="OOT110" s="13"/>
      <c r="OOU110" s="13"/>
      <c r="OOV110" s="13"/>
      <c r="OOW110" s="13"/>
      <c r="OOX110" s="13"/>
      <c r="OOY110" s="13"/>
      <c r="OOZ110" s="13"/>
      <c r="OPA110" s="13"/>
      <c r="OPB110" s="13"/>
      <c r="OPC110" s="13"/>
      <c r="OPD110" s="13"/>
      <c r="OPE110" s="13"/>
      <c r="OPF110" s="13"/>
      <c r="OPG110" s="13"/>
      <c r="OPH110" s="13"/>
      <c r="OPI110" s="13"/>
      <c r="OPJ110" s="13"/>
      <c r="OPK110" s="13"/>
      <c r="OPL110" s="13"/>
      <c r="OPM110" s="13"/>
      <c r="OPN110" s="13"/>
      <c r="OPO110" s="13"/>
      <c r="OPP110" s="13"/>
      <c r="OPQ110" s="13"/>
      <c r="OPR110" s="13"/>
      <c r="OPS110" s="13"/>
      <c r="OPT110" s="13"/>
      <c r="OPU110" s="13"/>
      <c r="OPV110" s="13"/>
      <c r="OPW110" s="13"/>
      <c r="OPX110" s="13"/>
      <c r="OPY110" s="13"/>
      <c r="OPZ110" s="13"/>
      <c r="OQA110" s="13"/>
      <c r="OQB110" s="13"/>
      <c r="OQC110" s="13"/>
      <c r="OQD110" s="13"/>
      <c r="OQE110" s="13"/>
      <c r="OQF110" s="13"/>
      <c r="OQG110" s="13"/>
      <c r="OQH110" s="13"/>
      <c r="OQI110" s="13"/>
      <c r="OQJ110" s="13"/>
      <c r="OQK110" s="13"/>
      <c r="OQL110" s="13"/>
      <c r="OQM110" s="13"/>
      <c r="OQN110" s="13"/>
      <c r="OQO110" s="13"/>
      <c r="OQP110" s="13"/>
      <c r="OQQ110" s="13"/>
      <c r="OQR110" s="13"/>
      <c r="OQS110" s="13"/>
      <c r="OQT110" s="13"/>
      <c r="OQU110" s="13"/>
      <c r="OQV110" s="13"/>
      <c r="OQW110" s="13"/>
      <c r="OQX110" s="13"/>
      <c r="OQY110" s="13"/>
      <c r="OQZ110" s="13"/>
      <c r="ORA110" s="13"/>
      <c r="ORB110" s="13"/>
      <c r="ORC110" s="13"/>
      <c r="ORD110" s="13"/>
      <c r="ORE110" s="13"/>
      <c r="ORF110" s="13"/>
      <c r="ORG110" s="13"/>
      <c r="ORH110" s="13"/>
      <c r="ORI110" s="13"/>
      <c r="ORJ110" s="13"/>
      <c r="ORK110" s="13"/>
      <c r="ORL110" s="13"/>
      <c r="ORM110" s="13"/>
      <c r="ORN110" s="13"/>
      <c r="ORO110" s="13"/>
      <c r="ORP110" s="13"/>
      <c r="ORQ110" s="13"/>
      <c r="ORR110" s="13"/>
      <c r="ORS110" s="13"/>
      <c r="ORT110" s="13"/>
      <c r="ORU110" s="13"/>
      <c r="ORV110" s="13"/>
      <c r="ORW110" s="13"/>
      <c r="ORX110" s="13"/>
      <c r="ORY110" s="13"/>
      <c r="ORZ110" s="13"/>
      <c r="OSA110" s="13"/>
      <c r="OSB110" s="13"/>
      <c r="OSC110" s="13"/>
      <c r="OSD110" s="13"/>
      <c r="OSE110" s="13"/>
      <c r="OSF110" s="13"/>
      <c r="OSG110" s="13"/>
      <c r="OSH110" s="13"/>
      <c r="OSI110" s="13"/>
      <c r="OSJ110" s="13"/>
      <c r="OSK110" s="13"/>
      <c r="OSL110" s="13"/>
      <c r="OSM110" s="13"/>
      <c r="OSN110" s="13"/>
      <c r="OSO110" s="13"/>
      <c r="OSP110" s="13"/>
      <c r="OSQ110" s="13"/>
      <c r="OSR110" s="13"/>
      <c r="OSS110" s="13"/>
      <c r="OST110" s="13"/>
      <c r="OSU110" s="13"/>
      <c r="OSV110" s="13"/>
      <c r="OSW110" s="13"/>
      <c r="OSX110" s="13"/>
      <c r="OSY110" s="13"/>
      <c r="OSZ110" s="13"/>
      <c r="OTA110" s="13"/>
      <c r="OTB110" s="13"/>
      <c r="OTC110" s="13"/>
      <c r="OTD110" s="13"/>
      <c r="OTE110" s="13"/>
      <c r="OTF110" s="13"/>
      <c r="OTG110" s="13"/>
      <c r="OTH110" s="13"/>
      <c r="OTI110" s="13"/>
      <c r="OTJ110" s="13"/>
      <c r="OTK110" s="13"/>
      <c r="OTL110" s="13"/>
      <c r="OTM110" s="13"/>
      <c r="OTN110" s="13"/>
      <c r="OTO110" s="13"/>
      <c r="OTP110" s="13"/>
      <c r="OTQ110" s="13"/>
      <c r="OTR110" s="13"/>
      <c r="OTS110" s="13"/>
      <c r="OTT110" s="13"/>
      <c r="OTU110" s="13"/>
      <c r="OTV110" s="13"/>
      <c r="OTW110" s="13"/>
      <c r="OTX110" s="13"/>
      <c r="OTY110" s="13"/>
      <c r="OTZ110" s="13"/>
      <c r="OUA110" s="13"/>
      <c r="OUB110" s="13"/>
      <c r="OUC110" s="13"/>
      <c r="OUD110" s="13"/>
      <c r="OUE110" s="13"/>
      <c r="OUF110" s="13"/>
      <c r="OUG110" s="13"/>
      <c r="OUH110" s="13"/>
      <c r="OUI110" s="13"/>
      <c r="OUJ110" s="13"/>
      <c r="OUK110" s="13"/>
      <c r="OUL110" s="13"/>
      <c r="OUM110" s="13"/>
      <c r="OUN110" s="13"/>
      <c r="OUO110" s="13"/>
      <c r="OUP110" s="13"/>
      <c r="OUQ110" s="13"/>
      <c r="OUR110" s="13"/>
      <c r="OUS110" s="13"/>
      <c r="OUT110" s="13"/>
      <c r="OUU110" s="13"/>
      <c r="OUV110" s="13"/>
      <c r="OUW110" s="13"/>
      <c r="OUX110" s="13"/>
      <c r="OUY110" s="13"/>
      <c r="OUZ110" s="13"/>
      <c r="OVA110" s="13"/>
      <c r="OVB110" s="13"/>
      <c r="OVC110" s="13"/>
      <c r="OVD110" s="13"/>
      <c r="OVE110" s="13"/>
      <c r="OVF110" s="13"/>
      <c r="OVG110" s="13"/>
      <c r="OVH110" s="13"/>
      <c r="OVI110" s="13"/>
      <c r="OVJ110" s="13"/>
      <c r="OVK110" s="13"/>
      <c r="OVL110" s="13"/>
      <c r="OVM110" s="13"/>
      <c r="OVN110" s="13"/>
      <c r="OVO110" s="13"/>
      <c r="OVP110" s="13"/>
      <c r="OVQ110" s="13"/>
      <c r="OVR110" s="13"/>
      <c r="OVS110" s="13"/>
      <c r="OVT110" s="13"/>
      <c r="OVU110" s="13"/>
      <c r="OVV110" s="13"/>
      <c r="OVW110" s="13"/>
      <c r="OVX110" s="13"/>
      <c r="OVY110" s="13"/>
      <c r="OVZ110" s="13"/>
      <c r="OWA110" s="13"/>
      <c r="OWB110" s="13"/>
      <c r="OWC110" s="13"/>
      <c r="OWD110" s="13"/>
      <c r="OWE110" s="13"/>
      <c r="OWF110" s="13"/>
      <c r="OWG110" s="13"/>
      <c r="OWH110" s="13"/>
      <c r="OWI110" s="13"/>
      <c r="OWJ110" s="13"/>
      <c r="OWK110" s="13"/>
      <c r="OWL110" s="13"/>
      <c r="OWM110" s="13"/>
      <c r="OWN110" s="13"/>
      <c r="OWO110" s="13"/>
      <c r="OWP110" s="13"/>
      <c r="OWQ110" s="13"/>
      <c r="OWR110" s="13"/>
      <c r="OWS110" s="13"/>
      <c r="OWT110" s="13"/>
      <c r="OWU110" s="13"/>
      <c r="OWV110" s="13"/>
      <c r="OWW110" s="13"/>
      <c r="OWX110" s="13"/>
      <c r="OWY110" s="13"/>
      <c r="OWZ110" s="13"/>
      <c r="OXA110" s="13"/>
      <c r="OXB110" s="13"/>
      <c r="OXC110" s="13"/>
      <c r="OXD110" s="13"/>
      <c r="OXE110" s="13"/>
      <c r="OXF110" s="13"/>
      <c r="OXG110" s="13"/>
      <c r="OXH110" s="13"/>
      <c r="OXI110" s="13"/>
      <c r="OXJ110" s="13"/>
      <c r="OXK110" s="13"/>
      <c r="OXL110" s="13"/>
      <c r="OXM110" s="13"/>
      <c r="OXN110" s="13"/>
      <c r="OXO110" s="13"/>
      <c r="OXP110" s="13"/>
      <c r="OXQ110" s="13"/>
      <c r="OXR110" s="13"/>
      <c r="OXS110" s="13"/>
      <c r="OXT110" s="13"/>
      <c r="OXU110" s="13"/>
      <c r="OXV110" s="13"/>
      <c r="OXW110" s="13"/>
      <c r="OXX110" s="13"/>
      <c r="OXY110" s="13"/>
      <c r="OXZ110" s="13"/>
      <c r="OYA110" s="13"/>
      <c r="OYB110" s="13"/>
      <c r="OYC110" s="13"/>
      <c r="OYD110" s="13"/>
      <c r="OYE110" s="13"/>
      <c r="OYF110" s="13"/>
      <c r="OYG110" s="13"/>
      <c r="OYH110" s="13"/>
      <c r="OYI110" s="13"/>
      <c r="OYJ110" s="13"/>
      <c r="OYK110" s="13"/>
      <c r="OYL110" s="13"/>
      <c r="OYM110" s="13"/>
      <c r="OYN110" s="13"/>
      <c r="OYO110" s="13"/>
      <c r="OYP110" s="13"/>
      <c r="OYQ110" s="13"/>
      <c r="OYR110" s="13"/>
      <c r="OYS110" s="13"/>
      <c r="OYT110" s="13"/>
      <c r="OYU110" s="13"/>
      <c r="OYV110" s="13"/>
      <c r="OYW110" s="13"/>
      <c r="OYX110" s="13"/>
      <c r="OYY110" s="13"/>
      <c r="OYZ110" s="13"/>
      <c r="OZA110" s="13"/>
      <c r="OZB110" s="13"/>
      <c r="OZC110" s="13"/>
      <c r="OZD110" s="13"/>
      <c r="OZE110" s="13"/>
      <c r="OZF110" s="13"/>
      <c r="OZG110" s="13"/>
      <c r="OZH110" s="13"/>
      <c r="OZI110" s="13"/>
      <c r="OZJ110" s="13"/>
      <c r="OZK110" s="13"/>
      <c r="OZL110" s="13"/>
      <c r="OZM110" s="13"/>
      <c r="OZN110" s="13"/>
      <c r="OZO110" s="13"/>
      <c r="OZP110" s="13"/>
      <c r="OZQ110" s="13"/>
      <c r="OZR110" s="13"/>
      <c r="OZS110" s="13"/>
      <c r="OZT110" s="13"/>
      <c r="OZU110" s="13"/>
      <c r="OZV110" s="13"/>
      <c r="OZW110" s="13"/>
      <c r="OZX110" s="13"/>
      <c r="OZY110" s="13"/>
      <c r="OZZ110" s="13"/>
      <c r="PAA110" s="13"/>
      <c r="PAB110" s="13"/>
      <c r="PAC110" s="13"/>
      <c r="PAD110" s="13"/>
      <c r="PAE110" s="13"/>
      <c r="PAF110" s="13"/>
      <c r="PAG110" s="13"/>
      <c r="PAH110" s="13"/>
      <c r="PAI110" s="13"/>
      <c r="PAJ110" s="13"/>
      <c r="PAK110" s="13"/>
      <c r="PAL110" s="13"/>
      <c r="PAM110" s="13"/>
      <c r="PAN110" s="13"/>
      <c r="PAO110" s="13"/>
      <c r="PAP110" s="13"/>
      <c r="PAQ110" s="13"/>
      <c r="PAR110" s="13"/>
      <c r="PAS110" s="13"/>
      <c r="PAT110" s="13"/>
      <c r="PAU110" s="13"/>
      <c r="PAV110" s="13"/>
      <c r="PAW110" s="13"/>
      <c r="PAX110" s="13"/>
      <c r="PAY110" s="13"/>
      <c r="PAZ110" s="13"/>
      <c r="PBA110" s="13"/>
      <c r="PBB110" s="13"/>
      <c r="PBC110" s="13"/>
      <c r="PBD110" s="13"/>
      <c r="PBE110" s="13"/>
      <c r="PBF110" s="13"/>
      <c r="PBG110" s="13"/>
      <c r="PBH110" s="13"/>
      <c r="PBI110" s="13"/>
      <c r="PBJ110" s="13"/>
      <c r="PBK110" s="13"/>
      <c r="PBL110" s="13"/>
      <c r="PBM110" s="13"/>
      <c r="PBN110" s="13"/>
      <c r="PBO110" s="13"/>
      <c r="PBP110" s="13"/>
      <c r="PBQ110" s="13"/>
      <c r="PBR110" s="13"/>
      <c r="PBS110" s="13"/>
      <c r="PBT110" s="13"/>
      <c r="PBU110" s="13"/>
      <c r="PBV110" s="13"/>
      <c r="PBW110" s="13"/>
      <c r="PBX110" s="13"/>
      <c r="PBY110" s="13"/>
      <c r="PBZ110" s="13"/>
      <c r="PCA110" s="13"/>
      <c r="PCB110" s="13"/>
      <c r="PCC110" s="13"/>
      <c r="PCD110" s="13"/>
      <c r="PCE110" s="13"/>
      <c r="PCF110" s="13"/>
      <c r="PCG110" s="13"/>
      <c r="PCH110" s="13"/>
      <c r="PCI110" s="13"/>
      <c r="PCJ110" s="13"/>
      <c r="PCK110" s="13"/>
      <c r="PCL110" s="13"/>
      <c r="PCM110" s="13"/>
      <c r="PCN110" s="13"/>
      <c r="PCO110" s="13"/>
      <c r="PCP110" s="13"/>
      <c r="PCQ110" s="13"/>
      <c r="PCR110" s="13"/>
      <c r="PCS110" s="13"/>
      <c r="PCT110" s="13"/>
      <c r="PCU110" s="13"/>
      <c r="PCV110" s="13"/>
      <c r="PCW110" s="13"/>
      <c r="PCX110" s="13"/>
      <c r="PCY110" s="13"/>
      <c r="PCZ110" s="13"/>
      <c r="PDA110" s="13"/>
      <c r="PDB110" s="13"/>
      <c r="PDC110" s="13"/>
      <c r="PDD110" s="13"/>
      <c r="PDE110" s="13"/>
      <c r="PDF110" s="13"/>
      <c r="PDG110" s="13"/>
      <c r="PDH110" s="13"/>
      <c r="PDI110" s="13"/>
      <c r="PDJ110" s="13"/>
      <c r="PDK110" s="13"/>
      <c r="PDL110" s="13"/>
      <c r="PDM110" s="13"/>
      <c r="PDN110" s="13"/>
      <c r="PDO110" s="13"/>
      <c r="PDP110" s="13"/>
      <c r="PDQ110" s="13"/>
      <c r="PDR110" s="13"/>
      <c r="PDS110" s="13"/>
      <c r="PDT110" s="13"/>
      <c r="PDU110" s="13"/>
      <c r="PDV110" s="13"/>
      <c r="PDW110" s="13"/>
      <c r="PDX110" s="13"/>
      <c r="PDY110" s="13"/>
      <c r="PDZ110" s="13"/>
      <c r="PEA110" s="13"/>
      <c r="PEB110" s="13"/>
      <c r="PEC110" s="13"/>
      <c r="PED110" s="13"/>
      <c r="PEE110" s="13"/>
      <c r="PEF110" s="13"/>
      <c r="PEG110" s="13"/>
      <c r="PEH110" s="13"/>
      <c r="PEI110" s="13"/>
      <c r="PEJ110" s="13"/>
      <c r="PEK110" s="13"/>
      <c r="PEL110" s="13"/>
      <c r="PEM110" s="13"/>
      <c r="PEN110" s="13"/>
      <c r="PEO110" s="13"/>
      <c r="PEP110" s="13"/>
      <c r="PEQ110" s="13"/>
      <c r="PER110" s="13"/>
      <c r="PES110" s="13"/>
      <c r="PET110" s="13"/>
      <c r="PEU110" s="13"/>
      <c r="PEV110" s="13"/>
      <c r="PEW110" s="13"/>
      <c r="PEX110" s="13"/>
      <c r="PEY110" s="13"/>
      <c r="PEZ110" s="13"/>
      <c r="PFA110" s="13"/>
      <c r="PFB110" s="13"/>
      <c r="PFC110" s="13"/>
      <c r="PFD110" s="13"/>
      <c r="PFE110" s="13"/>
      <c r="PFF110" s="13"/>
      <c r="PFG110" s="13"/>
      <c r="PFH110" s="13"/>
      <c r="PFI110" s="13"/>
      <c r="PFJ110" s="13"/>
      <c r="PFK110" s="13"/>
      <c r="PFL110" s="13"/>
      <c r="PFM110" s="13"/>
      <c r="PFN110" s="13"/>
      <c r="PFO110" s="13"/>
      <c r="PFP110" s="13"/>
      <c r="PFQ110" s="13"/>
      <c r="PFR110" s="13"/>
      <c r="PFS110" s="13"/>
      <c r="PFT110" s="13"/>
      <c r="PFU110" s="13"/>
      <c r="PFV110" s="13"/>
      <c r="PFW110" s="13"/>
      <c r="PFX110" s="13"/>
      <c r="PFY110" s="13"/>
      <c r="PFZ110" s="13"/>
      <c r="PGA110" s="13"/>
      <c r="PGB110" s="13"/>
      <c r="PGC110" s="13"/>
      <c r="PGD110" s="13"/>
      <c r="PGE110" s="13"/>
      <c r="PGF110" s="13"/>
      <c r="PGG110" s="13"/>
      <c r="PGH110" s="13"/>
      <c r="PGI110" s="13"/>
      <c r="PGJ110" s="13"/>
      <c r="PGK110" s="13"/>
      <c r="PGL110" s="13"/>
      <c r="PGM110" s="13"/>
      <c r="PGN110" s="13"/>
      <c r="PGO110" s="13"/>
      <c r="PGP110" s="13"/>
      <c r="PGQ110" s="13"/>
      <c r="PGR110" s="13"/>
      <c r="PGS110" s="13"/>
      <c r="PGT110" s="13"/>
      <c r="PGU110" s="13"/>
      <c r="PGV110" s="13"/>
      <c r="PGW110" s="13"/>
      <c r="PGX110" s="13"/>
      <c r="PGY110" s="13"/>
      <c r="PGZ110" s="13"/>
      <c r="PHA110" s="13"/>
      <c r="PHB110" s="13"/>
      <c r="PHC110" s="13"/>
      <c r="PHD110" s="13"/>
      <c r="PHE110" s="13"/>
      <c r="PHF110" s="13"/>
      <c r="PHG110" s="13"/>
      <c r="PHH110" s="13"/>
      <c r="PHI110" s="13"/>
      <c r="PHJ110" s="13"/>
      <c r="PHK110" s="13"/>
      <c r="PHL110" s="13"/>
      <c r="PHM110" s="13"/>
      <c r="PHN110" s="13"/>
      <c r="PHO110" s="13"/>
      <c r="PHP110" s="13"/>
      <c r="PHQ110" s="13"/>
      <c r="PHR110" s="13"/>
      <c r="PHS110" s="13"/>
      <c r="PHT110" s="13"/>
      <c r="PHU110" s="13"/>
      <c r="PHV110" s="13"/>
      <c r="PHW110" s="13"/>
      <c r="PHX110" s="13"/>
      <c r="PHY110" s="13"/>
      <c r="PHZ110" s="13"/>
      <c r="PIA110" s="13"/>
      <c r="PIB110" s="13"/>
      <c r="PIC110" s="13"/>
      <c r="PID110" s="13"/>
      <c r="PIE110" s="13"/>
      <c r="PIF110" s="13"/>
      <c r="PIG110" s="13"/>
      <c r="PIH110" s="13"/>
      <c r="PII110" s="13"/>
      <c r="PIJ110" s="13"/>
      <c r="PIK110" s="13"/>
      <c r="PIL110" s="13"/>
      <c r="PIM110" s="13"/>
      <c r="PIN110" s="13"/>
      <c r="PIO110" s="13"/>
      <c r="PIP110" s="13"/>
      <c r="PIQ110" s="13"/>
      <c r="PIR110" s="13"/>
      <c r="PIS110" s="13"/>
      <c r="PIT110" s="13"/>
      <c r="PIU110" s="13"/>
      <c r="PIV110" s="13"/>
      <c r="PIW110" s="13"/>
      <c r="PIX110" s="13"/>
      <c r="PIY110" s="13"/>
      <c r="PIZ110" s="13"/>
      <c r="PJA110" s="13"/>
      <c r="PJB110" s="13"/>
      <c r="PJC110" s="13"/>
      <c r="PJD110" s="13"/>
      <c r="PJE110" s="13"/>
      <c r="PJF110" s="13"/>
      <c r="PJG110" s="13"/>
      <c r="PJH110" s="13"/>
      <c r="PJI110" s="13"/>
      <c r="PJJ110" s="13"/>
      <c r="PJK110" s="13"/>
      <c r="PJL110" s="13"/>
      <c r="PJM110" s="13"/>
      <c r="PJN110" s="13"/>
      <c r="PJO110" s="13"/>
      <c r="PJP110" s="13"/>
      <c r="PJQ110" s="13"/>
      <c r="PJR110" s="13"/>
      <c r="PJS110" s="13"/>
      <c r="PJT110" s="13"/>
      <c r="PJU110" s="13"/>
      <c r="PJV110" s="13"/>
      <c r="PJW110" s="13"/>
      <c r="PJX110" s="13"/>
      <c r="PJY110" s="13"/>
      <c r="PJZ110" s="13"/>
      <c r="PKA110" s="13"/>
      <c r="PKB110" s="13"/>
      <c r="PKC110" s="13"/>
      <c r="PKD110" s="13"/>
      <c r="PKE110" s="13"/>
      <c r="PKF110" s="13"/>
      <c r="PKG110" s="13"/>
      <c r="PKH110" s="13"/>
      <c r="PKI110" s="13"/>
      <c r="PKJ110" s="13"/>
      <c r="PKK110" s="13"/>
      <c r="PKL110" s="13"/>
      <c r="PKM110" s="13"/>
      <c r="PKN110" s="13"/>
      <c r="PKO110" s="13"/>
      <c r="PKP110" s="13"/>
      <c r="PKQ110" s="13"/>
      <c r="PKR110" s="13"/>
      <c r="PKS110" s="13"/>
      <c r="PKT110" s="13"/>
      <c r="PKU110" s="13"/>
      <c r="PKV110" s="13"/>
      <c r="PKW110" s="13"/>
      <c r="PKX110" s="13"/>
      <c r="PKY110" s="13"/>
      <c r="PKZ110" s="13"/>
      <c r="PLA110" s="13"/>
      <c r="PLB110" s="13"/>
      <c r="PLC110" s="13"/>
      <c r="PLD110" s="13"/>
      <c r="PLE110" s="13"/>
      <c r="PLF110" s="13"/>
      <c r="PLG110" s="13"/>
      <c r="PLH110" s="13"/>
      <c r="PLI110" s="13"/>
      <c r="PLJ110" s="13"/>
      <c r="PLK110" s="13"/>
      <c r="PLL110" s="13"/>
      <c r="PLM110" s="13"/>
      <c r="PLN110" s="13"/>
      <c r="PLO110" s="13"/>
      <c r="PLP110" s="13"/>
      <c r="PLQ110" s="13"/>
      <c r="PLR110" s="13"/>
      <c r="PLS110" s="13"/>
      <c r="PLT110" s="13"/>
      <c r="PLU110" s="13"/>
      <c r="PLV110" s="13"/>
      <c r="PLW110" s="13"/>
      <c r="PLX110" s="13"/>
      <c r="PLY110" s="13"/>
      <c r="PLZ110" s="13"/>
      <c r="PMA110" s="13"/>
      <c r="PMB110" s="13"/>
      <c r="PMC110" s="13"/>
      <c r="PMD110" s="13"/>
      <c r="PME110" s="13"/>
      <c r="PMF110" s="13"/>
      <c r="PMG110" s="13"/>
      <c r="PMH110" s="13"/>
      <c r="PMI110" s="13"/>
      <c r="PMJ110" s="13"/>
      <c r="PMK110" s="13"/>
      <c r="PML110" s="13"/>
      <c r="PMM110" s="13"/>
      <c r="PMN110" s="13"/>
      <c r="PMO110" s="13"/>
      <c r="PMP110" s="13"/>
      <c r="PMQ110" s="13"/>
      <c r="PMR110" s="13"/>
      <c r="PMS110" s="13"/>
      <c r="PMT110" s="13"/>
      <c r="PMU110" s="13"/>
      <c r="PMV110" s="13"/>
      <c r="PMW110" s="13"/>
      <c r="PMX110" s="13"/>
      <c r="PMY110" s="13"/>
      <c r="PMZ110" s="13"/>
      <c r="PNA110" s="13"/>
      <c r="PNB110" s="13"/>
      <c r="PNC110" s="13"/>
      <c r="PND110" s="13"/>
      <c r="PNE110" s="13"/>
      <c r="PNF110" s="13"/>
      <c r="PNG110" s="13"/>
      <c r="PNH110" s="13"/>
      <c r="PNI110" s="13"/>
      <c r="PNJ110" s="13"/>
      <c r="PNK110" s="13"/>
      <c r="PNL110" s="13"/>
      <c r="PNM110" s="13"/>
      <c r="PNN110" s="13"/>
      <c r="PNO110" s="13"/>
      <c r="PNP110" s="13"/>
      <c r="PNQ110" s="13"/>
      <c r="PNR110" s="13"/>
      <c r="PNS110" s="13"/>
      <c r="PNT110" s="13"/>
      <c r="PNU110" s="13"/>
      <c r="PNV110" s="13"/>
      <c r="PNW110" s="13"/>
      <c r="PNX110" s="13"/>
      <c r="PNY110" s="13"/>
      <c r="PNZ110" s="13"/>
      <c r="POA110" s="13"/>
      <c r="POB110" s="13"/>
      <c r="POC110" s="13"/>
      <c r="POD110" s="13"/>
      <c r="POE110" s="13"/>
      <c r="POF110" s="13"/>
      <c r="POG110" s="13"/>
      <c r="POH110" s="13"/>
      <c r="POI110" s="13"/>
      <c r="POJ110" s="13"/>
      <c r="POK110" s="13"/>
      <c r="POL110" s="13"/>
      <c r="POM110" s="13"/>
      <c r="PON110" s="13"/>
      <c r="POO110" s="13"/>
      <c r="POP110" s="13"/>
      <c r="POQ110" s="13"/>
      <c r="POR110" s="13"/>
      <c r="POS110" s="13"/>
      <c r="POT110" s="13"/>
      <c r="POU110" s="13"/>
      <c r="POV110" s="13"/>
      <c r="POW110" s="13"/>
      <c r="POX110" s="13"/>
      <c r="POY110" s="13"/>
      <c r="POZ110" s="13"/>
      <c r="PPA110" s="13"/>
      <c r="PPB110" s="13"/>
      <c r="PPC110" s="13"/>
      <c r="PPD110" s="13"/>
      <c r="PPE110" s="13"/>
      <c r="PPF110" s="13"/>
      <c r="PPG110" s="13"/>
      <c r="PPH110" s="13"/>
      <c r="PPI110" s="13"/>
      <c r="PPJ110" s="13"/>
      <c r="PPK110" s="13"/>
      <c r="PPL110" s="13"/>
      <c r="PPM110" s="13"/>
      <c r="PPN110" s="13"/>
      <c r="PPO110" s="13"/>
      <c r="PPP110" s="13"/>
      <c r="PPQ110" s="13"/>
      <c r="PPR110" s="13"/>
      <c r="PPS110" s="13"/>
      <c r="PPT110" s="13"/>
      <c r="PPU110" s="13"/>
      <c r="PPV110" s="13"/>
      <c r="PPW110" s="13"/>
      <c r="PPX110" s="13"/>
      <c r="PPY110" s="13"/>
      <c r="PPZ110" s="13"/>
      <c r="PQA110" s="13"/>
      <c r="PQB110" s="13"/>
      <c r="PQC110" s="13"/>
      <c r="PQD110" s="13"/>
      <c r="PQE110" s="13"/>
      <c r="PQF110" s="13"/>
      <c r="PQG110" s="13"/>
      <c r="PQH110" s="13"/>
      <c r="PQI110" s="13"/>
      <c r="PQJ110" s="13"/>
      <c r="PQK110" s="13"/>
      <c r="PQL110" s="13"/>
      <c r="PQM110" s="13"/>
      <c r="PQN110" s="13"/>
      <c r="PQO110" s="13"/>
      <c r="PQP110" s="13"/>
      <c r="PQQ110" s="13"/>
      <c r="PQR110" s="13"/>
      <c r="PQS110" s="13"/>
      <c r="PQT110" s="13"/>
      <c r="PQU110" s="13"/>
      <c r="PQV110" s="13"/>
      <c r="PQW110" s="13"/>
      <c r="PQX110" s="13"/>
      <c r="PQY110" s="13"/>
      <c r="PQZ110" s="13"/>
      <c r="PRA110" s="13"/>
      <c r="PRB110" s="13"/>
      <c r="PRC110" s="13"/>
      <c r="PRD110" s="13"/>
      <c r="PRE110" s="13"/>
      <c r="PRF110" s="13"/>
      <c r="PRG110" s="13"/>
      <c r="PRH110" s="13"/>
      <c r="PRI110" s="13"/>
      <c r="PRJ110" s="13"/>
      <c r="PRK110" s="13"/>
      <c r="PRL110" s="13"/>
      <c r="PRM110" s="13"/>
      <c r="PRN110" s="13"/>
      <c r="PRO110" s="13"/>
      <c r="PRP110" s="13"/>
      <c r="PRQ110" s="13"/>
      <c r="PRR110" s="13"/>
      <c r="PRS110" s="13"/>
      <c r="PRT110" s="13"/>
      <c r="PRU110" s="13"/>
      <c r="PRV110" s="13"/>
      <c r="PRW110" s="13"/>
      <c r="PRX110" s="13"/>
      <c r="PRY110" s="13"/>
      <c r="PRZ110" s="13"/>
      <c r="PSA110" s="13"/>
      <c r="PSB110" s="13"/>
      <c r="PSC110" s="13"/>
      <c r="PSD110" s="13"/>
      <c r="PSE110" s="13"/>
      <c r="PSF110" s="13"/>
      <c r="PSG110" s="13"/>
      <c r="PSH110" s="13"/>
      <c r="PSI110" s="13"/>
      <c r="PSJ110" s="13"/>
      <c r="PSK110" s="13"/>
      <c r="PSL110" s="13"/>
      <c r="PSM110" s="13"/>
      <c r="PSN110" s="13"/>
      <c r="PSO110" s="13"/>
      <c r="PSP110" s="13"/>
      <c r="PSQ110" s="13"/>
      <c r="PSR110" s="13"/>
      <c r="PSS110" s="13"/>
      <c r="PST110" s="13"/>
      <c r="PSU110" s="13"/>
      <c r="PSV110" s="13"/>
      <c r="PSW110" s="13"/>
      <c r="PSX110" s="13"/>
      <c r="PSY110" s="13"/>
      <c r="PSZ110" s="13"/>
      <c r="PTA110" s="13"/>
      <c r="PTB110" s="13"/>
      <c r="PTC110" s="13"/>
      <c r="PTD110" s="13"/>
      <c r="PTE110" s="13"/>
      <c r="PTF110" s="13"/>
      <c r="PTG110" s="13"/>
      <c r="PTH110" s="13"/>
      <c r="PTI110" s="13"/>
      <c r="PTJ110" s="13"/>
      <c r="PTK110" s="13"/>
      <c r="PTL110" s="13"/>
      <c r="PTM110" s="13"/>
      <c r="PTN110" s="13"/>
      <c r="PTO110" s="13"/>
      <c r="PTP110" s="13"/>
      <c r="PTQ110" s="13"/>
      <c r="PTR110" s="13"/>
      <c r="PTS110" s="13"/>
      <c r="PTT110" s="13"/>
      <c r="PTU110" s="13"/>
      <c r="PTV110" s="13"/>
      <c r="PTW110" s="13"/>
      <c r="PTX110" s="13"/>
      <c r="PTY110" s="13"/>
      <c r="PTZ110" s="13"/>
      <c r="PUA110" s="13"/>
      <c r="PUB110" s="13"/>
      <c r="PUC110" s="13"/>
      <c r="PUD110" s="13"/>
      <c r="PUE110" s="13"/>
      <c r="PUF110" s="13"/>
      <c r="PUG110" s="13"/>
      <c r="PUH110" s="13"/>
      <c r="PUI110" s="13"/>
      <c r="PUJ110" s="13"/>
      <c r="PUK110" s="13"/>
      <c r="PUL110" s="13"/>
      <c r="PUM110" s="13"/>
      <c r="PUN110" s="13"/>
      <c r="PUO110" s="13"/>
      <c r="PUP110" s="13"/>
      <c r="PUQ110" s="13"/>
      <c r="PUR110" s="13"/>
      <c r="PUS110" s="13"/>
      <c r="PUT110" s="13"/>
      <c r="PUU110" s="13"/>
      <c r="PUV110" s="13"/>
      <c r="PUW110" s="13"/>
      <c r="PUX110" s="13"/>
      <c r="PUY110" s="13"/>
      <c r="PUZ110" s="13"/>
      <c r="PVA110" s="13"/>
      <c r="PVB110" s="13"/>
      <c r="PVC110" s="13"/>
      <c r="PVD110" s="13"/>
      <c r="PVE110" s="13"/>
      <c r="PVF110" s="13"/>
      <c r="PVG110" s="13"/>
      <c r="PVH110" s="13"/>
      <c r="PVI110" s="13"/>
      <c r="PVJ110" s="13"/>
      <c r="PVK110" s="13"/>
      <c r="PVL110" s="13"/>
      <c r="PVM110" s="13"/>
      <c r="PVN110" s="13"/>
      <c r="PVO110" s="13"/>
      <c r="PVP110" s="13"/>
      <c r="PVQ110" s="13"/>
      <c r="PVR110" s="13"/>
      <c r="PVS110" s="13"/>
      <c r="PVT110" s="13"/>
      <c r="PVU110" s="13"/>
      <c r="PVV110" s="13"/>
      <c r="PVW110" s="13"/>
      <c r="PVX110" s="13"/>
      <c r="PVY110" s="13"/>
      <c r="PVZ110" s="13"/>
      <c r="PWA110" s="13"/>
      <c r="PWB110" s="13"/>
      <c r="PWC110" s="13"/>
      <c r="PWD110" s="13"/>
      <c r="PWE110" s="13"/>
      <c r="PWF110" s="13"/>
      <c r="PWG110" s="13"/>
      <c r="PWH110" s="13"/>
      <c r="PWI110" s="13"/>
      <c r="PWJ110" s="13"/>
      <c r="PWK110" s="13"/>
      <c r="PWL110" s="13"/>
      <c r="PWM110" s="13"/>
      <c r="PWN110" s="13"/>
      <c r="PWO110" s="13"/>
      <c r="PWP110" s="13"/>
      <c r="PWQ110" s="13"/>
      <c r="PWR110" s="13"/>
      <c r="PWS110" s="13"/>
      <c r="PWT110" s="13"/>
      <c r="PWU110" s="13"/>
      <c r="PWV110" s="13"/>
      <c r="PWW110" s="13"/>
      <c r="PWX110" s="13"/>
      <c r="PWY110" s="13"/>
      <c r="PWZ110" s="13"/>
      <c r="PXA110" s="13"/>
      <c r="PXB110" s="13"/>
      <c r="PXC110" s="13"/>
      <c r="PXD110" s="13"/>
      <c r="PXE110" s="13"/>
      <c r="PXF110" s="13"/>
      <c r="PXG110" s="13"/>
      <c r="PXH110" s="13"/>
      <c r="PXI110" s="13"/>
      <c r="PXJ110" s="13"/>
      <c r="PXK110" s="13"/>
      <c r="PXL110" s="13"/>
      <c r="PXM110" s="13"/>
      <c r="PXN110" s="13"/>
      <c r="PXO110" s="13"/>
      <c r="PXP110" s="13"/>
      <c r="PXQ110" s="13"/>
      <c r="PXR110" s="13"/>
      <c r="PXS110" s="13"/>
      <c r="PXT110" s="13"/>
      <c r="PXU110" s="13"/>
      <c r="PXV110" s="13"/>
      <c r="PXW110" s="13"/>
      <c r="PXX110" s="13"/>
      <c r="PXY110" s="13"/>
      <c r="PXZ110" s="13"/>
      <c r="PYA110" s="13"/>
      <c r="PYB110" s="13"/>
      <c r="PYC110" s="13"/>
      <c r="PYD110" s="13"/>
      <c r="PYE110" s="13"/>
      <c r="PYF110" s="13"/>
      <c r="PYG110" s="13"/>
      <c r="PYH110" s="13"/>
      <c r="PYI110" s="13"/>
      <c r="PYJ110" s="13"/>
      <c r="PYK110" s="13"/>
      <c r="PYL110" s="13"/>
      <c r="PYM110" s="13"/>
      <c r="PYN110" s="13"/>
      <c r="PYO110" s="13"/>
      <c r="PYP110" s="13"/>
      <c r="PYQ110" s="13"/>
      <c r="PYR110" s="13"/>
      <c r="PYS110" s="13"/>
      <c r="PYT110" s="13"/>
      <c r="PYU110" s="13"/>
      <c r="PYV110" s="13"/>
      <c r="PYW110" s="13"/>
      <c r="PYX110" s="13"/>
      <c r="PYY110" s="13"/>
      <c r="PYZ110" s="13"/>
      <c r="PZA110" s="13"/>
      <c r="PZB110" s="13"/>
      <c r="PZC110" s="13"/>
      <c r="PZD110" s="13"/>
      <c r="PZE110" s="13"/>
      <c r="PZF110" s="13"/>
      <c r="PZG110" s="13"/>
      <c r="PZH110" s="13"/>
      <c r="PZI110" s="13"/>
      <c r="PZJ110" s="13"/>
      <c r="PZK110" s="13"/>
      <c r="PZL110" s="13"/>
      <c r="PZM110" s="13"/>
      <c r="PZN110" s="13"/>
      <c r="PZO110" s="13"/>
      <c r="PZP110" s="13"/>
      <c r="PZQ110" s="13"/>
      <c r="PZR110" s="13"/>
      <c r="PZS110" s="13"/>
      <c r="PZT110" s="13"/>
      <c r="PZU110" s="13"/>
      <c r="PZV110" s="13"/>
      <c r="PZW110" s="13"/>
      <c r="PZX110" s="13"/>
      <c r="PZY110" s="13"/>
      <c r="PZZ110" s="13"/>
      <c r="QAA110" s="13"/>
      <c r="QAB110" s="13"/>
      <c r="QAC110" s="13"/>
      <c r="QAD110" s="13"/>
      <c r="QAE110" s="13"/>
      <c r="QAF110" s="13"/>
      <c r="QAG110" s="13"/>
      <c r="QAH110" s="13"/>
      <c r="QAI110" s="13"/>
      <c r="QAJ110" s="13"/>
      <c r="QAK110" s="13"/>
      <c r="QAL110" s="13"/>
      <c r="QAM110" s="13"/>
      <c r="QAN110" s="13"/>
      <c r="QAO110" s="13"/>
      <c r="QAP110" s="13"/>
      <c r="QAQ110" s="13"/>
      <c r="QAR110" s="13"/>
      <c r="QAS110" s="13"/>
      <c r="QAT110" s="13"/>
      <c r="QAU110" s="13"/>
      <c r="QAV110" s="13"/>
      <c r="QAW110" s="13"/>
      <c r="QAX110" s="13"/>
      <c r="QAY110" s="13"/>
      <c r="QAZ110" s="13"/>
      <c r="QBA110" s="13"/>
      <c r="QBB110" s="13"/>
      <c r="QBC110" s="13"/>
      <c r="QBD110" s="13"/>
      <c r="QBE110" s="13"/>
      <c r="QBF110" s="13"/>
      <c r="QBG110" s="13"/>
      <c r="QBH110" s="13"/>
      <c r="QBI110" s="13"/>
      <c r="QBJ110" s="13"/>
      <c r="QBK110" s="13"/>
      <c r="QBL110" s="13"/>
      <c r="QBM110" s="13"/>
      <c r="QBN110" s="13"/>
      <c r="QBO110" s="13"/>
      <c r="QBP110" s="13"/>
      <c r="QBQ110" s="13"/>
      <c r="QBR110" s="13"/>
      <c r="QBS110" s="13"/>
      <c r="QBT110" s="13"/>
      <c r="QBU110" s="13"/>
      <c r="QBV110" s="13"/>
      <c r="QBW110" s="13"/>
      <c r="QBX110" s="13"/>
      <c r="QBY110" s="13"/>
      <c r="QBZ110" s="13"/>
      <c r="QCA110" s="13"/>
      <c r="QCB110" s="13"/>
      <c r="QCC110" s="13"/>
      <c r="QCD110" s="13"/>
      <c r="QCE110" s="13"/>
      <c r="QCF110" s="13"/>
      <c r="QCG110" s="13"/>
      <c r="QCH110" s="13"/>
      <c r="QCI110" s="13"/>
      <c r="QCJ110" s="13"/>
      <c r="QCK110" s="13"/>
      <c r="QCL110" s="13"/>
      <c r="QCM110" s="13"/>
      <c r="QCN110" s="13"/>
      <c r="QCO110" s="13"/>
      <c r="QCP110" s="13"/>
      <c r="QCQ110" s="13"/>
      <c r="QCR110" s="13"/>
      <c r="QCS110" s="13"/>
      <c r="QCT110" s="13"/>
      <c r="QCU110" s="13"/>
      <c r="QCV110" s="13"/>
      <c r="QCW110" s="13"/>
      <c r="QCX110" s="13"/>
      <c r="QCY110" s="13"/>
      <c r="QCZ110" s="13"/>
      <c r="QDA110" s="13"/>
      <c r="QDB110" s="13"/>
      <c r="QDC110" s="13"/>
      <c r="QDD110" s="13"/>
      <c r="QDE110" s="13"/>
      <c r="QDF110" s="13"/>
      <c r="QDG110" s="13"/>
      <c r="QDH110" s="13"/>
      <c r="QDI110" s="13"/>
      <c r="QDJ110" s="13"/>
      <c r="QDK110" s="13"/>
      <c r="QDL110" s="13"/>
      <c r="QDM110" s="13"/>
      <c r="QDN110" s="13"/>
      <c r="QDO110" s="13"/>
      <c r="QDP110" s="13"/>
      <c r="QDQ110" s="13"/>
      <c r="QDR110" s="13"/>
      <c r="QDS110" s="13"/>
      <c r="QDT110" s="13"/>
      <c r="QDU110" s="13"/>
      <c r="QDV110" s="13"/>
      <c r="QDW110" s="13"/>
      <c r="QDX110" s="13"/>
      <c r="QDY110" s="13"/>
      <c r="QDZ110" s="13"/>
      <c r="QEA110" s="13"/>
      <c r="QEB110" s="13"/>
      <c r="QEC110" s="13"/>
      <c r="QED110" s="13"/>
      <c r="QEE110" s="13"/>
      <c r="QEF110" s="13"/>
      <c r="QEG110" s="13"/>
      <c r="QEH110" s="13"/>
      <c r="QEI110" s="13"/>
      <c r="QEJ110" s="13"/>
      <c r="QEK110" s="13"/>
      <c r="QEL110" s="13"/>
      <c r="QEM110" s="13"/>
      <c r="QEN110" s="13"/>
      <c r="QEO110" s="13"/>
      <c r="QEP110" s="13"/>
      <c r="QEQ110" s="13"/>
      <c r="QER110" s="13"/>
      <c r="QES110" s="13"/>
      <c r="QET110" s="13"/>
      <c r="QEU110" s="13"/>
      <c r="QEV110" s="13"/>
      <c r="QEW110" s="13"/>
      <c r="QEX110" s="13"/>
      <c r="QEY110" s="13"/>
      <c r="QEZ110" s="13"/>
      <c r="QFA110" s="13"/>
      <c r="QFB110" s="13"/>
      <c r="QFC110" s="13"/>
      <c r="QFD110" s="13"/>
      <c r="QFE110" s="13"/>
      <c r="QFF110" s="13"/>
      <c r="QFG110" s="13"/>
      <c r="QFH110" s="13"/>
      <c r="QFI110" s="13"/>
      <c r="QFJ110" s="13"/>
      <c r="QFK110" s="13"/>
      <c r="QFL110" s="13"/>
      <c r="QFM110" s="13"/>
      <c r="QFN110" s="13"/>
      <c r="QFO110" s="13"/>
      <c r="QFP110" s="13"/>
      <c r="QFQ110" s="13"/>
      <c r="QFR110" s="13"/>
      <c r="QFS110" s="13"/>
      <c r="QFT110" s="13"/>
      <c r="QFU110" s="13"/>
      <c r="QFV110" s="13"/>
      <c r="QFW110" s="13"/>
      <c r="QFX110" s="13"/>
      <c r="QFY110" s="13"/>
      <c r="QFZ110" s="13"/>
      <c r="QGA110" s="13"/>
      <c r="QGB110" s="13"/>
      <c r="QGC110" s="13"/>
      <c r="QGD110" s="13"/>
      <c r="QGE110" s="13"/>
      <c r="QGF110" s="13"/>
      <c r="QGG110" s="13"/>
      <c r="QGH110" s="13"/>
      <c r="QGI110" s="13"/>
      <c r="QGJ110" s="13"/>
      <c r="QGK110" s="13"/>
      <c r="QGL110" s="13"/>
      <c r="QGM110" s="13"/>
      <c r="QGN110" s="13"/>
      <c r="QGO110" s="13"/>
      <c r="QGP110" s="13"/>
      <c r="QGQ110" s="13"/>
      <c r="QGR110" s="13"/>
      <c r="QGS110" s="13"/>
      <c r="QGT110" s="13"/>
      <c r="QGU110" s="13"/>
      <c r="QGV110" s="13"/>
      <c r="QGW110" s="13"/>
      <c r="QGX110" s="13"/>
      <c r="QGY110" s="13"/>
      <c r="QGZ110" s="13"/>
      <c r="QHA110" s="13"/>
      <c r="QHB110" s="13"/>
      <c r="QHC110" s="13"/>
      <c r="QHD110" s="13"/>
      <c r="QHE110" s="13"/>
      <c r="QHF110" s="13"/>
      <c r="QHG110" s="13"/>
      <c r="QHH110" s="13"/>
      <c r="QHI110" s="13"/>
      <c r="QHJ110" s="13"/>
      <c r="QHK110" s="13"/>
      <c r="QHL110" s="13"/>
      <c r="QHM110" s="13"/>
      <c r="QHN110" s="13"/>
      <c r="QHO110" s="13"/>
      <c r="QHP110" s="13"/>
      <c r="QHQ110" s="13"/>
      <c r="QHR110" s="13"/>
      <c r="QHS110" s="13"/>
      <c r="QHT110" s="13"/>
      <c r="QHU110" s="13"/>
      <c r="QHV110" s="13"/>
      <c r="QHW110" s="13"/>
      <c r="QHX110" s="13"/>
      <c r="QHY110" s="13"/>
      <c r="QHZ110" s="13"/>
      <c r="QIA110" s="13"/>
      <c r="QIB110" s="13"/>
      <c r="QIC110" s="13"/>
      <c r="QID110" s="13"/>
      <c r="QIE110" s="13"/>
      <c r="QIF110" s="13"/>
      <c r="QIG110" s="13"/>
      <c r="QIH110" s="13"/>
      <c r="QII110" s="13"/>
      <c r="QIJ110" s="13"/>
      <c r="QIK110" s="13"/>
      <c r="QIL110" s="13"/>
      <c r="QIM110" s="13"/>
      <c r="QIN110" s="13"/>
      <c r="QIO110" s="13"/>
      <c r="QIP110" s="13"/>
      <c r="QIQ110" s="13"/>
      <c r="QIR110" s="13"/>
      <c r="QIS110" s="13"/>
      <c r="QIT110" s="13"/>
      <c r="QIU110" s="13"/>
      <c r="QIV110" s="13"/>
      <c r="QIW110" s="13"/>
      <c r="QIX110" s="13"/>
      <c r="QIY110" s="13"/>
      <c r="QIZ110" s="13"/>
      <c r="QJA110" s="13"/>
      <c r="QJB110" s="13"/>
      <c r="QJC110" s="13"/>
      <c r="QJD110" s="13"/>
      <c r="QJE110" s="13"/>
      <c r="QJF110" s="13"/>
      <c r="QJG110" s="13"/>
      <c r="QJH110" s="13"/>
      <c r="QJI110" s="13"/>
      <c r="QJJ110" s="13"/>
      <c r="QJK110" s="13"/>
      <c r="QJL110" s="13"/>
      <c r="QJM110" s="13"/>
      <c r="QJN110" s="13"/>
      <c r="QJO110" s="13"/>
      <c r="QJP110" s="13"/>
      <c r="QJQ110" s="13"/>
      <c r="QJR110" s="13"/>
      <c r="QJS110" s="13"/>
      <c r="QJT110" s="13"/>
      <c r="QJU110" s="13"/>
      <c r="QJV110" s="13"/>
      <c r="QJW110" s="13"/>
      <c r="QJX110" s="13"/>
      <c r="QJY110" s="13"/>
      <c r="QJZ110" s="13"/>
      <c r="QKA110" s="13"/>
      <c r="QKB110" s="13"/>
      <c r="QKC110" s="13"/>
      <c r="QKD110" s="13"/>
      <c r="QKE110" s="13"/>
      <c r="QKF110" s="13"/>
      <c r="QKG110" s="13"/>
      <c r="QKH110" s="13"/>
      <c r="QKI110" s="13"/>
      <c r="QKJ110" s="13"/>
      <c r="QKK110" s="13"/>
      <c r="QKL110" s="13"/>
      <c r="QKM110" s="13"/>
      <c r="QKN110" s="13"/>
      <c r="QKO110" s="13"/>
      <c r="QKP110" s="13"/>
      <c r="QKQ110" s="13"/>
      <c r="QKR110" s="13"/>
      <c r="QKS110" s="13"/>
      <c r="QKT110" s="13"/>
      <c r="QKU110" s="13"/>
      <c r="QKV110" s="13"/>
      <c r="QKW110" s="13"/>
      <c r="QKX110" s="13"/>
      <c r="QKY110" s="13"/>
      <c r="QKZ110" s="13"/>
      <c r="QLA110" s="13"/>
      <c r="QLB110" s="13"/>
      <c r="QLC110" s="13"/>
      <c r="QLD110" s="13"/>
      <c r="QLE110" s="13"/>
      <c r="QLF110" s="13"/>
      <c r="QLG110" s="13"/>
      <c r="QLH110" s="13"/>
      <c r="QLI110" s="13"/>
      <c r="QLJ110" s="13"/>
      <c r="QLK110" s="13"/>
      <c r="QLL110" s="13"/>
      <c r="QLM110" s="13"/>
      <c r="QLN110" s="13"/>
      <c r="QLO110" s="13"/>
      <c r="QLP110" s="13"/>
      <c r="QLQ110" s="13"/>
      <c r="QLR110" s="13"/>
      <c r="QLS110" s="13"/>
      <c r="QLT110" s="13"/>
      <c r="QLU110" s="13"/>
      <c r="QLV110" s="13"/>
      <c r="QLW110" s="13"/>
      <c r="QLX110" s="13"/>
      <c r="QLY110" s="13"/>
      <c r="QLZ110" s="13"/>
      <c r="QMA110" s="13"/>
      <c r="QMB110" s="13"/>
      <c r="QMC110" s="13"/>
      <c r="QMD110" s="13"/>
      <c r="QME110" s="13"/>
      <c r="QMF110" s="13"/>
      <c r="QMG110" s="13"/>
      <c r="QMH110" s="13"/>
      <c r="QMI110" s="13"/>
      <c r="QMJ110" s="13"/>
      <c r="QMK110" s="13"/>
      <c r="QML110" s="13"/>
      <c r="QMM110" s="13"/>
      <c r="QMN110" s="13"/>
      <c r="QMO110" s="13"/>
      <c r="QMP110" s="13"/>
      <c r="QMQ110" s="13"/>
      <c r="QMR110" s="13"/>
      <c r="QMS110" s="13"/>
      <c r="QMT110" s="13"/>
      <c r="QMU110" s="13"/>
      <c r="QMV110" s="13"/>
      <c r="QMW110" s="13"/>
      <c r="QMX110" s="13"/>
      <c r="QMY110" s="13"/>
      <c r="QMZ110" s="13"/>
      <c r="QNA110" s="13"/>
      <c r="QNB110" s="13"/>
      <c r="QNC110" s="13"/>
      <c r="QND110" s="13"/>
      <c r="QNE110" s="13"/>
      <c r="QNF110" s="13"/>
      <c r="QNG110" s="13"/>
      <c r="QNH110" s="13"/>
      <c r="QNI110" s="13"/>
      <c r="QNJ110" s="13"/>
      <c r="QNK110" s="13"/>
      <c r="QNL110" s="13"/>
      <c r="QNM110" s="13"/>
      <c r="QNN110" s="13"/>
      <c r="QNO110" s="13"/>
      <c r="QNP110" s="13"/>
      <c r="QNQ110" s="13"/>
      <c r="QNR110" s="13"/>
      <c r="QNS110" s="13"/>
      <c r="QNT110" s="13"/>
      <c r="QNU110" s="13"/>
      <c r="QNV110" s="13"/>
      <c r="QNW110" s="13"/>
      <c r="QNX110" s="13"/>
      <c r="QNY110" s="13"/>
      <c r="QNZ110" s="13"/>
      <c r="QOA110" s="13"/>
      <c r="QOB110" s="13"/>
      <c r="QOC110" s="13"/>
      <c r="QOD110" s="13"/>
      <c r="QOE110" s="13"/>
      <c r="QOF110" s="13"/>
      <c r="QOG110" s="13"/>
      <c r="QOH110" s="13"/>
      <c r="QOI110" s="13"/>
      <c r="QOJ110" s="13"/>
      <c r="QOK110" s="13"/>
      <c r="QOL110" s="13"/>
      <c r="QOM110" s="13"/>
      <c r="QON110" s="13"/>
      <c r="QOO110" s="13"/>
      <c r="QOP110" s="13"/>
      <c r="QOQ110" s="13"/>
      <c r="QOR110" s="13"/>
      <c r="QOS110" s="13"/>
      <c r="QOT110" s="13"/>
      <c r="QOU110" s="13"/>
      <c r="QOV110" s="13"/>
      <c r="QOW110" s="13"/>
      <c r="QOX110" s="13"/>
      <c r="QOY110" s="13"/>
      <c r="QOZ110" s="13"/>
      <c r="QPA110" s="13"/>
      <c r="QPB110" s="13"/>
      <c r="QPC110" s="13"/>
      <c r="QPD110" s="13"/>
      <c r="QPE110" s="13"/>
      <c r="QPF110" s="13"/>
      <c r="QPG110" s="13"/>
      <c r="QPH110" s="13"/>
      <c r="QPI110" s="13"/>
      <c r="QPJ110" s="13"/>
      <c r="QPK110" s="13"/>
      <c r="QPL110" s="13"/>
      <c r="QPM110" s="13"/>
      <c r="QPN110" s="13"/>
      <c r="QPO110" s="13"/>
      <c r="QPP110" s="13"/>
      <c r="QPQ110" s="13"/>
      <c r="QPR110" s="13"/>
      <c r="QPS110" s="13"/>
      <c r="QPT110" s="13"/>
      <c r="QPU110" s="13"/>
      <c r="QPV110" s="13"/>
      <c r="QPW110" s="13"/>
      <c r="QPX110" s="13"/>
      <c r="QPY110" s="13"/>
      <c r="QPZ110" s="13"/>
      <c r="QQA110" s="13"/>
      <c r="QQB110" s="13"/>
      <c r="QQC110" s="13"/>
      <c r="QQD110" s="13"/>
      <c r="QQE110" s="13"/>
      <c r="QQF110" s="13"/>
      <c r="QQG110" s="13"/>
      <c r="QQH110" s="13"/>
      <c r="QQI110" s="13"/>
      <c r="QQJ110" s="13"/>
      <c r="QQK110" s="13"/>
      <c r="QQL110" s="13"/>
      <c r="QQM110" s="13"/>
      <c r="QQN110" s="13"/>
      <c r="QQO110" s="13"/>
      <c r="QQP110" s="13"/>
      <c r="QQQ110" s="13"/>
      <c r="QQR110" s="13"/>
      <c r="QQS110" s="13"/>
      <c r="QQT110" s="13"/>
      <c r="QQU110" s="13"/>
      <c r="QQV110" s="13"/>
      <c r="QQW110" s="13"/>
      <c r="QQX110" s="13"/>
      <c r="QQY110" s="13"/>
      <c r="QQZ110" s="13"/>
      <c r="QRA110" s="13"/>
      <c r="QRB110" s="13"/>
      <c r="QRC110" s="13"/>
      <c r="QRD110" s="13"/>
      <c r="QRE110" s="13"/>
      <c r="QRF110" s="13"/>
      <c r="QRG110" s="13"/>
      <c r="QRH110" s="13"/>
      <c r="QRI110" s="13"/>
      <c r="QRJ110" s="13"/>
      <c r="QRK110" s="13"/>
      <c r="QRL110" s="13"/>
      <c r="QRM110" s="13"/>
      <c r="QRN110" s="13"/>
      <c r="QRO110" s="13"/>
      <c r="QRP110" s="13"/>
      <c r="QRQ110" s="13"/>
      <c r="QRR110" s="13"/>
      <c r="QRS110" s="13"/>
      <c r="QRT110" s="13"/>
      <c r="QRU110" s="13"/>
      <c r="QRV110" s="13"/>
      <c r="QRW110" s="13"/>
      <c r="QRX110" s="13"/>
      <c r="QRY110" s="13"/>
      <c r="QRZ110" s="13"/>
      <c r="QSA110" s="13"/>
      <c r="QSB110" s="13"/>
      <c r="QSC110" s="13"/>
      <c r="QSD110" s="13"/>
      <c r="QSE110" s="13"/>
      <c r="QSF110" s="13"/>
      <c r="QSG110" s="13"/>
      <c r="QSH110" s="13"/>
      <c r="QSI110" s="13"/>
      <c r="QSJ110" s="13"/>
      <c r="QSK110" s="13"/>
      <c r="QSL110" s="13"/>
      <c r="QSM110" s="13"/>
      <c r="QSN110" s="13"/>
      <c r="QSO110" s="13"/>
      <c r="QSP110" s="13"/>
      <c r="QSQ110" s="13"/>
      <c r="QSR110" s="13"/>
      <c r="QSS110" s="13"/>
      <c r="QST110" s="13"/>
      <c r="QSU110" s="13"/>
      <c r="QSV110" s="13"/>
      <c r="QSW110" s="13"/>
      <c r="QSX110" s="13"/>
      <c r="QSY110" s="13"/>
      <c r="QSZ110" s="13"/>
      <c r="QTA110" s="13"/>
      <c r="QTB110" s="13"/>
      <c r="QTC110" s="13"/>
      <c r="QTD110" s="13"/>
      <c r="QTE110" s="13"/>
      <c r="QTF110" s="13"/>
      <c r="QTG110" s="13"/>
      <c r="QTH110" s="13"/>
      <c r="QTI110" s="13"/>
      <c r="QTJ110" s="13"/>
      <c r="QTK110" s="13"/>
      <c r="QTL110" s="13"/>
      <c r="QTM110" s="13"/>
      <c r="QTN110" s="13"/>
      <c r="QTO110" s="13"/>
      <c r="QTP110" s="13"/>
      <c r="QTQ110" s="13"/>
      <c r="QTR110" s="13"/>
      <c r="QTS110" s="13"/>
      <c r="QTT110" s="13"/>
      <c r="QTU110" s="13"/>
      <c r="QTV110" s="13"/>
      <c r="QTW110" s="13"/>
      <c r="QTX110" s="13"/>
      <c r="QTY110" s="13"/>
      <c r="QTZ110" s="13"/>
      <c r="QUA110" s="13"/>
      <c r="QUB110" s="13"/>
      <c r="QUC110" s="13"/>
      <c r="QUD110" s="13"/>
      <c r="QUE110" s="13"/>
      <c r="QUF110" s="13"/>
      <c r="QUG110" s="13"/>
      <c r="QUH110" s="13"/>
      <c r="QUI110" s="13"/>
      <c r="QUJ110" s="13"/>
      <c r="QUK110" s="13"/>
      <c r="QUL110" s="13"/>
      <c r="QUM110" s="13"/>
      <c r="QUN110" s="13"/>
      <c r="QUO110" s="13"/>
      <c r="QUP110" s="13"/>
      <c r="QUQ110" s="13"/>
      <c r="QUR110" s="13"/>
      <c r="QUS110" s="13"/>
      <c r="QUT110" s="13"/>
      <c r="QUU110" s="13"/>
      <c r="QUV110" s="13"/>
      <c r="QUW110" s="13"/>
      <c r="QUX110" s="13"/>
      <c r="QUY110" s="13"/>
      <c r="QUZ110" s="13"/>
      <c r="QVA110" s="13"/>
      <c r="QVB110" s="13"/>
      <c r="QVC110" s="13"/>
      <c r="QVD110" s="13"/>
      <c r="QVE110" s="13"/>
      <c r="QVF110" s="13"/>
      <c r="QVG110" s="13"/>
      <c r="QVH110" s="13"/>
      <c r="QVI110" s="13"/>
      <c r="QVJ110" s="13"/>
      <c r="QVK110" s="13"/>
      <c r="QVL110" s="13"/>
      <c r="QVM110" s="13"/>
      <c r="QVN110" s="13"/>
      <c r="QVO110" s="13"/>
      <c r="QVP110" s="13"/>
      <c r="QVQ110" s="13"/>
      <c r="QVR110" s="13"/>
      <c r="QVS110" s="13"/>
      <c r="QVT110" s="13"/>
      <c r="QVU110" s="13"/>
      <c r="QVV110" s="13"/>
      <c r="QVW110" s="13"/>
      <c r="QVX110" s="13"/>
      <c r="QVY110" s="13"/>
      <c r="QVZ110" s="13"/>
      <c r="QWA110" s="13"/>
      <c r="QWB110" s="13"/>
      <c r="QWC110" s="13"/>
      <c r="QWD110" s="13"/>
      <c r="QWE110" s="13"/>
      <c r="QWF110" s="13"/>
      <c r="QWG110" s="13"/>
      <c r="QWH110" s="13"/>
      <c r="QWI110" s="13"/>
      <c r="QWJ110" s="13"/>
      <c r="QWK110" s="13"/>
      <c r="QWL110" s="13"/>
      <c r="QWM110" s="13"/>
      <c r="QWN110" s="13"/>
      <c r="QWO110" s="13"/>
      <c r="QWP110" s="13"/>
      <c r="QWQ110" s="13"/>
      <c r="QWR110" s="13"/>
      <c r="QWS110" s="13"/>
      <c r="QWT110" s="13"/>
      <c r="QWU110" s="13"/>
      <c r="QWV110" s="13"/>
      <c r="QWW110" s="13"/>
      <c r="QWX110" s="13"/>
      <c r="QWY110" s="13"/>
      <c r="QWZ110" s="13"/>
      <c r="QXA110" s="13"/>
      <c r="QXB110" s="13"/>
      <c r="QXC110" s="13"/>
      <c r="QXD110" s="13"/>
      <c r="QXE110" s="13"/>
      <c r="QXF110" s="13"/>
      <c r="QXG110" s="13"/>
      <c r="QXH110" s="13"/>
      <c r="QXI110" s="13"/>
      <c r="QXJ110" s="13"/>
      <c r="QXK110" s="13"/>
      <c r="QXL110" s="13"/>
      <c r="QXM110" s="13"/>
      <c r="QXN110" s="13"/>
      <c r="QXO110" s="13"/>
      <c r="QXP110" s="13"/>
      <c r="QXQ110" s="13"/>
      <c r="QXR110" s="13"/>
      <c r="QXS110" s="13"/>
      <c r="QXT110" s="13"/>
      <c r="QXU110" s="13"/>
      <c r="QXV110" s="13"/>
      <c r="QXW110" s="13"/>
      <c r="QXX110" s="13"/>
      <c r="QXY110" s="13"/>
      <c r="QXZ110" s="13"/>
      <c r="QYA110" s="13"/>
      <c r="QYB110" s="13"/>
      <c r="QYC110" s="13"/>
      <c r="QYD110" s="13"/>
      <c r="QYE110" s="13"/>
      <c r="QYF110" s="13"/>
      <c r="QYG110" s="13"/>
      <c r="QYH110" s="13"/>
      <c r="QYI110" s="13"/>
      <c r="QYJ110" s="13"/>
      <c r="QYK110" s="13"/>
      <c r="QYL110" s="13"/>
      <c r="QYM110" s="13"/>
      <c r="QYN110" s="13"/>
      <c r="QYO110" s="13"/>
      <c r="QYP110" s="13"/>
      <c r="QYQ110" s="13"/>
      <c r="QYR110" s="13"/>
      <c r="QYS110" s="13"/>
      <c r="QYT110" s="13"/>
      <c r="QYU110" s="13"/>
      <c r="QYV110" s="13"/>
      <c r="QYW110" s="13"/>
      <c r="QYX110" s="13"/>
      <c r="QYY110" s="13"/>
      <c r="QYZ110" s="13"/>
      <c r="QZA110" s="13"/>
      <c r="QZB110" s="13"/>
      <c r="QZC110" s="13"/>
      <c r="QZD110" s="13"/>
      <c r="QZE110" s="13"/>
      <c r="QZF110" s="13"/>
      <c r="QZG110" s="13"/>
      <c r="QZH110" s="13"/>
      <c r="QZI110" s="13"/>
      <c r="QZJ110" s="13"/>
      <c r="QZK110" s="13"/>
      <c r="QZL110" s="13"/>
      <c r="QZM110" s="13"/>
      <c r="QZN110" s="13"/>
      <c r="QZO110" s="13"/>
      <c r="QZP110" s="13"/>
      <c r="QZQ110" s="13"/>
      <c r="QZR110" s="13"/>
      <c r="QZS110" s="13"/>
      <c r="QZT110" s="13"/>
      <c r="QZU110" s="13"/>
      <c r="QZV110" s="13"/>
      <c r="QZW110" s="13"/>
      <c r="QZX110" s="13"/>
      <c r="QZY110" s="13"/>
      <c r="QZZ110" s="13"/>
      <c r="RAA110" s="13"/>
      <c r="RAB110" s="13"/>
      <c r="RAC110" s="13"/>
      <c r="RAD110" s="13"/>
      <c r="RAE110" s="13"/>
      <c r="RAF110" s="13"/>
      <c r="RAG110" s="13"/>
      <c r="RAH110" s="13"/>
      <c r="RAI110" s="13"/>
      <c r="RAJ110" s="13"/>
      <c r="RAK110" s="13"/>
      <c r="RAL110" s="13"/>
      <c r="RAM110" s="13"/>
      <c r="RAN110" s="13"/>
      <c r="RAO110" s="13"/>
      <c r="RAP110" s="13"/>
      <c r="RAQ110" s="13"/>
      <c r="RAR110" s="13"/>
      <c r="RAS110" s="13"/>
      <c r="RAT110" s="13"/>
      <c r="RAU110" s="13"/>
      <c r="RAV110" s="13"/>
      <c r="RAW110" s="13"/>
      <c r="RAX110" s="13"/>
      <c r="RAY110" s="13"/>
      <c r="RAZ110" s="13"/>
      <c r="RBA110" s="13"/>
      <c r="RBB110" s="13"/>
      <c r="RBC110" s="13"/>
      <c r="RBD110" s="13"/>
      <c r="RBE110" s="13"/>
      <c r="RBF110" s="13"/>
      <c r="RBG110" s="13"/>
      <c r="RBH110" s="13"/>
      <c r="RBI110" s="13"/>
      <c r="RBJ110" s="13"/>
      <c r="RBK110" s="13"/>
      <c r="RBL110" s="13"/>
      <c r="RBM110" s="13"/>
      <c r="RBN110" s="13"/>
      <c r="RBO110" s="13"/>
      <c r="RBP110" s="13"/>
      <c r="RBQ110" s="13"/>
      <c r="RBR110" s="13"/>
      <c r="RBS110" s="13"/>
      <c r="RBT110" s="13"/>
      <c r="RBU110" s="13"/>
      <c r="RBV110" s="13"/>
      <c r="RBW110" s="13"/>
      <c r="RBX110" s="13"/>
      <c r="RBY110" s="13"/>
      <c r="RBZ110" s="13"/>
      <c r="RCA110" s="13"/>
      <c r="RCB110" s="13"/>
      <c r="RCC110" s="13"/>
      <c r="RCD110" s="13"/>
      <c r="RCE110" s="13"/>
      <c r="RCF110" s="13"/>
      <c r="RCG110" s="13"/>
      <c r="RCH110" s="13"/>
      <c r="RCI110" s="13"/>
      <c r="RCJ110" s="13"/>
      <c r="RCK110" s="13"/>
      <c r="RCL110" s="13"/>
      <c r="RCM110" s="13"/>
      <c r="RCN110" s="13"/>
      <c r="RCO110" s="13"/>
      <c r="RCP110" s="13"/>
      <c r="RCQ110" s="13"/>
      <c r="RCR110" s="13"/>
      <c r="RCS110" s="13"/>
      <c r="RCT110" s="13"/>
      <c r="RCU110" s="13"/>
      <c r="RCV110" s="13"/>
      <c r="RCW110" s="13"/>
      <c r="RCX110" s="13"/>
      <c r="RCY110" s="13"/>
      <c r="RCZ110" s="13"/>
      <c r="RDA110" s="13"/>
      <c r="RDB110" s="13"/>
      <c r="RDC110" s="13"/>
      <c r="RDD110" s="13"/>
      <c r="RDE110" s="13"/>
      <c r="RDF110" s="13"/>
      <c r="RDG110" s="13"/>
      <c r="RDH110" s="13"/>
      <c r="RDI110" s="13"/>
      <c r="RDJ110" s="13"/>
      <c r="RDK110" s="13"/>
      <c r="RDL110" s="13"/>
      <c r="RDM110" s="13"/>
      <c r="RDN110" s="13"/>
      <c r="RDO110" s="13"/>
      <c r="RDP110" s="13"/>
      <c r="RDQ110" s="13"/>
      <c r="RDR110" s="13"/>
      <c r="RDS110" s="13"/>
      <c r="RDT110" s="13"/>
      <c r="RDU110" s="13"/>
      <c r="RDV110" s="13"/>
      <c r="RDW110" s="13"/>
      <c r="RDX110" s="13"/>
      <c r="RDY110" s="13"/>
      <c r="RDZ110" s="13"/>
      <c r="REA110" s="13"/>
      <c r="REB110" s="13"/>
      <c r="REC110" s="13"/>
      <c r="RED110" s="13"/>
      <c r="REE110" s="13"/>
      <c r="REF110" s="13"/>
      <c r="REG110" s="13"/>
      <c r="REH110" s="13"/>
      <c r="REI110" s="13"/>
      <c r="REJ110" s="13"/>
      <c r="REK110" s="13"/>
      <c r="REL110" s="13"/>
      <c r="REM110" s="13"/>
      <c r="REN110" s="13"/>
      <c r="REO110" s="13"/>
      <c r="REP110" s="13"/>
      <c r="REQ110" s="13"/>
      <c r="RER110" s="13"/>
      <c r="RES110" s="13"/>
      <c r="RET110" s="13"/>
      <c r="REU110" s="13"/>
      <c r="REV110" s="13"/>
      <c r="REW110" s="13"/>
      <c r="REX110" s="13"/>
      <c r="REY110" s="13"/>
      <c r="REZ110" s="13"/>
      <c r="RFA110" s="13"/>
      <c r="RFB110" s="13"/>
      <c r="RFC110" s="13"/>
      <c r="RFD110" s="13"/>
      <c r="RFE110" s="13"/>
      <c r="RFF110" s="13"/>
      <c r="RFG110" s="13"/>
      <c r="RFH110" s="13"/>
      <c r="RFI110" s="13"/>
      <c r="RFJ110" s="13"/>
      <c r="RFK110" s="13"/>
      <c r="RFL110" s="13"/>
      <c r="RFM110" s="13"/>
      <c r="RFN110" s="13"/>
      <c r="RFO110" s="13"/>
      <c r="RFP110" s="13"/>
      <c r="RFQ110" s="13"/>
      <c r="RFR110" s="13"/>
      <c r="RFS110" s="13"/>
      <c r="RFT110" s="13"/>
      <c r="RFU110" s="13"/>
      <c r="RFV110" s="13"/>
      <c r="RFW110" s="13"/>
      <c r="RFX110" s="13"/>
      <c r="RFY110" s="13"/>
      <c r="RFZ110" s="13"/>
      <c r="RGA110" s="13"/>
      <c r="RGB110" s="13"/>
      <c r="RGC110" s="13"/>
      <c r="RGD110" s="13"/>
      <c r="RGE110" s="13"/>
      <c r="RGF110" s="13"/>
      <c r="RGG110" s="13"/>
      <c r="RGH110" s="13"/>
      <c r="RGI110" s="13"/>
      <c r="RGJ110" s="13"/>
      <c r="RGK110" s="13"/>
      <c r="RGL110" s="13"/>
      <c r="RGM110" s="13"/>
      <c r="RGN110" s="13"/>
      <c r="RGO110" s="13"/>
      <c r="RGP110" s="13"/>
      <c r="RGQ110" s="13"/>
      <c r="RGR110" s="13"/>
      <c r="RGS110" s="13"/>
      <c r="RGT110" s="13"/>
      <c r="RGU110" s="13"/>
      <c r="RGV110" s="13"/>
      <c r="RGW110" s="13"/>
      <c r="RGX110" s="13"/>
      <c r="RGY110" s="13"/>
      <c r="RGZ110" s="13"/>
      <c r="RHA110" s="13"/>
      <c r="RHB110" s="13"/>
      <c r="RHC110" s="13"/>
      <c r="RHD110" s="13"/>
      <c r="RHE110" s="13"/>
      <c r="RHF110" s="13"/>
      <c r="RHG110" s="13"/>
      <c r="RHH110" s="13"/>
      <c r="RHI110" s="13"/>
      <c r="RHJ110" s="13"/>
      <c r="RHK110" s="13"/>
      <c r="RHL110" s="13"/>
      <c r="RHM110" s="13"/>
      <c r="RHN110" s="13"/>
      <c r="RHO110" s="13"/>
      <c r="RHP110" s="13"/>
      <c r="RHQ110" s="13"/>
      <c r="RHR110" s="13"/>
      <c r="RHS110" s="13"/>
      <c r="RHT110" s="13"/>
      <c r="RHU110" s="13"/>
      <c r="RHV110" s="13"/>
      <c r="RHW110" s="13"/>
      <c r="RHX110" s="13"/>
      <c r="RHY110" s="13"/>
      <c r="RHZ110" s="13"/>
      <c r="RIA110" s="13"/>
      <c r="RIB110" s="13"/>
      <c r="RIC110" s="13"/>
      <c r="RID110" s="13"/>
      <c r="RIE110" s="13"/>
      <c r="RIF110" s="13"/>
      <c r="RIG110" s="13"/>
      <c r="RIH110" s="13"/>
      <c r="RII110" s="13"/>
      <c r="RIJ110" s="13"/>
      <c r="RIK110" s="13"/>
      <c r="RIL110" s="13"/>
      <c r="RIM110" s="13"/>
      <c r="RIN110" s="13"/>
      <c r="RIO110" s="13"/>
      <c r="RIP110" s="13"/>
      <c r="RIQ110" s="13"/>
      <c r="RIR110" s="13"/>
      <c r="RIS110" s="13"/>
      <c r="RIT110" s="13"/>
      <c r="RIU110" s="13"/>
      <c r="RIV110" s="13"/>
      <c r="RIW110" s="13"/>
      <c r="RIX110" s="13"/>
      <c r="RIY110" s="13"/>
      <c r="RIZ110" s="13"/>
      <c r="RJA110" s="13"/>
      <c r="RJB110" s="13"/>
      <c r="RJC110" s="13"/>
      <c r="RJD110" s="13"/>
      <c r="RJE110" s="13"/>
      <c r="RJF110" s="13"/>
      <c r="RJG110" s="13"/>
      <c r="RJH110" s="13"/>
      <c r="RJI110" s="13"/>
      <c r="RJJ110" s="13"/>
      <c r="RJK110" s="13"/>
      <c r="RJL110" s="13"/>
      <c r="RJM110" s="13"/>
      <c r="RJN110" s="13"/>
      <c r="RJO110" s="13"/>
      <c r="RJP110" s="13"/>
      <c r="RJQ110" s="13"/>
      <c r="RJR110" s="13"/>
      <c r="RJS110" s="13"/>
      <c r="RJT110" s="13"/>
      <c r="RJU110" s="13"/>
      <c r="RJV110" s="13"/>
      <c r="RJW110" s="13"/>
      <c r="RJX110" s="13"/>
      <c r="RJY110" s="13"/>
      <c r="RJZ110" s="13"/>
      <c r="RKA110" s="13"/>
      <c r="RKB110" s="13"/>
      <c r="RKC110" s="13"/>
      <c r="RKD110" s="13"/>
      <c r="RKE110" s="13"/>
      <c r="RKF110" s="13"/>
      <c r="RKG110" s="13"/>
      <c r="RKH110" s="13"/>
      <c r="RKI110" s="13"/>
      <c r="RKJ110" s="13"/>
      <c r="RKK110" s="13"/>
      <c r="RKL110" s="13"/>
      <c r="RKM110" s="13"/>
      <c r="RKN110" s="13"/>
      <c r="RKO110" s="13"/>
      <c r="RKP110" s="13"/>
      <c r="RKQ110" s="13"/>
      <c r="RKR110" s="13"/>
      <c r="RKS110" s="13"/>
      <c r="RKT110" s="13"/>
      <c r="RKU110" s="13"/>
      <c r="RKV110" s="13"/>
      <c r="RKW110" s="13"/>
      <c r="RKX110" s="13"/>
      <c r="RKY110" s="13"/>
      <c r="RKZ110" s="13"/>
      <c r="RLA110" s="13"/>
      <c r="RLB110" s="13"/>
      <c r="RLC110" s="13"/>
      <c r="RLD110" s="13"/>
      <c r="RLE110" s="13"/>
      <c r="RLF110" s="13"/>
      <c r="RLG110" s="13"/>
      <c r="RLH110" s="13"/>
      <c r="RLI110" s="13"/>
      <c r="RLJ110" s="13"/>
      <c r="RLK110" s="13"/>
      <c r="RLL110" s="13"/>
      <c r="RLM110" s="13"/>
      <c r="RLN110" s="13"/>
      <c r="RLO110" s="13"/>
      <c r="RLP110" s="13"/>
      <c r="RLQ110" s="13"/>
      <c r="RLR110" s="13"/>
      <c r="RLS110" s="13"/>
      <c r="RLT110" s="13"/>
      <c r="RLU110" s="13"/>
      <c r="RLV110" s="13"/>
      <c r="RLW110" s="13"/>
      <c r="RLX110" s="13"/>
      <c r="RLY110" s="13"/>
      <c r="RLZ110" s="13"/>
      <c r="RMA110" s="13"/>
      <c r="RMB110" s="13"/>
      <c r="RMC110" s="13"/>
      <c r="RMD110" s="13"/>
      <c r="RME110" s="13"/>
      <c r="RMF110" s="13"/>
      <c r="RMG110" s="13"/>
      <c r="RMH110" s="13"/>
      <c r="RMI110" s="13"/>
      <c r="RMJ110" s="13"/>
      <c r="RMK110" s="13"/>
      <c r="RML110" s="13"/>
      <c r="RMM110" s="13"/>
      <c r="RMN110" s="13"/>
      <c r="RMO110" s="13"/>
      <c r="RMP110" s="13"/>
      <c r="RMQ110" s="13"/>
      <c r="RMR110" s="13"/>
      <c r="RMS110" s="13"/>
      <c r="RMT110" s="13"/>
      <c r="RMU110" s="13"/>
      <c r="RMV110" s="13"/>
      <c r="RMW110" s="13"/>
      <c r="RMX110" s="13"/>
      <c r="RMY110" s="13"/>
      <c r="RMZ110" s="13"/>
      <c r="RNA110" s="13"/>
      <c r="RNB110" s="13"/>
      <c r="RNC110" s="13"/>
      <c r="RND110" s="13"/>
      <c r="RNE110" s="13"/>
      <c r="RNF110" s="13"/>
      <c r="RNG110" s="13"/>
      <c r="RNH110" s="13"/>
      <c r="RNI110" s="13"/>
      <c r="RNJ110" s="13"/>
      <c r="RNK110" s="13"/>
      <c r="RNL110" s="13"/>
      <c r="RNM110" s="13"/>
      <c r="RNN110" s="13"/>
      <c r="RNO110" s="13"/>
      <c r="RNP110" s="13"/>
      <c r="RNQ110" s="13"/>
      <c r="RNR110" s="13"/>
      <c r="RNS110" s="13"/>
      <c r="RNT110" s="13"/>
      <c r="RNU110" s="13"/>
      <c r="RNV110" s="13"/>
      <c r="RNW110" s="13"/>
      <c r="RNX110" s="13"/>
      <c r="RNY110" s="13"/>
      <c r="RNZ110" s="13"/>
      <c r="ROA110" s="13"/>
      <c r="ROB110" s="13"/>
      <c r="ROC110" s="13"/>
      <c r="ROD110" s="13"/>
      <c r="ROE110" s="13"/>
      <c r="ROF110" s="13"/>
      <c r="ROG110" s="13"/>
      <c r="ROH110" s="13"/>
      <c r="ROI110" s="13"/>
      <c r="ROJ110" s="13"/>
      <c r="ROK110" s="13"/>
      <c r="ROL110" s="13"/>
      <c r="ROM110" s="13"/>
      <c r="RON110" s="13"/>
      <c r="ROO110" s="13"/>
      <c r="ROP110" s="13"/>
      <c r="ROQ110" s="13"/>
      <c r="ROR110" s="13"/>
      <c r="ROS110" s="13"/>
      <c r="ROT110" s="13"/>
      <c r="ROU110" s="13"/>
      <c r="ROV110" s="13"/>
      <c r="ROW110" s="13"/>
      <c r="ROX110" s="13"/>
      <c r="ROY110" s="13"/>
      <c r="ROZ110" s="13"/>
      <c r="RPA110" s="13"/>
      <c r="RPB110" s="13"/>
      <c r="RPC110" s="13"/>
      <c r="RPD110" s="13"/>
      <c r="RPE110" s="13"/>
      <c r="RPF110" s="13"/>
      <c r="RPG110" s="13"/>
      <c r="RPH110" s="13"/>
      <c r="RPI110" s="13"/>
      <c r="RPJ110" s="13"/>
      <c r="RPK110" s="13"/>
      <c r="RPL110" s="13"/>
      <c r="RPM110" s="13"/>
      <c r="RPN110" s="13"/>
      <c r="RPO110" s="13"/>
      <c r="RPP110" s="13"/>
      <c r="RPQ110" s="13"/>
      <c r="RPR110" s="13"/>
      <c r="RPS110" s="13"/>
      <c r="RPT110" s="13"/>
      <c r="RPU110" s="13"/>
      <c r="RPV110" s="13"/>
      <c r="RPW110" s="13"/>
      <c r="RPX110" s="13"/>
      <c r="RPY110" s="13"/>
      <c r="RPZ110" s="13"/>
      <c r="RQA110" s="13"/>
      <c r="RQB110" s="13"/>
      <c r="RQC110" s="13"/>
      <c r="RQD110" s="13"/>
      <c r="RQE110" s="13"/>
      <c r="RQF110" s="13"/>
      <c r="RQG110" s="13"/>
      <c r="RQH110" s="13"/>
      <c r="RQI110" s="13"/>
      <c r="RQJ110" s="13"/>
      <c r="RQK110" s="13"/>
      <c r="RQL110" s="13"/>
      <c r="RQM110" s="13"/>
      <c r="RQN110" s="13"/>
      <c r="RQO110" s="13"/>
      <c r="RQP110" s="13"/>
      <c r="RQQ110" s="13"/>
      <c r="RQR110" s="13"/>
      <c r="RQS110" s="13"/>
      <c r="RQT110" s="13"/>
      <c r="RQU110" s="13"/>
      <c r="RQV110" s="13"/>
      <c r="RQW110" s="13"/>
      <c r="RQX110" s="13"/>
      <c r="RQY110" s="13"/>
      <c r="RQZ110" s="13"/>
      <c r="RRA110" s="13"/>
      <c r="RRB110" s="13"/>
      <c r="RRC110" s="13"/>
      <c r="RRD110" s="13"/>
      <c r="RRE110" s="13"/>
      <c r="RRF110" s="13"/>
      <c r="RRG110" s="13"/>
      <c r="RRH110" s="13"/>
      <c r="RRI110" s="13"/>
      <c r="RRJ110" s="13"/>
      <c r="RRK110" s="13"/>
      <c r="RRL110" s="13"/>
      <c r="RRM110" s="13"/>
      <c r="RRN110" s="13"/>
      <c r="RRO110" s="13"/>
      <c r="RRP110" s="13"/>
      <c r="RRQ110" s="13"/>
      <c r="RRR110" s="13"/>
      <c r="RRS110" s="13"/>
      <c r="RRT110" s="13"/>
      <c r="RRU110" s="13"/>
      <c r="RRV110" s="13"/>
      <c r="RRW110" s="13"/>
      <c r="RRX110" s="13"/>
      <c r="RRY110" s="13"/>
      <c r="RRZ110" s="13"/>
      <c r="RSA110" s="13"/>
      <c r="RSB110" s="13"/>
      <c r="RSC110" s="13"/>
      <c r="RSD110" s="13"/>
      <c r="RSE110" s="13"/>
      <c r="RSF110" s="13"/>
      <c r="RSG110" s="13"/>
      <c r="RSH110" s="13"/>
      <c r="RSI110" s="13"/>
      <c r="RSJ110" s="13"/>
      <c r="RSK110" s="13"/>
      <c r="RSL110" s="13"/>
      <c r="RSM110" s="13"/>
      <c r="RSN110" s="13"/>
      <c r="RSO110" s="13"/>
      <c r="RSP110" s="13"/>
      <c r="RSQ110" s="13"/>
      <c r="RSR110" s="13"/>
      <c r="RSS110" s="13"/>
      <c r="RST110" s="13"/>
      <c r="RSU110" s="13"/>
      <c r="RSV110" s="13"/>
      <c r="RSW110" s="13"/>
      <c r="RSX110" s="13"/>
      <c r="RSY110" s="13"/>
      <c r="RSZ110" s="13"/>
      <c r="RTA110" s="13"/>
      <c r="RTB110" s="13"/>
      <c r="RTC110" s="13"/>
      <c r="RTD110" s="13"/>
      <c r="RTE110" s="13"/>
      <c r="RTF110" s="13"/>
      <c r="RTG110" s="13"/>
      <c r="RTH110" s="13"/>
      <c r="RTI110" s="13"/>
      <c r="RTJ110" s="13"/>
      <c r="RTK110" s="13"/>
      <c r="RTL110" s="13"/>
      <c r="RTM110" s="13"/>
      <c r="RTN110" s="13"/>
      <c r="RTO110" s="13"/>
      <c r="RTP110" s="13"/>
      <c r="RTQ110" s="13"/>
      <c r="RTR110" s="13"/>
      <c r="RTS110" s="13"/>
      <c r="RTT110" s="13"/>
      <c r="RTU110" s="13"/>
      <c r="RTV110" s="13"/>
      <c r="RTW110" s="13"/>
      <c r="RTX110" s="13"/>
      <c r="RTY110" s="13"/>
      <c r="RTZ110" s="13"/>
      <c r="RUA110" s="13"/>
      <c r="RUB110" s="13"/>
      <c r="RUC110" s="13"/>
      <c r="RUD110" s="13"/>
      <c r="RUE110" s="13"/>
      <c r="RUF110" s="13"/>
      <c r="RUG110" s="13"/>
      <c r="RUH110" s="13"/>
      <c r="RUI110" s="13"/>
      <c r="RUJ110" s="13"/>
      <c r="RUK110" s="13"/>
      <c r="RUL110" s="13"/>
      <c r="RUM110" s="13"/>
      <c r="RUN110" s="13"/>
      <c r="RUO110" s="13"/>
      <c r="RUP110" s="13"/>
      <c r="RUQ110" s="13"/>
      <c r="RUR110" s="13"/>
      <c r="RUS110" s="13"/>
      <c r="RUT110" s="13"/>
      <c r="RUU110" s="13"/>
      <c r="RUV110" s="13"/>
      <c r="RUW110" s="13"/>
      <c r="RUX110" s="13"/>
      <c r="RUY110" s="13"/>
      <c r="RUZ110" s="13"/>
      <c r="RVA110" s="13"/>
      <c r="RVB110" s="13"/>
      <c r="RVC110" s="13"/>
      <c r="RVD110" s="13"/>
      <c r="RVE110" s="13"/>
      <c r="RVF110" s="13"/>
      <c r="RVG110" s="13"/>
      <c r="RVH110" s="13"/>
      <c r="RVI110" s="13"/>
      <c r="RVJ110" s="13"/>
      <c r="RVK110" s="13"/>
      <c r="RVL110" s="13"/>
      <c r="RVM110" s="13"/>
      <c r="RVN110" s="13"/>
      <c r="RVO110" s="13"/>
      <c r="RVP110" s="13"/>
      <c r="RVQ110" s="13"/>
      <c r="RVR110" s="13"/>
      <c r="RVS110" s="13"/>
      <c r="RVT110" s="13"/>
      <c r="RVU110" s="13"/>
      <c r="RVV110" s="13"/>
      <c r="RVW110" s="13"/>
      <c r="RVX110" s="13"/>
      <c r="RVY110" s="13"/>
      <c r="RVZ110" s="13"/>
      <c r="RWA110" s="13"/>
      <c r="RWB110" s="13"/>
      <c r="RWC110" s="13"/>
      <c r="RWD110" s="13"/>
      <c r="RWE110" s="13"/>
      <c r="RWF110" s="13"/>
      <c r="RWG110" s="13"/>
      <c r="RWH110" s="13"/>
      <c r="RWI110" s="13"/>
      <c r="RWJ110" s="13"/>
      <c r="RWK110" s="13"/>
      <c r="RWL110" s="13"/>
      <c r="RWM110" s="13"/>
      <c r="RWN110" s="13"/>
      <c r="RWO110" s="13"/>
      <c r="RWP110" s="13"/>
      <c r="RWQ110" s="13"/>
      <c r="RWR110" s="13"/>
      <c r="RWS110" s="13"/>
      <c r="RWT110" s="13"/>
      <c r="RWU110" s="13"/>
      <c r="RWV110" s="13"/>
      <c r="RWW110" s="13"/>
      <c r="RWX110" s="13"/>
      <c r="RWY110" s="13"/>
      <c r="RWZ110" s="13"/>
      <c r="RXA110" s="13"/>
      <c r="RXB110" s="13"/>
      <c r="RXC110" s="13"/>
      <c r="RXD110" s="13"/>
      <c r="RXE110" s="13"/>
      <c r="RXF110" s="13"/>
      <c r="RXG110" s="13"/>
      <c r="RXH110" s="13"/>
      <c r="RXI110" s="13"/>
      <c r="RXJ110" s="13"/>
      <c r="RXK110" s="13"/>
      <c r="RXL110" s="13"/>
      <c r="RXM110" s="13"/>
      <c r="RXN110" s="13"/>
      <c r="RXO110" s="13"/>
      <c r="RXP110" s="13"/>
      <c r="RXQ110" s="13"/>
      <c r="RXR110" s="13"/>
      <c r="RXS110" s="13"/>
      <c r="RXT110" s="13"/>
      <c r="RXU110" s="13"/>
      <c r="RXV110" s="13"/>
      <c r="RXW110" s="13"/>
      <c r="RXX110" s="13"/>
      <c r="RXY110" s="13"/>
      <c r="RXZ110" s="13"/>
      <c r="RYA110" s="13"/>
      <c r="RYB110" s="13"/>
      <c r="RYC110" s="13"/>
      <c r="RYD110" s="13"/>
      <c r="RYE110" s="13"/>
      <c r="RYF110" s="13"/>
      <c r="RYG110" s="13"/>
      <c r="RYH110" s="13"/>
      <c r="RYI110" s="13"/>
      <c r="RYJ110" s="13"/>
      <c r="RYK110" s="13"/>
      <c r="RYL110" s="13"/>
      <c r="RYM110" s="13"/>
      <c r="RYN110" s="13"/>
      <c r="RYO110" s="13"/>
      <c r="RYP110" s="13"/>
      <c r="RYQ110" s="13"/>
      <c r="RYR110" s="13"/>
      <c r="RYS110" s="13"/>
      <c r="RYT110" s="13"/>
      <c r="RYU110" s="13"/>
      <c r="RYV110" s="13"/>
      <c r="RYW110" s="13"/>
      <c r="RYX110" s="13"/>
      <c r="RYY110" s="13"/>
      <c r="RYZ110" s="13"/>
      <c r="RZA110" s="13"/>
      <c r="RZB110" s="13"/>
      <c r="RZC110" s="13"/>
      <c r="RZD110" s="13"/>
      <c r="RZE110" s="13"/>
      <c r="RZF110" s="13"/>
      <c r="RZG110" s="13"/>
      <c r="RZH110" s="13"/>
      <c r="RZI110" s="13"/>
      <c r="RZJ110" s="13"/>
      <c r="RZK110" s="13"/>
      <c r="RZL110" s="13"/>
      <c r="RZM110" s="13"/>
      <c r="RZN110" s="13"/>
      <c r="RZO110" s="13"/>
      <c r="RZP110" s="13"/>
      <c r="RZQ110" s="13"/>
      <c r="RZR110" s="13"/>
      <c r="RZS110" s="13"/>
      <c r="RZT110" s="13"/>
      <c r="RZU110" s="13"/>
      <c r="RZV110" s="13"/>
      <c r="RZW110" s="13"/>
      <c r="RZX110" s="13"/>
      <c r="RZY110" s="13"/>
      <c r="RZZ110" s="13"/>
      <c r="SAA110" s="13"/>
      <c r="SAB110" s="13"/>
      <c r="SAC110" s="13"/>
      <c r="SAD110" s="13"/>
      <c r="SAE110" s="13"/>
      <c r="SAF110" s="13"/>
      <c r="SAG110" s="13"/>
      <c r="SAH110" s="13"/>
      <c r="SAI110" s="13"/>
      <c r="SAJ110" s="13"/>
      <c r="SAK110" s="13"/>
      <c r="SAL110" s="13"/>
      <c r="SAM110" s="13"/>
      <c r="SAN110" s="13"/>
      <c r="SAO110" s="13"/>
      <c r="SAP110" s="13"/>
      <c r="SAQ110" s="13"/>
      <c r="SAR110" s="13"/>
      <c r="SAS110" s="13"/>
      <c r="SAT110" s="13"/>
      <c r="SAU110" s="13"/>
      <c r="SAV110" s="13"/>
      <c r="SAW110" s="13"/>
      <c r="SAX110" s="13"/>
      <c r="SAY110" s="13"/>
      <c r="SAZ110" s="13"/>
      <c r="SBA110" s="13"/>
      <c r="SBB110" s="13"/>
      <c r="SBC110" s="13"/>
      <c r="SBD110" s="13"/>
      <c r="SBE110" s="13"/>
      <c r="SBF110" s="13"/>
      <c r="SBG110" s="13"/>
      <c r="SBH110" s="13"/>
      <c r="SBI110" s="13"/>
      <c r="SBJ110" s="13"/>
      <c r="SBK110" s="13"/>
      <c r="SBL110" s="13"/>
      <c r="SBM110" s="13"/>
      <c r="SBN110" s="13"/>
      <c r="SBO110" s="13"/>
      <c r="SBP110" s="13"/>
      <c r="SBQ110" s="13"/>
      <c r="SBR110" s="13"/>
      <c r="SBS110" s="13"/>
      <c r="SBT110" s="13"/>
      <c r="SBU110" s="13"/>
      <c r="SBV110" s="13"/>
      <c r="SBW110" s="13"/>
      <c r="SBX110" s="13"/>
      <c r="SBY110" s="13"/>
      <c r="SBZ110" s="13"/>
      <c r="SCA110" s="13"/>
      <c r="SCB110" s="13"/>
      <c r="SCC110" s="13"/>
      <c r="SCD110" s="13"/>
      <c r="SCE110" s="13"/>
      <c r="SCF110" s="13"/>
      <c r="SCG110" s="13"/>
      <c r="SCH110" s="13"/>
      <c r="SCI110" s="13"/>
      <c r="SCJ110" s="13"/>
      <c r="SCK110" s="13"/>
      <c r="SCL110" s="13"/>
      <c r="SCM110" s="13"/>
      <c r="SCN110" s="13"/>
      <c r="SCO110" s="13"/>
      <c r="SCP110" s="13"/>
      <c r="SCQ110" s="13"/>
      <c r="SCR110" s="13"/>
      <c r="SCS110" s="13"/>
      <c r="SCT110" s="13"/>
      <c r="SCU110" s="13"/>
      <c r="SCV110" s="13"/>
      <c r="SCW110" s="13"/>
      <c r="SCX110" s="13"/>
      <c r="SCY110" s="13"/>
      <c r="SCZ110" s="13"/>
      <c r="SDA110" s="13"/>
      <c r="SDB110" s="13"/>
      <c r="SDC110" s="13"/>
      <c r="SDD110" s="13"/>
      <c r="SDE110" s="13"/>
      <c r="SDF110" s="13"/>
      <c r="SDG110" s="13"/>
      <c r="SDH110" s="13"/>
      <c r="SDI110" s="13"/>
      <c r="SDJ110" s="13"/>
      <c r="SDK110" s="13"/>
      <c r="SDL110" s="13"/>
      <c r="SDM110" s="13"/>
      <c r="SDN110" s="13"/>
      <c r="SDO110" s="13"/>
      <c r="SDP110" s="13"/>
      <c r="SDQ110" s="13"/>
      <c r="SDR110" s="13"/>
      <c r="SDS110" s="13"/>
      <c r="SDT110" s="13"/>
      <c r="SDU110" s="13"/>
      <c r="SDV110" s="13"/>
      <c r="SDW110" s="13"/>
      <c r="SDX110" s="13"/>
      <c r="SDY110" s="13"/>
      <c r="SDZ110" s="13"/>
      <c r="SEA110" s="13"/>
      <c r="SEB110" s="13"/>
      <c r="SEC110" s="13"/>
      <c r="SED110" s="13"/>
      <c r="SEE110" s="13"/>
      <c r="SEF110" s="13"/>
      <c r="SEG110" s="13"/>
      <c r="SEH110" s="13"/>
      <c r="SEI110" s="13"/>
      <c r="SEJ110" s="13"/>
      <c r="SEK110" s="13"/>
      <c r="SEL110" s="13"/>
      <c r="SEM110" s="13"/>
      <c r="SEN110" s="13"/>
      <c r="SEO110" s="13"/>
      <c r="SEP110" s="13"/>
      <c r="SEQ110" s="13"/>
      <c r="SER110" s="13"/>
      <c r="SES110" s="13"/>
      <c r="SET110" s="13"/>
      <c r="SEU110" s="13"/>
      <c r="SEV110" s="13"/>
      <c r="SEW110" s="13"/>
      <c r="SEX110" s="13"/>
      <c r="SEY110" s="13"/>
      <c r="SEZ110" s="13"/>
      <c r="SFA110" s="13"/>
      <c r="SFB110" s="13"/>
      <c r="SFC110" s="13"/>
      <c r="SFD110" s="13"/>
      <c r="SFE110" s="13"/>
      <c r="SFF110" s="13"/>
      <c r="SFG110" s="13"/>
      <c r="SFH110" s="13"/>
      <c r="SFI110" s="13"/>
      <c r="SFJ110" s="13"/>
      <c r="SFK110" s="13"/>
      <c r="SFL110" s="13"/>
      <c r="SFM110" s="13"/>
      <c r="SFN110" s="13"/>
      <c r="SFO110" s="13"/>
      <c r="SFP110" s="13"/>
      <c r="SFQ110" s="13"/>
      <c r="SFR110" s="13"/>
      <c r="SFS110" s="13"/>
      <c r="SFT110" s="13"/>
      <c r="SFU110" s="13"/>
      <c r="SFV110" s="13"/>
      <c r="SFW110" s="13"/>
      <c r="SFX110" s="13"/>
      <c r="SFY110" s="13"/>
      <c r="SFZ110" s="13"/>
      <c r="SGA110" s="13"/>
      <c r="SGB110" s="13"/>
      <c r="SGC110" s="13"/>
      <c r="SGD110" s="13"/>
      <c r="SGE110" s="13"/>
      <c r="SGF110" s="13"/>
      <c r="SGG110" s="13"/>
      <c r="SGH110" s="13"/>
      <c r="SGI110" s="13"/>
      <c r="SGJ110" s="13"/>
      <c r="SGK110" s="13"/>
      <c r="SGL110" s="13"/>
      <c r="SGM110" s="13"/>
      <c r="SGN110" s="13"/>
      <c r="SGO110" s="13"/>
      <c r="SGP110" s="13"/>
      <c r="SGQ110" s="13"/>
      <c r="SGR110" s="13"/>
      <c r="SGS110" s="13"/>
      <c r="SGT110" s="13"/>
      <c r="SGU110" s="13"/>
      <c r="SGV110" s="13"/>
      <c r="SGW110" s="13"/>
      <c r="SGX110" s="13"/>
      <c r="SGY110" s="13"/>
      <c r="SGZ110" s="13"/>
      <c r="SHA110" s="13"/>
      <c r="SHB110" s="13"/>
      <c r="SHC110" s="13"/>
      <c r="SHD110" s="13"/>
      <c r="SHE110" s="13"/>
      <c r="SHF110" s="13"/>
      <c r="SHG110" s="13"/>
      <c r="SHH110" s="13"/>
      <c r="SHI110" s="13"/>
      <c r="SHJ110" s="13"/>
      <c r="SHK110" s="13"/>
      <c r="SHL110" s="13"/>
      <c r="SHM110" s="13"/>
      <c r="SHN110" s="13"/>
      <c r="SHO110" s="13"/>
      <c r="SHP110" s="13"/>
      <c r="SHQ110" s="13"/>
      <c r="SHR110" s="13"/>
      <c r="SHS110" s="13"/>
      <c r="SHT110" s="13"/>
      <c r="SHU110" s="13"/>
      <c r="SHV110" s="13"/>
      <c r="SHW110" s="13"/>
      <c r="SHX110" s="13"/>
      <c r="SHY110" s="13"/>
      <c r="SHZ110" s="13"/>
      <c r="SIA110" s="13"/>
      <c r="SIB110" s="13"/>
      <c r="SIC110" s="13"/>
      <c r="SID110" s="13"/>
      <c r="SIE110" s="13"/>
      <c r="SIF110" s="13"/>
      <c r="SIG110" s="13"/>
      <c r="SIH110" s="13"/>
      <c r="SII110" s="13"/>
      <c r="SIJ110" s="13"/>
      <c r="SIK110" s="13"/>
      <c r="SIL110" s="13"/>
      <c r="SIM110" s="13"/>
      <c r="SIN110" s="13"/>
      <c r="SIO110" s="13"/>
      <c r="SIP110" s="13"/>
      <c r="SIQ110" s="13"/>
      <c r="SIR110" s="13"/>
      <c r="SIS110" s="13"/>
      <c r="SIT110" s="13"/>
      <c r="SIU110" s="13"/>
      <c r="SIV110" s="13"/>
      <c r="SIW110" s="13"/>
      <c r="SIX110" s="13"/>
      <c r="SIY110" s="13"/>
      <c r="SIZ110" s="13"/>
      <c r="SJA110" s="13"/>
      <c r="SJB110" s="13"/>
      <c r="SJC110" s="13"/>
      <c r="SJD110" s="13"/>
      <c r="SJE110" s="13"/>
      <c r="SJF110" s="13"/>
      <c r="SJG110" s="13"/>
      <c r="SJH110" s="13"/>
      <c r="SJI110" s="13"/>
      <c r="SJJ110" s="13"/>
      <c r="SJK110" s="13"/>
      <c r="SJL110" s="13"/>
      <c r="SJM110" s="13"/>
      <c r="SJN110" s="13"/>
      <c r="SJO110" s="13"/>
      <c r="SJP110" s="13"/>
      <c r="SJQ110" s="13"/>
      <c r="SJR110" s="13"/>
      <c r="SJS110" s="13"/>
      <c r="SJT110" s="13"/>
      <c r="SJU110" s="13"/>
      <c r="SJV110" s="13"/>
      <c r="SJW110" s="13"/>
      <c r="SJX110" s="13"/>
      <c r="SJY110" s="13"/>
      <c r="SJZ110" s="13"/>
      <c r="SKA110" s="13"/>
      <c r="SKB110" s="13"/>
      <c r="SKC110" s="13"/>
      <c r="SKD110" s="13"/>
      <c r="SKE110" s="13"/>
      <c r="SKF110" s="13"/>
      <c r="SKG110" s="13"/>
      <c r="SKH110" s="13"/>
      <c r="SKI110" s="13"/>
      <c r="SKJ110" s="13"/>
      <c r="SKK110" s="13"/>
      <c r="SKL110" s="13"/>
      <c r="SKM110" s="13"/>
      <c r="SKN110" s="13"/>
      <c r="SKO110" s="13"/>
      <c r="SKP110" s="13"/>
      <c r="SKQ110" s="13"/>
      <c r="SKR110" s="13"/>
      <c r="SKS110" s="13"/>
      <c r="SKT110" s="13"/>
      <c r="SKU110" s="13"/>
      <c r="SKV110" s="13"/>
      <c r="SKW110" s="13"/>
      <c r="SKX110" s="13"/>
      <c r="SKY110" s="13"/>
      <c r="SKZ110" s="13"/>
      <c r="SLA110" s="13"/>
      <c r="SLB110" s="13"/>
      <c r="SLC110" s="13"/>
      <c r="SLD110" s="13"/>
      <c r="SLE110" s="13"/>
      <c r="SLF110" s="13"/>
      <c r="SLG110" s="13"/>
      <c r="SLH110" s="13"/>
      <c r="SLI110" s="13"/>
      <c r="SLJ110" s="13"/>
      <c r="SLK110" s="13"/>
      <c r="SLL110" s="13"/>
      <c r="SLM110" s="13"/>
      <c r="SLN110" s="13"/>
      <c r="SLO110" s="13"/>
      <c r="SLP110" s="13"/>
      <c r="SLQ110" s="13"/>
      <c r="SLR110" s="13"/>
      <c r="SLS110" s="13"/>
      <c r="SLT110" s="13"/>
      <c r="SLU110" s="13"/>
      <c r="SLV110" s="13"/>
      <c r="SLW110" s="13"/>
      <c r="SLX110" s="13"/>
      <c r="SLY110" s="13"/>
      <c r="SLZ110" s="13"/>
      <c r="SMA110" s="13"/>
      <c r="SMB110" s="13"/>
      <c r="SMC110" s="13"/>
      <c r="SMD110" s="13"/>
      <c r="SME110" s="13"/>
      <c r="SMF110" s="13"/>
      <c r="SMG110" s="13"/>
      <c r="SMH110" s="13"/>
      <c r="SMI110" s="13"/>
      <c r="SMJ110" s="13"/>
      <c r="SMK110" s="13"/>
      <c r="SML110" s="13"/>
      <c r="SMM110" s="13"/>
      <c r="SMN110" s="13"/>
      <c r="SMO110" s="13"/>
      <c r="SMP110" s="13"/>
      <c r="SMQ110" s="13"/>
      <c r="SMR110" s="13"/>
      <c r="SMS110" s="13"/>
      <c r="SMT110" s="13"/>
      <c r="SMU110" s="13"/>
      <c r="SMV110" s="13"/>
      <c r="SMW110" s="13"/>
      <c r="SMX110" s="13"/>
      <c r="SMY110" s="13"/>
      <c r="SMZ110" s="13"/>
      <c r="SNA110" s="13"/>
      <c r="SNB110" s="13"/>
      <c r="SNC110" s="13"/>
      <c r="SND110" s="13"/>
      <c r="SNE110" s="13"/>
      <c r="SNF110" s="13"/>
      <c r="SNG110" s="13"/>
      <c r="SNH110" s="13"/>
      <c r="SNI110" s="13"/>
      <c r="SNJ110" s="13"/>
      <c r="SNK110" s="13"/>
      <c r="SNL110" s="13"/>
      <c r="SNM110" s="13"/>
      <c r="SNN110" s="13"/>
      <c r="SNO110" s="13"/>
      <c r="SNP110" s="13"/>
      <c r="SNQ110" s="13"/>
      <c r="SNR110" s="13"/>
      <c r="SNS110" s="13"/>
      <c r="SNT110" s="13"/>
      <c r="SNU110" s="13"/>
      <c r="SNV110" s="13"/>
      <c r="SNW110" s="13"/>
      <c r="SNX110" s="13"/>
      <c r="SNY110" s="13"/>
      <c r="SNZ110" s="13"/>
      <c r="SOA110" s="13"/>
      <c r="SOB110" s="13"/>
      <c r="SOC110" s="13"/>
      <c r="SOD110" s="13"/>
      <c r="SOE110" s="13"/>
      <c r="SOF110" s="13"/>
      <c r="SOG110" s="13"/>
      <c r="SOH110" s="13"/>
      <c r="SOI110" s="13"/>
      <c r="SOJ110" s="13"/>
      <c r="SOK110" s="13"/>
      <c r="SOL110" s="13"/>
      <c r="SOM110" s="13"/>
      <c r="SON110" s="13"/>
      <c r="SOO110" s="13"/>
      <c r="SOP110" s="13"/>
      <c r="SOQ110" s="13"/>
      <c r="SOR110" s="13"/>
      <c r="SOS110" s="13"/>
      <c r="SOT110" s="13"/>
      <c r="SOU110" s="13"/>
      <c r="SOV110" s="13"/>
      <c r="SOW110" s="13"/>
      <c r="SOX110" s="13"/>
      <c r="SOY110" s="13"/>
      <c r="SOZ110" s="13"/>
      <c r="SPA110" s="13"/>
      <c r="SPB110" s="13"/>
      <c r="SPC110" s="13"/>
      <c r="SPD110" s="13"/>
      <c r="SPE110" s="13"/>
      <c r="SPF110" s="13"/>
      <c r="SPG110" s="13"/>
      <c r="SPH110" s="13"/>
      <c r="SPI110" s="13"/>
      <c r="SPJ110" s="13"/>
      <c r="SPK110" s="13"/>
      <c r="SPL110" s="13"/>
      <c r="SPM110" s="13"/>
      <c r="SPN110" s="13"/>
      <c r="SPO110" s="13"/>
      <c r="SPP110" s="13"/>
      <c r="SPQ110" s="13"/>
      <c r="SPR110" s="13"/>
      <c r="SPS110" s="13"/>
      <c r="SPT110" s="13"/>
      <c r="SPU110" s="13"/>
      <c r="SPV110" s="13"/>
      <c r="SPW110" s="13"/>
      <c r="SPX110" s="13"/>
      <c r="SPY110" s="13"/>
      <c r="SPZ110" s="13"/>
      <c r="SQA110" s="13"/>
      <c r="SQB110" s="13"/>
      <c r="SQC110" s="13"/>
      <c r="SQD110" s="13"/>
      <c r="SQE110" s="13"/>
      <c r="SQF110" s="13"/>
      <c r="SQG110" s="13"/>
      <c r="SQH110" s="13"/>
      <c r="SQI110" s="13"/>
      <c r="SQJ110" s="13"/>
      <c r="SQK110" s="13"/>
      <c r="SQL110" s="13"/>
      <c r="SQM110" s="13"/>
      <c r="SQN110" s="13"/>
      <c r="SQO110" s="13"/>
      <c r="SQP110" s="13"/>
      <c r="SQQ110" s="13"/>
      <c r="SQR110" s="13"/>
      <c r="SQS110" s="13"/>
      <c r="SQT110" s="13"/>
      <c r="SQU110" s="13"/>
      <c r="SQV110" s="13"/>
      <c r="SQW110" s="13"/>
      <c r="SQX110" s="13"/>
      <c r="SQY110" s="13"/>
      <c r="SQZ110" s="13"/>
      <c r="SRA110" s="13"/>
      <c r="SRB110" s="13"/>
      <c r="SRC110" s="13"/>
      <c r="SRD110" s="13"/>
      <c r="SRE110" s="13"/>
      <c r="SRF110" s="13"/>
      <c r="SRG110" s="13"/>
      <c r="SRH110" s="13"/>
      <c r="SRI110" s="13"/>
      <c r="SRJ110" s="13"/>
      <c r="SRK110" s="13"/>
      <c r="SRL110" s="13"/>
      <c r="SRM110" s="13"/>
      <c r="SRN110" s="13"/>
      <c r="SRO110" s="13"/>
      <c r="SRP110" s="13"/>
      <c r="SRQ110" s="13"/>
      <c r="SRR110" s="13"/>
      <c r="SRS110" s="13"/>
      <c r="SRT110" s="13"/>
      <c r="SRU110" s="13"/>
      <c r="SRV110" s="13"/>
      <c r="SRW110" s="13"/>
      <c r="SRX110" s="13"/>
      <c r="SRY110" s="13"/>
      <c r="SRZ110" s="13"/>
      <c r="SSA110" s="13"/>
      <c r="SSB110" s="13"/>
      <c r="SSC110" s="13"/>
      <c r="SSD110" s="13"/>
      <c r="SSE110" s="13"/>
      <c r="SSF110" s="13"/>
      <c r="SSG110" s="13"/>
      <c r="SSH110" s="13"/>
      <c r="SSI110" s="13"/>
      <c r="SSJ110" s="13"/>
      <c r="SSK110" s="13"/>
      <c r="SSL110" s="13"/>
      <c r="SSM110" s="13"/>
      <c r="SSN110" s="13"/>
      <c r="SSO110" s="13"/>
      <c r="SSP110" s="13"/>
      <c r="SSQ110" s="13"/>
      <c r="SSR110" s="13"/>
      <c r="SSS110" s="13"/>
      <c r="SST110" s="13"/>
      <c r="SSU110" s="13"/>
      <c r="SSV110" s="13"/>
      <c r="SSW110" s="13"/>
      <c r="SSX110" s="13"/>
      <c r="SSY110" s="13"/>
      <c r="SSZ110" s="13"/>
      <c r="STA110" s="13"/>
      <c r="STB110" s="13"/>
      <c r="STC110" s="13"/>
      <c r="STD110" s="13"/>
      <c r="STE110" s="13"/>
      <c r="STF110" s="13"/>
      <c r="STG110" s="13"/>
      <c r="STH110" s="13"/>
      <c r="STI110" s="13"/>
      <c r="STJ110" s="13"/>
      <c r="STK110" s="13"/>
      <c r="STL110" s="13"/>
      <c r="STM110" s="13"/>
      <c r="STN110" s="13"/>
      <c r="STO110" s="13"/>
      <c r="STP110" s="13"/>
      <c r="STQ110" s="13"/>
      <c r="STR110" s="13"/>
      <c r="STS110" s="13"/>
      <c r="STT110" s="13"/>
      <c r="STU110" s="13"/>
      <c r="STV110" s="13"/>
      <c r="STW110" s="13"/>
      <c r="STX110" s="13"/>
      <c r="STY110" s="13"/>
      <c r="STZ110" s="13"/>
      <c r="SUA110" s="13"/>
      <c r="SUB110" s="13"/>
      <c r="SUC110" s="13"/>
      <c r="SUD110" s="13"/>
      <c r="SUE110" s="13"/>
      <c r="SUF110" s="13"/>
      <c r="SUG110" s="13"/>
      <c r="SUH110" s="13"/>
      <c r="SUI110" s="13"/>
      <c r="SUJ110" s="13"/>
      <c r="SUK110" s="13"/>
      <c r="SUL110" s="13"/>
      <c r="SUM110" s="13"/>
      <c r="SUN110" s="13"/>
      <c r="SUO110" s="13"/>
      <c r="SUP110" s="13"/>
      <c r="SUQ110" s="13"/>
      <c r="SUR110" s="13"/>
      <c r="SUS110" s="13"/>
      <c r="SUT110" s="13"/>
      <c r="SUU110" s="13"/>
      <c r="SUV110" s="13"/>
      <c r="SUW110" s="13"/>
      <c r="SUX110" s="13"/>
      <c r="SUY110" s="13"/>
      <c r="SUZ110" s="13"/>
      <c r="SVA110" s="13"/>
      <c r="SVB110" s="13"/>
      <c r="SVC110" s="13"/>
      <c r="SVD110" s="13"/>
      <c r="SVE110" s="13"/>
      <c r="SVF110" s="13"/>
      <c r="SVG110" s="13"/>
      <c r="SVH110" s="13"/>
      <c r="SVI110" s="13"/>
      <c r="SVJ110" s="13"/>
      <c r="SVK110" s="13"/>
      <c r="SVL110" s="13"/>
      <c r="SVM110" s="13"/>
      <c r="SVN110" s="13"/>
      <c r="SVO110" s="13"/>
      <c r="SVP110" s="13"/>
      <c r="SVQ110" s="13"/>
      <c r="SVR110" s="13"/>
      <c r="SVS110" s="13"/>
      <c r="SVT110" s="13"/>
      <c r="SVU110" s="13"/>
      <c r="SVV110" s="13"/>
      <c r="SVW110" s="13"/>
      <c r="SVX110" s="13"/>
      <c r="SVY110" s="13"/>
      <c r="SVZ110" s="13"/>
      <c r="SWA110" s="13"/>
      <c r="SWB110" s="13"/>
      <c r="SWC110" s="13"/>
      <c r="SWD110" s="13"/>
      <c r="SWE110" s="13"/>
      <c r="SWF110" s="13"/>
      <c r="SWG110" s="13"/>
      <c r="SWH110" s="13"/>
      <c r="SWI110" s="13"/>
      <c r="SWJ110" s="13"/>
      <c r="SWK110" s="13"/>
      <c r="SWL110" s="13"/>
      <c r="SWM110" s="13"/>
      <c r="SWN110" s="13"/>
      <c r="SWO110" s="13"/>
      <c r="SWP110" s="13"/>
      <c r="SWQ110" s="13"/>
      <c r="SWR110" s="13"/>
      <c r="SWS110" s="13"/>
      <c r="SWT110" s="13"/>
      <c r="SWU110" s="13"/>
      <c r="SWV110" s="13"/>
      <c r="SWW110" s="13"/>
      <c r="SWX110" s="13"/>
      <c r="SWY110" s="13"/>
      <c r="SWZ110" s="13"/>
      <c r="SXA110" s="13"/>
      <c r="SXB110" s="13"/>
      <c r="SXC110" s="13"/>
      <c r="SXD110" s="13"/>
      <c r="SXE110" s="13"/>
      <c r="SXF110" s="13"/>
      <c r="SXG110" s="13"/>
      <c r="SXH110" s="13"/>
      <c r="SXI110" s="13"/>
      <c r="SXJ110" s="13"/>
      <c r="SXK110" s="13"/>
      <c r="SXL110" s="13"/>
      <c r="SXM110" s="13"/>
      <c r="SXN110" s="13"/>
      <c r="SXO110" s="13"/>
      <c r="SXP110" s="13"/>
      <c r="SXQ110" s="13"/>
      <c r="SXR110" s="13"/>
      <c r="SXS110" s="13"/>
      <c r="SXT110" s="13"/>
      <c r="SXU110" s="13"/>
      <c r="SXV110" s="13"/>
      <c r="SXW110" s="13"/>
      <c r="SXX110" s="13"/>
      <c r="SXY110" s="13"/>
      <c r="SXZ110" s="13"/>
      <c r="SYA110" s="13"/>
      <c r="SYB110" s="13"/>
      <c r="SYC110" s="13"/>
      <c r="SYD110" s="13"/>
      <c r="SYE110" s="13"/>
      <c r="SYF110" s="13"/>
      <c r="SYG110" s="13"/>
      <c r="SYH110" s="13"/>
      <c r="SYI110" s="13"/>
      <c r="SYJ110" s="13"/>
      <c r="SYK110" s="13"/>
      <c r="SYL110" s="13"/>
      <c r="SYM110" s="13"/>
      <c r="SYN110" s="13"/>
      <c r="SYO110" s="13"/>
      <c r="SYP110" s="13"/>
      <c r="SYQ110" s="13"/>
      <c r="SYR110" s="13"/>
      <c r="SYS110" s="13"/>
      <c r="SYT110" s="13"/>
      <c r="SYU110" s="13"/>
      <c r="SYV110" s="13"/>
      <c r="SYW110" s="13"/>
      <c r="SYX110" s="13"/>
      <c r="SYY110" s="13"/>
      <c r="SYZ110" s="13"/>
      <c r="SZA110" s="13"/>
      <c r="SZB110" s="13"/>
      <c r="SZC110" s="13"/>
      <c r="SZD110" s="13"/>
      <c r="SZE110" s="13"/>
      <c r="SZF110" s="13"/>
      <c r="SZG110" s="13"/>
      <c r="SZH110" s="13"/>
      <c r="SZI110" s="13"/>
      <c r="SZJ110" s="13"/>
      <c r="SZK110" s="13"/>
      <c r="SZL110" s="13"/>
      <c r="SZM110" s="13"/>
      <c r="SZN110" s="13"/>
      <c r="SZO110" s="13"/>
      <c r="SZP110" s="13"/>
      <c r="SZQ110" s="13"/>
      <c r="SZR110" s="13"/>
      <c r="SZS110" s="13"/>
      <c r="SZT110" s="13"/>
      <c r="SZU110" s="13"/>
      <c r="SZV110" s="13"/>
      <c r="SZW110" s="13"/>
      <c r="SZX110" s="13"/>
      <c r="SZY110" s="13"/>
      <c r="SZZ110" s="13"/>
      <c r="TAA110" s="13"/>
      <c r="TAB110" s="13"/>
      <c r="TAC110" s="13"/>
      <c r="TAD110" s="13"/>
      <c r="TAE110" s="13"/>
      <c r="TAF110" s="13"/>
      <c r="TAG110" s="13"/>
      <c r="TAH110" s="13"/>
      <c r="TAI110" s="13"/>
      <c r="TAJ110" s="13"/>
      <c r="TAK110" s="13"/>
      <c r="TAL110" s="13"/>
      <c r="TAM110" s="13"/>
      <c r="TAN110" s="13"/>
      <c r="TAO110" s="13"/>
      <c r="TAP110" s="13"/>
      <c r="TAQ110" s="13"/>
      <c r="TAR110" s="13"/>
      <c r="TAS110" s="13"/>
      <c r="TAT110" s="13"/>
      <c r="TAU110" s="13"/>
      <c r="TAV110" s="13"/>
      <c r="TAW110" s="13"/>
      <c r="TAX110" s="13"/>
      <c r="TAY110" s="13"/>
      <c r="TAZ110" s="13"/>
      <c r="TBA110" s="13"/>
      <c r="TBB110" s="13"/>
      <c r="TBC110" s="13"/>
      <c r="TBD110" s="13"/>
      <c r="TBE110" s="13"/>
      <c r="TBF110" s="13"/>
      <c r="TBG110" s="13"/>
      <c r="TBH110" s="13"/>
      <c r="TBI110" s="13"/>
      <c r="TBJ110" s="13"/>
      <c r="TBK110" s="13"/>
      <c r="TBL110" s="13"/>
      <c r="TBM110" s="13"/>
      <c r="TBN110" s="13"/>
      <c r="TBO110" s="13"/>
      <c r="TBP110" s="13"/>
      <c r="TBQ110" s="13"/>
      <c r="TBR110" s="13"/>
      <c r="TBS110" s="13"/>
      <c r="TBT110" s="13"/>
      <c r="TBU110" s="13"/>
      <c r="TBV110" s="13"/>
      <c r="TBW110" s="13"/>
      <c r="TBX110" s="13"/>
      <c r="TBY110" s="13"/>
      <c r="TBZ110" s="13"/>
      <c r="TCA110" s="13"/>
      <c r="TCB110" s="13"/>
      <c r="TCC110" s="13"/>
      <c r="TCD110" s="13"/>
      <c r="TCE110" s="13"/>
      <c r="TCF110" s="13"/>
      <c r="TCG110" s="13"/>
      <c r="TCH110" s="13"/>
      <c r="TCI110" s="13"/>
      <c r="TCJ110" s="13"/>
      <c r="TCK110" s="13"/>
      <c r="TCL110" s="13"/>
      <c r="TCM110" s="13"/>
      <c r="TCN110" s="13"/>
      <c r="TCO110" s="13"/>
      <c r="TCP110" s="13"/>
      <c r="TCQ110" s="13"/>
      <c r="TCR110" s="13"/>
      <c r="TCS110" s="13"/>
      <c r="TCT110" s="13"/>
      <c r="TCU110" s="13"/>
      <c r="TCV110" s="13"/>
      <c r="TCW110" s="13"/>
      <c r="TCX110" s="13"/>
      <c r="TCY110" s="13"/>
      <c r="TCZ110" s="13"/>
      <c r="TDA110" s="13"/>
      <c r="TDB110" s="13"/>
      <c r="TDC110" s="13"/>
      <c r="TDD110" s="13"/>
      <c r="TDE110" s="13"/>
      <c r="TDF110" s="13"/>
      <c r="TDG110" s="13"/>
      <c r="TDH110" s="13"/>
      <c r="TDI110" s="13"/>
      <c r="TDJ110" s="13"/>
      <c r="TDK110" s="13"/>
      <c r="TDL110" s="13"/>
      <c r="TDM110" s="13"/>
      <c r="TDN110" s="13"/>
      <c r="TDO110" s="13"/>
      <c r="TDP110" s="13"/>
      <c r="TDQ110" s="13"/>
      <c r="TDR110" s="13"/>
      <c r="TDS110" s="13"/>
      <c r="TDT110" s="13"/>
      <c r="TDU110" s="13"/>
      <c r="TDV110" s="13"/>
      <c r="TDW110" s="13"/>
      <c r="TDX110" s="13"/>
      <c r="TDY110" s="13"/>
      <c r="TDZ110" s="13"/>
      <c r="TEA110" s="13"/>
      <c r="TEB110" s="13"/>
      <c r="TEC110" s="13"/>
      <c r="TED110" s="13"/>
      <c r="TEE110" s="13"/>
      <c r="TEF110" s="13"/>
      <c r="TEG110" s="13"/>
      <c r="TEH110" s="13"/>
      <c r="TEI110" s="13"/>
      <c r="TEJ110" s="13"/>
      <c r="TEK110" s="13"/>
      <c r="TEL110" s="13"/>
      <c r="TEM110" s="13"/>
      <c r="TEN110" s="13"/>
      <c r="TEO110" s="13"/>
      <c r="TEP110" s="13"/>
      <c r="TEQ110" s="13"/>
      <c r="TER110" s="13"/>
      <c r="TES110" s="13"/>
      <c r="TET110" s="13"/>
      <c r="TEU110" s="13"/>
      <c r="TEV110" s="13"/>
      <c r="TEW110" s="13"/>
      <c r="TEX110" s="13"/>
      <c r="TEY110" s="13"/>
      <c r="TEZ110" s="13"/>
      <c r="TFA110" s="13"/>
      <c r="TFB110" s="13"/>
      <c r="TFC110" s="13"/>
      <c r="TFD110" s="13"/>
      <c r="TFE110" s="13"/>
      <c r="TFF110" s="13"/>
      <c r="TFG110" s="13"/>
      <c r="TFH110" s="13"/>
      <c r="TFI110" s="13"/>
      <c r="TFJ110" s="13"/>
      <c r="TFK110" s="13"/>
      <c r="TFL110" s="13"/>
      <c r="TFM110" s="13"/>
      <c r="TFN110" s="13"/>
      <c r="TFO110" s="13"/>
      <c r="TFP110" s="13"/>
      <c r="TFQ110" s="13"/>
      <c r="TFR110" s="13"/>
      <c r="TFS110" s="13"/>
      <c r="TFT110" s="13"/>
      <c r="TFU110" s="13"/>
      <c r="TFV110" s="13"/>
      <c r="TFW110" s="13"/>
      <c r="TFX110" s="13"/>
      <c r="TFY110" s="13"/>
      <c r="TFZ110" s="13"/>
      <c r="TGA110" s="13"/>
      <c r="TGB110" s="13"/>
      <c r="TGC110" s="13"/>
      <c r="TGD110" s="13"/>
      <c r="TGE110" s="13"/>
      <c r="TGF110" s="13"/>
      <c r="TGG110" s="13"/>
      <c r="TGH110" s="13"/>
      <c r="TGI110" s="13"/>
      <c r="TGJ110" s="13"/>
      <c r="TGK110" s="13"/>
      <c r="TGL110" s="13"/>
      <c r="TGM110" s="13"/>
      <c r="TGN110" s="13"/>
      <c r="TGO110" s="13"/>
      <c r="TGP110" s="13"/>
      <c r="TGQ110" s="13"/>
      <c r="TGR110" s="13"/>
      <c r="TGS110" s="13"/>
      <c r="TGT110" s="13"/>
      <c r="TGU110" s="13"/>
      <c r="TGV110" s="13"/>
      <c r="TGW110" s="13"/>
      <c r="TGX110" s="13"/>
      <c r="TGY110" s="13"/>
      <c r="TGZ110" s="13"/>
      <c r="THA110" s="13"/>
      <c r="THB110" s="13"/>
      <c r="THC110" s="13"/>
      <c r="THD110" s="13"/>
      <c r="THE110" s="13"/>
      <c r="THF110" s="13"/>
      <c r="THG110" s="13"/>
      <c r="THH110" s="13"/>
      <c r="THI110" s="13"/>
      <c r="THJ110" s="13"/>
      <c r="THK110" s="13"/>
      <c r="THL110" s="13"/>
      <c r="THM110" s="13"/>
      <c r="THN110" s="13"/>
      <c r="THO110" s="13"/>
      <c r="THP110" s="13"/>
      <c r="THQ110" s="13"/>
      <c r="THR110" s="13"/>
      <c r="THS110" s="13"/>
      <c r="THT110" s="13"/>
      <c r="THU110" s="13"/>
      <c r="THV110" s="13"/>
      <c r="THW110" s="13"/>
      <c r="THX110" s="13"/>
      <c r="THY110" s="13"/>
      <c r="THZ110" s="13"/>
      <c r="TIA110" s="13"/>
      <c r="TIB110" s="13"/>
      <c r="TIC110" s="13"/>
      <c r="TID110" s="13"/>
      <c r="TIE110" s="13"/>
      <c r="TIF110" s="13"/>
      <c r="TIG110" s="13"/>
      <c r="TIH110" s="13"/>
      <c r="TII110" s="13"/>
      <c r="TIJ110" s="13"/>
      <c r="TIK110" s="13"/>
      <c r="TIL110" s="13"/>
      <c r="TIM110" s="13"/>
      <c r="TIN110" s="13"/>
      <c r="TIO110" s="13"/>
      <c r="TIP110" s="13"/>
      <c r="TIQ110" s="13"/>
      <c r="TIR110" s="13"/>
      <c r="TIS110" s="13"/>
      <c r="TIT110" s="13"/>
      <c r="TIU110" s="13"/>
      <c r="TIV110" s="13"/>
      <c r="TIW110" s="13"/>
      <c r="TIX110" s="13"/>
      <c r="TIY110" s="13"/>
      <c r="TIZ110" s="13"/>
      <c r="TJA110" s="13"/>
      <c r="TJB110" s="13"/>
      <c r="TJC110" s="13"/>
      <c r="TJD110" s="13"/>
      <c r="TJE110" s="13"/>
      <c r="TJF110" s="13"/>
      <c r="TJG110" s="13"/>
      <c r="TJH110" s="13"/>
      <c r="TJI110" s="13"/>
      <c r="TJJ110" s="13"/>
      <c r="TJK110" s="13"/>
      <c r="TJL110" s="13"/>
      <c r="TJM110" s="13"/>
      <c r="TJN110" s="13"/>
      <c r="TJO110" s="13"/>
      <c r="TJP110" s="13"/>
      <c r="TJQ110" s="13"/>
      <c r="TJR110" s="13"/>
      <c r="TJS110" s="13"/>
      <c r="TJT110" s="13"/>
      <c r="TJU110" s="13"/>
      <c r="TJV110" s="13"/>
      <c r="TJW110" s="13"/>
      <c r="TJX110" s="13"/>
      <c r="TJY110" s="13"/>
      <c r="TJZ110" s="13"/>
      <c r="TKA110" s="13"/>
      <c r="TKB110" s="13"/>
      <c r="TKC110" s="13"/>
      <c r="TKD110" s="13"/>
      <c r="TKE110" s="13"/>
      <c r="TKF110" s="13"/>
      <c r="TKG110" s="13"/>
      <c r="TKH110" s="13"/>
      <c r="TKI110" s="13"/>
      <c r="TKJ110" s="13"/>
      <c r="TKK110" s="13"/>
      <c r="TKL110" s="13"/>
      <c r="TKM110" s="13"/>
      <c r="TKN110" s="13"/>
      <c r="TKO110" s="13"/>
      <c r="TKP110" s="13"/>
      <c r="TKQ110" s="13"/>
      <c r="TKR110" s="13"/>
      <c r="TKS110" s="13"/>
      <c r="TKT110" s="13"/>
      <c r="TKU110" s="13"/>
      <c r="TKV110" s="13"/>
      <c r="TKW110" s="13"/>
      <c r="TKX110" s="13"/>
      <c r="TKY110" s="13"/>
      <c r="TKZ110" s="13"/>
      <c r="TLA110" s="13"/>
      <c r="TLB110" s="13"/>
      <c r="TLC110" s="13"/>
      <c r="TLD110" s="13"/>
      <c r="TLE110" s="13"/>
      <c r="TLF110" s="13"/>
      <c r="TLG110" s="13"/>
      <c r="TLH110" s="13"/>
      <c r="TLI110" s="13"/>
      <c r="TLJ110" s="13"/>
      <c r="TLK110" s="13"/>
      <c r="TLL110" s="13"/>
      <c r="TLM110" s="13"/>
      <c r="TLN110" s="13"/>
      <c r="TLO110" s="13"/>
      <c r="TLP110" s="13"/>
      <c r="TLQ110" s="13"/>
      <c r="TLR110" s="13"/>
      <c r="TLS110" s="13"/>
      <c r="TLT110" s="13"/>
      <c r="TLU110" s="13"/>
      <c r="TLV110" s="13"/>
      <c r="TLW110" s="13"/>
      <c r="TLX110" s="13"/>
      <c r="TLY110" s="13"/>
      <c r="TLZ110" s="13"/>
      <c r="TMA110" s="13"/>
      <c r="TMB110" s="13"/>
      <c r="TMC110" s="13"/>
      <c r="TMD110" s="13"/>
      <c r="TME110" s="13"/>
      <c r="TMF110" s="13"/>
      <c r="TMG110" s="13"/>
      <c r="TMH110" s="13"/>
      <c r="TMI110" s="13"/>
      <c r="TMJ110" s="13"/>
      <c r="TMK110" s="13"/>
      <c r="TML110" s="13"/>
      <c r="TMM110" s="13"/>
      <c r="TMN110" s="13"/>
      <c r="TMO110" s="13"/>
      <c r="TMP110" s="13"/>
      <c r="TMQ110" s="13"/>
      <c r="TMR110" s="13"/>
      <c r="TMS110" s="13"/>
      <c r="TMT110" s="13"/>
      <c r="TMU110" s="13"/>
      <c r="TMV110" s="13"/>
      <c r="TMW110" s="13"/>
      <c r="TMX110" s="13"/>
      <c r="TMY110" s="13"/>
      <c r="TMZ110" s="13"/>
      <c r="TNA110" s="13"/>
      <c r="TNB110" s="13"/>
      <c r="TNC110" s="13"/>
      <c r="TND110" s="13"/>
      <c r="TNE110" s="13"/>
      <c r="TNF110" s="13"/>
      <c r="TNG110" s="13"/>
      <c r="TNH110" s="13"/>
      <c r="TNI110" s="13"/>
      <c r="TNJ110" s="13"/>
      <c r="TNK110" s="13"/>
      <c r="TNL110" s="13"/>
      <c r="TNM110" s="13"/>
      <c r="TNN110" s="13"/>
      <c r="TNO110" s="13"/>
      <c r="TNP110" s="13"/>
      <c r="TNQ110" s="13"/>
      <c r="TNR110" s="13"/>
      <c r="TNS110" s="13"/>
      <c r="TNT110" s="13"/>
      <c r="TNU110" s="13"/>
      <c r="TNV110" s="13"/>
      <c r="TNW110" s="13"/>
      <c r="TNX110" s="13"/>
      <c r="TNY110" s="13"/>
      <c r="TNZ110" s="13"/>
      <c r="TOA110" s="13"/>
      <c r="TOB110" s="13"/>
      <c r="TOC110" s="13"/>
      <c r="TOD110" s="13"/>
      <c r="TOE110" s="13"/>
      <c r="TOF110" s="13"/>
      <c r="TOG110" s="13"/>
      <c r="TOH110" s="13"/>
      <c r="TOI110" s="13"/>
      <c r="TOJ110" s="13"/>
      <c r="TOK110" s="13"/>
      <c r="TOL110" s="13"/>
      <c r="TOM110" s="13"/>
      <c r="TON110" s="13"/>
      <c r="TOO110" s="13"/>
      <c r="TOP110" s="13"/>
      <c r="TOQ110" s="13"/>
      <c r="TOR110" s="13"/>
      <c r="TOS110" s="13"/>
      <c r="TOT110" s="13"/>
      <c r="TOU110" s="13"/>
      <c r="TOV110" s="13"/>
      <c r="TOW110" s="13"/>
      <c r="TOX110" s="13"/>
      <c r="TOY110" s="13"/>
      <c r="TOZ110" s="13"/>
      <c r="TPA110" s="13"/>
      <c r="TPB110" s="13"/>
      <c r="TPC110" s="13"/>
      <c r="TPD110" s="13"/>
      <c r="TPE110" s="13"/>
      <c r="TPF110" s="13"/>
      <c r="TPG110" s="13"/>
      <c r="TPH110" s="13"/>
      <c r="TPI110" s="13"/>
      <c r="TPJ110" s="13"/>
      <c r="TPK110" s="13"/>
      <c r="TPL110" s="13"/>
      <c r="TPM110" s="13"/>
      <c r="TPN110" s="13"/>
      <c r="TPO110" s="13"/>
      <c r="TPP110" s="13"/>
      <c r="TPQ110" s="13"/>
      <c r="TPR110" s="13"/>
      <c r="TPS110" s="13"/>
      <c r="TPT110" s="13"/>
      <c r="TPU110" s="13"/>
      <c r="TPV110" s="13"/>
      <c r="TPW110" s="13"/>
      <c r="TPX110" s="13"/>
      <c r="TPY110" s="13"/>
      <c r="TPZ110" s="13"/>
      <c r="TQA110" s="13"/>
      <c r="TQB110" s="13"/>
      <c r="TQC110" s="13"/>
      <c r="TQD110" s="13"/>
      <c r="TQE110" s="13"/>
      <c r="TQF110" s="13"/>
      <c r="TQG110" s="13"/>
      <c r="TQH110" s="13"/>
      <c r="TQI110" s="13"/>
      <c r="TQJ110" s="13"/>
      <c r="TQK110" s="13"/>
      <c r="TQL110" s="13"/>
      <c r="TQM110" s="13"/>
      <c r="TQN110" s="13"/>
      <c r="TQO110" s="13"/>
      <c r="TQP110" s="13"/>
      <c r="TQQ110" s="13"/>
      <c r="TQR110" s="13"/>
      <c r="TQS110" s="13"/>
      <c r="TQT110" s="13"/>
      <c r="TQU110" s="13"/>
      <c r="TQV110" s="13"/>
      <c r="TQW110" s="13"/>
      <c r="TQX110" s="13"/>
      <c r="TQY110" s="13"/>
      <c r="TQZ110" s="13"/>
      <c r="TRA110" s="13"/>
      <c r="TRB110" s="13"/>
      <c r="TRC110" s="13"/>
      <c r="TRD110" s="13"/>
      <c r="TRE110" s="13"/>
      <c r="TRF110" s="13"/>
      <c r="TRG110" s="13"/>
      <c r="TRH110" s="13"/>
      <c r="TRI110" s="13"/>
      <c r="TRJ110" s="13"/>
      <c r="TRK110" s="13"/>
      <c r="TRL110" s="13"/>
      <c r="TRM110" s="13"/>
      <c r="TRN110" s="13"/>
      <c r="TRO110" s="13"/>
      <c r="TRP110" s="13"/>
      <c r="TRQ110" s="13"/>
      <c r="TRR110" s="13"/>
      <c r="TRS110" s="13"/>
      <c r="TRT110" s="13"/>
      <c r="TRU110" s="13"/>
      <c r="TRV110" s="13"/>
      <c r="TRW110" s="13"/>
      <c r="TRX110" s="13"/>
      <c r="TRY110" s="13"/>
      <c r="TRZ110" s="13"/>
      <c r="TSA110" s="13"/>
      <c r="TSB110" s="13"/>
      <c r="TSC110" s="13"/>
      <c r="TSD110" s="13"/>
      <c r="TSE110" s="13"/>
      <c r="TSF110" s="13"/>
      <c r="TSG110" s="13"/>
      <c r="TSH110" s="13"/>
      <c r="TSI110" s="13"/>
      <c r="TSJ110" s="13"/>
      <c r="TSK110" s="13"/>
      <c r="TSL110" s="13"/>
      <c r="TSM110" s="13"/>
      <c r="TSN110" s="13"/>
      <c r="TSO110" s="13"/>
      <c r="TSP110" s="13"/>
      <c r="TSQ110" s="13"/>
      <c r="TSR110" s="13"/>
      <c r="TSS110" s="13"/>
      <c r="TST110" s="13"/>
      <c r="TSU110" s="13"/>
      <c r="TSV110" s="13"/>
      <c r="TSW110" s="13"/>
      <c r="TSX110" s="13"/>
      <c r="TSY110" s="13"/>
      <c r="TSZ110" s="13"/>
      <c r="TTA110" s="13"/>
      <c r="TTB110" s="13"/>
      <c r="TTC110" s="13"/>
      <c r="TTD110" s="13"/>
      <c r="TTE110" s="13"/>
      <c r="TTF110" s="13"/>
      <c r="TTG110" s="13"/>
      <c r="TTH110" s="13"/>
      <c r="TTI110" s="13"/>
      <c r="TTJ110" s="13"/>
      <c r="TTK110" s="13"/>
      <c r="TTL110" s="13"/>
      <c r="TTM110" s="13"/>
      <c r="TTN110" s="13"/>
      <c r="TTO110" s="13"/>
      <c r="TTP110" s="13"/>
      <c r="TTQ110" s="13"/>
      <c r="TTR110" s="13"/>
      <c r="TTS110" s="13"/>
      <c r="TTT110" s="13"/>
      <c r="TTU110" s="13"/>
      <c r="TTV110" s="13"/>
      <c r="TTW110" s="13"/>
      <c r="TTX110" s="13"/>
      <c r="TTY110" s="13"/>
      <c r="TTZ110" s="13"/>
      <c r="TUA110" s="13"/>
      <c r="TUB110" s="13"/>
      <c r="TUC110" s="13"/>
      <c r="TUD110" s="13"/>
      <c r="TUE110" s="13"/>
      <c r="TUF110" s="13"/>
      <c r="TUG110" s="13"/>
      <c r="TUH110" s="13"/>
      <c r="TUI110" s="13"/>
      <c r="TUJ110" s="13"/>
      <c r="TUK110" s="13"/>
      <c r="TUL110" s="13"/>
      <c r="TUM110" s="13"/>
      <c r="TUN110" s="13"/>
      <c r="TUO110" s="13"/>
      <c r="TUP110" s="13"/>
      <c r="TUQ110" s="13"/>
      <c r="TUR110" s="13"/>
      <c r="TUS110" s="13"/>
      <c r="TUT110" s="13"/>
      <c r="TUU110" s="13"/>
      <c r="TUV110" s="13"/>
      <c r="TUW110" s="13"/>
      <c r="TUX110" s="13"/>
      <c r="TUY110" s="13"/>
      <c r="TUZ110" s="13"/>
      <c r="TVA110" s="13"/>
      <c r="TVB110" s="13"/>
      <c r="TVC110" s="13"/>
      <c r="TVD110" s="13"/>
      <c r="TVE110" s="13"/>
      <c r="TVF110" s="13"/>
      <c r="TVG110" s="13"/>
      <c r="TVH110" s="13"/>
      <c r="TVI110" s="13"/>
      <c r="TVJ110" s="13"/>
      <c r="TVK110" s="13"/>
      <c r="TVL110" s="13"/>
      <c r="TVM110" s="13"/>
      <c r="TVN110" s="13"/>
      <c r="TVO110" s="13"/>
      <c r="TVP110" s="13"/>
      <c r="TVQ110" s="13"/>
      <c r="TVR110" s="13"/>
      <c r="TVS110" s="13"/>
      <c r="TVT110" s="13"/>
      <c r="TVU110" s="13"/>
      <c r="TVV110" s="13"/>
      <c r="TVW110" s="13"/>
      <c r="TVX110" s="13"/>
      <c r="TVY110" s="13"/>
      <c r="TVZ110" s="13"/>
      <c r="TWA110" s="13"/>
      <c r="TWB110" s="13"/>
      <c r="TWC110" s="13"/>
      <c r="TWD110" s="13"/>
      <c r="TWE110" s="13"/>
      <c r="TWF110" s="13"/>
      <c r="TWG110" s="13"/>
      <c r="TWH110" s="13"/>
      <c r="TWI110" s="13"/>
      <c r="TWJ110" s="13"/>
      <c r="TWK110" s="13"/>
      <c r="TWL110" s="13"/>
      <c r="TWM110" s="13"/>
      <c r="TWN110" s="13"/>
      <c r="TWO110" s="13"/>
      <c r="TWP110" s="13"/>
      <c r="TWQ110" s="13"/>
      <c r="TWR110" s="13"/>
      <c r="TWS110" s="13"/>
      <c r="TWT110" s="13"/>
      <c r="TWU110" s="13"/>
      <c r="TWV110" s="13"/>
      <c r="TWW110" s="13"/>
      <c r="TWX110" s="13"/>
      <c r="TWY110" s="13"/>
      <c r="TWZ110" s="13"/>
      <c r="TXA110" s="13"/>
      <c r="TXB110" s="13"/>
      <c r="TXC110" s="13"/>
      <c r="TXD110" s="13"/>
      <c r="TXE110" s="13"/>
      <c r="TXF110" s="13"/>
      <c r="TXG110" s="13"/>
      <c r="TXH110" s="13"/>
      <c r="TXI110" s="13"/>
      <c r="TXJ110" s="13"/>
      <c r="TXK110" s="13"/>
      <c r="TXL110" s="13"/>
      <c r="TXM110" s="13"/>
      <c r="TXN110" s="13"/>
      <c r="TXO110" s="13"/>
      <c r="TXP110" s="13"/>
      <c r="TXQ110" s="13"/>
      <c r="TXR110" s="13"/>
      <c r="TXS110" s="13"/>
      <c r="TXT110" s="13"/>
      <c r="TXU110" s="13"/>
      <c r="TXV110" s="13"/>
      <c r="TXW110" s="13"/>
      <c r="TXX110" s="13"/>
      <c r="TXY110" s="13"/>
      <c r="TXZ110" s="13"/>
      <c r="TYA110" s="13"/>
      <c r="TYB110" s="13"/>
      <c r="TYC110" s="13"/>
      <c r="TYD110" s="13"/>
      <c r="TYE110" s="13"/>
      <c r="TYF110" s="13"/>
      <c r="TYG110" s="13"/>
      <c r="TYH110" s="13"/>
      <c r="TYI110" s="13"/>
      <c r="TYJ110" s="13"/>
      <c r="TYK110" s="13"/>
      <c r="TYL110" s="13"/>
      <c r="TYM110" s="13"/>
      <c r="TYN110" s="13"/>
      <c r="TYO110" s="13"/>
      <c r="TYP110" s="13"/>
      <c r="TYQ110" s="13"/>
      <c r="TYR110" s="13"/>
      <c r="TYS110" s="13"/>
      <c r="TYT110" s="13"/>
      <c r="TYU110" s="13"/>
      <c r="TYV110" s="13"/>
      <c r="TYW110" s="13"/>
      <c r="TYX110" s="13"/>
      <c r="TYY110" s="13"/>
      <c r="TYZ110" s="13"/>
      <c r="TZA110" s="13"/>
      <c r="TZB110" s="13"/>
      <c r="TZC110" s="13"/>
      <c r="TZD110" s="13"/>
      <c r="TZE110" s="13"/>
      <c r="TZF110" s="13"/>
      <c r="TZG110" s="13"/>
      <c r="TZH110" s="13"/>
      <c r="TZI110" s="13"/>
      <c r="TZJ110" s="13"/>
      <c r="TZK110" s="13"/>
      <c r="TZL110" s="13"/>
      <c r="TZM110" s="13"/>
      <c r="TZN110" s="13"/>
      <c r="TZO110" s="13"/>
      <c r="TZP110" s="13"/>
      <c r="TZQ110" s="13"/>
      <c r="TZR110" s="13"/>
      <c r="TZS110" s="13"/>
      <c r="TZT110" s="13"/>
      <c r="TZU110" s="13"/>
      <c r="TZV110" s="13"/>
      <c r="TZW110" s="13"/>
      <c r="TZX110" s="13"/>
      <c r="TZY110" s="13"/>
      <c r="TZZ110" s="13"/>
      <c r="UAA110" s="13"/>
      <c r="UAB110" s="13"/>
      <c r="UAC110" s="13"/>
      <c r="UAD110" s="13"/>
      <c r="UAE110" s="13"/>
      <c r="UAF110" s="13"/>
      <c r="UAG110" s="13"/>
      <c r="UAH110" s="13"/>
      <c r="UAI110" s="13"/>
      <c r="UAJ110" s="13"/>
      <c r="UAK110" s="13"/>
      <c r="UAL110" s="13"/>
      <c r="UAM110" s="13"/>
      <c r="UAN110" s="13"/>
      <c r="UAO110" s="13"/>
      <c r="UAP110" s="13"/>
      <c r="UAQ110" s="13"/>
      <c r="UAR110" s="13"/>
      <c r="UAS110" s="13"/>
      <c r="UAT110" s="13"/>
      <c r="UAU110" s="13"/>
      <c r="UAV110" s="13"/>
      <c r="UAW110" s="13"/>
      <c r="UAX110" s="13"/>
      <c r="UAY110" s="13"/>
      <c r="UAZ110" s="13"/>
      <c r="UBA110" s="13"/>
      <c r="UBB110" s="13"/>
      <c r="UBC110" s="13"/>
      <c r="UBD110" s="13"/>
      <c r="UBE110" s="13"/>
      <c r="UBF110" s="13"/>
      <c r="UBG110" s="13"/>
      <c r="UBH110" s="13"/>
      <c r="UBI110" s="13"/>
      <c r="UBJ110" s="13"/>
      <c r="UBK110" s="13"/>
      <c r="UBL110" s="13"/>
      <c r="UBM110" s="13"/>
      <c r="UBN110" s="13"/>
      <c r="UBO110" s="13"/>
      <c r="UBP110" s="13"/>
      <c r="UBQ110" s="13"/>
      <c r="UBR110" s="13"/>
      <c r="UBS110" s="13"/>
      <c r="UBT110" s="13"/>
      <c r="UBU110" s="13"/>
      <c r="UBV110" s="13"/>
      <c r="UBW110" s="13"/>
      <c r="UBX110" s="13"/>
      <c r="UBY110" s="13"/>
      <c r="UBZ110" s="13"/>
      <c r="UCA110" s="13"/>
      <c r="UCB110" s="13"/>
      <c r="UCC110" s="13"/>
      <c r="UCD110" s="13"/>
      <c r="UCE110" s="13"/>
      <c r="UCF110" s="13"/>
      <c r="UCG110" s="13"/>
      <c r="UCH110" s="13"/>
      <c r="UCI110" s="13"/>
      <c r="UCJ110" s="13"/>
      <c r="UCK110" s="13"/>
      <c r="UCL110" s="13"/>
      <c r="UCM110" s="13"/>
      <c r="UCN110" s="13"/>
      <c r="UCO110" s="13"/>
      <c r="UCP110" s="13"/>
      <c r="UCQ110" s="13"/>
      <c r="UCR110" s="13"/>
      <c r="UCS110" s="13"/>
      <c r="UCT110" s="13"/>
      <c r="UCU110" s="13"/>
      <c r="UCV110" s="13"/>
      <c r="UCW110" s="13"/>
      <c r="UCX110" s="13"/>
      <c r="UCY110" s="13"/>
      <c r="UCZ110" s="13"/>
      <c r="UDA110" s="13"/>
      <c r="UDB110" s="13"/>
      <c r="UDC110" s="13"/>
      <c r="UDD110" s="13"/>
      <c r="UDE110" s="13"/>
      <c r="UDF110" s="13"/>
      <c r="UDG110" s="13"/>
      <c r="UDH110" s="13"/>
      <c r="UDI110" s="13"/>
      <c r="UDJ110" s="13"/>
      <c r="UDK110" s="13"/>
      <c r="UDL110" s="13"/>
      <c r="UDM110" s="13"/>
      <c r="UDN110" s="13"/>
      <c r="UDO110" s="13"/>
      <c r="UDP110" s="13"/>
      <c r="UDQ110" s="13"/>
      <c r="UDR110" s="13"/>
      <c r="UDS110" s="13"/>
      <c r="UDT110" s="13"/>
      <c r="UDU110" s="13"/>
      <c r="UDV110" s="13"/>
      <c r="UDW110" s="13"/>
      <c r="UDX110" s="13"/>
      <c r="UDY110" s="13"/>
      <c r="UDZ110" s="13"/>
      <c r="UEA110" s="13"/>
      <c r="UEB110" s="13"/>
      <c r="UEC110" s="13"/>
      <c r="UED110" s="13"/>
      <c r="UEE110" s="13"/>
      <c r="UEF110" s="13"/>
      <c r="UEG110" s="13"/>
      <c r="UEH110" s="13"/>
      <c r="UEI110" s="13"/>
      <c r="UEJ110" s="13"/>
      <c r="UEK110" s="13"/>
      <c r="UEL110" s="13"/>
      <c r="UEM110" s="13"/>
      <c r="UEN110" s="13"/>
      <c r="UEO110" s="13"/>
      <c r="UEP110" s="13"/>
      <c r="UEQ110" s="13"/>
      <c r="UER110" s="13"/>
      <c r="UES110" s="13"/>
      <c r="UET110" s="13"/>
      <c r="UEU110" s="13"/>
      <c r="UEV110" s="13"/>
      <c r="UEW110" s="13"/>
      <c r="UEX110" s="13"/>
      <c r="UEY110" s="13"/>
      <c r="UEZ110" s="13"/>
      <c r="UFA110" s="13"/>
      <c r="UFB110" s="13"/>
      <c r="UFC110" s="13"/>
      <c r="UFD110" s="13"/>
      <c r="UFE110" s="13"/>
      <c r="UFF110" s="13"/>
      <c r="UFG110" s="13"/>
      <c r="UFH110" s="13"/>
      <c r="UFI110" s="13"/>
      <c r="UFJ110" s="13"/>
      <c r="UFK110" s="13"/>
      <c r="UFL110" s="13"/>
      <c r="UFM110" s="13"/>
      <c r="UFN110" s="13"/>
      <c r="UFO110" s="13"/>
      <c r="UFP110" s="13"/>
      <c r="UFQ110" s="13"/>
      <c r="UFR110" s="13"/>
      <c r="UFS110" s="13"/>
      <c r="UFT110" s="13"/>
      <c r="UFU110" s="13"/>
      <c r="UFV110" s="13"/>
      <c r="UFW110" s="13"/>
      <c r="UFX110" s="13"/>
      <c r="UFY110" s="13"/>
      <c r="UFZ110" s="13"/>
      <c r="UGA110" s="13"/>
      <c r="UGB110" s="13"/>
      <c r="UGC110" s="13"/>
      <c r="UGD110" s="13"/>
      <c r="UGE110" s="13"/>
      <c r="UGF110" s="13"/>
      <c r="UGG110" s="13"/>
      <c r="UGH110" s="13"/>
      <c r="UGI110" s="13"/>
      <c r="UGJ110" s="13"/>
      <c r="UGK110" s="13"/>
      <c r="UGL110" s="13"/>
      <c r="UGM110" s="13"/>
      <c r="UGN110" s="13"/>
      <c r="UGO110" s="13"/>
      <c r="UGP110" s="13"/>
      <c r="UGQ110" s="13"/>
      <c r="UGR110" s="13"/>
      <c r="UGS110" s="13"/>
      <c r="UGT110" s="13"/>
      <c r="UGU110" s="13"/>
      <c r="UGV110" s="13"/>
      <c r="UGW110" s="13"/>
      <c r="UGX110" s="13"/>
      <c r="UGY110" s="13"/>
      <c r="UGZ110" s="13"/>
      <c r="UHA110" s="13"/>
      <c r="UHB110" s="13"/>
      <c r="UHC110" s="13"/>
      <c r="UHD110" s="13"/>
      <c r="UHE110" s="13"/>
      <c r="UHF110" s="13"/>
      <c r="UHG110" s="13"/>
      <c r="UHH110" s="13"/>
      <c r="UHI110" s="13"/>
      <c r="UHJ110" s="13"/>
      <c r="UHK110" s="13"/>
      <c r="UHL110" s="13"/>
      <c r="UHM110" s="13"/>
      <c r="UHN110" s="13"/>
      <c r="UHO110" s="13"/>
      <c r="UHP110" s="13"/>
      <c r="UHQ110" s="13"/>
      <c r="UHR110" s="13"/>
      <c r="UHS110" s="13"/>
      <c r="UHT110" s="13"/>
      <c r="UHU110" s="13"/>
      <c r="UHV110" s="13"/>
      <c r="UHW110" s="13"/>
      <c r="UHX110" s="13"/>
      <c r="UHY110" s="13"/>
      <c r="UHZ110" s="13"/>
      <c r="UIA110" s="13"/>
      <c r="UIB110" s="13"/>
      <c r="UIC110" s="13"/>
      <c r="UID110" s="13"/>
      <c r="UIE110" s="13"/>
      <c r="UIF110" s="13"/>
      <c r="UIG110" s="13"/>
      <c r="UIH110" s="13"/>
      <c r="UII110" s="13"/>
      <c r="UIJ110" s="13"/>
      <c r="UIK110" s="13"/>
      <c r="UIL110" s="13"/>
      <c r="UIM110" s="13"/>
      <c r="UIN110" s="13"/>
      <c r="UIO110" s="13"/>
      <c r="UIP110" s="13"/>
      <c r="UIQ110" s="13"/>
      <c r="UIR110" s="13"/>
      <c r="UIS110" s="13"/>
      <c r="UIT110" s="13"/>
      <c r="UIU110" s="13"/>
      <c r="UIV110" s="13"/>
      <c r="UIW110" s="13"/>
      <c r="UIX110" s="13"/>
      <c r="UIY110" s="13"/>
      <c r="UIZ110" s="13"/>
      <c r="UJA110" s="13"/>
      <c r="UJB110" s="13"/>
      <c r="UJC110" s="13"/>
      <c r="UJD110" s="13"/>
      <c r="UJE110" s="13"/>
      <c r="UJF110" s="13"/>
      <c r="UJG110" s="13"/>
      <c r="UJH110" s="13"/>
      <c r="UJI110" s="13"/>
      <c r="UJJ110" s="13"/>
      <c r="UJK110" s="13"/>
      <c r="UJL110" s="13"/>
      <c r="UJM110" s="13"/>
      <c r="UJN110" s="13"/>
      <c r="UJO110" s="13"/>
      <c r="UJP110" s="13"/>
      <c r="UJQ110" s="13"/>
      <c r="UJR110" s="13"/>
      <c r="UJS110" s="13"/>
      <c r="UJT110" s="13"/>
      <c r="UJU110" s="13"/>
      <c r="UJV110" s="13"/>
      <c r="UJW110" s="13"/>
      <c r="UJX110" s="13"/>
      <c r="UJY110" s="13"/>
      <c r="UJZ110" s="13"/>
      <c r="UKA110" s="13"/>
      <c r="UKB110" s="13"/>
      <c r="UKC110" s="13"/>
      <c r="UKD110" s="13"/>
      <c r="UKE110" s="13"/>
      <c r="UKF110" s="13"/>
      <c r="UKG110" s="13"/>
      <c r="UKH110" s="13"/>
      <c r="UKI110" s="13"/>
      <c r="UKJ110" s="13"/>
      <c r="UKK110" s="13"/>
      <c r="UKL110" s="13"/>
      <c r="UKM110" s="13"/>
      <c r="UKN110" s="13"/>
      <c r="UKO110" s="13"/>
      <c r="UKP110" s="13"/>
      <c r="UKQ110" s="13"/>
      <c r="UKR110" s="13"/>
      <c r="UKS110" s="13"/>
      <c r="UKT110" s="13"/>
      <c r="UKU110" s="13"/>
      <c r="UKV110" s="13"/>
      <c r="UKW110" s="13"/>
      <c r="UKX110" s="13"/>
      <c r="UKY110" s="13"/>
      <c r="UKZ110" s="13"/>
      <c r="ULA110" s="13"/>
      <c r="ULB110" s="13"/>
      <c r="ULC110" s="13"/>
      <c r="ULD110" s="13"/>
      <c r="ULE110" s="13"/>
      <c r="ULF110" s="13"/>
      <c r="ULG110" s="13"/>
      <c r="ULH110" s="13"/>
      <c r="ULI110" s="13"/>
      <c r="ULJ110" s="13"/>
      <c r="ULK110" s="13"/>
      <c r="ULL110" s="13"/>
      <c r="ULM110" s="13"/>
      <c r="ULN110" s="13"/>
      <c r="ULO110" s="13"/>
      <c r="ULP110" s="13"/>
      <c r="ULQ110" s="13"/>
      <c r="ULR110" s="13"/>
      <c r="ULS110" s="13"/>
      <c r="ULT110" s="13"/>
      <c r="ULU110" s="13"/>
      <c r="ULV110" s="13"/>
      <c r="ULW110" s="13"/>
      <c r="ULX110" s="13"/>
      <c r="ULY110" s="13"/>
      <c r="ULZ110" s="13"/>
      <c r="UMA110" s="13"/>
      <c r="UMB110" s="13"/>
      <c r="UMC110" s="13"/>
      <c r="UMD110" s="13"/>
      <c r="UME110" s="13"/>
      <c r="UMF110" s="13"/>
      <c r="UMG110" s="13"/>
      <c r="UMH110" s="13"/>
      <c r="UMI110" s="13"/>
      <c r="UMJ110" s="13"/>
      <c r="UMK110" s="13"/>
      <c r="UML110" s="13"/>
      <c r="UMM110" s="13"/>
      <c r="UMN110" s="13"/>
      <c r="UMO110" s="13"/>
      <c r="UMP110" s="13"/>
      <c r="UMQ110" s="13"/>
      <c r="UMR110" s="13"/>
      <c r="UMS110" s="13"/>
      <c r="UMT110" s="13"/>
      <c r="UMU110" s="13"/>
      <c r="UMV110" s="13"/>
      <c r="UMW110" s="13"/>
      <c r="UMX110" s="13"/>
      <c r="UMY110" s="13"/>
      <c r="UMZ110" s="13"/>
      <c r="UNA110" s="13"/>
      <c r="UNB110" s="13"/>
      <c r="UNC110" s="13"/>
      <c r="UND110" s="13"/>
      <c r="UNE110" s="13"/>
      <c r="UNF110" s="13"/>
      <c r="UNG110" s="13"/>
      <c r="UNH110" s="13"/>
      <c r="UNI110" s="13"/>
      <c r="UNJ110" s="13"/>
      <c r="UNK110" s="13"/>
      <c r="UNL110" s="13"/>
      <c r="UNM110" s="13"/>
      <c r="UNN110" s="13"/>
      <c r="UNO110" s="13"/>
      <c r="UNP110" s="13"/>
      <c r="UNQ110" s="13"/>
      <c r="UNR110" s="13"/>
      <c r="UNS110" s="13"/>
      <c r="UNT110" s="13"/>
      <c r="UNU110" s="13"/>
      <c r="UNV110" s="13"/>
      <c r="UNW110" s="13"/>
      <c r="UNX110" s="13"/>
      <c r="UNY110" s="13"/>
      <c r="UNZ110" s="13"/>
      <c r="UOA110" s="13"/>
      <c r="UOB110" s="13"/>
      <c r="UOC110" s="13"/>
      <c r="UOD110" s="13"/>
      <c r="UOE110" s="13"/>
      <c r="UOF110" s="13"/>
      <c r="UOG110" s="13"/>
      <c r="UOH110" s="13"/>
      <c r="UOI110" s="13"/>
      <c r="UOJ110" s="13"/>
      <c r="UOK110" s="13"/>
      <c r="UOL110" s="13"/>
      <c r="UOM110" s="13"/>
      <c r="UON110" s="13"/>
      <c r="UOO110" s="13"/>
      <c r="UOP110" s="13"/>
      <c r="UOQ110" s="13"/>
      <c r="UOR110" s="13"/>
      <c r="UOS110" s="13"/>
      <c r="UOT110" s="13"/>
      <c r="UOU110" s="13"/>
      <c r="UOV110" s="13"/>
      <c r="UOW110" s="13"/>
      <c r="UOX110" s="13"/>
      <c r="UOY110" s="13"/>
      <c r="UOZ110" s="13"/>
      <c r="UPA110" s="13"/>
      <c r="UPB110" s="13"/>
      <c r="UPC110" s="13"/>
      <c r="UPD110" s="13"/>
      <c r="UPE110" s="13"/>
      <c r="UPF110" s="13"/>
      <c r="UPG110" s="13"/>
      <c r="UPH110" s="13"/>
      <c r="UPI110" s="13"/>
      <c r="UPJ110" s="13"/>
      <c r="UPK110" s="13"/>
      <c r="UPL110" s="13"/>
      <c r="UPM110" s="13"/>
      <c r="UPN110" s="13"/>
      <c r="UPO110" s="13"/>
      <c r="UPP110" s="13"/>
      <c r="UPQ110" s="13"/>
      <c r="UPR110" s="13"/>
      <c r="UPS110" s="13"/>
      <c r="UPT110" s="13"/>
      <c r="UPU110" s="13"/>
      <c r="UPV110" s="13"/>
      <c r="UPW110" s="13"/>
      <c r="UPX110" s="13"/>
      <c r="UPY110" s="13"/>
      <c r="UPZ110" s="13"/>
      <c r="UQA110" s="13"/>
      <c r="UQB110" s="13"/>
      <c r="UQC110" s="13"/>
      <c r="UQD110" s="13"/>
      <c r="UQE110" s="13"/>
      <c r="UQF110" s="13"/>
      <c r="UQG110" s="13"/>
      <c r="UQH110" s="13"/>
      <c r="UQI110" s="13"/>
      <c r="UQJ110" s="13"/>
      <c r="UQK110" s="13"/>
      <c r="UQL110" s="13"/>
      <c r="UQM110" s="13"/>
      <c r="UQN110" s="13"/>
      <c r="UQO110" s="13"/>
      <c r="UQP110" s="13"/>
      <c r="UQQ110" s="13"/>
      <c r="UQR110" s="13"/>
      <c r="UQS110" s="13"/>
      <c r="UQT110" s="13"/>
      <c r="UQU110" s="13"/>
      <c r="UQV110" s="13"/>
      <c r="UQW110" s="13"/>
      <c r="UQX110" s="13"/>
      <c r="UQY110" s="13"/>
      <c r="UQZ110" s="13"/>
      <c r="URA110" s="13"/>
      <c r="URB110" s="13"/>
      <c r="URC110" s="13"/>
      <c r="URD110" s="13"/>
      <c r="URE110" s="13"/>
      <c r="URF110" s="13"/>
      <c r="URG110" s="13"/>
      <c r="URH110" s="13"/>
      <c r="URI110" s="13"/>
      <c r="URJ110" s="13"/>
      <c r="URK110" s="13"/>
      <c r="URL110" s="13"/>
      <c r="URM110" s="13"/>
      <c r="URN110" s="13"/>
      <c r="URO110" s="13"/>
      <c r="URP110" s="13"/>
      <c r="URQ110" s="13"/>
      <c r="URR110" s="13"/>
      <c r="URS110" s="13"/>
      <c r="URT110" s="13"/>
      <c r="URU110" s="13"/>
      <c r="URV110" s="13"/>
      <c r="URW110" s="13"/>
      <c r="URX110" s="13"/>
      <c r="URY110" s="13"/>
      <c r="URZ110" s="13"/>
      <c r="USA110" s="13"/>
      <c r="USB110" s="13"/>
      <c r="USC110" s="13"/>
      <c r="USD110" s="13"/>
      <c r="USE110" s="13"/>
      <c r="USF110" s="13"/>
      <c r="USG110" s="13"/>
      <c r="USH110" s="13"/>
      <c r="USI110" s="13"/>
      <c r="USJ110" s="13"/>
      <c r="USK110" s="13"/>
      <c r="USL110" s="13"/>
      <c r="USM110" s="13"/>
      <c r="USN110" s="13"/>
      <c r="USO110" s="13"/>
      <c r="USP110" s="13"/>
      <c r="USQ110" s="13"/>
      <c r="USR110" s="13"/>
      <c r="USS110" s="13"/>
      <c r="UST110" s="13"/>
      <c r="USU110" s="13"/>
      <c r="USV110" s="13"/>
      <c r="USW110" s="13"/>
      <c r="USX110" s="13"/>
      <c r="USY110" s="13"/>
      <c r="USZ110" s="13"/>
      <c r="UTA110" s="13"/>
      <c r="UTB110" s="13"/>
      <c r="UTC110" s="13"/>
      <c r="UTD110" s="13"/>
      <c r="UTE110" s="13"/>
      <c r="UTF110" s="13"/>
      <c r="UTG110" s="13"/>
      <c r="UTH110" s="13"/>
      <c r="UTI110" s="13"/>
      <c r="UTJ110" s="13"/>
      <c r="UTK110" s="13"/>
      <c r="UTL110" s="13"/>
      <c r="UTM110" s="13"/>
      <c r="UTN110" s="13"/>
      <c r="UTO110" s="13"/>
      <c r="UTP110" s="13"/>
      <c r="UTQ110" s="13"/>
      <c r="UTR110" s="13"/>
      <c r="UTS110" s="13"/>
      <c r="UTT110" s="13"/>
      <c r="UTU110" s="13"/>
      <c r="UTV110" s="13"/>
      <c r="UTW110" s="13"/>
      <c r="UTX110" s="13"/>
      <c r="UTY110" s="13"/>
      <c r="UTZ110" s="13"/>
      <c r="UUA110" s="13"/>
      <c r="UUB110" s="13"/>
      <c r="UUC110" s="13"/>
      <c r="UUD110" s="13"/>
      <c r="UUE110" s="13"/>
      <c r="UUF110" s="13"/>
      <c r="UUG110" s="13"/>
      <c r="UUH110" s="13"/>
      <c r="UUI110" s="13"/>
      <c r="UUJ110" s="13"/>
      <c r="UUK110" s="13"/>
      <c r="UUL110" s="13"/>
      <c r="UUM110" s="13"/>
      <c r="UUN110" s="13"/>
      <c r="UUO110" s="13"/>
      <c r="UUP110" s="13"/>
      <c r="UUQ110" s="13"/>
      <c r="UUR110" s="13"/>
      <c r="UUS110" s="13"/>
      <c r="UUT110" s="13"/>
      <c r="UUU110" s="13"/>
      <c r="UUV110" s="13"/>
      <c r="UUW110" s="13"/>
      <c r="UUX110" s="13"/>
      <c r="UUY110" s="13"/>
      <c r="UUZ110" s="13"/>
      <c r="UVA110" s="13"/>
      <c r="UVB110" s="13"/>
      <c r="UVC110" s="13"/>
      <c r="UVD110" s="13"/>
      <c r="UVE110" s="13"/>
      <c r="UVF110" s="13"/>
      <c r="UVG110" s="13"/>
      <c r="UVH110" s="13"/>
      <c r="UVI110" s="13"/>
      <c r="UVJ110" s="13"/>
      <c r="UVK110" s="13"/>
      <c r="UVL110" s="13"/>
      <c r="UVM110" s="13"/>
      <c r="UVN110" s="13"/>
      <c r="UVO110" s="13"/>
      <c r="UVP110" s="13"/>
      <c r="UVQ110" s="13"/>
      <c r="UVR110" s="13"/>
      <c r="UVS110" s="13"/>
      <c r="UVT110" s="13"/>
      <c r="UVU110" s="13"/>
      <c r="UVV110" s="13"/>
      <c r="UVW110" s="13"/>
      <c r="UVX110" s="13"/>
      <c r="UVY110" s="13"/>
      <c r="UVZ110" s="13"/>
      <c r="UWA110" s="13"/>
      <c r="UWB110" s="13"/>
      <c r="UWC110" s="13"/>
      <c r="UWD110" s="13"/>
      <c r="UWE110" s="13"/>
      <c r="UWF110" s="13"/>
      <c r="UWG110" s="13"/>
      <c r="UWH110" s="13"/>
      <c r="UWI110" s="13"/>
      <c r="UWJ110" s="13"/>
      <c r="UWK110" s="13"/>
      <c r="UWL110" s="13"/>
      <c r="UWM110" s="13"/>
      <c r="UWN110" s="13"/>
      <c r="UWO110" s="13"/>
      <c r="UWP110" s="13"/>
      <c r="UWQ110" s="13"/>
      <c r="UWR110" s="13"/>
      <c r="UWS110" s="13"/>
      <c r="UWT110" s="13"/>
      <c r="UWU110" s="13"/>
      <c r="UWV110" s="13"/>
      <c r="UWW110" s="13"/>
      <c r="UWX110" s="13"/>
      <c r="UWY110" s="13"/>
      <c r="UWZ110" s="13"/>
      <c r="UXA110" s="13"/>
      <c r="UXB110" s="13"/>
      <c r="UXC110" s="13"/>
      <c r="UXD110" s="13"/>
      <c r="UXE110" s="13"/>
      <c r="UXF110" s="13"/>
      <c r="UXG110" s="13"/>
      <c r="UXH110" s="13"/>
      <c r="UXI110" s="13"/>
      <c r="UXJ110" s="13"/>
      <c r="UXK110" s="13"/>
      <c r="UXL110" s="13"/>
      <c r="UXM110" s="13"/>
      <c r="UXN110" s="13"/>
      <c r="UXO110" s="13"/>
      <c r="UXP110" s="13"/>
      <c r="UXQ110" s="13"/>
      <c r="UXR110" s="13"/>
      <c r="UXS110" s="13"/>
      <c r="UXT110" s="13"/>
      <c r="UXU110" s="13"/>
      <c r="UXV110" s="13"/>
      <c r="UXW110" s="13"/>
      <c r="UXX110" s="13"/>
      <c r="UXY110" s="13"/>
      <c r="UXZ110" s="13"/>
      <c r="UYA110" s="13"/>
      <c r="UYB110" s="13"/>
      <c r="UYC110" s="13"/>
      <c r="UYD110" s="13"/>
      <c r="UYE110" s="13"/>
      <c r="UYF110" s="13"/>
      <c r="UYG110" s="13"/>
      <c r="UYH110" s="13"/>
      <c r="UYI110" s="13"/>
      <c r="UYJ110" s="13"/>
      <c r="UYK110" s="13"/>
      <c r="UYL110" s="13"/>
      <c r="UYM110" s="13"/>
      <c r="UYN110" s="13"/>
      <c r="UYO110" s="13"/>
      <c r="UYP110" s="13"/>
      <c r="UYQ110" s="13"/>
      <c r="UYR110" s="13"/>
      <c r="UYS110" s="13"/>
      <c r="UYT110" s="13"/>
      <c r="UYU110" s="13"/>
      <c r="UYV110" s="13"/>
      <c r="UYW110" s="13"/>
      <c r="UYX110" s="13"/>
      <c r="UYY110" s="13"/>
      <c r="UYZ110" s="13"/>
      <c r="UZA110" s="13"/>
      <c r="UZB110" s="13"/>
      <c r="UZC110" s="13"/>
      <c r="UZD110" s="13"/>
      <c r="UZE110" s="13"/>
      <c r="UZF110" s="13"/>
      <c r="UZG110" s="13"/>
      <c r="UZH110" s="13"/>
      <c r="UZI110" s="13"/>
      <c r="UZJ110" s="13"/>
      <c r="UZK110" s="13"/>
      <c r="UZL110" s="13"/>
      <c r="UZM110" s="13"/>
      <c r="UZN110" s="13"/>
      <c r="UZO110" s="13"/>
      <c r="UZP110" s="13"/>
      <c r="UZQ110" s="13"/>
      <c r="UZR110" s="13"/>
      <c r="UZS110" s="13"/>
      <c r="UZT110" s="13"/>
      <c r="UZU110" s="13"/>
      <c r="UZV110" s="13"/>
      <c r="UZW110" s="13"/>
      <c r="UZX110" s="13"/>
      <c r="UZY110" s="13"/>
      <c r="UZZ110" s="13"/>
      <c r="VAA110" s="13"/>
      <c r="VAB110" s="13"/>
      <c r="VAC110" s="13"/>
      <c r="VAD110" s="13"/>
      <c r="VAE110" s="13"/>
      <c r="VAF110" s="13"/>
      <c r="VAG110" s="13"/>
      <c r="VAH110" s="13"/>
      <c r="VAI110" s="13"/>
      <c r="VAJ110" s="13"/>
      <c r="VAK110" s="13"/>
      <c r="VAL110" s="13"/>
      <c r="VAM110" s="13"/>
      <c r="VAN110" s="13"/>
      <c r="VAO110" s="13"/>
      <c r="VAP110" s="13"/>
      <c r="VAQ110" s="13"/>
      <c r="VAR110" s="13"/>
      <c r="VAS110" s="13"/>
      <c r="VAT110" s="13"/>
      <c r="VAU110" s="13"/>
      <c r="VAV110" s="13"/>
      <c r="VAW110" s="13"/>
      <c r="VAX110" s="13"/>
      <c r="VAY110" s="13"/>
      <c r="VAZ110" s="13"/>
      <c r="VBA110" s="13"/>
      <c r="VBB110" s="13"/>
      <c r="VBC110" s="13"/>
      <c r="VBD110" s="13"/>
      <c r="VBE110" s="13"/>
      <c r="VBF110" s="13"/>
      <c r="VBG110" s="13"/>
      <c r="VBH110" s="13"/>
      <c r="VBI110" s="13"/>
      <c r="VBJ110" s="13"/>
      <c r="VBK110" s="13"/>
      <c r="VBL110" s="13"/>
      <c r="VBM110" s="13"/>
      <c r="VBN110" s="13"/>
      <c r="VBO110" s="13"/>
      <c r="VBP110" s="13"/>
      <c r="VBQ110" s="13"/>
      <c r="VBR110" s="13"/>
      <c r="VBS110" s="13"/>
      <c r="VBT110" s="13"/>
      <c r="VBU110" s="13"/>
      <c r="VBV110" s="13"/>
      <c r="VBW110" s="13"/>
      <c r="VBX110" s="13"/>
      <c r="VBY110" s="13"/>
      <c r="VBZ110" s="13"/>
      <c r="VCA110" s="13"/>
      <c r="VCB110" s="13"/>
      <c r="VCC110" s="13"/>
      <c r="VCD110" s="13"/>
      <c r="VCE110" s="13"/>
      <c r="VCF110" s="13"/>
      <c r="VCG110" s="13"/>
      <c r="VCH110" s="13"/>
      <c r="VCI110" s="13"/>
      <c r="VCJ110" s="13"/>
      <c r="VCK110" s="13"/>
      <c r="VCL110" s="13"/>
      <c r="VCM110" s="13"/>
      <c r="VCN110" s="13"/>
      <c r="VCO110" s="13"/>
      <c r="VCP110" s="13"/>
      <c r="VCQ110" s="13"/>
      <c r="VCR110" s="13"/>
      <c r="VCS110" s="13"/>
      <c r="VCT110" s="13"/>
      <c r="VCU110" s="13"/>
      <c r="VCV110" s="13"/>
      <c r="VCW110" s="13"/>
      <c r="VCX110" s="13"/>
      <c r="VCY110" s="13"/>
      <c r="VCZ110" s="13"/>
      <c r="VDA110" s="13"/>
      <c r="VDB110" s="13"/>
      <c r="VDC110" s="13"/>
      <c r="VDD110" s="13"/>
      <c r="VDE110" s="13"/>
      <c r="VDF110" s="13"/>
      <c r="VDG110" s="13"/>
      <c r="VDH110" s="13"/>
      <c r="VDI110" s="13"/>
      <c r="VDJ110" s="13"/>
      <c r="VDK110" s="13"/>
      <c r="VDL110" s="13"/>
      <c r="VDM110" s="13"/>
      <c r="VDN110" s="13"/>
      <c r="VDO110" s="13"/>
      <c r="VDP110" s="13"/>
      <c r="VDQ110" s="13"/>
      <c r="VDR110" s="13"/>
      <c r="VDS110" s="13"/>
      <c r="VDT110" s="13"/>
      <c r="VDU110" s="13"/>
      <c r="VDV110" s="13"/>
      <c r="VDW110" s="13"/>
      <c r="VDX110" s="13"/>
      <c r="VDY110" s="13"/>
      <c r="VDZ110" s="13"/>
      <c r="VEA110" s="13"/>
      <c r="VEB110" s="13"/>
      <c r="VEC110" s="13"/>
      <c r="VED110" s="13"/>
      <c r="VEE110" s="13"/>
      <c r="VEF110" s="13"/>
      <c r="VEG110" s="13"/>
      <c r="VEH110" s="13"/>
      <c r="VEI110" s="13"/>
      <c r="VEJ110" s="13"/>
      <c r="VEK110" s="13"/>
      <c r="VEL110" s="13"/>
      <c r="VEM110" s="13"/>
      <c r="VEN110" s="13"/>
      <c r="VEO110" s="13"/>
      <c r="VEP110" s="13"/>
      <c r="VEQ110" s="13"/>
      <c r="VER110" s="13"/>
      <c r="VES110" s="13"/>
      <c r="VET110" s="13"/>
      <c r="VEU110" s="13"/>
      <c r="VEV110" s="13"/>
      <c r="VEW110" s="13"/>
      <c r="VEX110" s="13"/>
      <c r="VEY110" s="13"/>
      <c r="VEZ110" s="13"/>
      <c r="VFA110" s="13"/>
      <c r="VFB110" s="13"/>
      <c r="VFC110" s="13"/>
      <c r="VFD110" s="13"/>
      <c r="VFE110" s="13"/>
      <c r="VFF110" s="13"/>
      <c r="VFG110" s="13"/>
      <c r="VFH110" s="13"/>
      <c r="VFI110" s="13"/>
      <c r="VFJ110" s="13"/>
      <c r="VFK110" s="13"/>
      <c r="VFL110" s="13"/>
      <c r="VFM110" s="13"/>
      <c r="VFN110" s="13"/>
      <c r="VFO110" s="13"/>
      <c r="VFP110" s="13"/>
      <c r="VFQ110" s="13"/>
      <c r="VFR110" s="13"/>
      <c r="VFS110" s="13"/>
      <c r="VFT110" s="13"/>
      <c r="VFU110" s="13"/>
      <c r="VFV110" s="13"/>
      <c r="VFW110" s="13"/>
      <c r="VFX110" s="13"/>
      <c r="VFY110" s="13"/>
      <c r="VFZ110" s="13"/>
      <c r="VGA110" s="13"/>
      <c r="VGB110" s="13"/>
      <c r="VGC110" s="13"/>
      <c r="VGD110" s="13"/>
      <c r="VGE110" s="13"/>
      <c r="VGF110" s="13"/>
      <c r="VGG110" s="13"/>
      <c r="VGH110" s="13"/>
      <c r="VGI110" s="13"/>
      <c r="VGJ110" s="13"/>
      <c r="VGK110" s="13"/>
      <c r="VGL110" s="13"/>
      <c r="VGM110" s="13"/>
      <c r="VGN110" s="13"/>
      <c r="VGO110" s="13"/>
      <c r="VGP110" s="13"/>
      <c r="VGQ110" s="13"/>
      <c r="VGR110" s="13"/>
      <c r="VGS110" s="13"/>
      <c r="VGT110" s="13"/>
      <c r="VGU110" s="13"/>
      <c r="VGV110" s="13"/>
      <c r="VGW110" s="13"/>
      <c r="VGX110" s="13"/>
      <c r="VGY110" s="13"/>
      <c r="VGZ110" s="13"/>
      <c r="VHA110" s="13"/>
      <c r="VHB110" s="13"/>
      <c r="VHC110" s="13"/>
      <c r="VHD110" s="13"/>
      <c r="VHE110" s="13"/>
      <c r="VHF110" s="13"/>
      <c r="VHG110" s="13"/>
      <c r="VHH110" s="13"/>
      <c r="VHI110" s="13"/>
      <c r="VHJ110" s="13"/>
      <c r="VHK110" s="13"/>
      <c r="VHL110" s="13"/>
      <c r="VHM110" s="13"/>
      <c r="VHN110" s="13"/>
      <c r="VHO110" s="13"/>
      <c r="VHP110" s="13"/>
      <c r="VHQ110" s="13"/>
      <c r="VHR110" s="13"/>
      <c r="VHS110" s="13"/>
      <c r="VHT110" s="13"/>
      <c r="VHU110" s="13"/>
      <c r="VHV110" s="13"/>
      <c r="VHW110" s="13"/>
      <c r="VHX110" s="13"/>
      <c r="VHY110" s="13"/>
      <c r="VHZ110" s="13"/>
      <c r="VIA110" s="13"/>
      <c r="VIB110" s="13"/>
      <c r="VIC110" s="13"/>
      <c r="VID110" s="13"/>
      <c r="VIE110" s="13"/>
      <c r="VIF110" s="13"/>
      <c r="VIG110" s="13"/>
      <c r="VIH110" s="13"/>
      <c r="VII110" s="13"/>
      <c r="VIJ110" s="13"/>
      <c r="VIK110" s="13"/>
      <c r="VIL110" s="13"/>
      <c r="VIM110" s="13"/>
      <c r="VIN110" s="13"/>
      <c r="VIO110" s="13"/>
      <c r="VIP110" s="13"/>
      <c r="VIQ110" s="13"/>
      <c r="VIR110" s="13"/>
      <c r="VIS110" s="13"/>
      <c r="VIT110" s="13"/>
      <c r="VIU110" s="13"/>
      <c r="VIV110" s="13"/>
      <c r="VIW110" s="13"/>
      <c r="VIX110" s="13"/>
      <c r="VIY110" s="13"/>
      <c r="VIZ110" s="13"/>
      <c r="VJA110" s="13"/>
      <c r="VJB110" s="13"/>
      <c r="VJC110" s="13"/>
      <c r="VJD110" s="13"/>
      <c r="VJE110" s="13"/>
      <c r="VJF110" s="13"/>
      <c r="VJG110" s="13"/>
      <c r="VJH110" s="13"/>
      <c r="VJI110" s="13"/>
      <c r="VJJ110" s="13"/>
      <c r="VJK110" s="13"/>
      <c r="VJL110" s="13"/>
      <c r="VJM110" s="13"/>
      <c r="VJN110" s="13"/>
      <c r="VJO110" s="13"/>
      <c r="VJP110" s="13"/>
      <c r="VJQ110" s="13"/>
      <c r="VJR110" s="13"/>
      <c r="VJS110" s="13"/>
      <c r="VJT110" s="13"/>
      <c r="VJU110" s="13"/>
      <c r="VJV110" s="13"/>
      <c r="VJW110" s="13"/>
      <c r="VJX110" s="13"/>
      <c r="VJY110" s="13"/>
      <c r="VJZ110" s="13"/>
      <c r="VKA110" s="13"/>
      <c r="VKB110" s="13"/>
      <c r="VKC110" s="13"/>
      <c r="VKD110" s="13"/>
      <c r="VKE110" s="13"/>
      <c r="VKF110" s="13"/>
      <c r="VKG110" s="13"/>
      <c r="VKH110" s="13"/>
      <c r="VKI110" s="13"/>
      <c r="VKJ110" s="13"/>
      <c r="VKK110" s="13"/>
      <c r="VKL110" s="13"/>
      <c r="VKM110" s="13"/>
      <c r="VKN110" s="13"/>
      <c r="VKO110" s="13"/>
      <c r="VKP110" s="13"/>
      <c r="VKQ110" s="13"/>
      <c r="VKR110" s="13"/>
      <c r="VKS110" s="13"/>
      <c r="VKT110" s="13"/>
      <c r="VKU110" s="13"/>
      <c r="VKV110" s="13"/>
      <c r="VKW110" s="13"/>
      <c r="VKX110" s="13"/>
      <c r="VKY110" s="13"/>
      <c r="VKZ110" s="13"/>
      <c r="VLA110" s="13"/>
      <c r="VLB110" s="13"/>
      <c r="VLC110" s="13"/>
      <c r="VLD110" s="13"/>
      <c r="VLE110" s="13"/>
      <c r="VLF110" s="13"/>
      <c r="VLG110" s="13"/>
      <c r="VLH110" s="13"/>
      <c r="VLI110" s="13"/>
      <c r="VLJ110" s="13"/>
      <c r="VLK110" s="13"/>
      <c r="VLL110" s="13"/>
      <c r="VLM110" s="13"/>
      <c r="VLN110" s="13"/>
      <c r="VLO110" s="13"/>
      <c r="VLP110" s="13"/>
      <c r="VLQ110" s="13"/>
      <c r="VLR110" s="13"/>
      <c r="VLS110" s="13"/>
      <c r="VLT110" s="13"/>
      <c r="VLU110" s="13"/>
      <c r="VLV110" s="13"/>
      <c r="VLW110" s="13"/>
      <c r="VLX110" s="13"/>
      <c r="VLY110" s="13"/>
      <c r="VLZ110" s="13"/>
      <c r="VMA110" s="13"/>
      <c r="VMB110" s="13"/>
      <c r="VMC110" s="13"/>
      <c r="VMD110" s="13"/>
      <c r="VME110" s="13"/>
      <c r="VMF110" s="13"/>
      <c r="VMG110" s="13"/>
      <c r="VMH110" s="13"/>
      <c r="VMI110" s="13"/>
      <c r="VMJ110" s="13"/>
      <c r="VMK110" s="13"/>
      <c r="VML110" s="13"/>
      <c r="VMM110" s="13"/>
      <c r="VMN110" s="13"/>
      <c r="VMO110" s="13"/>
      <c r="VMP110" s="13"/>
      <c r="VMQ110" s="13"/>
      <c r="VMR110" s="13"/>
      <c r="VMS110" s="13"/>
      <c r="VMT110" s="13"/>
      <c r="VMU110" s="13"/>
      <c r="VMV110" s="13"/>
      <c r="VMW110" s="13"/>
      <c r="VMX110" s="13"/>
      <c r="VMY110" s="13"/>
      <c r="VMZ110" s="13"/>
      <c r="VNA110" s="13"/>
      <c r="VNB110" s="13"/>
      <c r="VNC110" s="13"/>
      <c r="VND110" s="13"/>
      <c r="VNE110" s="13"/>
      <c r="VNF110" s="13"/>
      <c r="VNG110" s="13"/>
      <c r="VNH110" s="13"/>
      <c r="VNI110" s="13"/>
      <c r="VNJ110" s="13"/>
      <c r="VNK110" s="13"/>
      <c r="VNL110" s="13"/>
      <c r="VNM110" s="13"/>
      <c r="VNN110" s="13"/>
      <c r="VNO110" s="13"/>
      <c r="VNP110" s="13"/>
      <c r="VNQ110" s="13"/>
      <c r="VNR110" s="13"/>
      <c r="VNS110" s="13"/>
      <c r="VNT110" s="13"/>
      <c r="VNU110" s="13"/>
      <c r="VNV110" s="13"/>
      <c r="VNW110" s="13"/>
      <c r="VNX110" s="13"/>
      <c r="VNY110" s="13"/>
      <c r="VNZ110" s="13"/>
      <c r="VOA110" s="13"/>
      <c r="VOB110" s="13"/>
      <c r="VOC110" s="13"/>
      <c r="VOD110" s="13"/>
      <c r="VOE110" s="13"/>
      <c r="VOF110" s="13"/>
      <c r="VOG110" s="13"/>
      <c r="VOH110" s="13"/>
      <c r="VOI110" s="13"/>
      <c r="VOJ110" s="13"/>
      <c r="VOK110" s="13"/>
      <c r="VOL110" s="13"/>
      <c r="VOM110" s="13"/>
      <c r="VON110" s="13"/>
      <c r="VOO110" s="13"/>
      <c r="VOP110" s="13"/>
      <c r="VOQ110" s="13"/>
      <c r="VOR110" s="13"/>
      <c r="VOS110" s="13"/>
      <c r="VOT110" s="13"/>
      <c r="VOU110" s="13"/>
      <c r="VOV110" s="13"/>
      <c r="VOW110" s="13"/>
      <c r="VOX110" s="13"/>
      <c r="VOY110" s="13"/>
      <c r="VOZ110" s="13"/>
      <c r="VPA110" s="13"/>
      <c r="VPB110" s="13"/>
      <c r="VPC110" s="13"/>
      <c r="VPD110" s="13"/>
      <c r="VPE110" s="13"/>
      <c r="VPF110" s="13"/>
      <c r="VPG110" s="13"/>
      <c r="VPH110" s="13"/>
      <c r="VPI110" s="13"/>
      <c r="VPJ110" s="13"/>
      <c r="VPK110" s="13"/>
      <c r="VPL110" s="13"/>
      <c r="VPM110" s="13"/>
      <c r="VPN110" s="13"/>
      <c r="VPO110" s="13"/>
      <c r="VPP110" s="13"/>
      <c r="VPQ110" s="13"/>
      <c r="VPR110" s="13"/>
      <c r="VPS110" s="13"/>
      <c r="VPT110" s="13"/>
      <c r="VPU110" s="13"/>
      <c r="VPV110" s="13"/>
      <c r="VPW110" s="13"/>
      <c r="VPX110" s="13"/>
      <c r="VPY110" s="13"/>
      <c r="VPZ110" s="13"/>
      <c r="VQA110" s="13"/>
      <c r="VQB110" s="13"/>
      <c r="VQC110" s="13"/>
      <c r="VQD110" s="13"/>
      <c r="VQE110" s="13"/>
      <c r="VQF110" s="13"/>
      <c r="VQG110" s="13"/>
      <c r="VQH110" s="13"/>
      <c r="VQI110" s="13"/>
      <c r="VQJ110" s="13"/>
      <c r="VQK110" s="13"/>
      <c r="VQL110" s="13"/>
      <c r="VQM110" s="13"/>
      <c r="VQN110" s="13"/>
      <c r="VQO110" s="13"/>
      <c r="VQP110" s="13"/>
      <c r="VQQ110" s="13"/>
      <c r="VQR110" s="13"/>
      <c r="VQS110" s="13"/>
      <c r="VQT110" s="13"/>
      <c r="VQU110" s="13"/>
      <c r="VQV110" s="13"/>
      <c r="VQW110" s="13"/>
      <c r="VQX110" s="13"/>
      <c r="VQY110" s="13"/>
      <c r="VQZ110" s="13"/>
      <c r="VRA110" s="13"/>
      <c r="VRB110" s="13"/>
      <c r="VRC110" s="13"/>
      <c r="VRD110" s="13"/>
      <c r="VRE110" s="13"/>
      <c r="VRF110" s="13"/>
      <c r="VRG110" s="13"/>
      <c r="VRH110" s="13"/>
      <c r="VRI110" s="13"/>
      <c r="VRJ110" s="13"/>
      <c r="VRK110" s="13"/>
      <c r="VRL110" s="13"/>
      <c r="VRM110" s="13"/>
      <c r="VRN110" s="13"/>
      <c r="VRO110" s="13"/>
      <c r="VRP110" s="13"/>
      <c r="VRQ110" s="13"/>
      <c r="VRR110" s="13"/>
      <c r="VRS110" s="13"/>
      <c r="VRT110" s="13"/>
      <c r="VRU110" s="13"/>
      <c r="VRV110" s="13"/>
      <c r="VRW110" s="13"/>
      <c r="VRX110" s="13"/>
      <c r="VRY110" s="13"/>
      <c r="VRZ110" s="13"/>
      <c r="VSA110" s="13"/>
      <c r="VSB110" s="13"/>
      <c r="VSC110" s="13"/>
      <c r="VSD110" s="13"/>
      <c r="VSE110" s="13"/>
      <c r="VSF110" s="13"/>
      <c r="VSG110" s="13"/>
      <c r="VSH110" s="13"/>
      <c r="VSI110" s="13"/>
      <c r="VSJ110" s="13"/>
      <c r="VSK110" s="13"/>
      <c r="VSL110" s="13"/>
      <c r="VSM110" s="13"/>
      <c r="VSN110" s="13"/>
      <c r="VSO110" s="13"/>
      <c r="VSP110" s="13"/>
      <c r="VSQ110" s="13"/>
      <c r="VSR110" s="13"/>
      <c r="VSS110" s="13"/>
      <c r="VST110" s="13"/>
      <c r="VSU110" s="13"/>
      <c r="VSV110" s="13"/>
      <c r="VSW110" s="13"/>
      <c r="VSX110" s="13"/>
      <c r="VSY110" s="13"/>
      <c r="VSZ110" s="13"/>
      <c r="VTA110" s="13"/>
      <c r="VTB110" s="13"/>
      <c r="VTC110" s="13"/>
      <c r="VTD110" s="13"/>
      <c r="VTE110" s="13"/>
      <c r="VTF110" s="13"/>
      <c r="VTG110" s="13"/>
      <c r="VTH110" s="13"/>
      <c r="VTI110" s="13"/>
      <c r="VTJ110" s="13"/>
      <c r="VTK110" s="13"/>
      <c r="VTL110" s="13"/>
      <c r="VTM110" s="13"/>
      <c r="VTN110" s="13"/>
      <c r="VTO110" s="13"/>
      <c r="VTP110" s="13"/>
      <c r="VTQ110" s="13"/>
      <c r="VTR110" s="13"/>
      <c r="VTS110" s="13"/>
      <c r="VTT110" s="13"/>
      <c r="VTU110" s="13"/>
      <c r="VTV110" s="13"/>
      <c r="VTW110" s="13"/>
      <c r="VTX110" s="13"/>
      <c r="VTY110" s="13"/>
      <c r="VTZ110" s="13"/>
      <c r="VUA110" s="13"/>
      <c r="VUB110" s="13"/>
      <c r="VUC110" s="13"/>
      <c r="VUD110" s="13"/>
      <c r="VUE110" s="13"/>
      <c r="VUF110" s="13"/>
      <c r="VUG110" s="13"/>
      <c r="VUH110" s="13"/>
      <c r="VUI110" s="13"/>
      <c r="VUJ110" s="13"/>
      <c r="VUK110" s="13"/>
      <c r="VUL110" s="13"/>
      <c r="VUM110" s="13"/>
      <c r="VUN110" s="13"/>
      <c r="VUO110" s="13"/>
      <c r="VUP110" s="13"/>
      <c r="VUQ110" s="13"/>
      <c r="VUR110" s="13"/>
      <c r="VUS110" s="13"/>
      <c r="VUT110" s="13"/>
      <c r="VUU110" s="13"/>
      <c r="VUV110" s="13"/>
      <c r="VUW110" s="13"/>
      <c r="VUX110" s="13"/>
      <c r="VUY110" s="13"/>
      <c r="VUZ110" s="13"/>
      <c r="VVA110" s="13"/>
      <c r="VVB110" s="13"/>
      <c r="VVC110" s="13"/>
      <c r="VVD110" s="13"/>
      <c r="VVE110" s="13"/>
      <c r="VVF110" s="13"/>
      <c r="VVG110" s="13"/>
      <c r="VVH110" s="13"/>
      <c r="VVI110" s="13"/>
      <c r="VVJ110" s="13"/>
      <c r="VVK110" s="13"/>
      <c r="VVL110" s="13"/>
      <c r="VVM110" s="13"/>
      <c r="VVN110" s="13"/>
      <c r="VVO110" s="13"/>
      <c r="VVP110" s="13"/>
      <c r="VVQ110" s="13"/>
      <c r="VVR110" s="13"/>
      <c r="VVS110" s="13"/>
      <c r="VVT110" s="13"/>
      <c r="VVU110" s="13"/>
      <c r="VVV110" s="13"/>
      <c r="VVW110" s="13"/>
      <c r="VVX110" s="13"/>
      <c r="VVY110" s="13"/>
      <c r="VVZ110" s="13"/>
      <c r="VWA110" s="13"/>
      <c r="VWB110" s="13"/>
      <c r="VWC110" s="13"/>
      <c r="VWD110" s="13"/>
      <c r="VWE110" s="13"/>
      <c r="VWF110" s="13"/>
      <c r="VWG110" s="13"/>
      <c r="VWH110" s="13"/>
      <c r="VWI110" s="13"/>
      <c r="VWJ110" s="13"/>
      <c r="VWK110" s="13"/>
      <c r="VWL110" s="13"/>
      <c r="VWM110" s="13"/>
      <c r="VWN110" s="13"/>
      <c r="VWO110" s="13"/>
      <c r="VWP110" s="13"/>
      <c r="VWQ110" s="13"/>
      <c r="VWR110" s="13"/>
      <c r="VWS110" s="13"/>
      <c r="VWT110" s="13"/>
      <c r="VWU110" s="13"/>
      <c r="VWV110" s="13"/>
      <c r="VWW110" s="13"/>
      <c r="VWX110" s="13"/>
      <c r="VWY110" s="13"/>
      <c r="VWZ110" s="13"/>
      <c r="VXA110" s="13"/>
      <c r="VXB110" s="13"/>
      <c r="VXC110" s="13"/>
      <c r="VXD110" s="13"/>
      <c r="VXE110" s="13"/>
      <c r="VXF110" s="13"/>
      <c r="VXG110" s="13"/>
      <c r="VXH110" s="13"/>
      <c r="VXI110" s="13"/>
      <c r="VXJ110" s="13"/>
      <c r="VXK110" s="13"/>
      <c r="VXL110" s="13"/>
      <c r="VXM110" s="13"/>
      <c r="VXN110" s="13"/>
      <c r="VXO110" s="13"/>
      <c r="VXP110" s="13"/>
      <c r="VXQ110" s="13"/>
      <c r="VXR110" s="13"/>
      <c r="VXS110" s="13"/>
      <c r="VXT110" s="13"/>
      <c r="VXU110" s="13"/>
      <c r="VXV110" s="13"/>
      <c r="VXW110" s="13"/>
      <c r="VXX110" s="13"/>
      <c r="VXY110" s="13"/>
      <c r="VXZ110" s="13"/>
      <c r="VYA110" s="13"/>
      <c r="VYB110" s="13"/>
      <c r="VYC110" s="13"/>
      <c r="VYD110" s="13"/>
      <c r="VYE110" s="13"/>
      <c r="VYF110" s="13"/>
      <c r="VYG110" s="13"/>
      <c r="VYH110" s="13"/>
      <c r="VYI110" s="13"/>
      <c r="VYJ110" s="13"/>
      <c r="VYK110" s="13"/>
      <c r="VYL110" s="13"/>
      <c r="VYM110" s="13"/>
      <c r="VYN110" s="13"/>
      <c r="VYO110" s="13"/>
      <c r="VYP110" s="13"/>
      <c r="VYQ110" s="13"/>
      <c r="VYR110" s="13"/>
      <c r="VYS110" s="13"/>
      <c r="VYT110" s="13"/>
      <c r="VYU110" s="13"/>
      <c r="VYV110" s="13"/>
      <c r="VYW110" s="13"/>
      <c r="VYX110" s="13"/>
      <c r="VYY110" s="13"/>
      <c r="VYZ110" s="13"/>
      <c r="VZA110" s="13"/>
      <c r="VZB110" s="13"/>
      <c r="VZC110" s="13"/>
      <c r="VZD110" s="13"/>
      <c r="VZE110" s="13"/>
      <c r="VZF110" s="13"/>
      <c r="VZG110" s="13"/>
      <c r="VZH110" s="13"/>
      <c r="VZI110" s="13"/>
      <c r="VZJ110" s="13"/>
      <c r="VZK110" s="13"/>
      <c r="VZL110" s="13"/>
      <c r="VZM110" s="13"/>
      <c r="VZN110" s="13"/>
      <c r="VZO110" s="13"/>
      <c r="VZP110" s="13"/>
      <c r="VZQ110" s="13"/>
      <c r="VZR110" s="13"/>
      <c r="VZS110" s="13"/>
      <c r="VZT110" s="13"/>
      <c r="VZU110" s="13"/>
      <c r="VZV110" s="13"/>
      <c r="VZW110" s="13"/>
      <c r="VZX110" s="13"/>
      <c r="VZY110" s="13"/>
      <c r="VZZ110" s="13"/>
      <c r="WAA110" s="13"/>
      <c r="WAB110" s="13"/>
      <c r="WAC110" s="13"/>
      <c r="WAD110" s="13"/>
      <c r="WAE110" s="13"/>
      <c r="WAF110" s="13"/>
      <c r="WAG110" s="13"/>
      <c r="WAH110" s="13"/>
      <c r="WAI110" s="13"/>
      <c r="WAJ110" s="13"/>
      <c r="WAK110" s="13"/>
      <c r="WAL110" s="13"/>
      <c r="WAM110" s="13"/>
      <c r="WAN110" s="13"/>
      <c r="WAO110" s="13"/>
      <c r="WAP110" s="13"/>
      <c r="WAQ110" s="13"/>
      <c r="WAR110" s="13"/>
      <c r="WAS110" s="13"/>
      <c r="WAT110" s="13"/>
      <c r="WAU110" s="13"/>
      <c r="WAV110" s="13"/>
      <c r="WAW110" s="13"/>
      <c r="WAX110" s="13"/>
      <c r="WAY110" s="13"/>
      <c r="WAZ110" s="13"/>
      <c r="WBA110" s="13"/>
      <c r="WBB110" s="13"/>
      <c r="WBC110" s="13"/>
      <c r="WBD110" s="13"/>
      <c r="WBE110" s="13"/>
      <c r="WBF110" s="13"/>
      <c r="WBG110" s="13"/>
      <c r="WBH110" s="13"/>
      <c r="WBI110" s="13"/>
      <c r="WBJ110" s="13"/>
      <c r="WBK110" s="13"/>
      <c r="WBL110" s="13"/>
      <c r="WBM110" s="13"/>
      <c r="WBN110" s="13"/>
      <c r="WBO110" s="13"/>
      <c r="WBP110" s="13"/>
      <c r="WBQ110" s="13"/>
      <c r="WBR110" s="13"/>
      <c r="WBS110" s="13"/>
      <c r="WBT110" s="13"/>
      <c r="WBU110" s="13"/>
      <c r="WBV110" s="13"/>
      <c r="WBW110" s="13"/>
      <c r="WBX110" s="13"/>
      <c r="WBY110" s="13"/>
      <c r="WBZ110" s="13"/>
      <c r="WCA110" s="13"/>
      <c r="WCB110" s="13"/>
      <c r="WCC110" s="13"/>
      <c r="WCD110" s="13"/>
      <c r="WCE110" s="13"/>
      <c r="WCF110" s="13"/>
      <c r="WCG110" s="13"/>
      <c r="WCH110" s="13"/>
      <c r="WCI110" s="13"/>
      <c r="WCJ110" s="13"/>
      <c r="WCK110" s="13"/>
      <c r="WCL110" s="13"/>
      <c r="WCM110" s="13"/>
      <c r="WCN110" s="13"/>
      <c r="WCO110" s="13"/>
      <c r="WCP110" s="13"/>
      <c r="WCQ110" s="13"/>
      <c r="WCR110" s="13"/>
      <c r="WCS110" s="13"/>
      <c r="WCT110" s="13"/>
      <c r="WCU110" s="13"/>
      <c r="WCV110" s="13"/>
      <c r="WCW110" s="13"/>
      <c r="WCX110" s="13"/>
      <c r="WCY110" s="13"/>
      <c r="WCZ110" s="13"/>
      <c r="WDA110" s="13"/>
      <c r="WDB110" s="13"/>
      <c r="WDC110" s="13"/>
      <c r="WDD110" s="13"/>
      <c r="WDE110" s="13"/>
      <c r="WDF110" s="13"/>
      <c r="WDG110" s="13"/>
      <c r="WDH110" s="13"/>
      <c r="WDI110" s="13"/>
      <c r="WDJ110" s="13"/>
      <c r="WDK110" s="13"/>
      <c r="WDL110" s="13"/>
      <c r="WDM110" s="13"/>
      <c r="WDN110" s="13"/>
      <c r="WDO110" s="13"/>
      <c r="WDP110" s="13"/>
      <c r="WDQ110" s="13"/>
      <c r="WDR110" s="13"/>
      <c r="WDS110" s="13"/>
      <c r="WDT110" s="13"/>
      <c r="WDU110" s="13"/>
      <c r="WDV110" s="13"/>
      <c r="WDW110" s="13"/>
      <c r="WDX110" s="13"/>
      <c r="WDY110" s="13"/>
      <c r="WDZ110" s="13"/>
      <c r="WEA110" s="13"/>
      <c r="WEB110" s="13"/>
      <c r="WEC110" s="13"/>
      <c r="WED110" s="13"/>
      <c r="WEE110" s="13"/>
      <c r="WEF110" s="13"/>
      <c r="WEG110" s="13"/>
      <c r="WEH110" s="13"/>
      <c r="WEI110" s="13"/>
      <c r="WEJ110" s="13"/>
      <c r="WEK110" s="13"/>
      <c r="WEL110" s="13"/>
      <c r="WEM110" s="13"/>
      <c r="WEN110" s="13"/>
      <c r="WEO110" s="13"/>
      <c r="WEP110" s="13"/>
      <c r="WEQ110" s="13"/>
      <c r="WER110" s="13"/>
      <c r="WES110" s="13"/>
      <c r="WET110" s="13"/>
      <c r="WEU110" s="13"/>
      <c r="WEV110" s="13"/>
      <c r="WEW110" s="13"/>
      <c r="WEX110" s="13"/>
      <c r="WEY110" s="13"/>
      <c r="WEZ110" s="13"/>
      <c r="WFA110" s="13"/>
      <c r="WFB110" s="13"/>
      <c r="WFC110" s="13"/>
      <c r="WFD110" s="13"/>
      <c r="WFE110" s="13"/>
      <c r="WFF110" s="13"/>
      <c r="WFG110" s="13"/>
      <c r="WFH110" s="13"/>
      <c r="WFI110" s="13"/>
      <c r="WFJ110" s="13"/>
      <c r="WFK110" s="13"/>
      <c r="WFL110" s="13"/>
      <c r="WFM110" s="13"/>
      <c r="WFN110" s="13"/>
      <c r="WFO110" s="13"/>
      <c r="WFP110" s="13"/>
      <c r="WFQ110" s="13"/>
      <c r="WFR110" s="13"/>
      <c r="WFS110" s="13"/>
      <c r="WFT110" s="13"/>
      <c r="WFU110" s="13"/>
      <c r="WFV110" s="13"/>
      <c r="WFW110" s="13"/>
      <c r="WFX110" s="13"/>
      <c r="WFY110" s="13"/>
      <c r="WFZ110" s="13"/>
      <c r="WGA110" s="13"/>
      <c r="WGB110" s="13"/>
      <c r="WGC110" s="13"/>
      <c r="WGD110" s="13"/>
      <c r="WGE110" s="13"/>
      <c r="WGF110" s="13"/>
      <c r="WGG110" s="13"/>
      <c r="WGH110" s="13"/>
      <c r="WGI110" s="13"/>
      <c r="WGJ110" s="13"/>
      <c r="WGK110" s="13"/>
      <c r="WGL110" s="13"/>
      <c r="WGM110" s="13"/>
      <c r="WGN110" s="13"/>
      <c r="WGO110" s="13"/>
      <c r="WGP110" s="13"/>
      <c r="WGQ110" s="13"/>
      <c r="WGR110" s="13"/>
      <c r="WGS110" s="13"/>
      <c r="WGT110" s="13"/>
      <c r="WGU110" s="13"/>
      <c r="WGV110" s="13"/>
      <c r="WGW110" s="13"/>
      <c r="WGX110" s="13"/>
      <c r="WGY110" s="13"/>
      <c r="WGZ110" s="13"/>
      <c r="WHA110" s="13"/>
      <c r="WHB110" s="13"/>
      <c r="WHC110" s="13"/>
      <c r="WHD110" s="13"/>
      <c r="WHE110" s="13"/>
      <c r="WHF110" s="13"/>
      <c r="WHG110" s="13"/>
      <c r="WHH110" s="13"/>
      <c r="WHI110" s="13"/>
      <c r="WHJ110" s="13"/>
      <c r="WHK110" s="13"/>
      <c r="WHL110" s="13"/>
      <c r="WHM110" s="13"/>
      <c r="WHN110" s="13"/>
      <c r="WHO110" s="13"/>
      <c r="WHP110" s="13"/>
      <c r="WHQ110" s="13"/>
      <c r="WHR110" s="13"/>
      <c r="WHS110" s="13"/>
      <c r="WHT110" s="13"/>
      <c r="WHU110" s="13"/>
      <c r="WHV110" s="13"/>
      <c r="WHW110" s="13"/>
      <c r="WHX110" s="13"/>
      <c r="WHY110" s="13"/>
      <c r="WHZ110" s="13"/>
      <c r="WIA110" s="13"/>
      <c r="WIB110" s="13"/>
      <c r="WIC110" s="13"/>
      <c r="WID110" s="13"/>
      <c r="WIE110" s="13"/>
      <c r="WIF110" s="13"/>
      <c r="WIG110" s="13"/>
      <c r="WIH110" s="13"/>
      <c r="WII110" s="13"/>
      <c r="WIJ110" s="13"/>
      <c r="WIK110" s="13"/>
      <c r="WIL110" s="13"/>
      <c r="WIM110" s="13"/>
      <c r="WIN110" s="13"/>
      <c r="WIO110" s="13"/>
      <c r="WIP110" s="13"/>
      <c r="WIQ110" s="13"/>
      <c r="WIR110" s="13"/>
      <c r="WIS110" s="13"/>
      <c r="WIT110" s="13"/>
      <c r="WIU110" s="13"/>
      <c r="WIV110" s="13"/>
      <c r="WIW110" s="13"/>
      <c r="WIX110" s="13"/>
      <c r="WIY110" s="13"/>
      <c r="WIZ110" s="13"/>
      <c r="WJA110" s="13"/>
      <c r="WJB110" s="13"/>
      <c r="WJC110" s="13"/>
      <c r="WJD110" s="13"/>
      <c r="WJE110" s="13"/>
      <c r="WJF110" s="13"/>
      <c r="WJG110" s="13"/>
      <c r="WJH110" s="13"/>
      <c r="WJI110" s="13"/>
      <c r="WJJ110" s="13"/>
      <c r="WJK110" s="13"/>
      <c r="WJL110" s="13"/>
      <c r="WJM110" s="13"/>
      <c r="WJN110" s="13"/>
      <c r="WJO110" s="13"/>
      <c r="WJP110" s="13"/>
      <c r="WJQ110" s="13"/>
      <c r="WJR110" s="13"/>
      <c r="WJS110" s="13"/>
      <c r="WJT110" s="13"/>
      <c r="WJU110" s="13"/>
      <c r="WJV110" s="13"/>
      <c r="WJW110" s="13"/>
      <c r="WJX110" s="13"/>
      <c r="WJY110" s="13"/>
      <c r="WJZ110" s="13"/>
      <c r="WKA110" s="13"/>
      <c r="WKB110" s="13"/>
      <c r="WKC110" s="13"/>
      <c r="WKD110" s="13"/>
      <c r="WKE110" s="13"/>
      <c r="WKF110" s="13"/>
      <c r="WKG110" s="13"/>
      <c r="WKH110" s="13"/>
      <c r="WKI110" s="13"/>
      <c r="WKJ110" s="13"/>
      <c r="WKK110" s="13"/>
      <c r="WKL110" s="13"/>
      <c r="WKM110" s="13"/>
      <c r="WKN110" s="13"/>
      <c r="WKO110" s="13"/>
      <c r="WKP110" s="13"/>
      <c r="WKQ110" s="13"/>
      <c r="WKR110" s="13"/>
      <c r="WKS110" s="13"/>
      <c r="WKT110" s="13"/>
      <c r="WKU110" s="13"/>
      <c r="WKV110" s="13"/>
      <c r="WKW110" s="13"/>
      <c r="WKX110" s="13"/>
      <c r="WKY110" s="13"/>
      <c r="WKZ110" s="13"/>
      <c r="WLA110" s="13"/>
      <c r="WLB110" s="13"/>
      <c r="WLC110" s="13"/>
      <c r="WLD110" s="13"/>
      <c r="WLE110" s="13"/>
      <c r="WLF110" s="13"/>
      <c r="WLG110" s="13"/>
      <c r="WLH110" s="13"/>
      <c r="WLI110" s="13"/>
      <c r="WLJ110" s="13"/>
      <c r="WLK110" s="13"/>
      <c r="WLL110" s="13"/>
      <c r="WLM110" s="13"/>
      <c r="WLN110" s="13"/>
      <c r="WLO110" s="13"/>
      <c r="WLP110" s="13"/>
      <c r="WLQ110" s="13"/>
      <c r="WLR110" s="13"/>
      <c r="WLS110" s="13"/>
      <c r="WLT110" s="13"/>
      <c r="WLU110" s="13"/>
      <c r="WLV110" s="13"/>
      <c r="WLW110" s="13"/>
      <c r="WLX110" s="13"/>
      <c r="WLY110" s="13"/>
      <c r="WLZ110" s="13"/>
      <c r="WMA110" s="13"/>
      <c r="WMB110" s="13"/>
      <c r="WMC110" s="13"/>
      <c r="WMD110" s="13"/>
      <c r="WME110" s="13"/>
      <c r="WMF110" s="13"/>
      <c r="WMG110" s="13"/>
      <c r="WMH110" s="13"/>
      <c r="WMI110" s="13"/>
      <c r="WMJ110" s="13"/>
      <c r="WMK110" s="13"/>
      <c r="WML110" s="13"/>
      <c r="WMM110" s="13"/>
      <c r="WMN110" s="13"/>
      <c r="WMO110" s="13"/>
      <c r="WMP110" s="13"/>
      <c r="WMQ110" s="13"/>
      <c r="WMR110" s="13"/>
      <c r="WMS110" s="13"/>
      <c r="WMT110" s="13"/>
      <c r="WMU110" s="13"/>
      <c r="WMV110" s="13"/>
      <c r="WMW110" s="13"/>
      <c r="WMX110" s="13"/>
      <c r="WMY110" s="13"/>
      <c r="WMZ110" s="13"/>
      <c r="WNA110" s="13"/>
      <c r="WNB110" s="13"/>
      <c r="WNC110" s="13"/>
      <c r="WND110" s="13"/>
      <c r="WNE110" s="13"/>
      <c r="WNF110" s="13"/>
      <c r="WNG110" s="13"/>
      <c r="WNH110" s="13"/>
      <c r="WNI110" s="13"/>
      <c r="WNJ110" s="13"/>
      <c r="WNK110" s="13"/>
      <c r="WNL110" s="13"/>
      <c r="WNM110" s="13"/>
      <c r="WNN110" s="13"/>
      <c r="WNO110" s="13"/>
      <c r="WNP110" s="13"/>
      <c r="WNQ110" s="13"/>
      <c r="WNR110" s="13"/>
      <c r="WNS110" s="13"/>
      <c r="WNT110" s="13"/>
      <c r="WNU110" s="13"/>
      <c r="WNV110" s="13"/>
      <c r="WNW110" s="13"/>
      <c r="WNX110" s="13"/>
      <c r="WNY110" s="13"/>
      <c r="WNZ110" s="13"/>
      <c r="WOA110" s="13"/>
      <c r="WOB110" s="13"/>
      <c r="WOC110" s="13"/>
      <c r="WOD110" s="13"/>
      <c r="WOE110" s="13"/>
      <c r="WOF110" s="13"/>
      <c r="WOG110" s="13"/>
      <c r="WOH110" s="13"/>
      <c r="WOI110" s="13"/>
      <c r="WOJ110" s="13"/>
      <c r="WOK110" s="13"/>
      <c r="WOL110" s="13"/>
      <c r="WOM110" s="13"/>
      <c r="WON110" s="13"/>
      <c r="WOO110" s="13"/>
      <c r="WOP110" s="13"/>
      <c r="WOQ110" s="13"/>
      <c r="WOR110" s="13"/>
      <c r="WOS110" s="13"/>
      <c r="WOT110" s="13"/>
      <c r="WOU110" s="13"/>
      <c r="WOV110" s="13"/>
      <c r="WOW110" s="13"/>
      <c r="WOX110" s="13"/>
      <c r="WOY110" s="13"/>
      <c r="WOZ110" s="13"/>
      <c r="WPA110" s="13"/>
      <c r="WPB110" s="13"/>
      <c r="WPC110" s="13"/>
      <c r="WPD110" s="13"/>
      <c r="WPE110" s="13"/>
      <c r="WPF110" s="13"/>
      <c r="WPG110" s="13"/>
      <c r="WPH110" s="13"/>
      <c r="WPI110" s="13"/>
      <c r="WPJ110" s="13"/>
      <c r="WPK110" s="13"/>
      <c r="WPL110" s="13"/>
      <c r="WPM110" s="13"/>
      <c r="WPN110" s="13"/>
      <c r="WPO110" s="13"/>
      <c r="WPP110" s="13"/>
      <c r="WPQ110" s="13"/>
      <c r="WPR110" s="13"/>
      <c r="WPS110" s="13"/>
      <c r="WPT110" s="13"/>
      <c r="WPU110" s="13"/>
      <c r="WPV110" s="13"/>
      <c r="WPW110" s="13"/>
      <c r="WPX110" s="13"/>
      <c r="WPY110" s="13"/>
      <c r="WPZ110" s="13"/>
      <c r="WQA110" s="13"/>
      <c r="WQB110" s="13"/>
      <c r="WQC110" s="13"/>
      <c r="WQD110" s="13"/>
      <c r="WQE110" s="13"/>
      <c r="WQF110" s="13"/>
      <c r="WQG110" s="13"/>
      <c r="WQH110" s="13"/>
      <c r="WQI110" s="13"/>
      <c r="WQJ110" s="13"/>
      <c r="WQK110" s="13"/>
      <c r="WQL110" s="13"/>
      <c r="WQM110" s="13"/>
      <c r="WQN110" s="13"/>
      <c r="WQO110" s="13"/>
      <c r="WQP110" s="13"/>
      <c r="WQQ110" s="13"/>
      <c r="WQR110" s="13"/>
      <c r="WQS110" s="13"/>
      <c r="WQT110" s="13"/>
      <c r="WQU110" s="13"/>
      <c r="WQV110" s="13"/>
      <c r="WQW110" s="13"/>
      <c r="WQX110" s="13"/>
      <c r="WQY110" s="13"/>
      <c r="WQZ110" s="13"/>
      <c r="WRA110" s="13"/>
      <c r="WRB110" s="13"/>
      <c r="WRC110" s="13"/>
      <c r="WRD110" s="13"/>
      <c r="WRE110" s="13"/>
      <c r="WRF110" s="13"/>
      <c r="WRG110" s="13"/>
      <c r="WRH110" s="13"/>
      <c r="WRI110" s="13"/>
      <c r="WRJ110" s="13"/>
      <c r="WRK110" s="13"/>
      <c r="WRL110" s="13"/>
      <c r="WRM110" s="13"/>
      <c r="WRN110" s="13"/>
      <c r="WRO110" s="13"/>
      <c r="WRP110" s="13"/>
      <c r="WRQ110" s="13"/>
      <c r="WRR110" s="13"/>
      <c r="WRS110" s="13"/>
      <c r="WRT110" s="13"/>
      <c r="WRU110" s="13"/>
      <c r="WRV110" s="13"/>
      <c r="WRW110" s="13"/>
      <c r="WRX110" s="13"/>
      <c r="WRY110" s="13"/>
      <c r="WRZ110" s="13"/>
      <c r="WSA110" s="13"/>
      <c r="WSB110" s="13"/>
      <c r="WSC110" s="13"/>
      <c r="WSD110" s="13"/>
      <c r="WSE110" s="13"/>
      <c r="WSF110" s="13"/>
      <c r="WSG110" s="13"/>
      <c r="WSH110" s="13"/>
      <c r="WSI110" s="13"/>
      <c r="WSJ110" s="13"/>
      <c r="WSK110" s="13"/>
      <c r="WSL110" s="13"/>
      <c r="WSM110" s="13"/>
      <c r="WSN110" s="13"/>
      <c r="WSO110" s="13"/>
      <c r="WSP110" s="13"/>
      <c r="WSQ110" s="13"/>
      <c r="WSR110" s="13"/>
      <c r="WSS110" s="13"/>
      <c r="WST110" s="13"/>
      <c r="WSU110" s="13"/>
      <c r="WSV110" s="13"/>
      <c r="WSW110" s="13"/>
      <c r="WSX110" s="13"/>
      <c r="WSY110" s="13"/>
      <c r="WSZ110" s="13"/>
      <c r="WTA110" s="13"/>
      <c r="WTB110" s="13"/>
      <c r="WTC110" s="13"/>
      <c r="WTD110" s="13"/>
      <c r="WTE110" s="13"/>
      <c r="WTF110" s="13"/>
      <c r="WTG110" s="13"/>
      <c r="WTH110" s="13"/>
      <c r="WTI110" s="13"/>
      <c r="WTJ110" s="13"/>
      <c r="WTK110" s="13"/>
      <c r="WTL110" s="13"/>
      <c r="WTM110" s="13"/>
      <c r="WTN110" s="13"/>
      <c r="WTO110" s="13"/>
      <c r="WTP110" s="13"/>
      <c r="WTQ110" s="13"/>
      <c r="WTR110" s="13"/>
      <c r="WTS110" s="13"/>
      <c r="WTT110" s="13"/>
      <c r="WTU110" s="13"/>
      <c r="WTV110" s="13"/>
      <c r="WTW110" s="13"/>
      <c r="WTX110" s="13"/>
      <c r="WTY110" s="13"/>
      <c r="WTZ110" s="13"/>
      <c r="WUA110" s="13"/>
      <c r="WUB110" s="13"/>
      <c r="WUC110" s="13"/>
      <c r="WUD110" s="13"/>
      <c r="WUE110" s="13"/>
      <c r="WUF110" s="13"/>
      <c r="WUG110" s="13"/>
      <c r="WUH110" s="13"/>
      <c r="WUI110" s="13"/>
      <c r="WUJ110" s="13"/>
      <c r="WUK110" s="13"/>
      <c r="WUL110" s="13"/>
      <c r="WUM110" s="13"/>
      <c r="WUN110" s="13"/>
      <c r="WUO110" s="13"/>
      <c r="WUP110" s="13"/>
      <c r="WUQ110" s="13"/>
      <c r="WUR110" s="13"/>
      <c r="WUS110" s="13"/>
      <c r="WUT110" s="13"/>
      <c r="WUU110" s="13"/>
      <c r="WUV110" s="13"/>
      <c r="WUW110" s="13"/>
      <c r="WUX110" s="13"/>
      <c r="WUY110" s="13"/>
      <c r="WUZ110" s="13"/>
      <c r="WVA110" s="13"/>
      <c r="WVB110" s="13"/>
      <c r="WVC110" s="13"/>
      <c r="WVD110" s="13"/>
      <c r="WVE110" s="13"/>
      <c r="WVF110" s="13"/>
      <c r="WVG110" s="13"/>
      <c r="WVH110" s="13"/>
      <c r="WVI110" s="13"/>
      <c r="WVJ110" s="13"/>
      <c r="WVK110" s="13"/>
      <c r="WVL110" s="13"/>
      <c r="WVM110" s="13"/>
      <c r="WVN110" s="13"/>
      <c r="WVO110" s="13"/>
      <c r="WVP110" s="13"/>
      <c r="WVQ110" s="13"/>
      <c r="WVR110" s="13"/>
      <c r="WVS110" s="13"/>
      <c r="WVT110" s="13"/>
      <c r="WVU110" s="13"/>
      <c r="WVV110" s="13"/>
      <c r="WVW110" s="13"/>
      <c r="WVX110" s="13"/>
      <c r="WVY110" s="13"/>
      <c r="WVZ110" s="13"/>
      <c r="WWA110" s="13"/>
      <c r="WWB110" s="13"/>
      <c r="WWC110" s="13"/>
      <c r="WWD110" s="13"/>
      <c r="WWE110" s="13"/>
      <c r="WWF110" s="13"/>
      <c r="WWG110" s="13"/>
      <c r="WWH110" s="13"/>
      <c r="WWI110" s="13"/>
      <c r="WWJ110" s="13"/>
      <c r="WWK110" s="13"/>
      <c r="WWL110" s="13"/>
      <c r="WWM110" s="13"/>
      <c r="WWN110" s="13"/>
      <c r="WWO110" s="13"/>
      <c r="WWP110" s="13"/>
      <c r="WWQ110" s="13"/>
      <c r="WWR110" s="13"/>
      <c r="WWS110" s="13"/>
      <c r="WWT110" s="13"/>
      <c r="WWU110" s="13"/>
      <c r="WWV110" s="13"/>
      <c r="WWW110" s="13"/>
      <c r="WWX110" s="13"/>
      <c r="WWY110" s="13"/>
      <c r="WWZ110" s="13"/>
      <c r="WXA110" s="13"/>
      <c r="WXB110" s="13"/>
      <c r="WXC110" s="13"/>
      <c r="WXD110" s="13"/>
      <c r="WXE110" s="13"/>
      <c r="WXF110" s="13"/>
      <c r="WXG110" s="13"/>
      <c r="WXH110" s="13"/>
      <c r="WXI110" s="13"/>
      <c r="WXJ110" s="13"/>
      <c r="WXK110" s="13"/>
      <c r="WXL110" s="13"/>
      <c r="WXM110" s="13"/>
      <c r="WXN110" s="13"/>
      <c r="WXO110" s="13"/>
      <c r="WXP110" s="13"/>
      <c r="WXQ110" s="13"/>
      <c r="WXR110" s="13"/>
      <c r="WXS110" s="13"/>
      <c r="WXT110" s="13"/>
      <c r="WXU110" s="13"/>
      <c r="WXV110" s="13"/>
      <c r="WXW110" s="13"/>
      <c r="WXX110" s="13"/>
      <c r="WXY110" s="13"/>
      <c r="WXZ110" s="13"/>
      <c r="WYA110" s="13"/>
      <c r="WYB110" s="13"/>
      <c r="WYC110" s="13"/>
      <c r="WYD110" s="13"/>
      <c r="WYE110" s="13"/>
      <c r="WYF110" s="13"/>
      <c r="WYG110" s="13"/>
      <c r="WYH110" s="13"/>
      <c r="WYI110" s="13"/>
      <c r="WYJ110" s="13"/>
      <c r="WYK110" s="13"/>
      <c r="WYL110" s="13"/>
      <c r="WYM110" s="13"/>
      <c r="WYN110" s="13"/>
      <c r="WYO110" s="13"/>
      <c r="WYP110" s="13"/>
      <c r="WYQ110" s="13"/>
      <c r="WYR110" s="13"/>
      <c r="WYS110" s="13"/>
      <c r="WYT110" s="13"/>
      <c r="WYU110" s="13"/>
      <c r="WYV110" s="13"/>
      <c r="WYW110" s="13"/>
      <c r="WYX110" s="13"/>
      <c r="WYY110" s="13"/>
      <c r="WYZ110" s="13"/>
      <c r="WZA110" s="13"/>
      <c r="WZB110" s="13"/>
      <c r="WZC110" s="13"/>
      <c r="WZD110" s="13"/>
      <c r="WZE110" s="13"/>
      <c r="WZF110" s="13"/>
      <c r="WZG110" s="13"/>
      <c r="WZH110" s="13"/>
      <c r="WZI110" s="13"/>
      <c r="WZJ110" s="13"/>
      <c r="WZK110" s="13"/>
      <c r="WZL110" s="13"/>
      <c r="WZM110" s="13"/>
      <c r="WZN110" s="13"/>
      <c r="WZO110" s="13"/>
      <c r="WZP110" s="13"/>
      <c r="WZQ110" s="13"/>
      <c r="WZR110" s="13"/>
      <c r="WZS110" s="13"/>
      <c r="WZT110" s="13"/>
      <c r="WZU110" s="13"/>
      <c r="WZV110" s="13"/>
      <c r="WZW110" s="13"/>
      <c r="WZX110" s="13"/>
      <c r="WZY110" s="13"/>
      <c r="WZZ110" s="13"/>
      <c r="XAA110" s="13"/>
      <c r="XAB110" s="13"/>
      <c r="XAC110" s="13"/>
      <c r="XAD110" s="13"/>
      <c r="XAE110" s="13"/>
      <c r="XAF110" s="13"/>
      <c r="XAG110" s="13"/>
      <c r="XAH110" s="13"/>
      <c r="XAI110" s="13"/>
      <c r="XAJ110" s="13"/>
      <c r="XAK110" s="13"/>
      <c r="XAL110" s="13"/>
      <c r="XAM110" s="13"/>
      <c r="XAN110" s="13"/>
      <c r="XAO110" s="13"/>
      <c r="XAP110" s="13"/>
      <c r="XAQ110" s="13"/>
      <c r="XAR110" s="13"/>
      <c r="XAS110" s="13"/>
      <c r="XAT110" s="13"/>
      <c r="XAU110" s="13"/>
      <c r="XAV110" s="13"/>
      <c r="XAW110" s="13"/>
      <c r="XAX110" s="13"/>
      <c r="XAY110" s="13"/>
      <c r="XAZ110" s="13"/>
      <c r="XBA110" s="13"/>
      <c r="XBB110" s="13"/>
      <c r="XBC110" s="13"/>
      <c r="XBD110" s="13"/>
      <c r="XBE110" s="13"/>
      <c r="XBF110" s="13"/>
      <c r="XBG110" s="13"/>
      <c r="XBH110" s="13"/>
      <c r="XBI110" s="13"/>
      <c r="XBJ110" s="13"/>
      <c r="XBK110" s="13"/>
      <c r="XBL110" s="13"/>
      <c r="XBM110" s="13"/>
      <c r="XBN110" s="13"/>
      <c r="XBO110" s="13"/>
      <c r="XBP110" s="13"/>
      <c r="XBQ110" s="13"/>
      <c r="XBR110" s="13"/>
      <c r="XBS110" s="13"/>
      <c r="XBT110" s="13"/>
      <c r="XBU110" s="13"/>
      <c r="XBV110" s="13"/>
      <c r="XBW110" s="13"/>
      <c r="XBX110" s="13"/>
      <c r="XBY110" s="13"/>
      <c r="XBZ110" s="13"/>
      <c r="XCA110" s="13"/>
      <c r="XCB110" s="13"/>
      <c r="XCC110" s="13"/>
      <c r="XCD110" s="13"/>
      <c r="XCE110" s="13"/>
      <c r="XCF110" s="13"/>
      <c r="XCG110" s="13"/>
      <c r="XCH110" s="13"/>
      <c r="XCI110" s="13"/>
      <c r="XCJ110" s="13"/>
      <c r="XCK110" s="13"/>
      <c r="XCL110" s="13"/>
      <c r="XCM110" s="13"/>
      <c r="XCN110" s="13"/>
      <c r="XCO110" s="13"/>
      <c r="XCP110" s="13"/>
      <c r="XCQ110" s="13"/>
      <c r="XCR110" s="13"/>
      <c r="XCS110" s="13"/>
      <c r="XCT110" s="13"/>
      <c r="XCU110" s="13"/>
      <c r="XCV110" s="13"/>
      <c r="XCW110" s="13"/>
      <c r="XCX110" s="13"/>
      <c r="XCY110" s="13"/>
      <c r="XCZ110" s="13"/>
      <c r="XDA110" s="13"/>
      <c r="XDB110" s="13"/>
      <c r="XDC110" s="13"/>
      <c r="XDD110" s="13"/>
      <c r="XDE110" s="13"/>
      <c r="XDF110" s="13"/>
      <c r="XDG110" s="13"/>
      <c r="XDH110" s="13"/>
      <c r="XDI110" s="13"/>
      <c r="XDJ110" s="13"/>
      <c r="XDK110" s="13"/>
      <c r="XDL110" s="13"/>
      <c r="XDM110" s="13"/>
      <c r="XDN110" s="13"/>
      <c r="XDO110" s="13"/>
      <c r="XDP110" s="13"/>
      <c r="XDQ110" s="13"/>
      <c r="XDR110" s="13"/>
      <c r="XDS110" s="13"/>
      <c r="XDT110" s="13"/>
      <c r="XDU110" s="13"/>
      <c r="XDV110" s="13"/>
      <c r="XDW110" s="13"/>
      <c r="XDX110" s="13"/>
      <c r="XDY110" s="13"/>
      <c r="XDZ110" s="13"/>
      <c r="XEA110" s="13"/>
      <c r="XEB110" s="13"/>
      <c r="XEC110" s="13"/>
      <c r="XED110" s="13"/>
      <c r="XEE110" s="13"/>
      <c r="XEF110" s="13"/>
      <c r="XEG110" s="13"/>
      <c r="XEH110" s="13"/>
      <c r="XEI110" s="13"/>
      <c r="XEJ110" s="13"/>
      <c r="XEK110" s="13"/>
      <c r="XEL110" s="13"/>
      <c r="XEM110" s="13"/>
      <c r="XEN110" s="13"/>
      <c r="XEO110" s="13"/>
      <c r="XEP110" s="13"/>
      <c r="XEQ110" s="13"/>
      <c r="XER110" s="13"/>
      <c r="XES110" s="13"/>
      <c r="XET110" s="13"/>
      <c r="XEU110" s="13"/>
      <c r="XEV110" s="13"/>
      <c r="XEW110" s="13"/>
      <c r="XEX110" s="13"/>
      <c r="XEY110" s="13"/>
      <c r="XEZ110" s="13"/>
      <c r="XFA110" s="13"/>
      <c r="XFB110" s="13"/>
      <c r="XFC110" s="13"/>
      <c r="XFD110" s="13"/>
    </row>
    <row r="111" spans="1:16384" ht="31.5" customHeight="1">
      <c r="A111" s="114" t="s">
        <v>715</v>
      </c>
      <c r="B111" s="142" t="s">
        <v>719</v>
      </c>
      <c r="C111" s="143" t="s">
        <v>759</v>
      </c>
      <c r="D111" s="107" t="s">
        <v>47</v>
      </c>
      <c r="E111" s="107" t="s">
        <v>178</v>
      </c>
      <c r="F111" s="107" t="s">
        <v>180</v>
      </c>
      <c r="G111" s="107" t="s">
        <v>798</v>
      </c>
      <c r="H111" s="13"/>
      <c r="I111" s="132" t="s">
        <v>808</v>
      </c>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c r="IW111" s="13"/>
      <c r="IX111" s="13"/>
      <c r="IY111" s="13"/>
      <c r="IZ111" s="13"/>
      <c r="JA111" s="13"/>
      <c r="JB111" s="13"/>
      <c r="JC111" s="13"/>
      <c r="JD111" s="13"/>
      <c r="JE111" s="13"/>
      <c r="JF111" s="13"/>
      <c r="JG111" s="13"/>
      <c r="JH111" s="13"/>
      <c r="JI111" s="13"/>
      <c r="JJ111" s="13"/>
      <c r="JK111" s="13"/>
      <c r="JL111" s="13"/>
      <c r="JM111" s="13"/>
      <c r="JN111" s="13"/>
      <c r="JO111" s="13"/>
      <c r="JP111" s="13"/>
      <c r="JQ111" s="13"/>
      <c r="JR111" s="13"/>
      <c r="JS111" s="13"/>
      <c r="JT111" s="13"/>
      <c r="JU111" s="13"/>
      <c r="JV111" s="13"/>
      <c r="JW111" s="13"/>
      <c r="JX111" s="13"/>
      <c r="JY111" s="13"/>
      <c r="JZ111" s="13"/>
      <c r="KA111" s="13"/>
      <c r="KB111" s="13"/>
      <c r="KC111" s="13"/>
      <c r="KD111" s="13"/>
      <c r="KE111" s="13"/>
      <c r="KF111" s="13"/>
      <c r="KG111" s="13"/>
      <c r="KH111" s="13"/>
      <c r="KI111" s="13"/>
      <c r="KJ111" s="13"/>
      <c r="KK111" s="13"/>
      <c r="KL111" s="13"/>
      <c r="KM111" s="13"/>
      <c r="KN111" s="13"/>
      <c r="KO111" s="13"/>
      <c r="KP111" s="13"/>
      <c r="KQ111" s="13"/>
      <c r="KR111" s="13"/>
      <c r="KS111" s="13"/>
      <c r="KT111" s="13"/>
      <c r="KU111" s="13"/>
      <c r="KV111" s="13"/>
      <c r="KW111" s="13"/>
      <c r="KX111" s="13"/>
      <c r="KY111" s="13"/>
      <c r="KZ111" s="13"/>
      <c r="LA111" s="13"/>
      <c r="LB111" s="13"/>
      <c r="LC111" s="13"/>
      <c r="LD111" s="13"/>
      <c r="LE111" s="13"/>
      <c r="LF111" s="13"/>
      <c r="LG111" s="13"/>
      <c r="LH111" s="13"/>
      <c r="LI111" s="13"/>
      <c r="LJ111" s="13"/>
      <c r="LK111" s="13"/>
      <c r="LL111" s="13"/>
      <c r="LM111" s="13"/>
      <c r="LN111" s="13"/>
      <c r="LO111" s="13"/>
      <c r="LP111" s="13"/>
      <c r="LQ111" s="13"/>
      <c r="LR111" s="13"/>
      <c r="LS111" s="13"/>
      <c r="LT111" s="13"/>
      <c r="LU111" s="13"/>
      <c r="LV111" s="13"/>
      <c r="LW111" s="13"/>
      <c r="LX111" s="13"/>
      <c r="LY111" s="13"/>
      <c r="LZ111" s="13"/>
      <c r="MA111" s="13"/>
      <c r="MB111" s="13"/>
      <c r="MC111" s="13"/>
      <c r="MD111" s="13"/>
      <c r="ME111" s="13"/>
      <c r="MF111" s="13"/>
      <c r="MG111" s="13"/>
      <c r="MH111" s="13"/>
      <c r="MI111" s="13"/>
      <c r="MJ111" s="13"/>
      <c r="MK111" s="13"/>
      <c r="ML111" s="13"/>
      <c r="MM111" s="13"/>
      <c r="MN111" s="13"/>
      <c r="MO111" s="13"/>
      <c r="MP111" s="13"/>
      <c r="MQ111" s="13"/>
      <c r="MR111" s="13"/>
      <c r="MS111" s="13"/>
      <c r="MT111" s="13"/>
      <c r="MU111" s="13"/>
      <c r="MV111" s="13"/>
      <c r="MW111" s="13"/>
      <c r="MX111" s="13"/>
      <c r="MY111" s="13"/>
      <c r="MZ111" s="13"/>
      <c r="NA111" s="13"/>
      <c r="NB111" s="13"/>
      <c r="NC111" s="13"/>
      <c r="ND111" s="13"/>
      <c r="NE111" s="13"/>
      <c r="NF111" s="13"/>
      <c r="NG111" s="13"/>
      <c r="NH111" s="13"/>
      <c r="NI111" s="13"/>
      <c r="NJ111" s="13"/>
      <c r="NK111" s="13"/>
      <c r="NL111" s="13"/>
      <c r="NM111" s="13"/>
      <c r="NN111" s="13"/>
      <c r="NO111" s="13"/>
      <c r="NP111" s="13"/>
      <c r="NQ111" s="13"/>
      <c r="NR111" s="13"/>
      <c r="NS111" s="13"/>
      <c r="NT111" s="13"/>
      <c r="NU111" s="13"/>
      <c r="NV111" s="13"/>
      <c r="NW111" s="13"/>
      <c r="NX111" s="13"/>
      <c r="NY111" s="13"/>
      <c r="NZ111" s="13"/>
      <c r="OA111" s="13"/>
      <c r="OB111" s="13"/>
      <c r="OC111" s="13"/>
      <c r="OD111" s="13"/>
      <c r="OE111" s="13"/>
      <c r="OF111" s="13"/>
      <c r="OG111" s="13"/>
      <c r="OH111" s="13"/>
      <c r="OI111" s="13"/>
      <c r="OJ111" s="13"/>
      <c r="OK111" s="13"/>
      <c r="OL111" s="13"/>
      <c r="OM111" s="13"/>
      <c r="ON111" s="13"/>
      <c r="OO111" s="13"/>
      <c r="OP111" s="13"/>
      <c r="OQ111" s="13"/>
      <c r="OR111" s="13"/>
      <c r="OS111" s="13"/>
      <c r="OT111" s="13"/>
      <c r="OU111" s="13"/>
      <c r="OV111" s="13"/>
      <c r="OW111" s="13"/>
      <c r="OX111" s="13"/>
      <c r="OY111" s="13"/>
      <c r="OZ111" s="13"/>
      <c r="PA111" s="13"/>
      <c r="PB111" s="13"/>
      <c r="PC111" s="13"/>
      <c r="PD111" s="13"/>
      <c r="PE111" s="13"/>
      <c r="PF111" s="13"/>
      <c r="PG111" s="13"/>
      <c r="PH111" s="13"/>
      <c r="PI111" s="13"/>
      <c r="PJ111" s="13"/>
      <c r="PK111" s="13"/>
      <c r="PL111" s="13"/>
      <c r="PM111" s="13"/>
      <c r="PN111" s="13"/>
      <c r="PO111" s="13"/>
      <c r="PP111" s="13"/>
      <c r="PQ111" s="13"/>
      <c r="PR111" s="13"/>
      <c r="PS111" s="13"/>
      <c r="PT111" s="13"/>
      <c r="PU111" s="13"/>
      <c r="PV111" s="13"/>
      <c r="PW111" s="13"/>
      <c r="PX111" s="13"/>
      <c r="PY111" s="13"/>
      <c r="PZ111" s="13"/>
      <c r="QA111" s="13"/>
      <c r="QB111" s="13"/>
      <c r="QC111" s="13"/>
      <c r="QD111" s="13"/>
      <c r="QE111" s="13"/>
      <c r="QF111" s="13"/>
      <c r="QG111" s="13"/>
      <c r="QH111" s="13"/>
      <c r="QI111" s="13"/>
      <c r="QJ111" s="13"/>
      <c r="QK111" s="13"/>
      <c r="QL111" s="13"/>
      <c r="QM111" s="13"/>
      <c r="QN111" s="13"/>
      <c r="QO111" s="13"/>
      <c r="QP111" s="13"/>
      <c r="QQ111" s="13"/>
      <c r="QR111" s="13"/>
      <c r="QS111" s="13"/>
      <c r="QT111" s="13"/>
      <c r="QU111" s="13"/>
      <c r="QV111" s="13"/>
      <c r="QW111" s="13"/>
      <c r="QX111" s="13"/>
      <c r="QY111" s="13"/>
      <c r="QZ111" s="13"/>
      <c r="RA111" s="13"/>
      <c r="RB111" s="13"/>
      <c r="RC111" s="13"/>
      <c r="RD111" s="13"/>
      <c r="RE111" s="13"/>
      <c r="RF111" s="13"/>
      <c r="RG111" s="13"/>
      <c r="RH111" s="13"/>
      <c r="RI111" s="13"/>
      <c r="RJ111" s="13"/>
      <c r="RK111" s="13"/>
      <c r="RL111" s="13"/>
      <c r="RM111" s="13"/>
      <c r="RN111" s="13"/>
      <c r="RO111" s="13"/>
      <c r="RP111" s="13"/>
      <c r="RQ111" s="13"/>
      <c r="RR111" s="13"/>
      <c r="RS111" s="13"/>
      <c r="RT111" s="13"/>
      <c r="RU111" s="13"/>
      <c r="RV111" s="13"/>
      <c r="RW111" s="13"/>
      <c r="RX111" s="13"/>
      <c r="RY111" s="13"/>
      <c r="RZ111" s="13"/>
      <c r="SA111" s="13"/>
      <c r="SB111" s="13"/>
      <c r="SC111" s="13"/>
      <c r="SD111" s="13"/>
      <c r="SE111" s="13"/>
      <c r="SF111" s="13"/>
      <c r="SG111" s="13"/>
      <c r="SH111" s="13"/>
      <c r="SI111" s="13"/>
      <c r="SJ111" s="13"/>
      <c r="SK111" s="13"/>
      <c r="SL111" s="13"/>
      <c r="SM111" s="13"/>
      <c r="SN111" s="13"/>
      <c r="SO111" s="13"/>
      <c r="SP111" s="13"/>
      <c r="SQ111" s="13"/>
      <c r="SR111" s="13"/>
      <c r="SS111" s="13"/>
      <c r="ST111" s="13"/>
      <c r="SU111" s="13"/>
      <c r="SV111" s="13"/>
      <c r="SW111" s="13"/>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13"/>
      <c r="TT111" s="13"/>
      <c r="TU111" s="13"/>
      <c r="TV111" s="13"/>
      <c r="TW111" s="13"/>
      <c r="TX111" s="13"/>
      <c r="TY111" s="13"/>
      <c r="TZ111" s="13"/>
      <c r="UA111" s="13"/>
      <c r="UB111" s="13"/>
      <c r="UC111" s="13"/>
      <c r="UD111" s="13"/>
      <c r="UE111" s="13"/>
      <c r="UF111" s="13"/>
      <c r="UG111" s="13"/>
      <c r="UH111" s="13"/>
      <c r="UI111" s="13"/>
      <c r="UJ111" s="13"/>
      <c r="UK111" s="13"/>
      <c r="UL111" s="13"/>
      <c r="UM111" s="13"/>
      <c r="UN111" s="13"/>
      <c r="UO111" s="13"/>
      <c r="UP111" s="13"/>
      <c r="UQ111" s="13"/>
      <c r="UR111" s="13"/>
      <c r="US111" s="13"/>
      <c r="UT111" s="13"/>
      <c r="UU111" s="13"/>
      <c r="UV111" s="13"/>
      <c r="UW111" s="13"/>
      <c r="UX111" s="13"/>
      <c r="UY111" s="13"/>
      <c r="UZ111" s="13"/>
      <c r="VA111" s="13"/>
      <c r="VB111" s="13"/>
      <c r="VC111" s="13"/>
      <c r="VD111" s="13"/>
      <c r="VE111" s="13"/>
      <c r="VF111" s="13"/>
      <c r="VG111" s="13"/>
      <c r="VH111" s="13"/>
      <c r="VI111" s="13"/>
      <c r="VJ111" s="13"/>
      <c r="VK111" s="13"/>
      <c r="VL111" s="13"/>
      <c r="VM111" s="13"/>
      <c r="VN111" s="13"/>
      <c r="VO111" s="13"/>
      <c r="VP111" s="13"/>
      <c r="VQ111" s="13"/>
      <c r="VR111" s="13"/>
      <c r="VS111" s="13"/>
      <c r="VT111" s="13"/>
      <c r="VU111" s="13"/>
      <c r="VV111" s="13"/>
      <c r="VW111" s="13"/>
      <c r="VX111" s="13"/>
      <c r="VY111" s="13"/>
      <c r="VZ111" s="13"/>
      <c r="WA111" s="13"/>
      <c r="WB111" s="13"/>
      <c r="WC111" s="13"/>
      <c r="WD111" s="13"/>
      <c r="WE111" s="13"/>
      <c r="WF111" s="13"/>
      <c r="WG111" s="13"/>
      <c r="WH111" s="13"/>
      <c r="WI111" s="13"/>
      <c r="WJ111" s="13"/>
      <c r="WK111" s="13"/>
      <c r="WL111" s="13"/>
      <c r="WM111" s="13"/>
      <c r="WN111" s="13"/>
      <c r="WO111" s="13"/>
      <c r="WP111" s="13"/>
      <c r="WQ111" s="13"/>
      <c r="WR111" s="13"/>
      <c r="WS111" s="13"/>
      <c r="WT111" s="13"/>
      <c r="WU111" s="13"/>
      <c r="WV111" s="13"/>
      <c r="WW111" s="13"/>
      <c r="WX111" s="13"/>
      <c r="WY111" s="13"/>
      <c r="WZ111" s="13"/>
      <c r="XA111" s="13"/>
      <c r="XB111" s="13"/>
      <c r="XC111" s="13"/>
      <c r="XD111" s="13"/>
      <c r="XE111" s="13"/>
      <c r="XF111" s="13"/>
      <c r="XG111" s="13"/>
      <c r="XH111" s="13"/>
      <c r="XI111" s="13"/>
      <c r="XJ111" s="13"/>
      <c r="XK111" s="13"/>
      <c r="XL111" s="13"/>
      <c r="XM111" s="13"/>
      <c r="XN111" s="13"/>
      <c r="XO111" s="13"/>
      <c r="XP111" s="13"/>
      <c r="XQ111" s="13"/>
      <c r="XR111" s="13"/>
      <c r="XS111" s="13"/>
      <c r="XT111" s="13"/>
      <c r="XU111" s="13"/>
      <c r="XV111" s="13"/>
      <c r="XW111" s="13"/>
      <c r="XX111" s="13"/>
      <c r="XY111" s="13"/>
      <c r="XZ111" s="13"/>
      <c r="YA111" s="13"/>
      <c r="YB111" s="13"/>
      <c r="YC111" s="13"/>
      <c r="YD111" s="13"/>
      <c r="YE111" s="13"/>
      <c r="YF111" s="13"/>
      <c r="YG111" s="13"/>
      <c r="YH111" s="13"/>
      <c r="YI111" s="13"/>
      <c r="YJ111" s="13"/>
      <c r="YK111" s="13"/>
      <c r="YL111" s="13"/>
      <c r="YM111" s="13"/>
      <c r="YN111" s="13"/>
      <c r="YO111" s="13"/>
      <c r="YP111" s="13"/>
      <c r="YQ111" s="13"/>
      <c r="YR111" s="13"/>
      <c r="YS111" s="13"/>
      <c r="YT111" s="13"/>
      <c r="YU111" s="13"/>
      <c r="YV111" s="13"/>
      <c r="YW111" s="13"/>
      <c r="YX111" s="13"/>
      <c r="YY111" s="13"/>
      <c r="YZ111" s="13"/>
      <c r="ZA111" s="13"/>
      <c r="ZB111" s="13"/>
      <c r="ZC111" s="13"/>
      <c r="ZD111" s="13"/>
      <c r="ZE111" s="13"/>
      <c r="ZF111" s="13"/>
      <c r="ZG111" s="13"/>
      <c r="ZH111" s="13"/>
      <c r="ZI111" s="13"/>
      <c r="ZJ111" s="13"/>
      <c r="ZK111" s="13"/>
      <c r="ZL111" s="13"/>
      <c r="ZM111" s="13"/>
      <c r="ZN111" s="13"/>
      <c r="ZO111" s="13"/>
      <c r="ZP111" s="13"/>
      <c r="ZQ111" s="13"/>
      <c r="ZR111" s="13"/>
      <c r="ZS111" s="13"/>
      <c r="ZT111" s="13"/>
      <c r="ZU111" s="13"/>
      <c r="ZV111" s="13"/>
      <c r="ZW111" s="13"/>
      <c r="ZX111" s="13"/>
      <c r="ZY111" s="13"/>
      <c r="ZZ111" s="13"/>
      <c r="AAA111" s="13"/>
      <c r="AAB111" s="13"/>
      <c r="AAC111" s="13"/>
      <c r="AAD111" s="13"/>
      <c r="AAE111" s="13"/>
      <c r="AAF111" s="13"/>
      <c r="AAG111" s="13"/>
      <c r="AAH111" s="13"/>
      <c r="AAI111" s="13"/>
      <c r="AAJ111" s="13"/>
      <c r="AAK111" s="13"/>
      <c r="AAL111" s="13"/>
      <c r="AAM111" s="13"/>
      <c r="AAN111" s="13"/>
      <c r="AAO111" s="13"/>
      <c r="AAP111" s="13"/>
      <c r="AAQ111" s="13"/>
      <c r="AAR111" s="13"/>
      <c r="AAS111" s="13"/>
      <c r="AAT111" s="13"/>
      <c r="AAU111" s="13"/>
      <c r="AAV111" s="13"/>
      <c r="AAW111" s="13"/>
      <c r="AAX111" s="13"/>
      <c r="AAY111" s="13"/>
      <c r="AAZ111" s="13"/>
      <c r="ABA111" s="13"/>
      <c r="ABB111" s="13"/>
      <c r="ABC111" s="13"/>
      <c r="ABD111" s="13"/>
      <c r="ABE111" s="13"/>
      <c r="ABF111" s="13"/>
      <c r="ABG111" s="13"/>
      <c r="ABH111" s="13"/>
      <c r="ABI111" s="13"/>
      <c r="ABJ111" s="13"/>
      <c r="ABK111" s="13"/>
      <c r="ABL111" s="13"/>
      <c r="ABM111" s="13"/>
      <c r="ABN111" s="13"/>
      <c r="ABO111" s="13"/>
      <c r="ABP111" s="13"/>
      <c r="ABQ111" s="13"/>
      <c r="ABR111" s="13"/>
      <c r="ABS111" s="13"/>
      <c r="ABT111" s="13"/>
      <c r="ABU111" s="13"/>
      <c r="ABV111" s="13"/>
      <c r="ABW111" s="13"/>
      <c r="ABX111" s="13"/>
      <c r="ABY111" s="13"/>
      <c r="ABZ111" s="13"/>
      <c r="ACA111" s="13"/>
      <c r="ACB111" s="13"/>
      <c r="ACC111" s="13"/>
      <c r="ACD111" s="13"/>
      <c r="ACE111" s="13"/>
      <c r="ACF111" s="13"/>
      <c r="ACG111" s="13"/>
      <c r="ACH111" s="13"/>
      <c r="ACI111" s="13"/>
      <c r="ACJ111" s="13"/>
      <c r="ACK111" s="13"/>
      <c r="ACL111" s="13"/>
      <c r="ACM111" s="13"/>
      <c r="ACN111" s="13"/>
      <c r="ACO111" s="13"/>
      <c r="ACP111" s="13"/>
      <c r="ACQ111" s="13"/>
      <c r="ACR111" s="13"/>
      <c r="ACS111" s="13"/>
      <c r="ACT111" s="13"/>
      <c r="ACU111" s="13"/>
      <c r="ACV111" s="13"/>
      <c r="ACW111" s="13"/>
      <c r="ACX111" s="13"/>
      <c r="ACY111" s="13"/>
      <c r="ACZ111" s="13"/>
      <c r="ADA111" s="13"/>
      <c r="ADB111" s="13"/>
      <c r="ADC111" s="13"/>
      <c r="ADD111" s="13"/>
      <c r="ADE111" s="13"/>
      <c r="ADF111" s="13"/>
      <c r="ADG111" s="13"/>
      <c r="ADH111" s="13"/>
      <c r="ADI111" s="13"/>
      <c r="ADJ111" s="13"/>
      <c r="ADK111" s="13"/>
      <c r="ADL111" s="13"/>
      <c r="ADM111" s="13"/>
      <c r="ADN111" s="13"/>
      <c r="ADO111" s="13"/>
      <c r="ADP111" s="13"/>
      <c r="ADQ111" s="13"/>
      <c r="ADR111" s="13"/>
      <c r="ADS111" s="13"/>
      <c r="ADT111" s="13"/>
      <c r="ADU111" s="13"/>
      <c r="ADV111" s="13"/>
      <c r="ADW111" s="13"/>
      <c r="ADX111" s="13"/>
      <c r="ADY111" s="13"/>
      <c r="ADZ111" s="13"/>
      <c r="AEA111" s="13"/>
      <c r="AEB111" s="13"/>
      <c r="AEC111" s="13"/>
      <c r="AED111" s="13"/>
      <c r="AEE111" s="13"/>
      <c r="AEF111" s="13"/>
      <c r="AEG111" s="13"/>
      <c r="AEH111" s="13"/>
      <c r="AEI111" s="13"/>
      <c r="AEJ111" s="13"/>
      <c r="AEK111" s="13"/>
      <c r="AEL111" s="13"/>
      <c r="AEM111" s="13"/>
      <c r="AEN111" s="13"/>
      <c r="AEO111" s="13"/>
      <c r="AEP111" s="13"/>
      <c r="AEQ111" s="13"/>
      <c r="AER111" s="13"/>
      <c r="AES111" s="13"/>
      <c r="AET111" s="13"/>
      <c r="AEU111" s="13"/>
      <c r="AEV111" s="13"/>
      <c r="AEW111" s="13"/>
      <c r="AEX111" s="13"/>
      <c r="AEY111" s="13"/>
      <c r="AEZ111" s="13"/>
      <c r="AFA111" s="13"/>
      <c r="AFB111" s="13"/>
      <c r="AFC111" s="13"/>
      <c r="AFD111" s="13"/>
      <c r="AFE111" s="13"/>
      <c r="AFF111" s="13"/>
      <c r="AFG111" s="13"/>
      <c r="AFH111" s="13"/>
      <c r="AFI111" s="13"/>
      <c r="AFJ111" s="13"/>
      <c r="AFK111" s="13"/>
      <c r="AFL111" s="13"/>
      <c r="AFM111" s="13"/>
      <c r="AFN111" s="13"/>
      <c r="AFO111" s="13"/>
      <c r="AFP111" s="13"/>
      <c r="AFQ111" s="13"/>
      <c r="AFR111" s="13"/>
      <c r="AFS111" s="13"/>
      <c r="AFT111" s="13"/>
      <c r="AFU111" s="13"/>
      <c r="AFV111" s="13"/>
      <c r="AFW111" s="13"/>
      <c r="AFX111" s="13"/>
      <c r="AFY111" s="13"/>
      <c r="AFZ111" s="13"/>
      <c r="AGA111" s="13"/>
      <c r="AGB111" s="13"/>
      <c r="AGC111" s="13"/>
      <c r="AGD111" s="13"/>
      <c r="AGE111" s="13"/>
      <c r="AGF111" s="13"/>
      <c r="AGG111" s="13"/>
      <c r="AGH111" s="13"/>
      <c r="AGI111" s="13"/>
      <c r="AGJ111" s="13"/>
      <c r="AGK111" s="13"/>
      <c r="AGL111" s="13"/>
      <c r="AGM111" s="13"/>
      <c r="AGN111" s="13"/>
      <c r="AGO111" s="13"/>
      <c r="AGP111" s="13"/>
      <c r="AGQ111" s="13"/>
      <c r="AGR111" s="13"/>
      <c r="AGS111" s="13"/>
      <c r="AGT111" s="13"/>
      <c r="AGU111" s="13"/>
      <c r="AGV111" s="13"/>
      <c r="AGW111" s="13"/>
      <c r="AGX111" s="13"/>
      <c r="AGY111" s="13"/>
      <c r="AGZ111" s="13"/>
      <c r="AHA111" s="13"/>
      <c r="AHB111" s="13"/>
      <c r="AHC111" s="13"/>
      <c r="AHD111" s="13"/>
      <c r="AHE111" s="13"/>
      <c r="AHF111" s="13"/>
      <c r="AHG111" s="13"/>
      <c r="AHH111" s="13"/>
      <c r="AHI111" s="13"/>
      <c r="AHJ111" s="13"/>
      <c r="AHK111" s="13"/>
      <c r="AHL111" s="13"/>
      <c r="AHM111" s="13"/>
      <c r="AHN111" s="13"/>
      <c r="AHO111" s="13"/>
      <c r="AHP111" s="13"/>
      <c r="AHQ111" s="13"/>
      <c r="AHR111" s="13"/>
      <c r="AHS111" s="13"/>
      <c r="AHT111" s="13"/>
      <c r="AHU111" s="13"/>
      <c r="AHV111" s="13"/>
      <c r="AHW111" s="13"/>
      <c r="AHX111" s="13"/>
      <c r="AHY111" s="13"/>
      <c r="AHZ111" s="13"/>
      <c r="AIA111" s="13"/>
      <c r="AIB111" s="13"/>
      <c r="AIC111" s="13"/>
      <c r="AID111" s="13"/>
      <c r="AIE111" s="13"/>
      <c r="AIF111" s="13"/>
      <c r="AIG111" s="13"/>
      <c r="AIH111" s="13"/>
      <c r="AII111" s="13"/>
      <c r="AIJ111" s="13"/>
      <c r="AIK111" s="13"/>
      <c r="AIL111" s="13"/>
      <c r="AIM111" s="13"/>
      <c r="AIN111" s="13"/>
      <c r="AIO111" s="13"/>
      <c r="AIP111" s="13"/>
      <c r="AIQ111" s="13"/>
      <c r="AIR111" s="13"/>
      <c r="AIS111" s="13"/>
      <c r="AIT111" s="13"/>
      <c r="AIU111" s="13"/>
      <c r="AIV111" s="13"/>
      <c r="AIW111" s="13"/>
      <c r="AIX111" s="13"/>
      <c r="AIY111" s="13"/>
      <c r="AIZ111" s="13"/>
      <c r="AJA111" s="13"/>
      <c r="AJB111" s="13"/>
      <c r="AJC111" s="13"/>
      <c r="AJD111" s="13"/>
      <c r="AJE111" s="13"/>
      <c r="AJF111" s="13"/>
      <c r="AJG111" s="13"/>
      <c r="AJH111" s="13"/>
      <c r="AJI111" s="13"/>
      <c r="AJJ111" s="13"/>
      <c r="AJK111" s="13"/>
      <c r="AJL111" s="13"/>
      <c r="AJM111" s="13"/>
      <c r="AJN111" s="13"/>
      <c r="AJO111" s="13"/>
      <c r="AJP111" s="13"/>
      <c r="AJQ111" s="13"/>
      <c r="AJR111" s="13"/>
      <c r="AJS111" s="13"/>
      <c r="AJT111" s="13"/>
      <c r="AJU111" s="13"/>
      <c r="AJV111" s="13"/>
      <c r="AJW111" s="13"/>
      <c r="AJX111" s="13"/>
      <c r="AJY111" s="13"/>
      <c r="AJZ111" s="13"/>
      <c r="AKA111" s="13"/>
      <c r="AKB111" s="13"/>
      <c r="AKC111" s="13"/>
      <c r="AKD111" s="13"/>
      <c r="AKE111" s="13"/>
      <c r="AKF111" s="13"/>
      <c r="AKG111" s="13"/>
      <c r="AKH111" s="13"/>
      <c r="AKI111" s="13"/>
      <c r="AKJ111" s="13"/>
      <c r="AKK111" s="13"/>
      <c r="AKL111" s="13"/>
      <c r="AKM111" s="13"/>
      <c r="AKN111" s="13"/>
      <c r="AKO111" s="13"/>
      <c r="AKP111" s="13"/>
      <c r="AKQ111" s="13"/>
      <c r="AKR111" s="13"/>
      <c r="AKS111" s="13"/>
      <c r="AKT111" s="13"/>
      <c r="AKU111" s="13"/>
      <c r="AKV111" s="13"/>
      <c r="AKW111" s="13"/>
      <c r="AKX111" s="13"/>
      <c r="AKY111" s="13"/>
      <c r="AKZ111" s="13"/>
      <c r="ALA111" s="13"/>
      <c r="ALB111" s="13"/>
      <c r="ALC111" s="13"/>
      <c r="ALD111" s="13"/>
      <c r="ALE111" s="13"/>
      <c r="ALF111" s="13"/>
      <c r="ALG111" s="13"/>
      <c r="ALH111" s="13"/>
      <c r="ALI111" s="13"/>
      <c r="ALJ111" s="13"/>
      <c r="ALK111" s="13"/>
      <c r="ALL111" s="13"/>
      <c r="ALM111" s="13"/>
      <c r="ALN111" s="13"/>
      <c r="ALO111" s="13"/>
      <c r="ALP111" s="13"/>
      <c r="ALQ111" s="13"/>
      <c r="ALR111" s="13"/>
      <c r="ALS111" s="13"/>
      <c r="ALT111" s="13"/>
      <c r="ALU111" s="13"/>
      <c r="ALV111" s="13"/>
      <c r="ALW111" s="13"/>
      <c r="ALX111" s="13"/>
      <c r="ALY111" s="13"/>
      <c r="ALZ111" s="13"/>
      <c r="AMA111" s="13"/>
      <c r="AMB111" s="13"/>
      <c r="AMC111" s="13"/>
      <c r="AMD111" s="13"/>
      <c r="AME111" s="13"/>
      <c r="AMF111" s="13"/>
      <c r="AMG111" s="13"/>
      <c r="AMH111" s="13"/>
      <c r="AMI111" s="13"/>
      <c r="AMJ111" s="13"/>
      <c r="AMK111" s="13"/>
      <c r="AML111" s="13"/>
      <c r="AMM111" s="13"/>
      <c r="AMN111" s="13"/>
      <c r="AMO111" s="13"/>
      <c r="AMP111" s="13"/>
      <c r="AMQ111" s="13"/>
      <c r="AMR111" s="13"/>
      <c r="AMS111" s="13"/>
      <c r="AMT111" s="13"/>
      <c r="AMU111" s="13"/>
      <c r="AMV111" s="13"/>
      <c r="AMW111" s="13"/>
      <c r="AMX111" s="13"/>
      <c r="AMY111" s="13"/>
      <c r="AMZ111" s="13"/>
      <c r="ANA111" s="13"/>
      <c r="ANB111" s="13"/>
      <c r="ANC111" s="13"/>
      <c r="AND111" s="13"/>
      <c r="ANE111" s="13"/>
      <c r="ANF111" s="13"/>
      <c r="ANG111" s="13"/>
      <c r="ANH111" s="13"/>
      <c r="ANI111" s="13"/>
      <c r="ANJ111" s="13"/>
      <c r="ANK111" s="13"/>
      <c r="ANL111" s="13"/>
      <c r="ANM111" s="13"/>
      <c r="ANN111" s="13"/>
      <c r="ANO111" s="13"/>
      <c r="ANP111" s="13"/>
      <c r="ANQ111" s="13"/>
      <c r="ANR111" s="13"/>
      <c r="ANS111" s="13"/>
      <c r="ANT111" s="13"/>
      <c r="ANU111" s="13"/>
      <c r="ANV111" s="13"/>
      <c r="ANW111" s="13"/>
      <c r="ANX111" s="13"/>
      <c r="ANY111" s="13"/>
      <c r="ANZ111" s="13"/>
      <c r="AOA111" s="13"/>
      <c r="AOB111" s="13"/>
      <c r="AOC111" s="13"/>
      <c r="AOD111" s="13"/>
      <c r="AOE111" s="13"/>
      <c r="AOF111" s="13"/>
      <c r="AOG111" s="13"/>
      <c r="AOH111" s="13"/>
      <c r="AOI111" s="13"/>
      <c r="AOJ111" s="13"/>
      <c r="AOK111" s="13"/>
      <c r="AOL111" s="13"/>
      <c r="AOM111" s="13"/>
      <c r="AON111" s="13"/>
      <c r="AOO111" s="13"/>
      <c r="AOP111" s="13"/>
      <c r="AOQ111" s="13"/>
      <c r="AOR111" s="13"/>
      <c r="AOS111" s="13"/>
      <c r="AOT111" s="13"/>
      <c r="AOU111" s="13"/>
      <c r="AOV111" s="13"/>
      <c r="AOW111" s="13"/>
      <c r="AOX111" s="13"/>
      <c r="AOY111" s="13"/>
      <c r="AOZ111" s="13"/>
      <c r="APA111" s="13"/>
      <c r="APB111" s="13"/>
      <c r="APC111" s="13"/>
      <c r="APD111" s="13"/>
      <c r="APE111" s="13"/>
      <c r="APF111" s="13"/>
      <c r="APG111" s="13"/>
      <c r="APH111" s="13"/>
      <c r="API111" s="13"/>
      <c r="APJ111" s="13"/>
      <c r="APK111" s="13"/>
      <c r="APL111" s="13"/>
      <c r="APM111" s="13"/>
      <c r="APN111" s="13"/>
      <c r="APO111" s="13"/>
      <c r="APP111" s="13"/>
      <c r="APQ111" s="13"/>
      <c r="APR111" s="13"/>
      <c r="APS111" s="13"/>
      <c r="APT111" s="13"/>
      <c r="APU111" s="13"/>
      <c r="APV111" s="13"/>
      <c r="APW111" s="13"/>
      <c r="APX111" s="13"/>
      <c r="APY111" s="13"/>
      <c r="APZ111" s="13"/>
      <c r="AQA111" s="13"/>
      <c r="AQB111" s="13"/>
      <c r="AQC111" s="13"/>
      <c r="AQD111" s="13"/>
      <c r="AQE111" s="13"/>
      <c r="AQF111" s="13"/>
      <c r="AQG111" s="13"/>
      <c r="AQH111" s="13"/>
      <c r="AQI111" s="13"/>
      <c r="AQJ111" s="13"/>
      <c r="AQK111" s="13"/>
      <c r="AQL111" s="13"/>
      <c r="AQM111" s="13"/>
      <c r="AQN111" s="13"/>
      <c r="AQO111" s="13"/>
      <c r="AQP111" s="13"/>
      <c r="AQQ111" s="13"/>
      <c r="AQR111" s="13"/>
      <c r="AQS111" s="13"/>
      <c r="AQT111" s="13"/>
      <c r="AQU111" s="13"/>
      <c r="AQV111" s="13"/>
      <c r="AQW111" s="13"/>
      <c r="AQX111" s="13"/>
      <c r="AQY111" s="13"/>
      <c r="AQZ111" s="13"/>
      <c r="ARA111" s="13"/>
      <c r="ARB111" s="13"/>
      <c r="ARC111" s="13"/>
      <c r="ARD111" s="13"/>
      <c r="ARE111" s="13"/>
      <c r="ARF111" s="13"/>
      <c r="ARG111" s="13"/>
      <c r="ARH111" s="13"/>
      <c r="ARI111" s="13"/>
      <c r="ARJ111" s="13"/>
      <c r="ARK111" s="13"/>
      <c r="ARL111" s="13"/>
      <c r="ARM111" s="13"/>
      <c r="ARN111" s="13"/>
      <c r="ARO111" s="13"/>
      <c r="ARP111" s="13"/>
      <c r="ARQ111" s="13"/>
      <c r="ARR111" s="13"/>
      <c r="ARS111" s="13"/>
      <c r="ART111" s="13"/>
      <c r="ARU111" s="13"/>
      <c r="ARV111" s="13"/>
      <c r="ARW111" s="13"/>
      <c r="ARX111" s="13"/>
      <c r="ARY111" s="13"/>
      <c r="ARZ111" s="13"/>
      <c r="ASA111" s="13"/>
      <c r="ASB111" s="13"/>
      <c r="ASC111" s="13"/>
      <c r="ASD111" s="13"/>
      <c r="ASE111" s="13"/>
      <c r="ASF111" s="13"/>
      <c r="ASG111" s="13"/>
      <c r="ASH111" s="13"/>
      <c r="ASI111" s="13"/>
      <c r="ASJ111" s="13"/>
      <c r="ASK111" s="13"/>
      <c r="ASL111" s="13"/>
      <c r="ASM111" s="13"/>
      <c r="ASN111" s="13"/>
      <c r="ASO111" s="13"/>
      <c r="ASP111" s="13"/>
      <c r="ASQ111" s="13"/>
      <c r="ASR111" s="13"/>
      <c r="ASS111" s="13"/>
      <c r="AST111" s="13"/>
      <c r="ASU111" s="13"/>
      <c r="ASV111" s="13"/>
      <c r="ASW111" s="13"/>
      <c r="ASX111" s="13"/>
      <c r="ASY111" s="13"/>
      <c r="ASZ111" s="13"/>
      <c r="ATA111" s="13"/>
      <c r="ATB111" s="13"/>
      <c r="ATC111" s="13"/>
      <c r="ATD111" s="13"/>
      <c r="ATE111" s="13"/>
      <c r="ATF111" s="13"/>
      <c r="ATG111" s="13"/>
      <c r="ATH111" s="13"/>
      <c r="ATI111" s="13"/>
      <c r="ATJ111" s="13"/>
      <c r="ATK111" s="13"/>
      <c r="ATL111" s="13"/>
      <c r="ATM111" s="13"/>
      <c r="ATN111" s="13"/>
      <c r="ATO111" s="13"/>
      <c r="ATP111" s="13"/>
      <c r="ATQ111" s="13"/>
      <c r="ATR111" s="13"/>
      <c r="ATS111" s="13"/>
      <c r="ATT111" s="13"/>
      <c r="ATU111" s="13"/>
      <c r="ATV111" s="13"/>
      <c r="ATW111" s="13"/>
      <c r="ATX111" s="13"/>
      <c r="ATY111" s="13"/>
      <c r="ATZ111" s="13"/>
      <c r="AUA111" s="13"/>
      <c r="AUB111" s="13"/>
      <c r="AUC111" s="13"/>
      <c r="AUD111" s="13"/>
      <c r="AUE111" s="13"/>
      <c r="AUF111" s="13"/>
      <c r="AUG111" s="13"/>
      <c r="AUH111" s="13"/>
      <c r="AUI111" s="13"/>
      <c r="AUJ111" s="13"/>
      <c r="AUK111" s="13"/>
      <c r="AUL111" s="13"/>
      <c r="AUM111" s="13"/>
      <c r="AUN111" s="13"/>
      <c r="AUO111" s="13"/>
      <c r="AUP111" s="13"/>
      <c r="AUQ111" s="13"/>
      <c r="AUR111" s="13"/>
      <c r="AUS111" s="13"/>
      <c r="AUT111" s="13"/>
      <c r="AUU111" s="13"/>
      <c r="AUV111" s="13"/>
      <c r="AUW111" s="13"/>
      <c r="AUX111" s="13"/>
      <c r="AUY111" s="13"/>
      <c r="AUZ111" s="13"/>
      <c r="AVA111" s="13"/>
      <c r="AVB111" s="13"/>
      <c r="AVC111" s="13"/>
      <c r="AVD111" s="13"/>
      <c r="AVE111" s="13"/>
      <c r="AVF111" s="13"/>
      <c r="AVG111" s="13"/>
      <c r="AVH111" s="13"/>
      <c r="AVI111" s="13"/>
      <c r="AVJ111" s="13"/>
      <c r="AVK111" s="13"/>
      <c r="AVL111" s="13"/>
      <c r="AVM111" s="13"/>
      <c r="AVN111" s="13"/>
      <c r="AVO111" s="13"/>
      <c r="AVP111" s="13"/>
      <c r="AVQ111" s="13"/>
      <c r="AVR111" s="13"/>
      <c r="AVS111" s="13"/>
      <c r="AVT111" s="13"/>
      <c r="AVU111" s="13"/>
      <c r="AVV111" s="13"/>
      <c r="AVW111" s="13"/>
      <c r="AVX111" s="13"/>
      <c r="AVY111" s="13"/>
      <c r="AVZ111" s="13"/>
      <c r="AWA111" s="13"/>
      <c r="AWB111" s="13"/>
      <c r="AWC111" s="13"/>
      <c r="AWD111" s="13"/>
      <c r="AWE111" s="13"/>
      <c r="AWF111" s="13"/>
      <c r="AWG111" s="13"/>
      <c r="AWH111" s="13"/>
      <c r="AWI111" s="13"/>
      <c r="AWJ111" s="13"/>
      <c r="AWK111" s="13"/>
      <c r="AWL111" s="13"/>
      <c r="AWM111" s="13"/>
      <c r="AWN111" s="13"/>
      <c r="AWO111" s="13"/>
      <c r="AWP111" s="13"/>
      <c r="AWQ111" s="13"/>
      <c r="AWR111" s="13"/>
      <c r="AWS111" s="13"/>
      <c r="AWT111" s="13"/>
      <c r="AWU111" s="13"/>
      <c r="AWV111" s="13"/>
      <c r="AWW111" s="13"/>
      <c r="AWX111" s="13"/>
      <c r="AWY111" s="13"/>
      <c r="AWZ111" s="13"/>
      <c r="AXA111" s="13"/>
      <c r="AXB111" s="13"/>
      <c r="AXC111" s="13"/>
      <c r="AXD111" s="13"/>
      <c r="AXE111" s="13"/>
      <c r="AXF111" s="13"/>
      <c r="AXG111" s="13"/>
      <c r="AXH111" s="13"/>
      <c r="AXI111" s="13"/>
      <c r="AXJ111" s="13"/>
      <c r="AXK111" s="13"/>
      <c r="AXL111" s="13"/>
      <c r="AXM111" s="13"/>
      <c r="AXN111" s="13"/>
      <c r="AXO111" s="13"/>
      <c r="AXP111" s="13"/>
      <c r="AXQ111" s="13"/>
      <c r="AXR111" s="13"/>
      <c r="AXS111" s="13"/>
      <c r="AXT111" s="13"/>
      <c r="AXU111" s="13"/>
      <c r="AXV111" s="13"/>
      <c r="AXW111" s="13"/>
      <c r="AXX111" s="13"/>
      <c r="AXY111" s="13"/>
      <c r="AXZ111" s="13"/>
      <c r="AYA111" s="13"/>
      <c r="AYB111" s="13"/>
      <c r="AYC111" s="13"/>
      <c r="AYD111" s="13"/>
      <c r="AYE111" s="13"/>
      <c r="AYF111" s="13"/>
      <c r="AYG111" s="13"/>
      <c r="AYH111" s="13"/>
      <c r="AYI111" s="13"/>
      <c r="AYJ111" s="13"/>
      <c r="AYK111" s="13"/>
      <c r="AYL111" s="13"/>
      <c r="AYM111" s="13"/>
      <c r="AYN111" s="13"/>
      <c r="AYO111" s="13"/>
      <c r="AYP111" s="13"/>
      <c r="AYQ111" s="13"/>
      <c r="AYR111" s="13"/>
      <c r="AYS111" s="13"/>
      <c r="AYT111" s="13"/>
      <c r="AYU111" s="13"/>
      <c r="AYV111" s="13"/>
      <c r="AYW111" s="13"/>
      <c r="AYX111" s="13"/>
      <c r="AYY111" s="13"/>
      <c r="AYZ111" s="13"/>
      <c r="AZA111" s="13"/>
      <c r="AZB111" s="13"/>
      <c r="AZC111" s="13"/>
      <c r="AZD111" s="13"/>
      <c r="AZE111" s="13"/>
      <c r="AZF111" s="13"/>
      <c r="AZG111" s="13"/>
      <c r="AZH111" s="13"/>
      <c r="AZI111" s="13"/>
      <c r="AZJ111" s="13"/>
      <c r="AZK111" s="13"/>
      <c r="AZL111" s="13"/>
      <c r="AZM111" s="13"/>
      <c r="AZN111" s="13"/>
      <c r="AZO111" s="13"/>
      <c r="AZP111" s="13"/>
      <c r="AZQ111" s="13"/>
      <c r="AZR111" s="13"/>
      <c r="AZS111" s="13"/>
      <c r="AZT111" s="13"/>
      <c r="AZU111" s="13"/>
      <c r="AZV111" s="13"/>
      <c r="AZW111" s="13"/>
      <c r="AZX111" s="13"/>
      <c r="AZY111" s="13"/>
      <c r="AZZ111" s="13"/>
      <c r="BAA111" s="13"/>
      <c r="BAB111" s="13"/>
      <c r="BAC111" s="13"/>
      <c r="BAD111" s="13"/>
      <c r="BAE111" s="13"/>
      <c r="BAF111" s="13"/>
      <c r="BAG111" s="13"/>
      <c r="BAH111" s="13"/>
      <c r="BAI111" s="13"/>
      <c r="BAJ111" s="13"/>
      <c r="BAK111" s="13"/>
      <c r="BAL111" s="13"/>
      <c r="BAM111" s="13"/>
      <c r="BAN111" s="13"/>
      <c r="BAO111" s="13"/>
      <c r="BAP111" s="13"/>
      <c r="BAQ111" s="13"/>
      <c r="BAR111" s="13"/>
      <c r="BAS111" s="13"/>
      <c r="BAT111" s="13"/>
      <c r="BAU111" s="13"/>
      <c r="BAV111" s="13"/>
      <c r="BAW111" s="13"/>
      <c r="BAX111" s="13"/>
      <c r="BAY111" s="13"/>
      <c r="BAZ111" s="13"/>
      <c r="BBA111" s="13"/>
      <c r="BBB111" s="13"/>
      <c r="BBC111" s="13"/>
      <c r="BBD111" s="13"/>
      <c r="BBE111" s="13"/>
      <c r="BBF111" s="13"/>
      <c r="BBG111" s="13"/>
      <c r="BBH111" s="13"/>
      <c r="BBI111" s="13"/>
      <c r="BBJ111" s="13"/>
      <c r="BBK111" s="13"/>
      <c r="BBL111" s="13"/>
      <c r="BBM111" s="13"/>
      <c r="BBN111" s="13"/>
      <c r="BBO111" s="13"/>
      <c r="BBP111" s="13"/>
      <c r="BBQ111" s="13"/>
      <c r="BBR111" s="13"/>
      <c r="BBS111" s="13"/>
      <c r="BBT111" s="13"/>
      <c r="BBU111" s="13"/>
      <c r="BBV111" s="13"/>
      <c r="BBW111" s="13"/>
      <c r="BBX111" s="13"/>
      <c r="BBY111" s="13"/>
      <c r="BBZ111" s="13"/>
      <c r="BCA111" s="13"/>
      <c r="BCB111" s="13"/>
      <c r="BCC111" s="13"/>
      <c r="BCD111" s="13"/>
      <c r="BCE111" s="13"/>
      <c r="BCF111" s="13"/>
      <c r="BCG111" s="13"/>
      <c r="BCH111" s="13"/>
      <c r="BCI111" s="13"/>
      <c r="BCJ111" s="13"/>
      <c r="BCK111" s="13"/>
      <c r="BCL111" s="13"/>
      <c r="BCM111" s="13"/>
      <c r="BCN111" s="13"/>
      <c r="BCO111" s="13"/>
      <c r="BCP111" s="13"/>
      <c r="BCQ111" s="13"/>
      <c r="BCR111" s="13"/>
      <c r="BCS111" s="13"/>
      <c r="BCT111" s="13"/>
      <c r="BCU111" s="13"/>
      <c r="BCV111" s="13"/>
      <c r="BCW111" s="13"/>
      <c r="BCX111" s="13"/>
      <c r="BCY111" s="13"/>
      <c r="BCZ111" s="13"/>
      <c r="BDA111" s="13"/>
      <c r="BDB111" s="13"/>
      <c r="BDC111" s="13"/>
      <c r="BDD111" s="13"/>
      <c r="BDE111" s="13"/>
      <c r="BDF111" s="13"/>
      <c r="BDG111" s="13"/>
      <c r="BDH111" s="13"/>
      <c r="BDI111" s="13"/>
      <c r="BDJ111" s="13"/>
      <c r="BDK111" s="13"/>
      <c r="BDL111" s="13"/>
      <c r="BDM111" s="13"/>
      <c r="BDN111" s="13"/>
      <c r="BDO111" s="13"/>
      <c r="BDP111" s="13"/>
      <c r="BDQ111" s="13"/>
      <c r="BDR111" s="13"/>
      <c r="BDS111" s="13"/>
      <c r="BDT111" s="13"/>
      <c r="BDU111" s="13"/>
      <c r="BDV111" s="13"/>
      <c r="BDW111" s="13"/>
      <c r="BDX111" s="13"/>
      <c r="BDY111" s="13"/>
      <c r="BDZ111" s="13"/>
      <c r="BEA111" s="13"/>
      <c r="BEB111" s="13"/>
      <c r="BEC111" s="13"/>
      <c r="BED111" s="13"/>
      <c r="BEE111" s="13"/>
      <c r="BEF111" s="13"/>
      <c r="BEG111" s="13"/>
      <c r="BEH111" s="13"/>
      <c r="BEI111" s="13"/>
      <c r="BEJ111" s="13"/>
      <c r="BEK111" s="13"/>
      <c r="BEL111" s="13"/>
      <c r="BEM111" s="13"/>
      <c r="BEN111" s="13"/>
      <c r="BEO111" s="13"/>
      <c r="BEP111" s="13"/>
      <c r="BEQ111" s="13"/>
      <c r="BER111" s="13"/>
      <c r="BES111" s="13"/>
      <c r="BET111" s="13"/>
      <c r="BEU111" s="13"/>
      <c r="BEV111" s="13"/>
      <c r="BEW111" s="13"/>
      <c r="BEX111" s="13"/>
      <c r="BEY111" s="13"/>
      <c r="BEZ111" s="13"/>
      <c r="BFA111" s="13"/>
      <c r="BFB111" s="13"/>
      <c r="BFC111" s="13"/>
      <c r="BFD111" s="13"/>
      <c r="BFE111" s="13"/>
      <c r="BFF111" s="13"/>
      <c r="BFG111" s="13"/>
      <c r="BFH111" s="13"/>
      <c r="BFI111" s="13"/>
      <c r="BFJ111" s="13"/>
      <c r="BFK111" s="13"/>
      <c r="BFL111" s="13"/>
      <c r="BFM111" s="13"/>
      <c r="BFN111" s="13"/>
      <c r="BFO111" s="13"/>
      <c r="BFP111" s="13"/>
      <c r="BFQ111" s="13"/>
      <c r="BFR111" s="13"/>
      <c r="BFS111" s="13"/>
      <c r="BFT111" s="13"/>
      <c r="BFU111" s="13"/>
      <c r="BFV111" s="13"/>
      <c r="BFW111" s="13"/>
      <c r="BFX111" s="13"/>
      <c r="BFY111" s="13"/>
      <c r="BFZ111" s="13"/>
      <c r="BGA111" s="13"/>
      <c r="BGB111" s="13"/>
      <c r="BGC111" s="13"/>
      <c r="BGD111" s="13"/>
      <c r="BGE111" s="13"/>
      <c r="BGF111" s="13"/>
      <c r="BGG111" s="13"/>
      <c r="BGH111" s="13"/>
      <c r="BGI111" s="13"/>
      <c r="BGJ111" s="13"/>
      <c r="BGK111" s="13"/>
      <c r="BGL111" s="13"/>
      <c r="BGM111" s="13"/>
      <c r="BGN111" s="13"/>
      <c r="BGO111" s="13"/>
      <c r="BGP111" s="13"/>
      <c r="BGQ111" s="13"/>
      <c r="BGR111" s="13"/>
      <c r="BGS111" s="13"/>
      <c r="BGT111" s="13"/>
      <c r="BGU111" s="13"/>
      <c r="BGV111" s="13"/>
      <c r="BGW111" s="13"/>
      <c r="BGX111" s="13"/>
      <c r="BGY111" s="13"/>
      <c r="BGZ111" s="13"/>
      <c r="BHA111" s="13"/>
      <c r="BHB111" s="13"/>
      <c r="BHC111" s="13"/>
      <c r="BHD111" s="13"/>
      <c r="BHE111" s="13"/>
      <c r="BHF111" s="13"/>
      <c r="BHG111" s="13"/>
      <c r="BHH111" s="13"/>
      <c r="BHI111" s="13"/>
      <c r="BHJ111" s="13"/>
      <c r="BHK111" s="13"/>
      <c r="BHL111" s="13"/>
      <c r="BHM111" s="13"/>
      <c r="BHN111" s="13"/>
      <c r="BHO111" s="13"/>
      <c r="BHP111" s="13"/>
      <c r="BHQ111" s="13"/>
      <c r="BHR111" s="13"/>
      <c r="BHS111" s="13"/>
      <c r="BHT111" s="13"/>
      <c r="BHU111" s="13"/>
      <c r="BHV111" s="13"/>
      <c r="BHW111" s="13"/>
      <c r="BHX111" s="13"/>
      <c r="BHY111" s="13"/>
      <c r="BHZ111" s="13"/>
      <c r="BIA111" s="13"/>
      <c r="BIB111" s="13"/>
      <c r="BIC111" s="13"/>
      <c r="BID111" s="13"/>
      <c r="BIE111" s="13"/>
      <c r="BIF111" s="13"/>
      <c r="BIG111" s="13"/>
      <c r="BIH111" s="13"/>
      <c r="BII111" s="13"/>
      <c r="BIJ111" s="13"/>
      <c r="BIK111" s="13"/>
      <c r="BIL111" s="13"/>
      <c r="BIM111" s="13"/>
      <c r="BIN111" s="13"/>
      <c r="BIO111" s="13"/>
      <c r="BIP111" s="13"/>
      <c r="BIQ111" s="13"/>
      <c r="BIR111" s="13"/>
      <c r="BIS111" s="13"/>
      <c r="BIT111" s="13"/>
      <c r="BIU111" s="13"/>
      <c r="BIV111" s="13"/>
      <c r="BIW111" s="13"/>
      <c r="BIX111" s="13"/>
      <c r="BIY111" s="13"/>
      <c r="BIZ111" s="13"/>
      <c r="BJA111" s="13"/>
      <c r="BJB111" s="13"/>
      <c r="BJC111" s="13"/>
      <c r="BJD111" s="13"/>
      <c r="BJE111" s="13"/>
      <c r="BJF111" s="13"/>
      <c r="BJG111" s="13"/>
      <c r="BJH111" s="13"/>
      <c r="BJI111" s="13"/>
      <c r="BJJ111" s="13"/>
      <c r="BJK111" s="13"/>
      <c r="BJL111" s="13"/>
      <c r="BJM111" s="13"/>
      <c r="BJN111" s="13"/>
      <c r="BJO111" s="13"/>
      <c r="BJP111" s="13"/>
      <c r="BJQ111" s="13"/>
      <c r="BJR111" s="13"/>
      <c r="BJS111" s="13"/>
      <c r="BJT111" s="13"/>
      <c r="BJU111" s="13"/>
      <c r="BJV111" s="13"/>
      <c r="BJW111" s="13"/>
      <c r="BJX111" s="13"/>
      <c r="BJY111" s="13"/>
      <c r="BJZ111" s="13"/>
      <c r="BKA111" s="13"/>
      <c r="BKB111" s="13"/>
      <c r="BKC111" s="13"/>
      <c r="BKD111" s="13"/>
      <c r="BKE111" s="13"/>
      <c r="BKF111" s="13"/>
      <c r="BKG111" s="13"/>
      <c r="BKH111" s="13"/>
      <c r="BKI111" s="13"/>
      <c r="BKJ111" s="13"/>
      <c r="BKK111" s="13"/>
      <c r="BKL111" s="13"/>
      <c r="BKM111" s="13"/>
      <c r="BKN111" s="13"/>
      <c r="BKO111" s="13"/>
      <c r="BKP111" s="13"/>
      <c r="BKQ111" s="13"/>
      <c r="BKR111" s="13"/>
      <c r="BKS111" s="13"/>
      <c r="BKT111" s="13"/>
      <c r="BKU111" s="13"/>
      <c r="BKV111" s="13"/>
      <c r="BKW111" s="13"/>
      <c r="BKX111" s="13"/>
      <c r="BKY111" s="13"/>
      <c r="BKZ111" s="13"/>
      <c r="BLA111" s="13"/>
      <c r="BLB111" s="13"/>
      <c r="BLC111" s="13"/>
      <c r="BLD111" s="13"/>
      <c r="BLE111" s="13"/>
      <c r="BLF111" s="13"/>
      <c r="BLG111" s="13"/>
      <c r="BLH111" s="13"/>
      <c r="BLI111" s="13"/>
      <c r="BLJ111" s="13"/>
      <c r="BLK111" s="13"/>
      <c r="BLL111" s="13"/>
      <c r="BLM111" s="13"/>
      <c r="BLN111" s="13"/>
      <c r="BLO111" s="13"/>
      <c r="BLP111" s="13"/>
      <c r="BLQ111" s="13"/>
      <c r="BLR111" s="13"/>
      <c r="BLS111" s="13"/>
      <c r="BLT111" s="13"/>
      <c r="BLU111" s="13"/>
      <c r="BLV111" s="13"/>
      <c r="BLW111" s="13"/>
      <c r="BLX111" s="13"/>
      <c r="BLY111" s="13"/>
      <c r="BLZ111" s="13"/>
      <c r="BMA111" s="13"/>
      <c r="BMB111" s="13"/>
      <c r="BMC111" s="13"/>
      <c r="BMD111" s="13"/>
      <c r="BME111" s="13"/>
      <c r="BMF111" s="13"/>
      <c r="BMG111" s="13"/>
      <c r="BMH111" s="13"/>
      <c r="BMI111" s="13"/>
      <c r="BMJ111" s="13"/>
      <c r="BMK111" s="13"/>
      <c r="BML111" s="13"/>
      <c r="BMM111" s="13"/>
      <c r="BMN111" s="13"/>
      <c r="BMO111" s="13"/>
      <c r="BMP111" s="13"/>
      <c r="BMQ111" s="13"/>
      <c r="BMR111" s="13"/>
      <c r="BMS111" s="13"/>
      <c r="BMT111" s="13"/>
      <c r="BMU111" s="13"/>
      <c r="BMV111" s="13"/>
      <c r="BMW111" s="13"/>
      <c r="BMX111" s="13"/>
      <c r="BMY111" s="13"/>
      <c r="BMZ111" s="13"/>
      <c r="BNA111" s="13"/>
      <c r="BNB111" s="13"/>
      <c r="BNC111" s="13"/>
      <c r="BND111" s="13"/>
      <c r="BNE111" s="13"/>
      <c r="BNF111" s="13"/>
      <c r="BNG111" s="13"/>
      <c r="BNH111" s="13"/>
      <c r="BNI111" s="13"/>
      <c r="BNJ111" s="13"/>
      <c r="BNK111" s="13"/>
      <c r="BNL111" s="13"/>
      <c r="BNM111" s="13"/>
      <c r="BNN111" s="13"/>
      <c r="BNO111" s="13"/>
      <c r="BNP111" s="13"/>
      <c r="BNQ111" s="13"/>
      <c r="BNR111" s="13"/>
      <c r="BNS111" s="13"/>
      <c r="BNT111" s="13"/>
      <c r="BNU111" s="13"/>
      <c r="BNV111" s="13"/>
      <c r="BNW111" s="13"/>
      <c r="BNX111" s="13"/>
      <c r="BNY111" s="13"/>
      <c r="BNZ111" s="13"/>
      <c r="BOA111" s="13"/>
      <c r="BOB111" s="13"/>
      <c r="BOC111" s="13"/>
      <c r="BOD111" s="13"/>
      <c r="BOE111" s="13"/>
      <c r="BOF111" s="13"/>
      <c r="BOG111" s="13"/>
      <c r="BOH111" s="13"/>
      <c r="BOI111" s="13"/>
      <c r="BOJ111" s="13"/>
      <c r="BOK111" s="13"/>
      <c r="BOL111" s="13"/>
      <c r="BOM111" s="13"/>
      <c r="BON111" s="13"/>
      <c r="BOO111" s="13"/>
      <c r="BOP111" s="13"/>
      <c r="BOQ111" s="13"/>
      <c r="BOR111" s="13"/>
      <c r="BOS111" s="13"/>
      <c r="BOT111" s="13"/>
      <c r="BOU111" s="13"/>
      <c r="BOV111" s="13"/>
      <c r="BOW111" s="13"/>
      <c r="BOX111" s="13"/>
      <c r="BOY111" s="13"/>
      <c r="BOZ111" s="13"/>
      <c r="BPA111" s="13"/>
      <c r="BPB111" s="13"/>
      <c r="BPC111" s="13"/>
      <c r="BPD111" s="13"/>
      <c r="BPE111" s="13"/>
      <c r="BPF111" s="13"/>
      <c r="BPG111" s="13"/>
      <c r="BPH111" s="13"/>
      <c r="BPI111" s="13"/>
      <c r="BPJ111" s="13"/>
      <c r="BPK111" s="13"/>
      <c r="BPL111" s="13"/>
      <c r="BPM111" s="13"/>
      <c r="BPN111" s="13"/>
      <c r="BPO111" s="13"/>
      <c r="BPP111" s="13"/>
      <c r="BPQ111" s="13"/>
      <c r="BPR111" s="13"/>
      <c r="BPS111" s="13"/>
      <c r="BPT111" s="13"/>
      <c r="BPU111" s="13"/>
      <c r="BPV111" s="13"/>
      <c r="BPW111" s="13"/>
      <c r="BPX111" s="13"/>
      <c r="BPY111" s="13"/>
      <c r="BPZ111" s="13"/>
      <c r="BQA111" s="13"/>
      <c r="BQB111" s="13"/>
      <c r="BQC111" s="13"/>
      <c r="BQD111" s="13"/>
      <c r="BQE111" s="13"/>
      <c r="BQF111" s="13"/>
      <c r="BQG111" s="13"/>
      <c r="BQH111" s="13"/>
      <c r="BQI111" s="13"/>
      <c r="BQJ111" s="13"/>
      <c r="BQK111" s="13"/>
      <c r="BQL111" s="13"/>
      <c r="BQM111" s="13"/>
      <c r="BQN111" s="13"/>
      <c r="BQO111" s="13"/>
      <c r="BQP111" s="13"/>
      <c r="BQQ111" s="13"/>
      <c r="BQR111" s="13"/>
      <c r="BQS111" s="13"/>
      <c r="BQT111" s="13"/>
      <c r="BQU111" s="13"/>
      <c r="BQV111" s="13"/>
      <c r="BQW111" s="13"/>
      <c r="BQX111" s="13"/>
      <c r="BQY111" s="13"/>
      <c r="BQZ111" s="13"/>
      <c r="BRA111" s="13"/>
      <c r="BRB111" s="13"/>
      <c r="BRC111" s="13"/>
      <c r="BRD111" s="13"/>
      <c r="BRE111" s="13"/>
      <c r="BRF111" s="13"/>
      <c r="BRG111" s="13"/>
      <c r="BRH111" s="13"/>
      <c r="BRI111" s="13"/>
      <c r="BRJ111" s="13"/>
      <c r="BRK111" s="13"/>
      <c r="BRL111" s="13"/>
      <c r="BRM111" s="13"/>
      <c r="BRN111" s="13"/>
      <c r="BRO111" s="13"/>
      <c r="BRP111" s="13"/>
      <c r="BRQ111" s="13"/>
      <c r="BRR111" s="13"/>
      <c r="BRS111" s="13"/>
      <c r="BRT111" s="13"/>
      <c r="BRU111" s="13"/>
      <c r="BRV111" s="13"/>
      <c r="BRW111" s="13"/>
      <c r="BRX111" s="13"/>
      <c r="BRY111" s="13"/>
      <c r="BRZ111" s="13"/>
      <c r="BSA111" s="13"/>
      <c r="BSB111" s="13"/>
      <c r="BSC111" s="13"/>
      <c r="BSD111" s="13"/>
      <c r="BSE111" s="13"/>
      <c r="BSF111" s="13"/>
      <c r="BSG111" s="13"/>
      <c r="BSH111" s="13"/>
      <c r="BSI111" s="13"/>
      <c r="BSJ111" s="13"/>
      <c r="BSK111" s="13"/>
      <c r="BSL111" s="13"/>
      <c r="BSM111" s="13"/>
      <c r="BSN111" s="13"/>
      <c r="BSO111" s="13"/>
      <c r="BSP111" s="13"/>
      <c r="BSQ111" s="13"/>
      <c r="BSR111" s="13"/>
      <c r="BSS111" s="13"/>
      <c r="BST111" s="13"/>
      <c r="BSU111" s="13"/>
      <c r="BSV111" s="13"/>
      <c r="BSW111" s="13"/>
      <c r="BSX111" s="13"/>
      <c r="BSY111" s="13"/>
      <c r="BSZ111" s="13"/>
      <c r="BTA111" s="13"/>
      <c r="BTB111" s="13"/>
      <c r="BTC111" s="13"/>
      <c r="BTD111" s="13"/>
      <c r="BTE111" s="13"/>
      <c r="BTF111" s="13"/>
      <c r="BTG111" s="13"/>
      <c r="BTH111" s="13"/>
      <c r="BTI111" s="13"/>
      <c r="BTJ111" s="13"/>
      <c r="BTK111" s="13"/>
      <c r="BTL111" s="13"/>
      <c r="BTM111" s="13"/>
      <c r="BTN111" s="13"/>
      <c r="BTO111" s="13"/>
      <c r="BTP111" s="13"/>
      <c r="BTQ111" s="13"/>
      <c r="BTR111" s="13"/>
      <c r="BTS111" s="13"/>
      <c r="BTT111" s="13"/>
      <c r="BTU111" s="13"/>
      <c r="BTV111" s="13"/>
      <c r="BTW111" s="13"/>
      <c r="BTX111" s="13"/>
      <c r="BTY111" s="13"/>
      <c r="BTZ111" s="13"/>
      <c r="BUA111" s="13"/>
      <c r="BUB111" s="13"/>
      <c r="BUC111" s="13"/>
      <c r="BUD111" s="13"/>
      <c r="BUE111" s="13"/>
      <c r="BUF111" s="13"/>
      <c r="BUG111" s="13"/>
      <c r="BUH111" s="13"/>
      <c r="BUI111" s="13"/>
      <c r="BUJ111" s="13"/>
      <c r="BUK111" s="13"/>
      <c r="BUL111" s="13"/>
      <c r="BUM111" s="13"/>
      <c r="BUN111" s="13"/>
      <c r="BUO111" s="13"/>
      <c r="BUP111" s="13"/>
      <c r="BUQ111" s="13"/>
      <c r="BUR111" s="13"/>
      <c r="BUS111" s="13"/>
      <c r="BUT111" s="13"/>
      <c r="BUU111" s="13"/>
      <c r="BUV111" s="13"/>
      <c r="BUW111" s="13"/>
      <c r="BUX111" s="13"/>
      <c r="BUY111" s="13"/>
      <c r="BUZ111" s="13"/>
      <c r="BVA111" s="13"/>
      <c r="BVB111" s="13"/>
      <c r="BVC111" s="13"/>
      <c r="BVD111" s="13"/>
      <c r="BVE111" s="13"/>
      <c r="BVF111" s="13"/>
      <c r="BVG111" s="13"/>
      <c r="BVH111" s="13"/>
      <c r="BVI111" s="13"/>
      <c r="BVJ111" s="13"/>
      <c r="BVK111" s="13"/>
      <c r="BVL111" s="13"/>
      <c r="BVM111" s="13"/>
      <c r="BVN111" s="13"/>
      <c r="BVO111" s="13"/>
      <c r="BVP111" s="13"/>
      <c r="BVQ111" s="13"/>
      <c r="BVR111" s="13"/>
      <c r="BVS111" s="13"/>
      <c r="BVT111" s="13"/>
      <c r="BVU111" s="13"/>
      <c r="BVV111" s="13"/>
      <c r="BVW111" s="13"/>
      <c r="BVX111" s="13"/>
      <c r="BVY111" s="13"/>
      <c r="BVZ111" s="13"/>
      <c r="BWA111" s="13"/>
      <c r="BWB111" s="13"/>
      <c r="BWC111" s="13"/>
      <c r="BWD111" s="13"/>
      <c r="BWE111" s="13"/>
      <c r="BWF111" s="13"/>
      <c r="BWG111" s="13"/>
      <c r="BWH111" s="13"/>
      <c r="BWI111" s="13"/>
      <c r="BWJ111" s="13"/>
      <c r="BWK111" s="13"/>
      <c r="BWL111" s="13"/>
      <c r="BWM111" s="13"/>
      <c r="BWN111" s="13"/>
      <c r="BWO111" s="13"/>
      <c r="BWP111" s="13"/>
      <c r="BWQ111" s="13"/>
      <c r="BWR111" s="13"/>
      <c r="BWS111" s="13"/>
      <c r="BWT111" s="13"/>
      <c r="BWU111" s="13"/>
      <c r="BWV111" s="13"/>
      <c r="BWW111" s="13"/>
      <c r="BWX111" s="13"/>
      <c r="BWY111" s="13"/>
      <c r="BWZ111" s="13"/>
      <c r="BXA111" s="13"/>
      <c r="BXB111" s="13"/>
      <c r="BXC111" s="13"/>
      <c r="BXD111" s="13"/>
      <c r="BXE111" s="13"/>
      <c r="BXF111" s="13"/>
      <c r="BXG111" s="13"/>
      <c r="BXH111" s="13"/>
      <c r="BXI111" s="13"/>
      <c r="BXJ111" s="13"/>
      <c r="BXK111" s="13"/>
      <c r="BXL111" s="13"/>
      <c r="BXM111" s="13"/>
      <c r="BXN111" s="13"/>
      <c r="BXO111" s="13"/>
      <c r="BXP111" s="13"/>
      <c r="BXQ111" s="13"/>
      <c r="BXR111" s="13"/>
      <c r="BXS111" s="13"/>
      <c r="BXT111" s="13"/>
      <c r="BXU111" s="13"/>
      <c r="BXV111" s="13"/>
      <c r="BXW111" s="13"/>
      <c r="BXX111" s="13"/>
      <c r="BXY111" s="13"/>
      <c r="BXZ111" s="13"/>
      <c r="BYA111" s="13"/>
      <c r="BYB111" s="13"/>
      <c r="BYC111" s="13"/>
      <c r="BYD111" s="13"/>
      <c r="BYE111" s="13"/>
      <c r="BYF111" s="13"/>
      <c r="BYG111" s="13"/>
      <c r="BYH111" s="13"/>
      <c r="BYI111" s="13"/>
      <c r="BYJ111" s="13"/>
      <c r="BYK111" s="13"/>
      <c r="BYL111" s="13"/>
      <c r="BYM111" s="13"/>
      <c r="BYN111" s="13"/>
      <c r="BYO111" s="13"/>
      <c r="BYP111" s="13"/>
      <c r="BYQ111" s="13"/>
      <c r="BYR111" s="13"/>
      <c r="BYS111" s="13"/>
      <c r="BYT111" s="13"/>
      <c r="BYU111" s="13"/>
      <c r="BYV111" s="13"/>
      <c r="BYW111" s="13"/>
      <c r="BYX111" s="13"/>
      <c r="BYY111" s="13"/>
      <c r="BYZ111" s="13"/>
      <c r="BZA111" s="13"/>
      <c r="BZB111" s="13"/>
      <c r="BZC111" s="13"/>
      <c r="BZD111" s="13"/>
      <c r="BZE111" s="13"/>
      <c r="BZF111" s="13"/>
      <c r="BZG111" s="13"/>
      <c r="BZH111" s="13"/>
      <c r="BZI111" s="13"/>
      <c r="BZJ111" s="13"/>
      <c r="BZK111" s="13"/>
      <c r="BZL111" s="13"/>
      <c r="BZM111" s="13"/>
      <c r="BZN111" s="13"/>
      <c r="BZO111" s="13"/>
      <c r="BZP111" s="13"/>
      <c r="BZQ111" s="13"/>
      <c r="BZR111" s="13"/>
      <c r="BZS111" s="13"/>
      <c r="BZT111" s="13"/>
      <c r="BZU111" s="13"/>
      <c r="BZV111" s="13"/>
      <c r="BZW111" s="13"/>
      <c r="BZX111" s="13"/>
      <c r="BZY111" s="13"/>
      <c r="BZZ111" s="13"/>
      <c r="CAA111" s="13"/>
      <c r="CAB111" s="13"/>
      <c r="CAC111" s="13"/>
      <c r="CAD111" s="13"/>
      <c r="CAE111" s="13"/>
      <c r="CAF111" s="13"/>
      <c r="CAG111" s="13"/>
      <c r="CAH111" s="13"/>
      <c r="CAI111" s="13"/>
      <c r="CAJ111" s="13"/>
      <c r="CAK111" s="13"/>
      <c r="CAL111" s="13"/>
      <c r="CAM111" s="13"/>
      <c r="CAN111" s="13"/>
      <c r="CAO111" s="13"/>
      <c r="CAP111" s="13"/>
      <c r="CAQ111" s="13"/>
      <c r="CAR111" s="13"/>
      <c r="CAS111" s="13"/>
      <c r="CAT111" s="13"/>
      <c r="CAU111" s="13"/>
      <c r="CAV111" s="13"/>
      <c r="CAW111" s="13"/>
      <c r="CAX111" s="13"/>
      <c r="CAY111" s="13"/>
      <c r="CAZ111" s="13"/>
      <c r="CBA111" s="13"/>
      <c r="CBB111" s="13"/>
      <c r="CBC111" s="13"/>
      <c r="CBD111" s="13"/>
      <c r="CBE111" s="13"/>
      <c r="CBF111" s="13"/>
      <c r="CBG111" s="13"/>
      <c r="CBH111" s="13"/>
      <c r="CBI111" s="13"/>
      <c r="CBJ111" s="13"/>
      <c r="CBK111" s="13"/>
      <c r="CBL111" s="13"/>
      <c r="CBM111" s="13"/>
      <c r="CBN111" s="13"/>
      <c r="CBO111" s="13"/>
      <c r="CBP111" s="13"/>
      <c r="CBQ111" s="13"/>
      <c r="CBR111" s="13"/>
      <c r="CBS111" s="13"/>
      <c r="CBT111" s="13"/>
      <c r="CBU111" s="13"/>
      <c r="CBV111" s="13"/>
      <c r="CBW111" s="13"/>
      <c r="CBX111" s="13"/>
      <c r="CBY111" s="13"/>
      <c r="CBZ111" s="13"/>
      <c r="CCA111" s="13"/>
      <c r="CCB111" s="13"/>
      <c r="CCC111" s="13"/>
      <c r="CCD111" s="13"/>
      <c r="CCE111" s="13"/>
      <c r="CCF111" s="13"/>
      <c r="CCG111" s="13"/>
      <c r="CCH111" s="13"/>
      <c r="CCI111" s="13"/>
      <c r="CCJ111" s="13"/>
      <c r="CCK111" s="13"/>
      <c r="CCL111" s="13"/>
      <c r="CCM111" s="13"/>
      <c r="CCN111" s="13"/>
      <c r="CCO111" s="13"/>
      <c r="CCP111" s="13"/>
      <c r="CCQ111" s="13"/>
      <c r="CCR111" s="13"/>
      <c r="CCS111" s="13"/>
      <c r="CCT111" s="13"/>
      <c r="CCU111" s="13"/>
      <c r="CCV111" s="13"/>
      <c r="CCW111" s="13"/>
      <c r="CCX111" s="13"/>
      <c r="CCY111" s="13"/>
      <c r="CCZ111" s="13"/>
      <c r="CDA111" s="13"/>
      <c r="CDB111" s="13"/>
      <c r="CDC111" s="13"/>
      <c r="CDD111" s="13"/>
      <c r="CDE111" s="13"/>
      <c r="CDF111" s="13"/>
      <c r="CDG111" s="13"/>
      <c r="CDH111" s="13"/>
      <c r="CDI111" s="13"/>
      <c r="CDJ111" s="13"/>
      <c r="CDK111" s="13"/>
      <c r="CDL111" s="13"/>
      <c r="CDM111" s="13"/>
      <c r="CDN111" s="13"/>
      <c r="CDO111" s="13"/>
      <c r="CDP111" s="13"/>
      <c r="CDQ111" s="13"/>
      <c r="CDR111" s="13"/>
      <c r="CDS111" s="13"/>
      <c r="CDT111" s="13"/>
      <c r="CDU111" s="13"/>
      <c r="CDV111" s="13"/>
      <c r="CDW111" s="13"/>
      <c r="CDX111" s="13"/>
      <c r="CDY111" s="13"/>
      <c r="CDZ111" s="13"/>
      <c r="CEA111" s="13"/>
      <c r="CEB111" s="13"/>
      <c r="CEC111" s="13"/>
      <c r="CED111" s="13"/>
      <c r="CEE111" s="13"/>
      <c r="CEF111" s="13"/>
      <c r="CEG111" s="13"/>
      <c r="CEH111" s="13"/>
      <c r="CEI111" s="13"/>
      <c r="CEJ111" s="13"/>
      <c r="CEK111" s="13"/>
      <c r="CEL111" s="13"/>
      <c r="CEM111" s="13"/>
      <c r="CEN111" s="13"/>
      <c r="CEO111" s="13"/>
      <c r="CEP111" s="13"/>
      <c r="CEQ111" s="13"/>
      <c r="CER111" s="13"/>
      <c r="CES111" s="13"/>
      <c r="CET111" s="13"/>
      <c r="CEU111" s="13"/>
      <c r="CEV111" s="13"/>
      <c r="CEW111" s="13"/>
      <c r="CEX111" s="13"/>
      <c r="CEY111" s="13"/>
      <c r="CEZ111" s="13"/>
      <c r="CFA111" s="13"/>
      <c r="CFB111" s="13"/>
      <c r="CFC111" s="13"/>
      <c r="CFD111" s="13"/>
      <c r="CFE111" s="13"/>
      <c r="CFF111" s="13"/>
      <c r="CFG111" s="13"/>
      <c r="CFH111" s="13"/>
      <c r="CFI111" s="13"/>
      <c r="CFJ111" s="13"/>
      <c r="CFK111" s="13"/>
      <c r="CFL111" s="13"/>
      <c r="CFM111" s="13"/>
      <c r="CFN111" s="13"/>
      <c r="CFO111" s="13"/>
      <c r="CFP111" s="13"/>
      <c r="CFQ111" s="13"/>
      <c r="CFR111" s="13"/>
      <c r="CFS111" s="13"/>
      <c r="CFT111" s="13"/>
      <c r="CFU111" s="13"/>
      <c r="CFV111" s="13"/>
      <c r="CFW111" s="13"/>
      <c r="CFX111" s="13"/>
      <c r="CFY111" s="13"/>
      <c r="CFZ111" s="13"/>
      <c r="CGA111" s="13"/>
      <c r="CGB111" s="13"/>
      <c r="CGC111" s="13"/>
      <c r="CGD111" s="13"/>
      <c r="CGE111" s="13"/>
      <c r="CGF111" s="13"/>
      <c r="CGG111" s="13"/>
      <c r="CGH111" s="13"/>
      <c r="CGI111" s="13"/>
      <c r="CGJ111" s="13"/>
      <c r="CGK111" s="13"/>
      <c r="CGL111" s="13"/>
      <c r="CGM111" s="13"/>
      <c r="CGN111" s="13"/>
      <c r="CGO111" s="13"/>
      <c r="CGP111" s="13"/>
      <c r="CGQ111" s="13"/>
      <c r="CGR111" s="13"/>
      <c r="CGS111" s="13"/>
      <c r="CGT111" s="13"/>
      <c r="CGU111" s="13"/>
      <c r="CGV111" s="13"/>
      <c r="CGW111" s="13"/>
      <c r="CGX111" s="13"/>
      <c r="CGY111" s="13"/>
      <c r="CGZ111" s="13"/>
      <c r="CHA111" s="13"/>
      <c r="CHB111" s="13"/>
      <c r="CHC111" s="13"/>
      <c r="CHD111" s="13"/>
      <c r="CHE111" s="13"/>
      <c r="CHF111" s="13"/>
      <c r="CHG111" s="13"/>
      <c r="CHH111" s="13"/>
      <c r="CHI111" s="13"/>
      <c r="CHJ111" s="13"/>
      <c r="CHK111" s="13"/>
      <c r="CHL111" s="13"/>
      <c r="CHM111" s="13"/>
      <c r="CHN111" s="13"/>
      <c r="CHO111" s="13"/>
      <c r="CHP111" s="13"/>
      <c r="CHQ111" s="13"/>
      <c r="CHR111" s="13"/>
      <c r="CHS111" s="13"/>
      <c r="CHT111" s="13"/>
      <c r="CHU111" s="13"/>
      <c r="CHV111" s="13"/>
      <c r="CHW111" s="13"/>
      <c r="CHX111" s="13"/>
      <c r="CHY111" s="13"/>
      <c r="CHZ111" s="13"/>
      <c r="CIA111" s="13"/>
      <c r="CIB111" s="13"/>
      <c r="CIC111" s="13"/>
      <c r="CID111" s="13"/>
      <c r="CIE111" s="13"/>
      <c r="CIF111" s="13"/>
      <c r="CIG111" s="13"/>
      <c r="CIH111" s="13"/>
      <c r="CII111" s="13"/>
      <c r="CIJ111" s="13"/>
      <c r="CIK111" s="13"/>
      <c r="CIL111" s="13"/>
      <c r="CIM111" s="13"/>
      <c r="CIN111" s="13"/>
      <c r="CIO111" s="13"/>
      <c r="CIP111" s="13"/>
      <c r="CIQ111" s="13"/>
      <c r="CIR111" s="13"/>
      <c r="CIS111" s="13"/>
      <c r="CIT111" s="13"/>
      <c r="CIU111" s="13"/>
      <c r="CIV111" s="13"/>
      <c r="CIW111" s="13"/>
      <c r="CIX111" s="13"/>
      <c r="CIY111" s="13"/>
      <c r="CIZ111" s="13"/>
      <c r="CJA111" s="13"/>
      <c r="CJB111" s="13"/>
      <c r="CJC111" s="13"/>
      <c r="CJD111" s="13"/>
      <c r="CJE111" s="13"/>
      <c r="CJF111" s="13"/>
      <c r="CJG111" s="13"/>
      <c r="CJH111" s="13"/>
      <c r="CJI111" s="13"/>
      <c r="CJJ111" s="13"/>
      <c r="CJK111" s="13"/>
      <c r="CJL111" s="13"/>
      <c r="CJM111" s="13"/>
      <c r="CJN111" s="13"/>
      <c r="CJO111" s="13"/>
      <c r="CJP111" s="13"/>
      <c r="CJQ111" s="13"/>
      <c r="CJR111" s="13"/>
      <c r="CJS111" s="13"/>
      <c r="CJT111" s="13"/>
      <c r="CJU111" s="13"/>
      <c r="CJV111" s="13"/>
      <c r="CJW111" s="13"/>
      <c r="CJX111" s="13"/>
      <c r="CJY111" s="13"/>
      <c r="CJZ111" s="13"/>
      <c r="CKA111" s="13"/>
      <c r="CKB111" s="13"/>
      <c r="CKC111" s="13"/>
      <c r="CKD111" s="13"/>
      <c r="CKE111" s="13"/>
      <c r="CKF111" s="13"/>
      <c r="CKG111" s="13"/>
      <c r="CKH111" s="13"/>
      <c r="CKI111" s="13"/>
      <c r="CKJ111" s="13"/>
      <c r="CKK111" s="13"/>
      <c r="CKL111" s="13"/>
      <c r="CKM111" s="13"/>
      <c r="CKN111" s="13"/>
      <c r="CKO111" s="13"/>
      <c r="CKP111" s="13"/>
      <c r="CKQ111" s="13"/>
      <c r="CKR111" s="13"/>
      <c r="CKS111" s="13"/>
      <c r="CKT111" s="13"/>
      <c r="CKU111" s="13"/>
      <c r="CKV111" s="13"/>
      <c r="CKW111" s="13"/>
      <c r="CKX111" s="13"/>
      <c r="CKY111" s="13"/>
      <c r="CKZ111" s="13"/>
      <c r="CLA111" s="13"/>
      <c r="CLB111" s="13"/>
      <c r="CLC111" s="13"/>
      <c r="CLD111" s="13"/>
      <c r="CLE111" s="13"/>
      <c r="CLF111" s="13"/>
      <c r="CLG111" s="13"/>
      <c r="CLH111" s="13"/>
      <c r="CLI111" s="13"/>
      <c r="CLJ111" s="13"/>
      <c r="CLK111" s="13"/>
      <c r="CLL111" s="13"/>
      <c r="CLM111" s="13"/>
      <c r="CLN111" s="13"/>
      <c r="CLO111" s="13"/>
      <c r="CLP111" s="13"/>
      <c r="CLQ111" s="13"/>
      <c r="CLR111" s="13"/>
      <c r="CLS111" s="13"/>
      <c r="CLT111" s="13"/>
      <c r="CLU111" s="13"/>
      <c r="CLV111" s="13"/>
      <c r="CLW111" s="13"/>
      <c r="CLX111" s="13"/>
      <c r="CLY111" s="13"/>
      <c r="CLZ111" s="13"/>
      <c r="CMA111" s="13"/>
      <c r="CMB111" s="13"/>
      <c r="CMC111" s="13"/>
      <c r="CMD111" s="13"/>
      <c r="CME111" s="13"/>
      <c r="CMF111" s="13"/>
      <c r="CMG111" s="13"/>
      <c r="CMH111" s="13"/>
      <c r="CMI111" s="13"/>
      <c r="CMJ111" s="13"/>
      <c r="CMK111" s="13"/>
      <c r="CML111" s="13"/>
      <c r="CMM111" s="13"/>
      <c r="CMN111" s="13"/>
      <c r="CMO111" s="13"/>
      <c r="CMP111" s="13"/>
      <c r="CMQ111" s="13"/>
      <c r="CMR111" s="13"/>
      <c r="CMS111" s="13"/>
      <c r="CMT111" s="13"/>
      <c r="CMU111" s="13"/>
      <c r="CMV111" s="13"/>
      <c r="CMW111" s="13"/>
      <c r="CMX111" s="13"/>
      <c r="CMY111" s="13"/>
      <c r="CMZ111" s="13"/>
      <c r="CNA111" s="13"/>
      <c r="CNB111" s="13"/>
      <c r="CNC111" s="13"/>
      <c r="CND111" s="13"/>
      <c r="CNE111" s="13"/>
      <c r="CNF111" s="13"/>
      <c r="CNG111" s="13"/>
      <c r="CNH111" s="13"/>
      <c r="CNI111" s="13"/>
      <c r="CNJ111" s="13"/>
      <c r="CNK111" s="13"/>
      <c r="CNL111" s="13"/>
      <c r="CNM111" s="13"/>
      <c r="CNN111" s="13"/>
      <c r="CNO111" s="13"/>
      <c r="CNP111" s="13"/>
      <c r="CNQ111" s="13"/>
      <c r="CNR111" s="13"/>
      <c r="CNS111" s="13"/>
      <c r="CNT111" s="13"/>
      <c r="CNU111" s="13"/>
      <c r="CNV111" s="13"/>
      <c r="CNW111" s="13"/>
      <c r="CNX111" s="13"/>
      <c r="CNY111" s="13"/>
      <c r="CNZ111" s="13"/>
      <c r="COA111" s="13"/>
      <c r="COB111" s="13"/>
      <c r="COC111" s="13"/>
      <c r="COD111" s="13"/>
      <c r="COE111" s="13"/>
      <c r="COF111" s="13"/>
      <c r="COG111" s="13"/>
      <c r="COH111" s="13"/>
      <c r="COI111" s="13"/>
      <c r="COJ111" s="13"/>
      <c r="COK111" s="13"/>
      <c r="COL111" s="13"/>
      <c r="COM111" s="13"/>
      <c r="CON111" s="13"/>
      <c r="COO111" s="13"/>
      <c r="COP111" s="13"/>
      <c r="COQ111" s="13"/>
      <c r="COR111" s="13"/>
      <c r="COS111" s="13"/>
      <c r="COT111" s="13"/>
      <c r="COU111" s="13"/>
      <c r="COV111" s="13"/>
      <c r="COW111" s="13"/>
      <c r="COX111" s="13"/>
      <c r="COY111" s="13"/>
      <c r="COZ111" s="13"/>
      <c r="CPA111" s="13"/>
      <c r="CPB111" s="13"/>
      <c r="CPC111" s="13"/>
      <c r="CPD111" s="13"/>
      <c r="CPE111" s="13"/>
      <c r="CPF111" s="13"/>
      <c r="CPG111" s="13"/>
      <c r="CPH111" s="13"/>
      <c r="CPI111" s="13"/>
      <c r="CPJ111" s="13"/>
      <c r="CPK111" s="13"/>
      <c r="CPL111" s="13"/>
      <c r="CPM111" s="13"/>
      <c r="CPN111" s="13"/>
      <c r="CPO111" s="13"/>
      <c r="CPP111" s="13"/>
      <c r="CPQ111" s="13"/>
      <c r="CPR111" s="13"/>
      <c r="CPS111" s="13"/>
      <c r="CPT111" s="13"/>
      <c r="CPU111" s="13"/>
      <c r="CPV111" s="13"/>
      <c r="CPW111" s="13"/>
      <c r="CPX111" s="13"/>
      <c r="CPY111" s="13"/>
      <c r="CPZ111" s="13"/>
      <c r="CQA111" s="13"/>
      <c r="CQB111" s="13"/>
      <c r="CQC111" s="13"/>
      <c r="CQD111" s="13"/>
      <c r="CQE111" s="13"/>
      <c r="CQF111" s="13"/>
      <c r="CQG111" s="13"/>
      <c r="CQH111" s="13"/>
      <c r="CQI111" s="13"/>
      <c r="CQJ111" s="13"/>
      <c r="CQK111" s="13"/>
      <c r="CQL111" s="13"/>
      <c r="CQM111" s="13"/>
      <c r="CQN111" s="13"/>
      <c r="CQO111" s="13"/>
      <c r="CQP111" s="13"/>
      <c r="CQQ111" s="13"/>
      <c r="CQR111" s="13"/>
      <c r="CQS111" s="13"/>
      <c r="CQT111" s="13"/>
      <c r="CQU111" s="13"/>
      <c r="CQV111" s="13"/>
      <c r="CQW111" s="13"/>
      <c r="CQX111" s="13"/>
      <c r="CQY111" s="13"/>
      <c r="CQZ111" s="13"/>
      <c r="CRA111" s="13"/>
      <c r="CRB111" s="13"/>
      <c r="CRC111" s="13"/>
      <c r="CRD111" s="13"/>
      <c r="CRE111" s="13"/>
      <c r="CRF111" s="13"/>
      <c r="CRG111" s="13"/>
      <c r="CRH111" s="13"/>
      <c r="CRI111" s="13"/>
      <c r="CRJ111" s="13"/>
      <c r="CRK111" s="13"/>
      <c r="CRL111" s="13"/>
      <c r="CRM111" s="13"/>
      <c r="CRN111" s="13"/>
      <c r="CRO111" s="13"/>
      <c r="CRP111" s="13"/>
      <c r="CRQ111" s="13"/>
      <c r="CRR111" s="13"/>
      <c r="CRS111" s="13"/>
      <c r="CRT111" s="13"/>
      <c r="CRU111" s="13"/>
      <c r="CRV111" s="13"/>
      <c r="CRW111" s="13"/>
      <c r="CRX111" s="13"/>
      <c r="CRY111" s="13"/>
      <c r="CRZ111" s="13"/>
      <c r="CSA111" s="13"/>
      <c r="CSB111" s="13"/>
      <c r="CSC111" s="13"/>
      <c r="CSD111" s="13"/>
      <c r="CSE111" s="13"/>
      <c r="CSF111" s="13"/>
      <c r="CSG111" s="13"/>
      <c r="CSH111" s="13"/>
      <c r="CSI111" s="13"/>
      <c r="CSJ111" s="13"/>
      <c r="CSK111" s="13"/>
      <c r="CSL111" s="13"/>
      <c r="CSM111" s="13"/>
      <c r="CSN111" s="13"/>
      <c r="CSO111" s="13"/>
      <c r="CSP111" s="13"/>
      <c r="CSQ111" s="13"/>
      <c r="CSR111" s="13"/>
      <c r="CSS111" s="13"/>
      <c r="CST111" s="13"/>
      <c r="CSU111" s="13"/>
      <c r="CSV111" s="13"/>
      <c r="CSW111" s="13"/>
      <c r="CSX111" s="13"/>
      <c r="CSY111" s="13"/>
      <c r="CSZ111" s="13"/>
      <c r="CTA111" s="13"/>
      <c r="CTB111" s="13"/>
      <c r="CTC111" s="13"/>
      <c r="CTD111" s="13"/>
      <c r="CTE111" s="13"/>
      <c r="CTF111" s="13"/>
      <c r="CTG111" s="13"/>
      <c r="CTH111" s="13"/>
      <c r="CTI111" s="13"/>
      <c r="CTJ111" s="13"/>
      <c r="CTK111" s="13"/>
      <c r="CTL111" s="13"/>
      <c r="CTM111" s="13"/>
      <c r="CTN111" s="13"/>
      <c r="CTO111" s="13"/>
      <c r="CTP111" s="13"/>
      <c r="CTQ111" s="13"/>
      <c r="CTR111" s="13"/>
      <c r="CTS111" s="13"/>
      <c r="CTT111" s="13"/>
      <c r="CTU111" s="13"/>
      <c r="CTV111" s="13"/>
      <c r="CTW111" s="13"/>
      <c r="CTX111" s="13"/>
      <c r="CTY111" s="13"/>
      <c r="CTZ111" s="13"/>
      <c r="CUA111" s="13"/>
      <c r="CUB111" s="13"/>
      <c r="CUC111" s="13"/>
      <c r="CUD111" s="13"/>
      <c r="CUE111" s="13"/>
      <c r="CUF111" s="13"/>
      <c r="CUG111" s="13"/>
      <c r="CUH111" s="13"/>
      <c r="CUI111" s="13"/>
      <c r="CUJ111" s="13"/>
      <c r="CUK111" s="13"/>
      <c r="CUL111" s="13"/>
      <c r="CUM111" s="13"/>
      <c r="CUN111" s="13"/>
      <c r="CUO111" s="13"/>
      <c r="CUP111" s="13"/>
      <c r="CUQ111" s="13"/>
      <c r="CUR111" s="13"/>
      <c r="CUS111" s="13"/>
      <c r="CUT111" s="13"/>
      <c r="CUU111" s="13"/>
      <c r="CUV111" s="13"/>
      <c r="CUW111" s="13"/>
      <c r="CUX111" s="13"/>
      <c r="CUY111" s="13"/>
      <c r="CUZ111" s="13"/>
      <c r="CVA111" s="13"/>
      <c r="CVB111" s="13"/>
      <c r="CVC111" s="13"/>
      <c r="CVD111" s="13"/>
      <c r="CVE111" s="13"/>
      <c r="CVF111" s="13"/>
      <c r="CVG111" s="13"/>
      <c r="CVH111" s="13"/>
      <c r="CVI111" s="13"/>
      <c r="CVJ111" s="13"/>
      <c r="CVK111" s="13"/>
      <c r="CVL111" s="13"/>
      <c r="CVM111" s="13"/>
      <c r="CVN111" s="13"/>
      <c r="CVO111" s="13"/>
      <c r="CVP111" s="13"/>
      <c r="CVQ111" s="13"/>
      <c r="CVR111" s="13"/>
      <c r="CVS111" s="13"/>
      <c r="CVT111" s="13"/>
      <c r="CVU111" s="13"/>
      <c r="CVV111" s="13"/>
      <c r="CVW111" s="13"/>
      <c r="CVX111" s="13"/>
      <c r="CVY111" s="13"/>
      <c r="CVZ111" s="13"/>
      <c r="CWA111" s="13"/>
      <c r="CWB111" s="13"/>
      <c r="CWC111" s="13"/>
      <c r="CWD111" s="13"/>
      <c r="CWE111" s="13"/>
      <c r="CWF111" s="13"/>
      <c r="CWG111" s="13"/>
      <c r="CWH111" s="13"/>
      <c r="CWI111" s="13"/>
      <c r="CWJ111" s="13"/>
      <c r="CWK111" s="13"/>
      <c r="CWL111" s="13"/>
      <c r="CWM111" s="13"/>
      <c r="CWN111" s="13"/>
      <c r="CWO111" s="13"/>
      <c r="CWP111" s="13"/>
      <c r="CWQ111" s="13"/>
      <c r="CWR111" s="13"/>
      <c r="CWS111" s="13"/>
      <c r="CWT111" s="13"/>
      <c r="CWU111" s="13"/>
      <c r="CWV111" s="13"/>
      <c r="CWW111" s="13"/>
      <c r="CWX111" s="13"/>
      <c r="CWY111" s="13"/>
      <c r="CWZ111" s="13"/>
      <c r="CXA111" s="13"/>
      <c r="CXB111" s="13"/>
      <c r="CXC111" s="13"/>
      <c r="CXD111" s="13"/>
      <c r="CXE111" s="13"/>
      <c r="CXF111" s="13"/>
      <c r="CXG111" s="13"/>
      <c r="CXH111" s="13"/>
      <c r="CXI111" s="13"/>
      <c r="CXJ111" s="13"/>
      <c r="CXK111" s="13"/>
      <c r="CXL111" s="13"/>
      <c r="CXM111" s="13"/>
      <c r="CXN111" s="13"/>
      <c r="CXO111" s="13"/>
      <c r="CXP111" s="13"/>
      <c r="CXQ111" s="13"/>
      <c r="CXR111" s="13"/>
      <c r="CXS111" s="13"/>
      <c r="CXT111" s="13"/>
      <c r="CXU111" s="13"/>
      <c r="CXV111" s="13"/>
      <c r="CXW111" s="13"/>
      <c r="CXX111" s="13"/>
      <c r="CXY111" s="13"/>
      <c r="CXZ111" s="13"/>
      <c r="CYA111" s="13"/>
      <c r="CYB111" s="13"/>
      <c r="CYC111" s="13"/>
      <c r="CYD111" s="13"/>
      <c r="CYE111" s="13"/>
      <c r="CYF111" s="13"/>
      <c r="CYG111" s="13"/>
      <c r="CYH111" s="13"/>
      <c r="CYI111" s="13"/>
      <c r="CYJ111" s="13"/>
      <c r="CYK111" s="13"/>
      <c r="CYL111" s="13"/>
      <c r="CYM111" s="13"/>
      <c r="CYN111" s="13"/>
      <c r="CYO111" s="13"/>
      <c r="CYP111" s="13"/>
      <c r="CYQ111" s="13"/>
      <c r="CYR111" s="13"/>
      <c r="CYS111" s="13"/>
      <c r="CYT111" s="13"/>
      <c r="CYU111" s="13"/>
      <c r="CYV111" s="13"/>
      <c r="CYW111" s="13"/>
      <c r="CYX111" s="13"/>
      <c r="CYY111" s="13"/>
      <c r="CYZ111" s="13"/>
      <c r="CZA111" s="13"/>
      <c r="CZB111" s="13"/>
      <c r="CZC111" s="13"/>
      <c r="CZD111" s="13"/>
      <c r="CZE111" s="13"/>
      <c r="CZF111" s="13"/>
      <c r="CZG111" s="13"/>
      <c r="CZH111" s="13"/>
      <c r="CZI111" s="13"/>
      <c r="CZJ111" s="13"/>
      <c r="CZK111" s="13"/>
      <c r="CZL111" s="13"/>
      <c r="CZM111" s="13"/>
      <c r="CZN111" s="13"/>
      <c r="CZO111" s="13"/>
      <c r="CZP111" s="13"/>
      <c r="CZQ111" s="13"/>
      <c r="CZR111" s="13"/>
      <c r="CZS111" s="13"/>
      <c r="CZT111" s="13"/>
      <c r="CZU111" s="13"/>
      <c r="CZV111" s="13"/>
      <c r="CZW111" s="13"/>
      <c r="CZX111" s="13"/>
      <c r="CZY111" s="13"/>
      <c r="CZZ111" s="13"/>
      <c r="DAA111" s="13"/>
      <c r="DAB111" s="13"/>
      <c r="DAC111" s="13"/>
      <c r="DAD111" s="13"/>
      <c r="DAE111" s="13"/>
      <c r="DAF111" s="13"/>
      <c r="DAG111" s="13"/>
      <c r="DAH111" s="13"/>
      <c r="DAI111" s="13"/>
      <c r="DAJ111" s="13"/>
      <c r="DAK111" s="13"/>
      <c r="DAL111" s="13"/>
      <c r="DAM111" s="13"/>
      <c r="DAN111" s="13"/>
      <c r="DAO111" s="13"/>
      <c r="DAP111" s="13"/>
      <c r="DAQ111" s="13"/>
      <c r="DAR111" s="13"/>
      <c r="DAS111" s="13"/>
      <c r="DAT111" s="13"/>
      <c r="DAU111" s="13"/>
      <c r="DAV111" s="13"/>
      <c r="DAW111" s="13"/>
      <c r="DAX111" s="13"/>
      <c r="DAY111" s="13"/>
      <c r="DAZ111" s="13"/>
      <c r="DBA111" s="13"/>
      <c r="DBB111" s="13"/>
      <c r="DBC111" s="13"/>
      <c r="DBD111" s="13"/>
      <c r="DBE111" s="13"/>
      <c r="DBF111" s="13"/>
      <c r="DBG111" s="13"/>
      <c r="DBH111" s="13"/>
      <c r="DBI111" s="13"/>
      <c r="DBJ111" s="13"/>
      <c r="DBK111" s="13"/>
      <c r="DBL111" s="13"/>
      <c r="DBM111" s="13"/>
      <c r="DBN111" s="13"/>
      <c r="DBO111" s="13"/>
      <c r="DBP111" s="13"/>
      <c r="DBQ111" s="13"/>
      <c r="DBR111" s="13"/>
      <c r="DBS111" s="13"/>
      <c r="DBT111" s="13"/>
      <c r="DBU111" s="13"/>
      <c r="DBV111" s="13"/>
      <c r="DBW111" s="13"/>
      <c r="DBX111" s="13"/>
      <c r="DBY111" s="13"/>
      <c r="DBZ111" s="13"/>
      <c r="DCA111" s="13"/>
      <c r="DCB111" s="13"/>
      <c r="DCC111" s="13"/>
      <c r="DCD111" s="13"/>
      <c r="DCE111" s="13"/>
      <c r="DCF111" s="13"/>
      <c r="DCG111" s="13"/>
      <c r="DCH111" s="13"/>
      <c r="DCI111" s="13"/>
      <c r="DCJ111" s="13"/>
      <c r="DCK111" s="13"/>
      <c r="DCL111" s="13"/>
      <c r="DCM111" s="13"/>
      <c r="DCN111" s="13"/>
      <c r="DCO111" s="13"/>
      <c r="DCP111" s="13"/>
      <c r="DCQ111" s="13"/>
      <c r="DCR111" s="13"/>
      <c r="DCS111" s="13"/>
      <c r="DCT111" s="13"/>
      <c r="DCU111" s="13"/>
      <c r="DCV111" s="13"/>
      <c r="DCW111" s="13"/>
      <c r="DCX111" s="13"/>
      <c r="DCY111" s="13"/>
      <c r="DCZ111" s="13"/>
      <c r="DDA111" s="13"/>
      <c r="DDB111" s="13"/>
      <c r="DDC111" s="13"/>
      <c r="DDD111" s="13"/>
      <c r="DDE111" s="13"/>
      <c r="DDF111" s="13"/>
      <c r="DDG111" s="13"/>
      <c r="DDH111" s="13"/>
      <c r="DDI111" s="13"/>
      <c r="DDJ111" s="13"/>
      <c r="DDK111" s="13"/>
      <c r="DDL111" s="13"/>
      <c r="DDM111" s="13"/>
      <c r="DDN111" s="13"/>
      <c r="DDO111" s="13"/>
      <c r="DDP111" s="13"/>
      <c r="DDQ111" s="13"/>
      <c r="DDR111" s="13"/>
      <c r="DDS111" s="13"/>
      <c r="DDT111" s="13"/>
      <c r="DDU111" s="13"/>
      <c r="DDV111" s="13"/>
      <c r="DDW111" s="13"/>
      <c r="DDX111" s="13"/>
      <c r="DDY111" s="13"/>
      <c r="DDZ111" s="13"/>
      <c r="DEA111" s="13"/>
      <c r="DEB111" s="13"/>
      <c r="DEC111" s="13"/>
      <c r="DED111" s="13"/>
      <c r="DEE111" s="13"/>
      <c r="DEF111" s="13"/>
      <c r="DEG111" s="13"/>
      <c r="DEH111" s="13"/>
      <c r="DEI111" s="13"/>
      <c r="DEJ111" s="13"/>
      <c r="DEK111" s="13"/>
      <c r="DEL111" s="13"/>
      <c r="DEM111" s="13"/>
      <c r="DEN111" s="13"/>
      <c r="DEO111" s="13"/>
      <c r="DEP111" s="13"/>
      <c r="DEQ111" s="13"/>
      <c r="DER111" s="13"/>
      <c r="DES111" s="13"/>
      <c r="DET111" s="13"/>
      <c r="DEU111" s="13"/>
      <c r="DEV111" s="13"/>
      <c r="DEW111" s="13"/>
      <c r="DEX111" s="13"/>
      <c r="DEY111" s="13"/>
      <c r="DEZ111" s="13"/>
      <c r="DFA111" s="13"/>
      <c r="DFB111" s="13"/>
      <c r="DFC111" s="13"/>
      <c r="DFD111" s="13"/>
      <c r="DFE111" s="13"/>
      <c r="DFF111" s="13"/>
      <c r="DFG111" s="13"/>
      <c r="DFH111" s="13"/>
      <c r="DFI111" s="13"/>
      <c r="DFJ111" s="13"/>
      <c r="DFK111" s="13"/>
      <c r="DFL111" s="13"/>
      <c r="DFM111" s="13"/>
      <c r="DFN111" s="13"/>
      <c r="DFO111" s="13"/>
      <c r="DFP111" s="13"/>
      <c r="DFQ111" s="13"/>
      <c r="DFR111" s="13"/>
      <c r="DFS111" s="13"/>
      <c r="DFT111" s="13"/>
      <c r="DFU111" s="13"/>
      <c r="DFV111" s="13"/>
      <c r="DFW111" s="13"/>
      <c r="DFX111" s="13"/>
      <c r="DFY111" s="13"/>
      <c r="DFZ111" s="13"/>
      <c r="DGA111" s="13"/>
      <c r="DGB111" s="13"/>
      <c r="DGC111" s="13"/>
      <c r="DGD111" s="13"/>
      <c r="DGE111" s="13"/>
      <c r="DGF111" s="13"/>
      <c r="DGG111" s="13"/>
      <c r="DGH111" s="13"/>
      <c r="DGI111" s="13"/>
      <c r="DGJ111" s="13"/>
      <c r="DGK111" s="13"/>
      <c r="DGL111" s="13"/>
      <c r="DGM111" s="13"/>
      <c r="DGN111" s="13"/>
      <c r="DGO111" s="13"/>
      <c r="DGP111" s="13"/>
      <c r="DGQ111" s="13"/>
      <c r="DGR111" s="13"/>
      <c r="DGS111" s="13"/>
      <c r="DGT111" s="13"/>
      <c r="DGU111" s="13"/>
      <c r="DGV111" s="13"/>
      <c r="DGW111" s="13"/>
      <c r="DGX111" s="13"/>
      <c r="DGY111" s="13"/>
      <c r="DGZ111" s="13"/>
      <c r="DHA111" s="13"/>
      <c r="DHB111" s="13"/>
      <c r="DHC111" s="13"/>
      <c r="DHD111" s="13"/>
      <c r="DHE111" s="13"/>
      <c r="DHF111" s="13"/>
      <c r="DHG111" s="13"/>
      <c r="DHH111" s="13"/>
      <c r="DHI111" s="13"/>
      <c r="DHJ111" s="13"/>
      <c r="DHK111" s="13"/>
      <c r="DHL111" s="13"/>
      <c r="DHM111" s="13"/>
      <c r="DHN111" s="13"/>
      <c r="DHO111" s="13"/>
      <c r="DHP111" s="13"/>
      <c r="DHQ111" s="13"/>
      <c r="DHR111" s="13"/>
      <c r="DHS111" s="13"/>
      <c r="DHT111" s="13"/>
      <c r="DHU111" s="13"/>
      <c r="DHV111" s="13"/>
      <c r="DHW111" s="13"/>
      <c r="DHX111" s="13"/>
      <c r="DHY111" s="13"/>
      <c r="DHZ111" s="13"/>
      <c r="DIA111" s="13"/>
      <c r="DIB111" s="13"/>
      <c r="DIC111" s="13"/>
      <c r="DID111" s="13"/>
      <c r="DIE111" s="13"/>
      <c r="DIF111" s="13"/>
      <c r="DIG111" s="13"/>
      <c r="DIH111" s="13"/>
      <c r="DII111" s="13"/>
      <c r="DIJ111" s="13"/>
      <c r="DIK111" s="13"/>
      <c r="DIL111" s="13"/>
      <c r="DIM111" s="13"/>
      <c r="DIN111" s="13"/>
      <c r="DIO111" s="13"/>
      <c r="DIP111" s="13"/>
      <c r="DIQ111" s="13"/>
      <c r="DIR111" s="13"/>
      <c r="DIS111" s="13"/>
      <c r="DIT111" s="13"/>
      <c r="DIU111" s="13"/>
      <c r="DIV111" s="13"/>
      <c r="DIW111" s="13"/>
      <c r="DIX111" s="13"/>
      <c r="DIY111" s="13"/>
      <c r="DIZ111" s="13"/>
      <c r="DJA111" s="13"/>
      <c r="DJB111" s="13"/>
      <c r="DJC111" s="13"/>
      <c r="DJD111" s="13"/>
      <c r="DJE111" s="13"/>
      <c r="DJF111" s="13"/>
      <c r="DJG111" s="13"/>
      <c r="DJH111" s="13"/>
      <c r="DJI111" s="13"/>
      <c r="DJJ111" s="13"/>
      <c r="DJK111" s="13"/>
      <c r="DJL111" s="13"/>
      <c r="DJM111" s="13"/>
      <c r="DJN111" s="13"/>
      <c r="DJO111" s="13"/>
      <c r="DJP111" s="13"/>
      <c r="DJQ111" s="13"/>
      <c r="DJR111" s="13"/>
      <c r="DJS111" s="13"/>
      <c r="DJT111" s="13"/>
      <c r="DJU111" s="13"/>
      <c r="DJV111" s="13"/>
      <c r="DJW111" s="13"/>
      <c r="DJX111" s="13"/>
      <c r="DJY111" s="13"/>
      <c r="DJZ111" s="13"/>
      <c r="DKA111" s="13"/>
      <c r="DKB111" s="13"/>
      <c r="DKC111" s="13"/>
      <c r="DKD111" s="13"/>
      <c r="DKE111" s="13"/>
      <c r="DKF111" s="13"/>
      <c r="DKG111" s="13"/>
      <c r="DKH111" s="13"/>
      <c r="DKI111" s="13"/>
      <c r="DKJ111" s="13"/>
      <c r="DKK111" s="13"/>
      <c r="DKL111" s="13"/>
      <c r="DKM111" s="13"/>
      <c r="DKN111" s="13"/>
      <c r="DKO111" s="13"/>
      <c r="DKP111" s="13"/>
      <c r="DKQ111" s="13"/>
      <c r="DKR111" s="13"/>
      <c r="DKS111" s="13"/>
      <c r="DKT111" s="13"/>
      <c r="DKU111" s="13"/>
      <c r="DKV111" s="13"/>
      <c r="DKW111" s="13"/>
      <c r="DKX111" s="13"/>
      <c r="DKY111" s="13"/>
      <c r="DKZ111" s="13"/>
      <c r="DLA111" s="13"/>
      <c r="DLB111" s="13"/>
      <c r="DLC111" s="13"/>
      <c r="DLD111" s="13"/>
      <c r="DLE111" s="13"/>
      <c r="DLF111" s="13"/>
      <c r="DLG111" s="13"/>
      <c r="DLH111" s="13"/>
      <c r="DLI111" s="13"/>
      <c r="DLJ111" s="13"/>
      <c r="DLK111" s="13"/>
      <c r="DLL111" s="13"/>
      <c r="DLM111" s="13"/>
      <c r="DLN111" s="13"/>
      <c r="DLO111" s="13"/>
      <c r="DLP111" s="13"/>
      <c r="DLQ111" s="13"/>
      <c r="DLR111" s="13"/>
      <c r="DLS111" s="13"/>
      <c r="DLT111" s="13"/>
      <c r="DLU111" s="13"/>
      <c r="DLV111" s="13"/>
      <c r="DLW111" s="13"/>
      <c r="DLX111" s="13"/>
      <c r="DLY111" s="13"/>
      <c r="DLZ111" s="13"/>
      <c r="DMA111" s="13"/>
      <c r="DMB111" s="13"/>
      <c r="DMC111" s="13"/>
      <c r="DMD111" s="13"/>
      <c r="DME111" s="13"/>
      <c r="DMF111" s="13"/>
      <c r="DMG111" s="13"/>
      <c r="DMH111" s="13"/>
      <c r="DMI111" s="13"/>
      <c r="DMJ111" s="13"/>
      <c r="DMK111" s="13"/>
      <c r="DML111" s="13"/>
      <c r="DMM111" s="13"/>
      <c r="DMN111" s="13"/>
      <c r="DMO111" s="13"/>
      <c r="DMP111" s="13"/>
      <c r="DMQ111" s="13"/>
      <c r="DMR111" s="13"/>
      <c r="DMS111" s="13"/>
      <c r="DMT111" s="13"/>
      <c r="DMU111" s="13"/>
      <c r="DMV111" s="13"/>
      <c r="DMW111" s="13"/>
      <c r="DMX111" s="13"/>
      <c r="DMY111" s="13"/>
      <c r="DMZ111" s="13"/>
      <c r="DNA111" s="13"/>
      <c r="DNB111" s="13"/>
      <c r="DNC111" s="13"/>
      <c r="DND111" s="13"/>
      <c r="DNE111" s="13"/>
      <c r="DNF111" s="13"/>
      <c r="DNG111" s="13"/>
      <c r="DNH111" s="13"/>
      <c r="DNI111" s="13"/>
      <c r="DNJ111" s="13"/>
      <c r="DNK111" s="13"/>
      <c r="DNL111" s="13"/>
      <c r="DNM111" s="13"/>
      <c r="DNN111" s="13"/>
      <c r="DNO111" s="13"/>
      <c r="DNP111" s="13"/>
      <c r="DNQ111" s="13"/>
      <c r="DNR111" s="13"/>
      <c r="DNS111" s="13"/>
      <c r="DNT111" s="13"/>
      <c r="DNU111" s="13"/>
      <c r="DNV111" s="13"/>
      <c r="DNW111" s="13"/>
      <c r="DNX111" s="13"/>
      <c r="DNY111" s="13"/>
      <c r="DNZ111" s="13"/>
      <c r="DOA111" s="13"/>
      <c r="DOB111" s="13"/>
      <c r="DOC111" s="13"/>
      <c r="DOD111" s="13"/>
      <c r="DOE111" s="13"/>
      <c r="DOF111" s="13"/>
      <c r="DOG111" s="13"/>
      <c r="DOH111" s="13"/>
      <c r="DOI111" s="13"/>
      <c r="DOJ111" s="13"/>
      <c r="DOK111" s="13"/>
      <c r="DOL111" s="13"/>
      <c r="DOM111" s="13"/>
      <c r="DON111" s="13"/>
      <c r="DOO111" s="13"/>
      <c r="DOP111" s="13"/>
      <c r="DOQ111" s="13"/>
      <c r="DOR111" s="13"/>
      <c r="DOS111" s="13"/>
      <c r="DOT111" s="13"/>
      <c r="DOU111" s="13"/>
      <c r="DOV111" s="13"/>
      <c r="DOW111" s="13"/>
      <c r="DOX111" s="13"/>
      <c r="DOY111" s="13"/>
      <c r="DOZ111" s="13"/>
      <c r="DPA111" s="13"/>
      <c r="DPB111" s="13"/>
      <c r="DPC111" s="13"/>
      <c r="DPD111" s="13"/>
      <c r="DPE111" s="13"/>
      <c r="DPF111" s="13"/>
      <c r="DPG111" s="13"/>
      <c r="DPH111" s="13"/>
      <c r="DPI111" s="13"/>
      <c r="DPJ111" s="13"/>
      <c r="DPK111" s="13"/>
      <c r="DPL111" s="13"/>
      <c r="DPM111" s="13"/>
      <c r="DPN111" s="13"/>
      <c r="DPO111" s="13"/>
      <c r="DPP111" s="13"/>
      <c r="DPQ111" s="13"/>
      <c r="DPR111" s="13"/>
      <c r="DPS111" s="13"/>
      <c r="DPT111" s="13"/>
      <c r="DPU111" s="13"/>
      <c r="DPV111" s="13"/>
      <c r="DPW111" s="13"/>
      <c r="DPX111" s="13"/>
      <c r="DPY111" s="13"/>
      <c r="DPZ111" s="13"/>
      <c r="DQA111" s="13"/>
      <c r="DQB111" s="13"/>
      <c r="DQC111" s="13"/>
      <c r="DQD111" s="13"/>
      <c r="DQE111" s="13"/>
      <c r="DQF111" s="13"/>
      <c r="DQG111" s="13"/>
      <c r="DQH111" s="13"/>
      <c r="DQI111" s="13"/>
      <c r="DQJ111" s="13"/>
      <c r="DQK111" s="13"/>
      <c r="DQL111" s="13"/>
      <c r="DQM111" s="13"/>
      <c r="DQN111" s="13"/>
      <c r="DQO111" s="13"/>
      <c r="DQP111" s="13"/>
      <c r="DQQ111" s="13"/>
      <c r="DQR111" s="13"/>
      <c r="DQS111" s="13"/>
      <c r="DQT111" s="13"/>
      <c r="DQU111" s="13"/>
      <c r="DQV111" s="13"/>
      <c r="DQW111" s="13"/>
      <c r="DQX111" s="13"/>
      <c r="DQY111" s="13"/>
      <c r="DQZ111" s="13"/>
      <c r="DRA111" s="13"/>
      <c r="DRB111" s="13"/>
      <c r="DRC111" s="13"/>
      <c r="DRD111" s="13"/>
      <c r="DRE111" s="13"/>
      <c r="DRF111" s="13"/>
      <c r="DRG111" s="13"/>
      <c r="DRH111" s="13"/>
      <c r="DRI111" s="13"/>
      <c r="DRJ111" s="13"/>
      <c r="DRK111" s="13"/>
      <c r="DRL111" s="13"/>
      <c r="DRM111" s="13"/>
      <c r="DRN111" s="13"/>
      <c r="DRO111" s="13"/>
      <c r="DRP111" s="13"/>
      <c r="DRQ111" s="13"/>
      <c r="DRR111" s="13"/>
      <c r="DRS111" s="13"/>
      <c r="DRT111" s="13"/>
      <c r="DRU111" s="13"/>
      <c r="DRV111" s="13"/>
      <c r="DRW111" s="13"/>
      <c r="DRX111" s="13"/>
      <c r="DRY111" s="13"/>
      <c r="DRZ111" s="13"/>
      <c r="DSA111" s="13"/>
      <c r="DSB111" s="13"/>
      <c r="DSC111" s="13"/>
      <c r="DSD111" s="13"/>
      <c r="DSE111" s="13"/>
      <c r="DSF111" s="13"/>
      <c r="DSG111" s="13"/>
      <c r="DSH111" s="13"/>
      <c r="DSI111" s="13"/>
      <c r="DSJ111" s="13"/>
      <c r="DSK111" s="13"/>
      <c r="DSL111" s="13"/>
      <c r="DSM111" s="13"/>
      <c r="DSN111" s="13"/>
      <c r="DSO111" s="13"/>
      <c r="DSP111" s="13"/>
      <c r="DSQ111" s="13"/>
      <c r="DSR111" s="13"/>
      <c r="DSS111" s="13"/>
      <c r="DST111" s="13"/>
      <c r="DSU111" s="13"/>
      <c r="DSV111" s="13"/>
      <c r="DSW111" s="13"/>
      <c r="DSX111" s="13"/>
      <c r="DSY111" s="13"/>
      <c r="DSZ111" s="13"/>
      <c r="DTA111" s="13"/>
      <c r="DTB111" s="13"/>
      <c r="DTC111" s="13"/>
      <c r="DTD111" s="13"/>
      <c r="DTE111" s="13"/>
      <c r="DTF111" s="13"/>
      <c r="DTG111" s="13"/>
      <c r="DTH111" s="13"/>
      <c r="DTI111" s="13"/>
      <c r="DTJ111" s="13"/>
      <c r="DTK111" s="13"/>
      <c r="DTL111" s="13"/>
      <c r="DTM111" s="13"/>
      <c r="DTN111" s="13"/>
      <c r="DTO111" s="13"/>
      <c r="DTP111" s="13"/>
      <c r="DTQ111" s="13"/>
      <c r="DTR111" s="13"/>
      <c r="DTS111" s="13"/>
      <c r="DTT111" s="13"/>
      <c r="DTU111" s="13"/>
      <c r="DTV111" s="13"/>
      <c r="DTW111" s="13"/>
      <c r="DTX111" s="13"/>
      <c r="DTY111" s="13"/>
      <c r="DTZ111" s="13"/>
      <c r="DUA111" s="13"/>
      <c r="DUB111" s="13"/>
      <c r="DUC111" s="13"/>
      <c r="DUD111" s="13"/>
      <c r="DUE111" s="13"/>
      <c r="DUF111" s="13"/>
      <c r="DUG111" s="13"/>
      <c r="DUH111" s="13"/>
      <c r="DUI111" s="13"/>
      <c r="DUJ111" s="13"/>
      <c r="DUK111" s="13"/>
      <c r="DUL111" s="13"/>
      <c r="DUM111" s="13"/>
      <c r="DUN111" s="13"/>
      <c r="DUO111" s="13"/>
      <c r="DUP111" s="13"/>
      <c r="DUQ111" s="13"/>
      <c r="DUR111" s="13"/>
      <c r="DUS111" s="13"/>
      <c r="DUT111" s="13"/>
      <c r="DUU111" s="13"/>
      <c r="DUV111" s="13"/>
      <c r="DUW111" s="13"/>
      <c r="DUX111" s="13"/>
      <c r="DUY111" s="13"/>
      <c r="DUZ111" s="13"/>
      <c r="DVA111" s="13"/>
      <c r="DVB111" s="13"/>
      <c r="DVC111" s="13"/>
      <c r="DVD111" s="13"/>
      <c r="DVE111" s="13"/>
      <c r="DVF111" s="13"/>
      <c r="DVG111" s="13"/>
      <c r="DVH111" s="13"/>
      <c r="DVI111" s="13"/>
      <c r="DVJ111" s="13"/>
      <c r="DVK111" s="13"/>
      <c r="DVL111" s="13"/>
      <c r="DVM111" s="13"/>
      <c r="DVN111" s="13"/>
      <c r="DVO111" s="13"/>
      <c r="DVP111" s="13"/>
      <c r="DVQ111" s="13"/>
      <c r="DVR111" s="13"/>
      <c r="DVS111" s="13"/>
      <c r="DVT111" s="13"/>
      <c r="DVU111" s="13"/>
      <c r="DVV111" s="13"/>
      <c r="DVW111" s="13"/>
      <c r="DVX111" s="13"/>
      <c r="DVY111" s="13"/>
      <c r="DVZ111" s="13"/>
      <c r="DWA111" s="13"/>
      <c r="DWB111" s="13"/>
      <c r="DWC111" s="13"/>
      <c r="DWD111" s="13"/>
      <c r="DWE111" s="13"/>
      <c r="DWF111" s="13"/>
      <c r="DWG111" s="13"/>
      <c r="DWH111" s="13"/>
      <c r="DWI111" s="13"/>
      <c r="DWJ111" s="13"/>
      <c r="DWK111" s="13"/>
      <c r="DWL111" s="13"/>
      <c r="DWM111" s="13"/>
      <c r="DWN111" s="13"/>
      <c r="DWO111" s="13"/>
      <c r="DWP111" s="13"/>
      <c r="DWQ111" s="13"/>
      <c r="DWR111" s="13"/>
      <c r="DWS111" s="13"/>
      <c r="DWT111" s="13"/>
      <c r="DWU111" s="13"/>
      <c r="DWV111" s="13"/>
      <c r="DWW111" s="13"/>
      <c r="DWX111" s="13"/>
      <c r="DWY111" s="13"/>
      <c r="DWZ111" s="13"/>
      <c r="DXA111" s="13"/>
      <c r="DXB111" s="13"/>
      <c r="DXC111" s="13"/>
      <c r="DXD111" s="13"/>
      <c r="DXE111" s="13"/>
      <c r="DXF111" s="13"/>
      <c r="DXG111" s="13"/>
      <c r="DXH111" s="13"/>
      <c r="DXI111" s="13"/>
      <c r="DXJ111" s="13"/>
      <c r="DXK111" s="13"/>
      <c r="DXL111" s="13"/>
      <c r="DXM111" s="13"/>
      <c r="DXN111" s="13"/>
      <c r="DXO111" s="13"/>
      <c r="DXP111" s="13"/>
      <c r="DXQ111" s="13"/>
      <c r="DXR111" s="13"/>
      <c r="DXS111" s="13"/>
      <c r="DXT111" s="13"/>
      <c r="DXU111" s="13"/>
      <c r="DXV111" s="13"/>
      <c r="DXW111" s="13"/>
      <c r="DXX111" s="13"/>
      <c r="DXY111" s="13"/>
      <c r="DXZ111" s="13"/>
      <c r="DYA111" s="13"/>
      <c r="DYB111" s="13"/>
      <c r="DYC111" s="13"/>
      <c r="DYD111" s="13"/>
      <c r="DYE111" s="13"/>
      <c r="DYF111" s="13"/>
      <c r="DYG111" s="13"/>
      <c r="DYH111" s="13"/>
      <c r="DYI111" s="13"/>
      <c r="DYJ111" s="13"/>
      <c r="DYK111" s="13"/>
      <c r="DYL111" s="13"/>
      <c r="DYM111" s="13"/>
      <c r="DYN111" s="13"/>
      <c r="DYO111" s="13"/>
      <c r="DYP111" s="13"/>
      <c r="DYQ111" s="13"/>
      <c r="DYR111" s="13"/>
      <c r="DYS111" s="13"/>
      <c r="DYT111" s="13"/>
      <c r="DYU111" s="13"/>
      <c r="DYV111" s="13"/>
      <c r="DYW111" s="13"/>
      <c r="DYX111" s="13"/>
      <c r="DYY111" s="13"/>
      <c r="DYZ111" s="13"/>
      <c r="DZA111" s="13"/>
      <c r="DZB111" s="13"/>
      <c r="DZC111" s="13"/>
      <c r="DZD111" s="13"/>
      <c r="DZE111" s="13"/>
      <c r="DZF111" s="13"/>
      <c r="DZG111" s="13"/>
      <c r="DZH111" s="13"/>
      <c r="DZI111" s="13"/>
      <c r="DZJ111" s="13"/>
      <c r="DZK111" s="13"/>
      <c r="DZL111" s="13"/>
      <c r="DZM111" s="13"/>
      <c r="DZN111" s="13"/>
      <c r="DZO111" s="13"/>
      <c r="DZP111" s="13"/>
      <c r="DZQ111" s="13"/>
      <c r="DZR111" s="13"/>
      <c r="DZS111" s="13"/>
      <c r="DZT111" s="13"/>
      <c r="DZU111" s="13"/>
      <c r="DZV111" s="13"/>
      <c r="DZW111" s="13"/>
      <c r="DZX111" s="13"/>
      <c r="DZY111" s="13"/>
      <c r="DZZ111" s="13"/>
      <c r="EAA111" s="13"/>
      <c r="EAB111" s="13"/>
      <c r="EAC111" s="13"/>
      <c r="EAD111" s="13"/>
      <c r="EAE111" s="13"/>
      <c r="EAF111" s="13"/>
      <c r="EAG111" s="13"/>
      <c r="EAH111" s="13"/>
      <c r="EAI111" s="13"/>
      <c r="EAJ111" s="13"/>
      <c r="EAK111" s="13"/>
      <c r="EAL111" s="13"/>
      <c r="EAM111" s="13"/>
      <c r="EAN111" s="13"/>
      <c r="EAO111" s="13"/>
      <c r="EAP111" s="13"/>
      <c r="EAQ111" s="13"/>
      <c r="EAR111" s="13"/>
      <c r="EAS111" s="13"/>
      <c r="EAT111" s="13"/>
      <c r="EAU111" s="13"/>
      <c r="EAV111" s="13"/>
      <c r="EAW111" s="13"/>
      <c r="EAX111" s="13"/>
      <c r="EAY111" s="13"/>
      <c r="EAZ111" s="13"/>
      <c r="EBA111" s="13"/>
      <c r="EBB111" s="13"/>
      <c r="EBC111" s="13"/>
      <c r="EBD111" s="13"/>
      <c r="EBE111" s="13"/>
      <c r="EBF111" s="13"/>
      <c r="EBG111" s="13"/>
      <c r="EBH111" s="13"/>
      <c r="EBI111" s="13"/>
      <c r="EBJ111" s="13"/>
      <c r="EBK111" s="13"/>
      <c r="EBL111" s="13"/>
      <c r="EBM111" s="13"/>
      <c r="EBN111" s="13"/>
      <c r="EBO111" s="13"/>
      <c r="EBP111" s="13"/>
      <c r="EBQ111" s="13"/>
      <c r="EBR111" s="13"/>
      <c r="EBS111" s="13"/>
      <c r="EBT111" s="13"/>
      <c r="EBU111" s="13"/>
      <c r="EBV111" s="13"/>
      <c r="EBW111" s="13"/>
      <c r="EBX111" s="13"/>
      <c r="EBY111" s="13"/>
      <c r="EBZ111" s="13"/>
      <c r="ECA111" s="13"/>
      <c r="ECB111" s="13"/>
      <c r="ECC111" s="13"/>
      <c r="ECD111" s="13"/>
      <c r="ECE111" s="13"/>
      <c r="ECF111" s="13"/>
      <c r="ECG111" s="13"/>
      <c r="ECH111" s="13"/>
      <c r="ECI111" s="13"/>
      <c r="ECJ111" s="13"/>
      <c r="ECK111" s="13"/>
      <c r="ECL111" s="13"/>
      <c r="ECM111" s="13"/>
      <c r="ECN111" s="13"/>
      <c r="ECO111" s="13"/>
      <c r="ECP111" s="13"/>
      <c r="ECQ111" s="13"/>
      <c r="ECR111" s="13"/>
      <c r="ECS111" s="13"/>
      <c r="ECT111" s="13"/>
      <c r="ECU111" s="13"/>
      <c r="ECV111" s="13"/>
      <c r="ECW111" s="13"/>
      <c r="ECX111" s="13"/>
      <c r="ECY111" s="13"/>
      <c r="ECZ111" s="13"/>
      <c r="EDA111" s="13"/>
      <c r="EDB111" s="13"/>
      <c r="EDC111" s="13"/>
      <c r="EDD111" s="13"/>
      <c r="EDE111" s="13"/>
      <c r="EDF111" s="13"/>
      <c r="EDG111" s="13"/>
      <c r="EDH111" s="13"/>
      <c r="EDI111" s="13"/>
      <c r="EDJ111" s="13"/>
      <c r="EDK111" s="13"/>
      <c r="EDL111" s="13"/>
      <c r="EDM111" s="13"/>
      <c r="EDN111" s="13"/>
      <c r="EDO111" s="13"/>
      <c r="EDP111" s="13"/>
      <c r="EDQ111" s="13"/>
      <c r="EDR111" s="13"/>
      <c r="EDS111" s="13"/>
      <c r="EDT111" s="13"/>
      <c r="EDU111" s="13"/>
      <c r="EDV111" s="13"/>
      <c r="EDW111" s="13"/>
      <c r="EDX111" s="13"/>
      <c r="EDY111" s="13"/>
      <c r="EDZ111" s="13"/>
      <c r="EEA111" s="13"/>
      <c r="EEB111" s="13"/>
      <c r="EEC111" s="13"/>
      <c r="EED111" s="13"/>
      <c r="EEE111" s="13"/>
      <c r="EEF111" s="13"/>
      <c r="EEG111" s="13"/>
      <c r="EEH111" s="13"/>
      <c r="EEI111" s="13"/>
      <c r="EEJ111" s="13"/>
      <c r="EEK111" s="13"/>
      <c r="EEL111" s="13"/>
      <c r="EEM111" s="13"/>
      <c r="EEN111" s="13"/>
      <c r="EEO111" s="13"/>
      <c r="EEP111" s="13"/>
      <c r="EEQ111" s="13"/>
      <c r="EER111" s="13"/>
      <c r="EES111" s="13"/>
      <c r="EET111" s="13"/>
      <c r="EEU111" s="13"/>
      <c r="EEV111" s="13"/>
      <c r="EEW111" s="13"/>
      <c r="EEX111" s="13"/>
      <c r="EEY111" s="13"/>
      <c r="EEZ111" s="13"/>
      <c r="EFA111" s="13"/>
      <c r="EFB111" s="13"/>
      <c r="EFC111" s="13"/>
      <c r="EFD111" s="13"/>
      <c r="EFE111" s="13"/>
      <c r="EFF111" s="13"/>
      <c r="EFG111" s="13"/>
      <c r="EFH111" s="13"/>
      <c r="EFI111" s="13"/>
      <c r="EFJ111" s="13"/>
      <c r="EFK111" s="13"/>
      <c r="EFL111" s="13"/>
      <c r="EFM111" s="13"/>
      <c r="EFN111" s="13"/>
      <c r="EFO111" s="13"/>
      <c r="EFP111" s="13"/>
      <c r="EFQ111" s="13"/>
      <c r="EFR111" s="13"/>
      <c r="EFS111" s="13"/>
      <c r="EFT111" s="13"/>
      <c r="EFU111" s="13"/>
      <c r="EFV111" s="13"/>
      <c r="EFW111" s="13"/>
      <c r="EFX111" s="13"/>
      <c r="EFY111" s="13"/>
      <c r="EFZ111" s="13"/>
      <c r="EGA111" s="13"/>
      <c r="EGB111" s="13"/>
      <c r="EGC111" s="13"/>
      <c r="EGD111" s="13"/>
      <c r="EGE111" s="13"/>
      <c r="EGF111" s="13"/>
      <c r="EGG111" s="13"/>
      <c r="EGH111" s="13"/>
      <c r="EGI111" s="13"/>
      <c r="EGJ111" s="13"/>
      <c r="EGK111" s="13"/>
      <c r="EGL111" s="13"/>
      <c r="EGM111" s="13"/>
      <c r="EGN111" s="13"/>
      <c r="EGO111" s="13"/>
      <c r="EGP111" s="13"/>
      <c r="EGQ111" s="13"/>
      <c r="EGR111" s="13"/>
      <c r="EGS111" s="13"/>
      <c r="EGT111" s="13"/>
      <c r="EGU111" s="13"/>
      <c r="EGV111" s="13"/>
      <c r="EGW111" s="13"/>
      <c r="EGX111" s="13"/>
      <c r="EGY111" s="13"/>
      <c r="EGZ111" s="13"/>
      <c r="EHA111" s="13"/>
      <c r="EHB111" s="13"/>
      <c r="EHC111" s="13"/>
      <c r="EHD111" s="13"/>
      <c r="EHE111" s="13"/>
      <c r="EHF111" s="13"/>
      <c r="EHG111" s="13"/>
      <c r="EHH111" s="13"/>
      <c r="EHI111" s="13"/>
      <c r="EHJ111" s="13"/>
      <c r="EHK111" s="13"/>
      <c r="EHL111" s="13"/>
      <c r="EHM111" s="13"/>
      <c r="EHN111" s="13"/>
      <c r="EHO111" s="13"/>
      <c r="EHP111" s="13"/>
      <c r="EHQ111" s="13"/>
      <c r="EHR111" s="13"/>
      <c r="EHS111" s="13"/>
      <c r="EHT111" s="13"/>
      <c r="EHU111" s="13"/>
      <c r="EHV111" s="13"/>
      <c r="EHW111" s="13"/>
      <c r="EHX111" s="13"/>
      <c r="EHY111" s="13"/>
      <c r="EHZ111" s="13"/>
      <c r="EIA111" s="13"/>
      <c r="EIB111" s="13"/>
      <c r="EIC111" s="13"/>
      <c r="EID111" s="13"/>
      <c r="EIE111" s="13"/>
      <c r="EIF111" s="13"/>
      <c r="EIG111" s="13"/>
      <c r="EIH111" s="13"/>
      <c r="EII111" s="13"/>
      <c r="EIJ111" s="13"/>
      <c r="EIK111" s="13"/>
      <c r="EIL111" s="13"/>
      <c r="EIM111" s="13"/>
      <c r="EIN111" s="13"/>
      <c r="EIO111" s="13"/>
      <c r="EIP111" s="13"/>
      <c r="EIQ111" s="13"/>
      <c r="EIR111" s="13"/>
      <c r="EIS111" s="13"/>
      <c r="EIT111" s="13"/>
      <c r="EIU111" s="13"/>
      <c r="EIV111" s="13"/>
      <c r="EIW111" s="13"/>
      <c r="EIX111" s="13"/>
      <c r="EIY111" s="13"/>
      <c r="EIZ111" s="13"/>
      <c r="EJA111" s="13"/>
      <c r="EJB111" s="13"/>
      <c r="EJC111" s="13"/>
      <c r="EJD111" s="13"/>
      <c r="EJE111" s="13"/>
      <c r="EJF111" s="13"/>
      <c r="EJG111" s="13"/>
      <c r="EJH111" s="13"/>
      <c r="EJI111" s="13"/>
      <c r="EJJ111" s="13"/>
      <c r="EJK111" s="13"/>
      <c r="EJL111" s="13"/>
      <c r="EJM111" s="13"/>
      <c r="EJN111" s="13"/>
      <c r="EJO111" s="13"/>
      <c r="EJP111" s="13"/>
      <c r="EJQ111" s="13"/>
      <c r="EJR111" s="13"/>
      <c r="EJS111" s="13"/>
      <c r="EJT111" s="13"/>
      <c r="EJU111" s="13"/>
      <c r="EJV111" s="13"/>
      <c r="EJW111" s="13"/>
      <c r="EJX111" s="13"/>
      <c r="EJY111" s="13"/>
      <c r="EJZ111" s="13"/>
      <c r="EKA111" s="13"/>
      <c r="EKB111" s="13"/>
      <c r="EKC111" s="13"/>
      <c r="EKD111" s="13"/>
      <c r="EKE111" s="13"/>
      <c r="EKF111" s="13"/>
      <c r="EKG111" s="13"/>
      <c r="EKH111" s="13"/>
      <c r="EKI111" s="13"/>
      <c r="EKJ111" s="13"/>
      <c r="EKK111" s="13"/>
      <c r="EKL111" s="13"/>
      <c r="EKM111" s="13"/>
      <c r="EKN111" s="13"/>
      <c r="EKO111" s="13"/>
      <c r="EKP111" s="13"/>
      <c r="EKQ111" s="13"/>
      <c r="EKR111" s="13"/>
      <c r="EKS111" s="13"/>
      <c r="EKT111" s="13"/>
      <c r="EKU111" s="13"/>
      <c r="EKV111" s="13"/>
      <c r="EKW111" s="13"/>
      <c r="EKX111" s="13"/>
      <c r="EKY111" s="13"/>
      <c r="EKZ111" s="13"/>
      <c r="ELA111" s="13"/>
      <c r="ELB111" s="13"/>
      <c r="ELC111" s="13"/>
      <c r="ELD111" s="13"/>
      <c r="ELE111" s="13"/>
      <c r="ELF111" s="13"/>
      <c r="ELG111" s="13"/>
      <c r="ELH111" s="13"/>
      <c r="ELI111" s="13"/>
      <c r="ELJ111" s="13"/>
      <c r="ELK111" s="13"/>
      <c r="ELL111" s="13"/>
      <c r="ELM111" s="13"/>
      <c r="ELN111" s="13"/>
      <c r="ELO111" s="13"/>
      <c r="ELP111" s="13"/>
      <c r="ELQ111" s="13"/>
      <c r="ELR111" s="13"/>
      <c r="ELS111" s="13"/>
      <c r="ELT111" s="13"/>
      <c r="ELU111" s="13"/>
      <c r="ELV111" s="13"/>
      <c r="ELW111" s="13"/>
      <c r="ELX111" s="13"/>
      <c r="ELY111" s="13"/>
      <c r="ELZ111" s="13"/>
      <c r="EMA111" s="13"/>
      <c r="EMB111" s="13"/>
      <c r="EMC111" s="13"/>
      <c r="EMD111" s="13"/>
      <c r="EME111" s="13"/>
      <c r="EMF111" s="13"/>
      <c r="EMG111" s="13"/>
      <c r="EMH111" s="13"/>
      <c r="EMI111" s="13"/>
      <c r="EMJ111" s="13"/>
      <c r="EMK111" s="13"/>
      <c r="EML111" s="13"/>
      <c r="EMM111" s="13"/>
      <c r="EMN111" s="13"/>
      <c r="EMO111" s="13"/>
      <c r="EMP111" s="13"/>
      <c r="EMQ111" s="13"/>
      <c r="EMR111" s="13"/>
      <c r="EMS111" s="13"/>
      <c r="EMT111" s="13"/>
      <c r="EMU111" s="13"/>
      <c r="EMV111" s="13"/>
      <c r="EMW111" s="13"/>
      <c r="EMX111" s="13"/>
      <c r="EMY111" s="13"/>
      <c r="EMZ111" s="13"/>
      <c r="ENA111" s="13"/>
      <c r="ENB111" s="13"/>
      <c r="ENC111" s="13"/>
      <c r="END111" s="13"/>
      <c r="ENE111" s="13"/>
      <c r="ENF111" s="13"/>
      <c r="ENG111" s="13"/>
      <c r="ENH111" s="13"/>
      <c r="ENI111" s="13"/>
      <c r="ENJ111" s="13"/>
      <c r="ENK111" s="13"/>
      <c r="ENL111" s="13"/>
      <c r="ENM111" s="13"/>
      <c r="ENN111" s="13"/>
      <c r="ENO111" s="13"/>
      <c r="ENP111" s="13"/>
      <c r="ENQ111" s="13"/>
      <c r="ENR111" s="13"/>
      <c r="ENS111" s="13"/>
      <c r="ENT111" s="13"/>
      <c r="ENU111" s="13"/>
      <c r="ENV111" s="13"/>
      <c r="ENW111" s="13"/>
      <c r="ENX111" s="13"/>
      <c r="ENY111" s="13"/>
      <c r="ENZ111" s="13"/>
      <c r="EOA111" s="13"/>
      <c r="EOB111" s="13"/>
      <c r="EOC111" s="13"/>
      <c r="EOD111" s="13"/>
      <c r="EOE111" s="13"/>
      <c r="EOF111" s="13"/>
      <c r="EOG111" s="13"/>
      <c r="EOH111" s="13"/>
      <c r="EOI111" s="13"/>
      <c r="EOJ111" s="13"/>
      <c r="EOK111" s="13"/>
      <c r="EOL111" s="13"/>
      <c r="EOM111" s="13"/>
      <c r="EON111" s="13"/>
      <c r="EOO111" s="13"/>
      <c r="EOP111" s="13"/>
      <c r="EOQ111" s="13"/>
      <c r="EOR111" s="13"/>
      <c r="EOS111" s="13"/>
      <c r="EOT111" s="13"/>
      <c r="EOU111" s="13"/>
      <c r="EOV111" s="13"/>
      <c r="EOW111" s="13"/>
      <c r="EOX111" s="13"/>
      <c r="EOY111" s="13"/>
      <c r="EOZ111" s="13"/>
      <c r="EPA111" s="13"/>
      <c r="EPB111" s="13"/>
      <c r="EPC111" s="13"/>
      <c r="EPD111" s="13"/>
      <c r="EPE111" s="13"/>
      <c r="EPF111" s="13"/>
      <c r="EPG111" s="13"/>
      <c r="EPH111" s="13"/>
      <c r="EPI111" s="13"/>
      <c r="EPJ111" s="13"/>
      <c r="EPK111" s="13"/>
      <c r="EPL111" s="13"/>
      <c r="EPM111" s="13"/>
      <c r="EPN111" s="13"/>
      <c r="EPO111" s="13"/>
      <c r="EPP111" s="13"/>
      <c r="EPQ111" s="13"/>
      <c r="EPR111" s="13"/>
      <c r="EPS111" s="13"/>
      <c r="EPT111" s="13"/>
      <c r="EPU111" s="13"/>
      <c r="EPV111" s="13"/>
      <c r="EPW111" s="13"/>
      <c r="EPX111" s="13"/>
      <c r="EPY111" s="13"/>
      <c r="EPZ111" s="13"/>
      <c r="EQA111" s="13"/>
      <c r="EQB111" s="13"/>
      <c r="EQC111" s="13"/>
      <c r="EQD111" s="13"/>
      <c r="EQE111" s="13"/>
      <c r="EQF111" s="13"/>
      <c r="EQG111" s="13"/>
      <c r="EQH111" s="13"/>
      <c r="EQI111" s="13"/>
      <c r="EQJ111" s="13"/>
      <c r="EQK111" s="13"/>
      <c r="EQL111" s="13"/>
      <c r="EQM111" s="13"/>
      <c r="EQN111" s="13"/>
      <c r="EQO111" s="13"/>
      <c r="EQP111" s="13"/>
      <c r="EQQ111" s="13"/>
      <c r="EQR111" s="13"/>
      <c r="EQS111" s="13"/>
      <c r="EQT111" s="13"/>
      <c r="EQU111" s="13"/>
      <c r="EQV111" s="13"/>
      <c r="EQW111" s="13"/>
      <c r="EQX111" s="13"/>
      <c r="EQY111" s="13"/>
      <c r="EQZ111" s="13"/>
      <c r="ERA111" s="13"/>
      <c r="ERB111" s="13"/>
      <c r="ERC111" s="13"/>
      <c r="ERD111" s="13"/>
      <c r="ERE111" s="13"/>
      <c r="ERF111" s="13"/>
      <c r="ERG111" s="13"/>
      <c r="ERH111" s="13"/>
      <c r="ERI111" s="13"/>
      <c r="ERJ111" s="13"/>
      <c r="ERK111" s="13"/>
      <c r="ERL111" s="13"/>
      <c r="ERM111" s="13"/>
      <c r="ERN111" s="13"/>
      <c r="ERO111" s="13"/>
      <c r="ERP111" s="13"/>
      <c r="ERQ111" s="13"/>
      <c r="ERR111" s="13"/>
      <c r="ERS111" s="13"/>
      <c r="ERT111" s="13"/>
      <c r="ERU111" s="13"/>
      <c r="ERV111" s="13"/>
      <c r="ERW111" s="13"/>
      <c r="ERX111" s="13"/>
      <c r="ERY111" s="13"/>
      <c r="ERZ111" s="13"/>
      <c r="ESA111" s="13"/>
      <c r="ESB111" s="13"/>
      <c r="ESC111" s="13"/>
      <c r="ESD111" s="13"/>
      <c r="ESE111" s="13"/>
      <c r="ESF111" s="13"/>
      <c r="ESG111" s="13"/>
      <c r="ESH111" s="13"/>
      <c r="ESI111" s="13"/>
      <c r="ESJ111" s="13"/>
      <c r="ESK111" s="13"/>
      <c r="ESL111" s="13"/>
      <c r="ESM111" s="13"/>
      <c r="ESN111" s="13"/>
      <c r="ESO111" s="13"/>
      <c r="ESP111" s="13"/>
      <c r="ESQ111" s="13"/>
      <c r="ESR111" s="13"/>
      <c r="ESS111" s="13"/>
      <c r="EST111" s="13"/>
      <c r="ESU111" s="13"/>
      <c r="ESV111" s="13"/>
      <c r="ESW111" s="13"/>
      <c r="ESX111" s="13"/>
      <c r="ESY111" s="13"/>
      <c r="ESZ111" s="13"/>
      <c r="ETA111" s="13"/>
      <c r="ETB111" s="13"/>
      <c r="ETC111" s="13"/>
      <c r="ETD111" s="13"/>
      <c r="ETE111" s="13"/>
      <c r="ETF111" s="13"/>
      <c r="ETG111" s="13"/>
      <c r="ETH111" s="13"/>
      <c r="ETI111" s="13"/>
      <c r="ETJ111" s="13"/>
      <c r="ETK111" s="13"/>
      <c r="ETL111" s="13"/>
      <c r="ETM111" s="13"/>
      <c r="ETN111" s="13"/>
      <c r="ETO111" s="13"/>
      <c r="ETP111" s="13"/>
      <c r="ETQ111" s="13"/>
      <c r="ETR111" s="13"/>
      <c r="ETS111" s="13"/>
      <c r="ETT111" s="13"/>
      <c r="ETU111" s="13"/>
      <c r="ETV111" s="13"/>
      <c r="ETW111" s="13"/>
      <c r="ETX111" s="13"/>
      <c r="ETY111" s="13"/>
      <c r="ETZ111" s="13"/>
      <c r="EUA111" s="13"/>
      <c r="EUB111" s="13"/>
      <c r="EUC111" s="13"/>
      <c r="EUD111" s="13"/>
      <c r="EUE111" s="13"/>
      <c r="EUF111" s="13"/>
      <c r="EUG111" s="13"/>
      <c r="EUH111" s="13"/>
      <c r="EUI111" s="13"/>
      <c r="EUJ111" s="13"/>
      <c r="EUK111" s="13"/>
      <c r="EUL111" s="13"/>
      <c r="EUM111" s="13"/>
      <c r="EUN111" s="13"/>
      <c r="EUO111" s="13"/>
      <c r="EUP111" s="13"/>
      <c r="EUQ111" s="13"/>
      <c r="EUR111" s="13"/>
      <c r="EUS111" s="13"/>
      <c r="EUT111" s="13"/>
      <c r="EUU111" s="13"/>
      <c r="EUV111" s="13"/>
      <c r="EUW111" s="13"/>
      <c r="EUX111" s="13"/>
      <c r="EUY111" s="13"/>
      <c r="EUZ111" s="13"/>
      <c r="EVA111" s="13"/>
      <c r="EVB111" s="13"/>
      <c r="EVC111" s="13"/>
      <c r="EVD111" s="13"/>
      <c r="EVE111" s="13"/>
      <c r="EVF111" s="13"/>
      <c r="EVG111" s="13"/>
      <c r="EVH111" s="13"/>
      <c r="EVI111" s="13"/>
      <c r="EVJ111" s="13"/>
      <c r="EVK111" s="13"/>
      <c r="EVL111" s="13"/>
      <c r="EVM111" s="13"/>
      <c r="EVN111" s="13"/>
      <c r="EVO111" s="13"/>
      <c r="EVP111" s="13"/>
      <c r="EVQ111" s="13"/>
      <c r="EVR111" s="13"/>
      <c r="EVS111" s="13"/>
      <c r="EVT111" s="13"/>
      <c r="EVU111" s="13"/>
      <c r="EVV111" s="13"/>
      <c r="EVW111" s="13"/>
      <c r="EVX111" s="13"/>
      <c r="EVY111" s="13"/>
      <c r="EVZ111" s="13"/>
      <c r="EWA111" s="13"/>
      <c r="EWB111" s="13"/>
      <c r="EWC111" s="13"/>
      <c r="EWD111" s="13"/>
      <c r="EWE111" s="13"/>
      <c r="EWF111" s="13"/>
      <c r="EWG111" s="13"/>
      <c r="EWH111" s="13"/>
      <c r="EWI111" s="13"/>
      <c r="EWJ111" s="13"/>
      <c r="EWK111" s="13"/>
      <c r="EWL111" s="13"/>
      <c r="EWM111" s="13"/>
      <c r="EWN111" s="13"/>
      <c r="EWO111" s="13"/>
      <c r="EWP111" s="13"/>
      <c r="EWQ111" s="13"/>
      <c r="EWR111" s="13"/>
      <c r="EWS111" s="13"/>
      <c r="EWT111" s="13"/>
      <c r="EWU111" s="13"/>
      <c r="EWV111" s="13"/>
      <c r="EWW111" s="13"/>
      <c r="EWX111" s="13"/>
      <c r="EWY111" s="13"/>
      <c r="EWZ111" s="13"/>
      <c r="EXA111" s="13"/>
      <c r="EXB111" s="13"/>
      <c r="EXC111" s="13"/>
      <c r="EXD111" s="13"/>
      <c r="EXE111" s="13"/>
      <c r="EXF111" s="13"/>
      <c r="EXG111" s="13"/>
      <c r="EXH111" s="13"/>
      <c r="EXI111" s="13"/>
      <c r="EXJ111" s="13"/>
      <c r="EXK111" s="13"/>
      <c r="EXL111" s="13"/>
      <c r="EXM111" s="13"/>
      <c r="EXN111" s="13"/>
      <c r="EXO111" s="13"/>
      <c r="EXP111" s="13"/>
      <c r="EXQ111" s="13"/>
      <c r="EXR111" s="13"/>
      <c r="EXS111" s="13"/>
      <c r="EXT111" s="13"/>
      <c r="EXU111" s="13"/>
      <c r="EXV111" s="13"/>
      <c r="EXW111" s="13"/>
      <c r="EXX111" s="13"/>
      <c r="EXY111" s="13"/>
      <c r="EXZ111" s="13"/>
      <c r="EYA111" s="13"/>
      <c r="EYB111" s="13"/>
      <c r="EYC111" s="13"/>
      <c r="EYD111" s="13"/>
      <c r="EYE111" s="13"/>
      <c r="EYF111" s="13"/>
      <c r="EYG111" s="13"/>
      <c r="EYH111" s="13"/>
      <c r="EYI111" s="13"/>
      <c r="EYJ111" s="13"/>
      <c r="EYK111" s="13"/>
      <c r="EYL111" s="13"/>
      <c r="EYM111" s="13"/>
      <c r="EYN111" s="13"/>
      <c r="EYO111" s="13"/>
      <c r="EYP111" s="13"/>
      <c r="EYQ111" s="13"/>
      <c r="EYR111" s="13"/>
      <c r="EYS111" s="13"/>
      <c r="EYT111" s="13"/>
      <c r="EYU111" s="13"/>
      <c r="EYV111" s="13"/>
      <c r="EYW111" s="13"/>
      <c r="EYX111" s="13"/>
      <c r="EYY111" s="13"/>
      <c r="EYZ111" s="13"/>
      <c r="EZA111" s="13"/>
      <c r="EZB111" s="13"/>
      <c r="EZC111" s="13"/>
      <c r="EZD111" s="13"/>
      <c r="EZE111" s="13"/>
      <c r="EZF111" s="13"/>
      <c r="EZG111" s="13"/>
      <c r="EZH111" s="13"/>
      <c r="EZI111" s="13"/>
      <c r="EZJ111" s="13"/>
      <c r="EZK111" s="13"/>
      <c r="EZL111" s="13"/>
      <c r="EZM111" s="13"/>
      <c r="EZN111" s="13"/>
      <c r="EZO111" s="13"/>
      <c r="EZP111" s="13"/>
      <c r="EZQ111" s="13"/>
      <c r="EZR111" s="13"/>
      <c r="EZS111" s="13"/>
      <c r="EZT111" s="13"/>
      <c r="EZU111" s="13"/>
      <c r="EZV111" s="13"/>
      <c r="EZW111" s="13"/>
      <c r="EZX111" s="13"/>
      <c r="EZY111" s="13"/>
      <c r="EZZ111" s="13"/>
      <c r="FAA111" s="13"/>
      <c r="FAB111" s="13"/>
      <c r="FAC111" s="13"/>
      <c r="FAD111" s="13"/>
      <c r="FAE111" s="13"/>
      <c r="FAF111" s="13"/>
      <c r="FAG111" s="13"/>
      <c r="FAH111" s="13"/>
      <c r="FAI111" s="13"/>
      <c r="FAJ111" s="13"/>
      <c r="FAK111" s="13"/>
      <c r="FAL111" s="13"/>
      <c r="FAM111" s="13"/>
      <c r="FAN111" s="13"/>
      <c r="FAO111" s="13"/>
      <c r="FAP111" s="13"/>
      <c r="FAQ111" s="13"/>
      <c r="FAR111" s="13"/>
      <c r="FAS111" s="13"/>
      <c r="FAT111" s="13"/>
      <c r="FAU111" s="13"/>
      <c r="FAV111" s="13"/>
      <c r="FAW111" s="13"/>
      <c r="FAX111" s="13"/>
      <c r="FAY111" s="13"/>
      <c r="FAZ111" s="13"/>
      <c r="FBA111" s="13"/>
      <c r="FBB111" s="13"/>
      <c r="FBC111" s="13"/>
      <c r="FBD111" s="13"/>
      <c r="FBE111" s="13"/>
      <c r="FBF111" s="13"/>
      <c r="FBG111" s="13"/>
      <c r="FBH111" s="13"/>
      <c r="FBI111" s="13"/>
      <c r="FBJ111" s="13"/>
      <c r="FBK111" s="13"/>
      <c r="FBL111" s="13"/>
      <c r="FBM111" s="13"/>
      <c r="FBN111" s="13"/>
      <c r="FBO111" s="13"/>
      <c r="FBP111" s="13"/>
      <c r="FBQ111" s="13"/>
      <c r="FBR111" s="13"/>
      <c r="FBS111" s="13"/>
      <c r="FBT111" s="13"/>
      <c r="FBU111" s="13"/>
      <c r="FBV111" s="13"/>
      <c r="FBW111" s="13"/>
      <c r="FBX111" s="13"/>
      <c r="FBY111" s="13"/>
      <c r="FBZ111" s="13"/>
      <c r="FCA111" s="13"/>
      <c r="FCB111" s="13"/>
      <c r="FCC111" s="13"/>
      <c r="FCD111" s="13"/>
      <c r="FCE111" s="13"/>
      <c r="FCF111" s="13"/>
      <c r="FCG111" s="13"/>
      <c r="FCH111" s="13"/>
      <c r="FCI111" s="13"/>
      <c r="FCJ111" s="13"/>
      <c r="FCK111" s="13"/>
      <c r="FCL111" s="13"/>
      <c r="FCM111" s="13"/>
      <c r="FCN111" s="13"/>
      <c r="FCO111" s="13"/>
      <c r="FCP111" s="13"/>
      <c r="FCQ111" s="13"/>
      <c r="FCR111" s="13"/>
      <c r="FCS111" s="13"/>
      <c r="FCT111" s="13"/>
      <c r="FCU111" s="13"/>
      <c r="FCV111" s="13"/>
      <c r="FCW111" s="13"/>
      <c r="FCX111" s="13"/>
      <c r="FCY111" s="13"/>
      <c r="FCZ111" s="13"/>
      <c r="FDA111" s="13"/>
      <c r="FDB111" s="13"/>
      <c r="FDC111" s="13"/>
      <c r="FDD111" s="13"/>
      <c r="FDE111" s="13"/>
      <c r="FDF111" s="13"/>
      <c r="FDG111" s="13"/>
      <c r="FDH111" s="13"/>
      <c r="FDI111" s="13"/>
      <c r="FDJ111" s="13"/>
      <c r="FDK111" s="13"/>
      <c r="FDL111" s="13"/>
      <c r="FDM111" s="13"/>
      <c r="FDN111" s="13"/>
      <c r="FDO111" s="13"/>
      <c r="FDP111" s="13"/>
      <c r="FDQ111" s="13"/>
      <c r="FDR111" s="13"/>
      <c r="FDS111" s="13"/>
      <c r="FDT111" s="13"/>
      <c r="FDU111" s="13"/>
      <c r="FDV111" s="13"/>
      <c r="FDW111" s="13"/>
      <c r="FDX111" s="13"/>
      <c r="FDY111" s="13"/>
      <c r="FDZ111" s="13"/>
      <c r="FEA111" s="13"/>
      <c r="FEB111" s="13"/>
      <c r="FEC111" s="13"/>
      <c r="FED111" s="13"/>
      <c r="FEE111" s="13"/>
      <c r="FEF111" s="13"/>
      <c r="FEG111" s="13"/>
      <c r="FEH111" s="13"/>
      <c r="FEI111" s="13"/>
      <c r="FEJ111" s="13"/>
      <c r="FEK111" s="13"/>
      <c r="FEL111" s="13"/>
      <c r="FEM111" s="13"/>
      <c r="FEN111" s="13"/>
      <c r="FEO111" s="13"/>
      <c r="FEP111" s="13"/>
      <c r="FEQ111" s="13"/>
      <c r="FER111" s="13"/>
      <c r="FES111" s="13"/>
      <c r="FET111" s="13"/>
      <c r="FEU111" s="13"/>
      <c r="FEV111" s="13"/>
      <c r="FEW111" s="13"/>
      <c r="FEX111" s="13"/>
      <c r="FEY111" s="13"/>
      <c r="FEZ111" s="13"/>
      <c r="FFA111" s="13"/>
      <c r="FFB111" s="13"/>
      <c r="FFC111" s="13"/>
      <c r="FFD111" s="13"/>
      <c r="FFE111" s="13"/>
      <c r="FFF111" s="13"/>
      <c r="FFG111" s="13"/>
      <c r="FFH111" s="13"/>
      <c r="FFI111" s="13"/>
      <c r="FFJ111" s="13"/>
      <c r="FFK111" s="13"/>
      <c r="FFL111" s="13"/>
      <c r="FFM111" s="13"/>
      <c r="FFN111" s="13"/>
      <c r="FFO111" s="13"/>
      <c r="FFP111" s="13"/>
      <c r="FFQ111" s="13"/>
      <c r="FFR111" s="13"/>
      <c r="FFS111" s="13"/>
      <c r="FFT111" s="13"/>
      <c r="FFU111" s="13"/>
      <c r="FFV111" s="13"/>
      <c r="FFW111" s="13"/>
      <c r="FFX111" s="13"/>
      <c r="FFY111" s="13"/>
      <c r="FFZ111" s="13"/>
      <c r="FGA111" s="13"/>
      <c r="FGB111" s="13"/>
      <c r="FGC111" s="13"/>
      <c r="FGD111" s="13"/>
      <c r="FGE111" s="13"/>
      <c r="FGF111" s="13"/>
      <c r="FGG111" s="13"/>
      <c r="FGH111" s="13"/>
      <c r="FGI111" s="13"/>
      <c r="FGJ111" s="13"/>
      <c r="FGK111" s="13"/>
      <c r="FGL111" s="13"/>
      <c r="FGM111" s="13"/>
      <c r="FGN111" s="13"/>
      <c r="FGO111" s="13"/>
      <c r="FGP111" s="13"/>
      <c r="FGQ111" s="13"/>
      <c r="FGR111" s="13"/>
      <c r="FGS111" s="13"/>
      <c r="FGT111" s="13"/>
      <c r="FGU111" s="13"/>
      <c r="FGV111" s="13"/>
      <c r="FGW111" s="13"/>
      <c r="FGX111" s="13"/>
      <c r="FGY111" s="13"/>
      <c r="FGZ111" s="13"/>
      <c r="FHA111" s="13"/>
      <c r="FHB111" s="13"/>
      <c r="FHC111" s="13"/>
      <c r="FHD111" s="13"/>
      <c r="FHE111" s="13"/>
      <c r="FHF111" s="13"/>
      <c r="FHG111" s="13"/>
      <c r="FHH111" s="13"/>
      <c r="FHI111" s="13"/>
      <c r="FHJ111" s="13"/>
      <c r="FHK111" s="13"/>
      <c r="FHL111" s="13"/>
      <c r="FHM111" s="13"/>
      <c r="FHN111" s="13"/>
      <c r="FHO111" s="13"/>
      <c r="FHP111" s="13"/>
      <c r="FHQ111" s="13"/>
      <c r="FHR111" s="13"/>
      <c r="FHS111" s="13"/>
      <c r="FHT111" s="13"/>
      <c r="FHU111" s="13"/>
      <c r="FHV111" s="13"/>
      <c r="FHW111" s="13"/>
      <c r="FHX111" s="13"/>
      <c r="FHY111" s="13"/>
      <c r="FHZ111" s="13"/>
      <c r="FIA111" s="13"/>
      <c r="FIB111" s="13"/>
      <c r="FIC111" s="13"/>
      <c r="FID111" s="13"/>
      <c r="FIE111" s="13"/>
      <c r="FIF111" s="13"/>
      <c r="FIG111" s="13"/>
      <c r="FIH111" s="13"/>
      <c r="FII111" s="13"/>
      <c r="FIJ111" s="13"/>
      <c r="FIK111" s="13"/>
      <c r="FIL111" s="13"/>
      <c r="FIM111" s="13"/>
      <c r="FIN111" s="13"/>
      <c r="FIO111" s="13"/>
      <c r="FIP111" s="13"/>
      <c r="FIQ111" s="13"/>
      <c r="FIR111" s="13"/>
      <c r="FIS111" s="13"/>
      <c r="FIT111" s="13"/>
      <c r="FIU111" s="13"/>
      <c r="FIV111" s="13"/>
      <c r="FIW111" s="13"/>
      <c r="FIX111" s="13"/>
      <c r="FIY111" s="13"/>
      <c r="FIZ111" s="13"/>
      <c r="FJA111" s="13"/>
      <c r="FJB111" s="13"/>
      <c r="FJC111" s="13"/>
      <c r="FJD111" s="13"/>
      <c r="FJE111" s="13"/>
      <c r="FJF111" s="13"/>
      <c r="FJG111" s="13"/>
      <c r="FJH111" s="13"/>
      <c r="FJI111" s="13"/>
      <c r="FJJ111" s="13"/>
      <c r="FJK111" s="13"/>
      <c r="FJL111" s="13"/>
      <c r="FJM111" s="13"/>
      <c r="FJN111" s="13"/>
      <c r="FJO111" s="13"/>
      <c r="FJP111" s="13"/>
      <c r="FJQ111" s="13"/>
      <c r="FJR111" s="13"/>
      <c r="FJS111" s="13"/>
      <c r="FJT111" s="13"/>
      <c r="FJU111" s="13"/>
      <c r="FJV111" s="13"/>
      <c r="FJW111" s="13"/>
      <c r="FJX111" s="13"/>
      <c r="FJY111" s="13"/>
      <c r="FJZ111" s="13"/>
      <c r="FKA111" s="13"/>
      <c r="FKB111" s="13"/>
      <c r="FKC111" s="13"/>
      <c r="FKD111" s="13"/>
      <c r="FKE111" s="13"/>
      <c r="FKF111" s="13"/>
      <c r="FKG111" s="13"/>
      <c r="FKH111" s="13"/>
      <c r="FKI111" s="13"/>
      <c r="FKJ111" s="13"/>
      <c r="FKK111" s="13"/>
      <c r="FKL111" s="13"/>
      <c r="FKM111" s="13"/>
      <c r="FKN111" s="13"/>
      <c r="FKO111" s="13"/>
      <c r="FKP111" s="13"/>
      <c r="FKQ111" s="13"/>
      <c r="FKR111" s="13"/>
      <c r="FKS111" s="13"/>
      <c r="FKT111" s="13"/>
      <c r="FKU111" s="13"/>
      <c r="FKV111" s="13"/>
      <c r="FKW111" s="13"/>
      <c r="FKX111" s="13"/>
      <c r="FKY111" s="13"/>
      <c r="FKZ111" s="13"/>
      <c r="FLA111" s="13"/>
      <c r="FLB111" s="13"/>
      <c r="FLC111" s="13"/>
      <c r="FLD111" s="13"/>
      <c r="FLE111" s="13"/>
      <c r="FLF111" s="13"/>
      <c r="FLG111" s="13"/>
      <c r="FLH111" s="13"/>
      <c r="FLI111" s="13"/>
      <c r="FLJ111" s="13"/>
      <c r="FLK111" s="13"/>
      <c r="FLL111" s="13"/>
      <c r="FLM111" s="13"/>
      <c r="FLN111" s="13"/>
      <c r="FLO111" s="13"/>
      <c r="FLP111" s="13"/>
      <c r="FLQ111" s="13"/>
      <c r="FLR111" s="13"/>
      <c r="FLS111" s="13"/>
      <c r="FLT111" s="13"/>
      <c r="FLU111" s="13"/>
      <c r="FLV111" s="13"/>
      <c r="FLW111" s="13"/>
      <c r="FLX111" s="13"/>
      <c r="FLY111" s="13"/>
      <c r="FLZ111" s="13"/>
      <c r="FMA111" s="13"/>
      <c r="FMB111" s="13"/>
      <c r="FMC111" s="13"/>
      <c r="FMD111" s="13"/>
      <c r="FME111" s="13"/>
      <c r="FMF111" s="13"/>
      <c r="FMG111" s="13"/>
      <c r="FMH111" s="13"/>
      <c r="FMI111" s="13"/>
      <c r="FMJ111" s="13"/>
      <c r="FMK111" s="13"/>
      <c r="FML111" s="13"/>
      <c r="FMM111" s="13"/>
      <c r="FMN111" s="13"/>
      <c r="FMO111" s="13"/>
      <c r="FMP111" s="13"/>
      <c r="FMQ111" s="13"/>
      <c r="FMR111" s="13"/>
      <c r="FMS111" s="13"/>
      <c r="FMT111" s="13"/>
      <c r="FMU111" s="13"/>
      <c r="FMV111" s="13"/>
      <c r="FMW111" s="13"/>
      <c r="FMX111" s="13"/>
      <c r="FMY111" s="13"/>
      <c r="FMZ111" s="13"/>
      <c r="FNA111" s="13"/>
      <c r="FNB111" s="13"/>
      <c r="FNC111" s="13"/>
      <c r="FND111" s="13"/>
      <c r="FNE111" s="13"/>
      <c r="FNF111" s="13"/>
      <c r="FNG111" s="13"/>
      <c r="FNH111" s="13"/>
      <c r="FNI111" s="13"/>
      <c r="FNJ111" s="13"/>
      <c r="FNK111" s="13"/>
      <c r="FNL111" s="13"/>
      <c r="FNM111" s="13"/>
      <c r="FNN111" s="13"/>
      <c r="FNO111" s="13"/>
      <c r="FNP111" s="13"/>
      <c r="FNQ111" s="13"/>
      <c r="FNR111" s="13"/>
      <c r="FNS111" s="13"/>
      <c r="FNT111" s="13"/>
      <c r="FNU111" s="13"/>
      <c r="FNV111" s="13"/>
      <c r="FNW111" s="13"/>
      <c r="FNX111" s="13"/>
      <c r="FNY111" s="13"/>
      <c r="FNZ111" s="13"/>
      <c r="FOA111" s="13"/>
      <c r="FOB111" s="13"/>
      <c r="FOC111" s="13"/>
      <c r="FOD111" s="13"/>
      <c r="FOE111" s="13"/>
      <c r="FOF111" s="13"/>
      <c r="FOG111" s="13"/>
      <c r="FOH111" s="13"/>
      <c r="FOI111" s="13"/>
      <c r="FOJ111" s="13"/>
      <c r="FOK111" s="13"/>
      <c r="FOL111" s="13"/>
      <c r="FOM111" s="13"/>
      <c r="FON111" s="13"/>
      <c r="FOO111" s="13"/>
      <c r="FOP111" s="13"/>
      <c r="FOQ111" s="13"/>
      <c r="FOR111" s="13"/>
      <c r="FOS111" s="13"/>
      <c r="FOT111" s="13"/>
      <c r="FOU111" s="13"/>
      <c r="FOV111" s="13"/>
      <c r="FOW111" s="13"/>
      <c r="FOX111" s="13"/>
      <c r="FOY111" s="13"/>
      <c r="FOZ111" s="13"/>
      <c r="FPA111" s="13"/>
      <c r="FPB111" s="13"/>
      <c r="FPC111" s="13"/>
      <c r="FPD111" s="13"/>
      <c r="FPE111" s="13"/>
      <c r="FPF111" s="13"/>
      <c r="FPG111" s="13"/>
      <c r="FPH111" s="13"/>
      <c r="FPI111" s="13"/>
      <c r="FPJ111" s="13"/>
      <c r="FPK111" s="13"/>
      <c r="FPL111" s="13"/>
      <c r="FPM111" s="13"/>
      <c r="FPN111" s="13"/>
      <c r="FPO111" s="13"/>
      <c r="FPP111" s="13"/>
      <c r="FPQ111" s="13"/>
      <c r="FPR111" s="13"/>
      <c r="FPS111" s="13"/>
      <c r="FPT111" s="13"/>
      <c r="FPU111" s="13"/>
      <c r="FPV111" s="13"/>
      <c r="FPW111" s="13"/>
      <c r="FPX111" s="13"/>
      <c r="FPY111" s="13"/>
      <c r="FPZ111" s="13"/>
      <c r="FQA111" s="13"/>
      <c r="FQB111" s="13"/>
      <c r="FQC111" s="13"/>
      <c r="FQD111" s="13"/>
      <c r="FQE111" s="13"/>
      <c r="FQF111" s="13"/>
      <c r="FQG111" s="13"/>
      <c r="FQH111" s="13"/>
      <c r="FQI111" s="13"/>
      <c r="FQJ111" s="13"/>
      <c r="FQK111" s="13"/>
      <c r="FQL111" s="13"/>
      <c r="FQM111" s="13"/>
      <c r="FQN111" s="13"/>
      <c r="FQO111" s="13"/>
      <c r="FQP111" s="13"/>
      <c r="FQQ111" s="13"/>
      <c r="FQR111" s="13"/>
      <c r="FQS111" s="13"/>
      <c r="FQT111" s="13"/>
      <c r="FQU111" s="13"/>
      <c r="FQV111" s="13"/>
      <c r="FQW111" s="13"/>
      <c r="FQX111" s="13"/>
      <c r="FQY111" s="13"/>
      <c r="FQZ111" s="13"/>
      <c r="FRA111" s="13"/>
      <c r="FRB111" s="13"/>
      <c r="FRC111" s="13"/>
      <c r="FRD111" s="13"/>
      <c r="FRE111" s="13"/>
      <c r="FRF111" s="13"/>
      <c r="FRG111" s="13"/>
      <c r="FRH111" s="13"/>
      <c r="FRI111" s="13"/>
      <c r="FRJ111" s="13"/>
      <c r="FRK111" s="13"/>
      <c r="FRL111" s="13"/>
      <c r="FRM111" s="13"/>
      <c r="FRN111" s="13"/>
      <c r="FRO111" s="13"/>
      <c r="FRP111" s="13"/>
      <c r="FRQ111" s="13"/>
      <c r="FRR111" s="13"/>
      <c r="FRS111" s="13"/>
      <c r="FRT111" s="13"/>
      <c r="FRU111" s="13"/>
      <c r="FRV111" s="13"/>
      <c r="FRW111" s="13"/>
      <c r="FRX111" s="13"/>
      <c r="FRY111" s="13"/>
      <c r="FRZ111" s="13"/>
      <c r="FSA111" s="13"/>
      <c r="FSB111" s="13"/>
      <c r="FSC111" s="13"/>
      <c r="FSD111" s="13"/>
      <c r="FSE111" s="13"/>
      <c r="FSF111" s="13"/>
      <c r="FSG111" s="13"/>
      <c r="FSH111" s="13"/>
      <c r="FSI111" s="13"/>
      <c r="FSJ111" s="13"/>
      <c r="FSK111" s="13"/>
      <c r="FSL111" s="13"/>
      <c r="FSM111" s="13"/>
      <c r="FSN111" s="13"/>
      <c r="FSO111" s="13"/>
      <c r="FSP111" s="13"/>
      <c r="FSQ111" s="13"/>
      <c r="FSR111" s="13"/>
      <c r="FSS111" s="13"/>
      <c r="FST111" s="13"/>
      <c r="FSU111" s="13"/>
      <c r="FSV111" s="13"/>
      <c r="FSW111" s="13"/>
      <c r="FSX111" s="13"/>
      <c r="FSY111" s="13"/>
      <c r="FSZ111" s="13"/>
      <c r="FTA111" s="13"/>
      <c r="FTB111" s="13"/>
      <c r="FTC111" s="13"/>
      <c r="FTD111" s="13"/>
      <c r="FTE111" s="13"/>
      <c r="FTF111" s="13"/>
      <c r="FTG111" s="13"/>
      <c r="FTH111" s="13"/>
      <c r="FTI111" s="13"/>
      <c r="FTJ111" s="13"/>
      <c r="FTK111" s="13"/>
      <c r="FTL111" s="13"/>
      <c r="FTM111" s="13"/>
      <c r="FTN111" s="13"/>
      <c r="FTO111" s="13"/>
      <c r="FTP111" s="13"/>
      <c r="FTQ111" s="13"/>
      <c r="FTR111" s="13"/>
      <c r="FTS111" s="13"/>
      <c r="FTT111" s="13"/>
      <c r="FTU111" s="13"/>
      <c r="FTV111" s="13"/>
      <c r="FTW111" s="13"/>
      <c r="FTX111" s="13"/>
      <c r="FTY111" s="13"/>
      <c r="FTZ111" s="13"/>
      <c r="FUA111" s="13"/>
      <c r="FUB111" s="13"/>
      <c r="FUC111" s="13"/>
      <c r="FUD111" s="13"/>
      <c r="FUE111" s="13"/>
      <c r="FUF111" s="13"/>
      <c r="FUG111" s="13"/>
      <c r="FUH111" s="13"/>
      <c r="FUI111" s="13"/>
      <c r="FUJ111" s="13"/>
      <c r="FUK111" s="13"/>
      <c r="FUL111" s="13"/>
      <c r="FUM111" s="13"/>
      <c r="FUN111" s="13"/>
      <c r="FUO111" s="13"/>
      <c r="FUP111" s="13"/>
      <c r="FUQ111" s="13"/>
      <c r="FUR111" s="13"/>
      <c r="FUS111" s="13"/>
      <c r="FUT111" s="13"/>
      <c r="FUU111" s="13"/>
      <c r="FUV111" s="13"/>
      <c r="FUW111" s="13"/>
      <c r="FUX111" s="13"/>
      <c r="FUY111" s="13"/>
      <c r="FUZ111" s="13"/>
      <c r="FVA111" s="13"/>
      <c r="FVB111" s="13"/>
      <c r="FVC111" s="13"/>
      <c r="FVD111" s="13"/>
      <c r="FVE111" s="13"/>
      <c r="FVF111" s="13"/>
      <c r="FVG111" s="13"/>
      <c r="FVH111" s="13"/>
      <c r="FVI111" s="13"/>
      <c r="FVJ111" s="13"/>
      <c r="FVK111" s="13"/>
      <c r="FVL111" s="13"/>
      <c r="FVM111" s="13"/>
      <c r="FVN111" s="13"/>
      <c r="FVO111" s="13"/>
      <c r="FVP111" s="13"/>
      <c r="FVQ111" s="13"/>
      <c r="FVR111" s="13"/>
      <c r="FVS111" s="13"/>
      <c r="FVT111" s="13"/>
      <c r="FVU111" s="13"/>
      <c r="FVV111" s="13"/>
      <c r="FVW111" s="13"/>
      <c r="FVX111" s="13"/>
      <c r="FVY111" s="13"/>
      <c r="FVZ111" s="13"/>
      <c r="FWA111" s="13"/>
      <c r="FWB111" s="13"/>
      <c r="FWC111" s="13"/>
      <c r="FWD111" s="13"/>
      <c r="FWE111" s="13"/>
      <c r="FWF111" s="13"/>
      <c r="FWG111" s="13"/>
      <c r="FWH111" s="13"/>
      <c r="FWI111" s="13"/>
      <c r="FWJ111" s="13"/>
      <c r="FWK111" s="13"/>
      <c r="FWL111" s="13"/>
      <c r="FWM111" s="13"/>
      <c r="FWN111" s="13"/>
      <c r="FWO111" s="13"/>
      <c r="FWP111" s="13"/>
      <c r="FWQ111" s="13"/>
      <c r="FWR111" s="13"/>
      <c r="FWS111" s="13"/>
      <c r="FWT111" s="13"/>
      <c r="FWU111" s="13"/>
      <c r="FWV111" s="13"/>
      <c r="FWW111" s="13"/>
      <c r="FWX111" s="13"/>
      <c r="FWY111" s="13"/>
      <c r="FWZ111" s="13"/>
      <c r="FXA111" s="13"/>
      <c r="FXB111" s="13"/>
      <c r="FXC111" s="13"/>
      <c r="FXD111" s="13"/>
      <c r="FXE111" s="13"/>
      <c r="FXF111" s="13"/>
      <c r="FXG111" s="13"/>
      <c r="FXH111" s="13"/>
      <c r="FXI111" s="13"/>
      <c r="FXJ111" s="13"/>
      <c r="FXK111" s="13"/>
      <c r="FXL111" s="13"/>
      <c r="FXM111" s="13"/>
      <c r="FXN111" s="13"/>
      <c r="FXO111" s="13"/>
      <c r="FXP111" s="13"/>
      <c r="FXQ111" s="13"/>
      <c r="FXR111" s="13"/>
      <c r="FXS111" s="13"/>
      <c r="FXT111" s="13"/>
      <c r="FXU111" s="13"/>
      <c r="FXV111" s="13"/>
      <c r="FXW111" s="13"/>
      <c r="FXX111" s="13"/>
      <c r="FXY111" s="13"/>
      <c r="FXZ111" s="13"/>
      <c r="FYA111" s="13"/>
      <c r="FYB111" s="13"/>
      <c r="FYC111" s="13"/>
      <c r="FYD111" s="13"/>
      <c r="FYE111" s="13"/>
      <c r="FYF111" s="13"/>
      <c r="FYG111" s="13"/>
      <c r="FYH111" s="13"/>
      <c r="FYI111" s="13"/>
      <c r="FYJ111" s="13"/>
      <c r="FYK111" s="13"/>
      <c r="FYL111" s="13"/>
      <c r="FYM111" s="13"/>
      <c r="FYN111" s="13"/>
      <c r="FYO111" s="13"/>
      <c r="FYP111" s="13"/>
      <c r="FYQ111" s="13"/>
      <c r="FYR111" s="13"/>
      <c r="FYS111" s="13"/>
      <c r="FYT111" s="13"/>
      <c r="FYU111" s="13"/>
      <c r="FYV111" s="13"/>
      <c r="FYW111" s="13"/>
      <c r="FYX111" s="13"/>
      <c r="FYY111" s="13"/>
      <c r="FYZ111" s="13"/>
      <c r="FZA111" s="13"/>
      <c r="FZB111" s="13"/>
      <c r="FZC111" s="13"/>
      <c r="FZD111" s="13"/>
      <c r="FZE111" s="13"/>
      <c r="FZF111" s="13"/>
      <c r="FZG111" s="13"/>
      <c r="FZH111" s="13"/>
      <c r="FZI111" s="13"/>
      <c r="FZJ111" s="13"/>
      <c r="FZK111" s="13"/>
      <c r="FZL111" s="13"/>
      <c r="FZM111" s="13"/>
      <c r="FZN111" s="13"/>
      <c r="FZO111" s="13"/>
      <c r="FZP111" s="13"/>
      <c r="FZQ111" s="13"/>
      <c r="FZR111" s="13"/>
      <c r="FZS111" s="13"/>
      <c r="FZT111" s="13"/>
      <c r="FZU111" s="13"/>
      <c r="FZV111" s="13"/>
      <c r="FZW111" s="13"/>
      <c r="FZX111" s="13"/>
      <c r="FZY111" s="13"/>
      <c r="FZZ111" s="13"/>
      <c r="GAA111" s="13"/>
      <c r="GAB111" s="13"/>
      <c r="GAC111" s="13"/>
      <c r="GAD111" s="13"/>
      <c r="GAE111" s="13"/>
      <c r="GAF111" s="13"/>
      <c r="GAG111" s="13"/>
      <c r="GAH111" s="13"/>
      <c r="GAI111" s="13"/>
      <c r="GAJ111" s="13"/>
      <c r="GAK111" s="13"/>
      <c r="GAL111" s="13"/>
      <c r="GAM111" s="13"/>
      <c r="GAN111" s="13"/>
      <c r="GAO111" s="13"/>
      <c r="GAP111" s="13"/>
      <c r="GAQ111" s="13"/>
      <c r="GAR111" s="13"/>
      <c r="GAS111" s="13"/>
      <c r="GAT111" s="13"/>
      <c r="GAU111" s="13"/>
      <c r="GAV111" s="13"/>
      <c r="GAW111" s="13"/>
      <c r="GAX111" s="13"/>
      <c r="GAY111" s="13"/>
      <c r="GAZ111" s="13"/>
      <c r="GBA111" s="13"/>
      <c r="GBB111" s="13"/>
      <c r="GBC111" s="13"/>
      <c r="GBD111" s="13"/>
      <c r="GBE111" s="13"/>
      <c r="GBF111" s="13"/>
      <c r="GBG111" s="13"/>
      <c r="GBH111" s="13"/>
      <c r="GBI111" s="13"/>
      <c r="GBJ111" s="13"/>
      <c r="GBK111" s="13"/>
      <c r="GBL111" s="13"/>
      <c r="GBM111" s="13"/>
      <c r="GBN111" s="13"/>
      <c r="GBO111" s="13"/>
      <c r="GBP111" s="13"/>
      <c r="GBQ111" s="13"/>
      <c r="GBR111" s="13"/>
      <c r="GBS111" s="13"/>
      <c r="GBT111" s="13"/>
      <c r="GBU111" s="13"/>
      <c r="GBV111" s="13"/>
      <c r="GBW111" s="13"/>
      <c r="GBX111" s="13"/>
      <c r="GBY111" s="13"/>
      <c r="GBZ111" s="13"/>
      <c r="GCA111" s="13"/>
      <c r="GCB111" s="13"/>
      <c r="GCC111" s="13"/>
      <c r="GCD111" s="13"/>
      <c r="GCE111" s="13"/>
      <c r="GCF111" s="13"/>
      <c r="GCG111" s="13"/>
      <c r="GCH111" s="13"/>
      <c r="GCI111" s="13"/>
      <c r="GCJ111" s="13"/>
      <c r="GCK111" s="13"/>
      <c r="GCL111" s="13"/>
      <c r="GCM111" s="13"/>
      <c r="GCN111" s="13"/>
      <c r="GCO111" s="13"/>
      <c r="GCP111" s="13"/>
      <c r="GCQ111" s="13"/>
      <c r="GCR111" s="13"/>
      <c r="GCS111" s="13"/>
      <c r="GCT111" s="13"/>
      <c r="GCU111" s="13"/>
      <c r="GCV111" s="13"/>
      <c r="GCW111" s="13"/>
      <c r="GCX111" s="13"/>
      <c r="GCY111" s="13"/>
      <c r="GCZ111" s="13"/>
      <c r="GDA111" s="13"/>
      <c r="GDB111" s="13"/>
      <c r="GDC111" s="13"/>
      <c r="GDD111" s="13"/>
      <c r="GDE111" s="13"/>
      <c r="GDF111" s="13"/>
      <c r="GDG111" s="13"/>
      <c r="GDH111" s="13"/>
      <c r="GDI111" s="13"/>
      <c r="GDJ111" s="13"/>
      <c r="GDK111" s="13"/>
      <c r="GDL111" s="13"/>
      <c r="GDM111" s="13"/>
      <c r="GDN111" s="13"/>
      <c r="GDO111" s="13"/>
      <c r="GDP111" s="13"/>
      <c r="GDQ111" s="13"/>
      <c r="GDR111" s="13"/>
      <c r="GDS111" s="13"/>
      <c r="GDT111" s="13"/>
      <c r="GDU111" s="13"/>
      <c r="GDV111" s="13"/>
      <c r="GDW111" s="13"/>
      <c r="GDX111" s="13"/>
      <c r="GDY111" s="13"/>
      <c r="GDZ111" s="13"/>
      <c r="GEA111" s="13"/>
      <c r="GEB111" s="13"/>
      <c r="GEC111" s="13"/>
      <c r="GED111" s="13"/>
      <c r="GEE111" s="13"/>
      <c r="GEF111" s="13"/>
      <c r="GEG111" s="13"/>
      <c r="GEH111" s="13"/>
      <c r="GEI111" s="13"/>
      <c r="GEJ111" s="13"/>
      <c r="GEK111" s="13"/>
      <c r="GEL111" s="13"/>
      <c r="GEM111" s="13"/>
      <c r="GEN111" s="13"/>
      <c r="GEO111" s="13"/>
      <c r="GEP111" s="13"/>
      <c r="GEQ111" s="13"/>
      <c r="GER111" s="13"/>
      <c r="GES111" s="13"/>
      <c r="GET111" s="13"/>
      <c r="GEU111" s="13"/>
      <c r="GEV111" s="13"/>
      <c r="GEW111" s="13"/>
      <c r="GEX111" s="13"/>
      <c r="GEY111" s="13"/>
      <c r="GEZ111" s="13"/>
      <c r="GFA111" s="13"/>
      <c r="GFB111" s="13"/>
      <c r="GFC111" s="13"/>
      <c r="GFD111" s="13"/>
      <c r="GFE111" s="13"/>
      <c r="GFF111" s="13"/>
      <c r="GFG111" s="13"/>
      <c r="GFH111" s="13"/>
      <c r="GFI111" s="13"/>
      <c r="GFJ111" s="13"/>
      <c r="GFK111" s="13"/>
      <c r="GFL111" s="13"/>
      <c r="GFM111" s="13"/>
      <c r="GFN111" s="13"/>
      <c r="GFO111" s="13"/>
      <c r="GFP111" s="13"/>
      <c r="GFQ111" s="13"/>
      <c r="GFR111" s="13"/>
      <c r="GFS111" s="13"/>
      <c r="GFT111" s="13"/>
      <c r="GFU111" s="13"/>
      <c r="GFV111" s="13"/>
      <c r="GFW111" s="13"/>
      <c r="GFX111" s="13"/>
      <c r="GFY111" s="13"/>
      <c r="GFZ111" s="13"/>
      <c r="GGA111" s="13"/>
      <c r="GGB111" s="13"/>
      <c r="GGC111" s="13"/>
      <c r="GGD111" s="13"/>
      <c r="GGE111" s="13"/>
      <c r="GGF111" s="13"/>
      <c r="GGG111" s="13"/>
      <c r="GGH111" s="13"/>
      <c r="GGI111" s="13"/>
      <c r="GGJ111" s="13"/>
      <c r="GGK111" s="13"/>
      <c r="GGL111" s="13"/>
      <c r="GGM111" s="13"/>
      <c r="GGN111" s="13"/>
      <c r="GGO111" s="13"/>
      <c r="GGP111" s="13"/>
      <c r="GGQ111" s="13"/>
      <c r="GGR111" s="13"/>
      <c r="GGS111" s="13"/>
      <c r="GGT111" s="13"/>
      <c r="GGU111" s="13"/>
      <c r="GGV111" s="13"/>
      <c r="GGW111" s="13"/>
      <c r="GGX111" s="13"/>
      <c r="GGY111" s="13"/>
      <c r="GGZ111" s="13"/>
      <c r="GHA111" s="13"/>
      <c r="GHB111" s="13"/>
      <c r="GHC111" s="13"/>
      <c r="GHD111" s="13"/>
      <c r="GHE111" s="13"/>
      <c r="GHF111" s="13"/>
      <c r="GHG111" s="13"/>
      <c r="GHH111" s="13"/>
      <c r="GHI111" s="13"/>
      <c r="GHJ111" s="13"/>
      <c r="GHK111" s="13"/>
      <c r="GHL111" s="13"/>
      <c r="GHM111" s="13"/>
      <c r="GHN111" s="13"/>
      <c r="GHO111" s="13"/>
      <c r="GHP111" s="13"/>
      <c r="GHQ111" s="13"/>
      <c r="GHR111" s="13"/>
      <c r="GHS111" s="13"/>
      <c r="GHT111" s="13"/>
      <c r="GHU111" s="13"/>
      <c r="GHV111" s="13"/>
      <c r="GHW111" s="13"/>
      <c r="GHX111" s="13"/>
      <c r="GHY111" s="13"/>
      <c r="GHZ111" s="13"/>
      <c r="GIA111" s="13"/>
      <c r="GIB111" s="13"/>
      <c r="GIC111" s="13"/>
      <c r="GID111" s="13"/>
      <c r="GIE111" s="13"/>
      <c r="GIF111" s="13"/>
      <c r="GIG111" s="13"/>
      <c r="GIH111" s="13"/>
      <c r="GII111" s="13"/>
      <c r="GIJ111" s="13"/>
      <c r="GIK111" s="13"/>
      <c r="GIL111" s="13"/>
      <c r="GIM111" s="13"/>
      <c r="GIN111" s="13"/>
      <c r="GIO111" s="13"/>
      <c r="GIP111" s="13"/>
      <c r="GIQ111" s="13"/>
      <c r="GIR111" s="13"/>
      <c r="GIS111" s="13"/>
      <c r="GIT111" s="13"/>
      <c r="GIU111" s="13"/>
      <c r="GIV111" s="13"/>
      <c r="GIW111" s="13"/>
      <c r="GIX111" s="13"/>
      <c r="GIY111" s="13"/>
      <c r="GIZ111" s="13"/>
      <c r="GJA111" s="13"/>
      <c r="GJB111" s="13"/>
      <c r="GJC111" s="13"/>
      <c r="GJD111" s="13"/>
      <c r="GJE111" s="13"/>
      <c r="GJF111" s="13"/>
      <c r="GJG111" s="13"/>
      <c r="GJH111" s="13"/>
      <c r="GJI111" s="13"/>
      <c r="GJJ111" s="13"/>
      <c r="GJK111" s="13"/>
      <c r="GJL111" s="13"/>
      <c r="GJM111" s="13"/>
      <c r="GJN111" s="13"/>
      <c r="GJO111" s="13"/>
      <c r="GJP111" s="13"/>
      <c r="GJQ111" s="13"/>
      <c r="GJR111" s="13"/>
      <c r="GJS111" s="13"/>
      <c r="GJT111" s="13"/>
      <c r="GJU111" s="13"/>
      <c r="GJV111" s="13"/>
      <c r="GJW111" s="13"/>
      <c r="GJX111" s="13"/>
      <c r="GJY111" s="13"/>
      <c r="GJZ111" s="13"/>
      <c r="GKA111" s="13"/>
      <c r="GKB111" s="13"/>
      <c r="GKC111" s="13"/>
      <c r="GKD111" s="13"/>
      <c r="GKE111" s="13"/>
      <c r="GKF111" s="13"/>
      <c r="GKG111" s="13"/>
      <c r="GKH111" s="13"/>
      <c r="GKI111" s="13"/>
      <c r="GKJ111" s="13"/>
      <c r="GKK111" s="13"/>
      <c r="GKL111" s="13"/>
      <c r="GKM111" s="13"/>
      <c r="GKN111" s="13"/>
      <c r="GKO111" s="13"/>
      <c r="GKP111" s="13"/>
      <c r="GKQ111" s="13"/>
      <c r="GKR111" s="13"/>
      <c r="GKS111" s="13"/>
      <c r="GKT111" s="13"/>
      <c r="GKU111" s="13"/>
      <c r="GKV111" s="13"/>
      <c r="GKW111" s="13"/>
      <c r="GKX111" s="13"/>
      <c r="GKY111" s="13"/>
      <c r="GKZ111" s="13"/>
      <c r="GLA111" s="13"/>
      <c r="GLB111" s="13"/>
      <c r="GLC111" s="13"/>
      <c r="GLD111" s="13"/>
      <c r="GLE111" s="13"/>
      <c r="GLF111" s="13"/>
      <c r="GLG111" s="13"/>
      <c r="GLH111" s="13"/>
      <c r="GLI111" s="13"/>
      <c r="GLJ111" s="13"/>
      <c r="GLK111" s="13"/>
      <c r="GLL111" s="13"/>
      <c r="GLM111" s="13"/>
      <c r="GLN111" s="13"/>
      <c r="GLO111" s="13"/>
      <c r="GLP111" s="13"/>
      <c r="GLQ111" s="13"/>
      <c r="GLR111" s="13"/>
      <c r="GLS111" s="13"/>
      <c r="GLT111" s="13"/>
      <c r="GLU111" s="13"/>
      <c r="GLV111" s="13"/>
      <c r="GLW111" s="13"/>
      <c r="GLX111" s="13"/>
      <c r="GLY111" s="13"/>
      <c r="GLZ111" s="13"/>
      <c r="GMA111" s="13"/>
      <c r="GMB111" s="13"/>
      <c r="GMC111" s="13"/>
      <c r="GMD111" s="13"/>
      <c r="GME111" s="13"/>
      <c r="GMF111" s="13"/>
      <c r="GMG111" s="13"/>
      <c r="GMH111" s="13"/>
      <c r="GMI111" s="13"/>
      <c r="GMJ111" s="13"/>
      <c r="GMK111" s="13"/>
      <c r="GML111" s="13"/>
      <c r="GMM111" s="13"/>
      <c r="GMN111" s="13"/>
      <c r="GMO111" s="13"/>
      <c r="GMP111" s="13"/>
      <c r="GMQ111" s="13"/>
      <c r="GMR111" s="13"/>
      <c r="GMS111" s="13"/>
      <c r="GMT111" s="13"/>
      <c r="GMU111" s="13"/>
      <c r="GMV111" s="13"/>
      <c r="GMW111" s="13"/>
      <c r="GMX111" s="13"/>
      <c r="GMY111" s="13"/>
      <c r="GMZ111" s="13"/>
      <c r="GNA111" s="13"/>
      <c r="GNB111" s="13"/>
      <c r="GNC111" s="13"/>
      <c r="GND111" s="13"/>
      <c r="GNE111" s="13"/>
      <c r="GNF111" s="13"/>
      <c r="GNG111" s="13"/>
      <c r="GNH111" s="13"/>
      <c r="GNI111" s="13"/>
      <c r="GNJ111" s="13"/>
      <c r="GNK111" s="13"/>
      <c r="GNL111" s="13"/>
      <c r="GNM111" s="13"/>
      <c r="GNN111" s="13"/>
      <c r="GNO111" s="13"/>
      <c r="GNP111" s="13"/>
      <c r="GNQ111" s="13"/>
      <c r="GNR111" s="13"/>
      <c r="GNS111" s="13"/>
      <c r="GNT111" s="13"/>
      <c r="GNU111" s="13"/>
      <c r="GNV111" s="13"/>
      <c r="GNW111" s="13"/>
      <c r="GNX111" s="13"/>
      <c r="GNY111" s="13"/>
      <c r="GNZ111" s="13"/>
      <c r="GOA111" s="13"/>
      <c r="GOB111" s="13"/>
      <c r="GOC111" s="13"/>
      <c r="GOD111" s="13"/>
      <c r="GOE111" s="13"/>
      <c r="GOF111" s="13"/>
      <c r="GOG111" s="13"/>
      <c r="GOH111" s="13"/>
      <c r="GOI111" s="13"/>
      <c r="GOJ111" s="13"/>
      <c r="GOK111" s="13"/>
      <c r="GOL111" s="13"/>
      <c r="GOM111" s="13"/>
      <c r="GON111" s="13"/>
      <c r="GOO111" s="13"/>
      <c r="GOP111" s="13"/>
      <c r="GOQ111" s="13"/>
      <c r="GOR111" s="13"/>
      <c r="GOS111" s="13"/>
      <c r="GOT111" s="13"/>
      <c r="GOU111" s="13"/>
      <c r="GOV111" s="13"/>
      <c r="GOW111" s="13"/>
      <c r="GOX111" s="13"/>
      <c r="GOY111" s="13"/>
      <c r="GOZ111" s="13"/>
      <c r="GPA111" s="13"/>
      <c r="GPB111" s="13"/>
      <c r="GPC111" s="13"/>
      <c r="GPD111" s="13"/>
      <c r="GPE111" s="13"/>
      <c r="GPF111" s="13"/>
      <c r="GPG111" s="13"/>
      <c r="GPH111" s="13"/>
      <c r="GPI111" s="13"/>
      <c r="GPJ111" s="13"/>
      <c r="GPK111" s="13"/>
      <c r="GPL111" s="13"/>
      <c r="GPM111" s="13"/>
      <c r="GPN111" s="13"/>
      <c r="GPO111" s="13"/>
      <c r="GPP111" s="13"/>
      <c r="GPQ111" s="13"/>
      <c r="GPR111" s="13"/>
      <c r="GPS111" s="13"/>
      <c r="GPT111" s="13"/>
      <c r="GPU111" s="13"/>
      <c r="GPV111" s="13"/>
      <c r="GPW111" s="13"/>
      <c r="GPX111" s="13"/>
      <c r="GPY111" s="13"/>
      <c r="GPZ111" s="13"/>
      <c r="GQA111" s="13"/>
      <c r="GQB111" s="13"/>
      <c r="GQC111" s="13"/>
      <c r="GQD111" s="13"/>
      <c r="GQE111" s="13"/>
      <c r="GQF111" s="13"/>
      <c r="GQG111" s="13"/>
      <c r="GQH111" s="13"/>
      <c r="GQI111" s="13"/>
      <c r="GQJ111" s="13"/>
      <c r="GQK111" s="13"/>
      <c r="GQL111" s="13"/>
      <c r="GQM111" s="13"/>
      <c r="GQN111" s="13"/>
      <c r="GQO111" s="13"/>
      <c r="GQP111" s="13"/>
      <c r="GQQ111" s="13"/>
      <c r="GQR111" s="13"/>
      <c r="GQS111" s="13"/>
      <c r="GQT111" s="13"/>
      <c r="GQU111" s="13"/>
      <c r="GQV111" s="13"/>
      <c r="GQW111" s="13"/>
      <c r="GQX111" s="13"/>
      <c r="GQY111" s="13"/>
      <c r="GQZ111" s="13"/>
      <c r="GRA111" s="13"/>
      <c r="GRB111" s="13"/>
      <c r="GRC111" s="13"/>
      <c r="GRD111" s="13"/>
      <c r="GRE111" s="13"/>
      <c r="GRF111" s="13"/>
      <c r="GRG111" s="13"/>
      <c r="GRH111" s="13"/>
      <c r="GRI111" s="13"/>
      <c r="GRJ111" s="13"/>
      <c r="GRK111" s="13"/>
      <c r="GRL111" s="13"/>
      <c r="GRM111" s="13"/>
      <c r="GRN111" s="13"/>
      <c r="GRO111" s="13"/>
      <c r="GRP111" s="13"/>
      <c r="GRQ111" s="13"/>
      <c r="GRR111" s="13"/>
      <c r="GRS111" s="13"/>
      <c r="GRT111" s="13"/>
      <c r="GRU111" s="13"/>
      <c r="GRV111" s="13"/>
      <c r="GRW111" s="13"/>
      <c r="GRX111" s="13"/>
      <c r="GRY111" s="13"/>
      <c r="GRZ111" s="13"/>
      <c r="GSA111" s="13"/>
      <c r="GSB111" s="13"/>
      <c r="GSC111" s="13"/>
      <c r="GSD111" s="13"/>
      <c r="GSE111" s="13"/>
      <c r="GSF111" s="13"/>
      <c r="GSG111" s="13"/>
      <c r="GSH111" s="13"/>
      <c r="GSI111" s="13"/>
      <c r="GSJ111" s="13"/>
      <c r="GSK111" s="13"/>
      <c r="GSL111" s="13"/>
      <c r="GSM111" s="13"/>
      <c r="GSN111" s="13"/>
      <c r="GSO111" s="13"/>
      <c r="GSP111" s="13"/>
      <c r="GSQ111" s="13"/>
      <c r="GSR111" s="13"/>
      <c r="GSS111" s="13"/>
      <c r="GST111" s="13"/>
      <c r="GSU111" s="13"/>
      <c r="GSV111" s="13"/>
      <c r="GSW111" s="13"/>
      <c r="GSX111" s="13"/>
      <c r="GSY111" s="13"/>
      <c r="GSZ111" s="13"/>
      <c r="GTA111" s="13"/>
      <c r="GTB111" s="13"/>
      <c r="GTC111" s="13"/>
      <c r="GTD111" s="13"/>
      <c r="GTE111" s="13"/>
      <c r="GTF111" s="13"/>
      <c r="GTG111" s="13"/>
      <c r="GTH111" s="13"/>
      <c r="GTI111" s="13"/>
      <c r="GTJ111" s="13"/>
      <c r="GTK111" s="13"/>
      <c r="GTL111" s="13"/>
      <c r="GTM111" s="13"/>
      <c r="GTN111" s="13"/>
      <c r="GTO111" s="13"/>
      <c r="GTP111" s="13"/>
      <c r="GTQ111" s="13"/>
      <c r="GTR111" s="13"/>
      <c r="GTS111" s="13"/>
      <c r="GTT111" s="13"/>
      <c r="GTU111" s="13"/>
      <c r="GTV111" s="13"/>
      <c r="GTW111" s="13"/>
      <c r="GTX111" s="13"/>
      <c r="GTY111" s="13"/>
      <c r="GTZ111" s="13"/>
      <c r="GUA111" s="13"/>
      <c r="GUB111" s="13"/>
      <c r="GUC111" s="13"/>
      <c r="GUD111" s="13"/>
      <c r="GUE111" s="13"/>
      <c r="GUF111" s="13"/>
      <c r="GUG111" s="13"/>
      <c r="GUH111" s="13"/>
      <c r="GUI111" s="13"/>
      <c r="GUJ111" s="13"/>
      <c r="GUK111" s="13"/>
      <c r="GUL111" s="13"/>
      <c r="GUM111" s="13"/>
      <c r="GUN111" s="13"/>
      <c r="GUO111" s="13"/>
      <c r="GUP111" s="13"/>
      <c r="GUQ111" s="13"/>
      <c r="GUR111" s="13"/>
      <c r="GUS111" s="13"/>
      <c r="GUT111" s="13"/>
      <c r="GUU111" s="13"/>
      <c r="GUV111" s="13"/>
      <c r="GUW111" s="13"/>
      <c r="GUX111" s="13"/>
      <c r="GUY111" s="13"/>
      <c r="GUZ111" s="13"/>
      <c r="GVA111" s="13"/>
      <c r="GVB111" s="13"/>
      <c r="GVC111" s="13"/>
      <c r="GVD111" s="13"/>
      <c r="GVE111" s="13"/>
      <c r="GVF111" s="13"/>
      <c r="GVG111" s="13"/>
      <c r="GVH111" s="13"/>
      <c r="GVI111" s="13"/>
      <c r="GVJ111" s="13"/>
      <c r="GVK111" s="13"/>
      <c r="GVL111" s="13"/>
      <c r="GVM111" s="13"/>
      <c r="GVN111" s="13"/>
      <c r="GVO111" s="13"/>
      <c r="GVP111" s="13"/>
      <c r="GVQ111" s="13"/>
      <c r="GVR111" s="13"/>
      <c r="GVS111" s="13"/>
      <c r="GVT111" s="13"/>
      <c r="GVU111" s="13"/>
      <c r="GVV111" s="13"/>
      <c r="GVW111" s="13"/>
      <c r="GVX111" s="13"/>
      <c r="GVY111" s="13"/>
      <c r="GVZ111" s="13"/>
      <c r="GWA111" s="13"/>
      <c r="GWB111" s="13"/>
      <c r="GWC111" s="13"/>
      <c r="GWD111" s="13"/>
      <c r="GWE111" s="13"/>
      <c r="GWF111" s="13"/>
      <c r="GWG111" s="13"/>
      <c r="GWH111" s="13"/>
      <c r="GWI111" s="13"/>
      <c r="GWJ111" s="13"/>
      <c r="GWK111" s="13"/>
      <c r="GWL111" s="13"/>
      <c r="GWM111" s="13"/>
      <c r="GWN111" s="13"/>
      <c r="GWO111" s="13"/>
      <c r="GWP111" s="13"/>
      <c r="GWQ111" s="13"/>
      <c r="GWR111" s="13"/>
      <c r="GWS111" s="13"/>
      <c r="GWT111" s="13"/>
      <c r="GWU111" s="13"/>
      <c r="GWV111" s="13"/>
      <c r="GWW111" s="13"/>
      <c r="GWX111" s="13"/>
      <c r="GWY111" s="13"/>
      <c r="GWZ111" s="13"/>
      <c r="GXA111" s="13"/>
      <c r="GXB111" s="13"/>
      <c r="GXC111" s="13"/>
      <c r="GXD111" s="13"/>
      <c r="GXE111" s="13"/>
      <c r="GXF111" s="13"/>
      <c r="GXG111" s="13"/>
      <c r="GXH111" s="13"/>
      <c r="GXI111" s="13"/>
      <c r="GXJ111" s="13"/>
      <c r="GXK111" s="13"/>
      <c r="GXL111" s="13"/>
      <c r="GXM111" s="13"/>
      <c r="GXN111" s="13"/>
      <c r="GXO111" s="13"/>
      <c r="GXP111" s="13"/>
      <c r="GXQ111" s="13"/>
      <c r="GXR111" s="13"/>
      <c r="GXS111" s="13"/>
      <c r="GXT111" s="13"/>
      <c r="GXU111" s="13"/>
      <c r="GXV111" s="13"/>
      <c r="GXW111" s="13"/>
      <c r="GXX111" s="13"/>
      <c r="GXY111" s="13"/>
      <c r="GXZ111" s="13"/>
      <c r="GYA111" s="13"/>
      <c r="GYB111" s="13"/>
      <c r="GYC111" s="13"/>
      <c r="GYD111" s="13"/>
      <c r="GYE111" s="13"/>
      <c r="GYF111" s="13"/>
      <c r="GYG111" s="13"/>
      <c r="GYH111" s="13"/>
      <c r="GYI111" s="13"/>
      <c r="GYJ111" s="13"/>
      <c r="GYK111" s="13"/>
      <c r="GYL111" s="13"/>
      <c r="GYM111" s="13"/>
      <c r="GYN111" s="13"/>
      <c r="GYO111" s="13"/>
      <c r="GYP111" s="13"/>
      <c r="GYQ111" s="13"/>
      <c r="GYR111" s="13"/>
      <c r="GYS111" s="13"/>
      <c r="GYT111" s="13"/>
      <c r="GYU111" s="13"/>
      <c r="GYV111" s="13"/>
      <c r="GYW111" s="13"/>
      <c r="GYX111" s="13"/>
      <c r="GYY111" s="13"/>
      <c r="GYZ111" s="13"/>
      <c r="GZA111" s="13"/>
      <c r="GZB111" s="13"/>
      <c r="GZC111" s="13"/>
      <c r="GZD111" s="13"/>
      <c r="GZE111" s="13"/>
      <c r="GZF111" s="13"/>
      <c r="GZG111" s="13"/>
      <c r="GZH111" s="13"/>
      <c r="GZI111" s="13"/>
      <c r="GZJ111" s="13"/>
      <c r="GZK111" s="13"/>
      <c r="GZL111" s="13"/>
      <c r="GZM111" s="13"/>
      <c r="GZN111" s="13"/>
      <c r="GZO111" s="13"/>
      <c r="GZP111" s="13"/>
      <c r="GZQ111" s="13"/>
      <c r="GZR111" s="13"/>
      <c r="GZS111" s="13"/>
      <c r="GZT111" s="13"/>
      <c r="GZU111" s="13"/>
      <c r="GZV111" s="13"/>
      <c r="GZW111" s="13"/>
      <c r="GZX111" s="13"/>
      <c r="GZY111" s="13"/>
      <c r="GZZ111" s="13"/>
      <c r="HAA111" s="13"/>
      <c r="HAB111" s="13"/>
      <c r="HAC111" s="13"/>
      <c r="HAD111" s="13"/>
      <c r="HAE111" s="13"/>
      <c r="HAF111" s="13"/>
      <c r="HAG111" s="13"/>
      <c r="HAH111" s="13"/>
      <c r="HAI111" s="13"/>
      <c r="HAJ111" s="13"/>
      <c r="HAK111" s="13"/>
      <c r="HAL111" s="13"/>
      <c r="HAM111" s="13"/>
      <c r="HAN111" s="13"/>
      <c r="HAO111" s="13"/>
      <c r="HAP111" s="13"/>
      <c r="HAQ111" s="13"/>
      <c r="HAR111" s="13"/>
      <c r="HAS111" s="13"/>
      <c r="HAT111" s="13"/>
      <c r="HAU111" s="13"/>
      <c r="HAV111" s="13"/>
      <c r="HAW111" s="13"/>
      <c r="HAX111" s="13"/>
      <c r="HAY111" s="13"/>
      <c r="HAZ111" s="13"/>
      <c r="HBA111" s="13"/>
      <c r="HBB111" s="13"/>
      <c r="HBC111" s="13"/>
      <c r="HBD111" s="13"/>
      <c r="HBE111" s="13"/>
      <c r="HBF111" s="13"/>
      <c r="HBG111" s="13"/>
      <c r="HBH111" s="13"/>
      <c r="HBI111" s="13"/>
      <c r="HBJ111" s="13"/>
      <c r="HBK111" s="13"/>
      <c r="HBL111" s="13"/>
      <c r="HBM111" s="13"/>
      <c r="HBN111" s="13"/>
      <c r="HBO111" s="13"/>
      <c r="HBP111" s="13"/>
      <c r="HBQ111" s="13"/>
      <c r="HBR111" s="13"/>
      <c r="HBS111" s="13"/>
      <c r="HBT111" s="13"/>
      <c r="HBU111" s="13"/>
      <c r="HBV111" s="13"/>
      <c r="HBW111" s="13"/>
      <c r="HBX111" s="13"/>
      <c r="HBY111" s="13"/>
      <c r="HBZ111" s="13"/>
      <c r="HCA111" s="13"/>
      <c r="HCB111" s="13"/>
      <c r="HCC111" s="13"/>
      <c r="HCD111" s="13"/>
      <c r="HCE111" s="13"/>
      <c r="HCF111" s="13"/>
      <c r="HCG111" s="13"/>
      <c r="HCH111" s="13"/>
      <c r="HCI111" s="13"/>
      <c r="HCJ111" s="13"/>
      <c r="HCK111" s="13"/>
      <c r="HCL111" s="13"/>
      <c r="HCM111" s="13"/>
      <c r="HCN111" s="13"/>
      <c r="HCO111" s="13"/>
      <c r="HCP111" s="13"/>
      <c r="HCQ111" s="13"/>
      <c r="HCR111" s="13"/>
      <c r="HCS111" s="13"/>
      <c r="HCT111" s="13"/>
      <c r="HCU111" s="13"/>
      <c r="HCV111" s="13"/>
      <c r="HCW111" s="13"/>
      <c r="HCX111" s="13"/>
      <c r="HCY111" s="13"/>
      <c r="HCZ111" s="13"/>
      <c r="HDA111" s="13"/>
      <c r="HDB111" s="13"/>
      <c r="HDC111" s="13"/>
      <c r="HDD111" s="13"/>
      <c r="HDE111" s="13"/>
      <c r="HDF111" s="13"/>
      <c r="HDG111" s="13"/>
      <c r="HDH111" s="13"/>
      <c r="HDI111" s="13"/>
      <c r="HDJ111" s="13"/>
      <c r="HDK111" s="13"/>
      <c r="HDL111" s="13"/>
      <c r="HDM111" s="13"/>
      <c r="HDN111" s="13"/>
      <c r="HDO111" s="13"/>
      <c r="HDP111" s="13"/>
      <c r="HDQ111" s="13"/>
      <c r="HDR111" s="13"/>
      <c r="HDS111" s="13"/>
      <c r="HDT111" s="13"/>
      <c r="HDU111" s="13"/>
      <c r="HDV111" s="13"/>
      <c r="HDW111" s="13"/>
      <c r="HDX111" s="13"/>
      <c r="HDY111" s="13"/>
      <c r="HDZ111" s="13"/>
      <c r="HEA111" s="13"/>
      <c r="HEB111" s="13"/>
      <c r="HEC111" s="13"/>
      <c r="HED111" s="13"/>
      <c r="HEE111" s="13"/>
      <c r="HEF111" s="13"/>
      <c r="HEG111" s="13"/>
      <c r="HEH111" s="13"/>
      <c r="HEI111" s="13"/>
      <c r="HEJ111" s="13"/>
      <c r="HEK111" s="13"/>
      <c r="HEL111" s="13"/>
      <c r="HEM111" s="13"/>
      <c r="HEN111" s="13"/>
      <c r="HEO111" s="13"/>
      <c r="HEP111" s="13"/>
      <c r="HEQ111" s="13"/>
      <c r="HER111" s="13"/>
      <c r="HES111" s="13"/>
      <c r="HET111" s="13"/>
      <c r="HEU111" s="13"/>
      <c r="HEV111" s="13"/>
      <c r="HEW111" s="13"/>
      <c r="HEX111" s="13"/>
      <c r="HEY111" s="13"/>
      <c r="HEZ111" s="13"/>
      <c r="HFA111" s="13"/>
      <c r="HFB111" s="13"/>
      <c r="HFC111" s="13"/>
      <c r="HFD111" s="13"/>
      <c r="HFE111" s="13"/>
      <c r="HFF111" s="13"/>
      <c r="HFG111" s="13"/>
      <c r="HFH111" s="13"/>
      <c r="HFI111" s="13"/>
      <c r="HFJ111" s="13"/>
      <c r="HFK111" s="13"/>
      <c r="HFL111" s="13"/>
      <c r="HFM111" s="13"/>
      <c r="HFN111" s="13"/>
      <c r="HFO111" s="13"/>
      <c r="HFP111" s="13"/>
      <c r="HFQ111" s="13"/>
      <c r="HFR111" s="13"/>
      <c r="HFS111" s="13"/>
      <c r="HFT111" s="13"/>
      <c r="HFU111" s="13"/>
      <c r="HFV111" s="13"/>
      <c r="HFW111" s="13"/>
      <c r="HFX111" s="13"/>
      <c r="HFY111" s="13"/>
      <c r="HFZ111" s="13"/>
      <c r="HGA111" s="13"/>
      <c r="HGB111" s="13"/>
      <c r="HGC111" s="13"/>
      <c r="HGD111" s="13"/>
      <c r="HGE111" s="13"/>
      <c r="HGF111" s="13"/>
      <c r="HGG111" s="13"/>
      <c r="HGH111" s="13"/>
      <c r="HGI111" s="13"/>
      <c r="HGJ111" s="13"/>
      <c r="HGK111" s="13"/>
      <c r="HGL111" s="13"/>
      <c r="HGM111" s="13"/>
      <c r="HGN111" s="13"/>
      <c r="HGO111" s="13"/>
      <c r="HGP111" s="13"/>
      <c r="HGQ111" s="13"/>
      <c r="HGR111" s="13"/>
      <c r="HGS111" s="13"/>
      <c r="HGT111" s="13"/>
      <c r="HGU111" s="13"/>
      <c r="HGV111" s="13"/>
      <c r="HGW111" s="13"/>
      <c r="HGX111" s="13"/>
      <c r="HGY111" s="13"/>
      <c r="HGZ111" s="13"/>
      <c r="HHA111" s="13"/>
      <c r="HHB111" s="13"/>
      <c r="HHC111" s="13"/>
      <c r="HHD111" s="13"/>
      <c r="HHE111" s="13"/>
      <c r="HHF111" s="13"/>
      <c r="HHG111" s="13"/>
      <c r="HHH111" s="13"/>
      <c r="HHI111" s="13"/>
      <c r="HHJ111" s="13"/>
      <c r="HHK111" s="13"/>
      <c r="HHL111" s="13"/>
      <c r="HHM111" s="13"/>
      <c r="HHN111" s="13"/>
      <c r="HHO111" s="13"/>
      <c r="HHP111" s="13"/>
      <c r="HHQ111" s="13"/>
      <c r="HHR111" s="13"/>
      <c r="HHS111" s="13"/>
      <c r="HHT111" s="13"/>
      <c r="HHU111" s="13"/>
      <c r="HHV111" s="13"/>
      <c r="HHW111" s="13"/>
      <c r="HHX111" s="13"/>
      <c r="HHY111" s="13"/>
      <c r="HHZ111" s="13"/>
      <c r="HIA111" s="13"/>
      <c r="HIB111" s="13"/>
      <c r="HIC111" s="13"/>
      <c r="HID111" s="13"/>
      <c r="HIE111" s="13"/>
      <c r="HIF111" s="13"/>
      <c r="HIG111" s="13"/>
      <c r="HIH111" s="13"/>
      <c r="HII111" s="13"/>
      <c r="HIJ111" s="13"/>
      <c r="HIK111" s="13"/>
      <c r="HIL111" s="13"/>
      <c r="HIM111" s="13"/>
      <c r="HIN111" s="13"/>
      <c r="HIO111" s="13"/>
      <c r="HIP111" s="13"/>
      <c r="HIQ111" s="13"/>
      <c r="HIR111" s="13"/>
      <c r="HIS111" s="13"/>
      <c r="HIT111" s="13"/>
      <c r="HIU111" s="13"/>
      <c r="HIV111" s="13"/>
      <c r="HIW111" s="13"/>
      <c r="HIX111" s="13"/>
      <c r="HIY111" s="13"/>
      <c r="HIZ111" s="13"/>
      <c r="HJA111" s="13"/>
      <c r="HJB111" s="13"/>
      <c r="HJC111" s="13"/>
      <c r="HJD111" s="13"/>
      <c r="HJE111" s="13"/>
      <c r="HJF111" s="13"/>
      <c r="HJG111" s="13"/>
      <c r="HJH111" s="13"/>
      <c r="HJI111" s="13"/>
      <c r="HJJ111" s="13"/>
      <c r="HJK111" s="13"/>
      <c r="HJL111" s="13"/>
      <c r="HJM111" s="13"/>
      <c r="HJN111" s="13"/>
      <c r="HJO111" s="13"/>
      <c r="HJP111" s="13"/>
      <c r="HJQ111" s="13"/>
      <c r="HJR111" s="13"/>
      <c r="HJS111" s="13"/>
      <c r="HJT111" s="13"/>
      <c r="HJU111" s="13"/>
      <c r="HJV111" s="13"/>
      <c r="HJW111" s="13"/>
      <c r="HJX111" s="13"/>
      <c r="HJY111" s="13"/>
      <c r="HJZ111" s="13"/>
      <c r="HKA111" s="13"/>
      <c r="HKB111" s="13"/>
      <c r="HKC111" s="13"/>
      <c r="HKD111" s="13"/>
      <c r="HKE111" s="13"/>
      <c r="HKF111" s="13"/>
      <c r="HKG111" s="13"/>
      <c r="HKH111" s="13"/>
      <c r="HKI111" s="13"/>
      <c r="HKJ111" s="13"/>
      <c r="HKK111" s="13"/>
      <c r="HKL111" s="13"/>
      <c r="HKM111" s="13"/>
      <c r="HKN111" s="13"/>
      <c r="HKO111" s="13"/>
      <c r="HKP111" s="13"/>
      <c r="HKQ111" s="13"/>
      <c r="HKR111" s="13"/>
      <c r="HKS111" s="13"/>
      <c r="HKT111" s="13"/>
      <c r="HKU111" s="13"/>
      <c r="HKV111" s="13"/>
      <c r="HKW111" s="13"/>
      <c r="HKX111" s="13"/>
      <c r="HKY111" s="13"/>
      <c r="HKZ111" s="13"/>
      <c r="HLA111" s="13"/>
      <c r="HLB111" s="13"/>
      <c r="HLC111" s="13"/>
      <c r="HLD111" s="13"/>
      <c r="HLE111" s="13"/>
      <c r="HLF111" s="13"/>
      <c r="HLG111" s="13"/>
      <c r="HLH111" s="13"/>
      <c r="HLI111" s="13"/>
      <c r="HLJ111" s="13"/>
      <c r="HLK111" s="13"/>
      <c r="HLL111" s="13"/>
      <c r="HLM111" s="13"/>
      <c r="HLN111" s="13"/>
      <c r="HLO111" s="13"/>
      <c r="HLP111" s="13"/>
      <c r="HLQ111" s="13"/>
      <c r="HLR111" s="13"/>
      <c r="HLS111" s="13"/>
      <c r="HLT111" s="13"/>
      <c r="HLU111" s="13"/>
      <c r="HLV111" s="13"/>
      <c r="HLW111" s="13"/>
      <c r="HLX111" s="13"/>
      <c r="HLY111" s="13"/>
      <c r="HLZ111" s="13"/>
      <c r="HMA111" s="13"/>
      <c r="HMB111" s="13"/>
      <c r="HMC111" s="13"/>
      <c r="HMD111" s="13"/>
      <c r="HME111" s="13"/>
      <c r="HMF111" s="13"/>
      <c r="HMG111" s="13"/>
      <c r="HMH111" s="13"/>
      <c r="HMI111" s="13"/>
      <c r="HMJ111" s="13"/>
      <c r="HMK111" s="13"/>
      <c r="HML111" s="13"/>
      <c r="HMM111" s="13"/>
      <c r="HMN111" s="13"/>
      <c r="HMO111" s="13"/>
      <c r="HMP111" s="13"/>
      <c r="HMQ111" s="13"/>
      <c r="HMR111" s="13"/>
      <c r="HMS111" s="13"/>
      <c r="HMT111" s="13"/>
      <c r="HMU111" s="13"/>
      <c r="HMV111" s="13"/>
      <c r="HMW111" s="13"/>
      <c r="HMX111" s="13"/>
      <c r="HMY111" s="13"/>
      <c r="HMZ111" s="13"/>
      <c r="HNA111" s="13"/>
      <c r="HNB111" s="13"/>
      <c r="HNC111" s="13"/>
      <c r="HND111" s="13"/>
      <c r="HNE111" s="13"/>
      <c r="HNF111" s="13"/>
      <c r="HNG111" s="13"/>
      <c r="HNH111" s="13"/>
      <c r="HNI111" s="13"/>
      <c r="HNJ111" s="13"/>
      <c r="HNK111" s="13"/>
      <c r="HNL111" s="13"/>
      <c r="HNM111" s="13"/>
      <c r="HNN111" s="13"/>
      <c r="HNO111" s="13"/>
      <c r="HNP111" s="13"/>
      <c r="HNQ111" s="13"/>
      <c r="HNR111" s="13"/>
      <c r="HNS111" s="13"/>
      <c r="HNT111" s="13"/>
      <c r="HNU111" s="13"/>
      <c r="HNV111" s="13"/>
      <c r="HNW111" s="13"/>
      <c r="HNX111" s="13"/>
      <c r="HNY111" s="13"/>
      <c r="HNZ111" s="13"/>
      <c r="HOA111" s="13"/>
      <c r="HOB111" s="13"/>
      <c r="HOC111" s="13"/>
      <c r="HOD111" s="13"/>
      <c r="HOE111" s="13"/>
      <c r="HOF111" s="13"/>
      <c r="HOG111" s="13"/>
      <c r="HOH111" s="13"/>
      <c r="HOI111" s="13"/>
      <c r="HOJ111" s="13"/>
      <c r="HOK111" s="13"/>
      <c r="HOL111" s="13"/>
      <c r="HOM111" s="13"/>
      <c r="HON111" s="13"/>
      <c r="HOO111" s="13"/>
      <c r="HOP111" s="13"/>
      <c r="HOQ111" s="13"/>
      <c r="HOR111" s="13"/>
      <c r="HOS111" s="13"/>
      <c r="HOT111" s="13"/>
      <c r="HOU111" s="13"/>
      <c r="HOV111" s="13"/>
      <c r="HOW111" s="13"/>
      <c r="HOX111" s="13"/>
      <c r="HOY111" s="13"/>
      <c r="HOZ111" s="13"/>
      <c r="HPA111" s="13"/>
      <c r="HPB111" s="13"/>
      <c r="HPC111" s="13"/>
      <c r="HPD111" s="13"/>
      <c r="HPE111" s="13"/>
      <c r="HPF111" s="13"/>
      <c r="HPG111" s="13"/>
      <c r="HPH111" s="13"/>
      <c r="HPI111" s="13"/>
      <c r="HPJ111" s="13"/>
      <c r="HPK111" s="13"/>
      <c r="HPL111" s="13"/>
      <c r="HPM111" s="13"/>
      <c r="HPN111" s="13"/>
      <c r="HPO111" s="13"/>
      <c r="HPP111" s="13"/>
      <c r="HPQ111" s="13"/>
      <c r="HPR111" s="13"/>
      <c r="HPS111" s="13"/>
      <c r="HPT111" s="13"/>
      <c r="HPU111" s="13"/>
      <c r="HPV111" s="13"/>
      <c r="HPW111" s="13"/>
      <c r="HPX111" s="13"/>
      <c r="HPY111" s="13"/>
      <c r="HPZ111" s="13"/>
      <c r="HQA111" s="13"/>
      <c r="HQB111" s="13"/>
      <c r="HQC111" s="13"/>
      <c r="HQD111" s="13"/>
      <c r="HQE111" s="13"/>
      <c r="HQF111" s="13"/>
      <c r="HQG111" s="13"/>
      <c r="HQH111" s="13"/>
      <c r="HQI111" s="13"/>
      <c r="HQJ111" s="13"/>
      <c r="HQK111" s="13"/>
      <c r="HQL111" s="13"/>
      <c r="HQM111" s="13"/>
      <c r="HQN111" s="13"/>
      <c r="HQO111" s="13"/>
      <c r="HQP111" s="13"/>
      <c r="HQQ111" s="13"/>
      <c r="HQR111" s="13"/>
      <c r="HQS111" s="13"/>
      <c r="HQT111" s="13"/>
      <c r="HQU111" s="13"/>
      <c r="HQV111" s="13"/>
      <c r="HQW111" s="13"/>
      <c r="HQX111" s="13"/>
      <c r="HQY111" s="13"/>
      <c r="HQZ111" s="13"/>
      <c r="HRA111" s="13"/>
      <c r="HRB111" s="13"/>
      <c r="HRC111" s="13"/>
      <c r="HRD111" s="13"/>
      <c r="HRE111" s="13"/>
      <c r="HRF111" s="13"/>
      <c r="HRG111" s="13"/>
      <c r="HRH111" s="13"/>
      <c r="HRI111" s="13"/>
      <c r="HRJ111" s="13"/>
      <c r="HRK111" s="13"/>
      <c r="HRL111" s="13"/>
      <c r="HRM111" s="13"/>
      <c r="HRN111" s="13"/>
      <c r="HRO111" s="13"/>
      <c r="HRP111" s="13"/>
      <c r="HRQ111" s="13"/>
      <c r="HRR111" s="13"/>
      <c r="HRS111" s="13"/>
      <c r="HRT111" s="13"/>
      <c r="HRU111" s="13"/>
      <c r="HRV111" s="13"/>
      <c r="HRW111" s="13"/>
      <c r="HRX111" s="13"/>
      <c r="HRY111" s="13"/>
      <c r="HRZ111" s="13"/>
      <c r="HSA111" s="13"/>
      <c r="HSB111" s="13"/>
      <c r="HSC111" s="13"/>
      <c r="HSD111" s="13"/>
      <c r="HSE111" s="13"/>
      <c r="HSF111" s="13"/>
      <c r="HSG111" s="13"/>
      <c r="HSH111" s="13"/>
      <c r="HSI111" s="13"/>
      <c r="HSJ111" s="13"/>
      <c r="HSK111" s="13"/>
      <c r="HSL111" s="13"/>
      <c r="HSM111" s="13"/>
      <c r="HSN111" s="13"/>
      <c r="HSO111" s="13"/>
      <c r="HSP111" s="13"/>
      <c r="HSQ111" s="13"/>
      <c r="HSR111" s="13"/>
      <c r="HSS111" s="13"/>
      <c r="HST111" s="13"/>
      <c r="HSU111" s="13"/>
      <c r="HSV111" s="13"/>
      <c r="HSW111" s="13"/>
      <c r="HSX111" s="13"/>
      <c r="HSY111" s="13"/>
      <c r="HSZ111" s="13"/>
      <c r="HTA111" s="13"/>
      <c r="HTB111" s="13"/>
      <c r="HTC111" s="13"/>
      <c r="HTD111" s="13"/>
      <c r="HTE111" s="13"/>
      <c r="HTF111" s="13"/>
      <c r="HTG111" s="13"/>
      <c r="HTH111" s="13"/>
      <c r="HTI111" s="13"/>
      <c r="HTJ111" s="13"/>
      <c r="HTK111" s="13"/>
      <c r="HTL111" s="13"/>
      <c r="HTM111" s="13"/>
      <c r="HTN111" s="13"/>
      <c r="HTO111" s="13"/>
      <c r="HTP111" s="13"/>
      <c r="HTQ111" s="13"/>
      <c r="HTR111" s="13"/>
      <c r="HTS111" s="13"/>
      <c r="HTT111" s="13"/>
      <c r="HTU111" s="13"/>
      <c r="HTV111" s="13"/>
      <c r="HTW111" s="13"/>
      <c r="HTX111" s="13"/>
      <c r="HTY111" s="13"/>
      <c r="HTZ111" s="13"/>
      <c r="HUA111" s="13"/>
      <c r="HUB111" s="13"/>
      <c r="HUC111" s="13"/>
      <c r="HUD111" s="13"/>
      <c r="HUE111" s="13"/>
      <c r="HUF111" s="13"/>
      <c r="HUG111" s="13"/>
      <c r="HUH111" s="13"/>
      <c r="HUI111" s="13"/>
      <c r="HUJ111" s="13"/>
      <c r="HUK111" s="13"/>
      <c r="HUL111" s="13"/>
      <c r="HUM111" s="13"/>
      <c r="HUN111" s="13"/>
      <c r="HUO111" s="13"/>
      <c r="HUP111" s="13"/>
      <c r="HUQ111" s="13"/>
      <c r="HUR111" s="13"/>
      <c r="HUS111" s="13"/>
      <c r="HUT111" s="13"/>
      <c r="HUU111" s="13"/>
      <c r="HUV111" s="13"/>
      <c r="HUW111" s="13"/>
      <c r="HUX111" s="13"/>
      <c r="HUY111" s="13"/>
      <c r="HUZ111" s="13"/>
      <c r="HVA111" s="13"/>
      <c r="HVB111" s="13"/>
      <c r="HVC111" s="13"/>
      <c r="HVD111" s="13"/>
      <c r="HVE111" s="13"/>
      <c r="HVF111" s="13"/>
      <c r="HVG111" s="13"/>
      <c r="HVH111" s="13"/>
      <c r="HVI111" s="13"/>
      <c r="HVJ111" s="13"/>
      <c r="HVK111" s="13"/>
      <c r="HVL111" s="13"/>
      <c r="HVM111" s="13"/>
      <c r="HVN111" s="13"/>
      <c r="HVO111" s="13"/>
      <c r="HVP111" s="13"/>
      <c r="HVQ111" s="13"/>
      <c r="HVR111" s="13"/>
      <c r="HVS111" s="13"/>
      <c r="HVT111" s="13"/>
      <c r="HVU111" s="13"/>
      <c r="HVV111" s="13"/>
      <c r="HVW111" s="13"/>
      <c r="HVX111" s="13"/>
      <c r="HVY111" s="13"/>
      <c r="HVZ111" s="13"/>
      <c r="HWA111" s="13"/>
      <c r="HWB111" s="13"/>
      <c r="HWC111" s="13"/>
      <c r="HWD111" s="13"/>
      <c r="HWE111" s="13"/>
      <c r="HWF111" s="13"/>
      <c r="HWG111" s="13"/>
      <c r="HWH111" s="13"/>
      <c r="HWI111" s="13"/>
      <c r="HWJ111" s="13"/>
      <c r="HWK111" s="13"/>
      <c r="HWL111" s="13"/>
      <c r="HWM111" s="13"/>
      <c r="HWN111" s="13"/>
      <c r="HWO111" s="13"/>
      <c r="HWP111" s="13"/>
      <c r="HWQ111" s="13"/>
      <c r="HWR111" s="13"/>
      <c r="HWS111" s="13"/>
      <c r="HWT111" s="13"/>
      <c r="HWU111" s="13"/>
      <c r="HWV111" s="13"/>
      <c r="HWW111" s="13"/>
      <c r="HWX111" s="13"/>
      <c r="HWY111" s="13"/>
      <c r="HWZ111" s="13"/>
      <c r="HXA111" s="13"/>
      <c r="HXB111" s="13"/>
      <c r="HXC111" s="13"/>
      <c r="HXD111" s="13"/>
      <c r="HXE111" s="13"/>
      <c r="HXF111" s="13"/>
      <c r="HXG111" s="13"/>
      <c r="HXH111" s="13"/>
      <c r="HXI111" s="13"/>
      <c r="HXJ111" s="13"/>
      <c r="HXK111" s="13"/>
      <c r="HXL111" s="13"/>
      <c r="HXM111" s="13"/>
      <c r="HXN111" s="13"/>
      <c r="HXO111" s="13"/>
      <c r="HXP111" s="13"/>
      <c r="HXQ111" s="13"/>
      <c r="HXR111" s="13"/>
      <c r="HXS111" s="13"/>
      <c r="HXT111" s="13"/>
      <c r="HXU111" s="13"/>
      <c r="HXV111" s="13"/>
      <c r="HXW111" s="13"/>
      <c r="HXX111" s="13"/>
      <c r="HXY111" s="13"/>
      <c r="HXZ111" s="13"/>
      <c r="HYA111" s="13"/>
      <c r="HYB111" s="13"/>
      <c r="HYC111" s="13"/>
      <c r="HYD111" s="13"/>
      <c r="HYE111" s="13"/>
      <c r="HYF111" s="13"/>
      <c r="HYG111" s="13"/>
      <c r="HYH111" s="13"/>
      <c r="HYI111" s="13"/>
      <c r="HYJ111" s="13"/>
      <c r="HYK111" s="13"/>
      <c r="HYL111" s="13"/>
      <c r="HYM111" s="13"/>
      <c r="HYN111" s="13"/>
      <c r="HYO111" s="13"/>
      <c r="HYP111" s="13"/>
      <c r="HYQ111" s="13"/>
      <c r="HYR111" s="13"/>
      <c r="HYS111" s="13"/>
      <c r="HYT111" s="13"/>
      <c r="HYU111" s="13"/>
      <c r="HYV111" s="13"/>
      <c r="HYW111" s="13"/>
      <c r="HYX111" s="13"/>
      <c r="HYY111" s="13"/>
      <c r="HYZ111" s="13"/>
      <c r="HZA111" s="13"/>
      <c r="HZB111" s="13"/>
      <c r="HZC111" s="13"/>
      <c r="HZD111" s="13"/>
      <c r="HZE111" s="13"/>
      <c r="HZF111" s="13"/>
      <c r="HZG111" s="13"/>
      <c r="HZH111" s="13"/>
      <c r="HZI111" s="13"/>
      <c r="HZJ111" s="13"/>
      <c r="HZK111" s="13"/>
      <c r="HZL111" s="13"/>
      <c r="HZM111" s="13"/>
      <c r="HZN111" s="13"/>
      <c r="HZO111" s="13"/>
      <c r="HZP111" s="13"/>
      <c r="HZQ111" s="13"/>
      <c r="HZR111" s="13"/>
      <c r="HZS111" s="13"/>
      <c r="HZT111" s="13"/>
      <c r="HZU111" s="13"/>
      <c r="HZV111" s="13"/>
      <c r="HZW111" s="13"/>
      <c r="HZX111" s="13"/>
      <c r="HZY111" s="13"/>
      <c r="HZZ111" s="13"/>
      <c r="IAA111" s="13"/>
      <c r="IAB111" s="13"/>
      <c r="IAC111" s="13"/>
      <c r="IAD111" s="13"/>
      <c r="IAE111" s="13"/>
      <c r="IAF111" s="13"/>
      <c r="IAG111" s="13"/>
      <c r="IAH111" s="13"/>
      <c r="IAI111" s="13"/>
      <c r="IAJ111" s="13"/>
      <c r="IAK111" s="13"/>
      <c r="IAL111" s="13"/>
      <c r="IAM111" s="13"/>
      <c r="IAN111" s="13"/>
      <c r="IAO111" s="13"/>
      <c r="IAP111" s="13"/>
      <c r="IAQ111" s="13"/>
      <c r="IAR111" s="13"/>
      <c r="IAS111" s="13"/>
      <c r="IAT111" s="13"/>
      <c r="IAU111" s="13"/>
      <c r="IAV111" s="13"/>
      <c r="IAW111" s="13"/>
      <c r="IAX111" s="13"/>
      <c r="IAY111" s="13"/>
      <c r="IAZ111" s="13"/>
      <c r="IBA111" s="13"/>
      <c r="IBB111" s="13"/>
      <c r="IBC111" s="13"/>
      <c r="IBD111" s="13"/>
      <c r="IBE111" s="13"/>
      <c r="IBF111" s="13"/>
      <c r="IBG111" s="13"/>
      <c r="IBH111" s="13"/>
      <c r="IBI111" s="13"/>
      <c r="IBJ111" s="13"/>
      <c r="IBK111" s="13"/>
      <c r="IBL111" s="13"/>
      <c r="IBM111" s="13"/>
      <c r="IBN111" s="13"/>
      <c r="IBO111" s="13"/>
      <c r="IBP111" s="13"/>
      <c r="IBQ111" s="13"/>
      <c r="IBR111" s="13"/>
      <c r="IBS111" s="13"/>
      <c r="IBT111" s="13"/>
      <c r="IBU111" s="13"/>
      <c r="IBV111" s="13"/>
      <c r="IBW111" s="13"/>
      <c r="IBX111" s="13"/>
      <c r="IBY111" s="13"/>
      <c r="IBZ111" s="13"/>
      <c r="ICA111" s="13"/>
      <c r="ICB111" s="13"/>
      <c r="ICC111" s="13"/>
      <c r="ICD111" s="13"/>
      <c r="ICE111" s="13"/>
      <c r="ICF111" s="13"/>
      <c r="ICG111" s="13"/>
      <c r="ICH111" s="13"/>
      <c r="ICI111" s="13"/>
      <c r="ICJ111" s="13"/>
      <c r="ICK111" s="13"/>
      <c r="ICL111" s="13"/>
      <c r="ICM111" s="13"/>
      <c r="ICN111" s="13"/>
      <c r="ICO111" s="13"/>
      <c r="ICP111" s="13"/>
      <c r="ICQ111" s="13"/>
      <c r="ICR111" s="13"/>
      <c r="ICS111" s="13"/>
      <c r="ICT111" s="13"/>
      <c r="ICU111" s="13"/>
      <c r="ICV111" s="13"/>
      <c r="ICW111" s="13"/>
      <c r="ICX111" s="13"/>
      <c r="ICY111" s="13"/>
      <c r="ICZ111" s="13"/>
      <c r="IDA111" s="13"/>
      <c r="IDB111" s="13"/>
      <c r="IDC111" s="13"/>
      <c r="IDD111" s="13"/>
      <c r="IDE111" s="13"/>
      <c r="IDF111" s="13"/>
      <c r="IDG111" s="13"/>
      <c r="IDH111" s="13"/>
      <c r="IDI111" s="13"/>
      <c r="IDJ111" s="13"/>
      <c r="IDK111" s="13"/>
      <c r="IDL111" s="13"/>
      <c r="IDM111" s="13"/>
      <c r="IDN111" s="13"/>
      <c r="IDO111" s="13"/>
      <c r="IDP111" s="13"/>
      <c r="IDQ111" s="13"/>
      <c r="IDR111" s="13"/>
      <c r="IDS111" s="13"/>
      <c r="IDT111" s="13"/>
      <c r="IDU111" s="13"/>
      <c r="IDV111" s="13"/>
      <c r="IDW111" s="13"/>
      <c r="IDX111" s="13"/>
      <c r="IDY111" s="13"/>
      <c r="IDZ111" s="13"/>
      <c r="IEA111" s="13"/>
      <c r="IEB111" s="13"/>
      <c r="IEC111" s="13"/>
      <c r="IED111" s="13"/>
      <c r="IEE111" s="13"/>
      <c r="IEF111" s="13"/>
      <c r="IEG111" s="13"/>
      <c r="IEH111" s="13"/>
      <c r="IEI111" s="13"/>
      <c r="IEJ111" s="13"/>
      <c r="IEK111" s="13"/>
      <c r="IEL111" s="13"/>
      <c r="IEM111" s="13"/>
      <c r="IEN111" s="13"/>
      <c r="IEO111" s="13"/>
      <c r="IEP111" s="13"/>
      <c r="IEQ111" s="13"/>
      <c r="IER111" s="13"/>
      <c r="IES111" s="13"/>
      <c r="IET111" s="13"/>
      <c r="IEU111" s="13"/>
      <c r="IEV111" s="13"/>
      <c r="IEW111" s="13"/>
      <c r="IEX111" s="13"/>
      <c r="IEY111" s="13"/>
      <c r="IEZ111" s="13"/>
      <c r="IFA111" s="13"/>
      <c r="IFB111" s="13"/>
      <c r="IFC111" s="13"/>
      <c r="IFD111" s="13"/>
      <c r="IFE111" s="13"/>
      <c r="IFF111" s="13"/>
      <c r="IFG111" s="13"/>
      <c r="IFH111" s="13"/>
      <c r="IFI111" s="13"/>
      <c r="IFJ111" s="13"/>
      <c r="IFK111" s="13"/>
      <c r="IFL111" s="13"/>
      <c r="IFM111" s="13"/>
      <c r="IFN111" s="13"/>
      <c r="IFO111" s="13"/>
      <c r="IFP111" s="13"/>
      <c r="IFQ111" s="13"/>
      <c r="IFR111" s="13"/>
      <c r="IFS111" s="13"/>
      <c r="IFT111" s="13"/>
      <c r="IFU111" s="13"/>
      <c r="IFV111" s="13"/>
      <c r="IFW111" s="13"/>
      <c r="IFX111" s="13"/>
      <c r="IFY111" s="13"/>
      <c r="IFZ111" s="13"/>
      <c r="IGA111" s="13"/>
      <c r="IGB111" s="13"/>
      <c r="IGC111" s="13"/>
      <c r="IGD111" s="13"/>
      <c r="IGE111" s="13"/>
      <c r="IGF111" s="13"/>
      <c r="IGG111" s="13"/>
      <c r="IGH111" s="13"/>
      <c r="IGI111" s="13"/>
      <c r="IGJ111" s="13"/>
      <c r="IGK111" s="13"/>
      <c r="IGL111" s="13"/>
      <c r="IGM111" s="13"/>
      <c r="IGN111" s="13"/>
      <c r="IGO111" s="13"/>
      <c r="IGP111" s="13"/>
      <c r="IGQ111" s="13"/>
      <c r="IGR111" s="13"/>
      <c r="IGS111" s="13"/>
      <c r="IGT111" s="13"/>
      <c r="IGU111" s="13"/>
      <c r="IGV111" s="13"/>
      <c r="IGW111" s="13"/>
      <c r="IGX111" s="13"/>
      <c r="IGY111" s="13"/>
      <c r="IGZ111" s="13"/>
      <c r="IHA111" s="13"/>
      <c r="IHB111" s="13"/>
      <c r="IHC111" s="13"/>
      <c r="IHD111" s="13"/>
      <c r="IHE111" s="13"/>
      <c r="IHF111" s="13"/>
      <c r="IHG111" s="13"/>
      <c r="IHH111" s="13"/>
      <c r="IHI111" s="13"/>
      <c r="IHJ111" s="13"/>
      <c r="IHK111" s="13"/>
      <c r="IHL111" s="13"/>
      <c r="IHM111" s="13"/>
      <c r="IHN111" s="13"/>
      <c r="IHO111" s="13"/>
      <c r="IHP111" s="13"/>
      <c r="IHQ111" s="13"/>
      <c r="IHR111" s="13"/>
      <c r="IHS111" s="13"/>
      <c r="IHT111" s="13"/>
      <c r="IHU111" s="13"/>
      <c r="IHV111" s="13"/>
      <c r="IHW111" s="13"/>
      <c r="IHX111" s="13"/>
      <c r="IHY111" s="13"/>
      <c r="IHZ111" s="13"/>
      <c r="IIA111" s="13"/>
      <c r="IIB111" s="13"/>
      <c r="IIC111" s="13"/>
      <c r="IID111" s="13"/>
      <c r="IIE111" s="13"/>
      <c r="IIF111" s="13"/>
      <c r="IIG111" s="13"/>
      <c r="IIH111" s="13"/>
      <c r="III111" s="13"/>
      <c r="IIJ111" s="13"/>
      <c r="IIK111" s="13"/>
      <c r="IIL111" s="13"/>
      <c r="IIM111" s="13"/>
      <c r="IIN111" s="13"/>
      <c r="IIO111" s="13"/>
      <c r="IIP111" s="13"/>
      <c r="IIQ111" s="13"/>
      <c r="IIR111" s="13"/>
      <c r="IIS111" s="13"/>
      <c r="IIT111" s="13"/>
      <c r="IIU111" s="13"/>
      <c r="IIV111" s="13"/>
      <c r="IIW111" s="13"/>
      <c r="IIX111" s="13"/>
      <c r="IIY111" s="13"/>
      <c r="IIZ111" s="13"/>
      <c r="IJA111" s="13"/>
      <c r="IJB111" s="13"/>
      <c r="IJC111" s="13"/>
      <c r="IJD111" s="13"/>
      <c r="IJE111" s="13"/>
      <c r="IJF111" s="13"/>
      <c r="IJG111" s="13"/>
      <c r="IJH111" s="13"/>
      <c r="IJI111" s="13"/>
      <c r="IJJ111" s="13"/>
      <c r="IJK111" s="13"/>
      <c r="IJL111" s="13"/>
      <c r="IJM111" s="13"/>
      <c r="IJN111" s="13"/>
      <c r="IJO111" s="13"/>
      <c r="IJP111" s="13"/>
      <c r="IJQ111" s="13"/>
      <c r="IJR111" s="13"/>
      <c r="IJS111" s="13"/>
      <c r="IJT111" s="13"/>
      <c r="IJU111" s="13"/>
      <c r="IJV111" s="13"/>
      <c r="IJW111" s="13"/>
      <c r="IJX111" s="13"/>
      <c r="IJY111" s="13"/>
      <c r="IJZ111" s="13"/>
      <c r="IKA111" s="13"/>
      <c r="IKB111" s="13"/>
      <c r="IKC111" s="13"/>
      <c r="IKD111" s="13"/>
      <c r="IKE111" s="13"/>
      <c r="IKF111" s="13"/>
      <c r="IKG111" s="13"/>
      <c r="IKH111" s="13"/>
      <c r="IKI111" s="13"/>
      <c r="IKJ111" s="13"/>
      <c r="IKK111" s="13"/>
      <c r="IKL111" s="13"/>
      <c r="IKM111" s="13"/>
      <c r="IKN111" s="13"/>
      <c r="IKO111" s="13"/>
      <c r="IKP111" s="13"/>
      <c r="IKQ111" s="13"/>
      <c r="IKR111" s="13"/>
      <c r="IKS111" s="13"/>
      <c r="IKT111" s="13"/>
      <c r="IKU111" s="13"/>
      <c r="IKV111" s="13"/>
      <c r="IKW111" s="13"/>
      <c r="IKX111" s="13"/>
      <c r="IKY111" s="13"/>
      <c r="IKZ111" s="13"/>
      <c r="ILA111" s="13"/>
      <c r="ILB111" s="13"/>
      <c r="ILC111" s="13"/>
      <c r="ILD111" s="13"/>
      <c r="ILE111" s="13"/>
      <c r="ILF111" s="13"/>
      <c r="ILG111" s="13"/>
      <c r="ILH111" s="13"/>
      <c r="ILI111" s="13"/>
      <c r="ILJ111" s="13"/>
      <c r="ILK111" s="13"/>
      <c r="ILL111" s="13"/>
      <c r="ILM111" s="13"/>
      <c r="ILN111" s="13"/>
      <c r="ILO111" s="13"/>
      <c r="ILP111" s="13"/>
      <c r="ILQ111" s="13"/>
      <c r="ILR111" s="13"/>
      <c r="ILS111" s="13"/>
      <c r="ILT111" s="13"/>
      <c r="ILU111" s="13"/>
      <c r="ILV111" s="13"/>
      <c r="ILW111" s="13"/>
      <c r="ILX111" s="13"/>
      <c r="ILY111" s="13"/>
      <c r="ILZ111" s="13"/>
      <c r="IMA111" s="13"/>
      <c r="IMB111" s="13"/>
      <c r="IMC111" s="13"/>
      <c r="IMD111" s="13"/>
      <c r="IME111" s="13"/>
      <c r="IMF111" s="13"/>
      <c r="IMG111" s="13"/>
      <c r="IMH111" s="13"/>
      <c r="IMI111" s="13"/>
      <c r="IMJ111" s="13"/>
      <c r="IMK111" s="13"/>
      <c r="IML111" s="13"/>
      <c r="IMM111" s="13"/>
      <c r="IMN111" s="13"/>
      <c r="IMO111" s="13"/>
      <c r="IMP111" s="13"/>
      <c r="IMQ111" s="13"/>
      <c r="IMR111" s="13"/>
      <c r="IMS111" s="13"/>
      <c r="IMT111" s="13"/>
      <c r="IMU111" s="13"/>
      <c r="IMV111" s="13"/>
      <c r="IMW111" s="13"/>
      <c r="IMX111" s="13"/>
      <c r="IMY111" s="13"/>
      <c r="IMZ111" s="13"/>
      <c r="INA111" s="13"/>
      <c r="INB111" s="13"/>
      <c r="INC111" s="13"/>
      <c r="IND111" s="13"/>
      <c r="INE111" s="13"/>
      <c r="INF111" s="13"/>
      <c r="ING111" s="13"/>
      <c r="INH111" s="13"/>
      <c r="INI111" s="13"/>
      <c r="INJ111" s="13"/>
      <c r="INK111" s="13"/>
      <c r="INL111" s="13"/>
      <c r="INM111" s="13"/>
      <c r="INN111" s="13"/>
      <c r="INO111" s="13"/>
      <c r="INP111" s="13"/>
      <c r="INQ111" s="13"/>
      <c r="INR111" s="13"/>
      <c r="INS111" s="13"/>
      <c r="INT111" s="13"/>
      <c r="INU111" s="13"/>
      <c r="INV111" s="13"/>
      <c r="INW111" s="13"/>
      <c r="INX111" s="13"/>
      <c r="INY111" s="13"/>
      <c r="INZ111" s="13"/>
      <c r="IOA111" s="13"/>
      <c r="IOB111" s="13"/>
      <c r="IOC111" s="13"/>
      <c r="IOD111" s="13"/>
      <c r="IOE111" s="13"/>
      <c r="IOF111" s="13"/>
      <c r="IOG111" s="13"/>
      <c r="IOH111" s="13"/>
      <c r="IOI111" s="13"/>
      <c r="IOJ111" s="13"/>
      <c r="IOK111" s="13"/>
      <c r="IOL111" s="13"/>
      <c r="IOM111" s="13"/>
      <c r="ION111" s="13"/>
      <c r="IOO111" s="13"/>
      <c r="IOP111" s="13"/>
      <c r="IOQ111" s="13"/>
      <c r="IOR111" s="13"/>
      <c r="IOS111" s="13"/>
      <c r="IOT111" s="13"/>
      <c r="IOU111" s="13"/>
      <c r="IOV111" s="13"/>
      <c r="IOW111" s="13"/>
      <c r="IOX111" s="13"/>
      <c r="IOY111" s="13"/>
      <c r="IOZ111" s="13"/>
      <c r="IPA111" s="13"/>
      <c r="IPB111" s="13"/>
      <c r="IPC111" s="13"/>
      <c r="IPD111" s="13"/>
      <c r="IPE111" s="13"/>
      <c r="IPF111" s="13"/>
      <c r="IPG111" s="13"/>
      <c r="IPH111" s="13"/>
      <c r="IPI111" s="13"/>
      <c r="IPJ111" s="13"/>
      <c r="IPK111" s="13"/>
      <c r="IPL111" s="13"/>
      <c r="IPM111" s="13"/>
      <c r="IPN111" s="13"/>
      <c r="IPO111" s="13"/>
      <c r="IPP111" s="13"/>
      <c r="IPQ111" s="13"/>
      <c r="IPR111" s="13"/>
      <c r="IPS111" s="13"/>
      <c r="IPT111" s="13"/>
      <c r="IPU111" s="13"/>
      <c r="IPV111" s="13"/>
      <c r="IPW111" s="13"/>
      <c r="IPX111" s="13"/>
      <c r="IPY111" s="13"/>
      <c r="IPZ111" s="13"/>
      <c r="IQA111" s="13"/>
      <c r="IQB111" s="13"/>
      <c r="IQC111" s="13"/>
      <c r="IQD111" s="13"/>
      <c r="IQE111" s="13"/>
      <c r="IQF111" s="13"/>
      <c r="IQG111" s="13"/>
      <c r="IQH111" s="13"/>
      <c r="IQI111" s="13"/>
      <c r="IQJ111" s="13"/>
      <c r="IQK111" s="13"/>
      <c r="IQL111" s="13"/>
      <c r="IQM111" s="13"/>
      <c r="IQN111" s="13"/>
      <c r="IQO111" s="13"/>
      <c r="IQP111" s="13"/>
      <c r="IQQ111" s="13"/>
      <c r="IQR111" s="13"/>
      <c r="IQS111" s="13"/>
      <c r="IQT111" s="13"/>
      <c r="IQU111" s="13"/>
      <c r="IQV111" s="13"/>
      <c r="IQW111" s="13"/>
      <c r="IQX111" s="13"/>
      <c r="IQY111" s="13"/>
      <c r="IQZ111" s="13"/>
      <c r="IRA111" s="13"/>
      <c r="IRB111" s="13"/>
      <c r="IRC111" s="13"/>
      <c r="IRD111" s="13"/>
      <c r="IRE111" s="13"/>
      <c r="IRF111" s="13"/>
      <c r="IRG111" s="13"/>
      <c r="IRH111" s="13"/>
      <c r="IRI111" s="13"/>
      <c r="IRJ111" s="13"/>
      <c r="IRK111" s="13"/>
      <c r="IRL111" s="13"/>
      <c r="IRM111" s="13"/>
      <c r="IRN111" s="13"/>
      <c r="IRO111" s="13"/>
      <c r="IRP111" s="13"/>
      <c r="IRQ111" s="13"/>
      <c r="IRR111" s="13"/>
      <c r="IRS111" s="13"/>
      <c r="IRT111" s="13"/>
      <c r="IRU111" s="13"/>
      <c r="IRV111" s="13"/>
      <c r="IRW111" s="13"/>
      <c r="IRX111" s="13"/>
      <c r="IRY111" s="13"/>
      <c r="IRZ111" s="13"/>
      <c r="ISA111" s="13"/>
      <c r="ISB111" s="13"/>
      <c r="ISC111" s="13"/>
      <c r="ISD111" s="13"/>
      <c r="ISE111" s="13"/>
      <c r="ISF111" s="13"/>
      <c r="ISG111" s="13"/>
      <c r="ISH111" s="13"/>
      <c r="ISI111" s="13"/>
      <c r="ISJ111" s="13"/>
      <c r="ISK111" s="13"/>
      <c r="ISL111" s="13"/>
      <c r="ISM111" s="13"/>
      <c r="ISN111" s="13"/>
      <c r="ISO111" s="13"/>
      <c r="ISP111" s="13"/>
      <c r="ISQ111" s="13"/>
      <c r="ISR111" s="13"/>
      <c r="ISS111" s="13"/>
      <c r="IST111" s="13"/>
      <c r="ISU111" s="13"/>
      <c r="ISV111" s="13"/>
      <c r="ISW111" s="13"/>
      <c r="ISX111" s="13"/>
      <c r="ISY111" s="13"/>
      <c r="ISZ111" s="13"/>
      <c r="ITA111" s="13"/>
      <c r="ITB111" s="13"/>
      <c r="ITC111" s="13"/>
      <c r="ITD111" s="13"/>
      <c r="ITE111" s="13"/>
      <c r="ITF111" s="13"/>
      <c r="ITG111" s="13"/>
      <c r="ITH111" s="13"/>
      <c r="ITI111" s="13"/>
      <c r="ITJ111" s="13"/>
      <c r="ITK111" s="13"/>
      <c r="ITL111" s="13"/>
      <c r="ITM111" s="13"/>
      <c r="ITN111" s="13"/>
      <c r="ITO111" s="13"/>
      <c r="ITP111" s="13"/>
      <c r="ITQ111" s="13"/>
      <c r="ITR111" s="13"/>
      <c r="ITS111" s="13"/>
      <c r="ITT111" s="13"/>
      <c r="ITU111" s="13"/>
      <c r="ITV111" s="13"/>
      <c r="ITW111" s="13"/>
      <c r="ITX111" s="13"/>
      <c r="ITY111" s="13"/>
      <c r="ITZ111" s="13"/>
      <c r="IUA111" s="13"/>
      <c r="IUB111" s="13"/>
      <c r="IUC111" s="13"/>
      <c r="IUD111" s="13"/>
      <c r="IUE111" s="13"/>
      <c r="IUF111" s="13"/>
      <c r="IUG111" s="13"/>
      <c r="IUH111" s="13"/>
      <c r="IUI111" s="13"/>
      <c r="IUJ111" s="13"/>
      <c r="IUK111" s="13"/>
      <c r="IUL111" s="13"/>
      <c r="IUM111" s="13"/>
      <c r="IUN111" s="13"/>
      <c r="IUO111" s="13"/>
      <c r="IUP111" s="13"/>
      <c r="IUQ111" s="13"/>
      <c r="IUR111" s="13"/>
      <c r="IUS111" s="13"/>
      <c r="IUT111" s="13"/>
      <c r="IUU111" s="13"/>
      <c r="IUV111" s="13"/>
      <c r="IUW111" s="13"/>
      <c r="IUX111" s="13"/>
      <c r="IUY111" s="13"/>
      <c r="IUZ111" s="13"/>
      <c r="IVA111" s="13"/>
      <c r="IVB111" s="13"/>
      <c r="IVC111" s="13"/>
      <c r="IVD111" s="13"/>
      <c r="IVE111" s="13"/>
      <c r="IVF111" s="13"/>
      <c r="IVG111" s="13"/>
      <c r="IVH111" s="13"/>
      <c r="IVI111" s="13"/>
      <c r="IVJ111" s="13"/>
      <c r="IVK111" s="13"/>
      <c r="IVL111" s="13"/>
      <c r="IVM111" s="13"/>
      <c r="IVN111" s="13"/>
      <c r="IVO111" s="13"/>
      <c r="IVP111" s="13"/>
      <c r="IVQ111" s="13"/>
      <c r="IVR111" s="13"/>
      <c r="IVS111" s="13"/>
      <c r="IVT111" s="13"/>
      <c r="IVU111" s="13"/>
      <c r="IVV111" s="13"/>
      <c r="IVW111" s="13"/>
      <c r="IVX111" s="13"/>
      <c r="IVY111" s="13"/>
      <c r="IVZ111" s="13"/>
      <c r="IWA111" s="13"/>
      <c r="IWB111" s="13"/>
      <c r="IWC111" s="13"/>
      <c r="IWD111" s="13"/>
      <c r="IWE111" s="13"/>
      <c r="IWF111" s="13"/>
      <c r="IWG111" s="13"/>
      <c r="IWH111" s="13"/>
      <c r="IWI111" s="13"/>
      <c r="IWJ111" s="13"/>
      <c r="IWK111" s="13"/>
      <c r="IWL111" s="13"/>
      <c r="IWM111" s="13"/>
      <c r="IWN111" s="13"/>
      <c r="IWO111" s="13"/>
      <c r="IWP111" s="13"/>
      <c r="IWQ111" s="13"/>
      <c r="IWR111" s="13"/>
      <c r="IWS111" s="13"/>
      <c r="IWT111" s="13"/>
      <c r="IWU111" s="13"/>
      <c r="IWV111" s="13"/>
      <c r="IWW111" s="13"/>
      <c r="IWX111" s="13"/>
      <c r="IWY111" s="13"/>
      <c r="IWZ111" s="13"/>
      <c r="IXA111" s="13"/>
      <c r="IXB111" s="13"/>
      <c r="IXC111" s="13"/>
      <c r="IXD111" s="13"/>
      <c r="IXE111" s="13"/>
      <c r="IXF111" s="13"/>
      <c r="IXG111" s="13"/>
      <c r="IXH111" s="13"/>
      <c r="IXI111" s="13"/>
      <c r="IXJ111" s="13"/>
      <c r="IXK111" s="13"/>
      <c r="IXL111" s="13"/>
      <c r="IXM111" s="13"/>
      <c r="IXN111" s="13"/>
      <c r="IXO111" s="13"/>
      <c r="IXP111" s="13"/>
      <c r="IXQ111" s="13"/>
      <c r="IXR111" s="13"/>
      <c r="IXS111" s="13"/>
      <c r="IXT111" s="13"/>
      <c r="IXU111" s="13"/>
      <c r="IXV111" s="13"/>
      <c r="IXW111" s="13"/>
      <c r="IXX111" s="13"/>
      <c r="IXY111" s="13"/>
      <c r="IXZ111" s="13"/>
      <c r="IYA111" s="13"/>
      <c r="IYB111" s="13"/>
      <c r="IYC111" s="13"/>
      <c r="IYD111" s="13"/>
      <c r="IYE111" s="13"/>
      <c r="IYF111" s="13"/>
      <c r="IYG111" s="13"/>
      <c r="IYH111" s="13"/>
      <c r="IYI111" s="13"/>
      <c r="IYJ111" s="13"/>
      <c r="IYK111" s="13"/>
      <c r="IYL111" s="13"/>
      <c r="IYM111" s="13"/>
      <c r="IYN111" s="13"/>
      <c r="IYO111" s="13"/>
      <c r="IYP111" s="13"/>
      <c r="IYQ111" s="13"/>
      <c r="IYR111" s="13"/>
      <c r="IYS111" s="13"/>
      <c r="IYT111" s="13"/>
      <c r="IYU111" s="13"/>
      <c r="IYV111" s="13"/>
      <c r="IYW111" s="13"/>
      <c r="IYX111" s="13"/>
      <c r="IYY111" s="13"/>
      <c r="IYZ111" s="13"/>
      <c r="IZA111" s="13"/>
      <c r="IZB111" s="13"/>
      <c r="IZC111" s="13"/>
      <c r="IZD111" s="13"/>
      <c r="IZE111" s="13"/>
      <c r="IZF111" s="13"/>
      <c r="IZG111" s="13"/>
      <c r="IZH111" s="13"/>
      <c r="IZI111" s="13"/>
      <c r="IZJ111" s="13"/>
      <c r="IZK111" s="13"/>
      <c r="IZL111" s="13"/>
      <c r="IZM111" s="13"/>
      <c r="IZN111" s="13"/>
      <c r="IZO111" s="13"/>
      <c r="IZP111" s="13"/>
      <c r="IZQ111" s="13"/>
      <c r="IZR111" s="13"/>
      <c r="IZS111" s="13"/>
      <c r="IZT111" s="13"/>
      <c r="IZU111" s="13"/>
      <c r="IZV111" s="13"/>
      <c r="IZW111" s="13"/>
      <c r="IZX111" s="13"/>
      <c r="IZY111" s="13"/>
      <c r="IZZ111" s="13"/>
      <c r="JAA111" s="13"/>
      <c r="JAB111" s="13"/>
      <c r="JAC111" s="13"/>
      <c r="JAD111" s="13"/>
      <c r="JAE111" s="13"/>
      <c r="JAF111" s="13"/>
      <c r="JAG111" s="13"/>
      <c r="JAH111" s="13"/>
      <c r="JAI111" s="13"/>
      <c r="JAJ111" s="13"/>
      <c r="JAK111" s="13"/>
      <c r="JAL111" s="13"/>
      <c r="JAM111" s="13"/>
      <c r="JAN111" s="13"/>
      <c r="JAO111" s="13"/>
      <c r="JAP111" s="13"/>
      <c r="JAQ111" s="13"/>
      <c r="JAR111" s="13"/>
      <c r="JAS111" s="13"/>
      <c r="JAT111" s="13"/>
      <c r="JAU111" s="13"/>
      <c r="JAV111" s="13"/>
      <c r="JAW111" s="13"/>
      <c r="JAX111" s="13"/>
      <c r="JAY111" s="13"/>
      <c r="JAZ111" s="13"/>
      <c r="JBA111" s="13"/>
      <c r="JBB111" s="13"/>
      <c r="JBC111" s="13"/>
      <c r="JBD111" s="13"/>
      <c r="JBE111" s="13"/>
      <c r="JBF111" s="13"/>
      <c r="JBG111" s="13"/>
      <c r="JBH111" s="13"/>
      <c r="JBI111" s="13"/>
      <c r="JBJ111" s="13"/>
      <c r="JBK111" s="13"/>
      <c r="JBL111" s="13"/>
      <c r="JBM111" s="13"/>
      <c r="JBN111" s="13"/>
      <c r="JBO111" s="13"/>
      <c r="JBP111" s="13"/>
      <c r="JBQ111" s="13"/>
      <c r="JBR111" s="13"/>
      <c r="JBS111" s="13"/>
      <c r="JBT111" s="13"/>
      <c r="JBU111" s="13"/>
      <c r="JBV111" s="13"/>
      <c r="JBW111" s="13"/>
      <c r="JBX111" s="13"/>
      <c r="JBY111" s="13"/>
      <c r="JBZ111" s="13"/>
      <c r="JCA111" s="13"/>
      <c r="JCB111" s="13"/>
      <c r="JCC111" s="13"/>
      <c r="JCD111" s="13"/>
      <c r="JCE111" s="13"/>
      <c r="JCF111" s="13"/>
      <c r="JCG111" s="13"/>
      <c r="JCH111" s="13"/>
      <c r="JCI111" s="13"/>
      <c r="JCJ111" s="13"/>
      <c r="JCK111" s="13"/>
      <c r="JCL111" s="13"/>
      <c r="JCM111" s="13"/>
      <c r="JCN111" s="13"/>
      <c r="JCO111" s="13"/>
      <c r="JCP111" s="13"/>
      <c r="JCQ111" s="13"/>
      <c r="JCR111" s="13"/>
      <c r="JCS111" s="13"/>
      <c r="JCT111" s="13"/>
      <c r="JCU111" s="13"/>
      <c r="JCV111" s="13"/>
      <c r="JCW111" s="13"/>
      <c r="JCX111" s="13"/>
      <c r="JCY111" s="13"/>
      <c r="JCZ111" s="13"/>
      <c r="JDA111" s="13"/>
      <c r="JDB111" s="13"/>
      <c r="JDC111" s="13"/>
      <c r="JDD111" s="13"/>
      <c r="JDE111" s="13"/>
      <c r="JDF111" s="13"/>
      <c r="JDG111" s="13"/>
      <c r="JDH111" s="13"/>
      <c r="JDI111" s="13"/>
      <c r="JDJ111" s="13"/>
      <c r="JDK111" s="13"/>
      <c r="JDL111" s="13"/>
      <c r="JDM111" s="13"/>
      <c r="JDN111" s="13"/>
      <c r="JDO111" s="13"/>
      <c r="JDP111" s="13"/>
      <c r="JDQ111" s="13"/>
      <c r="JDR111" s="13"/>
      <c r="JDS111" s="13"/>
      <c r="JDT111" s="13"/>
      <c r="JDU111" s="13"/>
      <c r="JDV111" s="13"/>
      <c r="JDW111" s="13"/>
      <c r="JDX111" s="13"/>
      <c r="JDY111" s="13"/>
      <c r="JDZ111" s="13"/>
      <c r="JEA111" s="13"/>
      <c r="JEB111" s="13"/>
      <c r="JEC111" s="13"/>
      <c r="JED111" s="13"/>
      <c r="JEE111" s="13"/>
      <c r="JEF111" s="13"/>
      <c r="JEG111" s="13"/>
      <c r="JEH111" s="13"/>
      <c r="JEI111" s="13"/>
      <c r="JEJ111" s="13"/>
      <c r="JEK111" s="13"/>
      <c r="JEL111" s="13"/>
      <c r="JEM111" s="13"/>
      <c r="JEN111" s="13"/>
      <c r="JEO111" s="13"/>
      <c r="JEP111" s="13"/>
      <c r="JEQ111" s="13"/>
      <c r="JER111" s="13"/>
      <c r="JES111" s="13"/>
      <c r="JET111" s="13"/>
      <c r="JEU111" s="13"/>
      <c r="JEV111" s="13"/>
      <c r="JEW111" s="13"/>
      <c r="JEX111" s="13"/>
      <c r="JEY111" s="13"/>
      <c r="JEZ111" s="13"/>
      <c r="JFA111" s="13"/>
      <c r="JFB111" s="13"/>
      <c r="JFC111" s="13"/>
      <c r="JFD111" s="13"/>
      <c r="JFE111" s="13"/>
      <c r="JFF111" s="13"/>
      <c r="JFG111" s="13"/>
      <c r="JFH111" s="13"/>
      <c r="JFI111" s="13"/>
      <c r="JFJ111" s="13"/>
      <c r="JFK111" s="13"/>
      <c r="JFL111" s="13"/>
      <c r="JFM111" s="13"/>
      <c r="JFN111" s="13"/>
      <c r="JFO111" s="13"/>
      <c r="JFP111" s="13"/>
      <c r="JFQ111" s="13"/>
      <c r="JFR111" s="13"/>
      <c r="JFS111" s="13"/>
      <c r="JFT111" s="13"/>
      <c r="JFU111" s="13"/>
      <c r="JFV111" s="13"/>
      <c r="JFW111" s="13"/>
      <c r="JFX111" s="13"/>
      <c r="JFY111" s="13"/>
      <c r="JFZ111" s="13"/>
      <c r="JGA111" s="13"/>
      <c r="JGB111" s="13"/>
      <c r="JGC111" s="13"/>
      <c r="JGD111" s="13"/>
      <c r="JGE111" s="13"/>
      <c r="JGF111" s="13"/>
      <c r="JGG111" s="13"/>
      <c r="JGH111" s="13"/>
      <c r="JGI111" s="13"/>
      <c r="JGJ111" s="13"/>
      <c r="JGK111" s="13"/>
      <c r="JGL111" s="13"/>
      <c r="JGM111" s="13"/>
      <c r="JGN111" s="13"/>
      <c r="JGO111" s="13"/>
      <c r="JGP111" s="13"/>
      <c r="JGQ111" s="13"/>
      <c r="JGR111" s="13"/>
      <c r="JGS111" s="13"/>
      <c r="JGT111" s="13"/>
      <c r="JGU111" s="13"/>
      <c r="JGV111" s="13"/>
      <c r="JGW111" s="13"/>
      <c r="JGX111" s="13"/>
      <c r="JGY111" s="13"/>
      <c r="JGZ111" s="13"/>
      <c r="JHA111" s="13"/>
      <c r="JHB111" s="13"/>
      <c r="JHC111" s="13"/>
      <c r="JHD111" s="13"/>
      <c r="JHE111" s="13"/>
      <c r="JHF111" s="13"/>
      <c r="JHG111" s="13"/>
      <c r="JHH111" s="13"/>
      <c r="JHI111" s="13"/>
      <c r="JHJ111" s="13"/>
      <c r="JHK111" s="13"/>
      <c r="JHL111" s="13"/>
      <c r="JHM111" s="13"/>
      <c r="JHN111" s="13"/>
      <c r="JHO111" s="13"/>
      <c r="JHP111" s="13"/>
      <c r="JHQ111" s="13"/>
      <c r="JHR111" s="13"/>
      <c r="JHS111" s="13"/>
      <c r="JHT111" s="13"/>
      <c r="JHU111" s="13"/>
      <c r="JHV111" s="13"/>
      <c r="JHW111" s="13"/>
      <c r="JHX111" s="13"/>
      <c r="JHY111" s="13"/>
      <c r="JHZ111" s="13"/>
      <c r="JIA111" s="13"/>
      <c r="JIB111" s="13"/>
      <c r="JIC111" s="13"/>
      <c r="JID111" s="13"/>
      <c r="JIE111" s="13"/>
      <c r="JIF111" s="13"/>
      <c r="JIG111" s="13"/>
      <c r="JIH111" s="13"/>
      <c r="JII111" s="13"/>
      <c r="JIJ111" s="13"/>
      <c r="JIK111" s="13"/>
      <c r="JIL111" s="13"/>
      <c r="JIM111" s="13"/>
      <c r="JIN111" s="13"/>
      <c r="JIO111" s="13"/>
      <c r="JIP111" s="13"/>
      <c r="JIQ111" s="13"/>
      <c r="JIR111" s="13"/>
      <c r="JIS111" s="13"/>
      <c r="JIT111" s="13"/>
      <c r="JIU111" s="13"/>
      <c r="JIV111" s="13"/>
      <c r="JIW111" s="13"/>
      <c r="JIX111" s="13"/>
      <c r="JIY111" s="13"/>
      <c r="JIZ111" s="13"/>
      <c r="JJA111" s="13"/>
      <c r="JJB111" s="13"/>
      <c r="JJC111" s="13"/>
      <c r="JJD111" s="13"/>
      <c r="JJE111" s="13"/>
      <c r="JJF111" s="13"/>
      <c r="JJG111" s="13"/>
      <c r="JJH111" s="13"/>
      <c r="JJI111" s="13"/>
      <c r="JJJ111" s="13"/>
      <c r="JJK111" s="13"/>
      <c r="JJL111" s="13"/>
      <c r="JJM111" s="13"/>
      <c r="JJN111" s="13"/>
      <c r="JJO111" s="13"/>
      <c r="JJP111" s="13"/>
      <c r="JJQ111" s="13"/>
      <c r="JJR111" s="13"/>
      <c r="JJS111" s="13"/>
      <c r="JJT111" s="13"/>
      <c r="JJU111" s="13"/>
      <c r="JJV111" s="13"/>
      <c r="JJW111" s="13"/>
      <c r="JJX111" s="13"/>
      <c r="JJY111" s="13"/>
      <c r="JJZ111" s="13"/>
      <c r="JKA111" s="13"/>
      <c r="JKB111" s="13"/>
      <c r="JKC111" s="13"/>
      <c r="JKD111" s="13"/>
      <c r="JKE111" s="13"/>
      <c r="JKF111" s="13"/>
      <c r="JKG111" s="13"/>
      <c r="JKH111" s="13"/>
      <c r="JKI111" s="13"/>
      <c r="JKJ111" s="13"/>
      <c r="JKK111" s="13"/>
      <c r="JKL111" s="13"/>
      <c r="JKM111" s="13"/>
      <c r="JKN111" s="13"/>
      <c r="JKO111" s="13"/>
      <c r="JKP111" s="13"/>
      <c r="JKQ111" s="13"/>
      <c r="JKR111" s="13"/>
      <c r="JKS111" s="13"/>
      <c r="JKT111" s="13"/>
      <c r="JKU111" s="13"/>
      <c r="JKV111" s="13"/>
      <c r="JKW111" s="13"/>
      <c r="JKX111" s="13"/>
      <c r="JKY111" s="13"/>
      <c r="JKZ111" s="13"/>
      <c r="JLA111" s="13"/>
      <c r="JLB111" s="13"/>
      <c r="JLC111" s="13"/>
      <c r="JLD111" s="13"/>
      <c r="JLE111" s="13"/>
      <c r="JLF111" s="13"/>
      <c r="JLG111" s="13"/>
      <c r="JLH111" s="13"/>
      <c r="JLI111" s="13"/>
      <c r="JLJ111" s="13"/>
      <c r="JLK111" s="13"/>
      <c r="JLL111" s="13"/>
      <c r="JLM111" s="13"/>
      <c r="JLN111" s="13"/>
      <c r="JLO111" s="13"/>
      <c r="JLP111" s="13"/>
      <c r="JLQ111" s="13"/>
      <c r="JLR111" s="13"/>
      <c r="JLS111" s="13"/>
      <c r="JLT111" s="13"/>
      <c r="JLU111" s="13"/>
      <c r="JLV111" s="13"/>
      <c r="JLW111" s="13"/>
      <c r="JLX111" s="13"/>
      <c r="JLY111" s="13"/>
      <c r="JLZ111" s="13"/>
      <c r="JMA111" s="13"/>
      <c r="JMB111" s="13"/>
      <c r="JMC111" s="13"/>
      <c r="JMD111" s="13"/>
      <c r="JME111" s="13"/>
      <c r="JMF111" s="13"/>
      <c r="JMG111" s="13"/>
      <c r="JMH111" s="13"/>
      <c r="JMI111" s="13"/>
      <c r="JMJ111" s="13"/>
      <c r="JMK111" s="13"/>
      <c r="JML111" s="13"/>
      <c r="JMM111" s="13"/>
      <c r="JMN111" s="13"/>
      <c r="JMO111" s="13"/>
      <c r="JMP111" s="13"/>
      <c r="JMQ111" s="13"/>
      <c r="JMR111" s="13"/>
      <c r="JMS111" s="13"/>
      <c r="JMT111" s="13"/>
      <c r="JMU111" s="13"/>
      <c r="JMV111" s="13"/>
      <c r="JMW111" s="13"/>
      <c r="JMX111" s="13"/>
      <c r="JMY111" s="13"/>
      <c r="JMZ111" s="13"/>
      <c r="JNA111" s="13"/>
      <c r="JNB111" s="13"/>
      <c r="JNC111" s="13"/>
      <c r="JND111" s="13"/>
      <c r="JNE111" s="13"/>
      <c r="JNF111" s="13"/>
      <c r="JNG111" s="13"/>
      <c r="JNH111" s="13"/>
      <c r="JNI111" s="13"/>
      <c r="JNJ111" s="13"/>
      <c r="JNK111" s="13"/>
      <c r="JNL111" s="13"/>
      <c r="JNM111" s="13"/>
      <c r="JNN111" s="13"/>
      <c r="JNO111" s="13"/>
      <c r="JNP111" s="13"/>
      <c r="JNQ111" s="13"/>
      <c r="JNR111" s="13"/>
      <c r="JNS111" s="13"/>
      <c r="JNT111" s="13"/>
      <c r="JNU111" s="13"/>
      <c r="JNV111" s="13"/>
      <c r="JNW111" s="13"/>
      <c r="JNX111" s="13"/>
      <c r="JNY111" s="13"/>
      <c r="JNZ111" s="13"/>
      <c r="JOA111" s="13"/>
      <c r="JOB111" s="13"/>
      <c r="JOC111" s="13"/>
      <c r="JOD111" s="13"/>
      <c r="JOE111" s="13"/>
      <c r="JOF111" s="13"/>
      <c r="JOG111" s="13"/>
      <c r="JOH111" s="13"/>
      <c r="JOI111" s="13"/>
      <c r="JOJ111" s="13"/>
      <c r="JOK111" s="13"/>
      <c r="JOL111" s="13"/>
      <c r="JOM111" s="13"/>
      <c r="JON111" s="13"/>
      <c r="JOO111" s="13"/>
      <c r="JOP111" s="13"/>
      <c r="JOQ111" s="13"/>
      <c r="JOR111" s="13"/>
      <c r="JOS111" s="13"/>
      <c r="JOT111" s="13"/>
      <c r="JOU111" s="13"/>
      <c r="JOV111" s="13"/>
      <c r="JOW111" s="13"/>
      <c r="JOX111" s="13"/>
      <c r="JOY111" s="13"/>
      <c r="JOZ111" s="13"/>
      <c r="JPA111" s="13"/>
      <c r="JPB111" s="13"/>
      <c r="JPC111" s="13"/>
      <c r="JPD111" s="13"/>
      <c r="JPE111" s="13"/>
      <c r="JPF111" s="13"/>
      <c r="JPG111" s="13"/>
      <c r="JPH111" s="13"/>
      <c r="JPI111" s="13"/>
      <c r="JPJ111" s="13"/>
      <c r="JPK111" s="13"/>
      <c r="JPL111" s="13"/>
      <c r="JPM111" s="13"/>
      <c r="JPN111" s="13"/>
      <c r="JPO111" s="13"/>
      <c r="JPP111" s="13"/>
      <c r="JPQ111" s="13"/>
      <c r="JPR111" s="13"/>
      <c r="JPS111" s="13"/>
      <c r="JPT111" s="13"/>
      <c r="JPU111" s="13"/>
      <c r="JPV111" s="13"/>
      <c r="JPW111" s="13"/>
      <c r="JPX111" s="13"/>
      <c r="JPY111" s="13"/>
      <c r="JPZ111" s="13"/>
      <c r="JQA111" s="13"/>
      <c r="JQB111" s="13"/>
      <c r="JQC111" s="13"/>
      <c r="JQD111" s="13"/>
      <c r="JQE111" s="13"/>
      <c r="JQF111" s="13"/>
      <c r="JQG111" s="13"/>
      <c r="JQH111" s="13"/>
      <c r="JQI111" s="13"/>
      <c r="JQJ111" s="13"/>
      <c r="JQK111" s="13"/>
      <c r="JQL111" s="13"/>
      <c r="JQM111" s="13"/>
      <c r="JQN111" s="13"/>
      <c r="JQO111" s="13"/>
      <c r="JQP111" s="13"/>
      <c r="JQQ111" s="13"/>
      <c r="JQR111" s="13"/>
      <c r="JQS111" s="13"/>
      <c r="JQT111" s="13"/>
      <c r="JQU111" s="13"/>
      <c r="JQV111" s="13"/>
      <c r="JQW111" s="13"/>
      <c r="JQX111" s="13"/>
      <c r="JQY111" s="13"/>
      <c r="JQZ111" s="13"/>
      <c r="JRA111" s="13"/>
      <c r="JRB111" s="13"/>
      <c r="JRC111" s="13"/>
      <c r="JRD111" s="13"/>
      <c r="JRE111" s="13"/>
      <c r="JRF111" s="13"/>
      <c r="JRG111" s="13"/>
      <c r="JRH111" s="13"/>
      <c r="JRI111" s="13"/>
      <c r="JRJ111" s="13"/>
      <c r="JRK111" s="13"/>
      <c r="JRL111" s="13"/>
      <c r="JRM111" s="13"/>
      <c r="JRN111" s="13"/>
      <c r="JRO111" s="13"/>
      <c r="JRP111" s="13"/>
      <c r="JRQ111" s="13"/>
      <c r="JRR111" s="13"/>
      <c r="JRS111" s="13"/>
      <c r="JRT111" s="13"/>
      <c r="JRU111" s="13"/>
      <c r="JRV111" s="13"/>
      <c r="JRW111" s="13"/>
      <c r="JRX111" s="13"/>
      <c r="JRY111" s="13"/>
      <c r="JRZ111" s="13"/>
      <c r="JSA111" s="13"/>
      <c r="JSB111" s="13"/>
      <c r="JSC111" s="13"/>
      <c r="JSD111" s="13"/>
      <c r="JSE111" s="13"/>
      <c r="JSF111" s="13"/>
      <c r="JSG111" s="13"/>
      <c r="JSH111" s="13"/>
      <c r="JSI111" s="13"/>
      <c r="JSJ111" s="13"/>
      <c r="JSK111" s="13"/>
      <c r="JSL111" s="13"/>
      <c r="JSM111" s="13"/>
      <c r="JSN111" s="13"/>
      <c r="JSO111" s="13"/>
      <c r="JSP111" s="13"/>
      <c r="JSQ111" s="13"/>
      <c r="JSR111" s="13"/>
      <c r="JSS111" s="13"/>
      <c r="JST111" s="13"/>
      <c r="JSU111" s="13"/>
      <c r="JSV111" s="13"/>
      <c r="JSW111" s="13"/>
      <c r="JSX111" s="13"/>
      <c r="JSY111" s="13"/>
      <c r="JSZ111" s="13"/>
      <c r="JTA111" s="13"/>
      <c r="JTB111" s="13"/>
      <c r="JTC111" s="13"/>
      <c r="JTD111" s="13"/>
      <c r="JTE111" s="13"/>
      <c r="JTF111" s="13"/>
      <c r="JTG111" s="13"/>
      <c r="JTH111" s="13"/>
      <c r="JTI111" s="13"/>
      <c r="JTJ111" s="13"/>
      <c r="JTK111" s="13"/>
      <c r="JTL111" s="13"/>
      <c r="JTM111" s="13"/>
      <c r="JTN111" s="13"/>
      <c r="JTO111" s="13"/>
      <c r="JTP111" s="13"/>
      <c r="JTQ111" s="13"/>
      <c r="JTR111" s="13"/>
      <c r="JTS111" s="13"/>
      <c r="JTT111" s="13"/>
      <c r="JTU111" s="13"/>
      <c r="JTV111" s="13"/>
      <c r="JTW111" s="13"/>
      <c r="JTX111" s="13"/>
      <c r="JTY111" s="13"/>
      <c r="JTZ111" s="13"/>
      <c r="JUA111" s="13"/>
      <c r="JUB111" s="13"/>
      <c r="JUC111" s="13"/>
      <c r="JUD111" s="13"/>
      <c r="JUE111" s="13"/>
      <c r="JUF111" s="13"/>
      <c r="JUG111" s="13"/>
      <c r="JUH111" s="13"/>
      <c r="JUI111" s="13"/>
      <c r="JUJ111" s="13"/>
      <c r="JUK111" s="13"/>
      <c r="JUL111" s="13"/>
      <c r="JUM111" s="13"/>
      <c r="JUN111" s="13"/>
      <c r="JUO111" s="13"/>
      <c r="JUP111" s="13"/>
      <c r="JUQ111" s="13"/>
      <c r="JUR111" s="13"/>
      <c r="JUS111" s="13"/>
      <c r="JUT111" s="13"/>
      <c r="JUU111" s="13"/>
      <c r="JUV111" s="13"/>
      <c r="JUW111" s="13"/>
      <c r="JUX111" s="13"/>
      <c r="JUY111" s="13"/>
      <c r="JUZ111" s="13"/>
      <c r="JVA111" s="13"/>
      <c r="JVB111" s="13"/>
      <c r="JVC111" s="13"/>
      <c r="JVD111" s="13"/>
      <c r="JVE111" s="13"/>
      <c r="JVF111" s="13"/>
      <c r="JVG111" s="13"/>
      <c r="JVH111" s="13"/>
      <c r="JVI111" s="13"/>
      <c r="JVJ111" s="13"/>
      <c r="JVK111" s="13"/>
      <c r="JVL111" s="13"/>
      <c r="JVM111" s="13"/>
      <c r="JVN111" s="13"/>
      <c r="JVO111" s="13"/>
      <c r="JVP111" s="13"/>
      <c r="JVQ111" s="13"/>
      <c r="JVR111" s="13"/>
      <c r="JVS111" s="13"/>
      <c r="JVT111" s="13"/>
      <c r="JVU111" s="13"/>
      <c r="JVV111" s="13"/>
      <c r="JVW111" s="13"/>
      <c r="JVX111" s="13"/>
      <c r="JVY111" s="13"/>
      <c r="JVZ111" s="13"/>
      <c r="JWA111" s="13"/>
      <c r="JWB111" s="13"/>
      <c r="JWC111" s="13"/>
      <c r="JWD111" s="13"/>
      <c r="JWE111" s="13"/>
      <c r="JWF111" s="13"/>
      <c r="JWG111" s="13"/>
      <c r="JWH111" s="13"/>
      <c r="JWI111" s="13"/>
      <c r="JWJ111" s="13"/>
      <c r="JWK111" s="13"/>
      <c r="JWL111" s="13"/>
      <c r="JWM111" s="13"/>
      <c r="JWN111" s="13"/>
      <c r="JWO111" s="13"/>
      <c r="JWP111" s="13"/>
      <c r="JWQ111" s="13"/>
      <c r="JWR111" s="13"/>
      <c r="JWS111" s="13"/>
      <c r="JWT111" s="13"/>
      <c r="JWU111" s="13"/>
      <c r="JWV111" s="13"/>
      <c r="JWW111" s="13"/>
      <c r="JWX111" s="13"/>
      <c r="JWY111" s="13"/>
      <c r="JWZ111" s="13"/>
      <c r="JXA111" s="13"/>
      <c r="JXB111" s="13"/>
      <c r="JXC111" s="13"/>
      <c r="JXD111" s="13"/>
      <c r="JXE111" s="13"/>
      <c r="JXF111" s="13"/>
      <c r="JXG111" s="13"/>
      <c r="JXH111" s="13"/>
      <c r="JXI111" s="13"/>
      <c r="JXJ111" s="13"/>
      <c r="JXK111" s="13"/>
      <c r="JXL111" s="13"/>
      <c r="JXM111" s="13"/>
      <c r="JXN111" s="13"/>
      <c r="JXO111" s="13"/>
      <c r="JXP111" s="13"/>
      <c r="JXQ111" s="13"/>
      <c r="JXR111" s="13"/>
      <c r="JXS111" s="13"/>
      <c r="JXT111" s="13"/>
      <c r="JXU111" s="13"/>
      <c r="JXV111" s="13"/>
      <c r="JXW111" s="13"/>
      <c r="JXX111" s="13"/>
      <c r="JXY111" s="13"/>
      <c r="JXZ111" s="13"/>
      <c r="JYA111" s="13"/>
      <c r="JYB111" s="13"/>
      <c r="JYC111" s="13"/>
      <c r="JYD111" s="13"/>
      <c r="JYE111" s="13"/>
      <c r="JYF111" s="13"/>
      <c r="JYG111" s="13"/>
      <c r="JYH111" s="13"/>
      <c r="JYI111" s="13"/>
      <c r="JYJ111" s="13"/>
      <c r="JYK111" s="13"/>
      <c r="JYL111" s="13"/>
      <c r="JYM111" s="13"/>
      <c r="JYN111" s="13"/>
      <c r="JYO111" s="13"/>
      <c r="JYP111" s="13"/>
      <c r="JYQ111" s="13"/>
      <c r="JYR111" s="13"/>
      <c r="JYS111" s="13"/>
      <c r="JYT111" s="13"/>
      <c r="JYU111" s="13"/>
      <c r="JYV111" s="13"/>
      <c r="JYW111" s="13"/>
      <c r="JYX111" s="13"/>
      <c r="JYY111" s="13"/>
      <c r="JYZ111" s="13"/>
      <c r="JZA111" s="13"/>
      <c r="JZB111" s="13"/>
      <c r="JZC111" s="13"/>
      <c r="JZD111" s="13"/>
      <c r="JZE111" s="13"/>
      <c r="JZF111" s="13"/>
      <c r="JZG111" s="13"/>
      <c r="JZH111" s="13"/>
      <c r="JZI111" s="13"/>
      <c r="JZJ111" s="13"/>
      <c r="JZK111" s="13"/>
      <c r="JZL111" s="13"/>
      <c r="JZM111" s="13"/>
      <c r="JZN111" s="13"/>
      <c r="JZO111" s="13"/>
      <c r="JZP111" s="13"/>
      <c r="JZQ111" s="13"/>
      <c r="JZR111" s="13"/>
      <c r="JZS111" s="13"/>
      <c r="JZT111" s="13"/>
      <c r="JZU111" s="13"/>
      <c r="JZV111" s="13"/>
      <c r="JZW111" s="13"/>
      <c r="JZX111" s="13"/>
      <c r="JZY111" s="13"/>
      <c r="JZZ111" s="13"/>
      <c r="KAA111" s="13"/>
      <c r="KAB111" s="13"/>
      <c r="KAC111" s="13"/>
      <c r="KAD111" s="13"/>
      <c r="KAE111" s="13"/>
      <c r="KAF111" s="13"/>
      <c r="KAG111" s="13"/>
      <c r="KAH111" s="13"/>
      <c r="KAI111" s="13"/>
      <c r="KAJ111" s="13"/>
      <c r="KAK111" s="13"/>
      <c r="KAL111" s="13"/>
      <c r="KAM111" s="13"/>
      <c r="KAN111" s="13"/>
      <c r="KAO111" s="13"/>
      <c r="KAP111" s="13"/>
      <c r="KAQ111" s="13"/>
      <c r="KAR111" s="13"/>
      <c r="KAS111" s="13"/>
      <c r="KAT111" s="13"/>
      <c r="KAU111" s="13"/>
      <c r="KAV111" s="13"/>
      <c r="KAW111" s="13"/>
      <c r="KAX111" s="13"/>
      <c r="KAY111" s="13"/>
      <c r="KAZ111" s="13"/>
      <c r="KBA111" s="13"/>
      <c r="KBB111" s="13"/>
      <c r="KBC111" s="13"/>
      <c r="KBD111" s="13"/>
      <c r="KBE111" s="13"/>
      <c r="KBF111" s="13"/>
      <c r="KBG111" s="13"/>
      <c r="KBH111" s="13"/>
      <c r="KBI111" s="13"/>
      <c r="KBJ111" s="13"/>
      <c r="KBK111" s="13"/>
      <c r="KBL111" s="13"/>
      <c r="KBM111" s="13"/>
      <c r="KBN111" s="13"/>
      <c r="KBO111" s="13"/>
      <c r="KBP111" s="13"/>
      <c r="KBQ111" s="13"/>
      <c r="KBR111" s="13"/>
      <c r="KBS111" s="13"/>
      <c r="KBT111" s="13"/>
      <c r="KBU111" s="13"/>
      <c r="KBV111" s="13"/>
      <c r="KBW111" s="13"/>
      <c r="KBX111" s="13"/>
      <c r="KBY111" s="13"/>
      <c r="KBZ111" s="13"/>
      <c r="KCA111" s="13"/>
      <c r="KCB111" s="13"/>
      <c r="KCC111" s="13"/>
      <c r="KCD111" s="13"/>
      <c r="KCE111" s="13"/>
      <c r="KCF111" s="13"/>
      <c r="KCG111" s="13"/>
      <c r="KCH111" s="13"/>
      <c r="KCI111" s="13"/>
      <c r="KCJ111" s="13"/>
      <c r="KCK111" s="13"/>
      <c r="KCL111" s="13"/>
      <c r="KCM111" s="13"/>
      <c r="KCN111" s="13"/>
      <c r="KCO111" s="13"/>
      <c r="KCP111" s="13"/>
      <c r="KCQ111" s="13"/>
      <c r="KCR111" s="13"/>
      <c r="KCS111" s="13"/>
      <c r="KCT111" s="13"/>
      <c r="KCU111" s="13"/>
      <c r="KCV111" s="13"/>
      <c r="KCW111" s="13"/>
      <c r="KCX111" s="13"/>
      <c r="KCY111" s="13"/>
      <c r="KCZ111" s="13"/>
      <c r="KDA111" s="13"/>
      <c r="KDB111" s="13"/>
      <c r="KDC111" s="13"/>
      <c r="KDD111" s="13"/>
      <c r="KDE111" s="13"/>
      <c r="KDF111" s="13"/>
      <c r="KDG111" s="13"/>
      <c r="KDH111" s="13"/>
      <c r="KDI111" s="13"/>
      <c r="KDJ111" s="13"/>
      <c r="KDK111" s="13"/>
      <c r="KDL111" s="13"/>
      <c r="KDM111" s="13"/>
      <c r="KDN111" s="13"/>
      <c r="KDO111" s="13"/>
      <c r="KDP111" s="13"/>
      <c r="KDQ111" s="13"/>
      <c r="KDR111" s="13"/>
      <c r="KDS111" s="13"/>
      <c r="KDT111" s="13"/>
      <c r="KDU111" s="13"/>
      <c r="KDV111" s="13"/>
      <c r="KDW111" s="13"/>
      <c r="KDX111" s="13"/>
      <c r="KDY111" s="13"/>
      <c r="KDZ111" s="13"/>
      <c r="KEA111" s="13"/>
      <c r="KEB111" s="13"/>
      <c r="KEC111" s="13"/>
      <c r="KED111" s="13"/>
      <c r="KEE111" s="13"/>
      <c r="KEF111" s="13"/>
      <c r="KEG111" s="13"/>
      <c r="KEH111" s="13"/>
      <c r="KEI111" s="13"/>
      <c r="KEJ111" s="13"/>
      <c r="KEK111" s="13"/>
      <c r="KEL111" s="13"/>
      <c r="KEM111" s="13"/>
      <c r="KEN111" s="13"/>
      <c r="KEO111" s="13"/>
      <c r="KEP111" s="13"/>
      <c r="KEQ111" s="13"/>
      <c r="KER111" s="13"/>
      <c r="KES111" s="13"/>
      <c r="KET111" s="13"/>
      <c r="KEU111" s="13"/>
      <c r="KEV111" s="13"/>
      <c r="KEW111" s="13"/>
      <c r="KEX111" s="13"/>
      <c r="KEY111" s="13"/>
      <c r="KEZ111" s="13"/>
      <c r="KFA111" s="13"/>
      <c r="KFB111" s="13"/>
      <c r="KFC111" s="13"/>
      <c r="KFD111" s="13"/>
      <c r="KFE111" s="13"/>
      <c r="KFF111" s="13"/>
      <c r="KFG111" s="13"/>
      <c r="KFH111" s="13"/>
      <c r="KFI111" s="13"/>
      <c r="KFJ111" s="13"/>
      <c r="KFK111" s="13"/>
      <c r="KFL111" s="13"/>
      <c r="KFM111" s="13"/>
      <c r="KFN111" s="13"/>
      <c r="KFO111" s="13"/>
      <c r="KFP111" s="13"/>
      <c r="KFQ111" s="13"/>
      <c r="KFR111" s="13"/>
      <c r="KFS111" s="13"/>
      <c r="KFT111" s="13"/>
      <c r="KFU111" s="13"/>
      <c r="KFV111" s="13"/>
      <c r="KFW111" s="13"/>
      <c r="KFX111" s="13"/>
      <c r="KFY111" s="13"/>
      <c r="KFZ111" s="13"/>
      <c r="KGA111" s="13"/>
      <c r="KGB111" s="13"/>
      <c r="KGC111" s="13"/>
      <c r="KGD111" s="13"/>
      <c r="KGE111" s="13"/>
      <c r="KGF111" s="13"/>
      <c r="KGG111" s="13"/>
      <c r="KGH111" s="13"/>
      <c r="KGI111" s="13"/>
      <c r="KGJ111" s="13"/>
      <c r="KGK111" s="13"/>
      <c r="KGL111" s="13"/>
      <c r="KGM111" s="13"/>
      <c r="KGN111" s="13"/>
      <c r="KGO111" s="13"/>
      <c r="KGP111" s="13"/>
      <c r="KGQ111" s="13"/>
      <c r="KGR111" s="13"/>
      <c r="KGS111" s="13"/>
      <c r="KGT111" s="13"/>
      <c r="KGU111" s="13"/>
      <c r="KGV111" s="13"/>
      <c r="KGW111" s="13"/>
      <c r="KGX111" s="13"/>
      <c r="KGY111" s="13"/>
      <c r="KGZ111" s="13"/>
      <c r="KHA111" s="13"/>
      <c r="KHB111" s="13"/>
      <c r="KHC111" s="13"/>
      <c r="KHD111" s="13"/>
      <c r="KHE111" s="13"/>
      <c r="KHF111" s="13"/>
      <c r="KHG111" s="13"/>
      <c r="KHH111" s="13"/>
      <c r="KHI111" s="13"/>
      <c r="KHJ111" s="13"/>
      <c r="KHK111" s="13"/>
      <c r="KHL111" s="13"/>
      <c r="KHM111" s="13"/>
      <c r="KHN111" s="13"/>
      <c r="KHO111" s="13"/>
      <c r="KHP111" s="13"/>
      <c r="KHQ111" s="13"/>
      <c r="KHR111" s="13"/>
      <c r="KHS111" s="13"/>
      <c r="KHT111" s="13"/>
      <c r="KHU111" s="13"/>
      <c r="KHV111" s="13"/>
      <c r="KHW111" s="13"/>
      <c r="KHX111" s="13"/>
      <c r="KHY111" s="13"/>
      <c r="KHZ111" s="13"/>
      <c r="KIA111" s="13"/>
      <c r="KIB111" s="13"/>
      <c r="KIC111" s="13"/>
      <c r="KID111" s="13"/>
      <c r="KIE111" s="13"/>
      <c r="KIF111" s="13"/>
      <c r="KIG111" s="13"/>
      <c r="KIH111" s="13"/>
      <c r="KII111" s="13"/>
      <c r="KIJ111" s="13"/>
      <c r="KIK111" s="13"/>
      <c r="KIL111" s="13"/>
      <c r="KIM111" s="13"/>
      <c r="KIN111" s="13"/>
      <c r="KIO111" s="13"/>
      <c r="KIP111" s="13"/>
      <c r="KIQ111" s="13"/>
      <c r="KIR111" s="13"/>
      <c r="KIS111" s="13"/>
      <c r="KIT111" s="13"/>
      <c r="KIU111" s="13"/>
      <c r="KIV111" s="13"/>
      <c r="KIW111" s="13"/>
      <c r="KIX111" s="13"/>
      <c r="KIY111" s="13"/>
      <c r="KIZ111" s="13"/>
      <c r="KJA111" s="13"/>
      <c r="KJB111" s="13"/>
      <c r="KJC111" s="13"/>
      <c r="KJD111" s="13"/>
      <c r="KJE111" s="13"/>
      <c r="KJF111" s="13"/>
      <c r="KJG111" s="13"/>
      <c r="KJH111" s="13"/>
      <c r="KJI111" s="13"/>
      <c r="KJJ111" s="13"/>
      <c r="KJK111" s="13"/>
      <c r="KJL111" s="13"/>
      <c r="KJM111" s="13"/>
      <c r="KJN111" s="13"/>
      <c r="KJO111" s="13"/>
      <c r="KJP111" s="13"/>
      <c r="KJQ111" s="13"/>
      <c r="KJR111" s="13"/>
      <c r="KJS111" s="13"/>
      <c r="KJT111" s="13"/>
      <c r="KJU111" s="13"/>
      <c r="KJV111" s="13"/>
      <c r="KJW111" s="13"/>
      <c r="KJX111" s="13"/>
      <c r="KJY111" s="13"/>
      <c r="KJZ111" s="13"/>
      <c r="KKA111" s="13"/>
      <c r="KKB111" s="13"/>
      <c r="KKC111" s="13"/>
      <c r="KKD111" s="13"/>
      <c r="KKE111" s="13"/>
      <c r="KKF111" s="13"/>
      <c r="KKG111" s="13"/>
      <c r="KKH111" s="13"/>
      <c r="KKI111" s="13"/>
      <c r="KKJ111" s="13"/>
      <c r="KKK111" s="13"/>
      <c r="KKL111" s="13"/>
      <c r="KKM111" s="13"/>
      <c r="KKN111" s="13"/>
      <c r="KKO111" s="13"/>
      <c r="KKP111" s="13"/>
      <c r="KKQ111" s="13"/>
      <c r="KKR111" s="13"/>
      <c r="KKS111" s="13"/>
      <c r="KKT111" s="13"/>
      <c r="KKU111" s="13"/>
      <c r="KKV111" s="13"/>
      <c r="KKW111" s="13"/>
      <c r="KKX111" s="13"/>
      <c r="KKY111" s="13"/>
      <c r="KKZ111" s="13"/>
      <c r="KLA111" s="13"/>
      <c r="KLB111" s="13"/>
      <c r="KLC111" s="13"/>
      <c r="KLD111" s="13"/>
      <c r="KLE111" s="13"/>
      <c r="KLF111" s="13"/>
      <c r="KLG111" s="13"/>
      <c r="KLH111" s="13"/>
      <c r="KLI111" s="13"/>
      <c r="KLJ111" s="13"/>
      <c r="KLK111" s="13"/>
      <c r="KLL111" s="13"/>
      <c r="KLM111" s="13"/>
      <c r="KLN111" s="13"/>
      <c r="KLO111" s="13"/>
      <c r="KLP111" s="13"/>
      <c r="KLQ111" s="13"/>
      <c r="KLR111" s="13"/>
      <c r="KLS111" s="13"/>
      <c r="KLT111" s="13"/>
      <c r="KLU111" s="13"/>
      <c r="KLV111" s="13"/>
      <c r="KLW111" s="13"/>
      <c r="KLX111" s="13"/>
      <c r="KLY111" s="13"/>
      <c r="KLZ111" s="13"/>
      <c r="KMA111" s="13"/>
      <c r="KMB111" s="13"/>
      <c r="KMC111" s="13"/>
      <c r="KMD111" s="13"/>
      <c r="KME111" s="13"/>
      <c r="KMF111" s="13"/>
      <c r="KMG111" s="13"/>
      <c r="KMH111" s="13"/>
      <c r="KMI111" s="13"/>
      <c r="KMJ111" s="13"/>
      <c r="KMK111" s="13"/>
      <c r="KML111" s="13"/>
      <c r="KMM111" s="13"/>
      <c r="KMN111" s="13"/>
      <c r="KMO111" s="13"/>
      <c r="KMP111" s="13"/>
      <c r="KMQ111" s="13"/>
      <c r="KMR111" s="13"/>
      <c r="KMS111" s="13"/>
      <c r="KMT111" s="13"/>
      <c r="KMU111" s="13"/>
      <c r="KMV111" s="13"/>
      <c r="KMW111" s="13"/>
      <c r="KMX111" s="13"/>
      <c r="KMY111" s="13"/>
      <c r="KMZ111" s="13"/>
      <c r="KNA111" s="13"/>
      <c r="KNB111" s="13"/>
      <c r="KNC111" s="13"/>
      <c r="KND111" s="13"/>
      <c r="KNE111" s="13"/>
      <c r="KNF111" s="13"/>
      <c r="KNG111" s="13"/>
      <c r="KNH111" s="13"/>
      <c r="KNI111" s="13"/>
      <c r="KNJ111" s="13"/>
      <c r="KNK111" s="13"/>
      <c r="KNL111" s="13"/>
      <c r="KNM111" s="13"/>
      <c r="KNN111" s="13"/>
      <c r="KNO111" s="13"/>
      <c r="KNP111" s="13"/>
      <c r="KNQ111" s="13"/>
      <c r="KNR111" s="13"/>
      <c r="KNS111" s="13"/>
      <c r="KNT111" s="13"/>
      <c r="KNU111" s="13"/>
      <c r="KNV111" s="13"/>
      <c r="KNW111" s="13"/>
      <c r="KNX111" s="13"/>
      <c r="KNY111" s="13"/>
      <c r="KNZ111" s="13"/>
      <c r="KOA111" s="13"/>
      <c r="KOB111" s="13"/>
      <c r="KOC111" s="13"/>
      <c r="KOD111" s="13"/>
      <c r="KOE111" s="13"/>
      <c r="KOF111" s="13"/>
      <c r="KOG111" s="13"/>
      <c r="KOH111" s="13"/>
      <c r="KOI111" s="13"/>
      <c r="KOJ111" s="13"/>
      <c r="KOK111" s="13"/>
      <c r="KOL111" s="13"/>
      <c r="KOM111" s="13"/>
      <c r="KON111" s="13"/>
      <c r="KOO111" s="13"/>
      <c r="KOP111" s="13"/>
      <c r="KOQ111" s="13"/>
      <c r="KOR111" s="13"/>
      <c r="KOS111" s="13"/>
      <c r="KOT111" s="13"/>
      <c r="KOU111" s="13"/>
      <c r="KOV111" s="13"/>
      <c r="KOW111" s="13"/>
      <c r="KOX111" s="13"/>
      <c r="KOY111" s="13"/>
      <c r="KOZ111" s="13"/>
      <c r="KPA111" s="13"/>
      <c r="KPB111" s="13"/>
      <c r="KPC111" s="13"/>
      <c r="KPD111" s="13"/>
      <c r="KPE111" s="13"/>
      <c r="KPF111" s="13"/>
      <c r="KPG111" s="13"/>
      <c r="KPH111" s="13"/>
      <c r="KPI111" s="13"/>
      <c r="KPJ111" s="13"/>
      <c r="KPK111" s="13"/>
      <c r="KPL111" s="13"/>
      <c r="KPM111" s="13"/>
      <c r="KPN111" s="13"/>
      <c r="KPO111" s="13"/>
      <c r="KPP111" s="13"/>
      <c r="KPQ111" s="13"/>
      <c r="KPR111" s="13"/>
      <c r="KPS111" s="13"/>
      <c r="KPT111" s="13"/>
      <c r="KPU111" s="13"/>
      <c r="KPV111" s="13"/>
      <c r="KPW111" s="13"/>
      <c r="KPX111" s="13"/>
      <c r="KPY111" s="13"/>
      <c r="KPZ111" s="13"/>
      <c r="KQA111" s="13"/>
      <c r="KQB111" s="13"/>
      <c r="KQC111" s="13"/>
      <c r="KQD111" s="13"/>
      <c r="KQE111" s="13"/>
      <c r="KQF111" s="13"/>
      <c r="KQG111" s="13"/>
      <c r="KQH111" s="13"/>
      <c r="KQI111" s="13"/>
      <c r="KQJ111" s="13"/>
      <c r="KQK111" s="13"/>
      <c r="KQL111" s="13"/>
      <c r="KQM111" s="13"/>
      <c r="KQN111" s="13"/>
      <c r="KQO111" s="13"/>
      <c r="KQP111" s="13"/>
      <c r="KQQ111" s="13"/>
      <c r="KQR111" s="13"/>
      <c r="KQS111" s="13"/>
      <c r="KQT111" s="13"/>
      <c r="KQU111" s="13"/>
      <c r="KQV111" s="13"/>
      <c r="KQW111" s="13"/>
      <c r="KQX111" s="13"/>
      <c r="KQY111" s="13"/>
      <c r="KQZ111" s="13"/>
      <c r="KRA111" s="13"/>
      <c r="KRB111" s="13"/>
      <c r="KRC111" s="13"/>
      <c r="KRD111" s="13"/>
      <c r="KRE111" s="13"/>
      <c r="KRF111" s="13"/>
      <c r="KRG111" s="13"/>
      <c r="KRH111" s="13"/>
      <c r="KRI111" s="13"/>
      <c r="KRJ111" s="13"/>
      <c r="KRK111" s="13"/>
      <c r="KRL111" s="13"/>
      <c r="KRM111" s="13"/>
      <c r="KRN111" s="13"/>
      <c r="KRO111" s="13"/>
      <c r="KRP111" s="13"/>
      <c r="KRQ111" s="13"/>
      <c r="KRR111" s="13"/>
      <c r="KRS111" s="13"/>
      <c r="KRT111" s="13"/>
      <c r="KRU111" s="13"/>
      <c r="KRV111" s="13"/>
      <c r="KRW111" s="13"/>
      <c r="KRX111" s="13"/>
      <c r="KRY111" s="13"/>
      <c r="KRZ111" s="13"/>
      <c r="KSA111" s="13"/>
      <c r="KSB111" s="13"/>
      <c r="KSC111" s="13"/>
      <c r="KSD111" s="13"/>
      <c r="KSE111" s="13"/>
      <c r="KSF111" s="13"/>
      <c r="KSG111" s="13"/>
      <c r="KSH111" s="13"/>
      <c r="KSI111" s="13"/>
      <c r="KSJ111" s="13"/>
      <c r="KSK111" s="13"/>
      <c r="KSL111" s="13"/>
      <c r="KSM111" s="13"/>
      <c r="KSN111" s="13"/>
      <c r="KSO111" s="13"/>
      <c r="KSP111" s="13"/>
      <c r="KSQ111" s="13"/>
      <c r="KSR111" s="13"/>
      <c r="KSS111" s="13"/>
      <c r="KST111" s="13"/>
      <c r="KSU111" s="13"/>
      <c r="KSV111" s="13"/>
      <c r="KSW111" s="13"/>
      <c r="KSX111" s="13"/>
      <c r="KSY111" s="13"/>
      <c r="KSZ111" s="13"/>
      <c r="KTA111" s="13"/>
      <c r="KTB111" s="13"/>
      <c r="KTC111" s="13"/>
      <c r="KTD111" s="13"/>
      <c r="KTE111" s="13"/>
      <c r="KTF111" s="13"/>
      <c r="KTG111" s="13"/>
      <c r="KTH111" s="13"/>
      <c r="KTI111" s="13"/>
      <c r="KTJ111" s="13"/>
      <c r="KTK111" s="13"/>
      <c r="KTL111" s="13"/>
      <c r="KTM111" s="13"/>
      <c r="KTN111" s="13"/>
      <c r="KTO111" s="13"/>
      <c r="KTP111" s="13"/>
      <c r="KTQ111" s="13"/>
      <c r="KTR111" s="13"/>
      <c r="KTS111" s="13"/>
      <c r="KTT111" s="13"/>
      <c r="KTU111" s="13"/>
      <c r="KTV111" s="13"/>
      <c r="KTW111" s="13"/>
      <c r="KTX111" s="13"/>
      <c r="KTY111" s="13"/>
      <c r="KTZ111" s="13"/>
      <c r="KUA111" s="13"/>
      <c r="KUB111" s="13"/>
      <c r="KUC111" s="13"/>
      <c r="KUD111" s="13"/>
      <c r="KUE111" s="13"/>
      <c r="KUF111" s="13"/>
      <c r="KUG111" s="13"/>
      <c r="KUH111" s="13"/>
      <c r="KUI111" s="13"/>
      <c r="KUJ111" s="13"/>
      <c r="KUK111" s="13"/>
      <c r="KUL111" s="13"/>
      <c r="KUM111" s="13"/>
      <c r="KUN111" s="13"/>
      <c r="KUO111" s="13"/>
      <c r="KUP111" s="13"/>
      <c r="KUQ111" s="13"/>
      <c r="KUR111" s="13"/>
      <c r="KUS111" s="13"/>
      <c r="KUT111" s="13"/>
      <c r="KUU111" s="13"/>
      <c r="KUV111" s="13"/>
      <c r="KUW111" s="13"/>
      <c r="KUX111" s="13"/>
      <c r="KUY111" s="13"/>
      <c r="KUZ111" s="13"/>
      <c r="KVA111" s="13"/>
      <c r="KVB111" s="13"/>
      <c r="KVC111" s="13"/>
      <c r="KVD111" s="13"/>
      <c r="KVE111" s="13"/>
      <c r="KVF111" s="13"/>
      <c r="KVG111" s="13"/>
      <c r="KVH111" s="13"/>
      <c r="KVI111" s="13"/>
      <c r="KVJ111" s="13"/>
      <c r="KVK111" s="13"/>
      <c r="KVL111" s="13"/>
      <c r="KVM111" s="13"/>
      <c r="KVN111" s="13"/>
      <c r="KVO111" s="13"/>
      <c r="KVP111" s="13"/>
      <c r="KVQ111" s="13"/>
      <c r="KVR111" s="13"/>
      <c r="KVS111" s="13"/>
      <c r="KVT111" s="13"/>
      <c r="KVU111" s="13"/>
      <c r="KVV111" s="13"/>
      <c r="KVW111" s="13"/>
      <c r="KVX111" s="13"/>
      <c r="KVY111" s="13"/>
      <c r="KVZ111" s="13"/>
      <c r="KWA111" s="13"/>
      <c r="KWB111" s="13"/>
      <c r="KWC111" s="13"/>
      <c r="KWD111" s="13"/>
      <c r="KWE111" s="13"/>
      <c r="KWF111" s="13"/>
      <c r="KWG111" s="13"/>
      <c r="KWH111" s="13"/>
      <c r="KWI111" s="13"/>
      <c r="KWJ111" s="13"/>
      <c r="KWK111" s="13"/>
      <c r="KWL111" s="13"/>
      <c r="KWM111" s="13"/>
      <c r="KWN111" s="13"/>
      <c r="KWO111" s="13"/>
      <c r="KWP111" s="13"/>
      <c r="KWQ111" s="13"/>
      <c r="KWR111" s="13"/>
      <c r="KWS111" s="13"/>
      <c r="KWT111" s="13"/>
      <c r="KWU111" s="13"/>
      <c r="KWV111" s="13"/>
      <c r="KWW111" s="13"/>
      <c r="KWX111" s="13"/>
      <c r="KWY111" s="13"/>
      <c r="KWZ111" s="13"/>
      <c r="KXA111" s="13"/>
      <c r="KXB111" s="13"/>
      <c r="KXC111" s="13"/>
      <c r="KXD111" s="13"/>
      <c r="KXE111" s="13"/>
      <c r="KXF111" s="13"/>
      <c r="KXG111" s="13"/>
      <c r="KXH111" s="13"/>
      <c r="KXI111" s="13"/>
      <c r="KXJ111" s="13"/>
      <c r="KXK111" s="13"/>
      <c r="KXL111" s="13"/>
      <c r="KXM111" s="13"/>
      <c r="KXN111" s="13"/>
      <c r="KXO111" s="13"/>
      <c r="KXP111" s="13"/>
      <c r="KXQ111" s="13"/>
      <c r="KXR111" s="13"/>
      <c r="KXS111" s="13"/>
      <c r="KXT111" s="13"/>
      <c r="KXU111" s="13"/>
      <c r="KXV111" s="13"/>
      <c r="KXW111" s="13"/>
      <c r="KXX111" s="13"/>
      <c r="KXY111" s="13"/>
      <c r="KXZ111" s="13"/>
      <c r="KYA111" s="13"/>
      <c r="KYB111" s="13"/>
      <c r="KYC111" s="13"/>
      <c r="KYD111" s="13"/>
      <c r="KYE111" s="13"/>
      <c r="KYF111" s="13"/>
      <c r="KYG111" s="13"/>
      <c r="KYH111" s="13"/>
      <c r="KYI111" s="13"/>
      <c r="KYJ111" s="13"/>
      <c r="KYK111" s="13"/>
      <c r="KYL111" s="13"/>
      <c r="KYM111" s="13"/>
      <c r="KYN111" s="13"/>
      <c r="KYO111" s="13"/>
      <c r="KYP111" s="13"/>
      <c r="KYQ111" s="13"/>
      <c r="KYR111" s="13"/>
      <c r="KYS111" s="13"/>
      <c r="KYT111" s="13"/>
      <c r="KYU111" s="13"/>
      <c r="KYV111" s="13"/>
      <c r="KYW111" s="13"/>
      <c r="KYX111" s="13"/>
      <c r="KYY111" s="13"/>
      <c r="KYZ111" s="13"/>
      <c r="KZA111" s="13"/>
      <c r="KZB111" s="13"/>
      <c r="KZC111" s="13"/>
      <c r="KZD111" s="13"/>
      <c r="KZE111" s="13"/>
      <c r="KZF111" s="13"/>
      <c r="KZG111" s="13"/>
      <c r="KZH111" s="13"/>
      <c r="KZI111" s="13"/>
      <c r="KZJ111" s="13"/>
      <c r="KZK111" s="13"/>
      <c r="KZL111" s="13"/>
      <c r="KZM111" s="13"/>
      <c r="KZN111" s="13"/>
      <c r="KZO111" s="13"/>
      <c r="KZP111" s="13"/>
      <c r="KZQ111" s="13"/>
      <c r="KZR111" s="13"/>
      <c r="KZS111" s="13"/>
      <c r="KZT111" s="13"/>
      <c r="KZU111" s="13"/>
      <c r="KZV111" s="13"/>
      <c r="KZW111" s="13"/>
      <c r="KZX111" s="13"/>
      <c r="KZY111" s="13"/>
      <c r="KZZ111" s="13"/>
      <c r="LAA111" s="13"/>
      <c r="LAB111" s="13"/>
      <c r="LAC111" s="13"/>
      <c r="LAD111" s="13"/>
      <c r="LAE111" s="13"/>
      <c r="LAF111" s="13"/>
      <c r="LAG111" s="13"/>
      <c r="LAH111" s="13"/>
      <c r="LAI111" s="13"/>
      <c r="LAJ111" s="13"/>
      <c r="LAK111" s="13"/>
      <c r="LAL111" s="13"/>
      <c r="LAM111" s="13"/>
      <c r="LAN111" s="13"/>
      <c r="LAO111" s="13"/>
      <c r="LAP111" s="13"/>
      <c r="LAQ111" s="13"/>
      <c r="LAR111" s="13"/>
      <c r="LAS111" s="13"/>
      <c r="LAT111" s="13"/>
      <c r="LAU111" s="13"/>
      <c r="LAV111" s="13"/>
      <c r="LAW111" s="13"/>
      <c r="LAX111" s="13"/>
      <c r="LAY111" s="13"/>
      <c r="LAZ111" s="13"/>
      <c r="LBA111" s="13"/>
      <c r="LBB111" s="13"/>
      <c r="LBC111" s="13"/>
      <c r="LBD111" s="13"/>
      <c r="LBE111" s="13"/>
      <c r="LBF111" s="13"/>
      <c r="LBG111" s="13"/>
      <c r="LBH111" s="13"/>
      <c r="LBI111" s="13"/>
      <c r="LBJ111" s="13"/>
      <c r="LBK111" s="13"/>
      <c r="LBL111" s="13"/>
      <c r="LBM111" s="13"/>
      <c r="LBN111" s="13"/>
      <c r="LBO111" s="13"/>
      <c r="LBP111" s="13"/>
      <c r="LBQ111" s="13"/>
      <c r="LBR111" s="13"/>
      <c r="LBS111" s="13"/>
      <c r="LBT111" s="13"/>
      <c r="LBU111" s="13"/>
      <c r="LBV111" s="13"/>
      <c r="LBW111" s="13"/>
      <c r="LBX111" s="13"/>
      <c r="LBY111" s="13"/>
      <c r="LBZ111" s="13"/>
      <c r="LCA111" s="13"/>
      <c r="LCB111" s="13"/>
      <c r="LCC111" s="13"/>
      <c r="LCD111" s="13"/>
      <c r="LCE111" s="13"/>
      <c r="LCF111" s="13"/>
      <c r="LCG111" s="13"/>
      <c r="LCH111" s="13"/>
      <c r="LCI111" s="13"/>
      <c r="LCJ111" s="13"/>
      <c r="LCK111" s="13"/>
      <c r="LCL111" s="13"/>
      <c r="LCM111" s="13"/>
      <c r="LCN111" s="13"/>
      <c r="LCO111" s="13"/>
      <c r="LCP111" s="13"/>
      <c r="LCQ111" s="13"/>
      <c r="LCR111" s="13"/>
      <c r="LCS111" s="13"/>
      <c r="LCT111" s="13"/>
      <c r="LCU111" s="13"/>
      <c r="LCV111" s="13"/>
      <c r="LCW111" s="13"/>
      <c r="LCX111" s="13"/>
      <c r="LCY111" s="13"/>
      <c r="LCZ111" s="13"/>
      <c r="LDA111" s="13"/>
      <c r="LDB111" s="13"/>
      <c r="LDC111" s="13"/>
      <c r="LDD111" s="13"/>
      <c r="LDE111" s="13"/>
      <c r="LDF111" s="13"/>
      <c r="LDG111" s="13"/>
      <c r="LDH111" s="13"/>
      <c r="LDI111" s="13"/>
      <c r="LDJ111" s="13"/>
      <c r="LDK111" s="13"/>
      <c r="LDL111" s="13"/>
      <c r="LDM111" s="13"/>
      <c r="LDN111" s="13"/>
      <c r="LDO111" s="13"/>
      <c r="LDP111" s="13"/>
      <c r="LDQ111" s="13"/>
      <c r="LDR111" s="13"/>
      <c r="LDS111" s="13"/>
      <c r="LDT111" s="13"/>
      <c r="LDU111" s="13"/>
      <c r="LDV111" s="13"/>
      <c r="LDW111" s="13"/>
      <c r="LDX111" s="13"/>
      <c r="LDY111" s="13"/>
      <c r="LDZ111" s="13"/>
      <c r="LEA111" s="13"/>
      <c r="LEB111" s="13"/>
      <c r="LEC111" s="13"/>
      <c r="LED111" s="13"/>
      <c r="LEE111" s="13"/>
      <c r="LEF111" s="13"/>
      <c r="LEG111" s="13"/>
      <c r="LEH111" s="13"/>
      <c r="LEI111" s="13"/>
      <c r="LEJ111" s="13"/>
      <c r="LEK111" s="13"/>
      <c r="LEL111" s="13"/>
      <c r="LEM111" s="13"/>
      <c r="LEN111" s="13"/>
      <c r="LEO111" s="13"/>
      <c r="LEP111" s="13"/>
      <c r="LEQ111" s="13"/>
      <c r="LER111" s="13"/>
      <c r="LES111" s="13"/>
      <c r="LET111" s="13"/>
      <c r="LEU111" s="13"/>
      <c r="LEV111" s="13"/>
      <c r="LEW111" s="13"/>
      <c r="LEX111" s="13"/>
      <c r="LEY111" s="13"/>
      <c r="LEZ111" s="13"/>
      <c r="LFA111" s="13"/>
      <c r="LFB111" s="13"/>
      <c r="LFC111" s="13"/>
      <c r="LFD111" s="13"/>
      <c r="LFE111" s="13"/>
      <c r="LFF111" s="13"/>
      <c r="LFG111" s="13"/>
      <c r="LFH111" s="13"/>
      <c r="LFI111" s="13"/>
      <c r="LFJ111" s="13"/>
      <c r="LFK111" s="13"/>
      <c r="LFL111" s="13"/>
      <c r="LFM111" s="13"/>
      <c r="LFN111" s="13"/>
      <c r="LFO111" s="13"/>
      <c r="LFP111" s="13"/>
      <c r="LFQ111" s="13"/>
      <c r="LFR111" s="13"/>
      <c r="LFS111" s="13"/>
      <c r="LFT111" s="13"/>
      <c r="LFU111" s="13"/>
      <c r="LFV111" s="13"/>
      <c r="LFW111" s="13"/>
      <c r="LFX111" s="13"/>
      <c r="LFY111" s="13"/>
      <c r="LFZ111" s="13"/>
      <c r="LGA111" s="13"/>
      <c r="LGB111" s="13"/>
      <c r="LGC111" s="13"/>
      <c r="LGD111" s="13"/>
      <c r="LGE111" s="13"/>
      <c r="LGF111" s="13"/>
      <c r="LGG111" s="13"/>
      <c r="LGH111" s="13"/>
      <c r="LGI111" s="13"/>
      <c r="LGJ111" s="13"/>
      <c r="LGK111" s="13"/>
      <c r="LGL111" s="13"/>
      <c r="LGM111" s="13"/>
      <c r="LGN111" s="13"/>
      <c r="LGO111" s="13"/>
      <c r="LGP111" s="13"/>
      <c r="LGQ111" s="13"/>
      <c r="LGR111" s="13"/>
      <c r="LGS111" s="13"/>
      <c r="LGT111" s="13"/>
      <c r="LGU111" s="13"/>
      <c r="LGV111" s="13"/>
      <c r="LGW111" s="13"/>
      <c r="LGX111" s="13"/>
      <c r="LGY111" s="13"/>
      <c r="LGZ111" s="13"/>
      <c r="LHA111" s="13"/>
      <c r="LHB111" s="13"/>
      <c r="LHC111" s="13"/>
      <c r="LHD111" s="13"/>
      <c r="LHE111" s="13"/>
      <c r="LHF111" s="13"/>
      <c r="LHG111" s="13"/>
      <c r="LHH111" s="13"/>
      <c r="LHI111" s="13"/>
      <c r="LHJ111" s="13"/>
      <c r="LHK111" s="13"/>
      <c r="LHL111" s="13"/>
      <c r="LHM111" s="13"/>
      <c r="LHN111" s="13"/>
      <c r="LHO111" s="13"/>
      <c r="LHP111" s="13"/>
      <c r="LHQ111" s="13"/>
      <c r="LHR111" s="13"/>
      <c r="LHS111" s="13"/>
      <c r="LHT111" s="13"/>
      <c r="LHU111" s="13"/>
      <c r="LHV111" s="13"/>
      <c r="LHW111" s="13"/>
      <c r="LHX111" s="13"/>
      <c r="LHY111" s="13"/>
      <c r="LHZ111" s="13"/>
      <c r="LIA111" s="13"/>
      <c r="LIB111" s="13"/>
      <c r="LIC111" s="13"/>
      <c r="LID111" s="13"/>
      <c r="LIE111" s="13"/>
      <c r="LIF111" s="13"/>
      <c r="LIG111" s="13"/>
      <c r="LIH111" s="13"/>
      <c r="LII111" s="13"/>
      <c r="LIJ111" s="13"/>
      <c r="LIK111" s="13"/>
      <c r="LIL111" s="13"/>
      <c r="LIM111" s="13"/>
      <c r="LIN111" s="13"/>
      <c r="LIO111" s="13"/>
      <c r="LIP111" s="13"/>
      <c r="LIQ111" s="13"/>
      <c r="LIR111" s="13"/>
      <c r="LIS111" s="13"/>
      <c r="LIT111" s="13"/>
      <c r="LIU111" s="13"/>
      <c r="LIV111" s="13"/>
      <c r="LIW111" s="13"/>
      <c r="LIX111" s="13"/>
      <c r="LIY111" s="13"/>
      <c r="LIZ111" s="13"/>
      <c r="LJA111" s="13"/>
      <c r="LJB111" s="13"/>
      <c r="LJC111" s="13"/>
      <c r="LJD111" s="13"/>
      <c r="LJE111" s="13"/>
      <c r="LJF111" s="13"/>
      <c r="LJG111" s="13"/>
      <c r="LJH111" s="13"/>
      <c r="LJI111" s="13"/>
      <c r="LJJ111" s="13"/>
      <c r="LJK111" s="13"/>
      <c r="LJL111" s="13"/>
      <c r="LJM111" s="13"/>
      <c r="LJN111" s="13"/>
      <c r="LJO111" s="13"/>
      <c r="LJP111" s="13"/>
      <c r="LJQ111" s="13"/>
      <c r="LJR111" s="13"/>
      <c r="LJS111" s="13"/>
      <c r="LJT111" s="13"/>
      <c r="LJU111" s="13"/>
      <c r="LJV111" s="13"/>
      <c r="LJW111" s="13"/>
      <c r="LJX111" s="13"/>
      <c r="LJY111" s="13"/>
      <c r="LJZ111" s="13"/>
      <c r="LKA111" s="13"/>
      <c r="LKB111" s="13"/>
      <c r="LKC111" s="13"/>
      <c r="LKD111" s="13"/>
      <c r="LKE111" s="13"/>
      <c r="LKF111" s="13"/>
      <c r="LKG111" s="13"/>
      <c r="LKH111" s="13"/>
      <c r="LKI111" s="13"/>
      <c r="LKJ111" s="13"/>
      <c r="LKK111" s="13"/>
      <c r="LKL111" s="13"/>
      <c r="LKM111" s="13"/>
      <c r="LKN111" s="13"/>
      <c r="LKO111" s="13"/>
      <c r="LKP111" s="13"/>
      <c r="LKQ111" s="13"/>
      <c r="LKR111" s="13"/>
      <c r="LKS111" s="13"/>
      <c r="LKT111" s="13"/>
      <c r="LKU111" s="13"/>
      <c r="LKV111" s="13"/>
      <c r="LKW111" s="13"/>
      <c r="LKX111" s="13"/>
      <c r="LKY111" s="13"/>
      <c r="LKZ111" s="13"/>
      <c r="LLA111" s="13"/>
      <c r="LLB111" s="13"/>
      <c r="LLC111" s="13"/>
      <c r="LLD111" s="13"/>
      <c r="LLE111" s="13"/>
      <c r="LLF111" s="13"/>
      <c r="LLG111" s="13"/>
      <c r="LLH111" s="13"/>
      <c r="LLI111" s="13"/>
      <c r="LLJ111" s="13"/>
      <c r="LLK111" s="13"/>
      <c r="LLL111" s="13"/>
      <c r="LLM111" s="13"/>
      <c r="LLN111" s="13"/>
      <c r="LLO111" s="13"/>
      <c r="LLP111" s="13"/>
      <c r="LLQ111" s="13"/>
      <c r="LLR111" s="13"/>
      <c r="LLS111" s="13"/>
      <c r="LLT111" s="13"/>
      <c r="LLU111" s="13"/>
      <c r="LLV111" s="13"/>
      <c r="LLW111" s="13"/>
      <c r="LLX111" s="13"/>
      <c r="LLY111" s="13"/>
      <c r="LLZ111" s="13"/>
      <c r="LMA111" s="13"/>
      <c r="LMB111" s="13"/>
      <c r="LMC111" s="13"/>
      <c r="LMD111" s="13"/>
      <c r="LME111" s="13"/>
      <c r="LMF111" s="13"/>
      <c r="LMG111" s="13"/>
      <c r="LMH111" s="13"/>
      <c r="LMI111" s="13"/>
      <c r="LMJ111" s="13"/>
      <c r="LMK111" s="13"/>
      <c r="LML111" s="13"/>
      <c r="LMM111" s="13"/>
      <c r="LMN111" s="13"/>
      <c r="LMO111" s="13"/>
      <c r="LMP111" s="13"/>
      <c r="LMQ111" s="13"/>
      <c r="LMR111" s="13"/>
      <c r="LMS111" s="13"/>
      <c r="LMT111" s="13"/>
      <c r="LMU111" s="13"/>
      <c r="LMV111" s="13"/>
      <c r="LMW111" s="13"/>
      <c r="LMX111" s="13"/>
      <c r="LMY111" s="13"/>
      <c r="LMZ111" s="13"/>
      <c r="LNA111" s="13"/>
      <c r="LNB111" s="13"/>
      <c r="LNC111" s="13"/>
      <c r="LND111" s="13"/>
      <c r="LNE111" s="13"/>
      <c r="LNF111" s="13"/>
      <c r="LNG111" s="13"/>
      <c r="LNH111" s="13"/>
      <c r="LNI111" s="13"/>
      <c r="LNJ111" s="13"/>
      <c r="LNK111" s="13"/>
      <c r="LNL111" s="13"/>
      <c r="LNM111" s="13"/>
      <c r="LNN111" s="13"/>
      <c r="LNO111" s="13"/>
      <c r="LNP111" s="13"/>
      <c r="LNQ111" s="13"/>
      <c r="LNR111" s="13"/>
      <c r="LNS111" s="13"/>
      <c r="LNT111" s="13"/>
      <c r="LNU111" s="13"/>
      <c r="LNV111" s="13"/>
      <c r="LNW111" s="13"/>
      <c r="LNX111" s="13"/>
      <c r="LNY111" s="13"/>
      <c r="LNZ111" s="13"/>
      <c r="LOA111" s="13"/>
      <c r="LOB111" s="13"/>
      <c r="LOC111" s="13"/>
      <c r="LOD111" s="13"/>
      <c r="LOE111" s="13"/>
      <c r="LOF111" s="13"/>
      <c r="LOG111" s="13"/>
      <c r="LOH111" s="13"/>
      <c r="LOI111" s="13"/>
      <c r="LOJ111" s="13"/>
      <c r="LOK111" s="13"/>
      <c r="LOL111" s="13"/>
      <c r="LOM111" s="13"/>
      <c r="LON111" s="13"/>
      <c r="LOO111" s="13"/>
      <c r="LOP111" s="13"/>
      <c r="LOQ111" s="13"/>
      <c r="LOR111" s="13"/>
      <c r="LOS111" s="13"/>
      <c r="LOT111" s="13"/>
      <c r="LOU111" s="13"/>
      <c r="LOV111" s="13"/>
      <c r="LOW111" s="13"/>
      <c r="LOX111" s="13"/>
      <c r="LOY111" s="13"/>
      <c r="LOZ111" s="13"/>
      <c r="LPA111" s="13"/>
      <c r="LPB111" s="13"/>
      <c r="LPC111" s="13"/>
      <c r="LPD111" s="13"/>
      <c r="LPE111" s="13"/>
      <c r="LPF111" s="13"/>
      <c r="LPG111" s="13"/>
      <c r="LPH111" s="13"/>
      <c r="LPI111" s="13"/>
      <c r="LPJ111" s="13"/>
      <c r="LPK111" s="13"/>
      <c r="LPL111" s="13"/>
      <c r="LPM111" s="13"/>
      <c r="LPN111" s="13"/>
      <c r="LPO111" s="13"/>
      <c r="LPP111" s="13"/>
      <c r="LPQ111" s="13"/>
      <c r="LPR111" s="13"/>
      <c r="LPS111" s="13"/>
      <c r="LPT111" s="13"/>
      <c r="LPU111" s="13"/>
      <c r="LPV111" s="13"/>
      <c r="LPW111" s="13"/>
      <c r="LPX111" s="13"/>
      <c r="LPY111" s="13"/>
      <c r="LPZ111" s="13"/>
      <c r="LQA111" s="13"/>
      <c r="LQB111" s="13"/>
      <c r="LQC111" s="13"/>
      <c r="LQD111" s="13"/>
      <c r="LQE111" s="13"/>
      <c r="LQF111" s="13"/>
      <c r="LQG111" s="13"/>
      <c r="LQH111" s="13"/>
      <c r="LQI111" s="13"/>
      <c r="LQJ111" s="13"/>
      <c r="LQK111" s="13"/>
      <c r="LQL111" s="13"/>
      <c r="LQM111" s="13"/>
      <c r="LQN111" s="13"/>
      <c r="LQO111" s="13"/>
      <c r="LQP111" s="13"/>
      <c r="LQQ111" s="13"/>
      <c r="LQR111" s="13"/>
      <c r="LQS111" s="13"/>
      <c r="LQT111" s="13"/>
      <c r="LQU111" s="13"/>
      <c r="LQV111" s="13"/>
      <c r="LQW111" s="13"/>
      <c r="LQX111" s="13"/>
      <c r="LQY111" s="13"/>
      <c r="LQZ111" s="13"/>
      <c r="LRA111" s="13"/>
      <c r="LRB111" s="13"/>
      <c r="LRC111" s="13"/>
      <c r="LRD111" s="13"/>
      <c r="LRE111" s="13"/>
      <c r="LRF111" s="13"/>
      <c r="LRG111" s="13"/>
      <c r="LRH111" s="13"/>
      <c r="LRI111" s="13"/>
      <c r="LRJ111" s="13"/>
      <c r="LRK111" s="13"/>
      <c r="LRL111" s="13"/>
      <c r="LRM111" s="13"/>
      <c r="LRN111" s="13"/>
      <c r="LRO111" s="13"/>
      <c r="LRP111" s="13"/>
      <c r="LRQ111" s="13"/>
      <c r="LRR111" s="13"/>
      <c r="LRS111" s="13"/>
      <c r="LRT111" s="13"/>
      <c r="LRU111" s="13"/>
      <c r="LRV111" s="13"/>
      <c r="LRW111" s="13"/>
      <c r="LRX111" s="13"/>
      <c r="LRY111" s="13"/>
      <c r="LRZ111" s="13"/>
      <c r="LSA111" s="13"/>
      <c r="LSB111" s="13"/>
      <c r="LSC111" s="13"/>
      <c r="LSD111" s="13"/>
      <c r="LSE111" s="13"/>
      <c r="LSF111" s="13"/>
      <c r="LSG111" s="13"/>
      <c r="LSH111" s="13"/>
      <c r="LSI111" s="13"/>
      <c r="LSJ111" s="13"/>
      <c r="LSK111" s="13"/>
      <c r="LSL111" s="13"/>
      <c r="LSM111" s="13"/>
      <c r="LSN111" s="13"/>
      <c r="LSO111" s="13"/>
      <c r="LSP111" s="13"/>
      <c r="LSQ111" s="13"/>
      <c r="LSR111" s="13"/>
      <c r="LSS111" s="13"/>
      <c r="LST111" s="13"/>
      <c r="LSU111" s="13"/>
      <c r="LSV111" s="13"/>
      <c r="LSW111" s="13"/>
      <c r="LSX111" s="13"/>
      <c r="LSY111" s="13"/>
      <c r="LSZ111" s="13"/>
      <c r="LTA111" s="13"/>
      <c r="LTB111" s="13"/>
      <c r="LTC111" s="13"/>
      <c r="LTD111" s="13"/>
      <c r="LTE111" s="13"/>
      <c r="LTF111" s="13"/>
      <c r="LTG111" s="13"/>
      <c r="LTH111" s="13"/>
      <c r="LTI111" s="13"/>
      <c r="LTJ111" s="13"/>
      <c r="LTK111" s="13"/>
      <c r="LTL111" s="13"/>
      <c r="LTM111" s="13"/>
      <c r="LTN111" s="13"/>
      <c r="LTO111" s="13"/>
      <c r="LTP111" s="13"/>
      <c r="LTQ111" s="13"/>
      <c r="LTR111" s="13"/>
      <c r="LTS111" s="13"/>
      <c r="LTT111" s="13"/>
      <c r="LTU111" s="13"/>
      <c r="LTV111" s="13"/>
      <c r="LTW111" s="13"/>
      <c r="LTX111" s="13"/>
      <c r="LTY111" s="13"/>
      <c r="LTZ111" s="13"/>
      <c r="LUA111" s="13"/>
      <c r="LUB111" s="13"/>
      <c r="LUC111" s="13"/>
      <c r="LUD111" s="13"/>
      <c r="LUE111" s="13"/>
      <c r="LUF111" s="13"/>
      <c r="LUG111" s="13"/>
      <c r="LUH111" s="13"/>
      <c r="LUI111" s="13"/>
      <c r="LUJ111" s="13"/>
      <c r="LUK111" s="13"/>
      <c r="LUL111" s="13"/>
      <c r="LUM111" s="13"/>
      <c r="LUN111" s="13"/>
      <c r="LUO111" s="13"/>
      <c r="LUP111" s="13"/>
      <c r="LUQ111" s="13"/>
      <c r="LUR111" s="13"/>
      <c r="LUS111" s="13"/>
      <c r="LUT111" s="13"/>
      <c r="LUU111" s="13"/>
      <c r="LUV111" s="13"/>
      <c r="LUW111" s="13"/>
      <c r="LUX111" s="13"/>
      <c r="LUY111" s="13"/>
      <c r="LUZ111" s="13"/>
      <c r="LVA111" s="13"/>
      <c r="LVB111" s="13"/>
      <c r="LVC111" s="13"/>
      <c r="LVD111" s="13"/>
      <c r="LVE111" s="13"/>
      <c r="LVF111" s="13"/>
      <c r="LVG111" s="13"/>
      <c r="LVH111" s="13"/>
      <c r="LVI111" s="13"/>
      <c r="LVJ111" s="13"/>
      <c r="LVK111" s="13"/>
      <c r="LVL111" s="13"/>
      <c r="LVM111" s="13"/>
      <c r="LVN111" s="13"/>
      <c r="LVO111" s="13"/>
      <c r="LVP111" s="13"/>
      <c r="LVQ111" s="13"/>
      <c r="LVR111" s="13"/>
      <c r="LVS111" s="13"/>
      <c r="LVT111" s="13"/>
      <c r="LVU111" s="13"/>
      <c r="LVV111" s="13"/>
      <c r="LVW111" s="13"/>
      <c r="LVX111" s="13"/>
      <c r="LVY111" s="13"/>
      <c r="LVZ111" s="13"/>
      <c r="LWA111" s="13"/>
      <c r="LWB111" s="13"/>
      <c r="LWC111" s="13"/>
      <c r="LWD111" s="13"/>
      <c r="LWE111" s="13"/>
      <c r="LWF111" s="13"/>
      <c r="LWG111" s="13"/>
      <c r="LWH111" s="13"/>
      <c r="LWI111" s="13"/>
      <c r="LWJ111" s="13"/>
      <c r="LWK111" s="13"/>
      <c r="LWL111" s="13"/>
      <c r="LWM111" s="13"/>
      <c r="LWN111" s="13"/>
      <c r="LWO111" s="13"/>
      <c r="LWP111" s="13"/>
      <c r="LWQ111" s="13"/>
      <c r="LWR111" s="13"/>
      <c r="LWS111" s="13"/>
      <c r="LWT111" s="13"/>
      <c r="LWU111" s="13"/>
      <c r="LWV111" s="13"/>
      <c r="LWW111" s="13"/>
      <c r="LWX111" s="13"/>
      <c r="LWY111" s="13"/>
      <c r="LWZ111" s="13"/>
      <c r="LXA111" s="13"/>
      <c r="LXB111" s="13"/>
      <c r="LXC111" s="13"/>
      <c r="LXD111" s="13"/>
      <c r="LXE111" s="13"/>
      <c r="LXF111" s="13"/>
      <c r="LXG111" s="13"/>
      <c r="LXH111" s="13"/>
      <c r="LXI111" s="13"/>
      <c r="LXJ111" s="13"/>
      <c r="LXK111" s="13"/>
      <c r="LXL111" s="13"/>
      <c r="LXM111" s="13"/>
      <c r="LXN111" s="13"/>
      <c r="LXO111" s="13"/>
      <c r="LXP111" s="13"/>
      <c r="LXQ111" s="13"/>
      <c r="LXR111" s="13"/>
      <c r="LXS111" s="13"/>
      <c r="LXT111" s="13"/>
      <c r="LXU111" s="13"/>
      <c r="LXV111" s="13"/>
      <c r="LXW111" s="13"/>
      <c r="LXX111" s="13"/>
      <c r="LXY111" s="13"/>
      <c r="LXZ111" s="13"/>
      <c r="LYA111" s="13"/>
      <c r="LYB111" s="13"/>
      <c r="LYC111" s="13"/>
      <c r="LYD111" s="13"/>
      <c r="LYE111" s="13"/>
      <c r="LYF111" s="13"/>
      <c r="LYG111" s="13"/>
      <c r="LYH111" s="13"/>
      <c r="LYI111" s="13"/>
      <c r="LYJ111" s="13"/>
      <c r="LYK111" s="13"/>
      <c r="LYL111" s="13"/>
      <c r="LYM111" s="13"/>
      <c r="LYN111" s="13"/>
      <c r="LYO111" s="13"/>
      <c r="LYP111" s="13"/>
      <c r="LYQ111" s="13"/>
      <c r="LYR111" s="13"/>
      <c r="LYS111" s="13"/>
      <c r="LYT111" s="13"/>
      <c r="LYU111" s="13"/>
      <c r="LYV111" s="13"/>
      <c r="LYW111" s="13"/>
      <c r="LYX111" s="13"/>
      <c r="LYY111" s="13"/>
      <c r="LYZ111" s="13"/>
      <c r="LZA111" s="13"/>
      <c r="LZB111" s="13"/>
      <c r="LZC111" s="13"/>
      <c r="LZD111" s="13"/>
      <c r="LZE111" s="13"/>
      <c r="LZF111" s="13"/>
      <c r="LZG111" s="13"/>
      <c r="LZH111" s="13"/>
      <c r="LZI111" s="13"/>
      <c r="LZJ111" s="13"/>
      <c r="LZK111" s="13"/>
      <c r="LZL111" s="13"/>
      <c r="LZM111" s="13"/>
      <c r="LZN111" s="13"/>
      <c r="LZO111" s="13"/>
      <c r="LZP111" s="13"/>
      <c r="LZQ111" s="13"/>
      <c r="LZR111" s="13"/>
      <c r="LZS111" s="13"/>
      <c r="LZT111" s="13"/>
      <c r="LZU111" s="13"/>
      <c r="LZV111" s="13"/>
      <c r="LZW111" s="13"/>
      <c r="LZX111" s="13"/>
      <c r="LZY111" s="13"/>
      <c r="LZZ111" s="13"/>
      <c r="MAA111" s="13"/>
      <c r="MAB111" s="13"/>
      <c r="MAC111" s="13"/>
      <c r="MAD111" s="13"/>
      <c r="MAE111" s="13"/>
      <c r="MAF111" s="13"/>
      <c r="MAG111" s="13"/>
      <c r="MAH111" s="13"/>
      <c r="MAI111" s="13"/>
      <c r="MAJ111" s="13"/>
      <c r="MAK111" s="13"/>
      <c r="MAL111" s="13"/>
      <c r="MAM111" s="13"/>
      <c r="MAN111" s="13"/>
      <c r="MAO111" s="13"/>
      <c r="MAP111" s="13"/>
      <c r="MAQ111" s="13"/>
      <c r="MAR111" s="13"/>
      <c r="MAS111" s="13"/>
      <c r="MAT111" s="13"/>
      <c r="MAU111" s="13"/>
      <c r="MAV111" s="13"/>
      <c r="MAW111" s="13"/>
      <c r="MAX111" s="13"/>
      <c r="MAY111" s="13"/>
      <c r="MAZ111" s="13"/>
      <c r="MBA111" s="13"/>
      <c r="MBB111" s="13"/>
      <c r="MBC111" s="13"/>
      <c r="MBD111" s="13"/>
      <c r="MBE111" s="13"/>
      <c r="MBF111" s="13"/>
      <c r="MBG111" s="13"/>
      <c r="MBH111" s="13"/>
      <c r="MBI111" s="13"/>
      <c r="MBJ111" s="13"/>
      <c r="MBK111" s="13"/>
      <c r="MBL111" s="13"/>
      <c r="MBM111" s="13"/>
      <c r="MBN111" s="13"/>
      <c r="MBO111" s="13"/>
      <c r="MBP111" s="13"/>
      <c r="MBQ111" s="13"/>
      <c r="MBR111" s="13"/>
      <c r="MBS111" s="13"/>
      <c r="MBT111" s="13"/>
      <c r="MBU111" s="13"/>
      <c r="MBV111" s="13"/>
      <c r="MBW111" s="13"/>
      <c r="MBX111" s="13"/>
      <c r="MBY111" s="13"/>
      <c r="MBZ111" s="13"/>
      <c r="MCA111" s="13"/>
      <c r="MCB111" s="13"/>
      <c r="MCC111" s="13"/>
      <c r="MCD111" s="13"/>
      <c r="MCE111" s="13"/>
      <c r="MCF111" s="13"/>
      <c r="MCG111" s="13"/>
      <c r="MCH111" s="13"/>
      <c r="MCI111" s="13"/>
      <c r="MCJ111" s="13"/>
      <c r="MCK111" s="13"/>
      <c r="MCL111" s="13"/>
      <c r="MCM111" s="13"/>
      <c r="MCN111" s="13"/>
      <c r="MCO111" s="13"/>
      <c r="MCP111" s="13"/>
      <c r="MCQ111" s="13"/>
      <c r="MCR111" s="13"/>
      <c r="MCS111" s="13"/>
      <c r="MCT111" s="13"/>
      <c r="MCU111" s="13"/>
      <c r="MCV111" s="13"/>
      <c r="MCW111" s="13"/>
      <c r="MCX111" s="13"/>
      <c r="MCY111" s="13"/>
      <c r="MCZ111" s="13"/>
      <c r="MDA111" s="13"/>
      <c r="MDB111" s="13"/>
      <c r="MDC111" s="13"/>
      <c r="MDD111" s="13"/>
      <c r="MDE111" s="13"/>
      <c r="MDF111" s="13"/>
      <c r="MDG111" s="13"/>
      <c r="MDH111" s="13"/>
      <c r="MDI111" s="13"/>
      <c r="MDJ111" s="13"/>
      <c r="MDK111" s="13"/>
      <c r="MDL111" s="13"/>
      <c r="MDM111" s="13"/>
      <c r="MDN111" s="13"/>
      <c r="MDO111" s="13"/>
      <c r="MDP111" s="13"/>
      <c r="MDQ111" s="13"/>
      <c r="MDR111" s="13"/>
      <c r="MDS111" s="13"/>
      <c r="MDT111" s="13"/>
      <c r="MDU111" s="13"/>
      <c r="MDV111" s="13"/>
      <c r="MDW111" s="13"/>
      <c r="MDX111" s="13"/>
      <c r="MDY111" s="13"/>
      <c r="MDZ111" s="13"/>
      <c r="MEA111" s="13"/>
      <c r="MEB111" s="13"/>
      <c r="MEC111" s="13"/>
      <c r="MED111" s="13"/>
      <c r="MEE111" s="13"/>
      <c r="MEF111" s="13"/>
      <c r="MEG111" s="13"/>
      <c r="MEH111" s="13"/>
      <c r="MEI111" s="13"/>
      <c r="MEJ111" s="13"/>
      <c r="MEK111" s="13"/>
      <c r="MEL111" s="13"/>
      <c r="MEM111" s="13"/>
      <c r="MEN111" s="13"/>
      <c r="MEO111" s="13"/>
      <c r="MEP111" s="13"/>
      <c r="MEQ111" s="13"/>
      <c r="MER111" s="13"/>
      <c r="MES111" s="13"/>
      <c r="MET111" s="13"/>
      <c r="MEU111" s="13"/>
      <c r="MEV111" s="13"/>
      <c r="MEW111" s="13"/>
      <c r="MEX111" s="13"/>
      <c r="MEY111" s="13"/>
      <c r="MEZ111" s="13"/>
      <c r="MFA111" s="13"/>
      <c r="MFB111" s="13"/>
      <c r="MFC111" s="13"/>
      <c r="MFD111" s="13"/>
      <c r="MFE111" s="13"/>
      <c r="MFF111" s="13"/>
      <c r="MFG111" s="13"/>
      <c r="MFH111" s="13"/>
      <c r="MFI111" s="13"/>
      <c r="MFJ111" s="13"/>
      <c r="MFK111" s="13"/>
      <c r="MFL111" s="13"/>
      <c r="MFM111" s="13"/>
      <c r="MFN111" s="13"/>
      <c r="MFO111" s="13"/>
      <c r="MFP111" s="13"/>
      <c r="MFQ111" s="13"/>
      <c r="MFR111" s="13"/>
      <c r="MFS111" s="13"/>
      <c r="MFT111" s="13"/>
      <c r="MFU111" s="13"/>
      <c r="MFV111" s="13"/>
      <c r="MFW111" s="13"/>
      <c r="MFX111" s="13"/>
      <c r="MFY111" s="13"/>
      <c r="MFZ111" s="13"/>
      <c r="MGA111" s="13"/>
      <c r="MGB111" s="13"/>
      <c r="MGC111" s="13"/>
      <c r="MGD111" s="13"/>
      <c r="MGE111" s="13"/>
      <c r="MGF111" s="13"/>
      <c r="MGG111" s="13"/>
      <c r="MGH111" s="13"/>
      <c r="MGI111" s="13"/>
      <c r="MGJ111" s="13"/>
      <c r="MGK111" s="13"/>
      <c r="MGL111" s="13"/>
      <c r="MGM111" s="13"/>
      <c r="MGN111" s="13"/>
      <c r="MGO111" s="13"/>
      <c r="MGP111" s="13"/>
      <c r="MGQ111" s="13"/>
      <c r="MGR111" s="13"/>
      <c r="MGS111" s="13"/>
      <c r="MGT111" s="13"/>
      <c r="MGU111" s="13"/>
      <c r="MGV111" s="13"/>
      <c r="MGW111" s="13"/>
      <c r="MGX111" s="13"/>
      <c r="MGY111" s="13"/>
      <c r="MGZ111" s="13"/>
      <c r="MHA111" s="13"/>
      <c r="MHB111" s="13"/>
      <c r="MHC111" s="13"/>
      <c r="MHD111" s="13"/>
      <c r="MHE111" s="13"/>
      <c r="MHF111" s="13"/>
      <c r="MHG111" s="13"/>
      <c r="MHH111" s="13"/>
      <c r="MHI111" s="13"/>
      <c r="MHJ111" s="13"/>
      <c r="MHK111" s="13"/>
      <c r="MHL111" s="13"/>
      <c r="MHM111" s="13"/>
      <c r="MHN111" s="13"/>
      <c r="MHO111" s="13"/>
      <c r="MHP111" s="13"/>
      <c r="MHQ111" s="13"/>
      <c r="MHR111" s="13"/>
      <c r="MHS111" s="13"/>
      <c r="MHT111" s="13"/>
      <c r="MHU111" s="13"/>
      <c r="MHV111" s="13"/>
      <c r="MHW111" s="13"/>
      <c r="MHX111" s="13"/>
      <c r="MHY111" s="13"/>
      <c r="MHZ111" s="13"/>
      <c r="MIA111" s="13"/>
      <c r="MIB111" s="13"/>
      <c r="MIC111" s="13"/>
      <c r="MID111" s="13"/>
      <c r="MIE111" s="13"/>
      <c r="MIF111" s="13"/>
      <c r="MIG111" s="13"/>
      <c r="MIH111" s="13"/>
      <c r="MII111" s="13"/>
      <c r="MIJ111" s="13"/>
      <c r="MIK111" s="13"/>
      <c r="MIL111" s="13"/>
      <c r="MIM111" s="13"/>
      <c r="MIN111" s="13"/>
      <c r="MIO111" s="13"/>
      <c r="MIP111" s="13"/>
      <c r="MIQ111" s="13"/>
      <c r="MIR111" s="13"/>
      <c r="MIS111" s="13"/>
      <c r="MIT111" s="13"/>
      <c r="MIU111" s="13"/>
      <c r="MIV111" s="13"/>
      <c r="MIW111" s="13"/>
      <c r="MIX111" s="13"/>
      <c r="MIY111" s="13"/>
      <c r="MIZ111" s="13"/>
      <c r="MJA111" s="13"/>
      <c r="MJB111" s="13"/>
      <c r="MJC111" s="13"/>
      <c r="MJD111" s="13"/>
      <c r="MJE111" s="13"/>
      <c r="MJF111" s="13"/>
      <c r="MJG111" s="13"/>
      <c r="MJH111" s="13"/>
      <c r="MJI111" s="13"/>
      <c r="MJJ111" s="13"/>
      <c r="MJK111" s="13"/>
      <c r="MJL111" s="13"/>
      <c r="MJM111" s="13"/>
      <c r="MJN111" s="13"/>
      <c r="MJO111" s="13"/>
      <c r="MJP111" s="13"/>
      <c r="MJQ111" s="13"/>
      <c r="MJR111" s="13"/>
      <c r="MJS111" s="13"/>
      <c r="MJT111" s="13"/>
      <c r="MJU111" s="13"/>
      <c r="MJV111" s="13"/>
      <c r="MJW111" s="13"/>
      <c r="MJX111" s="13"/>
      <c r="MJY111" s="13"/>
      <c r="MJZ111" s="13"/>
      <c r="MKA111" s="13"/>
      <c r="MKB111" s="13"/>
      <c r="MKC111" s="13"/>
      <c r="MKD111" s="13"/>
      <c r="MKE111" s="13"/>
      <c r="MKF111" s="13"/>
      <c r="MKG111" s="13"/>
      <c r="MKH111" s="13"/>
      <c r="MKI111" s="13"/>
      <c r="MKJ111" s="13"/>
      <c r="MKK111" s="13"/>
      <c r="MKL111" s="13"/>
      <c r="MKM111" s="13"/>
      <c r="MKN111" s="13"/>
      <c r="MKO111" s="13"/>
      <c r="MKP111" s="13"/>
      <c r="MKQ111" s="13"/>
      <c r="MKR111" s="13"/>
      <c r="MKS111" s="13"/>
      <c r="MKT111" s="13"/>
      <c r="MKU111" s="13"/>
      <c r="MKV111" s="13"/>
      <c r="MKW111" s="13"/>
      <c r="MKX111" s="13"/>
      <c r="MKY111" s="13"/>
      <c r="MKZ111" s="13"/>
      <c r="MLA111" s="13"/>
      <c r="MLB111" s="13"/>
      <c r="MLC111" s="13"/>
      <c r="MLD111" s="13"/>
      <c r="MLE111" s="13"/>
      <c r="MLF111" s="13"/>
      <c r="MLG111" s="13"/>
      <c r="MLH111" s="13"/>
      <c r="MLI111" s="13"/>
      <c r="MLJ111" s="13"/>
      <c r="MLK111" s="13"/>
      <c r="MLL111" s="13"/>
      <c r="MLM111" s="13"/>
      <c r="MLN111" s="13"/>
      <c r="MLO111" s="13"/>
      <c r="MLP111" s="13"/>
      <c r="MLQ111" s="13"/>
      <c r="MLR111" s="13"/>
      <c r="MLS111" s="13"/>
      <c r="MLT111" s="13"/>
      <c r="MLU111" s="13"/>
      <c r="MLV111" s="13"/>
      <c r="MLW111" s="13"/>
      <c r="MLX111" s="13"/>
      <c r="MLY111" s="13"/>
      <c r="MLZ111" s="13"/>
      <c r="MMA111" s="13"/>
      <c r="MMB111" s="13"/>
      <c r="MMC111" s="13"/>
      <c r="MMD111" s="13"/>
      <c r="MME111" s="13"/>
      <c r="MMF111" s="13"/>
      <c r="MMG111" s="13"/>
      <c r="MMH111" s="13"/>
      <c r="MMI111" s="13"/>
      <c r="MMJ111" s="13"/>
      <c r="MMK111" s="13"/>
      <c r="MML111" s="13"/>
      <c r="MMM111" s="13"/>
      <c r="MMN111" s="13"/>
      <c r="MMO111" s="13"/>
      <c r="MMP111" s="13"/>
      <c r="MMQ111" s="13"/>
      <c r="MMR111" s="13"/>
      <c r="MMS111" s="13"/>
      <c r="MMT111" s="13"/>
      <c r="MMU111" s="13"/>
      <c r="MMV111" s="13"/>
      <c r="MMW111" s="13"/>
      <c r="MMX111" s="13"/>
      <c r="MMY111" s="13"/>
      <c r="MMZ111" s="13"/>
      <c r="MNA111" s="13"/>
      <c r="MNB111" s="13"/>
      <c r="MNC111" s="13"/>
      <c r="MND111" s="13"/>
      <c r="MNE111" s="13"/>
      <c r="MNF111" s="13"/>
      <c r="MNG111" s="13"/>
      <c r="MNH111" s="13"/>
      <c r="MNI111" s="13"/>
      <c r="MNJ111" s="13"/>
      <c r="MNK111" s="13"/>
      <c r="MNL111" s="13"/>
      <c r="MNM111" s="13"/>
      <c r="MNN111" s="13"/>
      <c r="MNO111" s="13"/>
      <c r="MNP111" s="13"/>
      <c r="MNQ111" s="13"/>
      <c r="MNR111" s="13"/>
      <c r="MNS111" s="13"/>
      <c r="MNT111" s="13"/>
      <c r="MNU111" s="13"/>
      <c r="MNV111" s="13"/>
      <c r="MNW111" s="13"/>
      <c r="MNX111" s="13"/>
      <c r="MNY111" s="13"/>
      <c r="MNZ111" s="13"/>
      <c r="MOA111" s="13"/>
      <c r="MOB111" s="13"/>
      <c r="MOC111" s="13"/>
      <c r="MOD111" s="13"/>
      <c r="MOE111" s="13"/>
      <c r="MOF111" s="13"/>
      <c r="MOG111" s="13"/>
      <c r="MOH111" s="13"/>
      <c r="MOI111" s="13"/>
      <c r="MOJ111" s="13"/>
      <c r="MOK111" s="13"/>
      <c r="MOL111" s="13"/>
      <c r="MOM111" s="13"/>
      <c r="MON111" s="13"/>
      <c r="MOO111" s="13"/>
      <c r="MOP111" s="13"/>
      <c r="MOQ111" s="13"/>
      <c r="MOR111" s="13"/>
      <c r="MOS111" s="13"/>
      <c r="MOT111" s="13"/>
      <c r="MOU111" s="13"/>
      <c r="MOV111" s="13"/>
      <c r="MOW111" s="13"/>
      <c r="MOX111" s="13"/>
      <c r="MOY111" s="13"/>
      <c r="MOZ111" s="13"/>
      <c r="MPA111" s="13"/>
      <c r="MPB111" s="13"/>
      <c r="MPC111" s="13"/>
      <c r="MPD111" s="13"/>
      <c r="MPE111" s="13"/>
      <c r="MPF111" s="13"/>
      <c r="MPG111" s="13"/>
      <c r="MPH111" s="13"/>
      <c r="MPI111" s="13"/>
      <c r="MPJ111" s="13"/>
      <c r="MPK111" s="13"/>
      <c r="MPL111" s="13"/>
      <c r="MPM111" s="13"/>
      <c r="MPN111" s="13"/>
      <c r="MPO111" s="13"/>
      <c r="MPP111" s="13"/>
      <c r="MPQ111" s="13"/>
      <c r="MPR111" s="13"/>
      <c r="MPS111" s="13"/>
      <c r="MPT111" s="13"/>
      <c r="MPU111" s="13"/>
      <c r="MPV111" s="13"/>
      <c r="MPW111" s="13"/>
      <c r="MPX111" s="13"/>
      <c r="MPY111" s="13"/>
      <c r="MPZ111" s="13"/>
      <c r="MQA111" s="13"/>
      <c r="MQB111" s="13"/>
      <c r="MQC111" s="13"/>
      <c r="MQD111" s="13"/>
      <c r="MQE111" s="13"/>
      <c r="MQF111" s="13"/>
      <c r="MQG111" s="13"/>
      <c r="MQH111" s="13"/>
      <c r="MQI111" s="13"/>
      <c r="MQJ111" s="13"/>
      <c r="MQK111" s="13"/>
      <c r="MQL111" s="13"/>
      <c r="MQM111" s="13"/>
      <c r="MQN111" s="13"/>
      <c r="MQO111" s="13"/>
      <c r="MQP111" s="13"/>
      <c r="MQQ111" s="13"/>
      <c r="MQR111" s="13"/>
      <c r="MQS111" s="13"/>
      <c r="MQT111" s="13"/>
      <c r="MQU111" s="13"/>
      <c r="MQV111" s="13"/>
      <c r="MQW111" s="13"/>
      <c r="MQX111" s="13"/>
      <c r="MQY111" s="13"/>
      <c r="MQZ111" s="13"/>
      <c r="MRA111" s="13"/>
      <c r="MRB111" s="13"/>
      <c r="MRC111" s="13"/>
      <c r="MRD111" s="13"/>
      <c r="MRE111" s="13"/>
      <c r="MRF111" s="13"/>
      <c r="MRG111" s="13"/>
      <c r="MRH111" s="13"/>
      <c r="MRI111" s="13"/>
      <c r="MRJ111" s="13"/>
      <c r="MRK111" s="13"/>
      <c r="MRL111" s="13"/>
      <c r="MRM111" s="13"/>
      <c r="MRN111" s="13"/>
      <c r="MRO111" s="13"/>
      <c r="MRP111" s="13"/>
      <c r="MRQ111" s="13"/>
      <c r="MRR111" s="13"/>
      <c r="MRS111" s="13"/>
      <c r="MRT111" s="13"/>
      <c r="MRU111" s="13"/>
      <c r="MRV111" s="13"/>
      <c r="MRW111" s="13"/>
      <c r="MRX111" s="13"/>
      <c r="MRY111" s="13"/>
      <c r="MRZ111" s="13"/>
      <c r="MSA111" s="13"/>
      <c r="MSB111" s="13"/>
      <c r="MSC111" s="13"/>
      <c r="MSD111" s="13"/>
      <c r="MSE111" s="13"/>
      <c r="MSF111" s="13"/>
      <c r="MSG111" s="13"/>
      <c r="MSH111" s="13"/>
      <c r="MSI111" s="13"/>
      <c r="MSJ111" s="13"/>
      <c r="MSK111" s="13"/>
      <c r="MSL111" s="13"/>
      <c r="MSM111" s="13"/>
      <c r="MSN111" s="13"/>
      <c r="MSO111" s="13"/>
      <c r="MSP111" s="13"/>
      <c r="MSQ111" s="13"/>
      <c r="MSR111" s="13"/>
      <c r="MSS111" s="13"/>
      <c r="MST111" s="13"/>
      <c r="MSU111" s="13"/>
      <c r="MSV111" s="13"/>
      <c r="MSW111" s="13"/>
      <c r="MSX111" s="13"/>
      <c r="MSY111" s="13"/>
      <c r="MSZ111" s="13"/>
      <c r="MTA111" s="13"/>
      <c r="MTB111" s="13"/>
      <c r="MTC111" s="13"/>
      <c r="MTD111" s="13"/>
      <c r="MTE111" s="13"/>
      <c r="MTF111" s="13"/>
      <c r="MTG111" s="13"/>
      <c r="MTH111" s="13"/>
      <c r="MTI111" s="13"/>
      <c r="MTJ111" s="13"/>
      <c r="MTK111" s="13"/>
      <c r="MTL111" s="13"/>
      <c r="MTM111" s="13"/>
      <c r="MTN111" s="13"/>
      <c r="MTO111" s="13"/>
      <c r="MTP111" s="13"/>
      <c r="MTQ111" s="13"/>
      <c r="MTR111" s="13"/>
      <c r="MTS111" s="13"/>
      <c r="MTT111" s="13"/>
      <c r="MTU111" s="13"/>
      <c r="MTV111" s="13"/>
      <c r="MTW111" s="13"/>
      <c r="MTX111" s="13"/>
      <c r="MTY111" s="13"/>
      <c r="MTZ111" s="13"/>
      <c r="MUA111" s="13"/>
      <c r="MUB111" s="13"/>
      <c r="MUC111" s="13"/>
      <c r="MUD111" s="13"/>
      <c r="MUE111" s="13"/>
      <c r="MUF111" s="13"/>
      <c r="MUG111" s="13"/>
      <c r="MUH111" s="13"/>
      <c r="MUI111" s="13"/>
      <c r="MUJ111" s="13"/>
      <c r="MUK111" s="13"/>
      <c r="MUL111" s="13"/>
      <c r="MUM111" s="13"/>
      <c r="MUN111" s="13"/>
      <c r="MUO111" s="13"/>
      <c r="MUP111" s="13"/>
      <c r="MUQ111" s="13"/>
      <c r="MUR111" s="13"/>
      <c r="MUS111" s="13"/>
      <c r="MUT111" s="13"/>
      <c r="MUU111" s="13"/>
      <c r="MUV111" s="13"/>
      <c r="MUW111" s="13"/>
      <c r="MUX111" s="13"/>
      <c r="MUY111" s="13"/>
      <c r="MUZ111" s="13"/>
      <c r="MVA111" s="13"/>
      <c r="MVB111" s="13"/>
      <c r="MVC111" s="13"/>
      <c r="MVD111" s="13"/>
      <c r="MVE111" s="13"/>
      <c r="MVF111" s="13"/>
      <c r="MVG111" s="13"/>
      <c r="MVH111" s="13"/>
      <c r="MVI111" s="13"/>
      <c r="MVJ111" s="13"/>
      <c r="MVK111" s="13"/>
      <c r="MVL111" s="13"/>
      <c r="MVM111" s="13"/>
      <c r="MVN111" s="13"/>
      <c r="MVO111" s="13"/>
      <c r="MVP111" s="13"/>
      <c r="MVQ111" s="13"/>
      <c r="MVR111" s="13"/>
      <c r="MVS111" s="13"/>
      <c r="MVT111" s="13"/>
      <c r="MVU111" s="13"/>
      <c r="MVV111" s="13"/>
      <c r="MVW111" s="13"/>
      <c r="MVX111" s="13"/>
      <c r="MVY111" s="13"/>
      <c r="MVZ111" s="13"/>
      <c r="MWA111" s="13"/>
      <c r="MWB111" s="13"/>
      <c r="MWC111" s="13"/>
      <c r="MWD111" s="13"/>
      <c r="MWE111" s="13"/>
      <c r="MWF111" s="13"/>
      <c r="MWG111" s="13"/>
      <c r="MWH111" s="13"/>
      <c r="MWI111" s="13"/>
      <c r="MWJ111" s="13"/>
      <c r="MWK111" s="13"/>
      <c r="MWL111" s="13"/>
      <c r="MWM111" s="13"/>
      <c r="MWN111" s="13"/>
      <c r="MWO111" s="13"/>
      <c r="MWP111" s="13"/>
      <c r="MWQ111" s="13"/>
      <c r="MWR111" s="13"/>
      <c r="MWS111" s="13"/>
      <c r="MWT111" s="13"/>
      <c r="MWU111" s="13"/>
      <c r="MWV111" s="13"/>
      <c r="MWW111" s="13"/>
      <c r="MWX111" s="13"/>
      <c r="MWY111" s="13"/>
      <c r="MWZ111" s="13"/>
      <c r="MXA111" s="13"/>
      <c r="MXB111" s="13"/>
      <c r="MXC111" s="13"/>
      <c r="MXD111" s="13"/>
      <c r="MXE111" s="13"/>
      <c r="MXF111" s="13"/>
      <c r="MXG111" s="13"/>
      <c r="MXH111" s="13"/>
      <c r="MXI111" s="13"/>
      <c r="MXJ111" s="13"/>
      <c r="MXK111" s="13"/>
      <c r="MXL111" s="13"/>
      <c r="MXM111" s="13"/>
      <c r="MXN111" s="13"/>
      <c r="MXO111" s="13"/>
      <c r="MXP111" s="13"/>
      <c r="MXQ111" s="13"/>
      <c r="MXR111" s="13"/>
      <c r="MXS111" s="13"/>
      <c r="MXT111" s="13"/>
      <c r="MXU111" s="13"/>
      <c r="MXV111" s="13"/>
      <c r="MXW111" s="13"/>
      <c r="MXX111" s="13"/>
      <c r="MXY111" s="13"/>
      <c r="MXZ111" s="13"/>
      <c r="MYA111" s="13"/>
      <c r="MYB111" s="13"/>
      <c r="MYC111" s="13"/>
      <c r="MYD111" s="13"/>
      <c r="MYE111" s="13"/>
      <c r="MYF111" s="13"/>
      <c r="MYG111" s="13"/>
      <c r="MYH111" s="13"/>
      <c r="MYI111" s="13"/>
      <c r="MYJ111" s="13"/>
      <c r="MYK111" s="13"/>
      <c r="MYL111" s="13"/>
      <c r="MYM111" s="13"/>
      <c r="MYN111" s="13"/>
      <c r="MYO111" s="13"/>
      <c r="MYP111" s="13"/>
      <c r="MYQ111" s="13"/>
      <c r="MYR111" s="13"/>
      <c r="MYS111" s="13"/>
      <c r="MYT111" s="13"/>
      <c r="MYU111" s="13"/>
      <c r="MYV111" s="13"/>
      <c r="MYW111" s="13"/>
      <c r="MYX111" s="13"/>
      <c r="MYY111" s="13"/>
      <c r="MYZ111" s="13"/>
      <c r="MZA111" s="13"/>
      <c r="MZB111" s="13"/>
      <c r="MZC111" s="13"/>
      <c r="MZD111" s="13"/>
      <c r="MZE111" s="13"/>
      <c r="MZF111" s="13"/>
      <c r="MZG111" s="13"/>
      <c r="MZH111" s="13"/>
      <c r="MZI111" s="13"/>
      <c r="MZJ111" s="13"/>
      <c r="MZK111" s="13"/>
      <c r="MZL111" s="13"/>
      <c r="MZM111" s="13"/>
      <c r="MZN111" s="13"/>
      <c r="MZO111" s="13"/>
      <c r="MZP111" s="13"/>
      <c r="MZQ111" s="13"/>
      <c r="MZR111" s="13"/>
      <c r="MZS111" s="13"/>
      <c r="MZT111" s="13"/>
      <c r="MZU111" s="13"/>
      <c r="MZV111" s="13"/>
      <c r="MZW111" s="13"/>
      <c r="MZX111" s="13"/>
      <c r="MZY111" s="13"/>
      <c r="MZZ111" s="13"/>
      <c r="NAA111" s="13"/>
      <c r="NAB111" s="13"/>
      <c r="NAC111" s="13"/>
      <c r="NAD111" s="13"/>
      <c r="NAE111" s="13"/>
      <c r="NAF111" s="13"/>
      <c r="NAG111" s="13"/>
      <c r="NAH111" s="13"/>
      <c r="NAI111" s="13"/>
      <c r="NAJ111" s="13"/>
      <c r="NAK111" s="13"/>
      <c r="NAL111" s="13"/>
      <c r="NAM111" s="13"/>
      <c r="NAN111" s="13"/>
      <c r="NAO111" s="13"/>
      <c r="NAP111" s="13"/>
      <c r="NAQ111" s="13"/>
      <c r="NAR111" s="13"/>
      <c r="NAS111" s="13"/>
      <c r="NAT111" s="13"/>
      <c r="NAU111" s="13"/>
      <c r="NAV111" s="13"/>
      <c r="NAW111" s="13"/>
      <c r="NAX111" s="13"/>
      <c r="NAY111" s="13"/>
      <c r="NAZ111" s="13"/>
      <c r="NBA111" s="13"/>
      <c r="NBB111" s="13"/>
      <c r="NBC111" s="13"/>
      <c r="NBD111" s="13"/>
      <c r="NBE111" s="13"/>
      <c r="NBF111" s="13"/>
      <c r="NBG111" s="13"/>
      <c r="NBH111" s="13"/>
      <c r="NBI111" s="13"/>
      <c r="NBJ111" s="13"/>
      <c r="NBK111" s="13"/>
      <c r="NBL111" s="13"/>
      <c r="NBM111" s="13"/>
      <c r="NBN111" s="13"/>
      <c r="NBO111" s="13"/>
      <c r="NBP111" s="13"/>
      <c r="NBQ111" s="13"/>
      <c r="NBR111" s="13"/>
      <c r="NBS111" s="13"/>
      <c r="NBT111" s="13"/>
      <c r="NBU111" s="13"/>
      <c r="NBV111" s="13"/>
      <c r="NBW111" s="13"/>
      <c r="NBX111" s="13"/>
      <c r="NBY111" s="13"/>
      <c r="NBZ111" s="13"/>
      <c r="NCA111" s="13"/>
      <c r="NCB111" s="13"/>
      <c r="NCC111" s="13"/>
      <c r="NCD111" s="13"/>
      <c r="NCE111" s="13"/>
      <c r="NCF111" s="13"/>
      <c r="NCG111" s="13"/>
      <c r="NCH111" s="13"/>
      <c r="NCI111" s="13"/>
      <c r="NCJ111" s="13"/>
      <c r="NCK111" s="13"/>
      <c r="NCL111" s="13"/>
      <c r="NCM111" s="13"/>
      <c r="NCN111" s="13"/>
      <c r="NCO111" s="13"/>
      <c r="NCP111" s="13"/>
      <c r="NCQ111" s="13"/>
      <c r="NCR111" s="13"/>
      <c r="NCS111" s="13"/>
      <c r="NCT111" s="13"/>
      <c r="NCU111" s="13"/>
      <c r="NCV111" s="13"/>
      <c r="NCW111" s="13"/>
      <c r="NCX111" s="13"/>
      <c r="NCY111" s="13"/>
      <c r="NCZ111" s="13"/>
      <c r="NDA111" s="13"/>
      <c r="NDB111" s="13"/>
      <c r="NDC111" s="13"/>
      <c r="NDD111" s="13"/>
      <c r="NDE111" s="13"/>
      <c r="NDF111" s="13"/>
      <c r="NDG111" s="13"/>
      <c r="NDH111" s="13"/>
      <c r="NDI111" s="13"/>
      <c r="NDJ111" s="13"/>
      <c r="NDK111" s="13"/>
      <c r="NDL111" s="13"/>
      <c r="NDM111" s="13"/>
      <c r="NDN111" s="13"/>
      <c r="NDO111" s="13"/>
      <c r="NDP111" s="13"/>
      <c r="NDQ111" s="13"/>
      <c r="NDR111" s="13"/>
      <c r="NDS111" s="13"/>
      <c r="NDT111" s="13"/>
      <c r="NDU111" s="13"/>
      <c r="NDV111" s="13"/>
      <c r="NDW111" s="13"/>
      <c r="NDX111" s="13"/>
      <c r="NDY111" s="13"/>
      <c r="NDZ111" s="13"/>
      <c r="NEA111" s="13"/>
      <c r="NEB111" s="13"/>
      <c r="NEC111" s="13"/>
      <c r="NED111" s="13"/>
      <c r="NEE111" s="13"/>
      <c r="NEF111" s="13"/>
      <c r="NEG111" s="13"/>
      <c r="NEH111" s="13"/>
      <c r="NEI111" s="13"/>
      <c r="NEJ111" s="13"/>
      <c r="NEK111" s="13"/>
      <c r="NEL111" s="13"/>
      <c r="NEM111" s="13"/>
      <c r="NEN111" s="13"/>
      <c r="NEO111" s="13"/>
      <c r="NEP111" s="13"/>
      <c r="NEQ111" s="13"/>
      <c r="NER111" s="13"/>
      <c r="NES111" s="13"/>
      <c r="NET111" s="13"/>
      <c r="NEU111" s="13"/>
      <c r="NEV111" s="13"/>
      <c r="NEW111" s="13"/>
      <c r="NEX111" s="13"/>
      <c r="NEY111" s="13"/>
      <c r="NEZ111" s="13"/>
      <c r="NFA111" s="13"/>
      <c r="NFB111" s="13"/>
      <c r="NFC111" s="13"/>
      <c r="NFD111" s="13"/>
      <c r="NFE111" s="13"/>
      <c r="NFF111" s="13"/>
      <c r="NFG111" s="13"/>
      <c r="NFH111" s="13"/>
      <c r="NFI111" s="13"/>
      <c r="NFJ111" s="13"/>
      <c r="NFK111" s="13"/>
      <c r="NFL111" s="13"/>
      <c r="NFM111" s="13"/>
      <c r="NFN111" s="13"/>
      <c r="NFO111" s="13"/>
      <c r="NFP111" s="13"/>
      <c r="NFQ111" s="13"/>
      <c r="NFR111" s="13"/>
      <c r="NFS111" s="13"/>
      <c r="NFT111" s="13"/>
      <c r="NFU111" s="13"/>
      <c r="NFV111" s="13"/>
      <c r="NFW111" s="13"/>
      <c r="NFX111" s="13"/>
      <c r="NFY111" s="13"/>
      <c r="NFZ111" s="13"/>
      <c r="NGA111" s="13"/>
      <c r="NGB111" s="13"/>
      <c r="NGC111" s="13"/>
      <c r="NGD111" s="13"/>
      <c r="NGE111" s="13"/>
      <c r="NGF111" s="13"/>
      <c r="NGG111" s="13"/>
      <c r="NGH111" s="13"/>
      <c r="NGI111" s="13"/>
      <c r="NGJ111" s="13"/>
      <c r="NGK111" s="13"/>
      <c r="NGL111" s="13"/>
      <c r="NGM111" s="13"/>
      <c r="NGN111" s="13"/>
      <c r="NGO111" s="13"/>
      <c r="NGP111" s="13"/>
      <c r="NGQ111" s="13"/>
      <c r="NGR111" s="13"/>
      <c r="NGS111" s="13"/>
      <c r="NGT111" s="13"/>
      <c r="NGU111" s="13"/>
      <c r="NGV111" s="13"/>
      <c r="NGW111" s="13"/>
      <c r="NGX111" s="13"/>
      <c r="NGY111" s="13"/>
      <c r="NGZ111" s="13"/>
      <c r="NHA111" s="13"/>
      <c r="NHB111" s="13"/>
      <c r="NHC111" s="13"/>
      <c r="NHD111" s="13"/>
      <c r="NHE111" s="13"/>
      <c r="NHF111" s="13"/>
      <c r="NHG111" s="13"/>
      <c r="NHH111" s="13"/>
      <c r="NHI111" s="13"/>
      <c r="NHJ111" s="13"/>
      <c r="NHK111" s="13"/>
      <c r="NHL111" s="13"/>
      <c r="NHM111" s="13"/>
      <c r="NHN111" s="13"/>
      <c r="NHO111" s="13"/>
      <c r="NHP111" s="13"/>
      <c r="NHQ111" s="13"/>
      <c r="NHR111" s="13"/>
      <c r="NHS111" s="13"/>
      <c r="NHT111" s="13"/>
      <c r="NHU111" s="13"/>
      <c r="NHV111" s="13"/>
      <c r="NHW111" s="13"/>
      <c r="NHX111" s="13"/>
      <c r="NHY111" s="13"/>
      <c r="NHZ111" s="13"/>
      <c r="NIA111" s="13"/>
      <c r="NIB111" s="13"/>
      <c r="NIC111" s="13"/>
      <c r="NID111" s="13"/>
      <c r="NIE111" s="13"/>
      <c r="NIF111" s="13"/>
      <c r="NIG111" s="13"/>
      <c r="NIH111" s="13"/>
      <c r="NII111" s="13"/>
      <c r="NIJ111" s="13"/>
      <c r="NIK111" s="13"/>
      <c r="NIL111" s="13"/>
      <c r="NIM111" s="13"/>
      <c r="NIN111" s="13"/>
      <c r="NIO111" s="13"/>
      <c r="NIP111" s="13"/>
      <c r="NIQ111" s="13"/>
      <c r="NIR111" s="13"/>
      <c r="NIS111" s="13"/>
      <c r="NIT111" s="13"/>
      <c r="NIU111" s="13"/>
      <c r="NIV111" s="13"/>
      <c r="NIW111" s="13"/>
      <c r="NIX111" s="13"/>
      <c r="NIY111" s="13"/>
      <c r="NIZ111" s="13"/>
      <c r="NJA111" s="13"/>
      <c r="NJB111" s="13"/>
      <c r="NJC111" s="13"/>
      <c r="NJD111" s="13"/>
      <c r="NJE111" s="13"/>
      <c r="NJF111" s="13"/>
      <c r="NJG111" s="13"/>
      <c r="NJH111" s="13"/>
      <c r="NJI111" s="13"/>
      <c r="NJJ111" s="13"/>
      <c r="NJK111" s="13"/>
      <c r="NJL111" s="13"/>
      <c r="NJM111" s="13"/>
      <c r="NJN111" s="13"/>
      <c r="NJO111" s="13"/>
      <c r="NJP111" s="13"/>
      <c r="NJQ111" s="13"/>
      <c r="NJR111" s="13"/>
      <c r="NJS111" s="13"/>
      <c r="NJT111" s="13"/>
      <c r="NJU111" s="13"/>
      <c r="NJV111" s="13"/>
      <c r="NJW111" s="13"/>
      <c r="NJX111" s="13"/>
      <c r="NJY111" s="13"/>
      <c r="NJZ111" s="13"/>
      <c r="NKA111" s="13"/>
      <c r="NKB111" s="13"/>
      <c r="NKC111" s="13"/>
      <c r="NKD111" s="13"/>
      <c r="NKE111" s="13"/>
      <c r="NKF111" s="13"/>
      <c r="NKG111" s="13"/>
      <c r="NKH111" s="13"/>
      <c r="NKI111" s="13"/>
      <c r="NKJ111" s="13"/>
      <c r="NKK111" s="13"/>
      <c r="NKL111" s="13"/>
      <c r="NKM111" s="13"/>
      <c r="NKN111" s="13"/>
      <c r="NKO111" s="13"/>
      <c r="NKP111" s="13"/>
      <c r="NKQ111" s="13"/>
      <c r="NKR111" s="13"/>
      <c r="NKS111" s="13"/>
      <c r="NKT111" s="13"/>
      <c r="NKU111" s="13"/>
      <c r="NKV111" s="13"/>
      <c r="NKW111" s="13"/>
      <c r="NKX111" s="13"/>
      <c r="NKY111" s="13"/>
      <c r="NKZ111" s="13"/>
      <c r="NLA111" s="13"/>
      <c r="NLB111" s="13"/>
      <c r="NLC111" s="13"/>
      <c r="NLD111" s="13"/>
      <c r="NLE111" s="13"/>
      <c r="NLF111" s="13"/>
      <c r="NLG111" s="13"/>
      <c r="NLH111" s="13"/>
      <c r="NLI111" s="13"/>
      <c r="NLJ111" s="13"/>
      <c r="NLK111" s="13"/>
      <c r="NLL111" s="13"/>
      <c r="NLM111" s="13"/>
      <c r="NLN111" s="13"/>
      <c r="NLO111" s="13"/>
      <c r="NLP111" s="13"/>
      <c r="NLQ111" s="13"/>
      <c r="NLR111" s="13"/>
      <c r="NLS111" s="13"/>
      <c r="NLT111" s="13"/>
      <c r="NLU111" s="13"/>
      <c r="NLV111" s="13"/>
      <c r="NLW111" s="13"/>
      <c r="NLX111" s="13"/>
      <c r="NLY111" s="13"/>
      <c r="NLZ111" s="13"/>
      <c r="NMA111" s="13"/>
      <c r="NMB111" s="13"/>
      <c r="NMC111" s="13"/>
      <c r="NMD111" s="13"/>
      <c r="NME111" s="13"/>
      <c r="NMF111" s="13"/>
      <c r="NMG111" s="13"/>
      <c r="NMH111" s="13"/>
      <c r="NMI111" s="13"/>
      <c r="NMJ111" s="13"/>
      <c r="NMK111" s="13"/>
      <c r="NML111" s="13"/>
      <c r="NMM111" s="13"/>
      <c r="NMN111" s="13"/>
      <c r="NMO111" s="13"/>
      <c r="NMP111" s="13"/>
      <c r="NMQ111" s="13"/>
      <c r="NMR111" s="13"/>
      <c r="NMS111" s="13"/>
      <c r="NMT111" s="13"/>
      <c r="NMU111" s="13"/>
      <c r="NMV111" s="13"/>
      <c r="NMW111" s="13"/>
      <c r="NMX111" s="13"/>
      <c r="NMY111" s="13"/>
      <c r="NMZ111" s="13"/>
      <c r="NNA111" s="13"/>
      <c r="NNB111" s="13"/>
      <c r="NNC111" s="13"/>
      <c r="NND111" s="13"/>
      <c r="NNE111" s="13"/>
      <c r="NNF111" s="13"/>
      <c r="NNG111" s="13"/>
      <c r="NNH111" s="13"/>
      <c r="NNI111" s="13"/>
      <c r="NNJ111" s="13"/>
      <c r="NNK111" s="13"/>
      <c r="NNL111" s="13"/>
      <c r="NNM111" s="13"/>
      <c r="NNN111" s="13"/>
      <c r="NNO111" s="13"/>
      <c r="NNP111" s="13"/>
      <c r="NNQ111" s="13"/>
      <c r="NNR111" s="13"/>
      <c r="NNS111" s="13"/>
      <c r="NNT111" s="13"/>
      <c r="NNU111" s="13"/>
      <c r="NNV111" s="13"/>
      <c r="NNW111" s="13"/>
      <c r="NNX111" s="13"/>
      <c r="NNY111" s="13"/>
      <c r="NNZ111" s="13"/>
      <c r="NOA111" s="13"/>
      <c r="NOB111" s="13"/>
      <c r="NOC111" s="13"/>
      <c r="NOD111" s="13"/>
      <c r="NOE111" s="13"/>
      <c r="NOF111" s="13"/>
      <c r="NOG111" s="13"/>
      <c r="NOH111" s="13"/>
      <c r="NOI111" s="13"/>
      <c r="NOJ111" s="13"/>
      <c r="NOK111" s="13"/>
      <c r="NOL111" s="13"/>
      <c r="NOM111" s="13"/>
      <c r="NON111" s="13"/>
      <c r="NOO111" s="13"/>
      <c r="NOP111" s="13"/>
      <c r="NOQ111" s="13"/>
      <c r="NOR111" s="13"/>
      <c r="NOS111" s="13"/>
      <c r="NOT111" s="13"/>
      <c r="NOU111" s="13"/>
      <c r="NOV111" s="13"/>
      <c r="NOW111" s="13"/>
      <c r="NOX111" s="13"/>
      <c r="NOY111" s="13"/>
      <c r="NOZ111" s="13"/>
      <c r="NPA111" s="13"/>
      <c r="NPB111" s="13"/>
      <c r="NPC111" s="13"/>
      <c r="NPD111" s="13"/>
      <c r="NPE111" s="13"/>
      <c r="NPF111" s="13"/>
      <c r="NPG111" s="13"/>
      <c r="NPH111" s="13"/>
      <c r="NPI111" s="13"/>
      <c r="NPJ111" s="13"/>
      <c r="NPK111" s="13"/>
      <c r="NPL111" s="13"/>
      <c r="NPM111" s="13"/>
      <c r="NPN111" s="13"/>
      <c r="NPO111" s="13"/>
      <c r="NPP111" s="13"/>
      <c r="NPQ111" s="13"/>
      <c r="NPR111" s="13"/>
      <c r="NPS111" s="13"/>
      <c r="NPT111" s="13"/>
      <c r="NPU111" s="13"/>
      <c r="NPV111" s="13"/>
      <c r="NPW111" s="13"/>
      <c r="NPX111" s="13"/>
      <c r="NPY111" s="13"/>
      <c r="NPZ111" s="13"/>
      <c r="NQA111" s="13"/>
      <c r="NQB111" s="13"/>
      <c r="NQC111" s="13"/>
      <c r="NQD111" s="13"/>
      <c r="NQE111" s="13"/>
      <c r="NQF111" s="13"/>
      <c r="NQG111" s="13"/>
      <c r="NQH111" s="13"/>
      <c r="NQI111" s="13"/>
      <c r="NQJ111" s="13"/>
      <c r="NQK111" s="13"/>
      <c r="NQL111" s="13"/>
      <c r="NQM111" s="13"/>
      <c r="NQN111" s="13"/>
      <c r="NQO111" s="13"/>
      <c r="NQP111" s="13"/>
      <c r="NQQ111" s="13"/>
      <c r="NQR111" s="13"/>
      <c r="NQS111" s="13"/>
      <c r="NQT111" s="13"/>
      <c r="NQU111" s="13"/>
      <c r="NQV111" s="13"/>
      <c r="NQW111" s="13"/>
      <c r="NQX111" s="13"/>
      <c r="NQY111" s="13"/>
      <c r="NQZ111" s="13"/>
      <c r="NRA111" s="13"/>
      <c r="NRB111" s="13"/>
      <c r="NRC111" s="13"/>
      <c r="NRD111" s="13"/>
      <c r="NRE111" s="13"/>
      <c r="NRF111" s="13"/>
      <c r="NRG111" s="13"/>
      <c r="NRH111" s="13"/>
      <c r="NRI111" s="13"/>
      <c r="NRJ111" s="13"/>
      <c r="NRK111" s="13"/>
      <c r="NRL111" s="13"/>
      <c r="NRM111" s="13"/>
      <c r="NRN111" s="13"/>
      <c r="NRO111" s="13"/>
      <c r="NRP111" s="13"/>
      <c r="NRQ111" s="13"/>
      <c r="NRR111" s="13"/>
      <c r="NRS111" s="13"/>
      <c r="NRT111" s="13"/>
      <c r="NRU111" s="13"/>
      <c r="NRV111" s="13"/>
      <c r="NRW111" s="13"/>
      <c r="NRX111" s="13"/>
      <c r="NRY111" s="13"/>
      <c r="NRZ111" s="13"/>
      <c r="NSA111" s="13"/>
      <c r="NSB111" s="13"/>
      <c r="NSC111" s="13"/>
      <c r="NSD111" s="13"/>
      <c r="NSE111" s="13"/>
      <c r="NSF111" s="13"/>
      <c r="NSG111" s="13"/>
      <c r="NSH111" s="13"/>
      <c r="NSI111" s="13"/>
      <c r="NSJ111" s="13"/>
      <c r="NSK111" s="13"/>
      <c r="NSL111" s="13"/>
      <c r="NSM111" s="13"/>
      <c r="NSN111" s="13"/>
      <c r="NSO111" s="13"/>
      <c r="NSP111" s="13"/>
      <c r="NSQ111" s="13"/>
      <c r="NSR111" s="13"/>
      <c r="NSS111" s="13"/>
      <c r="NST111" s="13"/>
      <c r="NSU111" s="13"/>
      <c r="NSV111" s="13"/>
      <c r="NSW111" s="13"/>
      <c r="NSX111" s="13"/>
      <c r="NSY111" s="13"/>
      <c r="NSZ111" s="13"/>
      <c r="NTA111" s="13"/>
      <c r="NTB111" s="13"/>
      <c r="NTC111" s="13"/>
      <c r="NTD111" s="13"/>
      <c r="NTE111" s="13"/>
      <c r="NTF111" s="13"/>
      <c r="NTG111" s="13"/>
      <c r="NTH111" s="13"/>
      <c r="NTI111" s="13"/>
      <c r="NTJ111" s="13"/>
      <c r="NTK111" s="13"/>
      <c r="NTL111" s="13"/>
      <c r="NTM111" s="13"/>
      <c r="NTN111" s="13"/>
      <c r="NTO111" s="13"/>
      <c r="NTP111" s="13"/>
      <c r="NTQ111" s="13"/>
      <c r="NTR111" s="13"/>
      <c r="NTS111" s="13"/>
      <c r="NTT111" s="13"/>
      <c r="NTU111" s="13"/>
      <c r="NTV111" s="13"/>
      <c r="NTW111" s="13"/>
      <c r="NTX111" s="13"/>
      <c r="NTY111" s="13"/>
      <c r="NTZ111" s="13"/>
      <c r="NUA111" s="13"/>
      <c r="NUB111" s="13"/>
      <c r="NUC111" s="13"/>
      <c r="NUD111" s="13"/>
      <c r="NUE111" s="13"/>
      <c r="NUF111" s="13"/>
      <c r="NUG111" s="13"/>
      <c r="NUH111" s="13"/>
      <c r="NUI111" s="13"/>
      <c r="NUJ111" s="13"/>
      <c r="NUK111" s="13"/>
      <c r="NUL111" s="13"/>
      <c r="NUM111" s="13"/>
      <c r="NUN111" s="13"/>
      <c r="NUO111" s="13"/>
      <c r="NUP111" s="13"/>
      <c r="NUQ111" s="13"/>
      <c r="NUR111" s="13"/>
      <c r="NUS111" s="13"/>
      <c r="NUT111" s="13"/>
      <c r="NUU111" s="13"/>
      <c r="NUV111" s="13"/>
      <c r="NUW111" s="13"/>
      <c r="NUX111" s="13"/>
      <c r="NUY111" s="13"/>
      <c r="NUZ111" s="13"/>
      <c r="NVA111" s="13"/>
      <c r="NVB111" s="13"/>
      <c r="NVC111" s="13"/>
      <c r="NVD111" s="13"/>
      <c r="NVE111" s="13"/>
      <c r="NVF111" s="13"/>
      <c r="NVG111" s="13"/>
      <c r="NVH111" s="13"/>
      <c r="NVI111" s="13"/>
      <c r="NVJ111" s="13"/>
      <c r="NVK111" s="13"/>
      <c r="NVL111" s="13"/>
      <c r="NVM111" s="13"/>
      <c r="NVN111" s="13"/>
      <c r="NVO111" s="13"/>
      <c r="NVP111" s="13"/>
      <c r="NVQ111" s="13"/>
      <c r="NVR111" s="13"/>
      <c r="NVS111" s="13"/>
      <c r="NVT111" s="13"/>
      <c r="NVU111" s="13"/>
      <c r="NVV111" s="13"/>
      <c r="NVW111" s="13"/>
      <c r="NVX111" s="13"/>
      <c r="NVY111" s="13"/>
      <c r="NVZ111" s="13"/>
      <c r="NWA111" s="13"/>
      <c r="NWB111" s="13"/>
      <c r="NWC111" s="13"/>
      <c r="NWD111" s="13"/>
      <c r="NWE111" s="13"/>
      <c r="NWF111" s="13"/>
      <c r="NWG111" s="13"/>
      <c r="NWH111" s="13"/>
      <c r="NWI111" s="13"/>
      <c r="NWJ111" s="13"/>
      <c r="NWK111" s="13"/>
      <c r="NWL111" s="13"/>
      <c r="NWM111" s="13"/>
      <c r="NWN111" s="13"/>
      <c r="NWO111" s="13"/>
      <c r="NWP111" s="13"/>
      <c r="NWQ111" s="13"/>
      <c r="NWR111" s="13"/>
      <c r="NWS111" s="13"/>
      <c r="NWT111" s="13"/>
      <c r="NWU111" s="13"/>
      <c r="NWV111" s="13"/>
      <c r="NWW111" s="13"/>
      <c r="NWX111" s="13"/>
      <c r="NWY111" s="13"/>
      <c r="NWZ111" s="13"/>
      <c r="NXA111" s="13"/>
      <c r="NXB111" s="13"/>
      <c r="NXC111" s="13"/>
      <c r="NXD111" s="13"/>
      <c r="NXE111" s="13"/>
      <c r="NXF111" s="13"/>
      <c r="NXG111" s="13"/>
      <c r="NXH111" s="13"/>
      <c r="NXI111" s="13"/>
      <c r="NXJ111" s="13"/>
      <c r="NXK111" s="13"/>
      <c r="NXL111" s="13"/>
      <c r="NXM111" s="13"/>
      <c r="NXN111" s="13"/>
      <c r="NXO111" s="13"/>
      <c r="NXP111" s="13"/>
      <c r="NXQ111" s="13"/>
      <c r="NXR111" s="13"/>
      <c r="NXS111" s="13"/>
      <c r="NXT111" s="13"/>
      <c r="NXU111" s="13"/>
      <c r="NXV111" s="13"/>
      <c r="NXW111" s="13"/>
      <c r="NXX111" s="13"/>
      <c r="NXY111" s="13"/>
      <c r="NXZ111" s="13"/>
      <c r="NYA111" s="13"/>
      <c r="NYB111" s="13"/>
      <c r="NYC111" s="13"/>
      <c r="NYD111" s="13"/>
      <c r="NYE111" s="13"/>
      <c r="NYF111" s="13"/>
      <c r="NYG111" s="13"/>
      <c r="NYH111" s="13"/>
      <c r="NYI111" s="13"/>
      <c r="NYJ111" s="13"/>
      <c r="NYK111" s="13"/>
      <c r="NYL111" s="13"/>
      <c r="NYM111" s="13"/>
      <c r="NYN111" s="13"/>
      <c r="NYO111" s="13"/>
      <c r="NYP111" s="13"/>
      <c r="NYQ111" s="13"/>
      <c r="NYR111" s="13"/>
      <c r="NYS111" s="13"/>
      <c r="NYT111" s="13"/>
      <c r="NYU111" s="13"/>
      <c r="NYV111" s="13"/>
      <c r="NYW111" s="13"/>
      <c r="NYX111" s="13"/>
      <c r="NYY111" s="13"/>
      <c r="NYZ111" s="13"/>
      <c r="NZA111" s="13"/>
      <c r="NZB111" s="13"/>
      <c r="NZC111" s="13"/>
      <c r="NZD111" s="13"/>
      <c r="NZE111" s="13"/>
      <c r="NZF111" s="13"/>
      <c r="NZG111" s="13"/>
      <c r="NZH111" s="13"/>
      <c r="NZI111" s="13"/>
      <c r="NZJ111" s="13"/>
      <c r="NZK111" s="13"/>
      <c r="NZL111" s="13"/>
      <c r="NZM111" s="13"/>
      <c r="NZN111" s="13"/>
      <c r="NZO111" s="13"/>
      <c r="NZP111" s="13"/>
      <c r="NZQ111" s="13"/>
      <c r="NZR111" s="13"/>
      <c r="NZS111" s="13"/>
      <c r="NZT111" s="13"/>
      <c r="NZU111" s="13"/>
      <c r="NZV111" s="13"/>
      <c r="NZW111" s="13"/>
      <c r="NZX111" s="13"/>
      <c r="NZY111" s="13"/>
      <c r="NZZ111" s="13"/>
      <c r="OAA111" s="13"/>
      <c r="OAB111" s="13"/>
      <c r="OAC111" s="13"/>
      <c r="OAD111" s="13"/>
      <c r="OAE111" s="13"/>
      <c r="OAF111" s="13"/>
      <c r="OAG111" s="13"/>
      <c r="OAH111" s="13"/>
      <c r="OAI111" s="13"/>
      <c r="OAJ111" s="13"/>
      <c r="OAK111" s="13"/>
      <c r="OAL111" s="13"/>
      <c r="OAM111" s="13"/>
      <c r="OAN111" s="13"/>
      <c r="OAO111" s="13"/>
      <c r="OAP111" s="13"/>
      <c r="OAQ111" s="13"/>
      <c r="OAR111" s="13"/>
      <c r="OAS111" s="13"/>
      <c r="OAT111" s="13"/>
      <c r="OAU111" s="13"/>
      <c r="OAV111" s="13"/>
      <c r="OAW111" s="13"/>
      <c r="OAX111" s="13"/>
      <c r="OAY111" s="13"/>
      <c r="OAZ111" s="13"/>
      <c r="OBA111" s="13"/>
      <c r="OBB111" s="13"/>
      <c r="OBC111" s="13"/>
      <c r="OBD111" s="13"/>
      <c r="OBE111" s="13"/>
      <c r="OBF111" s="13"/>
      <c r="OBG111" s="13"/>
      <c r="OBH111" s="13"/>
      <c r="OBI111" s="13"/>
      <c r="OBJ111" s="13"/>
      <c r="OBK111" s="13"/>
      <c r="OBL111" s="13"/>
      <c r="OBM111" s="13"/>
      <c r="OBN111" s="13"/>
      <c r="OBO111" s="13"/>
      <c r="OBP111" s="13"/>
      <c r="OBQ111" s="13"/>
      <c r="OBR111" s="13"/>
      <c r="OBS111" s="13"/>
      <c r="OBT111" s="13"/>
      <c r="OBU111" s="13"/>
      <c r="OBV111" s="13"/>
      <c r="OBW111" s="13"/>
      <c r="OBX111" s="13"/>
      <c r="OBY111" s="13"/>
      <c r="OBZ111" s="13"/>
      <c r="OCA111" s="13"/>
      <c r="OCB111" s="13"/>
      <c r="OCC111" s="13"/>
      <c r="OCD111" s="13"/>
      <c r="OCE111" s="13"/>
      <c r="OCF111" s="13"/>
      <c r="OCG111" s="13"/>
      <c r="OCH111" s="13"/>
      <c r="OCI111" s="13"/>
      <c r="OCJ111" s="13"/>
      <c r="OCK111" s="13"/>
      <c r="OCL111" s="13"/>
      <c r="OCM111" s="13"/>
      <c r="OCN111" s="13"/>
      <c r="OCO111" s="13"/>
      <c r="OCP111" s="13"/>
      <c r="OCQ111" s="13"/>
      <c r="OCR111" s="13"/>
      <c r="OCS111" s="13"/>
      <c r="OCT111" s="13"/>
      <c r="OCU111" s="13"/>
      <c r="OCV111" s="13"/>
      <c r="OCW111" s="13"/>
      <c r="OCX111" s="13"/>
      <c r="OCY111" s="13"/>
      <c r="OCZ111" s="13"/>
      <c r="ODA111" s="13"/>
      <c r="ODB111" s="13"/>
      <c r="ODC111" s="13"/>
      <c r="ODD111" s="13"/>
      <c r="ODE111" s="13"/>
      <c r="ODF111" s="13"/>
      <c r="ODG111" s="13"/>
      <c r="ODH111" s="13"/>
      <c r="ODI111" s="13"/>
      <c r="ODJ111" s="13"/>
      <c r="ODK111" s="13"/>
      <c r="ODL111" s="13"/>
      <c r="ODM111" s="13"/>
      <c r="ODN111" s="13"/>
      <c r="ODO111" s="13"/>
      <c r="ODP111" s="13"/>
      <c r="ODQ111" s="13"/>
      <c r="ODR111" s="13"/>
      <c r="ODS111" s="13"/>
      <c r="ODT111" s="13"/>
      <c r="ODU111" s="13"/>
      <c r="ODV111" s="13"/>
      <c r="ODW111" s="13"/>
      <c r="ODX111" s="13"/>
      <c r="ODY111" s="13"/>
      <c r="ODZ111" s="13"/>
      <c r="OEA111" s="13"/>
      <c r="OEB111" s="13"/>
      <c r="OEC111" s="13"/>
      <c r="OED111" s="13"/>
      <c r="OEE111" s="13"/>
      <c r="OEF111" s="13"/>
      <c r="OEG111" s="13"/>
      <c r="OEH111" s="13"/>
      <c r="OEI111" s="13"/>
      <c r="OEJ111" s="13"/>
      <c r="OEK111" s="13"/>
      <c r="OEL111" s="13"/>
      <c r="OEM111" s="13"/>
      <c r="OEN111" s="13"/>
      <c r="OEO111" s="13"/>
      <c r="OEP111" s="13"/>
      <c r="OEQ111" s="13"/>
      <c r="OER111" s="13"/>
      <c r="OES111" s="13"/>
      <c r="OET111" s="13"/>
      <c r="OEU111" s="13"/>
      <c r="OEV111" s="13"/>
      <c r="OEW111" s="13"/>
      <c r="OEX111" s="13"/>
      <c r="OEY111" s="13"/>
      <c r="OEZ111" s="13"/>
      <c r="OFA111" s="13"/>
      <c r="OFB111" s="13"/>
      <c r="OFC111" s="13"/>
      <c r="OFD111" s="13"/>
      <c r="OFE111" s="13"/>
      <c r="OFF111" s="13"/>
      <c r="OFG111" s="13"/>
      <c r="OFH111" s="13"/>
      <c r="OFI111" s="13"/>
      <c r="OFJ111" s="13"/>
      <c r="OFK111" s="13"/>
      <c r="OFL111" s="13"/>
      <c r="OFM111" s="13"/>
      <c r="OFN111" s="13"/>
      <c r="OFO111" s="13"/>
      <c r="OFP111" s="13"/>
      <c r="OFQ111" s="13"/>
      <c r="OFR111" s="13"/>
      <c r="OFS111" s="13"/>
      <c r="OFT111" s="13"/>
      <c r="OFU111" s="13"/>
      <c r="OFV111" s="13"/>
      <c r="OFW111" s="13"/>
      <c r="OFX111" s="13"/>
      <c r="OFY111" s="13"/>
      <c r="OFZ111" s="13"/>
      <c r="OGA111" s="13"/>
      <c r="OGB111" s="13"/>
      <c r="OGC111" s="13"/>
      <c r="OGD111" s="13"/>
      <c r="OGE111" s="13"/>
      <c r="OGF111" s="13"/>
      <c r="OGG111" s="13"/>
      <c r="OGH111" s="13"/>
      <c r="OGI111" s="13"/>
      <c r="OGJ111" s="13"/>
      <c r="OGK111" s="13"/>
      <c r="OGL111" s="13"/>
      <c r="OGM111" s="13"/>
      <c r="OGN111" s="13"/>
      <c r="OGO111" s="13"/>
      <c r="OGP111" s="13"/>
      <c r="OGQ111" s="13"/>
      <c r="OGR111" s="13"/>
      <c r="OGS111" s="13"/>
      <c r="OGT111" s="13"/>
      <c r="OGU111" s="13"/>
      <c r="OGV111" s="13"/>
      <c r="OGW111" s="13"/>
      <c r="OGX111" s="13"/>
      <c r="OGY111" s="13"/>
      <c r="OGZ111" s="13"/>
      <c r="OHA111" s="13"/>
      <c r="OHB111" s="13"/>
      <c r="OHC111" s="13"/>
      <c r="OHD111" s="13"/>
      <c r="OHE111" s="13"/>
      <c r="OHF111" s="13"/>
      <c r="OHG111" s="13"/>
      <c r="OHH111" s="13"/>
      <c r="OHI111" s="13"/>
      <c r="OHJ111" s="13"/>
      <c r="OHK111" s="13"/>
      <c r="OHL111" s="13"/>
      <c r="OHM111" s="13"/>
      <c r="OHN111" s="13"/>
      <c r="OHO111" s="13"/>
      <c r="OHP111" s="13"/>
      <c r="OHQ111" s="13"/>
      <c r="OHR111" s="13"/>
      <c r="OHS111" s="13"/>
      <c r="OHT111" s="13"/>
      <c r="OHU111" s="13"/>
      <c r="OHV111" s="13"/>
      <c r="OHW111" s="13"/>
      <c r="OHX111" s="13"/>
      <c r="OHY111" s="13"/>
      <c r="OHZ111" s="13"/>
      <c r="OIA111" s="13"/>
      <c r="OIB111" s="13"/>
      <c r="OIC111" s="13"/>
      <c r="OID111" s="13"/>
      <c r="OIE111" s="13"/>
      <c r="OIF111" s="13"/>
      <c r="OIG111" s="13"/>
      <c r="OIH111" s="13"/>
      <c r="OII111" s="13"/>
      <c r="OIJ111" s="13"/>
      <c r="OIK111" s="13"/>
      <c r="OIL111" s="13"/>
      <c r="OIM111" s="13"/>
      <c r="OIN111" s="13"/>
      <c r="OIO111" s="13"/>
      <c r="OIP111" s="13"/>
      <c r="OIQ111" s="13"/>
      <c r="OIR111" s="13"/>
      <c r="OIS111" s="13"/>
      <c r="OIT111" s="13"/>
      <c r="OIU111" s="13"/>
      <c r="OIV111" s="13"/>
      <c r="OIW111" s="13"/>
      <c r="OIX111" s="13"/>
      <c r="OIY111" s="13"/>
      <c r="OIZ111" s="13"/>
      <c r="OJA111" s="13"/>
      <c r="OJB111" s="13"/>
      <c r="OJC111" s="13"/>
      <c r="OJD111" s="13"/>
      <c r="OJE111" s="13"/>
      <c r="OJF111" s="13"/>
      <c r="OJG111" s="13"/>
      <c r="OJH111" s="13"/>
      <c r="OJI111" s="13"/>
      <c r="OJJ111" s="13"/>
      <c r="OJK111" s="13"/>
      <c r="OJL111" s="13"/>
      <c r="OJM111" s="13"/>
      <c r="OJN111" s="13"/>
      <c r="OJO111" s="13"/>
      <c r="OJP111" s="13"/>
      <c r="OJQ111" s="13"/>
      <c r="OJR111" s="13"/>
      <c r="OJS111" s="13"/>
      <c r="OJT111" s="13"/>
      <c r="OJU111" s="13"/>
      <c r="OJV111" s="13"/>
      <c r="OJW111" s="13"/>
      <c r="OJX111" s="13"/>
      <c r="OJY111" s="13"/>
      <c r="OJZ111" s="13"/>
      <c r="OKA111" s="13"/>
      <c r="OKB111" s="13"/>
      <c r="OKC111" s="13"/>
      <c r="OKD111" s="13"/>
      <c r="OKE111" s="13"/>
      <c r="OKF111" s="13"/>
      <c r="OKG111" s="13"/>
      <c r="OKH111" s="13"/>
      <c r="OKI111" s="13"/>
      <c r="OKJ111" s="13"/>
      <c r="OKK111" s="13"/>
      <c r="OKL111" s="13"/>
      <c r="OKM111" s="13"/>
      <c r="OKN111" s="13"/>
      <c r="OKO111" s="13"/>
      <c r="OKP111" s="13"/>
      <c r="OKQ111" s="13"/>
      <c r="OKR111" s="13"/>
      <c r="OKS111" s="13"/>
      <c r="OKT111" s="13"/>
      <c r="OKU111" s="13"/>
      <c r="OKV111" s="13"/>
      <c r="OKW111" s="13"/>
      <c r="OKX111" s="13"/>
      <c r="OKY111" s="13"/>
      <c r="OKZ111" s="13"/>
      <c r="OLA111" s="13"/>
      <c r="OLB111" s="13"/>
      <c r="OLC111" s="13"/>
      <c r="OLD111" s="13"/>
      <c r="OLE111" s="13"/>
      <c r="OLF111" s="13"/>
      <c r="OLG111" s="13"/>
      <c r="OLH111" s="13"/>
      <c r="OLI111" s="13"/>
      <c r="OLJ111" s="13"/>
      <c r="OLK111" s="13"/>
      <c r="OLL111" s="13"/>
      <c r="OLM111" s="13"/>
      <c r="OLN111" s="13"/>
      <c r="OLO111" s="13"/>
      <c r="OLP111" s="13"/>
      <c r="OLQ111" s="13"/>
      <c r="OLR111" s="13"/>
      <c r="OLS111" s="13"/>
      <c r="OLT111" s="13"/>
      <c r="OLU111" s="13"/>
      <c r="OLV111" s="13"/>
      <c r="OLW111" s="13"/>
      <c r="OLX111" s="13"/>
      <c r="OLY111" s="13"/>
      <c r="OLZ111" s="13"/>
      <c r="OMA111" s="13"/>
      <c r="OMB111" s="13"/>
      <c r="OMC111" s="13"/>
      <c r="OMD111" s="13"/>
      <c r="OME111" s="13"/>
      <c r="OMF111" s="13"/>
      <c r="OMG111" s="13"/>
      <c r="OMH111" s="13"/>
      <c r="OMI111" s="13"/>
      <c r="OMJ111" s="13"/>
      <c r="OMK111" s="13"/>
      <c r="OML111" s="13"/>
      <c r="OMM111" s="13"/>
      <c r="OMN111" s="13"/>
      <c r="OMO111" s="13"/>
      <c r="OMP111" s="13"/>
      <c r="OMQ111" s="13"/>
      <c r="OMR111" s="13"/>
      <c r="OMS111" s="13"/>
      <c r="OMT111" s="13"/>
      <c r="OMU111" s="13"/>
      <c r="OMV111" s="13"/>
      <c r="OMW111" s="13"/>
      <c r="OMX111" s="13"/>
      <c r="OMY111" s="13"/>
      <c r="OMZ111" s="13"/>
      <c r="ONA111" s="13"/>
      <c r="ONB111" s="13"/>
      <c r="ONC111" s="13"/>
      <c r="OND111" s="13"/>
      <c r="ONE111" s="13"/>
      <c r="ONF111" s="13"/>
      <c r="ONG111" s="13"/>
      <c r="ONH111" s="13"/>
      <c r="ONI111" s="13"/>
      <c r="ONJ111" s="13"/>
      <c r="ONK111" s="13"/>
      <c r="ONL111" s="13"/>
      <c r="ONM111" s="13"/>
      <c r="ONN111" s="13"/>
      <c r="ONO111" s="13"/>
      <c r="ONP111" s="13"/>
      <c r="ONQ111" s="13"/>
      <c r="ONR111" s="13"/>
      <c r="ONS111" s="13"/>
      <c r="ONT111" s="13"/>
      <c r="ONU111" s="13"/>
      <c r="ONV111" s="13"/>
      <c r="ONW111" s="13"/>
      <c r="ONX111" s="13"/>
      <c r="ONY111" s="13"/>
      <c r="ONZ111" s="13"/>
      <c r="OOA111" s="13"/>
      <c r="OOB111" s="13"/>
      <c r="OOC111" s="13"/>
      <c r="OOD111" s="13"/>
      <c r="OOE111" s="13"/>
      <c r="OOF111" s="13"/>
      <c r="OOG111" s="13"/>
      <c r="OOH111" s="13"/>
      <c r="OOI111" s="13"/>
      <c r="OOJ111" s="13"/>
      <c r="OOK111" s="13"/>
      <c r="OOL111" s="13"/>
      <c r="OOM111" s="13"/>
      <c r="OON111" s="13"/>
      <c r="OOO111" s="13"/>
      <c r="OOP111" s="13"/>
      <c r="OOQ111" s="13"/>
      <c r="OOR111" s="13"/>
      <c r="OOS111" s="13"/>
      <c r="OOT111" s="13"/>
      <c r="OOU111" s="13"/>
      <c r="OOV111" s="13"/>
      <c r="OOW111" s="13"/>
      <c r="OOX111" s="13"/>
      <c r="OOY111" s="13"/>
      <c r="OOZ111" s="13"/>
      <c r="OPA111" s="13"/>
      <c r="OPB111" s="13"/>
      <c r="OPC111" s="13"/>
      <c r="OPD111" s="13"/>
      <c r="OPE111" s="13"/>
      <c r="OPF111" s="13"/>
      <c r="OPG111" s="13"/>
      <c r="OPH111" s="13"/>
      <c r="OPI111" s="13"/>
      <c r="OPJ111" s="13"/>
      <c r="OPK111" s="13"/>
      <c r="OPL111" s="13"/>
      <c r="OPM111" s="13"/>
      <c r="OPN111" s="13"/>
      <c r="OPO111" s="13"/>
      <c r="OPP111" s="13"/>
      <c r="OPQ111" s="13"/>
      <c r="OPR111" s="13"/>
      <c r="OPS111" s="13"/>
      <c r="OPT111" s="13"/>
      <c r="OPU111" s="13"/>
      <c r="OPV111" s="13"/>
      <c r="OPW111" s="13"/>
      <c r="OPX111" s="13"/>
      <c r="OPY111" s="13"/>
      <c r="OPZ111" s="13"/>
      <c r="OQA111" s="13"/>
      <c r="OQB111" s="13"/>
      <c r="OQC111" s="13"/>
      <c r="OQD111" s="13"/>
      <c r="OQE111" s="13"/>
      <c r="OQF111" s="13"/>
      <c r="OQG111" s="13"/>
      <c r="OQH111" s="13"/>
      <c r="OQI111" s="13"/>
      <c r="OQJ111" s="13"/>
      <c r="OQK111" s="13"/>
      <c r="OQL111" s="13"/>
      <c r="OQM111" s="13"/>
      <c r="OQN111" s="13"/>
      <c r="OQO111" s="13"/>
      <c r="OQP111" s="13"/>
      <c r="OQQ111" s="13"/>
      <c r="OQR111" s="13"/>
      <c r="OQS111" s="13"/>
      <c r="OQT111" s="13"/>
      <c r="OQU111" s="13"/>
      <c r="OQV111" s="13"/>
      <c r="OQW111" s="13"/>
      <c r="OQX111" s="13"/>
      <c r="OQY111" s="13"/>
      <c r="OQZ111" s="13"/>
      <c r="ORA111" s="13"/>
      <c r="ORB111" s="13"/>
      <c r="ORC111" s="13"/>
      <c r="ORD111" s="13"/>
      <c r="ORE111" s="13"/>
      <c r="ORF111" s="13"/>
      <c r="ORG111" s="13"/>
      <c r="ORH111" s="13"/>
      <c r="ORI111" s="13"/>
      <c r="ORJ111" s="13"/>
      <c r="ORK111" s="13"/>
      <c r="ORL111" s="13"/>
      <c r="ORM111" s="13"/>
      <c r="ORN111" s="13"/>
      <c r="ORO111" s="13"/>
      <c r="ORP111" s="13"/>
      <c r="ORQ111" s="13"/>
      <c r="ORR111" s="13"/>
      <c r="ORS111" s="13"/>
      <c r="ORT111" s="13"/>
      <c r="ORU111" s="13"/>
      <c r="ORV111" s="13"/>
      <c r="ORW111" s="13"/>
      <c r="ORX111" s="13"/>
      <c r="ORY111" s="13"/>
      <c r="ORZ111" s="13"/>
      <c r="OSA111" s="13"/>
      <c r="OSB111" s="13"/>
      <c r="OSC111" s="13"/>
      <c r="OSD111" s="13"/>
      <c r="OSE111" s="13"/>
      <c r="OSF111" s="13"/>
      <c r="OSG111" s="13"/>
      <c r="OSH111" s="13"/>
      <c r="OSI111" s="13"/>
      <c r="OSJ111" s="13"/>
      <c r="OSK111" s="13"/>
      <c r="OSL111" s="13"/>
      <c r="OSM111" s="13"/>
      <c r="OSN111" s="13"/>
      <c r="OSO111" s="13"/>
      <c r="OSP111" s="13"/>
      <c r="OSQ111" s="13"/>
      <c r="OSR111" s="13"/>
      <c r="OSS111" s="13"/>
      <c r="OST111" s="13"/>
      <c r="OSU111" s="13"/>
      <c r="OSV111" s="13"/>
      <c r="OSW111" s="13"/>
      <c r="OSX111" s="13"/>
      <c r="OSY111" s="13"/>
      <c r="OSZ111" s="13"/>
      <c r="OTA111" s="13"/>
      <c r="OTB111" s="13"/>
      <c r="OTC111" s="13"/>
      <c r="OTD111" s="13"/>
      <c r="OTE111" s="13"/>
      <c r="OTF111" s="13"/>
      <c r="OTG111" s="13"/>
      <c r="OTH111" s="13"/>
      <c r="OTI111" s="13"/>
      <c r="OTJ111" s="13"/>
      <c r="OTK111" s="13"/>
      <c r="OTL111" s="13"/>
      <c r="OTM111" s="13"/>
      <c r="OTN111" s="13"/>
      <c r="OTO111" s="13"/>
      <c r="OTP111" s="13"/>
      <c r="OTQ111" s="13"/>
      <c r="OTR111" s="13"/>
      <c r="OTS111" s="13"/>
      <c r="OTT111" s="13"/>
      <c r="OTU111" s="13"/>
      <c r="OTV111" s="13"/>
      <c r="OTW111" s="13"/>
      <c r="OTX111" s="13"/>
      <c r="OTY111" s="13"/>
      <c r="OTZ111" s="13"/>
      <c r="OUA111" s="13"/>
      <c r="OUB111" s="13"/>
      <c r="OUC111" s="13"/>
      <c r="OUD111" s="13"/>
      <c r="OUE111" s="13"/>
      <c r="OUF111" s="13"/>
      <c r="OUG111" s="13"/>
      <c r="OUH111" s="13"/>
      <c r="OUI111" s="13"/>
      <c r="OUJ111" s="13"/>
      <c r="OUK111" s="13"/>
      <c r="OUL111" s="13"/>
      <c r="OUM111" s="13"/>
      <c r="OUN111" s="13"/>
      <c r="OUO111" s="13"/>
      <c r="OUP111" s="13"/>
      <c r="OUQ111" s="13"/>
      <c r="OUR111" s="13"/>
      <c r="OUS111" s="13"/>
      <c r="OUT111" s="13"/>
      <c r="OUU111" s="13"/>
      <c r="OUV111" s="13"/>
      <c r="OUW111" s="13"/>
      <c r="OUX111" s="13"/>
      <c r="OUY111" s="13"/>
      <c r="OUZ111" s="13"/>
      <c r="OVA111" s="13"/>
      <c r="OVB111" s="13"/>
      <c r="OVC111" s="13"/>
      <c r="OVD111" s="13"/>
      <c r="OVE111" s="13"/>
      <c r="OVF111" s="13"/>
      <c r="OVG111" s="13"/>
      <c r="OVH111" s="13"/>
      <c r="OVI111" s="13"/>
      <c r="OVJ111" s="13"/>
      <c r="OVK111" s="13"/>
      <c r="OVL111" s="13"/>
      <c r="OVM111" s="13"/>
      <c r="OVN111" s="13"/>
      <c r="OVO111" s="13"/>
      <c r="OVP111" s="13"/>
      <c r="OVQ111" s="13"/>
      <c r="OVR111" s="13"/>
      <c r="OVS111" s="13"/>
      <c r="OVT111" s="13"/>
      <c r="OVU111" s="13"/>
      <c r="OVV111" s="13"/>
      <c r="OVW111" s="13"/>
      <c r="OVX111" s="13"/>
      <c r="OVY111" s="13"/>
      <c r="OVZ111" s="13"/>
      <c r="OWA111" s="13"/>
      <c r="OWB111" s="13"/>
      <c r="OWC111" s="13"/>
      <c r="OWD111" s="13"/>
      <c r="OWE111" s="13"/>
      <c r="OWF111" s="13"/>
      <c r="OWG111" s="13"/>
      <c r="OWH111" s="13"/>
      <c r="OWI111" s="13"/>
      <c r="OWJ111" s="13"/>
      <c r="OWK111" s="13"/>
      <c r="OWL111" s="13"/>
      <c r="OWM111" s="13"/>
      <c r="OWN111" s="13"/>
      <c r="OWO111" s="13"/>
      <c r="OWP111" s="13"/>
      <c r="OWQ111" s="13"/>
      <c r="OWR111" s="13"/>
      <c r="OWS111" s="13"/>
      <c r="OWT111" s="13"/>
      <c r="OWU111" s="13"/>
      <c r="OWV111" s="13"/>
      <c r="OWW111" s="13"/>
      <c r="OWX111" s="13"/>
      <c r="OWY111" s="13"/>
      <c r="OWZ111" s="13"/>
      <c r="OXA111" s="13"/>
      <c r="OXB111" s="13"/>
      <c r="OXC111" s="13"/>
      <c r="OXD111" s="13"/>
      <c r="OXE111" s="13"/>
      <c r="OXF111" s="13"/>
      <c r="OXG111" s="13"/>
      <c r="OXH111" s="13"/>
      <c r="OXI111" s="13"/>
      <c r="OXJ111" s="13"/>
      <c r="OXK111" s="13"/>
      <c r="OXL111" s="13"/>
      <c r="OXM111" s="13"/>
      <c r="OXN111" s="13"/>
      <c r="OXO111" s="13"/>
      <c r="OXP111" s="13"/>
      <c r="OXQ111" s="13"/>
      <c r="OXR111" s="13"/>
      <c r="OXS111" s="13"/>
      <c r="OXT111" s="13"/>
      <c r="OXU111" s="13"/>
      <c r="OXV111" s="13"/>
      <c r="OXW111" s="13"/>
      <c r="OXX111" s="13"/>
      <c r="OXY111" s="13"/>
      <c r="OXZ111" s="13"/>
      <c r="OYA111" s="13"/>
      <c r="OYB111" s="13"/>
      <c r="OYC111" s="13"/>
      <c r="OYD111" s="13"/>
      <c r="OYE111" s="13"/>
      <c r="OYF111" s="13"/>
      <c r="OYG111" s="13"/>
      <c r="OYH111" s="13"/>
      <c r="OYI111" s="13"/>
      <c r="OYJ111" s="13"/>
      <c r="OYK111" s="13"/>
      <c r="OYL111" s="13"/>
      <c r="OYM111" s="13"/>
      <c r="OYN111" s="13"/>
      <c r="OYO111" s="13"/>
      <c r="OYP111" s="13"/>
      <c r="OYQ111" s="13"/>
      <c r="OYR111" s="13"/>
      <c r="OYS111" s="13"/>
      <c r="OYT111" s="13"/>
      <c r="OYU111" s="13"/>
      <c r="OYV111" s="13"/>
      <c r="OYW111" s="13"/>
      <c r="OYX111" s="13"/>
      <c r="OYY111" s="13"/>
      <c r="OYZ111" s="13"/>
      <c r="OZA111" s="13"/>
      <c r="OZB111" s="13"/>
      <c r="OZC111" s="13"/>
      <c r="OZD111" s="13"/>
      <c r="OZE111" s="13"/>
      <c r="OZF111" s="13"/>
      <c r="OZG111" s="13"/>
      <c r="OZH111" s="13"/>
      <c r="OZI111" s="13"/>
      <c r="OZJ111" s="13"/>
      <c r="OZK111" s="13"/>
      <c r="OZL111" s="13"/>
      <c r="OZM111" s="13"/>
      <c r="OZN111" s="13"/>
      <c r="OZO111" s="13"/>
      <c r="OZP111" s="13"/>
      <c r="OZQ111" s="13"/>
      <c r="OZR111" s="13"/>
      <c r="OZS111" s="13"/>
      <c r="OZT111" s="13"/>
      <c r="OZU111" s="13"/>
      <c r="OZV111" s="13"/>
      <c r="OZW111" s="13"/>
      <c r="OZX111" s="13"/>
      <c r="OZY111" s="13"/>
      <c r="OZZ111" s="13"/>
      <c r="PAA111" s="13"/>
      <c r="PAB111" s="13"/>
      <c r="PAC111" s="13"/>
      <c r="PAD111" s="13"/>
      <c r="PAE111" s="13"/>
      <c r="PAF111" s="13"/>
      <c r="PAG111" s="13"/>
      <c r="PAH111" s="13"/>
      <c r="PAI111" s="13"/>
      <c r="PAJ111" s="13"/>
      <c r="PAK111" s="13"/>
      <c r="PAL111" s="13"/>
      <c r="PAM111" s="13"/>
      <c r="PAN111" s="13"/>
      <c r="PAO111" s="13"/>
      <c r="PAP111" s="13"/>
      <c r="PAQ111" s="13"/>
      <c r="PAR111" s="13"/>
      <c r="PAS111" s="13"/>
      <c r="PAT111" s="13"/>
      <c r="PAU111" s="13"/>
      <c r="PAV111" s="13"/>
      <c r="PAW111" s="13"/>
      <c r="PAX111" s="13"/>
      <c r="PAY111" s="13"/>
      <c r="PAZ111" s="13"/>
      <c r="PBA111" s="13"/>
      <c r="PBB111" s="13"/>
      <c r="PBC111" s="13"/>
      <c r="PBD111" s="13"/>
      <c r="PBE111" s="13"/>
      <c r="PBF111" s="13"/>
      <c r="PBG111" s="13"/>
      <c r="PBH111" s="13"/>
      <c r="PBI111" s="13"/>
      <c r="PBJ111" s="13"/>
      <c r="PBK111" s="13"/>
      <c r="PBL111" s="13"/>
      <c r="PBM111" s="13"/>
      <c r="PBN111" s="13"/>
      <c r="PBO111" s="13"/>
      <c r="PBP111" s="13"/>
      <c r="PBQ111" s="13"/>
      <c r="PBR111" s="13"/>
      <c r="PBS111" s="13"/>
      <c r="PBT111" s="13"/>
      <c r="PBU111" s="13"/>
      <c r="PBV111" s="13"/>
      <c r="PBW111" s="13"/>
      <c r="PBX111" s="13"/>
      <c r="PBY111" s="13"/>
      <c r="PBZ111" s="13"/>
      <c r="PCA111" s="13"/>
      <c r="PCB111" s="13"/>
      <c r="PCC111" s="13"/>
      <c r="PCD111" s="13"/>
      <c r="PCE111" s="13"/>
      <c r="PCF111" s="13"/>
      <c r="PCG111" s="13"/>
      <c r="PCH111" s="13"/>
      <c r="PCI111" s="13"/>
      <c r="PCJ111" s="13"/>
      <c r="PCK111" s="13"/>
      <c r="PCL111" s="13"/>
      <c r="PCM111" s="13"/>
      <c r="PCN111" s="13"/>
      <c r="PCO111" s="13"/>
      <c r="PCP111" s="13"/>
      <c r="PCQ111" s="13"/>
      <c r="PCR111" s="13"/>
      <c r="PCS111" s="13"/>
      <c r="PCT111" s="13"/>
      <c r="PCU111" s="13"/>
      <c r="PCV111" s="13"/>
      <c r="PCW111" s="13"/>
      <c r="PCX111" s="13"/>
      <c r="PCY111" s="13"/>
      <c r="PCZ111" s="13"/>
      <c r="PDA111" s="13"/>
      <c r="PDB111" s="13"/>
      <c r="PDC111" s="13"/>
      <c r="PDD111" s="13"/>
      <c r="PDE111" s="13"/>
      <c r="PDF111" s="13"/>
      <c r="PDG111" s="13"/>
      <c r="PDH111" s="13"/>
      <c r="PDI111" s="13"/>
      <c r="PDJ111" s="13"/>
      <c r="PDK111" s="13"/>
      <c r="PDL111" s="13"/>
      <c r="PDM111" s="13"/>
      <c r="PDN111" s="13"/>
      <c r="PDO111" s="13"/>
      <c r="PDP111" s="13"/>
      <c r="PDQ111" s="13"/>
      <c r="PDR111" s="13"/>
      <c r="PDS111" s="13"/>
      <c r="PDT111" s="13"/>
      <c r="PDU111" s="13"/>
      <c r="PDV111" s="13"/>
      <c r="PDW111" s="13"/>
      <c r="PDX111" s="13"/>
      <c r="PDY111" s="13"/>
      <c r="PDZ111" s="13"/>
      <c r="PEA111" s="13"/>
      <c r="PEB111" s="13"/>
      <c r="PEC111" s="13"/>
      <c r="PED111" s="13"/>
      <c r="PEE111" s="13"/>
      <c r="PEF111" s="13"/>
      <c r="PEG111" s="13"/>
      <c r="PEH111" s="13"/>
      <c r="PEI111" s="13"/>
      <c r="PEJ111" s="13"/>
      <c r="PEK111" s="13"/>
      <c r="PEL111" s="13"/>
      <c r="PEM111" s="13"/>
      <c r="PEN111" s="13"/>
      <c r="PEO111" s="13"/>
      <c r="PEP111" s="13"/>
      <c r="PEQ111" s="13"/>
      <c r="PER111" s="13"/>
      <c r="PES111" s="13"/>
      <c r="PET111" s="13"/>
      <c r="PEU111" s="13"/>
      <c r="PEV111" s="13"/>
      <c r="PEW111" s="13"/>
      <c r="PEX111" s="13"/>
      <c r="PEY111" s="13"/>
      <c r="PEZ111" s="13"/>
      <c r="PFA111" s="13"/>
      <c r="PFB111" s="13"/>
      <c r="PFC111" s="13"/>
      <c r="PFD111" s="13"/>
      <c r="PFE111" s="13"/>
      <c r="PFF111" s="13"/>
      <c r="PFG111" s="13"/>
      <c r="PFH111" s="13"/>
      <c r="PFI111" s="13"/>
      <c r="PFJ111" s="13"/>
      <c r="PFK111" s="13"/>
      <c r="PFL111" s="13"/>
      <c r="PFM111" s="13"/>
      <c r="PFN111" s="13"/>
      <c r="PFO111" s="13"/>
      <c r="PFP111" s="13"/>
      <c r="PFQ111" s="13"/>
      <c r="PFR111" s="13"/>
      <c r="PFS111" s="13"/>
      <c r="PFT111" s="13"/>
      <c r="PFU111" s="13"/>
      <c r="PFV111" s="13"/>
      <c r="PFW111" s="13"/>
      <c r="PFX111" s="13"/>
      <c r="PFY111" s="13"/>
      <c r="PFZ111" s="13"/>
      <c r="PGA111" s="13"/>
      <c r="PGB111" s="13"/>
      <c r="PGC111" s="13"/>
      <c r="PGD111" s="13"/>
      <c r="PGE111" s="13"/>
      <c r="PGF111" s="13"/>
      <c r="PGG111" s="13"/>
      <c r="PGH111" s="13"/>
      <c r="PGI111" s="13"/>
      <c r="PGJ111" s="13"/>
      <c r="PGK111" s="13"/>
      <c r="PGL111" s="13"/>
      <c r="PGM111" s="13"/>
      <c r="PGN111" s="13"/>
      <c r="PGO111" s="13"/>
      <c r="PGP111" s="13"/>
      <c r="PGQ111" s="13"/>
      <c r="PGR111" s="13"/>
      <c r="PGS111" s="13"/>
      <c r="PGT111" s="13"/>
      <c r="PGU111" s="13"/>
      <c r="PGV111" s="13"/>
      <c r="PGW111" s="13"/>
      <c r="PGX111" s="13"/>
      <c r="PGY111" s="13"/>
      <c r="PGZ111" s="13"/>
      <c r="PHA111" s="13"/>
      <c r="PHB111" s="13"/>
      <c r="PHC111" s="13"/>
      <c r="PHD111" s="13"/>
      <c r="PHE111" s="13"/>
      <c r="PHF111" s="13"/>
      <c r="PHG111" s="13"/>
      <c r="PHH111" s="13"/>
      <c r="PHI111" s="13"/>
      <c r="PHJ111" s="13"/>
      <c r="PHK111" s="13"/>
      <c r="PHL111" s="13"/>
      <c r="PHM111" s="13"/>
      <c r="PHN111" s="13"/>
      <c r="PHO111" s="13"/>
      <c r="PHP111" s="13"/>
      <c r="PHQ111" s="13"/>
      <c r="PHR111" s="13"/>
      <c r="PHS111" s="13"/>
      <c r="PHT111" s="13"/>
      <c r="PHU111" s="13"/>
      <c r="PHV111" s="13"/>
      <c r="PHW111" s="13"/>
      <c r="PHX111" s="13"/>
      <c r="PHY111" s="13"/>
      <c r="PHZ111" s="13"/>
      <c r="PIA111" s="13"/>
      <c r="PIB111" s="13"/>
      <c r="PIC111" s="13"/>
      <c r="PID111" s="13"/>
      <c r="PIE111" s="13"/>
      <c r="PIF111" s="13"/>
      <c r="PIG111" s="13"/>
      <c r="PIH111" s="13"/>
      <c r="PII111" s="13"/>
      <c r="PIJ111" s="13"/>
      <c r="PIK111" s="13"/>
      <c r="PIL111" s="13"/>
      <c r="PIM111" s="13"/>
      <c r="PIN111" s="13"/>
      <c r="PIO111" s="13"/>
      <c r="PIP111" s="13"/>
      <c r="PIQ111" s="13"/>
      <c r="PIR111" s="13"/>
      <c r="PIS111" s="13"/>
      <c r="PIT111" s="13"/>
      <c r="PIU111" s="13"/>
      <c r="PIV111" s="13"/>
      <c r="PIW111" s="13"/>
      <c r="PIX111" s="13"/>
      <c r="PIY111" s="13"/>
      <c r="PIZ111" s="13"/>
      <c r="PJA111" s="13"/>
      <c r="PJB111" s="13"/>
      <c r="PJC111" s="13"/>
      <c r="PJD111" s="13"/>
      <c r="PJE111" s="13"/>
      <c r="PJF111" s="13"/>
      <c r="PJG111" s="13"/>
      <c r="PJH111" s="13"/>
      <c r="PJI111" s="13"/>
      <c r="PJJ111" s="13"/>
      <c r="PJK111" s="13"/>
      <c r="PJL111" s="13"/>
      <c r="PJM111" s="13"/>
      <c r="PJN111" s="13"/>
      <c r="PJO111" s="13"/>
      <c r="PJP111" s="13"/>
      <c r="PJQ111" s="13"/>
      <c r="PJR111" s="13"/>
      <c r="PJS111" s="13"/>
      <c r="PJT111" s="13"/>
      <c r="PJU111" s="13"/>
      <c r="PJV111" s="13"/>
      <c r="PJW111" s="13"/>
      <c r="PJX111" s="13"/>
      <c r="PJY111" s="13"/>
      <c r="PJZ111" s="13"/>
      <c r="PKA111" s="13"/>
      <c r="PKB111" s="13"/>
      <c r="PKC111" s="13"/>
      <c r="PKD111" s="13"/>
      <c r="PKE111" s="13"/>
      <c r="PKF111" s="13"/>
      <c r="PKG111" s="13"/>
      <c r="PKH111" s="13"/>
      <c r="PKI111" s="13"/>
      <c r="PKJ111" s="13"/>
      <c r="PKK111" s="13"/>
      <c r="PKL111" s="13"/>
      <c r="PKM111" s="13"/>
      <c r="PKN111" s="13"/>
      <c r="PKO111" s="13"/>
      <c r="PKP111" s="13"/>
      <c r="PKQ111" s="13"/>
      <c r="PKR111" s="13"/>
      <c r="PKS111" s="13"/>
      <c r="PKT111" s="13"/>
      <c r="PKU111" s="13"/>
      <c r="PKV111" s="13"/>
      <c r="PKW111" s="13"/>
      <c r="PKX111" s="13"/>
      <c r="PKY111" s="13"/>
      <c r="PKZ111" s="13"/>
      <c r="PLA111" s="13"/>
      <c r="PLB111" s="13"/>
      <c r="PLC111" s="13"/>
      <c r="PLD111" s="13"/>
      <c r="PLE111" s="13"/>
      <c r="PLF111" s="13"/>
      <c r="PLG111" s="13"/>
      <c r="PLH111" s="13"/>
      <c r="PLI111" s="13"/>
      <c r="PLJ111" s="13"/>
      <c r="PLK111" s="13"/>
      <c r="PLL111" s="13"/>
      <c r="PLM111" s="13"/>
      <c r="PLN111" s="13"/>
      <c r="PLO111" s="13"/>
      <c r="PLP111" s="13"/>
      <c r="PLQ111" s="13"/>
      <c r="PLR111" s="13"/>
      <c r="PLS111" s="13"/>
      <c r="PLT111" s="13"/>
      <c r="PLU111" s="13"/>
      <c r="PLV111" s="13"/>
      <c r="PLW111" s="13"/>
      <c r="PLX111" s="13"/>
      <c r="PLY111" s="13"/>
      <c r="PLZ111" s="13"/>
      <c r="PMA111" s="13"/>
      <c r="PMB111" s="13"/>
      <c r="PMC111" s="13"/>
      <c r="PMD111" s="13"/>
      <c r="PME111" s="13"/>
      <c r="PMF111" s="13"/>
      <c r="PMG111" s="13"/>
      <c r="PMH111" s="13"/>
      <c r="PMI111" s="13"/>
      <c r="PMJ111" s="13"/>
      <c r="PMK111" s="13"/>
      <c r="PML111" s="13"/>
      <c r="PMM111" s="13"/>
      <c r="PMN111" s="13"/>
      <c r="PMO111" s="13"/>
      <c r="PMP111" s="13"/>
      <c r="PMQ111" s="13"/>
      <c r="PMR111" s="13"/>
      <c r="PMS111" s="13"/>
      <c r="PMT111" s="13"/>
      <c r="PMU111" s="13"/>
      <c r="PMV111" s="13"/>
      <c r="PMW111" s="13"/>
      <c r="PMX111" s="13"/>
      <c r="PMY111" s="13"/>
      <c r="PMZ111" s="13"/>
      <c r="PNA111" s="13"/>
      <c r="PNB111" s="13"/>
      <c r="PNC111" s="13"/>
      <c r="PND111" s="13"/>
      <c r="PNE111" s="13"/>
      <c r="PNF111" s="13"/>
      <c r="PNG111" s="13"/>
      <c r="PNH111" s="13"/>
      <c r="PNI111" s="13"/>
      <c r="PNJ111" s="13"/>
      <c r="PNK111" s="13"/>
      <c r="PNL111" s="13"/>
      <c r="PNM111" s="13"/>
      <c r="PNN111" s="13"/>
      <c r="PNO111" s="13"/>
      <c r="PNP111" s="13"/>
      <c r="PNQ111" s="13"/>
      <c r="PNR111" s="13"/>
      <c r="PNS111" s="13"/>
      <c r="PNT111" s="13"/>
      <c r="PNU111" s="13"/>
      <c r="PNV111" s="13"/>
      <c r="PNW111" s="13"/>
      <c r="PNX111" s="13"/>
      <c r="PNY111" s="13"/>
      <c r="PNZ111" s="13"/>
      <c r="POA111" s="13"/>
      <c r="POB111" s="13"/>
      <c r="POC111" s="13"/>
      <c r="POD111" s="13"/>
      <c r="POE111" s="13"/>
      <c r="POF111" s="13"/>
      <c r="POG111" s="13"/>
      <c r="POH111" s="13"/>
      <c r="POI111" s="13"/>
      <c r="POJ111" s="13"/>
      <c r="POK111" s="13"/>
      <c r="POL111" s="13"/>
      <c r="POM111" s="13"/>
      <c r="PON111" s="13"/>
      <c r="POO111" s="13"/>
      <c r="POP111" s="13"/>
      <c r="POQ111" s="13"/>
      <c r="POR111" s="13"/>
      <c r="POS111" s="13"/>
      <c r="POT111" s="13"/>
      <c r="POU111" s="13"/>
      <c r="POV111" s="13"/>
      <c r="POW111" s="13"/>
      <c r="POX111" s="13"/>
      <c r="POY111" s="13"/>
      <c r="POZ111" s="13"/>
      <c r="PPA111" s="13"/>
      <c r="PPB111" s="13"/>
      <c r="PPC111" s="13"/>
      <c r="PPD111" s="13"/>
      <c r="PPE111" s="13"/>
      <c r="PPF111" s="13"/>
      <c r="PPG111" s="13"/>
      <c r="PPH111" s="13"/>
      <c r="PPI111" s="13"/>
      <c r="PPJ111" s="13"/>
      <c r="PPK111" s="13"/>
      <c r="PPL111" s="13"/>
      <c r="PPM111" s="13"/>
      <c r="PPN111" s="13"/>
      <c r="PPO111" s="13"/>
      <c r="PPP111" s="13"/>
      <c r="PPQ111" s="13"/>
      <c r="PPR111" s="13"/>
      <c r="PPS111" s="13"/>
      <c r="PPT111" s="13"/>
      <c r="PPU111" s="13"/>
      <c r="PPV111" s="13"/>
      <c r="PPW111" s="13"/>
      <c r="PPX111" s="13"/>
      <c r="PPY111" s="13"/>
      <c r="PPZ111" s="13"/>
      <c r="PQA111" s="13"/>
      <c r="PQB111" s="13"/>
      <c r="PQC111" s="13"/>
      <c r="PQD111" s="13"/>
      <c r="PQE111" s="13"/>
      <c r="PQF111" s="13"/>
      <c r="PQG111" s="13"/>
      <c r="PQH111" s="13"/>
      <c r="PQI111" s="13"/>
      <c r="PQJ111" s="13"/>
      <c r="PQK111" s="13"/>
      <c r="PQL111" s="13"/>
      <c r="PQM111" s="13"/>
      <c r="PQN111" s="13"/>
      <c r="PQO111" s="13"/>
      <c r="PQP111" s="13"/>
      <c r="PQQ111" s="13"/>
      <c r="PQR111" s="13"/>
      <c r="PQS111" s="13"/>
      <c r="PQT111" s="13"/>
      <c r="PQU111" s="13"/>
      <c r="PQV111" s="13"/>
      <c r="PQW111" s="13"/>
      <c r="PQX111" s="13"/>
      <c r="PQY111" s="13"/>
      <c r="PQZ111" s="13"/>
      <c r="PRA111" s="13"/>
      <c r="PRB111" s="13"/>
      <c r="PRC111" s="13"/>
      <c r="PRD111" s="13"/>
      <c r="PRE111" s="13"/>
      <c r="PRF111" s="13"/>
      <c r="PRG111" s="13"/>
      <c r="PRH111" s="13"/>
      <c r="PRI111" s="13"/>
      <c r="PRJ111" s="13"/>
      <c r="PRK111" s="13"/>
      <c r="PRL111" s="13"/>
      <c r="PRM111" s="13"/>
      <c r="PRN111" s="13"/>
      <c r="PRO111" s="13"/>
      <c r="PRP111" s="13"/>
      <c r="PRQ111" s="13"/>
      <c r="PRR111" s="13"/>
      <c r="PRS111" s="13"/>
      <c r="PRT111" s="13"/>
      <c r="PRU111" s="13"/>
      <c r="PRV111" s="13"/>
      <c r="PRW111" s="13"/>
      <c r="PRX111" s="13"/>
      <c r="PRY111" s="13"/>
      <c r="PRZ111" s="13"/>
      <c r="PSA111" s="13"/>
      <c r="PSB111" s="13"/>
      <c r="PSC111" s="13"/>
      <c r="PSD111" s="13"/>
      <c r="PSE111" s="13"/>
      <c r="PSF111" s="13"/>
      <c r="PSG111" s="13"/>
      <c r="PSH111" s="13"/>
      <c r="PSI111" s="13"/>
      <c r="PSJ111" s="13"/>
      <c r="PSK111" s="13"/>
      <c r="PSL111" s="13"/>
      <c r="PSM111" s="13"/>
      <c r="PSN111" s="13"/>
      <c r="PSO111" s="13"/>
      <c r="PSP111" s="13"/>
      <c r="PSQ111" s="13"/>
      <c r="PSR111" s="13"/>
      <c r="PSS111" s="13"/>
      <c r="PST111" s="13"/>
      <c r="PSU111" s="13"/>
      <c r="PSV111" s="13"/>
      <c r="PSW111" s="13"/>
      <c r="PSX111" s="13"/>
      <c r="PSY111" s="13"/>
      <c r="PSZ111" s="13"/>
      <c r="PTA111" s="13"/>
      <c r="PTB111" s="13"/>
      <c r="PTC111" s="13"/>
      <c r="PTD111" s="13"/>
      <c r="PTE111" s="13"/>
      <c r="PTF111" s="13"/>
      <c r="PTG111" s="13"/>
      <c r="PTH111" s="13"/>
      <c r="PTI111" s="13"/>
      <c r="PTJ111" s="13"/>
      <c r="PTK111" s="13"/>
      <c r="PTL111" s="13"/>
      <c r="PTM111" s="13"/>
      <c r="PTN111" s="13"/>
      <c r="PTO111" s="13"/>
      <c r="PTP111" s="13"/>
      <c r="PTQ111" s="13"/>
      <c r="PTR111" s="13"/>
      <c r="PTS111" s="13"/>
      <c r="PTT111" s="13"/>
      <c r="PTU111" s="13"/>
      <c r="PTV111" s="13"/>
      <c r="PTW111" s="13"/>
      <c r="PTX111" s="13"/>
      <c r="PTY111" s="13"/>
      <c r="PTZ111" s="13"/>
      <c r="PUA111" s="13"/>
      <c r="PUB111" s="13"/>
      <c r="PUC111" s="13"/>
      <c r="PUD111" s="13"/>
      <c r="PUE111" s="13"/>
      <c r="PUF111" s="13"/>
      <c r="PUG111" s="13"/>
      <c r="PUH111" s="13"/>
      <c r="PUI111" s="13"/>
      <c r="PUJ111" s="13"/>
      <c r="PUK111" s="13"/>
      <c r="PUL111" s="13"/>
      <c r="PUM111" s="13"/>
      <c r="PUN111" s="13"/>
      <c r="PUO111" s="13"/>
      <c r="PUP111" s="13"/>
      <c r="PUQ111" s="13"/>
      <c r="PUR111" s="13"/>
      <c r="PUS111" s="13"/>
      <c r="PUT111" s="13"/>
      <c r="PUU111" s="13"/>
      <c r="PUV111" s="13"/>
      <c r="PUW111" s="13"/>
      <c r="PUX111" s="13"/>
      <c r="PUY111" s="13"/>
      <c r="PUZ111" s="13"/>
      <c r="PVA111" s="13"/>
      <c r="PVB111" s="13"/>
      <c r="PVC111" s="13"/>
      <c r="PVD111" s="13"/>
      <c r="PVE111" s="13"/>
      <c r="PVF111" s="13"/>
      <c r="PVG111" s="13"/>
      <c r="PVH111" s="13"/>
      <c r="PVI111" s="13"/>
      <c r="PVJ111" s="13"/>
      <c r="PVK111" s="13"/>
      <c r="PVL111" s="13"/>
      <c r="PVM111" s="13"/>
      <c r="PVN111" s="13"/>
      <c r="PVO111" s="13"/>
      <c r="PVP111" s="13"/>
      <c r="PVQ111" s="13"/>
      <c r="PVR111" s="13"/>
      <c r="PVS111" s="13"/>
      <c r="PVT111" s="13"/>
      <c r="PVU111" s="13"/>
      <c r="PVV111" s="13"/>
      <c r="PVW111" s="13"/>
      <c r="PVX111" s="13"/>
      <c r="PVY111" s="13"/>
      <c r="PVZ111" s="13"/>
      <c r="PWA111" s="13"/>
      <c r="PWB111" s="13"/>
      <c r="PWC111" s="13"/>
      <c r="PWD111" s="13"/>
      <c r="PWE111" s="13"/>
      <c r="PWF111" s="13"/>
      <c r="PWG111" s="13"/>
      <c r="PWH111" s="13"/>
      <c r="PWI111" s="13"/>
      <c r="PWJ111" s="13"/>
      <c r="PWK111" s="13"/>
      <c r="PWL111" s="13"/>
      <c r="PWM111" s="13"/>
      <c r="PWN111" s="13"/>
      <c r="PWO111" s="13"/>
      <c r="PWP111" s="13"/>
      <c r="PWQ111" s="13"/>
      <c r="PWR111" s="13"/>
      <c r="PWS111" s="13"/>
      <c r="PWT111" s="13"/>
      <c r="PWU111" s="13"/>
      <c r="PWV111" s="13"/>
      <c r="PWW111" s="13"/>
      <c r="PWX111" s="13"/>
      <c r="PWY111" s="13"/>
      <c r="PWZ111" s="13"/>
      <c r="PXA111" s="13"/>
      <c r="PXB111" s="13"/>
      <c r="PXC111" s="13"/>
      <c r="PXD111" s="13"/>
      <c r="PXE111" s="13"/>
      <c r="PXF111" s="13"/>
      <c r="PXG111" s="13"/>
      <c r="PXH111" s="13"/>
      <c r="PXI111" s="13"/>
      <c r="PXJ111" s="13"/>
      <c r="PXK111" s="13"/>
      <c r="PXL111" s="13"/>
      <c r="PXM111" s="13"/>
      <c r="PXN111" s="13"/>
      <c r="PXO111" s="13"/>
      <c r="PXP111" s="13"/>
      <c r="PXQ111" s="13"/>
      <c r="PXR111" s="13"/>
      <c r="PXS111" s="13"/>
      <c r="PXT111" s="13"/>
      <c r="PXU111" s="13"/>
      <c r="PXV111" s="13"/>
      <c r="PXW111" s="13"/>
      <c r="PXX111" s="13"/>
      <c r="PXY111" s="13"/>
      <c r="PXZ111" s="13"/>
      <c r="PYA111" s="13"/>
      <c r="PYB111" s="13"/>
      <c r="PYC111" s="13"/>
      <c r="PYD111" s="13"/>
      <c r="PYE111" s="13"/>
      <c r="PYF111" s="13"/>
      <c r="PYG111" s="13"/>
      <c r="PYH111" s="13"/>
      <c r="PYI111" s="13"/>
      <c r="PYJ111" s="13"/>
      <c r="PYK111" s="13"/>
      <c r="PYL111" s="13"/>
      <c r="PYM111" s="13"/>
      <c r="PYN111" s="13"/>
      <c r="PYO111" s="13"/>
      <c r="PYP111" s="13"/>
      <c r="PYQ111" s="13"/>
      <c r="PYR111" s="13"/>
      <c r="PYS111" s="13"/>
      <c r="PYT111" s="13"/>
      <c r="PYU111" s="13"/>
      <c r="PYV111" s="13"/>
      <c r="PYW111" s="13"/>
      <c r="PYX111" s="13"/>
      <c r="PYY111" s="13"/>
      <c r="PYZ111" s="13"/>
      <c r="PZA111" s="13"/>
      <c r="PZB111" s="13"/>
      <c r="PZC111" s="13"/>
      <c r="PZD111" s="13"/>
      <c r="PZE111" s="13"/>
      <c r="PZF111" s="13"/>
      <c r="PZG111" s="13"/>
      <c r="PZH111" s="13"/>
      <c r="PZI111" s="13"/>
      <c r="PZJ111" s="13"/>
      <c r="PZK111" s="13"/>
      <c r="PZL111" s="13"/>
      <c r="PZM111" s="13"/>
      <c r="PZN111" s="13"/>
      <c r="PZO111" s="13"/>
      <c r="PZP111" s="13"/>
      <c r="PZQ111" s="13"/>
      <c r="PZR111" s="13"/>
      <c r="PZS111" s="13"/>
      <c r="PZT111" s="13"/>
      <c r="PZU111" s="13"/>
      <c r="PZV111" s="13"/>
      <c r="PZW111" s="13"/>
      <c r="PZX111" s="13"/>
      <c r="PZY111" s="13"/>
      <c r="PZZ111" s="13"/>
      <c r="QAA111" s="13"/>
      <c r="QAB111" s="13"/>
      <c r="QAC111" s="13"/>
      <c r="QAD111" s="13"/>
      <c r="QAE111" s="13"/>
      <c r="QAF111" s="13"/>
      <c r="QAG111" s="13"/>
      <c r="QAH111" s="13"/>
      <c r="QAI111" s="13"/>
      <c r="QAJ111" s="13"/>
      <c r="QAK111" s="13"/>
      <c r="QAL111" s="13"/>
      <c r="QAM111" s="13"/>
      <c r="QAN111" s="13"/>
      <c r="QAO111" s="13"/>
      <c r="QAP111" s="13"/>
      <c r="QAQ111" s="13"/>
      <c r="QAR111" s="13"/>
      <c r="QAS111" s="13"/>
      <c r="QAT111" s="13"/>
      <c r="QAU111" s="13"/>
      <c r="QAV111" s="13"/>
      <c r="QAW111" s="13"/>
      <c r="QAX111" s="13"/>
      <c r="QAY111" s="13"/>
      <c r="QAZ111" s="13"/>
      <c r="QBA111" s="13"/>
      <c r="QBB111" s="13"/>
      <c r="QBC111" s="13"/>
      <c r="QBD111" s="13"/>
      <c r="QBE111" s="13"/>
      <c r="QBF111" s="13"/>
      <c r="QBG111" s="13"/>
      <c r="QBH111" s="13"/>
      <c r="QBI111" s="13"/>
      <c r="QBJ111" s="13"/>
      <c r="QBK111" s="13"/>
      <c r="QBL111" s="13"/>
      <c r="QBM111" s="13"/>
      <c r="QBN111" s="13"/>
      <c r="QBO111" s="13"/>
      <c r="QBP111" s="13"/>
      <c r="QBQ111" s="13"/>
      <c r="QBR111" s="13"/>
      <c r="QBS111" s="13"/>
      <c r="QBT111" s="13"/>
      <c r="QBU111" s="13"/>
      <c r="QBV111" s="13"/>
      <c r="QBW111" s="13"/>
      <c r="QBX111" s="13"/>
      <c r="QBY111" s="13"/>
      <c r="QBZ111" s="13"/>
      <c r="QCA111" s="13"/>
      <c r="QCB111" s="13"/>
      <c r="QCC111" s="13"/>
      <c r="QCD111" s="13"/>
      <c r="QCE111" s="13"/>
      <c r="QCF111" s="13"/>
      <c r="QCG111" s="13"/>
      <c r="QCH111" s="13"/>
      <c r="QCI111" s="13"/>
      <c r="QCJ111" s="13"/>
      <c r="QCK111" s="13"/>
      <c r="QCL111" s="13"/>
      <c r="QCM111" s="13"/>
      <c r="QCN111" s="13"/>
      <c r="QCO111" s="13"/>
      <c r="QCP111" s="13"/>
      <c r="QCQ111" s="13"/>
      <c r="QCR111" s="13"/>
      <c r="QCS111" s="13"/>
      <c r="QCT111" s="13"/>
      <c r="QCU111" s="13"/>
      <c r="QCV111" s="13"/>
      <c r="QCW111" s="13"/>
      <c r="QCX111" s="13"/>
      <c r="QCY111" s="13"/>
      <c r="QCZ111" s="13"/>
      <c r="QDA111" s="13"/>
      <c r="QDB111" s="13"/>
      <c r="QDC111" s="13"/>
      <c r="QDD111" s="13"/>
      <c r="QDE111" s="13"/>
      <c r="QDF111" s="13"/>
      <c r="QDG111" s="13"/>
      <c r="QDH111" s="13"/>
      <c r="QDI111" s="13"/>
      <c r="QDJ111" s="13"/>
      <c r="QDK111" s="13"/>
      <c r="QDL111" s="13"/>
      <c r="QDM111" s="13"/>
      <c r="QDN111" s="13"/>
      <c r="QDO111" s="13"/>
      <c r="QDP111" s="13"/>
      <c r="QDQ111" s="13"/>
      <c r="QDR111" s="13"/>
      <c r="QDS111" s="13"/>
      <c r="QDT111" s="13"/>
      <c r="QDU111" s="13"/>
      <c r="QDV111" s="13"/>
      <c r="QDW111" s="13"/>
      <c r="QDX111" s="13"/>
      <c r="QDY111" s="13"/>
      <c r="QDZ111" s="13"/>
      <c r="QEA111" s="13"/>
      <c r="QEB111" s="13"/>
      <c r="QEC111" s="13"/>
      <c r="QED111" s="13"/>
      <c r="QEE111" s="13"/>
      <c r="QEF111" s="13"/>
      <c r="QEG111" s="13"/>
      <c r="QEH111" s="13"/>
      <c r="QEI111" s="13"/>
      <c r="QEJ111" s="13"/>
      <c r="QEK111" s="13"/>
      <c r="QEL111" s="13"/>
      <c r="QEM111" s="13"/>
      <c r="QEN111" s="13"/>
      <c r="QEO111" s="13"/>
      <c r="QEP111" s="13"/>
      <c r="QEQ111" s="13"/>
      <c r="QER111" s="13"/>
      <c r="QES111" s="13"/>
      <c r="QET111" s="13"/>
      <c r="QEU111" s="13"/>
      <c r="QEV111" s="13"/>
      <c r="QEW111" s="13"/>
      <c r="QEX111" s="13"/>
      <c r="QEY111" s="13"/>
      <c r="QEZ111" s="13"/>
      <c r="QFA111" s="13"/>
      <c r="QFB111" s="13"/>
      <c r="QFC111" s="13"/>
      <c r="QFD111" s="13"/>
      <c r="QFE111" s="13"/>
      <c r="QFF111" s="13"/>
      <c r="QFG111" s="13"/>
      <c r="QFH111" s="13"/>
      <c r="QFI111" s="13"/>
      <c r="QFJ111" s="13"/>
      <c r="QFK111" s="13"/>
      <c r="QFL111" s="13"/>
      <c r="QFM111" s="13"/>
      <c r="QFN111" s="13"/>
      <c r="QFO111" s="13"/>
      <c r="QFP111" s="13"/>
      <c r="QFQ111" s="13"/>
      <c r="QFR111" s="13"/>
      <c r="QFS111" s="13"/>
      <c r="QFT111" s="13"/>
      <c r="QFU111" s="13"/>
      <c r="QFV111" s="13"/>
      <c r="QFW111" s="13"/>
      <c r="QFX111" s="13"/>
      <c r="QFY111" s="13"/>
      <c r="QFZ111" s="13"/>
      <c r="QGA111" s="13"/>
      <c r="QGB111" s="13"/>
      <c r="QGC111" s="13"/>
      <c r="QGD111" s="13"/>
      <c r="QGE111" s="13"/>
      <c r="QGF111" s="13"/>
      <c r="QGG111" s="13"/>
      <c r="QGH111" s="13"/>
      <c r="QGI111" s="13"/>
      <c r="QGJ111" s="13"/>
      <c r="QGK111" s="13"/>
      <c r="QGL111" s="13"/>
      <c r="QGM111" s="13"/>
      <c r="QGN111" s="13"/>
      <c r="QGO111" s="13"/>
      <c r="QGP111" s="13"/>
      <c r="QGQ111" s="13"/>
      <c r="QGR111" s="13"/>
      <c r="QGS111" s="13"/>
      <c r="QGT111" s="13"/>
      <c r="QGU111" s="13"/>
      <c r="QGV111" s="13"/>
      <c r="QGW111" s="13"/>
      <c r="QGX111" s="13"/>
      <c r="QGY111" s="13"/>
      <c r="QGZ111" s="13"/>
      <c r="QHA111" s="13"/>
      <c r="QHB111" s="13"/>
      <c r="QHC111" s="13"/>
      <c r="QHD111" s="13"/>
      <c r="QHE111" s="13"/>
      <c r="QHF111" s="13"/>
      <c r="QHG111" s="13"/>
      <c r="QHH111" s="13"/>
      <c r="QHI111" s="13"/>
      <c r="QHJ111" s="13"/>
      <c r="QHK111" s="13"/>
      <c r="QHL111" s="13"/>
      <c r="QHM111" s="13"/>
      <c r="QHN111" s="13"/>
      <c r="QHO111" s="13"/>
      <c r="QHP111" s="13"/>
      <c r="QHQ111" s="13"/>
      <c r="QHR111" s="13"/>
      <c r="QHS111" s="13"/>
      <c r="QHT111" s="13"/>
      <c r="QHU111" s="13"/>
      <c r="QHV111" s="13"/>
      <c r="QHW111" s="13"/>
      <c r="QHX111" s="13"/>
      <c r="QHY111" s="13"/>
      <c r="QHZ111" s="13"/>
      <c r="QIA111" s="13"/>
      <c r="QIB111" s="13"/>
      <c r="QIC111" s="13"/>
      <c r="QID111" s="13"/>
      <c r="QIE111" s="13"/>
      <c r="QIF111" s="13"/>
      <c r="QIG111" s="13"/>
      <c r="QIH111" s="13"/>
      <c r="QII111" s="13"/>
      <c r="QIJ111" s="13"/>
      <c r="QIK111" s="13"/>
      <c r="QIL111" s="13"/>
      <c r="QIM111" s="13"/>
      <c r="QIN111" s="13"/>
      <c r="QIO111" s="13"/>
      <c r="QIP111" s="13"/>
      <c r="QIQ111" s="13"/>
      <c r="QIR111" s="13"/>
      <c r="QIS111" s="13"/>
      <c r="QIT111" s="13"/>
      <c r="QIU111" s="13"/>
      <c r="QIV111" s="13"/>
      <c r="QIW111" s="13"/>
      <c r="QIX111" s="13"/>
      <c r="QIY111" s="13"/>
      <c r="QIZ111" s="13"/>
      <c r="QJA111" s="13"/>
      <c r="QJB111" s="13"/>
      <c r="QJC111" s="13"/>
      <c r="QJD111" s="13"/>
      <c r="QJE111" s="13"/>
      <c r="QJF111" s="13"/>
      <c r="QJG111" s="13"/>
      <c r="QJH111" s="13"/>
      <c r="QJI111" s="13"/>
      <c r="QJJ111" s="13"/>
      <c r="QJK111" s="13"/>
      <c r="QJL111" s="13"/>
      <c r="QJM111" s="13"/>
      <c r="QJN111" s="13"/>
      <c r="QJO111" s="13"/>
      <c r="QJP111" s="13"/>
      <c r="QJQ111" s="13"/>
      <c r="QJR111" s="13"/>
      <c r="QJS111" s="13"/>
      <c r="QJT111" s="13"/>
      <c r="QJU111" s="13"/>
      <c r="QJV111" s="13"/>
      <c r="QJW111" s="13"/>
      <c r="QJX111" s="13"/>
      <c r="QJY111" s="13"/>
      <c r="QJZ111" s="13"/>
      <c r="QKA111" s="13"/>
      <c r="QKB111" s="13"/>
      <c r="QKC111" s="13"/>
      <c r="QKD111" s="13"/>
      <c r="QKE111" s="13"/>
      <c r="QKF111" s="13"/>
      <c r="QKG111" s="13"/>
      <c r="QKH111" s="13"/>
      <c r="QKI111" s="13"/>
      <c r="QKJ111" s="13"/>
      <c r="QKK111" s="13"/>
      <c r="QKL111" s="13"/>
      <c r="QKM111" s="13"/>
      <c r="QKN111" s="13"/>
      <c r="QKO111" s="13"/>
      <c r="QKP111" s="13"/>
      <c r="QKQ111" s="13"/>
      <c r="QKR111" s="13"/>
      <c r="QKS111" s="13"/>
      <c r="QKT111" s="13"/>
      <c r="QKU111" s="13"/>
      <c r="QKV111" s="13"/>
      <c r="QKW111" s="13"/>
      <c r="QKX111" s="13"/>
      <c r="QKY111" s="13"/>
      <c r="QKZ111" s="13"/>
      <c r="QLA111" s="13"/>
      <c r="QLB111" s="13"/>
      <c r="QLC111" s="13"/>
      <c r="QLD111" s="13"/>
      <c r="QLE111" s="13"/>
      <c r="QLF111" s="13"/>
      <c r="QLG111" s="13"/>
      <c r="QLH111" s="13"/>
      <c r="QLI111" s="13"/>
      <c r="QLJ111" s="13"/>
      <c r="QLK111" s="13"/>
      <c r="QLL111" s="13"/>
      <c r="QLM111" s="13"/>
      <c r="QLN111" s="13"/>
      <c r="QLO111" s="13"/>
      <c r="QLP111" s="13"/>
      <c r="QLQ111" s="13"/>
      <c r="QLR111" s="13"/>
      <c r="QLS111" s="13"/>
      <c r="QLT111" s="13"/>
      <c r="QLU111" s="13"/>
      <c r="QLV111" s="13"/>
      <c r="QLW111" s="13"/>
      <c r="QLX111" s="13"/>
      <c r="QLY111" s="13"/>
      <c r="QLZ111" s="13"/>
      <c r="QMA111" s="13"/>
      <c r="QMB111" s="13"/>
      <c r="QMC111" s="13"/>
      <c r="QMD111" s="13"/>
      <c r="QME111" s="13"/>
      <c r="QMF111" s="13"/>
      <c r="QMG111" s="13"/>
      <c r="QMH111" s="13"/>
      <c r="QMI111" s="13"/>
      <c r="QMJ111" s="13"/>
      <c r="QMK111" s="13"/>
      <c r="QML111" s="13"/>
      <c r="QMM111" s="13"/>
      <c r="QMN111" s="13"/>
      <c r="QMO111" s="13"/>
      <c r="QMP111" s="13"/>
      <c r="QMQ111" s="13"/>
      <c r="QMR111" s="13"/>
      <c r="QMS111" s="13"/>
      <c r="QMT111" s="13"/>
      <c r="QMU111" s="13"/>
      <c r="QMV111" s="13"/>
      <c r="QMW111" s="13"/>
      <c r="QMX111" s="13"/>
      <c r="QMY111" s="13"/>
      <c r="QMZ111" s="13"/>
      <c r="QNA111" s="13"/>
      <c r="QNB111" s="13"/>
      <c r="QNC111" s="13"/>
      <c r="QND111" s="13"/>
      <c r="QNE111" s="13"/>
      <c r="QNF111" s="13"/>
      <c r="QNG111" s="13"/>
      <c r="QNH111" s="13"/>
      <c r="QNI111" s="13"/>
      <c r="QNJ111" s="13"/>
      <c r="QNK111" s="13"/>
      <c r="QNL111" s="13"/>
      <c r="QNM111" s="13"/>
      <c r="QNN111" s="13"/>
      <c r="QNO111" s="13"/>
      <c r="QNP111" s="13"/>
      <c r="QNQ111" s="13"/>
      <c r="QNR111" s="13"/>
      <c r="QNS111" s="13"/>
      <c r="QNT111" s="13"/>
      <c r="QNU111" s="13"/>
      <c r="QNV111" s="13"/>
      <c r="QNW111" s="13"/>
      <c r="QNX111" s="13"/>
      <c r="QNY111" s="13"/>
      <c r="QNZ111" s="13"/>
      <c r="QOA111" s="13"/>
      <c r="QOB111" s="13"/>
      <c r="QOC111" s="13"/>
      <c r="QOD111" s="13"/>
      <c r="QOE111" s="13"/>
      <c r="QOF111" s="13"/>
      <c r="QOG111" s="13"/>
      <c r="QOH111" s="13"/>
      <c r="QOI111" s="13"/>
      <c r="QOJ111" s="13"/>
      <c r="QOK111" s="13"/>
      <c r="QOL111" s="13"/>
      <c r="QOM111" s="13"/>
      <c r="QON111" s="13"/>
      <c r="QOO111" s="13"/>
      <c r="QOP111" s="13"/>
      <c r="QOQ111" s="13"/>
      <c r="QOR111" s="13"/>
      <c r="QOS111" s="13"/>
      <c r="QOT111" s="13"/>
      <c r="QOU111" s="13"/>
      <c r="QOV111" s="13"/>
      <c r="QOW111" s="13"/>
      <c r="QOX111" s="13"/>
      <c r="QOY111" s="13"/>
      <c r="QOZ111" s="13"/>
      <c r="QPA111" s="13"/>
      <c r="QPB111" s="13"/>
      <c r="QPC111" s="13"/>
      <c r="QPD111" s="13"/>
      <c r="QPE111" s="13"/>
      <c r="QPF111" s="13"/>
      <c r="QPG111" s="13"/>
      <c r="QPH111" s="13"/>
      <c r="QPI111" s="13"/>
      <c r="QPJ111" s="13"/>
      <c r="QPK111" s="13"/>
      <c r="QPL111" s="13"/>
      <c r="QPM111" s="13"/>
      <c r="QPN111" s="13"/>
      <c r="QPO111" s="13"/>
      <c r="QPP111" s="13"/>
      <c r="QPQ111" s="13"/>
      <c r="QPR111" s="13"/>
      <c r="QPS111" s="13"/>
      <c r="QPT111" s="13"/>
      <c r="QPU111" s="13"/>
      <c r="QPV111" s="13"/>
      <c r="QPW111" s="13"/>
      <c r="QPX111" s="13"/>
      <c r="QPY111" s="13"/>
      <c r="QPZ111" s="13"/>
      <c r="QQA111" s="13"/>
      <c r="QQB111" s="13"/>
      <c r="QQC111" s="13"/>
      <c r="QQD111" s="13"/>
      <c r="QQE111" s="13"/>
      <c r="QQF111" s="13"/>
      <c r="QQG111" s="13"/>
      <c r="QQH111" s="13"/>
      <c r="QQI111" s="13"/>
      <c r="QQJ111" s="13"/>
      <c r="QQK111" s="13"/>
      <c r="QQL111" s="13"/>
      <c r="QQM111" s="13"/>
      <c r="QQN111" s="13"/>
      <c r="QQO111" s="13"/>
      <c r="QQP111" s="13"/>
      <c r="QQQ111" s="13"/>
      <c r="QQR111" s="13"/>
      <c r="QQS111" s="13"/>
      <c r="QQT111" s="13"/>
      <c r="QQU111" s="13"/>
      <c r="QQV111" s="13"/>
      <c r="QQW111" s="13"/>
      <c r="QQX111" s="13"/>
      <c r="QQY111" s="13"/>
      <c r="QQZ111" s="13"/>
      <c r="QRA111" s="13"/>
      <c r="QRB111" s="13"/>
      <c r="QRC111" s="13"/>
      <c r="QRD111" s="13"/>
      <c r="QRE111" s="13"/>
      <c r="QRF111" s="13"/>
      <c r="QRG111" s="13"/>
      <c r="QRH111" s="13"/>
      <c r="QRI111" s="13"/>
      <c r="QRJ111" s="13"/>
      <c r="QRK111" s="13"/>
      <c r="QRL111" s="13"/>
      <c r="QRM111" s="13"/>
      <c r="QRN111" s="13"/>
      <c r="QRO111" s="13"/>
      <c r="QRP111" s="13"/>
      <c r="QRQ111" s="13"/>
      <c r="QRR111" s="13"/>
      <c r="QRS111" s="13"/>
      <c r="QRT111" s="13"/>
      <c r="QRU111" s="13"/>
      <c r="QRV111" s="13"/>
      <c r="QRW111" s="13"/>
      <c r="QRX111" s="13"/>
      <c r="QRY111" s="13"/>
      <c r="QRZ111" s="13"/>
      <c r="QSA111" s="13"/>
      <c r="QSB111" s="13"/>
      <c r="QSC111" s="13"/>
      <c r="QSD111" s="13"/>
      <c r="QSE111" s="13"/>
      <c r="QSF111" s="13"/>
      <c r="QSG111" s="13"/>
      <c r="QSH111" s="13"/>
      <c r="QSI111" s="13"/>
      <c r="QSJ111" s="13"/>
      <c r="QSK111" s="13"/>
      <c r="QSL111" s="13"/>
      <c r="QSM111" s="13"/>
      <c r="QSN111" s="13"/>
      <c r="QSO111" s="13"/>
      <c r="QSP111" s="13"/>
      <c r="QSQ111" s="13"/>
      <c r="QSR111" s="13"/>
      <c r="QSS111" s="13"/>
      <c r="QST111" s="13"/>
      <c r="QSU111" s="13"/>
      <c r="QSV111" s="13"/>
      <c r="QSW111" s="13"/>
      <c r="QSX111" s="13"/>
      <c r="QSY111" s="13"/>
      <c r="QSZ111" s="13"/>
      <c r="QTA111" s="13"/>
      <c r="QTB111" s="13"/>
      <c r="QTC111" s="13"/>
      <c r="QTD111" s="13"/>
      <c r="QTE111" s="13"/>
      <c r="QTF111" s="13"/>
      <c r="QTG111" s="13"/>
      <c r="QTH111" s="13"/>
      <c r="QTI111" s="13"/>
      <c r="QTJ111" s="13"/>
      <c r="QTK111" s="13"/>
      <c r="QTL111" s="13"/>
      <c r="QTM111" s="13"/>
      <c r="QTN111" s="13"/>
      <c r="QTO111" s="13"/>
      <c r="QTP111" s="13"/>
      <c r="QTQ111" s="13"/>
      <c r="QTR111" s="13"/>
      <c r="QTS111" s="13"/>
      <c r="QTT111" s="13"/>
      <c r="QTU111" s="13"/>
      <c r="QTV111" s="13"/>
      <c r="QTW111" s="13"/>
      <c r="QTX111" s="13"/>
      <c r="QTY111" s="13"/>
      <c r="QTZ111" s="13"/>
      <c r="QUA111" s="13"/>
      <c r="QUB111" s="13"/>
      <c r="QUC111" s="13"/>
      <c r="QUD111" s="13"/>
      <c r="QUE111" s="13"/>
      <c r="QUF111" s="13"/>
      <c r="QUG111" s="13"/>
      <c r="QUH111" s="13"/>
      <c r="QUI111" s="13"/>
      <c r="QUJ111" s="13"/>
      <c r="QUK111" s="13"/>
      <c r="QUL111" s="13"/>
      <c r="QUM111" s="13"/>
      <c r="QUN111" s="13"/>
      <c r="QUO111" s="13"/>
      <c r="QUP111" s="13"/>
      <c r="QUQ111" s="13"/>
      <c r="QUR111" s="13"/>
      <c r="QUS111" s="13"/>
      <c r="QUT111" s="13"/>
      <c r="QUU111" s="13"/>
      <c r="QUV111" s="13"/>
      <c r="QUW111" s="13"/>
      <c r="QUX111" s="13"/>
      <c r="QUY111" s="13"/>
      <c r="QUZ111" s="13"/>
      <c r="QVA111" s="13"/>
      <c r="QVB111" s="13"/>
      <c r="QVC111" s="13"/>
      <c r="QVD111" s="13"/>
      <c r="QVE111" s="13"/>
      <c r="QVF111" s="13"/>
      <c r="QVG111" s="13"/>
      <c r="QVH111" s="13"/>
      <c r="QVI111" s="13"/>
      <c r="QVJ111" s="13"/>
      <c r="QVK111" s="13"/>
      <c r="QVL111" s="13"/>
      <c r="QVM111" s="13"/>
      <c r="QVN111" s="13"/>
      <c r="QVO111" s="13"/>
      <c r="QVP111" s="13"/>
      <c r="QVQ111" s="13"/>
      <c r="QVR111" s="13"/>
      <c r="QVS111" s="13"/>
      <c r="QVT111" s="13"/>
      <c r="QVU111" s="13"/>
      <c r="QVV111" s="13"/>
      <c r="QVW111" s="13"/>
      <c r="QVX111" s="13"/>
      <c r="QVY111" s="13"/>
      <c r="QVZ111" s="13"/>
      <c r="QWA111" s="13"/>
      <c r="QWB111" s="13"/>
      <c r="QWC111" s="13"/>
      <c r="QWD111" s="13"/>
      <c r="QWE111" s="13"/>
      <c r="QWF111" s="13"/>
      <c r="QWG111" s="13"/>
      <c r="QWH111" s="13"/>
      <c r="QWI111" s="13"/>
      <c r="QWJ111" s="13"/>
      <c r="QWK111" s="13"/>
      <c r="QWL111" s="13"/>
      <c r="QWM111" s="13"/>
      <c r="QWN111" s="13"/>
      <c r="QWO111" s="13"/>
      <c r="QWP111" s="13"/>
      <c r="QWQ111" s="13"/>
      <c r="QWR111" s="13"/>
      <c r="QWS111" s="13"/>
      <c r="QWT111" s="13"/>
      <c r="QWU111" s="13"/>
      <c r="QWV111" s="13"/>
      <c r="QWW111" s="13"/>
      <c r="QWX111" s="13"/>
      <c r="QWY111" s="13"/>
      <c r="QWZ111" s="13"/>
      <c r="QXA111" s="13"/>
      <c r="QXB111" s="13"/>
      <c r="QXC111" s="13"/>
      <c r="QXD111" s="13"/>
      <c r="QXE111" s="13"/>
      <c r="QXF111" s="13"/>
      <c r="QXG111" s="13"/>
      <c r="QXH111" s="13"/>
      <c r="QXI111" s="13"/>
      <c r="QXJ111" s="13"/>
      <c r="QXK111" s="13"/>
      <c r="QXL111" s="13"/>
      <c r="QXM111" s="13"/>
      <c r="QXN111" s="13"/>
      <c r="QXO111" s="13"/>
      <c r="QXP111" s="13"/>
      <c r="QXQ111" s="13"/>
      <c r="QXR111" s="13"/>
      <c r="QXS111" s="13"/>
      <c r="QXT111" s="13"/>
      <c r="QXU111" s="13"/>
      <c r="QXV111" s="13"/>
      <c r="QXW111" s="13"/>
      <c r="QXX111" s="13"/>
      <c r="QXY111" s="13"/>
      <c r="QXZ111" s="13"/>
      <c r="QYA111" s="13"/>
      <c r="QYB111" s="13"/>
      <c r="QYC111" s="13"/>
      <c r="QYD111" s="13"/>
      <c r="QYE111" s="13"/>
      <c r="QYF111" s="13"/>
      <c r="QYG111" s="13"/>
      <c r="QYH111" s="13"/>
      <c r="QYI111" s="13"/>
      <c r="QYJ111" s="13"/>
      <c r="QYK111" s="13"/>
      <c r="QYL111" s="13"/>
      <c r="QYM111" s="13"/>
      <c r="QYN111" s="13"/>
      <c r="QYO111" s="13"/>
      <c r="QYP111" s="13"/>
      <c r="QYQ111" s="13"/>
      <c r="QYR111" s="13"/>
      <c r="QYS111" s="13"/>
      <c r="QYT111" s="13"/>
      <c r="QYU111" s="13"/>
      <c r="QYV111" s="13"/>
      <c r="QYW111" s="13"/>
      <c r="QYX111" s="13"/>
      <c r="QYY111" s="13"/>
      <c r="QYZ111" s="13"/>
      <c r="QZA111" s="13"/>
      <c r="QZB111" s="13"/>
      <c r="QZC111" s="13"/>
      <c r="QZD111" s="13"/>
      <c r="QZE111" s="13"/>
      <c r="QZF111" s="13"/>
      <c r="QZG111" s="13"/>
      <c r="QZH111" s="13"/>
      <c r="QZI111" s="13"/>
      <c r="QZJ111" s="13"/>
      <c r="QZK111" s="13"/>
      <c r="QZL111" s="13"/>
      <c r="QZM111" s="13"/>
      <c r="QZN111" s="13"/>
      <c r="QZO111" s="13"/>
      <c r="QZP111" s="13"/>
      <c r="QZQ111" s="13"/>
      <c r="QZR111" s="13"/>
      <c r="QZS111" s="13"/>
      <c r="QZT111" s="13"/>
      <c r="QZU111" s="13"/>
      <c r="QZV111" s="13"/>
      <c r="QZW111" s="13"/>
      <c r="QZX111" s="13"/>
      <c r="QZY111" s="13"/>
      <c r="QZZ111" s="13"/>
      <c r="RAA111" s="13"/>
      <c r="RAB111" s="13"/>
      <c r="RAC111" s="13"/>
      <c r="RAD111" s="13"/>
      <c r="RAE111" s="13"/>
      <c r="RAF111" s="13"/>
      <c r="RAG111" s="13"/>
      <c r="RAH111" s="13"/>
      <c r="RAI111" s="13"/>
      <c r="RAJ111" s="13"/>
      <c r="RAK111" s="13"/>
      <c r="RAL111" s="13"/>
      <c r="RAM111" s="13"/>
      <c r="RAN111" s="13"/>
      <c r="RAO111" s="13"/>
      <c r="RAP111" s="13"/>
      <c r="RAQ111" s="13"/>
      <c r="RAR111" s="13"/>
      <c r="RAS111" s="13"/>
      <c r="RAT111" s="13"/>
      <c r="RAU111" s="13"/>
      <c r="RAV111" s="13"/>
      <c r="RAW111" s="13"/>
      <c r="RAX111" s="13"/>
      <c r="RAY111" s="13"/>
      <c r="RAZ111" s="13"/>
      <c r="RBA111" s="13"/>
      <c r="RBB111" s="13"/>
      <c r="RBC111" s="13"/>
      <c r="RBD111" s="13"/>
      <c r="RBE111" s="13"/>
      <c r="RBF111" s="13"/>
      <c r="RBG111" s="13"/>
      <c r="RBH111" s="13"/>
      <c r="RBI111" s="13"/>
      <c r="RBJ111" s="13"/>
      <c r="RBK111" s="13"/>
      <c r="RBL111" s="13"/>
      <c r="RBM111" s="13"/>
      <c r="RBN111" s="13"/>
      <c r="RBO111" s="13"/>
      <c r="RBP111" s="13"/>
      <c r="RBQ111" s="13"/>
      <c r="RBR111" s="13"/>
      <c r="RBS111" s="13"/>
      <c r="RBT111" s="13"/>
      <c r="RBU111" s="13"/>
      <c r="RBV111" s="13"/>
      <c r="RBW111" s="13"/>
      <c r="RBX111" s="13"/>
      <c r="RBY111" s="13"/>
      <c r="RBZ111" s="13"/>
      <c r="RCA111" s="13"/>
      <c r="RCB111" s="13"/>
      <c r="RCC111" s="13"/>
      <c r="RCD111" s="13"/>
      <c r="RCE111" s="13"/>
      <c r="RCF111" s="13"/>
      <c r="RCG111" s="13"/>
      <c r="RCH111" s="13"/>
      <c r="RCI111" s="13"/>
      <c r="RCJ111" s="13"/>
      <c r="RCK111" s="13"/>
      <c r="RCL111" s="13"/>
      <c r="RCM111" s="13"/>
      <c r="RCN111" s="13"/>
      <c r="RCO111" s="13"/>
      <c r="RCP111" s="13"/>
      <c r="RCQ111" s="13"/>
      <c r="RCR111" s="13"/>
      <c r="RCS111" s="13"/>
      <c r="RCT111" s="13"/>
      <c r="RCU111" s="13"/>
      <c r="RCV111" s="13"/>
      <c r="RCW111" s="13"/>
      <c r="RCX111" s="13"/>
      <c r="RCY111" s="13"/>
      <c r="RCZ111" s="13"/>
      <c r="RDA111" s="13"/>
      <c r="RDB111" s="13"/>
      <c r="RDC111" s="13"/>
      <c r="RDD111" s="13"/>
      <c r="RDE111" s="13"/>
      <c r="RDF111" s="13"/>
      <c r="RDG111" s="13"/>
      <c r="RDH111" s="13"/>
      <c r="RDI111" s="13"/>
      <c r="RDJ111" s="13"/>
      <c r="RDK111" s="13"/>
      <c r="RDL111" s="13"/>
      <c r="RDM111" s="13"/>
      <c r="RDN111" s="13"/>
      <c r="RDO111" s="13"/>
      <c r="RDP111" s="13"/>
      <c r="RDQ111" s="13"/>
      <c r="RDR111" s="13"/>
      <c r="RDS111" s="13"/>
      <c r="RDT111" s="13"/>
      <c r="RDU111" s="13"/>
      <c r="RDV111" s="13"/>
      <c r="RDW111" s="13"/>
      <c r="RDX111" s="13"/>
      <c r="RDY111" s="13"/>
      <c r="RDZ111" s="13"/>
      <c r="REA111" s="13"/>
      <c r="REB111" s="13"/>
      <c r="REC111" s="13"/>
      <c r="RED111" s="13"/>
      <c r="REE111" s="13"/>
      <c r="REF111" s="13"/>
      <c r="REG111" s="13"/>
      <c r="REH111" s="13"/>
      <c r="REI111" s="13"/>
      <c r="REJ111" s="13"/>
      <c r="REK111" s="13"/>
      <c r="REL111" s="13"/>
      <c r="REM111" s="13"/>
      <c r="REN111" s="13"/>
      <c r="REO111" s="13"/>
      <c r="REP111" s="13"/>
      <c r="REQ111" s="13"/>
      <c r="RER111" s="13"/>
      <c r="RES111" s="13"/>
      <c r="RET111" s="13"/>
      <c r="REU111" s="13"/>
      <c r="REV111" s="13"/>
      <c r="REW111" s="13"/>
      <c r="REX111" s="13"/>
      <c r="REY111" s="13"/>
      <c r="REZ111" s="13"/>
      <c r="RFA111" s="13"/>
      <c r="RFB111" s="13"/>
      <c r="RFC111" s="13"/>
      <c r="RFD111" s="13"/>
      <c r="RFE111" s="13"/>
      <c r="RFF111" s="13"/>
      <c r="RFG111" s="13"/>
      <c r="RFH111" s="13"/>
      <c r="RFI111" s="13"/>
      <c r="RFJ111" s="13"/>
      <c r="RFK111" s="13"/>
      <c r="RFL111" s="13"/>
      <c r="RFM111" s="13"/>
      <c r="RFN111" s="13"/>
      <c r="RFO111" s="13"/>
      <c r="RFP111" s="13"/>
      <c r="RFQ111" s="13"/>
      <c r="RFR111" s="13"/>
      <c r="RFS111" s="13"/>
      <c r="RFT111" s="13"/>
      <c r="RFU111" s="13"/>
      <c r="RFV111" s="13"/>
      <c r="RFW111" s="13"/>
      <c r="RFX111" s="13"/>
      <c r="RFY111" s="13"/>
      <c r="RFZ111" s="13"/>
      <c r="RGA111" s="13"/>
      <c r="RGB111" s="13"/>
      <c r="RGC111" s="13"/>
      <c r="RGD111" s="13"/>
      <c r="RGE111" s="13"/>
      <c r="RGF111" s="13"/>
      <c r="RGG111" s="13"/>
      <c r="RGH111" s="13"/>
      <c r="RGI111" s="13"/>
      <c r="RGJ111" s="13"/>
      <c r="RGK111" s="13"/>
      <c r="RGL111" s="13"/>
      <c r="RGM111" s="13"/>
      <c r="RGN111" s="13"/>
      <c r="RGO111" s="13"/>
      <c r="RGP111" s="13"/>
      <c r="RGQ111" s="13"/>
      <c r="RGR111" s="13"/>
      <c r="RGS111" s="13"/>
      <c r="RGT111" s="13"/>
      <c r="RGU111" s="13"/>
      <c r="RGV111" s="13"/>
      <c r="RGW111" s="13"/>
      <c r="RGX111" s="13"/>
      <c r="RGY111" s="13"/>
      <c r="RGZ111" s="13"/>
      <c r="RHA111" s="13"/>
      <c r="RHB111" s="13"/>
      <c r="RHC111" s="13"/>
      <c r="RHD111" s="13"/>
      <c r="RHE111" s="13"/>
      <c r="RHF111" s="13"/>
      <c r="RHG111" s="13"/>
      <c r="RHH111" s="13"/>
      <c r="RHI111" s="13"/>
      <c r="RHJ111" s="13"/>
      <c r="RHK111" s="13"/>
      <c r="RHL111" s="13"/>
      <c r="RHM111" s="13"/>
      <c r="RHN111" s="13"/>
      <c r="RHO111" s="13"/>
      <c r="RHP111" s="13"/>
      <c r="RHQ111" s="13"/>
      <c r="RHR111" s="13"/>
      <c r="RHS111" s="13"/>
      <c r="RHT111" s="13"/>
      <c r="RHU111" s="13"/>
      <c r="RHV111" s="13"/>
      <c r="RHW111" s="13"/>
      <c r="RHX111" s="13"/>
      <c r="RHY111" s="13"/>
      <c r="RHZ111" s="13"/>
      <c r="RIA111" s="13"/>
      <c r="RIB111" s="13"/>
      <c r="RIC111" s="13"/>
      <c r="RID111" s="13"/>
      <c r="RIE111" s="13"/>
      <c r="RIF111" s="13"/>
      <c r="RIG111" s="13"/>
      <c r="RIH111" s="13"/>
      <c r="RII111" s="13"/>
      <c r="RIJ111" s="13"/>
      <c r="RIK111" s="13"/>
      <c r="RIL111" s="13"/>
      <c r="RIM111" s="13"/>
      <c r="RIN111" s="13"/>
      <c r="RIO111" s="13"/>
      <c r="RIP111" s="13"/>
      <c r="RIQ111" s="13"/>
      <c r="RIR111" s="13"/>
      <c r="RIS111" s="13"/>
      <c r="RIT111" s="13"/>
      <c r="RIU111" s="13"/>
      <c r="RIV111" s="13"/>
      <c r="RIW111" s="13"/>
      <c r="RIX111" s="13"/>
      <c r="RIY111" s="13"/>
      <c r="RIZ111" s="13"/>
      <c r="RJA111" s="13"/>
      <c r="RJB111" s="13"/>
      <c r="RJC111" s="13"/>
      <c r="RJD111" s="13"/>
      <c r="RJE111" s="13"/>
      <c r="RJF111" s="13"/>
      <c r="RJG111" s="13"/>
      <c r="RJH111" s="13"/>
      <c r="RJI111" s="13"/>
      <c r="RJJ111" s="13"/>
      <c r="RJK111" s="13"/>
      <c r="RJL111" s="13"/>
      <c r="RJM111" s="13"/>
      <c r="RJN111" s="13"/>
      <c r="RJO111" s="13"/>
      <c r="RJP111" s="13"/>
      <c r="RJQ111" s="13"/>
      <c r="RJR111" s="13"/>
      <c r="RJS111" s="13"/>
      <c r="RJT111" s="13"/>
      <c r="RJU111" s="13"/>
      <c r="RJV111" s="13"/>
      <c r="RJW111" s="13"/>
      <c r="RJX111" s="13"/>
      <c r="RJY111" s="13"/>
      <c r="RJZ111" s="13"/>
      <c r="RKA111" s="13"/>
      <c r="RKB111" s="13"/>
      <c r="RKC111" s="13"/>
      <c r="RKD111" s="13"/>
      <c r="RKE111" s="13"/>
      <c r="RKF111" s="13"/>
      <c r="RKG111" s="13"/>
      <c r="RKH111" s="13"/>
      <c r="RKI111" s="13"/>
      <c r="RKJ111" s="13"/>
      <c r="RKK111" s="13"/>
      <c r="RKL111" s="13"/>
      <c r="RKM111" s="13"/>
      <c r="RKN111" s="13"/>
      <c r="RKO111" s="13"/>
      <c r="RKP111" s="13"/>
      <c r="RKQ111" s="13"/>
      <c r="RKR111" s="13"/>
      <c r="RKS111" s="13"/>
      <c r="RKT111" s="13"/>
      <c r="RKU111" s="13"/>
      <c r="RKV111" s="13"/>
      <c r="RKW111" s="13"/>
      <c r="RKX111" s="13"/>
      <c r="RKY111" s="13"/>
      <c r="RKZ111" s="13"/>
      <c r="RLA111" s="13"/>
      <c r="RLB111" s="13"/>
      <c r="RLC111" s="13"/>
      <c r="RLD111" s="13"/>
      <c r="RLE111" s="13"/>
      <c r="RLF111" s="13"/>
      <c r="RLG111" s="13"/>
      <c r="RLH111" s="13"/>
      <c r="RLI111" s="13"/>
      <c r="RLJ111" s="13"/>
      <c r="RLK111" s="13"/>
      <c r="RLL111" s="13"/>
      <c r="RLM111" s="13"/>
      <c r="RLN111" s="13"/>
      <c r="RLO111" s="13"/>
      <c r="RLP111" s="13"/>
      <c r="RLQ111" s="13"/>
      <c r="RLR111" s="13"/>
      <c r="RLS111" s="13"/>
      <c r="RLT111" s="13"/>
      <c r="RLU111" s="13"/>
      <c r="RLV111" s="13"/>
      <c r="RLW111" s="13"/>
      <c r="RLX111" s="13"/>
      <c r="RLY111" s="13"/>
      <c r="RLZ111" s="13"/>
      <c r="RMA111" s="13"/>
      <c r="RMB111" s="13"/>
      <c r="RMC111" s="13"/>
      <c r="RMD111" s="13"/>
      <c r="RME111" s="13"/>
      <c r="RMF111" s="13"/>
      <c r="RMG111" s="13"/>
      <c r="RMH111" s="13"/>
      <c r="RMI111" s="13"/>
      <c r="RMJ111" s="13"/>
      <c r="RMK111" s="13"/>
      <c r="RML111" s="13"/>
      <c r="RMM111" s="13"/>
      <c r="RMN111" s="13"/>
      <c r="RMO111" s="13"/>
      <c r="RMP111" s="13"/>
      <c r="RMQ111" s="13"/>
      <c r="RMR111" s="13"/>
      <c r="RMS111" s="13"/>
      <c r="RMT111" s="13"/>
      <c r="RMU111" s="13"/>
      <c r="RMV111" s="13"/>
      <c r="RMW111" s="13"/>
      <c r="RMX111" s="13"/>
      <c r="RMY111" s="13"/>
      <c r="RMZ111" s="13"/>
      <c r="RNA111" s="13"/>
      <c r="RNB111" s="13"/>
      <c r="RNC111" s="13"/>
      <c r="RND111" s="13"/>
      <c r="RNE111" s="13"/>
      <c r="RNF111" s="13"/>
      <c r="RNG111" s="13"/>
      <c r="RNH111" s="13"/>
      <c r="RNI111" s="13"/>
      <c r="RNJ111" s="13"/>
      <c r="RNK111" s="13"/>
      <c r="RNL111" s="13"/>
      <c r="RNM111" s="13"/>
      <c r="RNN111" s="13"/>
      <c r="RNO111" s="13"/>
      <c r="RNP111" s="13"/>
      <c r="RNQ111" s="13"/>
      <c r="RNR111" s="13"/>
      <c r="RNS111" s="13"/>
      <c r="RNT111" s="13"/>
      <c r="RNU111" s="13"/>
      <c r="RNV111" s="13"/>
      <c r="RNW111" s="13"/>
      <c r="RNX111" s="13"/>
      <c r="RNY111" s="13"/>
      <c r="RNZ111" s="13"/>
      <c r="ROA111" s="13"/>
      <c r="ROB111" s="13"/>
      <c r="ROC111" s="13"/>
      <c r="ROD111" s="13"/>
      <c r="ROE111" s="13"/>
      <c r="ROF111" s="13"/>
      <c r="ROG111" s="13"/>
      <c r="ROH111" s="13"/>
      <c r="ROI111" s="13"/>
      <c r="ROJ111" s="13"/>
      <c r="ROK111" s="13"/>
      <c r="ROL111" s="13"/>
      <c r="ROM111" s="13"/>
      <c r="RON111" s="13"/>
      <c r="ROO111" s="13"/>
      <c r="ROP111" s="13"/>
      <c r="ROQ111" s="13"/>
      <c r="ROR111" s="13"/>
      <c r="ROS111" s="13"/>
      <c r="ROT111" s="13"/>
      <c r="ROU111" s="13"/>
      <c r="ROV111" s="13"/>
      <c r="ROW111" s="13"/>
      <c r="ROX111" s="13"/>
      <c r="ROY111" s="13"/>
      <c r="ROZ111" s="13"/>
      <c r="RPA111" s="13"/>
      <c r="RPB111" s="13"/>
      <c r="RPC111" s="13"/>
      <c r="RPD111" s="13"/>
      <c r="RPE111" s="13"/>
      <c r="RPF111" s="13"/>
      <c r="RPG111" s="13"/>
      <c r="RPH111" s="13"/>
      <c r="RPI111" s="13"/>
      <c r="RPJ111" s="13"/>
      <c r="RPK111" s="13"/>
      <c r="RPL111" s="13"/>
      <c r="RPM111" s="13"/>
      <c r="RPN111" s="13"/>
      <c r="RPO111" s="13"/>
      <c r="RPP111" s="13"/>
      <c r="RPQ111" s="13"/>
      <c r="RPR111" s="13"/>
      <c r="RPS111" s="13"/>
      <c r="RPT111" s="13"/>
      <c r="RPU111" s="13"/>
      <c r="RPV111" s="13"/>
      <c r="RPW111" s="13"/>
      <c r="RPX111" s="13"/>
      <c r="RPY111" s="13"/>
      <c r="RPZ111" s="13"/>
      <c r="RQA111" s="13"/>
      <c r="RQB111" s="13"/>
      <c r="RQC111" s="13"/>
      <c r="RQD111" s="13"/>
      <c r="RQE111" s="13"/>
      <c r="RQF111" s="13"/>
      <c r="RQG111" s="13"/>
      <c r="RQH111" s="13"/>
      <c r="RQI111" s="13"/>
      <c r="RQJ111" s="13"/>
      <c r="RQK111" s="13"/>
      <c r="RQL111" s="13"/>
      <c r="RQM111" s="13"/>
      <c r="RQN111" s="13"/>
      <c r="RQO111" s="13"/>
      <c r="RQP111" s="13"/>
      <c r="RQQ111" s="13"/>
      <c r="RQR111" s="13"/>
      <c r="RQS111" s="13"/>
      <c r="RQT111" s="13"/>
      <c r="RQU111" s="13"/>
      <c r="RQV111" s="13"/>
      <c r="RQW111" s="13"/>
      <c r="RQX111" s="13"/>
      <c r="RQY111" s="13"/>
      <c r="RQZ111" s="13"/>
      <c r="RRA111" s="13"/>
      <c r="RRB111" s="13"/>
      <c r="RRC111" s="13"/>
      <c r="RRD111" s="13"/>
      <c r="RRE111" s="13"/>
      <c r="RRF111" s="13"/>
      <c r="RRG111" s="13"/>
      <c r="RRH111" s="13"/>
      <c r="RRI111" s="13"/>
      <c r="RRJ111" s="13"/>
      <c r="RRK111" s="13"/>
      <c r="RRL111" s="13"/>
      <c r="RRM111" s="13"/>
      <c r="RRN111" s="13"/>
      <c r="RRO111" s="13"/>
      <c r="RRP111" s="13"/>
      <c r="RRQ111" s="13"/>
      <c r="RRR111" s="13"/>
      <c r="RRS111" s="13"/>
      <c r="RRT111" s="13"/>
      <c r="RRU111" s="13"/>
      <c r="RRV111" s="13"/>
      <c r="RRW111" s="13"/>
      <c r="RRX111" s="13"/>
      <c r="RRY111" s="13"/>
      <c r="RRZ111" s="13"/>
      <c r="RSA111" s="13"/>
      <c r="RSB111" s="13"/>
      <c r="RSC111" s="13"/>
      <c r="RSD111" s="13"/>
      <c r="RSE111" s="13"/>
      <c r="RSF111" s="13"/>
      <c r="RSG111" s="13"/>
      <c r="RSH111" s="13"/>
      <c r="RSI111" s="13"/>
      <c r="RSJ111" s="13"/>
      <c r="RSK111" s="13"/>
      <c r="RSL111" s="13"/>
      <c r="RSM111" s="13"/>
      <c r="RSN111" s="13"/>
      <c r="RSO111" s="13"/>
      <c r="RSP111" s="13"/>
      <c r="RSQ111" s="13"/>
      <c r="RSR111" s="13"/>
      <c r="RSS111" s="13"/>
      <c r="RST111" s="13"/>
      <c r="RSU111" s="13"/>
      <c r="RSV111" s="13"/>
      <c r="RSW111" s="13"/>
      <c r="RSX111" s="13"/>
      <c r="RSY111" s="13"/>
      <c r="RSZ111" s="13"/>
      <c r="RTA111" s="13"/>
      <c r="RTB111" s="13"/>
      <c r="RTC111" s="13"/>
      <c r="RTD111" s="13"/>
      <c r="RTE111" s="13"/>
      <c r="RTF111" s="13"/>
      <c r="RTG111" s="13"/>
      <c r="RTH111" s="13"/>
      <c r="RTI111" s="13"/>
      <c r="RTJ111" s="13"/>
      <c r="RTK111" s="13"/>
      <c r="RTL111" s="13"/>
      <c r="RTM111" s="13"/>
      <c r="RTN111" s="13"/>
      <c r="RTO111" s="13"/>
      <c r="RTP111" s="13"/>
      <c r="RTQ111" s="13"/>
      <c r="RTR111" s="13"/>
      <c r="RTS111" s="13"/>
      <c r="RTT111" s="13"/>
      <c r="RTU111" s="13"/>
      <c r="RTV111" s="13"/>
      <c r="RTW111" s="13"/>
      <c r="RTX111" s="13"/>
      <c r="RTY111" s="13"/>
      <c r="RTZ111" s="13"/>
      <c r="RUA111" s="13"/>
      <c r="RUB111" s="13"/>
      <c r="RUC111" s="13"/>
      <c r="RUD111" s="13"/>
      <c r="RUE111" s="13"/>
      <c r="RUF111" s="13"/>
      <c r="RUG111" s="13"/>
      <c r="RUH111" s="13"/>
      <c r="RUI111" s="13"/>
      <c r="RUJ111" s="13"/>
      <c r="RUK111" s="13"/>
      <c r="RUL111" s="13"/>
      <c r="RUM111" s="13"/>
      <c r="RUN111" s="13"/>
      <c r="RUO111" s="13"/>
      <c r="RUP111" s="13"/>
      <c r="RUQ111" s="13"/>
      <c r="RUR111" s="13"/>
      <c r="RUS111" s="13"/>
      <c r="RUT111" s="13"/>
      <c r="RUU111" s="13"/>
      <c r="RUV111" s="13"/>
      <c r="RUW111" s="13"/>
      <c r="RUX111" s="13"/>
      <c r="RUY111" s="13"/>
      <c r="RUZ111" s="13"/>
      <c r="RVA111" s="13"/>
      <c r="RVB111" s="13"/>
      <c r="RVC111" s="13"/>
      <c r="RVD111" s="13"/>
      <c r="RVE111" s="13"/>
      <c r="RVF111" s="13"/>
      <c r="RVG111" s="13"/>
      <c r="RVH111" s="13"/>
      <c r="RVI111" s="13"/>
      <c r="RVJ111" s="13"/>
      <c r="RVK111" s="13"/>
      <c r="RVL111" s="13"/>
      <c r="RVM111" s="13"/>
      <c r="RVN111" s="13"/>
      <c r="RVO111" s="13"/>
      <c r="RVP111" s="13"/>
      <c r="RVQ111" s="13"/>
      <c r="RVR111" s="13"/>
      <c r="RVS111" s="13"/>
      <c r="RVT111" s="13"/>
      <c r="RVU111" s="13"/>
      <c r="RVV111" s="13"/>
      <c r="RVW111" s="13"/>
      <c r="RVX111" s="13"/>
      <c r="RVY111" s="13"/>
      <c r="RVZ111" s="13"/>
      <c r="RWA111" s="13"/>
      <c r="RWB111" s="13"/>
      <c r="RWC111" s="13"/>
      <c r="RWD111" s="13"/>
      <c r="RWE111" s="13"/>
      <c r="RWF111" s="13"/>
      <c r="RWG111" s="13"/>
      <c r="RWH111" s="13"/>
      <c r="RWI111" s="13"/>
      <c r="RWJ111" s="13"/>
      <c r="RWK111" s="13"/>
      <c r="RWL111" s="13"/>
      <c r="RWM111" s="13"/>
      <c r="RWN111" s="13"/>
      <c r="RWO111" s="13"/>
      <c r="RWP111" s="13"/>
      <c r="RWQ111" s="13"/>
      <c r="RWR111" s="13"/>
      <c r="RWS111" s="13"/>
      <c r="RWT111" s="13"/>
      <c r="RWU111" s="13"/>
      <c r="RWV111" s="13"/>
      <c r="RWW111" s="13"/>
      <c r="RWX111" s="13"/>
      <c r="RWY111" s="13"/>
      <c r="RWZ111" s="13"/>
      <c r="RXA111" s="13"/>
      <c r="RXB111" s="13"/>
      <c r="RXC111" s="13"/>
      <c r="RXD111" s="13"/>
      <c r="RXE111" s="13"/>
      <c r="RXF111" s="13"/>
      <c r="RXG111" s="13"/>
      <c r="RXH111" s="13"/>
      <c r="RXI111" s="13"/>
      <c r="RXJ111" s="13"/>
      <c r="RXK111" s="13"/>
      <c r="RXL111" s="13"/>
      <c r="RXM111" s="13"/>
      <c r="RXN111" s="13"/>
      <c r="RXO111" s="13"/>
      <c r="RXP111" s="13"/>
      <c r="RXQ111" s="13"/>
      <c r="RXR111" s="13"/>
      <c r="RXS111" s="13"/>
      <c r="RXT111" s="13"/>
      <c r="RXU111" s="13"/>
      <c r="RXV111" s="13"/>
      <c r="RXW111" s="13"/>
      <c r="RXX111" s="13"/>
      <c r="RXY111" s="13"/>
      <c r="RXZ111" s="13"/>
      <c r="RYA111" s="13"/>
      <c r="RYB111" s="13"/>
      <c r="RYC111" s="13"/>
      <c r="RYD111" s="13"/>
      <c r="RYE111" s="13"/>
      <c r="RYF111" s="13"/>
      <c r="RYG111" s="13"/>
      <c r="RYH111" s="13"/>
      <c r="RYI111" s="13"/>
      <c r="RYJ111" s="13"/>
      <c r="RYK111" s="13"/>
      <c r="RYL111" s="13"/>
      <c r="RYM111" s="13"/>
      <c r="RYN111" s="13"/>
      <c r="RYO111" s="13"/>
      <c r="RYP111" s="13"/>
      <c r="RYQ111" s="13"/>
      <c r="RYR111" s="13"/>
      <c r="RYS111" s="13"/>
      <c r="RYT111" s="13"/>
      <c r="RYU111" s="13"/>
      <c r="RYV111" s="13"/>
      <c r="RYW111" s="13"/>
      <c r="RYX111" s="13"/>
      <c r="RYY111" s="13"/>
      <c r="RYZ111" s="13"/>
      <c r="RZA111" s="13"/>
      <c r="RZB111" s="13"/>
      <c r="RZC111" s="13"/>
      <c r="RZD111" s="13"/>
      <c r="RZE111" s="13"/>
      <c r="RZF111" s="13"/>
      <c r="RZG111" s="13"/>
      <c r="RZH111" s="13"/>
      <c r="RZI111" s="13"/>
      <c r="RZJ111" s="13"/>
      <c r="RZK111" s="13"/>
      <c r="RZL111" s="13"/>
      <c r="RZM111" s="13"/>
      <c r="RZN111" s="13"/>
      <c r="RZO111" s="13"/>
      <c r="RZP111" s="13"/>
      <c r="RZQ111" s="13"/>
      <c r="RZR111" s="13"/>
      <c r="RZS111" s="13"/>
      <c r="RZT111" s="13"/>
      <c r="RZU111" s="13"/>
      <c r="RZV111" s="13"/>
      <c r="RZW111" s="13"/>
      <c r="RZX111" s="13"/>
      <c r="RZY111" s="13"/>
      <c r="RZZ111" s="13"/>
      <c r="SAA111" s="13"/>
      <c r="SAB111" s="13"/>
      <c r="SAC111" s="13"/>
      <c r="SAD111" s="13"/>
      <c r="SAE111" s="13"/>
      <c r="SAF111" s="13"/>
      <c r="SAG111" s="13"/>
      <c r="SAH111" s="13"/>
      <c r="SAI111" s="13"/>
      <c r="SAJ111" s="13"/>
      <c r="SAK111" s="13"/>
      <c r="SAL111" s="13"/>
      <c r="SAM111" s="13"/>
      <c r="SAN111" s="13"/>
      <c r="SAO111" s="13"/>
      <c r="SAP111" s="13"/>
      <c r="SAQ111" s="13"/>
      <c r="SAR111" s="13"/>
      <c r="SAS111" s="13"/>
      <c r="SAT111" s="13"/>
      <c r="SAU111" s="13"/>
      <c r="SAV111" s="13"/>
      <c r="SAW111" s="13"/>
      <c r="SAX111" s="13"/>
      <c r="SAY111" s="13"/>
      <c r="SAZ111" s="13"/>
      <c r="SBA111" s="13"/>
      <c r="SBB111" s="13"/>
      <c r="SBC111" s="13"/>
      <c r="SBD111" s="13"/>
      <c r="SBE111" s="13"/>
      <c r="SBF111" s="13"/>
      <c r="SBG111" s="13"/>
      <c r="SBH111" s="13"/>
      <c r="SBI111" s="13"/>
      <c r="SBJ111" s="13"/>
      <c r="SBK111" s="13"/>
      <c r="SBL111" s="13"/>
      <c r="SBM111" s="13"/>
      <c r="SBN111" s="13"/>
      <c r="SBO111" s="13"/>
      <c r="SBP111" s="13"/>
      <c r="SBQ111" s="13"/>
      <c r="SBR111" s="13"/>
      <c r="SBS111" s="13"/>
      <c r="SBT111" s="13"/>
      <c r="SBU111" s="13"/>
      <c r="SBV111" s="13"/>
      <c r="SBW111" s="13"/>
      <c r="SBX111" s="13"/>
      <c r="SBY111" s="13"/>
      <c r="SBZ111" s="13"/>
      <c r="SCA111" s="13"/>
      <c r="SCB111" s="13"/>
      <c r="SCC111" s="13"/>
      <c r="SCD111" s="13"/>
      <c r="SCE111" s="13"/>
      <c r="SCF111" s="13"/>
      <c r="SCG111" s="13"/>
      <c r="SCH111" s="13"/>
      <c r="SCI111" s="13"/>
      <c r="SCJ111" s="13"/>
      <c r="SCK111" s="13"/>
      <c r="SCL111" s="13"/>
      <c r="SCM111" s="13"/>
      <c r="SCN111" s="13"/>
      <c r="SCO111" s="13"/>
      <c r="SCP111" s="13"/>
      <c r="SCQ111" s="13"/>
      <c r="SCR111" s="13"/>
      <c r="SCS111" s="13"/>
      <c r="SCT111" s="13"/>
      <c r="SCU111" s="13"/>
      <c r="SCV111" s="13"/>
      <c r="SCW111" s="13"/>
      <c r="SCX111" s="13"/>
      <c r="SCY111" s="13"/>
      <c r="SCZ111" s="13"/>
      <c r="SDA111" s="13"/>
      <c r="SDB111" s="13"/>
      <c r="SDC111" s="13"/>
      <c r="SDD111" s="13"/>
      <c r="SDE111" s="13"/>
      <c r="SDF111" s="13"/>
      <c r="SDG111" s="13"/>
      <c r="SDH111" s="13"/>
      <c r="SDI111" s="13"/>
      <c r="SDJ111" s="13"/>
      <c r="SDK111" s="13"/>
      <c r="SDL111" s="13"/>
      <c r="SDM111" s="13"/>
      <c r="SDN111" s="13"/>
      <c r="SDO111" s="13"/>
      <c r="SDP111" s="13"/>
      <c r="SDQ111" s="13"/>
      <c r="SDR111" s="13"/>
      <c r="SDS111" s="13"/>
      <c r="SDT111" s="13"/>
      <c r="SDU111" s="13"/>
      <c r="SDV111" s="13"/>
      <c r="SDW111" s="13"/>
      <c r="SDX111" s="13"/>
      <c r="SDY111" s="13"/>
      <c r="SDZ111" s="13"/>
      <c r="SEA111" s="13"/>
      <c r="SEB111" s="13"/>
      <c r="SEC111" s="13"/>
      <c r="SED111" s="13"/>
      <c r="SEE111" s="13"/>
      <c r="SEF111" s="13"/>
      <c r="SEG111" s="13"/>
      <c r="SEH111" s="13"/>
      <c r="SEI111" s="13"/>
      <c r="SEJ111" s="13"/>
      <c r="SEK111" s="13"/>
      <c r="SEL111" s="13"/>
      <c r="SEM111" s="13"/>
      <c r="SEN111" s="13"/>
      <c r="SEO111" s="13"/>
      <c r="SEP111" s="13"/>
      <c r="SEQ111" s="13"/>
      <c r="SER111" s="13"/>
      <c r="SES111" s="13"/>
      <c r="SET111" s="13"/>
      <c r="SEU111" s="13"/>
      <c r="SEV111" s="13"/>
      <c r="SEW111" s="13"/>
      <c r="SEX111" s="13"/>
      <c r="SEY111" s="13"/>
      <c r="SEZ111" s="13"/>
      <c r="SFA111" s="13"/>
      <c r="SFB111" s="13"/>
      <c r="SFC111" s="13"/>
      <c r="SFD111" s="13"/>
      <c r="SFE111" s="13"/>
      <c r="SFF111" s="13"/>
      <c r="SFG111" s="13"/>
      <c r="SFH111" s="13"/>
      <c r="SFI111" s="13"/>
      <c r="SFJ111" s="13"/>
      <c r="SFK111" s="13"/>
      <c r="SFL111" s="13"/>
      <c r="SFM111" s="13"/>
      <c r="SFN111" s="13"/>
      <c r="SFO111" s="13"/>
      <c r="SFP111" s="13"/>
      <c r="SFQ111" s="13"/>
      <c r="SFR111" s="13"/>
      <c r="SFS111" s="13"/>
      <c r="SFT111" s="13"/>
      <c r="SFU111" s="13"/>
      <c r="SFV111" s="13"/>
      <c r="SFW111" s="13"/>
      <c r="SFX111" s="13"/>
      <c r="SFY111" s="13"/>
      <c r="SFZ111" s="13"/>
      <c r="SGA111" s="13"/>
      <c r="SGB111" s="13"/>
      <c r="SGC111" s="13"/>
      <c r="SGD111" s="13"/>
      <c r="SGE111" s="13"/>
      <c r="SGF111" s="13"/>
      <c r="SGG111" s="13"/>
      <c r="SGH111" s="13"/>
      <c r="SGI111" s="13"/>
      <c r="SGJ111" s="13"/>
      <c r="SGK111" s="13"/>
      <c r="SGL111" s="13"/>
      <c r="SGM111" s="13"/>
      <c r="SGN111" s="13"/>
      <c r="SGO111" s="13"/>
      <c r="SGP111" s="13"/>
      <c r="SGQ111" s="13"/>
      <c r="SGR111" s="13"/>
      <c r="SGS111" s="13"/>
      <c r="SGT111" s="13"/>
      <c r="SGU111" s="13"/>
      <c r="SGV111" s="13"/>
      <c r="SGW111" s="13"/>
      <c r="SGX111" s="13"/>
      <c r="SGY111" s="13"/>
      <c r="SGZ111" s="13"/>
      <c r="SHA111" s="13"/>
      <c r="SHB111" s="13"/>
      <c r="SHC111" s="13"/>
      <c r="SHD111" s="13"/>
      <c r="SHE111" s="13"/>
      <c r="SHF111" s="13"/>
      <c r="SHG111" s="13"/>
      <c r="SHH111" s="13"/>
      <c r="SHI111" s="13"/>
      <c r="SHJ111" s="13"/>
      <c r="SHK111" s="13"/>
      <c r="SHL111" s="13"/>
      <c r="SHM111" s="13"/>
      <c r="SHN111" s="13"/>
      <c r="SHO111" s="13"/>
      <c r="SHP111" s="13"/>
      <c r="SHQ111" s="13"/>
      <c r="SHR111" s="13"/>
      <c r="SHS111" s="13"/>
      <c r="SHT111" s="13"/>
      <c r="SHU111" s="13"/>
      <c r="SHV111" s="13"/>
      <c r="SHW111" s="13"/>
      <c r="SHX111" s="13"/>
      <c r="SHY111" s="13"/>
      <c r="SHZ111" s="13"/>
      <c r="SIA111" s="13"/>
      <c r="SIB111" s="13"/>
      <c r="SIC111" s="13"/>
      <c r="SID111" s="13"/>
      <c r="SIE111" s="13"/>
      <c r="SIF111" s="13"/>
      <c r="SIG111" s="13"/>
      <c r="SIH111" s="13"/>
      <c r="SII111" s="13"/>
      <c r="SIJ111" s="13"/>
      <c r="SIK111" s="13"/>
      <c r="SIL111" s="13"/>
      <c r="SIM111" s="13"/>
      <c r="SIN111" s="13"/>
      <c r="SIO111" s="13"/>
      <c r="SIP111" s="13"/>
      <c r="SIQ111" s="13"/>
      <c r="SIR111" s="13"/>
      <c r="SIS111" s="13"/>
      <c r="SIT111" s="13"/>
      <c r="SIU111" s="13"/>
      <c r="SIV111" s="13"/>
      <c r="SIW111" s="13"/>
      <c r="SIX111" s="13"/>
      <c r="SIY111" s="13"/>
      <c r="SIZ111" s="13"/>
      <c r="SJA111" s="13"/>
      <c r="SJB111" s="13"/>
      <c r="SJC111" s="13"/>
      <c r="SJD111" s="13"/>
      <c r="SJE111" s="13"/>
      <c r="SJF111" s="13"/>
      <c r="SJG111" s="13"/>
      <c r="SJH111" s="13"/>
      <c r="SJI111" s="13"/>
      <c r="SJJ111" s="13"/>
      <c r="SJK111" s="13"/>
      <c r="SJL111" s="13"/>
      <c r="SJM111" s="13"/>
      <c r="SJN111" s="13"/>
      <c r="SJO111" s="13"/>
      <c r="SJP111" s="13"/>
      <c r="SJQ111" s="13"/>
      <c r="SJR111" s="13"/>
      <c r="SJS111" s="13"/>
      <c r="SJT111" s="13"/>
      <c r="SJU111" s="13"/>
      <c r="SJV111" s="13"/>
      <c r="SJW111" s="13"/>
      <c r="SJX111" s="13"/>
      <c r="SJY111" s="13"/>
      <c r="SJZ111" s="13"/>
      <c r="SKA111" s="13"/>
      <c r="SKB111" s="13"/>
      <c r="SKC111" s="13"/>
      <c r="SKD111" s="13"/>
      <c r="SKE111" s="13"/>
      <c r="SKF111" s="13"/>
      <c r="SKG111" s="13"/>
      <c r="SKH111" s="13"/>
      <c r="SKI111" s="13"/>
      <c r="SKJ111" s="13"/>
      <c r="SKK111" s="13"/>
      <c r="SKL111" s="13"/>
      <c r="SKM111" s="13"/>
      <c r="SKN111" s="13"/>
      <c r="SKO111" s="13"/>
      <c r="SKP111" s="13"/>
      <c r="SKQ111" s="13"/>
      <c r="SKR111" s="13"/>
      <c r="SKS111" s="13"/>
      <c r="SKT111" s="13"/>
      <c r="SKU111" s="13"/>
      <c r="SKV111" s="13"/>
      <c r="SKW111" s="13"/>
      <c r="SKX111" s="13"/>
      <c r="SKY111" s="13"/>
      <c r="SKZ111" s="13"/>
      <c r="SLA111" s="13"/>
      <c r="SLB111" s="13"/>
      <c r="SLC111" s="13"/>
      <c r="SLD111" s="13"/>
      <c r="SLE111" s="13"/>
      <c r="SLF111" s="13"/>
      <c r="SLG111" s="13"/>
      <c r="SLH111" s="13"/>
      <c r="SLI111" s="13"/>
      <c r="SLJ111" s="13"/>
      <c r="SLK111" s="13"/>
      <c r="SLL111" s="13"/>
      <c r="SLM111" s="13"/>
      <c r="SLN111" s="13"/>
      <c r="SLO111" s="13"/>
      <c r="SLP111" s="13"/>
      <c r="SLQ111" s="13"/>
      <c r="SLR111" s="13"/>
      <c r="SLS111" s="13"/>
      <c r="SLT111" s="13"/>
      <c r="SLU111" s="13"/>
      <c r="SLV111" s="13"/>
      <c r="SLW111" s="13"/>
      <c r="SLX111" s="13"/>
      <c r="SLY111" s="13"/>
      <c r="SLZ111" s="13"/>
      <c r="SMA111" s="13"/>
      <c r="SMB111" s="13"/>
      <c r="SMC111" s="13"/>
      <c r="SMD111" s="13"/>
      <c r="SME111" s="13"/>
      <c r="SMF111" s="13"/>
      <c r="SMG111" s="13"/>
      <c r="SMH111" s="13"/>
      <c r="SMI111" s="13"/>
      <c r="SMJ111" s="13"/>
      <c r="SMK111" s="13"/>
      <c r="SML111" s="13"/>
      <c r="SMM111" s="13"/>
      <c r="SMN111" s="13"/>
      <c r="SMO111" s="13"/>
      <c r="SMP111" s="13"/>
      <c r="SMQ111" s="13"/>
      <c r="SMR111" s="13"/>
      <c r="SMS111" s="13"/>
      <c r="SMT111" s="13"/>
      <c r="SMU111" s="13"/>
      <c r="SMV111" s="13"/>
      <c r="SMW111" s="13"/>
      <c r="SMX111" s="13"/>
      <c r="SMY111" s="13"/>
      <c r="SMZ111" s="13"/>
      <c r="SNA111" s="13"/>
      <c r="SNB111" s="13"/>
      <c r="SNC111" s="13"/>
      <c r="SND111" s="13"/>
      <c r="SNE111" s="13"/>
      <c r="SNF111" s="13"/>
      <c r="SNG111" s="13"/>
      <c r="SNH111" s="13"/>
      <c r="SNI111" s="13"/>
      <c r="SNJ111" s="13"/>
      <c r="SNK111" s="13"/>
      <c r="SNL111" s="13"/>
      <c r="SNM111" s="13"/>
      <c r="SNN111" s="13"/>
      <c r="SNO111" s="13"/>
      <c r="SNP111" s="13"/>
      <c r="SNQ111" s="13"/>
      <c r="SNR111" s="13"/>
      <c r="SNS111" s="13"/>
      <c r="SNT111" s="13"/>
      <c r="SNU111" s="13"/>
      <c r="SNV111" s="13"/>
      <c r="SNW111" s="13"/>
      <c r="SNX111" s="13"/>
      <c r="SNY111" s="13"/>
      <c r="SNZ111" s="13"/>
      <c r="SOA111" s="13"/>
      <c r="SOB111" s="13"/>
      <c r="SOC111" s="13"/>
      <c r="SOD111" s="13"/>
      <c r="SOE111" s="13"/>
      <c r="SOF111" s="13"/>
      <c r="SOG111" s="13"/>
      <c r="SOH111" s="13"/>
      <c r="SOI111" s="13"/>
      <c r="SOJ111" s="13"/>
      <c r="SOK111" s="13"/>
      <c r="SOL111" s="13"/>
      <c r="SOM111" s="13"/>
      <c r="SON111" s="13"/>
      <c r="SOO111" s="13"/>
      <c r="SOP111" s="13"/>
      <c r="SOQ111" s="13"/>
      <c r="SOR111" s="13"/>
      <c r="SOS111" s="13"/>
      <c r="SOT111" s="13"/>
      <c r="SOU111" s="13"/>
      <c r="SOV111" s="13"/>
      <c r="SOW111" s="13"/>
      <c r="SOX111" s="13"/>
      <c r="SOY111" s="13"/>
      <c r="SOZ111" s="13"/>
      <c r="SPA111" s="13"/>
      <c r="SPB111" s="13"/>
      <c r="SPC111" s="13"/>
      <c r="SPD111" s="13"/>
      <c r="SPE111" s="13"/>
      <c r="SPF111" s="13"/>
      <c r="SPG111" s="13"/>
      <c r="SPH111" s="13"/>
      <c r="SPI111" s="13"/>
      <c r="SPJ111" s="13"/>
      <c r="SPK111" s="13"/>
      <c r="SPL111" s="13"/>
      <c r="SPM111" s="13"/>
      <c r="SPN111" s="13"/>
      <c r="SPO111" s="13"/>
      <c r="SPP111" s="13"/>
      <c r="SPQ111" s="13"/>
      <c r="SPR111" s="13"/>
      <c r="SPS111" s="13"/>
      <c r="SPT111" s="13"/>
      <c r="SPU111" s="13"/>
      <c r="SPV111" s="13"/>
      <c r="SPW111" s="13"/>
      <c r="SPX111" s="13"/>
      <c r="SPY111" s="13"/>
      <c r="SPZ111" s="13"/>
      <c r="SQA111" s="13"/>
      <c r="SQB111" s="13"/>
      <c r="SQC111" s="13"/>
      <c r="SQD111" s="13"/>
      <c r="SQE111" s="13"/>
      <c r="SQF111" s="13"/>
      <c r="SQG111" s="13"/>
      <c r="SQH111" s="13"/>
      <c r="SQI111" s="13"/>
      <c r="SQJ111" s="13"/>
      <c r="SQK111" s="13"/>
      <c r="SQL111" s="13"/>
      <c r="SQM111" s="13"/>
      <c r="SQN111" s="13"/>
      <c r="SQO111" s="13"/>
      <c r="SQP111" s="13"/>
      <c r="SQQ111" s="13"/>
      <c r="SQR111" s="13"/>
      <c r="SQS111" s="13"/>
      <c r="SQT111" s="13"/>
      <c r="SQU111" s="13"/>
      <c r="SQV111" s="13"/>
      <c r="SQW111" s="13"/>
      <c r="SQX111" s="13"/>
      <c r="SQY111" s="13"/>
      <c r="SQZ111" s="13"/>
      <c r="SRA111" s="13"/>
      <c r="SRB111" s="13"/>
      <c r="SRC111" s="13"/>
      <c r="SRD111" s="13"/>
      <c r="SRE111" s="13"/>
      <c r="SRF111" s="13"/>
      <c r="SRG111" s="13"/>
      <c r="SRH111" s="13"/>
      <c r="SRI111" s="13"/>
      <c r="SRJ111" s="13"/>
      <c r="SRK111" s="13"/>
      <c r="SRL111" s="13"/>
      <c r="SRM111" s="13"/>
      <c r="SRN111" s="13"/>
      <c r="SRO111" s="13"/>
      <c r="SRP111" s="13"/>
      <c r="SRQ111" s="13"/>
      <c r="SRR111" s="13"/>
      <c r="SRS111" s="13"/>
      <c r="SRT111" s="13"/>
      <c r="SRU111" s="13"/>
      <c r="SRV111" s="13"/>
      <c r="SRW111" s="13"/>
      <c r="SRX111" s="13"/>
      <c r="SRY111" s="13"/>
      <c r="SRZ111" s="13"/>
      <c r="SSA111" s="13"/>
      <c r="SSB111" s="13"/>
      <c r="SSC111" s="13"/>
      <c r="SSD111" s="13"/>
      <c r="SSE111" s="13"/>
      <c r="SSF111" s="13"/>
      <c r="SSG111" s="13"/>
      <c r="SSH111" s="13"/>
      <c r="SSI111" s="13"/>
      <c r="SSJ111" s="13"/>
      <c r="SSK111" s="13"/>
      <c r="SSL111" s="13"/>
      <c r="SSM111" s="13"/>
      <c r="SSN111" s="13"/>
      <c r="SSO111" s="13"/>
      <c r="SSP111" s="13"/>
      <c r="SSQ111" s="13"/>
      <c r="SSR111" s="13"/>
      <c r="SSS111" s="13"/>
      <c r="SST111" s="13"/>
      <c r="SSU111" s="13"/>
      <c r="SSV111" s="13"/>
      <c r="SSW111" s="13"/>
      <c r="SSX111" s="13"/>
      <c r="SSY111" s="13"/>
      <c r="SSZ111" s="13"/>
      <c r="STA111" s="13"/>
      <c r="STB111" s="13"/>
      <c r="STC111" s="13"/>
      <c r="STD111" s="13"/>
      <c r="STE111" s="13"/>
      <c r="STF111" s="13"/>
      <c r="STG111" s="13"/>
      <c r="STH111" s="13"/>
      <c r="STI111" s="13"/>
      <c r="STJ111" s="13"/>
      <c r="STK111" s="13"/>
      <c r="STL111" s="13"/>
      <c r="STM111" s="13"/>
      <c r="STN111" s="13"/>
      <c r="STO111" s="13"/>
      <c r="STP111" s="13"/>
      <c r="STQ111" s="13"/>
      <c r="STR111" s="13"/>
      <c r="STS111" s="13"/>
      <c r="STT111" s="13"/>
      <c r="STU111" s="13"/>
      <c r="STV111" s="13"/>
      <c r="STW111" s="13"/>
      <c r="STX111" s="13"/>
      <c r="STY111" s="13"/>
      <c r="STZ111" s="13"/>
      <c r="SUA111" s="13"/>
      <c r="SUB111" s="13"/>
      <c r="SUC111" s="13"/>
      <c r="SUD111" s="13"/>
      <c r="SUE111" s="13"/>
      <c r="SUF111" s="13"/>
      <c r="SUG111" s="13"/>
      <c r="SUH111" s="13"/>
      <c r="SUI111" s="13"/>
      <c r="SUJ111" s="13"/>
      <c r="SUK111" s="13"/>
      <c r="SUL111" s="13"/>
      <c r="SUM111" s="13"/>
      <c r="SUN111" s="13"/>
      <c r="SUO111" s="13"/>
      <c r="SUP111" s="13"/>
      <c r="SUQ111" s="13"/>
      <c r="SUR111" s="13"/>
      <c r="SUS111" s="13"/>
      <c r="SUT111" s="13"/>
      <c r="SUU111" s="13"/>
      <c r="SUV111" s="13"/>
      <c r="SUW111" s="13"/>
      <c r="SUX111" s="13"/>
      <c r="SUY111" s="13"/>
      <c r="SUZ111" s="13"/>
      <c r="SVA111" s="13"/>
      <c r="SVB111" s="13"/>
      <c r="SVC111" s="13"/>
      <c r="SVD111" s="13"/>
      <c r="SVE111" s="13"/>
      <c r="SVF111" s="13"/>
      <c r="SVG111" s="13"/>
      <c r="SVH111" s="13"/>
      <c r="SVI111" s="13"/>
      <c r="SVJ111" s="13"/>
      <c r="SVK111" s="13"/>
      <c r="SVL111" s="13"/>
      <c r="SVM111" s="13"/>
      <c r="SVN111" s="13"/>
      <c r="SVO111" s="13"/>
      <c r="SVP111" s="13"/>
      <c r="SVQ111" s="13"/>
      <c r="SVR111" s="13"/>
      <c r="SVS111" s="13"/>
      <c r="SVT111" s="13"/>
      <c r="SVU111" s="13"/>
      <c r="SVV111" s="13"/>
      <c r="SVW111" s="13"/>
      <c r="SVX111" s="13"/>
      <c r="SVY111" s="13"/>
      <c r="SVZ111" s="13"/>
      <c r="SWA111" s="13"/>
      <c r="SWB111" s="13"/>
      <c r="SWC111" s="13"/>
      <c r="SWD111" s="13"/>
      <c r="SWE111" s="13"/>
      <c r="SWF111" s="13"/>
      <c r="SWG111" s="13"/>
      <c r="SWH111" s="13"/>
      <c r="SWI111" s="13"/>
      <c r="SWJ111" s="13"/>
      <c r="SWK111" s="13"/>
      <c r="SWL111" s="13"/>
      <c r="SWM111" s="13"/>
      <c r="SWN111" s="13"/>
      <c r="SWO111" s="13"/>
      <c r="SWP111" s="13"/>
      <c r="SWQ111" s="13"/>
      <c r="SWR111" s="13"/>
      <c r="SWS111" s="13"/>
      <c r="SWT111" s="13"/>
      <c r="SWU111" s="13"/>
      <c r="SWV111" s="13"/>
      <c r="SWW111" s="13"/>
      <c r="SWX111" s="13"/>
      <c r="SWY111" s="13"/>
      <c r="SWZ111" s="13"/>
      <c r="SXA111" s="13"/>
      <c r="SXB111" s="13"/>
      <c r="SXC111" s="13"/>
      <c r="SXD111" s="13"/>
      <c r="SXE111" s="13"/>
      <c r="SXF111" s="13"/>
      <c r="SXG111" s="13"/>
      <c r="SXH111" s="13"/>
      <c r="SXI111" s="13"/>
      <c r="SXJ111" s="13"/>
      <c r="SXK111" s="13"/>
      <c r="SXL111" s="13"/>
      <c r="SXM111" s="13"/>
      <c r="SXN111" s="13"/>
      <c r="SXO111" s="13"/>
      <c r="SXP111" s="13"/>
      <c r="SXQ111" s="13"/>
      <c r="SXR111" s="13"/>
      <c r="SXS111" s="13"/>
      <c r="SXT111" s="13"/>
      <c r="SXU111" s="13"/>
      <c r="SXV111" s="13"/>
      <c r="SXW111" s="13"/>
      <c r="SXX111" s="13"/>
      <c r="SXY111" s="13"/>
      <c r="SXZ111" s="13"/>
      <c r="SYA111" s="13"/>
      <c r="SYB111" s="13"/>
      <c r="SYC111" s="13"/>
      <c r="SYD111" s="13"/>
      <c r="SYE111" s="13"/>
      <c r="SYF111" s="13"/>
      <c r="SYG111" s="13"/>
      <c r="SYH111" s="13"/>
      <c r="SYI111" s="13"/>
      <c r="SYJ111" s="13"/>
      <c r="SYK111" s="13"/>
      <c r="SYL111" s="13"/>
      <c r="SYM111" s="13"/>
      <c r="SYN111" s="13"/>
      <c r="SYO111" s="13"/>
      <c r="SYP111" s="13"/>
      <c r="SYQ111" s="13"/>
      <c r="SYR111" s="13"/>
      <c r="SYS111" s="13"/>
      <c r="SYT111" s="13"/>
      <c r="SYU111" s="13"/>
      <c r="SYV111" s="13"/>
      <c r="SYW111" s="13"/>
      <c r="SYX111" s="13"/>
      <c r="SYY111" s="13"/>
      <c r="SYZ111" s="13"/>
      <c r="SZA111" s="13"/>
      <c r="SZB111" s="13"/>
      <c r="SZC111" s="13"/>
      <c r="SZD111" s="13"/>
      <c r="SZE111" s="13"/>
      <c r="SZF111" s="13"/>
      <c r="SZG111" s="13"/>
      <c r="SZH111" s="13"/>
      <c r="SZI111" s="13"/>
      <c r="SZJ111" s="13"/>
      <c r="SZK111" s="13"/>
      <c r="SZL111" s="13"/>
      <c r="SZM111" s="13"/>
      <c r="SZN111" s="13"/>
      <c r="SZO111" s="13"/>
      <c r="SZP111" s="13"/>
      <c r="SZQ111" s="13"/>
      <c r="SZR111" s="13"/>
      <c r="SZS111" s="13"/>
      <c r="SZT111" s="13"/>
      <c r="SZU111" s="13"/>
      <c r="SZV111" s="13"/>
      <c r="SZW111" s="13"/>
      <c r="SZX111" s="13"/>
      <c r="SZY111" s="13"/>
      <c r="SZZ111" s="13"/>
      <c r="TAA111" s="13"/>
      <c r="TAB111" s="13"/>
      <c r="TAC111" s="13"/>
      <c r="TAD111" s="13"/>
      <c r="TAE111" s="13"/>
      <c r="TAF111" s="13"/>
      <c r="TAG111" s="13"/>
      <c r="TAH111" s="13"/>
      <c r="TAI111" s="13"/>
      <c r="TAJ111" s="13"/>
      <c r="TAK111" s="13"/>
      <c r="TAL111" s="13"/>
      <c r="TAM111" s="13"/>
      <c r="TAN111" s="13"/>
      <c r="TAO111" s="13"/>
      <c r="TAP111" s="13"/>
      <c r="TAQ111" s="13"/>
      <c r="TAR111" s="13"/>
      <c r="TAS111" s="13"/>
      <c r="TAT111" s="13"/>
      <c r="TAU111" s="13"/>
      <c r="TAV111" s="13"/>
      <c r="TAW111" s="13"/>
      <c r="TAX111" s="13"/>
      <c r="TAY111" s="13"/>
      <c r="TAZ111" s="13"/>
      <c r="TBA111" s="13"/>
      <c r="TBB111" s="13"/>
      <c r="TBC111" s="13"/>
      <c r="TBD111" s="13"/>
      <c r="TBE111" s="13"/>
      <c r="TBF111" s="13"/>
      <c r="TBG111" s="13"/>
      <c r="TBH111" s="13"/>
      <c r="TBI111" s="13"/>
      <c r="TBJ111" s="13"/>
      <c r="TBK111" s="13"/>
      <c r="TBL111" s="13"/>
      <c r="TBM111" s="13"/>
      <c r="TBN111" s="13"/>
      <c r="TBO111" s="13"/>
      <c r="TBP111" s="13"/>
      <c r="TBQ111" s="13"/>
      <c r="TBR111" s="13"/>
      <c r="TBS111" s="13"/>
      <c r="TBT111" s="13"/>
      <c r="TBU111" s="13"/>
      <c r="TBV111" s="13"/>
      <c r="TBW111" s="13"/>
      <c r="TBX111" s="13"/>
      <c r="TBY111" s="13"/>
      <c r="TBZ111" s="13"/>
      <c r="TCA111" s="13"/>
      <c r="TCB111" s="13"/>
      <c r="TCC111" s="13"/>
      <c r="TCD111" s="13"/>
      <c r="TCE111" s="13"/>
      <c r="TCF111" s="13"/>
      <c r="TCG111" s="13"/>
      <c r="TCH111" s="13"/>
      <c r="TCI111" s="13"/>
      <c r="TCJ111" s="13"/>
      <c r="TCK111" s="13"/>
      <c r="TCL111" s="13"/>
      <c r="TCM111" s="13"/>
      <c r="TCN111" s="13"/>
      <c r="TCO111" s="13"/>
      <c r="TCP111" s="13"/>
      <c r="TCQ111" s="13"/>
      <c r="TCR111" s="13"/>
      <c r="TCS111" s="13"/>
      <c r="TCT111" s="13"/>
      <c r="TCU111" s="13"/>
      <c r="TCV111" s="13"/>
      <c r="TCW111" s="13"/>
      <c r="TCX111" s="13"/>
      <c r="TCY111" s="13"/>
      <c r="TCZ111" s="13"/>
      <c r="TDA111" s="13"/>
      <c r="TDB111" s="13"/>
      <c r="TDC111" s="13"/>
      <c r="TDD111" s="13"/>
      <c r="TDE111" s="13"/>
      <c r="TDF111" s="13"/>
      <c r="TDG111" s="13"/>
      <c r="TDH111" s="13"/>
      <c r="TDI111" s="13"/>
      <c r="TDJ111" s="13"/>
      <c r="TDK111" s="13"/>
      <c r="TDL111" s="13"/>
      <c r="TDM111" s="13"/>
      <c r="TDN111" s="13"/>
      <c r="TDO111" s="13"/>
      <c r="TDP111" s="13"/>
      <c r="TDQ111" s="13"/>
      <c r="TDR111" s="13"/>
      <c r="TDS111" s="13"/>
      <c r="TDT111" s="13"/>
      <c r="TDU111" s="13"/>
      <c r="TDV111" s="13"/>
      <c r="TDW111" s="13"/>
      <c r="TDX111" s="13"/>
      <c r="TDY111" s="13"/>
      <c r="TDZ111" s="13"/>
      <c r="TEA111" s="13"/>
      <c r="TEB111" s="13"/>
      <c r="TEC111" s="13"/>
      <c r="TED111" s="13"/>
      <c r="TEE111" s="13"/>
      <c r="TEF111" s="13"/>
      <c r="TEG111" s="13"/>
      <c r="TEH111" s="13"/>
      <c r="TEI111" s="13"/>
      <c r="TEJ111" s="13"/>
      <c r="TEK111" s="13"/>
      <c r="TEL111" s="13"/>
      <c r="TEM111" s="13"/>
      <c r="TEN111" s="13"/>
      <c r="TEO111" s="13"/>
      <c r="TEP111" s="13"/>
      <c r="TEQ111" s="13"/>
      <c r="TER111" s="13"/>
      <c r="TES111" s="13"/>
      <c r="TET111" s="13"/>
      <c r="TEU111" s="13"/>
      <c r="TEV111" s="13"/>
      <c r="TEW111" s="13"/>
      <c r="TEX111" s="13"/>
      <c r="TEY111" s="13"/>
      <c r="TEZ111" s="13"/>
      <c r="TFA111" s="13"/>
      <c r="TFB111" s="13"/>
      <c r="TFC111" s="13"/>
      <c r="TFD111" s="13"/>
      <c r="TFE111" s="13"/>
      <c r="TFF111" s="13"/>
      <c r="TFG111" s="13"/>
      <c r="TFH111" s="13"/>
      <c r="TFI111" s="13"/>
      <c r="TFJ111" s="13"/>
      <c r="TFK111" s="13"/>
      <c r="TFL111" s="13"/>
      <c r="TFM111" s="13"/>
      <c r="TFN111" s="13"/>
      <c r="TFO111" s="13"/>
      <c r="TFP111" s="13"/>
      <c r="TFQ111" s="13"/>
      <c r="TFR111" s="13"/>
      <c r="TFS111" s="13"/>
      <c r="TFT111" s="13"/>
      <c r="TFU111" s="13"/>
      <c r="TFV111" s="13"/>
      <c r="TFW111" s="13"/>
      <c r="TFX111" s="13"/>
      <c r="TFY111" s="13"/>
      <c r="TFZ111" s="13"/>
      <c r="TGA111" s="13"/>
      <c r="TGB111" s="13"/>
      <c r="TGC111" s="13"/>
      <c r="TGD111" s="13"/>
      <c r="TGE111" s="13"/>
      <c r="TGF111" s="13"/>
      <c r="TGG111" s="13"/>
      <c r="TGH111" s="13"/>
      <c r="TGI111" s="13"/>
      <c r="TGJ111" s="13"/>
      <c r="TGK111" s="13"/>
      <c r="TGL111" s="13"/>
      <c r="TGM111" s="13"/>
      <c r="TGN111" s="13"/>
      <c r="TGO111" s="13"/>
      <c r="TGP111" s="13"/>
      <c r="TGQ111" s="13"/>
      <c r="TGR111" s="13"/>
      <c r="TGS111" s="13"/>
      <c r="TGT111" s="13"/>
      <c r="TGU111" s="13"/>
      <c r="TGV111" s="13"/>
      <c r="TGW111" s="13"/>
      <c r="TGX111" s="13"/>
      <c r="TGY111" s="13"/>
      <c r="TGZ111" s="13"/>
      <c r="THA111" s="13"/>
      <c r="THB111" s="13"/>
      <c r="THC111" s="13"/>
      <c r="THD111" s="13"/>
      <c r="THE111" s="13"/>
      <c r="THF111" s="13"/>
      <c r="THG111" s="13"/>
      <c r="THH111" s="13"/>
      <c r="THI111" s="13"/>
      <c r="THJ111" s="13"/>
      <c r="THK111" s="13"/>
      <c r="THL111" s="13"/>
      <c r="THM111" s="13"/>
      <c r="THN111" s="13"/>
      <c r="THO111" s="13"/>
      <c r="THP111" s="13"/>
      <c r="THQ111" s="13"/>
      <c r="THR111" s="13"/>
      <c r="THS111" s="13"/>
      <c r="THT111" s="13"/>
      <c r="THU111" s="13"/>
      <c r="THV111" s="13"/>
      <c r="THW111" s="13"/>
      <c r="THX111" s="13"/>
      <c r="THY111" s="13"/>
      <c r="THZ111" s="13"/>
      <c r="TIA111" s="13"/>
      <c r="TIB111" s="13"/>
      <c r="TIC111" s="13"/>
      <c r="TID111" s="13"/>
      <c r="TIE111" s="13"/>
      <c r="TIF111" s="13"/>
      <c r="TIG111" s="13"/>
      <c r="TIH111" s="13"/>
      <c r="TII111" s="13"/>
      <c r="TIJ111" s="13"/>
      <c r="TIK111" s="13"/>
      <c r="TIL111" s="13"/>
      <c r="TIM111" s="13"/>
      <c r="TIN111" s="13"/>
      <c r="TIO111" s="13"/>
      <c r="TIP111" s="13"/>
      <c r="TIQ111" s="13"/>
      <c r="TIR111" s="13"/>
      <c r="TIS111" s="13"/>
      <c r="TIT111" s="13"/>
      <c r="TIU111" s="13"/>
      <c r="TIV111" s="13"/>
      <c r="TIW111" s="13"/>
      <c r="TIX111" s="13"/>
      <c r="TIY111" s="13"/>
      <c r="TIZ111" s="13"/>
      <c r="TJA111" s="13"/>
      <c r="TJB111" s="13"/>
      <c r="TJC111" s="13"/>
      <c r="TJD111" s="13"/>
      <c r="TJE111" s="13"/>
      <c r="TJF111" s="13"/>
      <c r="TJG111" s="13"/>
      <c r="TJH111" s="13"/>
      <c r="TJI111" s="13"/>
      <c r="TJJ111" s="13"/>
      <c r="TJK111" s="13"/>
      <c r="TJL111" s="13"/>
      <c r="TJM111" s="13"/>
      <c r="TJN111" s="13"/>
      <c r="TJO111" s="13"/>
      <c r="TJP111" s="13"/>
      <c r="TJQ111" s="13"/>
      <c r="TJR111" s="13"/>
      <c r="TJS111" s="13"/>
      <c r="TJT111" s="13"/>
      <c r="TJU111" s="13"/>
      <c r="TJV111" s="13"/>
      <c r="TJW111" s="13"/>
      <c r="TJX111" s="13"/>
      <c r="TJY111" s="13"/>
      <c r="TJZ111" s="13"/>
      <c r="TKA111" s="13"/>
      <c r="TKB111" s="13"/>
      <c r="TKC111" s="13"/>
      <c r="TKD111" s="13"/>
      <c r="TKE111" s="13"/>
      <c r="TKF111" s="13"/>
      <c r="TKG111" s="13"/>
      <c r="TKH111" s="13"/>
      <c r="TKI111" s="13"/>
      <c r="TKJ111" s="13"/>
      <c r="TKK111" s="13"/>
      <c r="TKL111" s="13"/>
      <c r="TKM111" s="13"/>
      <c r="TKN111" s="13"/>
      <c r="TKO111" s="13"/>
      <c r="TKP111" s="13"/>
      <c r="TKQ111" s="13"/>
      <c r="TKR111" s="13"/>
      <c r="TKS111" s="13"/>
      <c r="TKT111" s="13"/>
      <c r="TKU111" s="13"/>
      <c r="TKV111" s="13"/>
      <c r="TKW111" s="13"/>
      <c r="TKX111" s="13"/>
      <c r="TKY111" s="13"/>
      <c r="TKZ111" s="13"/>
      <c r="TLA111" s="13"/>
      <c r="TLB111" s="13"/>
      <c r="TLC111" s="13"/>
      <c r="TLD111" s="13"/>
      <c r="TLE111" s="13"/>
      <c r="TLF111" s="13"/>
      <c r="TLG111" s="13"/>
      <c r="TLH111" s="13"/>
      <c r="TLI111" s="13"/>
      <c r="TLJ111" s="13"/>
      <c r="TLK111" s="13"/>
      <c r="TLL111" s="13"/>
      <c r="TLM111" s="13"/>
      <c r="TLN111" s="13"/>
      <c r="TLO111" s="13"/>
      <c r="TLP111" s="13"/>
      <c r="TLQ111" s="13"/>
      <c r="TLR111" s="13"/>
      <c r="TLS111" s="13"/>
      <c r="TLT111" s="13"/>
      <c r="TLU111" s="13"/>
      <c r="TLV111" s="13"/>
      <c r="TLW111" s="13"/>
      <c r="TLX111" s="13"/>
      <c r="TLY111" s="13"/>
      <c r="TLZ111" s="13"/>
      <c r="TMA111" s="13"/>
      <c r="TMB111" s="13"/>
      <c r="TMC111" s="13"/>
      <c r="TMD111" s="13"/>
      <c r="TME111" s="13"/>
      <c r="TMF111" s="13"/>
      <c r="TMG111" s="13"/>
      <c r="TMH111" s="13"/>
      <c r="TMI111" s="13"/>
      <c r="TMJ111" s="13"/>
      <c r="TMK111" s="13"/>
      <c r="TML111" s="13"/>
      <c r="TMM111" s="13"/>
      <c r="TMN111" s="13"/>
      <c r="TMO111" s="13"/>
      <c r="TMP111" s="13"/>
      <c r="TMQ111" s="13"/>
      <c r="TMR111" s="13"/>
      <c r="TMS111" s="13"/>
      <c r="TMT111" s="13"/>
      <c r="TMU111" s="13"/>
      <c r="TMV111" s="13"/>
      <c r="TMW111" s="13"/>
      <c r="TMX111" s="13"/>
      <c r="TMY111" s="13"/>
      <c r="TMZ111" s="13"/>
      <c r="TNA111" s="13"/>
      <c r="TNB111" s="13"/>
      <c r="TNC111" s="13"/>
      <c r="TND111" s="13"/>
      <c r="TNE111" s="13"/>
      <c r="TNF111" s="13"/>
      <c r="TNG111" s="13"/>
      <c r="TNH111" s="13"/>
      <c r="TNI111" s="13"/>
      <c r="TNJ111" s="13"/>
      <c r="TNK111" s="13"/>
      <c r="TNL111" s="13"/>
      <c r="TNM111" s="13"/>
      <c r="TNN111" s="13"/>
      <c r="TNO111" s="13"/>
      <c r="TNP111" s="13"/>
      <c r="TNQ111" s="13"/>
      <c r="TNR111" s="13"/>
      <c r="TNS111" s="13"/>
      <c r="TNT111" s="13"/>
      <c r="TNU111" s="13"/>
      <c r="TNV111" s="13"/>
      <c r="TNW111" s="13"/>
      <c r="TNX111" s="13"/>
      <c r="TNY111" s="13"/>
      <c r="TNZ111" s="13"/>
      <c r="TOA111" s="13"/>
      <c r="TOB111" s="13"/>
      <c r="TOC111" s="13"/>
      <c r="TOD111" s="13"/>
      <c r="TOE111" s="13"/>
      <c r="TOF111" s="13"/>
      <c r="TOG111" s="13"/>
      <c r="TOH111" s="13"/>
      <c r="TOI111" s="13"/>
      <c r="TOJ111" s="13"/>
      <c r="TOK111" s="13"/>
      <c r="TOL111" s="13"/>
      <c r="TOM111" s="13"/>
      <c r="TON111" s="13"/>
      <c r="TOO111" s="13"/>
      <c r="TOP111" s="13"/>
      <c r="TOQ111" s="13"/>
      <c r="TOR111" s="13"/>
      <c r="TOS111" s="13"/>
      <c r="TOT111" s="13"/>
      <c r="TOU111" s="13"/>
      <c r="TOV111" s="13"/>
      <c r="TOW111" s="13"/>
      <c r="TOX111" s="13"/>
      <c r="TOY111" s="13"/>
      <c r="TOZ111" s="13"/>
      <c r="TPA111" s="13"/>
      <c r="TPB111" s="13"/>
      <c r="TPC111" s="13"/>
      <c r="TPD111" s="13"/>
      <c r="TPE111" s="13"/>
      <c r="TPF111" s="13"/>
      <c r="TPG111" s="13"/>
      <c r="TPH111" s="13"/>
      <c r="TPI111" s="13"/>
      <c r="TPJ111" s="13"/>
      <c r="TPK111" s="13"/>
      <c r="TPL111" s="13"/>
      <c r="TPM111" s="13"/>
      <c r="TPN111" s="13"/>
      <c r="TPO111" s="13"/>
      <c r="TPP111" s="13"/>
      <c r="TPQ111" s="13"/>
      <c r="TPR111" s="13"/>
      <c r="TPS111" s="13"/>
      <c r="TPT111" s="13"/>
      <c r="TPU111" s="13"/>
      <c r="TPV111" s="13"/>
      <c r="TPW111" s="13"/>
      <c r="TPX111" s="13"/>
      <c r="TPY111" s="13"/>
      <c r="TPZ111" s="13"/>
      <c r="TQA111" s="13"/>
      <c r="TQB111" s="13"/>
      <c r="TQC111" s="13"/>
      <c r="TQD111" s="13"/>
      <c r="TQE111" s="13"/>
      <c r="TQF111" s="13"/>
      <c r="TQG111" s="13"/>
      <c r="TQH111" s="13"/>
      <c r="TQI111" s="13"/>
      <c r="TQJ111" s="13"/>
      <c r="TQK111" s="13"/>
      <c r="TQL111" s="13"/>
      <c r="TQM111" s="13"/>
      <c r="TQN111" s="13"/>
      <c r="TQO111" s="13"/>
      <c r="TQP111" s="13"/>
      <c r="TQQ111" s="13"/>
      <c r="TQR111" s="13"/>
      <c r="TQS111" s="13"/>
      <c r="TQT111" s="13"/>
      <c r="TQU111" s="13"/>
      <c r="TQV111" s="13"/>
      <c r="TQW111" s="13"/>
      <c r="TQX111" s="13"/>
      <c r="TQY111" s="13"/>
      <c r="TQZ111" s="13"/>
      <c r="TRA111" s="13"/>
      <c r="TRB111" s="13"/>
      <c r="TRC111" s="13"/>
      <c r="TRD111" s="13"/>
      <c r="TRE111" s="13"/>
      <c r="TRF111" s="13"/>
      <c r="TRG111" s="13"/>
      <c r="TRH111" s="13"/>
      <c r="TRI111" s="13"/>
      <c r="TRJ111" s="13"/>
      <c r="TRK111" s="13"/>
      <c r="TRL111" s="13"/>
      <c r="TRM111" s="13"/>
      <c r="TRN111" s="13"/>
      <c r="TRO111" s="13"/>
      <c r="TRP111" s="13"/>
      <c r="TRQ111" s="13"/>
      <c r="TRR111" s="13"/>
      <c r="TRS111" s="13"/>
      <c r="TRT111" s="13"/>
      <c r="TRU111" s="13"/>
      <c r="TRV111" s="13"/>
      <c r="TRW111" s="13"/>
      <c r="TRX111" s="13"/>
      <c r="TRY111" s="13"/>
      <c r="TRZ111" s="13"/>
      <c r="TSA111" s="13"/>
      <c r="TSB111" s="13"/>
      <c r="TSC111" s="13"/>
      <c r="TSD111" s="13"/>
      <c r="TSE111" s="13"/>
      <c r="TSF111" s="13"/>
      <c r="TSG111" s="13"/>
      <c r="TSH111" s="13"/>
      <c r="TSI111" s="13"/>
      <c r="TSJ111" s="13"/>
      <c r="TSK111" s="13"/>
      <c r="TSL111" s="13"/>
      <c r="TSM111" s="13"/>
      <c r="TSN111" s="13"/>
      <c r="TSO111" s="13"/>
      <c r="TSP111" s="13"/>
      <c r="TSQ111" s="13"/>
      <c r="TSR111" s="13"/>
      <c r="TSS111" s="13"/>
      <c r="TST111" s="13"/>
      <c r="TSU111" s="13"/>
      <c r="TSV111" s="13"/>
      <c r="TSW111" s="13"/>
      <c r="TSX111" s="13"/>
      <c r="TSY111" s="13"/>
      <c r="TSZ111" s="13"/>
      <c r="TTA111" s="13"/>
      <c r="TTB111" s="13"/>
      <c r="TTC111" s="13"/>
      <c r="TTD111" s="13"/>
      <c r="TTE111" s="13"/>
      <c r="TTF111" s="13"/>
      <c r="TTG111" s="13"/>
      <c r="TTH111" s="13"/>
      <c r="TTI111" s="13"/>
      <c r="TTJ111" s="13"/>
      <c r="TTK111" s="13"/>
      <c r="TTL111" s="13"/>
      <c r="TTM111" s="13"/>
      <c r="TTN111" s="13"/>
      <c r="TTO111" s="13"/>
      <c r="TTP111" s="13"/>
      <c r="TTQ111" s="13"/>
      <c r="TTR111" s="13"/>
      <c r="TTS111" s="13"/>
      <c r="TTT111" s="13"/>
      <c r="TTU111" s="13"/>
      <c r="TTV111" s="13"/>
      <c r="TTW111" s="13"/>
      <c r="TTX111" s="13"/>
      <c r="TTY111" s="13"/>
      <c r="TTZ111" s="13"/>
      <c r="TUA111" s="13"/>
      <c r="TUB111" s="13"/>
      <c r="TUC111" s="13"/>
      <c r="TUD111" s="13"/>
      <c r="TUE111" s="13"/>
      <c r="TUF111" s="13"/>
      <c r="TUG111" s="13"/>
      <c r="TUH111" s="13"/>
      <c r="TUI111" s="13"/>
      <c r="TUJ111" s="13"/>
      <c r="TUK111" s="13"/>
      <c r="TUL111" s="13"/>
      <c r="TUM111" s="13"/>
      <c r="TUN111" s="13"/>
      <c r="TUO111" s="13"/>
      <c r="TUP111" s="13"/>
      <c r="TUQ111" s="13"/>
      <c r="TUR111" s="13"/>
      <c r="TUS111" s="13"/>
      <c r="TUT111" s="13"/>
      <c r="TUU111" s="13"/>
      <c r="TUV111" s="13"/>
      <c r="TUW111" s="13"/>
      <c r="TUX111" s="13"/>
      <c r="TUY111" s="13"/>
      <c r="TUZ111" s="13"/>
      <c r="TVA111" s="13"/>
      <c r="TVB111" s="13"/>
      <c r="TVC111" s="13"/>
      <c r="TVD111" s="13"/>
      <c r="TVE111" s="13"/>
      <c r="TVF111" s="13"/>
      <c r="TVG111" s="13"/>
      <c r="TVH111" s="13"/>
      <c r="TVI111" s="13"/>
      <c r="TVJ111" s="13"/>
      <c r="TVK111" s="13"/>
      <c r="TVL111" s="13"/>
      <c r="TVM111" s="13"/>
      <c r="TVN111" s="13"/>
      <c r="TVO111" s="13"/>
      <c r="TVP111" s="13"/>
      <c r="TVQ111" s="13"/>
      <c r="TVR111" s="13"/>
      <c r="TVS111" s="13"/>
      <c r="TVT111" s="13"/>
      <c r="TVU111" s="13"/>
      <c r="TVV111" s="13"/>
      <c r="TVW111" s="13"/>
      <c r="TVX111" s="13"/>
      <c r="TVY111" s="13"/>
      <c r="TVZ111" s="13"/>
      <c r="TWA111" s="13"/>
      <c r="TWB111" s="13"/>
      <c r="TWC111" s="13"/>
      <c r="TWD111" s="13"/>
      <c r="TWE111" s="13"/>
      <c r="TWF111" s="13"/>
      <c r="TWG111" s="13"/>
      <c r="TWH111" s="13"/>
      <c r="TWI111" s="13"/>
      <c r="TWJ111" s="13"/>
      <c r="TWK111" s="13"/>
      <c r="TWL111" s="13"/>
      <c r="TWM111" s="13"/>
      <c r="TWN111" s="13"/>
      <c r="TWO111" s="13"/>
      <c r="TWP111" s="13"/>
      <c r="TWQ111" s="13"/>
      <c r="TWR111" s="13"/>
      <c r="TWS111" s="13"/>
      <c r="TWT111" s="13"/>
      <c r="TWU111" s="13"/>
      <c r="TWV111" s="13"/>
      <c r="TWW111" s="13"/>
      <c r="TWX111" s="13"/>
      <c r="TWY111" s="13"/>
      <c r="TWZ111" s="13"/>
      <c r="TXA111" s="13"/>
      <c r="TXB111" s="13"/>
      <c r="TXC111" s="13"/>
      <c r="TXD111" s="13"/>
      <c r="TXE111" s="13"/>
      <c r="TXF111" s="13"/>
      <c r="TXG111" s="13"/>
      <c r="TXH111" s="13"/>
      <c r="TXI111" s="13"/>
      <c r="TXJ111" s="13"/>
      <c r="TXK111" s="13"/>
      <c r="TXL111" s="13"/>
      <c r="TXM111" s="13"/>
      <c r="TXN111" s="13"/>
      <c r="TXO111" s="13"/>
      <c r="TXP111" s="13"/>
      <c r="TXQ111" s="13"/>
      <c r="TXR111" s="13"/>
      <c r="TXS111" s="13"/>
      <c r="TXT111" s="13"/>
      <c r="TXU111" s="13"/>
      <c r="TXV111" s="13"/>
      <c r="TXW111" s="13"/>
      <c r="TXX111" s="13"/>
      <c r="TXY111" s="13"/>
      <c r="TXZ111" s="13"/>
      <c r="TYA111" s="13"/>
      <c r="TYB111" s="13"/>
      <c r="TYC111" s="13"/>
      <c r="TYD111" s="13"/>
      <c r="TYE111" s="13"/>
      <c r="TYF111" s="13"/>
      <c r="TYG111" s="13"/>
      <c r="TYH111" s="13"/>
      <c r="TYI111" s="13"/>
      <c r="TYJ111" s="13"/>
      <c r="TYK111" s="13"/>
      <c r="TYL111" s="13"/>
      <c r="TYM111" s="13"/>
      <c r="TYN111" s="13"/>
      <c r="TYO111" s="13"/>
      <c r="TYP111" s="13"/>
      <c r="TYQ111" s="13"/>
      <c r="TYR111" s="13"/>
      <c r="TYS111" s="13"/>
      <c r="TYT111" s="13"/>
      <c r="TYU111" s="13"/>
      <c r="TYV111" s="13"/>
      <c r="TYW111" s="13"/>
      <c r="TYX111" s="13"/>
      <c r="TYY111" s="13"/>
      <c r="TYZ111" s="13"/>
      <c r="TZA111" s="13"/>
      <c r="TZB111" s="13"/>
      <c r="TZC111" s="13"/>
      <c r="TZD111" s="13"/>
      <c r="TZE111" s="13"/>
      <c r="TZF111" s="13"/>
      <c r="TZG111" s="13"/>
      <c r="TZH111" s="13"/>
      <c r="TZI111" s="13"/>
      <c r="TZJ111" s="13"/>
      <c r="TZK111" s="13"/>
      <c r="TZL111" s="13"/>
      <c r="TZM111" s="13"/>
      <c r="TZN111" s="13"/>
      <c r="TZO111" s="13"/>
      <c r="TZP111" s="13"/>
      <c r="TZQ111" s="13"/>
      <c r="TZR111" s="13"/>
      <c r="TZS111" s="13"/>
      <c r="TZT111" s="13"/>
      <c r="TZU111" s="13"/>
      <c r="TZV111" s="13"/>
      <c r="TZW111" s="13"/>
      <c r="TZX111" s="13"/>
      <c r="TZY111" s="13"/>
      <c r="TZZ111" s="13"/>
      <c r="UAA111" s="13"/>
      <c r="UAB111" s="13"/>
      <c r="UAC111" s="13"/>
      <c r="UAD111" s="13"/>
      <c r="UAE111" s="13"/>
      <c r="UAF111" s="13"/>
      <c r="UAG111" s="13"/>
      <c r="UAH111" s="13"/>
      <c r="UAI111" s="13"/>
      <c r="UAJ111" s="13"/>
      <c r="UAK111" s="13"/>
      <c r="UAL111" s="13"/>
      <c r="UAM111" s="13"/>
      <c r="UAN111" s="13"/>
      <c r="UAO111" s="13"/>
      <c r="UAP111" s="13"/>
      <c r="UAQ111" s="13"/>
      <c r="UAR111" s="13"/>
      <c r="UAS111" s="13"/>
      <c r="UAT111" s="13"/>
      <c r="UAU111" s="13"/>
      <c r="UAV111" s="13"/>
      <c r="UAW111" s="13"/>
      <c r="UAX111" s="13"/>
      <c r="UAY111" s="13"/>
      <c r="UAZ111" s="13"/>
      <c r="UBA111" s="13"/>
      <c r="UBB111" s="13"/>
      <c r="UBC111" s="13"/>
      <c r="UBD111" s="13"/>
      <c r="UBE111" s="13"/>
      <c r="UBF111" s="13"/>
      <c r="UBG111" s="13"/>
      <c r="UBH111" s="13"/>
      <c r="UBI111" s="13"/>
      <c r="UBJ111" s="13"/>
      <c r="UBK111" s="13"/>
      <c r="UBL111" s="13"/>
      <c r="UBM111" s="13"/>
      <c r="UBN111" s="13"/>
      <c r="UBO111" s="13"/>
      <c r="UBP111" s="13"/>
      <c r="UBQ111" s="13"/>
      <c r="UBR111" s="13"/>
      <c r="UBS111" s="13"/>
      <c r="UBT111" s="13"/>
      <c r="UBU111" s="13"/>
      <c r="UBV111" s="13"/>
      <c r="UBW111" s="13"/>
      <c r="UBX111" s="13"/>
      <c r="UBY111" s="13"/>
      <c r="UBZ111" s="13"/>
      <c r="UCA111" s="13"/>
      <c r="UCB111" s="13"/>
      <c r="UCC111" s="13"/>
      <c r="UCD111" s="13"/>
      <c r="UCE111" s="13"/>
      <c r="UCF111" s="13"/>
      <c r="UCG111" s="13"/>
      <c r="UCH111" s="13"/>
      <c r="UCI111" s="13"/>
      <c r="UCJ111" s="13"/>
      <c r="UCK111" s="13"/>
      <c r="UCL111" s="13"/>
      <c r="UCM111" s="13"/>
      <c r="UCN111" s="13"/>
      <c r="UCO111" s="13"/>
      <c r="UCP111" s="13"/>
      <c r="UCQ111" s="13"/>
      <c r="UCR111" s="13"/>
      <c r="UCS111" s="13"/>
      <c r="UCT111" s="13"/>
      <c r="UCU111" s="13"/>
      <c r="UCV111" s="13"/>
      <c r="UCW111" s="13"/>
      <c r="UCX111" s="13"/>
      <c r="UCY111" s="13"/>
      <c r="UCZ111" s="13"/>
      <c r="UDA111" s="13"/>
      <c r="UDB111" s="13"/>
      <c r="UDC111" s="13"/>
      <c r="UDD111" s="13"/>
      <c r="UDE111" s="13"/>
      <c r="UDF111" s="13"/>
      <c r="UDG111" s="13"/>
      <c r="UDH111" s="13"/>
      <c r="UDI111" s="13"/>
      <c r="UDJ111" s="13"/>
      <c r="UDK111" s="13"/>
      <c r="UDL111" s="13"/>
      <c r="UDM111" s="13"/>
      <c r="UDN111" s="13"/>
      <c r="UDO111" s="13"/>
      <c r="UDP111" s="13"/>
      <c r="UDQ111" s="13"/>
      <c r="UDR111" s="13"/>
      <c r="UDS111" s="13"/>
      <c r="UDT111" s="13"/>
      <c r="UDU111" s="13"/>
      <c r="UDV111" s="13"/>
      <c r="UDW111" s="13"/>
      <c r="UDX111" s="13"/>
      <c r="UDY111" s="13"/>
      <c r="UDZ111" s="13"/>
      <c r="UEA111" s="13"/>
      <c r="UEB111" s="13"/>
      <c r="UEC111" s="13"/>
      <c r="UED111" s="13"/>
      <c r="UEE111" s="13"/>
      <c r="UEF111" s="13"/>
      <c r="UEG111" s="13"/>
      <c r="UEH111" s="13"/>
      <c r="UEI111" s="13"/>
      <c r="UEJ111" s="13"/>
      <c r="UEK111" s="13"/>
      <c r="UEL111" s="13"/>
      <c r="UEM111" s="13"/>
      <c r="UEN111" s="13"/>
      <c r="UEO111" s="13"/>
      <c r="UEP111" s="13"/>
      <c r="UEQ111" s="13"/>
      <c r="UER111" s="13"/>
      <c r="UES111" s="13"/>
      <c r="UET111" s="13"/>
      <c r="UEU111" s="13"/>
      <c r="UEV111" s="13"/>
      <c r="UEW111" s="13"/>
      <c r="UEX111" s="13"/>
      <c r="UEY111" s="13"/>
      <c r="UEZ111" s="13"/>
      <c r="UFA111" s="13"/>
      <c r="UFB111" s="13"/>
      <c r="UFC111" s="13"/>
      <c r="UFD111" s="13"/>
      <c r="UFE111" s="13"/>
      <c r="UFF111" s="13"/>
      <c r="UFG111" s="13"/>
      <c r="UFH111" s="13"/>
      <c r="UFI111" s="13"/>
      <c r="UFJ111" s="13"/>
      <c r="UFK111" s="13"/>
      <c r="UFL111" s="13"/>
      <c r="UFM111" s="13"/>
      <c r="UFN111" s="13"/>
      <c r="UFO111" s="13"/>
      <c r="UFP111" s="13"/>
      <c r="UFQ111" s="13"/>
      <c r="UFR111" s="13"/>
      <c r="UFS111" s="13"/>
      <c r="UFT111" s="13"/>
      <c r="UFU111" s="13"/>
      <c r="UFV111" s="13"/>
      <c r="UFW111" s="13"/>
      <c r="UFX111" s="13"/>
      <c r="UFY111" s="13"/>
      <c r="UFZ111" s="13"/>
      <c r="UGA111" s="13"/>
      <c r="UGB111" s="13"/>
      <c r="UGC111" s="13"/>
      <c r="UGD111" s="13"/>
      <c r="UGE111" s="13"/>
      <c r="UGF111" s="13"/>
      <c r="UGG111" s="13"/>
      <c r="UGH111" s="13"/>
      <c r="UGI111" s="13"/>
      <c r="UGJ111" s="13"/>
      <c r="UGK111" s="13"/>
      <c r="UGL111" s="13"/>
      <c r="UGM111" s="13"/>
      <c r="UGN111" s="13"/>
      <c r="UGO111" s="13"/>
      <c r="UGP111" s="13"/>
      <c r="UGQ111" s="13"/>
      <c r="UGR111" s="13"/>
      <c r="UGS111" s="13"/>
      <c r="UGT111" s="13"/>
      <c r="UGU111" s="13"/>
      <c r="UGV111" s="13"/>
      <c r="UGW111" s="13"/>
      <c r="UGX111" s="13"/>
      <c r="UGY111" s="13"/>
      <c r="UGZ111" s="13"/>
      <c r="UHA111" s="13"/>
      <c r="UHB111" s="13"/>
      <c r="UHC111" s="13"/>
      <c r="UHD111" s="13"/>
      <c r="UHE111" s="13"/>
      <c r="UHF111" s="13"/>
      <c r="UHG111" s="13"/>
      <c r="UHH111" s="13"/>
      <c r="UHI111" s="13"/>
      <c r="UHJ111" s="13"/>
      <c r="UHK111" s="13"/>
      <c r="UHL111" s="13"/>
      <c r="UHM111" s="13"/>
      <c r="UHN111" s="13"/>
      <c r="UHO111" s="13"/>
      <c r="UHP111" s="13"/>
      <c r="UHQ111" s="13"/>
      <c r="UHR111" s="13"/>
      <c r="UHS111" s="13"/>
      <c r="UHT111" s="13"/>
      <c r="UHU111" s="13"/>
      <c r="UHV111" s="13"/>
      <c r="UHW111" s="13"/>
      <c r="UHX111" s="13"/>
      <c r="UHY111" s="13"/>
      <c r="UHZ111" s="13"/>
      <c r="UIA111" s="13"/>
      <c r="UIB111" s="13"/>
      <c r="UIC111" s="13"/>
      <c r="UID111" s="13"/>
      <c r="UIE111" s="13"/>
      <c r="UIF111" s="13"/>
      <c r="UIG111" s="13"/>
      <c r="UIH111" s="13"/>
      <c r="UII111" s="13"/>
      <c r="UIJ111" s="13"/>
      <c r="UIK111" s="13"/>
      <c r="UIL111" s="13"/>
      <c r="UIM111" s="13"/>
      <c r="UIN111" s="13"/>
      <c r="UIO111" s="13"/>
      <c r="UIP111" s="13"/>
      <c r="UIQ111" s="13"/>
      <c r="UIR111" s="13"/>
      <c r="UIS111" s="13"/>
      <c r="UIT111" s="13"/>
      <c r="UIU111" s="13"/>
      <c r="UIV111" s="13"/>
      <c r="UIW111" s="13"/>
      <c r="UIX111" s="13"/>
      <c r="UIY111" s="13"/>
      <c r="UIZ111" s="13"/>
      <c r="UJA111" s="13"/>
      <c r="UJB111" s="13"/>
      <c r="UJC111" s="13"/>
      <c r="UJD111" s="13"/>
      <c r="UJE111" s="13"/>
      <c r="UJF111" s="13"/>
      <c r="UJG111" s="13"/>
      <c r="UJH111" s="13"/>
      <c r="UJI111" s="13"/>
      <c r="UJJ111" s="13"/>
      <c r="UJK111" s="13"/>
      <c r="UJL111" s="13"/>
      <c r="UJM111" s="13"/>
      <c r="UJN111" s="13"/>
      <c r="UJO111" s="13"/>
      <c r="UJP111" s="13"/>
      <c r="UJQ111" s="13"/>
      <c r="UJR111" s="13"/>
      <c r="UJS111" s="13"/>
      <c r="UJT111" s="13"/>
      <c r="UJU111" s="13"/>
      <c r="UJV111" s="13"/>
      <c r="UJW111" s="13"/>
      <c r="UJX111" s="13"/>
      <c r="UJY111" s="13"/>
      <c r="UJZ111" s="13"/>
      <c r="UKA111" s="13"/>
      <c r="UKB111" s="13"/>
      <c r="UKC111" s="13"/>
      <c r="UKD111" s="13"/>
      <c r="UKE111" s="13"/>
      <c r="UKF111" s="13"/>
      <c r="UKG111" s="13"/>
      <c r="UKH111" s="13"/>
      <c r="UKI111" s="13"/>
      <c r="UKJ111" s="13"/>
      <c r="UKK111" s="13"/>
      <c r="UKL111" s="13"/>
      <c r="UKM111" s="13"/>
      <c r="UKN111" s="13"/>
      <c r="UKO111" s="13"/>
      <c r="UKP111" s="13"/>
      <c r="UKQ111" s="13"/>
      <c r="UKR111" s="13"/>
      <c r="UKS111" s="13"/>
      <c r="UKT111" s="13"/>
      <c r="UKU111" s="13"/>
      <c r="UKV111" s="13"/>
      <c r="UKW111" s="13"/>
      <c r="UKX111" s="13"/>
      <c r="UKY111" s="13"/>
      <c r="UKZ111" s="13"/>
      <c r="ULA111" s="13"/>
      <c r="ULB111" s="13"/>
      <c r="ULC111" s="13"/>
      <c r="ULD111" s="13"/>
      <c r="ULE111" s="13"/>
      <c r="ULF111" s="13"/>
      <c r="ULG111" s="13"/>
      <c r="ULH111" s="13"/>
      <c r="ULI111" s="13"/>
      <c r="ULJ111" s="13"/>
      <c r="ULK111" s="13"/>
      <c r="ULL111" s="13"/>
      <c r="ULM111" s="13"/>
      <c r="ULN111" s="13"/>
      <c r="ULO111" s="13"/>
      <c r="ULP111" s="13"/>
      <c r="ULQ111" s="13"/>
      <c r="ULR111" s="13"/>
      <c r="ULS111" s="13"/>
      <c r="ULT111" s="13"/>
      <c r="ULU111" s="13"/>
      <c r="ULV111" s="13"/>
      <c r="ULW111" s="13"/>
      <c r="ULX111" s="13"/>
      <c r="ULY111" s="13"/>
      <c r="ULZ111" s="13"/>
      <c r="UMA111" s="13"/>
      <c r="UMB111" s="13"/>
      <c r="UMC111" s="13"/>
      <c r="UMD111" s="13"/>
      <c r="UME111" s="13"/>
      <c r="UMF111" s="13"/>
      <c r="UMG111" s="13"/>
      <c r="UMH111" s="13"/>
      <c r="UMI111" s="13"/>
      <c r="UMJ111" s="13"/>
      <c r="UMK111" s="13"/>
      <c r="UML111" s="13"/>
      <c r="UMM111" s="13"/>
      <c r="UMN111" s="13"/>
      <c r="UMO111" s="13"/>
      <c r="UMP111" s="13"/>
      <c r="UMQ111" s="13"/>
      <c r="UMR111" s="13"/>
      <c r="UMS111" s="13"/>
      <c r="UMT111" s="13"/>
      <c r="UMU111" s="13"/>
      <c r="UMV111" s="13"/>
      <c r="UMW111" s="13"/>
      <c r="UMX111" s="13"/>
      <c r="UMY111" s="13"/>
      <c r="UMZ111" s="13"/>
      <c r="UNA111" s="13"/>
      <c r="UNB111" s="13"/>
      <c r="UNC111" s="13"/>
      <c r="UND111" s="13"/>
      <c r="UNE111" s="13"/>
      <c r="UNF111" s="13"/>
      <c r="UNG111" s="13"/>
      <c r="UNH111" s="13"/>
      <c r="UNI111" s="13"/>
      <c r="UNJ111" s="13"/>
      <c r="UNK111" s="13"/>
      <c r="UNL111" s="13"/>
      <c r="UNM111" s="13"/>
      <c r="UNN111" s="13"/>
      <c r="UNO111" s="13"/>
      <c r="UNP111" s="13"/>
      <c r="UNQ111" s="13"/>
      <c r="UNR111" s="13"/>
      <c r="UNS111" s="13"/>
      <c r="UNT111" s="13"/>
      <c r="UNU111" s="13"/>
      <c r="UNV111" s="13"/>
      <c r="UNW111" s="13"/>
      <c r="UNX111" s="13"/>
      <c r="UNY111" s="13"/>
      <c r="UNZ111" s="13"/>
      <c r="UOA111" s="13"/>
      <c r="UOB111" s="13"/>
      <c r="UOC111" s="13"/>
      <c r="UOD111" s="13"/>
      <c r="UOE111" s="13"/>
      <c r="UOF111" s="13"/>
      <c r="UOG111" s="13"/>
      <c r="UOH111" s="13"/>
      <c r="UOI111" s="13"/>
      <c r="UOJ111" s="13"/>
      <c r="UOK111" s="13"/>
      <c r="UOL111" s="13"/>
      <c r="UOM111" s="13"/>
      <c r="UON111" s="13"/>
      <c r="UOO111" s="13"/>
      <c r="UOP111" s="13"/>
      <c r="UOQ111" s="13"/>
      <c r="UOR111" s="13"/>
      <c r="UOS111" s="13"/>
      <c r="UOT111" s="13"/>
      <c r="UOU111" s="13"/>
      <c r="UOV111" s="13"/>
      <c r="UOW111" s="13"/>
      <c r="UOX111" s="13"/>
      <c r="UOY111" s="13"/>
      <c r="UOZ111" s="13"/>
      <c r="UPA111" s="13"/>
      <c r="UPB111" s="13"/>
      <c r="UPC111" s="13"/>
      <c r="UPD111" s="13"/>
      <c r="UPE111" s="13"/>
      <c r="UPF111" s="13"/>
      <c r="UPG111" s="13"/>
      <c r="UPH111" s="13"/>
      <c r="UPI111" s="13"/>
      <c r="UPJ111" s="13"/>
      <c r="UPK111" s="13"/>
      <c r="UPL111" s="13"/>
      <c r="UPM111" s="13"/>
      <c r="UPN111" s="13"/>
      <c r="UPO111" s="13"/>
      <c r="UPP111" s="13"/>
      <c r="UPQ111" s="13"/>
      <c r="UPR111" s="13"/>
      <c r="UPS111" s="13"/>
      <c r="UPT111" s="13"/>
      <c r="UPU111" s="13"/>
      <c r="UPV111" s="13"/>
      <c r="UPW111" s="13"/>
      <c r="UPX111" s="13"/>
      <c r="UPY111" s="13"/>
      <c r="UPZ111" s="13"/>
      <c r="UQA111" s="13"/>
      <c r="UQB111" s="13"/>
      <c r="UQC111" s="13"/>
      <c r="UQD111" s="13"/>
      <c r="UQE111" s="13"/>
      <c r="UQF111" s="13"/>
      <c r="UQG111" s="13"/>
      <c r="UQH111" s="13"/>
      <c r="UQI111" s="13"/>
      <c r="UQJ111" s="13"/>
      <c r="UQK111" s="13"/>
      <c r="UQL111" s="13"/>
      <c r="UQM111" s="13"/>
      <c r="UQN111" s="13"/>
      <c r="UQO111" s="13"/>
      <c r="UQP111" s="13"/>
      <c r="UQQ111" s="13"/>
      <c r="UQR111" s="13"/>
      <c r="UQS111" s="13"/>
      <c r="UQT111" s="13"/>
      <c r="UQU111" s="13"/>
      <c r="UQV111" s="13"/>
      <c r="UQW111" s="13"/>
      <c r="UQX111" s="13"/>
      <c r="UQY111" s="13"/>
      <c r="UQZ111" s="13"/>
      <c r="URA111" s="13"/>
      <c r="URB111" s="13"/>
      <c r="URC111" s="13"/>
      <c r="URD111" s="13"/>
      <c r="URE111" s="13"/>
      <c r="URF111" s="13"/>
      <c r="URG111" s="13"/>
      <c r="URH111" s="13"/>
      <c r="URI111" s="13"/>
      <c r="URJ111" s="13"/>
      <c r="URK111" s="13"/>
      <c r="URL111" s="13"/>
      <c r="URM111" s="13"/>
      <c r="URN111" s="13"/>
      <c r="URO111" s="13"/>
      <c r="URP111" s="13"/>
      <c r="URQ111" s="13"/>
      <c r="URR111" s="13"/>
      <c r="URS111" s="13"/>
      <c r="URT111" s="13"/>
      <c r="URU111" s="13"/>
      <c r="URV111" s="13"/>
      <c r="URW111" s="13"/>
      <c r="URX111" s="13"/>
      <c r="URY111" s="13"/>
      <c r="URZ111" s="13"/>
      <c r="USA111" s="13"/>
      <c r="USB111" s="13"/>
      <c r="USC111" s="13"/>
      <c r="USD111" s="13"/>
      <c r="USE111" s="13"/>
      <c r="USF111" s="13"/>
      <c r="USG111" s="13"/>
      <c r="USH111" s="13"/>
      <c r="USI111" s="13"/>
      <c r="USJ111" s="13"/>
      <c r="USK111" s="13"/>
      <c r="USL111" s="13"/>
      <c r="USM111" s="13"/>
      <c r="USN111" s="13"/>
      <c r="USO111" s="13"/>
      <c r="USP111" s="13"/>
      <c r="USQ111" s="13"/>
      <c r="USR111" s="13"/>
      <c r="USS111" s="13"/>
      <c r="UST111" s="13"/>
      <c r="USU111" s="13"/>
      <c r="USV111" s="13"/>
      <c r="USW111" s="13"/>
      <c r="USX111" s="13"/>
      <c r="USY111" s="13"/>
      <c r="USZ111" s="13"/>
      <c r="UTA111" s="13"/>
      <c r="UTB111" s="13"/>
      <c r="UTC111" s="13"/>
      <c r="UTD111" s="13"/>
      <c r="UTE111" s="13"/>
      <c r="UTF111" s="13"/>
      <c r="UTG111" s="13"/>
      <c r="UTH111" s="13"/>
      <c r="UTI111" s="13"/>
      <c r="UTJ111" s="13"/>
      <c r="UTK111" s="13"/>
      <c r="UTL111" s="13"/>
      <c r="UTM111" s="13"/>
      <c r="UTN111" s="13"/>
      <c r="UTO111" s="13"/>
      <c r="UTP111" s="13"/>
      <c r="UTQ111" s="13"/>
      <c r="UTR111" s="13"/>
      <c r="UTS111" s="13"/>
      <c r="UTT111" s="13"/>
      <c r="UTU111" s="13"/>
      <c r="UTV111" s="13"/>
      <c r="UTW111" s="13"/>
      <c r="UTX111" s="13"/>
      <c r="UTY111" s="13"/>
      <c r="UTZ111" s="13"/>
      <c r="UUA111" s="13"/>
      <c r="UUB111" s="13"/>
      <c r="UUC111" s="13"/>
      <c r="UUD111" s="13"/>
      <c r="UUE111" s="13"/>
      <c r="UUF111" s="13"/>
      <c r="UUG111" s="13"/>
      <c r="UUH111" s="13"/>
      <c r="UUI111" s="13"/>
      <c r="UUJ111" s="13"/>
      <c r="UUK111" s="13"/>
      <c r="UUL111" s="13"/>
      <c r="UUM111" s="13"/>
      <c r="UUN111" s="13"/>
      <c r="UUO111" s="13"/>
      <c r="UUP111" s="13"/>
      <c r="UUQ111" s="13"/>
      <c r="UUR111" s="13"/>
      <c r="UUS111" s="13"/>
      <c r="UUT111" s="13"/>
      <c r="UUU111" s="13"/>
      <c r="UUV111" s="13"/>
      <c r="UUW111" s="13"/>
      <c r="UUX111" s="13"/>
      <c r="UUY111" s="13"/>
      <c r="UUZ111" s="13"/>
      <c r="UVA111" s="13"/>
      <c r="UVB111" s="13"/>
      <c r="UVC111" s="13"/>
      <c r="UVD111" s="13"/>
      <c r="UVE111" s="13"/>
      <c r="UVF111" s="13"/>
      <c r="UVG111" s="13"/>
      <c r="UVH111" s="13"/>
      <c r="UVI111" s="13"/>
      <c r="UVJ111" s="13"/>
      <c r="UVK111" s="13"/>
      <c r="UVL111" s="13"/>
      <c r="UVM111" s="13"/>
      <c r="UVN111" s="13"/>
      <c r="UVO111" s="13"/>
      <c r="UVP111" s="13"/>
      <c r="UVQ111" s="13"/>
      <c r="UVR111" s="13"/>
      <c r="UVS111" s="13"/>
      <c r="UVT111" s="13"/>
      <c r="UVU111" s="13"/>
      <c r="UVV111" s="13"/>
      <c r="UVW111" s="13"/>
      <c r="UVX111" s="13"/>
      <c r="UVY111" s="13"/>
      <c r="UVZ111" s="13"/>
      <c r="UWA111" s="13"/>
      <c r="UWB111" s="13"/>
      <c r="UWC111" s="13"/>
      <c r="UWD111" s="13"/>
      <c r="UWE111" s="13"/>
      <c r="UWF111" s="13"/>
      <c r="UWG111" s="13"/>
      <c r="UWH111" s="13"/>
      <c r="UWI111" s="13"/>
      <c r="UWJ111" s="13"/>
      <c r="UWK111" s="13"/>
      <c r="UWL111" s="13"/>
      <c r="UWM111" s="13"/>
      <c r="UWN111" s="13"/>
      <c r="UWO111" s="13"/>
      <c r="UWP111" s="13"/>
      <c r="UWQ111" s="13"/>
      <c r="UWR111" s="13"/>
      <c r="UWS111" s="13"/>
      <c r="UWT111" s="13"/>
      <c r="UWU111" s="13"/>
      <c r="UWV111" s="13"/>
      <c r="UWW111" s="13"/>
      <c r="UWX111" s="13"/>
      <c r="UWY111" s="13"/>
      <c r="UWZ111" s="13"/>
      <c r="UXA111" s="13"/>
      <c r="UXB111" s="13"/>
      <c r="UXC111" s="13"/>
      <c r="UXD111" s="13"/>
      <c r="UXE111" s="13"/>
      <c r="UXF111" s="13"/>
      <c r="UXG111" s="13"/>
      <c r="UXH111" s="13"/>
      <c r="UXI111" s="13"/>
      <c r="UXJ111" s="13"/>
      <c r="UXK111" s="13"/>
      <c r="UXL111" s="13"/>
      <c r="UXM111" s="13"/>
      <c r="UXN111" s="13"/>
      <c r="UXO111" s="13"/>
      <c r="UXP111" s="13"/>
      <c r="UXQ111" s="13"/>
      <c r="UXR111" s="13"/>
      <c r="UXS111" s="13"/>
      <c r="UXT111" s="13"/>
      <c r="UXU111" s="13"/>
      <c r="UXV111" s="13"/>
      <c r="UXW111" s="13"/>
      <c r="UXX111" s="13"/>
      <c r="UXY111" s="13"/>
      <c r="UXZ111" s="13"/>
      <c r="UYA111" s="13"/>
      <c r="UYB111" s="13"/>
      <c r="UYC111" s="13"/>
      <c r="UYD111" s="13"/>
      <c r="UYE111" s="13"/>
      <c r="UYF111" s="13"/>
      <c r="UYG111" s="13"/>
      <c r="UYH111" s="13"/>
      <c r="UYI111" s="13"/>
      <c r="UYJ111" s="13"/>
      <c r="UYK111" s="13"/>
      <c r="UYL111" s="13"/>
      <c r="UYM111" s="13"/>
      <c r="UYN111" s="13"/>
      <c r="UYO111" s="13"/>
      <c r="UYP111" s="13"/>
      <c r="UYQ111" s="13"/>
      <c r="UYR111" s="13"/>
      <c r="UYS111" s="13"/>
      <c r="UYT111" s="13"/>
      <c r="UYU111" s="13"/>
      <c r="UYV111" s="13"/>
      <c r="UYW111" s="13"/>
      <c r="UYX111" s="13"/>
      <c r="UYY111" s="13"/>
      <c r="UYZ111" s="13"/>
      <c r="UZA111" s="13"/>
      <c r="UZB111" s="13"/>
      <c r="UZC111" s="13"/>
      <c r="UZD111" s="13"/>
      <c r="UZE111" s="13"/>
      <c r="UZF111" s="13"/>
      <c r="UZG111" s="13"/>
      <c r="UZH111" s="13"/>
      <c r="UZI111" s="13"/>
      <c r="UZJ111" s="13"/>
      <c r="UZK111" s="13"/>
      <c r="UZL111" s="13"/>
      <c r="UZM111" s="13"/>
      <c r="UZN111" s="13"/>
      <c r="UZO111" s="13"/>
      <c r="UZP111" s="13"/>
      <c r="UZQ111" s="13"/>
      <c r="UZR111" s="13"/>
      <c r="UZS111" s="13"/>
      <c r="UZT111" s="13"/>
      <c r="UZU111" s="13"/>
      <c r="UZV111" s="13"/>
      <c r="UZW111" s="13"/>
      <c r="UZX111" s="13"/>
      <c r="UZY111" s="13"/>
      <c r="UZZ111" s="13"/>
      <c r="VAA111" s="13"/>
      <c r="VAB111" s="13"/>
      <c r="VAC111" s="13"/>
      <c r="VAD111" s="13"/>
      <c r="VAE111" s="13"/>
      <c r="VAF111" s="13"/>
      <c r="VAG111" s="13"/>
      <c r="VAH111" s="13"/>
      <c r="VAI111" s="13"/>
      <c r="VAJ111" s="13"/>
      <c r="VAK111" s="13"/>
      <c r="VAL111" s="13"/>
      <c r="VAM111" s="13"/>
      <c r="VAN111" s="13"/>
      <c r="VAO111" s="13"/>
      <c r="VAP111" s="13"/>
      <c r="VAQ111" s="13"/>
      <c r="VAR111" s="13"/>
      <c r="VAS111" s="13"/>
      <c r="VAT111" s="13"/>
      <c r="VAU111" s="13"/>
      <c r="VAV111" s="13"/>
      <c r="VAW111" s="13"/>
      <c r="VAX111" s="13"/>
      <c r="VAY111" s="13"/>
      <c r="VAZ111" s="13"/>
      <c r="VBA111" s="13"/>
      <c r="VBB111" s="13"/>
      <c r="VBC111" s="13"/>
      <c r="VBD111" s="13"/>
      <c r="VBE111" s="13"/>
      <c r="VBF111" s="13"/>
      <c r="VBG111" s="13"/>
      <c r="VBH111" s="13"/>
      <c r="VBI111" s="13"/>
      <c r="VBJ111" s="13"/>
      <c r="VBK111" s="13"/>
      <c r="VBL111" s="13"/>
      <c r="VBM111" s="13"/>
      <c r="VBN111" s="13"/>
      <c r="VBO111" s="13"/>
      <c r="VBP111" s="13"/>
      <c r="VBQ111" s="13"/>
      <c r="VBR111" s="13"/>
      <c r="VBS111" s="13"/>
      <c r="VBT111" s="13"/>
      <c r="VBU111" s="13"/>
      <c r="VBV111" s="13"/>
      <c r="VBW111" s="13"/>
      <c r="VBX111" s="13"/>
      <c r="VBY111" s="13"/>
      <c r="VBZ111" s="13"/>
      <c r="VCA111" s="13"/>
      <c r="VCB111" s="13"/>
      <c r="VCC111" s="13"/>
      <c r="VCD111" s="13"/>
      <c r="VCE111" s="13"/>
      <c r="VCF111" s="13"/>
      <c r="VCG111" s="13"/>
      <c r="VCH111" s="13"/>
      <c r="VCI111" s="13"/>
      <c r="VCJ111" s="13"/>
      <c r="VCK111" s="13"/>
      <c r="VCL111" s="13"/>
      <c r="VCM111" s="13"/>
      <c r="VCN111" s="13"/>
      <c r="VCO111" s="13"/>
      <c r="VCP111" s="13"/>
      <c r="VCQ111" s="13"/>
      <c r="VCR111" s="13"/>
      <c r="VCS111" s="13"/>
      <c r="VCT111" s="13"/>
      <c r="VCU111" s="13"/>
      <c r="VCV111" s="13"/>
      <c r="VCW111" s="13"/>
      <c r="VCX111" s="13"/>
      <c r="VCY111" s="13"/>
      <c r="VCZ111" s="13"/>
      <c r="VDA111" s="13"/>
      <c r="VDB111" s="13"/>
      <c r="VDC111" s="13"/>
      <c r="VDD111" s="13"/>
      <c r="VDE111" s="13"/>
      <c r="VDF111" s="13"/>
      <c r="VDG111" s="13"/>
      <c r="VDH111" s="13"/>
      <c r="VDI111" s="13"/>
      <c r="VDJ111" s="13"/>
      <c r="VDK111" s="13"/>
      <c r="VDL111" s="13"/>
      <c r="VDM111" s="13"/>
      <c r="VDN111" s="13"/>
      <c r="VDO111" s="13"/>
      <c r="VDP111" s="13"/>
      <c r="VDQ111" s="13"/>
      <c r="VDR111" s="13"/>
      <c r="VDS111" s="13"/>
      <c r="VDT111" s="13"/>
      <c r="VDU111" s="13"/>
      <c r="VDV111" s="13"/>
      <c r="VDW111" s="13"/>
      <c r="VDX111" s="13"/>
      <c r="VDY111" s="13"/>
      <c r="VDZ111" s="13"/>
      <c r="VEA111" s="13"/>
      <c r="VEB111" s="13"/>
      <c r="VEC111" s="13"/>
      <c r="VED111" s="13"/>
      <c r="VEE111" s="13"/>
      <c r="VEF111" s="13"/>
      <c r="VEG111" s="13"/>
      <c r="VEH111" s="13"/>
      <c r="VEI111" s="13"/>
      <c r="VEJ111" s="13"/>
      <c r="VEK111" s="13"/>
      <c r="VEL111" s="13"/>
      <c r="VEM111" s="13"/>
      <c r="VEN111" s="13"/>
      <c r="VEO111" s="13"/>
      <c r="VEP111" s="13"/>
      <c r="VEQ111" s="13"/>
      <c r="VER111" s="13"/>
      <c r="VES111" s="13"/>
      <c r="VET111" s="13"/>
      <c r="VEU111" s="13"/>
      <c r="VEV111" s="13"/>
      <c r="VEW111" s="13"/>
      <c r="VEX111" s="13"/>
      <c r="VEY111" s="13"/>
      <c r="VEZ111" s="13"/>
      <c r="VFA111" s="13"/>
      <c r="VFB111" s="13"/>
      <c r="VFC111" s="13"/>
      <c r="VFD111" s="13"/>
      <c r="VFE111" s="13"/>
      <c r="VFF111" s="13"/>
      <c r="VFG111" s="13"/>
      <c r="VFH111" s="13"/>
      <c r="VFI111" s="13"/>
      <c r="VFJ111" s="13"/>
      <c r="VFK111" s="13"/>
      <c r="VFL111" s="13"/>
      <c r="VFM111" s="13"/>
      <c r="VFN111" s="13"/>
      <c r="VFO111" s="13"/>
      <c r="VFP111" s="13"/>
      <c r="VFQ111" s="13"/>
      <c r="VFR111" s="13"/>
      <c r="VFS111" s="13"/>
      <c r="VFT111" s="13"/>
      <c r="VFU111" s="13"/>
      <c r="VFV111" s="13"/>
      <c r="VFW111" s="13"/>
      <c r="VFX111" s="13"/>
      <c r="VFY111" s="13"/>
      <c r="VFZ111" s="13"/>
      <c r="VGA111" s="13"/>
      <c r="VGB111" s="13"/>
      <c r="VGC111" s="13"/>
      <c r="VGD111" s="13"/>
      <c r="VGE111" s="13"/>
      <c r="VGF111" s="13"/>
      <c r="VGG111" s="13"/>
      <c r="VGH111" s="13"/>
      <c r="VGI111" s="13"/>
      <c r="VGJ111" s="13"/>
      <c r="VGK111" s="13"/>
      <c r="VGL111" s="13"/>
      <c r="VGM111" s="13"/>
      <c r="VGN111" s="13"/>
      <c r="VGO111" s="13"/>
      <c r="VGP111" s="13"/>
      <c r="VGQ111" s="13"/>
      <c r="VGR111" s="13"/>
      <c r="VGS111" s="13"/>
      <c r="VGT111" s="13"/>
      <c r="VGU111" s="13"/>
      <c r="VGV111" s="13"/>
      <c r="VGW111" s="13"/>
      <c r="VGX111" s="13"/>
      <c r="VGY111" s="13"/>
      <c r="VGZ111" s="13"/>
      <c r="VHA111" s="13"/>
      <c r="VHB111" s="13"/>
      <c r="VHC111" s="13"/>
      <c r="VHD111" s="13"/>
      <c r="VHE111" s="13"/>
      <c r="VHF111" s="13"/>
      <c r="VHG111" s="13"/>
      <c r="VHH111" s="13"/>
      <c r="VHI111" s="13"/>
      <c r="VHJ111" s="13"/>
      <c r="VHK111" s="13"/>
      <c r="VHL111" s="13"/>
      <c r="VHM111" s="13"/>
      <c r="VHN111" s="13"/>
      <c r="VHO111" s="13"/>
      <c r="VHP111" s="13"/>
      <c r="VHQ111" s="13"/>
      <c r="VHR111" s="13"/>
      <c r="VHS111" s="13"/>
      <c r="VHT111" s="13"/>
      <c r="VHU111" s="13"/>
      <c r="VHV111" s="13"/>
      <c r="VHW111" s="13"/>
      <c r="VHX111" s="13"/>
      <c r="VHY111" s="13"/>
      <c r="VHZ111" s="13"/>
      <c r="VIA111" s="13"/>
      <c r="VIB111" s="13"/>
      <c r="VIC111" s="13"/>
      <c r="VID111" s="13"/>
      <c r="VIE111" s="13"/>
      <c r="VIF111" s="13"/>
      <c r="VIG111" s="13"/>
      <c r="VIH111" s="13"/>
      <c r="VII111" s="13"/>
      <c r="VIJ111" s="13"/>
      <c r="VIK111" s="13"/>
      <c r="VIL111" s="13"/>
      <c r="VIM111" s="13"/>
      <c r="VIN111" s="13"/>
      <c r="VIO111" s="13"/>
      <c r="VIP111" s="13"/>
      <c r="VIQ111" s="13"/>
      <c r="VIR111" s="13"/>
      <c r="VIS111" s="13"/>
      <c r="VIT111" s="13"/>
      <c r="VIU111" s="13"/>
      <c r="VIV111" s="13"/>
      <c r="VIW111" s="13"/>
      <c r="VIX111" s="13"/>
      <c r="VIY111" s="13"/>
      <c r="VIZ111" s="13"/>
      <c r="VJA111" s="13"/>
      <c r="VJB111" s="13"/>
      <c r="VJC111" s="13"/>
      <c r="VJD111" s="13"/>
      <c r="VJE111" s="13"/>
      <c r="VJF111" s="13"/>
      <c r="VJG111" s="13"/>
      <c r="VJH111" s="13"/>
      <c r="VJI111" s="13"/>
      <c r="VJJ111" s="13"/>
      <c r="VJK111" s="13"/>
      <c r="VJL111" s="13"/>
      <c r="VJM111" s="13"/>
      <c r="VJN111" s="13"/>
      <c r="VJO111" s="13"/>
      <c r="VJP111" s="13"/>
      <c r="VJQ111" s="13"/>
      <c r="VJR111" s="13"/>
      <c r="VJS111" s="13"/>
      <c r="VJT111" s="13"/>
      <c r="VJU111" s="13"/>
      <c r="VJV111" s="13"/>
      <c r="VJW111" s="13"/>
      <c r="VJX111" s="13"/>
      <c r="VJY111" s="13"/>
      <c r="VJZ111" s="13"/>
      <c r="VKA111" s="13"/>
      <c r="VKB111" s="13"/>
      <c r="VKC111" s="13"/>
      <c r="VKD111" s="13"/>
      <c r="VKE111" s="13"/>
      <c r="VKF111" s="13"/>
      <c r="VKG111" s="13"/>
      <c r="VKH111" s="13"/>
      <c r="VKI111" s="13"/>
      <c r="VKJ111" s="13"/>
      <c r="VKK111" s="13"/>
      <c r="VKL111" s="13"/>
      <c r="VKM111" s="13"/>
      <c r="VKN111" s="13"/>
      <c r="VKO111" s="13"/>
      <c r="VKP111" s="13"/>
      <c r="VKQ111" s="13"/>
      <c r="VKR111" s="13"/>
      <c r="VKS111" s="13"/>
      <c r="VKT111" s="13"/>
      <c r="VKU111" s="13"/>
      <c r="VKV111" s="13"/>
      <c r="VKW111" s="13"/>
      <c r="VKX111" s="13"/>
      <c r="VKY111" s="13"/>
      <c r="VKZ111" s="13"/>
      <c r="VLA111" s="13"/>
      <c r="VLB111" s="13"/>
      <c r="VLC111" s="13"/>
      <c r="VLD111" s="13"/>
      <c r="VLE111" s="13"/>
      <c r="VLF111" s="13"/>
      <c r="VLG111" s="13"/>
      <c r="VLH111" s="13"/>
      <c r="VLI111" s="13"/>
      <c r="VLJ111" s="13"/>
      <c r="VLK111" s="13"/>
      <c r="VLL111" s="13"/>
      <c r="VLM111" s="13"/>
      <c r="VLN111" s="13"/>
      <c r="VLO111" s="13"/>
      <c r="VLP111" s="13"/>
      <c r="VLQ111" s="13"/>
      <c r="VLR111" s="13"/>
      <c r="VLS111" s="13"/>
      <c r="VLT111" s="13"/>
      <c r="VLU111" s="13"/>
      <c r="VLV111" s="13"/>
      <c r="VLW111" s="13"/>
      <c r="VLX111" s="13"/>
      <c r="VLY111" s="13"/>
      <c r="VLZ111" s="13"/>
      <c r="VMA111" s="13"/>
      <c r="VMB111" s="13"/>
      <c r="VMC111" s="13"/>
      <c r="VMD111" s="13"/>
      <c r="VME111" s="13"/>
      <c r="VMF111" s="13"/>
      <c r="VMG111" s="13"/>
      <c r="VMH111" s="13"/>
      <c r="VMI111" s="13"/>
      <c r="VMJ111" s="13"/>
      <c r="VMK111" s="13"/>
      <c r="VML111" s="13"/>
      <c r="VMM111" s="13"/>
      <c r="VMN111" s="13"/>
      <c r="VMO111" s="13"/>
      <c r="VMP111" s="13"/>
      <c r="VMQ111" s="13"/>
      <c r="VMR111" s="13"/>
      <c r="VMS111" s="13"/>
      <c r="VMT111" s="13"/>
      <c r="VMU111" s="13"/>
      <c r="VMV111" s="13"/>
      <c r="VMW111" s="13"/>
      <c r="VMX111" s="13"/>
      <c r="VMY111" s="13"/>
      <c r="VMZ111" s="13"/>
      <c r="VNA111" s="13"/>
      <c r="VNB111" s="13"/>
      <c r="VNC111" s="13"/>
      <c r="VND111" s="13"/>
      <c r="VNE111" s="13"/>
      <c r="VNF111" s="13"/>
      <c r="VNG111" s="13"/>
      <c r="VNH111" s="13"/>
      <c r="VNI111" s="13"/>
      <c r="VNJ111" s="13"/>
      <c r="VNK111" s="13"/>
      <c r="VNL111" s="13"/>
      <c r="VNM111" s="13"/>
      <c r="VNN111" s="13"/>
      <c r="VNO111" s="13"/>
      <c r="VNP111" s="13"/>
      <c r="VNQ111" s="13"/>
      <c r="VNR111" s="13"/>
      <c r="VNS111" s="13"/>
      <c r="VNT111" s="13"/>
      <c r="VNU111" s="13"/>
      <c r="VNV111" s="13"/>
      <c r="VNW111" s="13"/>
      <c r="VNX111" s="13"/>
      <c r="VNY111" s="13"/>
      <c r="VNZ111" s="13"/>
      <c r="VOA111" s="13"/>
      <c r="VOB111" s="13"/>
      <c r="VOC111" s="13"/>
      <c r="VOD111" s="13"/>
      <c r="VOE111" s="13"/>
      <c r="VOF111" s="13"/>
      <c r="VOG111" s="13"/>
      <c r="VOH111" s="13"/>
      <c r="VOI111" s="13"/>
      <c r="VOJ111" s="13"/>
      <c r="VOK111" s="13"/>
      <c r="VOL111" s="13"/>
      <c r="VOM111" s="13"/>
      <c r="VON111" s="13"/>
      <c r="VOO111" s="13"/>
      <c r="VOP111" s="13"/>
      <c r="VOQ111" s="13"/>
      <c r="VOR111" s="13"/>
      <c r="VOS111" s="13"/>
      <c r="VOT111" s="13"/>
      <c r="VOU111" s="13"/>
      <c r="VOV111" s="13"/>
      <c r="VOW111" s="13"/>
      <c r="VOX111" s="13"/>
      <c r="VOY111" s="13"/>
      <c r="VOZ111" s="13"/>
      <c r="VPA111" s="13"/>
      <c r="VPB111" s="13"/>
      <c r="VPC111" s="13"/>
      <c r="VPD111" s="13"/>
      <c r="VPE111" s="13"/>
      <c r="VPF111" s="13"/>
      <c r="VPG111" s="13"/>
      <c r="VPH111" s="13"/>
      <c r="VPI111" s="13"/>
      <c r="VPJ111" s="13"/>
      <c r="VPK111" s="13"/>
      <c r="VPL111" s="13"/>
      <c r="VPM111" s="13"/>
      <c r="VPN111" s="13"/>
      <c r="VPO111" s="13"/>
      <c r="VPP111" s="13"/>
      <c r="VPQ111" s="13"/>
      <c r="VPR111" s="13"/>
      <c r="VPS111" s="13"/>
      <c r="VPT111" s="13"/>
      <c r="VPU111" s="13"/>
      <c r="VPV111" s="13"/>
      <c r="VPW111" s="13"/>
      <c r="VPX111" s="13"/>
      <c r="VPY111" s="13"/>
      <c r="VPZ111" s="13"/>
      <c r="VQA111" s="13"/>
      <c r="VQB111" s="13"/>
      <c r="VQC111" s="13"/>
      <c r="VQD111" s="13"/>
      <c r="VQE111" s="13"/>
      <c r="VQF111" s="13"/>
      <c r="VQG111" s="13"/>
      <c r="VQH111" s="13"/>
      <c r="VQI111" s="13"/>
      <c r="VQJ111" s="13"/>
      <c r="VQK111" s="13"/>
      <c r="VQL111" s="13"/>
      <c r="VQM111" s="13"/>
      <c r="VQN111" s="13"/>
      <c r="VQO111" s="13"/>
      <c r="VQP111" s="13"/>
      <c r="VQQ111" s="13"/>
      <c r="VQR111" s="13"/>
      <c r="VQS111" s="13"/>
      <c r="VQT111" s="13"/>
      <c r="VQU111" s="13"/>
      <c r="VQV111" s="13"/>
      <c r="VQW111" s="13"/>
      <c r="VQX111" s="13"/>
      <c r="VQY111" s="13"/>
      <c r="VQZ111" s="13"/>
      <c r="VRA111" s="13"/>
      <c r="VRB111" s="13"/>
      <c r="VRC111" s="13"/>
      <c r="VRD111" s="13"/>
      <c r="VRE111" s="13"/>
      <c r="VRF111" s="13"/>
      <c r="VRG111" s="13"/>
      <c r="VRH111" s="13"/>
      <c r="VRI111" s="13"/>
      <c r="VRJ111" s="13"/>
      <c r="VRK111" s="13"/>
      <c r="VRL111" s="13"/>
      <c r="VRM111" s="13"/>
      <c r="VRN111" s="13"/>
      <c r="VRO111" s="13"/>
      <c r="VRP111" s="13"/>
      <c r="VRQ111" s="13"/>
      <c r="VRR111" s="13"/>
      <c r="VRS111" s="13"/>
      <c r="VRT111" s="13"/>
      <c r="VRU111" s="13"/>
      <c r="VRV111" s="13"/>
      <c r="VRW111" s="13"/>
      <c r="VRX111" s="13"/>
      <c r="VRY111" s="13"/>
      <c r="VRZ111" s="13"/>
      <c r="VSA111" s="13"/>
      <c r="VSB111" s="13"/>
      <c r="VSC111" s="13"/>
      <c r="VSD111" s="13"/>
      <c r="VSE111" s="13"/>
      <c r="VSF111" s="13"/>
      <c r="VSG111" s="13"/>
      <c r="VSH111" s="13"/>
      <c r="VSI111" s="13"/>
      <c r="VSJ111" s="13"/>
      <c r="VSK111" s="13"/>
      <c r="VSL111" s="13"/>
      <c r="VSM111" s="13"/>
      <c r="VSN111" s="13"/>
      <c r="VSO111" s="13"/>
      <c r="VSP111" s="13"/>
      <c r="VSQ111" s="13"/>
      <c r="VSR111" s="13"/>
      <c r="VSS111" s="13"/>
      <c r="VST111" s="13"/>
      <c r="VSU111" s="13"/>
      <c r="VSV111" s="13"/>
      <c r="VSW111" s="13"/>
      <c r="VSX111" s="13"/>
      <c r="VSY111" s="13"/>
      <c r="VSZ111" s="13"/>
      <c r="VTA111" s="13"/>
      <c r="VTB111" s="13"/>
      <c r="VTC111" s="13"/>
      <c r="VTD111" s="13"/>
      <c r="VTE111" s="13"/>
      <c r="VTF111" s="13"/>
      <c r="VTG111" s="13"/>
      <c r="VTH111" s="13"/>
      <c r="VTI111" s="13"/>
      <c r="VTJ111" s="13"/>
      <c r="VTK111" s="13"/>
      <c r="VTL111" s="13"/>
      <c r="VTM111" s="13"/>
      <c r="VTN111" s="13"/>
      <c r="VTO111" s="13"/>
      <c r="VTP111" s="13"/>
      <c r="VTQ111" s="13"/>
      <c r="VTR111" s="13"/>
      <c r="VTS111" s="13"/>
      <c r="VTT111" s="13"/>
      <c r="VTU111" s="13"/>
      <c r="VTV111" s="13"/>
      <c r="VTW111" s="13"/>
      <c r="VTX111" s="13"/>
      <c r="VTY111" s="13"/>
      <c r="VTZ111" s="13"/>
      <c r="VUA111" s="13"/>
      <c r="VUB111" s="13"/>
      <c r="VUC111" s="13"/>
      <c r="VUD111" s="13"/>
      <c r="VUE111" s="13"/>
      <c r="VUF111" s="13"/>
      <c r="VUG111" s="13"/>
      <c r="VUH111" s="13"/>
      <c r="VUI111" s="13"/>
      <c r="VUJ111" s="13"/>
      <c r="VUK111" s="13"/>
      <c r="VUL111" s="13"/>
      <c r="VUM111" s="13"/>
      <c r="VUN111" s="13"/>
      <c r="VUO111" s="13"/>
      <c r="VUP111" s="13"/>
      <c r="VUQ111" s="13"/>
      <c r="VUR111" s="13"/>
      <c r="VUS111" s="13"/>
      <c r="VUT111" s="13"/>
      <c r="VUU111" s="13"/>
      <c r="VUV111" s="13"/>
      <c r="VUW111" s="13"/>
      <c r="VUX111" s="13"/>
      <c r="VUY111" s="13"/>
      <c r="VUZ111" s="13"/>
      <c r="VVA111" s="13"/>
      <c r="VVB111" s="13"/>
      <c r="VVC111" s="13"/>
      <c r="VVD111" s="13"/>
      <c r="VVE111" s="13"/>
      <c r="VVF111" s="13"/>
      <c r="VVG111" s="13"/>
      <c r="VVH111" s="13"/>
      <c r="VVI111" s="13"/>
      <c r="VVJ111" s="13"/>
      <c r="VVK111" s="13"/>
      <c r="VVL111" s="13"/>
      <c r="VVM111" s="13"/>
      <c r="VVN111" s="13"/>
      <c r="VVO111" s="13"/>
      <c r="VVP111" s="13"/>
      <c r="VVQ111" s="13"/>
      <c r="VVR111" s="13"/>
      <c r="VVS111" s="13"/>
      <c r="VVT111" s="13"/>
      <c r="VVU111" s="13"/>
      <c r="VVV111" s="13"/>
      <c r="VVW111" s="13"/>
      <c r="VVX111" s="13"/>
      <c r="VVY111" s="13"/>
      <c r="VVZ111" s="13"/>
      <c r="VWA111" s="13"/>
      <c r="VWB111" s="13"/>
      <c r="VWC111" s="13"/>
      <c r="VWD111" s="13"/>
      <c r="VWE111" s="13"/>
      <c r="VWF111" s="13"/>
      <c r="VWG111" s="13"/>
      <c r="VWH111" s="13"/>
      <c r="VWI111" s="13"/>
      <c r="VWJ111" s="13"/>
      <c r="VWK111" s="13"/>
      <c r="VWL111" s="13"/>
      <c r="VWM111" s="13"/>
      <c r="VWN111" s="13"/>
      <c r="VWO111" s="13"/>
      <c r="VWP111" s="13"/>
      <c r="VWQ111" s="13"/>
      <c r="VWR111" s="13"/>
      <c r="VWS111" s="13"/>
      <c r="VWT111" s="13"/>
      <c r="VWU111" s="13"/>
      <c r="VWV111" s="13"/>
      <c r="VWW111" s="13"/>
      <c r="VWX111" s="13"/>
      <c r="VWY111" s="13"/>
      <c r="VWZ111" s="13"/>
      <c r="VXA111" s="13"/>
      <c r="VXB111" s="13"/>
      <c r="VXC111" s="13"/>
      <c r="VXD111" s="13"/>
      <c r="VXE111" s="13"/>
      <c r="VXF111" s="13"/>
      <c r="VXG111" s="13"/>
      <c r="VXH111" s="13"/>
      <c r="VXI111" s="13"/>
      <c r="VXJ111" s="13"/>
      <c r="VXK111" s="13"/>
      <c r="VXL111" s="13"/>
      <c r="VXM111" s="13"/>
      <c r="VXN111" s="13"/>
      <c r="VXO111" s="13"/>
      <c r="VXP111" s="13"/>
      <c r="VXQ111" s="13"/>
      <c r="VXR111" s="13"/>
      <c r="VXS111" s="13"/>
      <c r="VXT111" s="13"/>
      <c r="VXU111" s="13"/>
      <c r="VXV111" s="13"/>
      <c r="VXW111" s="13"/>
      <c r="VXX111" s="13"/>
      <c r="VXY111" s="13"/>
      <c r="VXZ111" s="13"/>
      <c r="VYA111" s="13"/>
      <c r="VYB111" s="13"/>
      <c r="VYC111" s="13"/>
      <c r="VYD111" s="13"/>
      <c r="VYE111" s="13"/>
      <c r="VYF111" s="13"/>
      <c r="VYG111" s="13"/>
      <c r="VYH111" s="13"/>
      <c r="VYI111" s="13"/>
      <c r="VYJ111" s="13"/>
      <c r="VYK111" s="13"/>
      <c r="VYL111" s="13"/>
      <c r="VYM111" s="13"/>
      <c r="VYN111" s="13"/>
      <c r="VYO111" s="13"/>
      <c r="VYP111" s="13"/>
      <c r="VYQ111" s="13"/>
      <c r="VYR111" s="13"/>
      <c r="VYS111" s="13"/>
      <c r="VYT111" s="13"/>
      <c r="VYU111" s="13"/>
      <c r="VYV111" s="13"/>
      <c r="VYW111" s="13"/>
      <c r="VYX111" s="13"/>
      <c r="VYY111" s="13"/>
      <c r="VYZ111" s="13"/>
      <c r="VZA111" s="13"/>
      <c r="VZB111" s="13"/>
      <c r="VZC111" s="13"/>
      <c r="VZD111" s="13"/>
      <c r="VZE111" s="13"/>
      <c r="VZF111" s="13"/>
      <c r="VZG111" s="13"/>
      <c r="VZH111" s="13"/>
      <c r="VZI111" s="13"/>
      <c r="VZJ111" s="13"/>
      <c r="VZK111" s="13"/>
      <c r="VZL111" s="13"/>
      <c r="VZM111" s="13"/>
      <c r="VZN111" s="13"/>
      <c r="VZO111" s="13"/>
      <c r="VZP111" s="13"/>
      <c r="VZQ111" s="13"/>
      <c r="VZR111" s="13"/>
      <c r="VZS111" s="13"/>
      <c r="VZT111" s="13"/>
      <c r="VZU111" s="13"/>
      <c r="VZV111" s="13"/>
      <c r="VZW111" s="13"/>
      <c r="VZX111" s="13"/>
      <c r="VZY111" s="13"/>
      <c r="VZZ111" s="13"/>
      <c r="WAA111" s="13"/>
      <c r="WAB111" s="13"/>
      <c r="WAC111" s="13"/>
      <c r="WAD111" s="13"/>
      <c r="WAE111" s="13"/>
      <c r="WAF111" s="13"/>
      <c r="WAG111" s="13"/>
      <c r="WAH111" s="13"/>
      <c r="WAI111" s="13"/>
      <c r="WAJ111" s="13"/>
      <c r="WAK111" s="13"/>
      <c r="WAL111" s="13"/>
      <c r="WAM111" s="13"/>
      <c r="WAN111" s="13"/>
      <c r="WAO111" s="13"/>
      <c r="WAP111" s="13"/>
      <c r="WAQ111" s="13"/>
      <c r="WAR111" s="13"/>
      <c r="WAS111" s="13"/>
      <c r="WAT111" s="13"/>
      <c r="WAU111" s="13"/>
      <c r="WAV111" s="13"/>
      <c r="WAW111" s="13"/>
      <c r="WAX111" s="13"/>
      <c r="WAY111" s="13"/>
      <c r="WAZ111" s="13"/>
      <c r="WBA111" s="13"/>
      <c r="WBB111" s="13"/>
      <c r="WBC111" s="13"/>
      <c r="WBD111" s="13"/>
      <c r="WBE111" s="13"/>
      <c r="WBF111" s="13"/>
      <c r="WBG111" s="13"/>
      <c r="WBH111" s="13"/>
      <c r="WBI111" s="13"/>
      <c r="WBJ111" s="13"/>
      <c r="WBK111" s="13"/>
      <c r="WBL111" s="13"/>
      <c r="WBM111" s="13"/>
      <c r="WBN111" s="13"/>
      <c r="WBO111" s="13"/>
      <c r="WBP111" s="13"/>
      <c r="WBQ111" s="13"/>
      <c r="WBR111" s="13"/>
      <c r="WBS111" s="13"/>
      <c r="WBT111" s="13"/>
      <c r="WBU111" s="13"/>
      <c r="WBV111" s="13"/>
      <c r="WBW111" s="13"/>
      <c r="WBX111" s="13"/>
      <c r="WBY111" s="13"/>
      <c r="WBZ111" s="13"/>
      <c r="WCA111" s="13"/>
      <c r="WCB111" s="13"/>
      <c r="WCC111" s="13"/>
      <c r="WCD111" s="13"/>
      <c r="WCE111" s="13"/>
      <c r="WCF111" s="13"/>
      <c r="WCG111" s="13"/>
      <c r="WCH111" s="13"/>
      <c r="WCI111" s="13"/>
      <c r="WCJ111" s="13"/>
      <c r="WCK111" s="13"/>
      <c r="WCL111" s="13"/>
      <c r="WCM111" s="13"/>
      <c r="WCN111" s="13"/>
      <c r="WCO111" s="13"/>
      <c r="WCP111" s="13"/>
      <c r="WCQ111" s="13"/>
      <c r="WCR111" s="13"/>
      <c r="WCS111" s="13"/>
      <c r="WCT111" s="13"/>
      <c r="WCU111" s="13"/>
      <c r="WCV111" s="13"/>
      <c r="WCW111" s="13"/>
      <c r="WCX111" s="13"/>
      <c r="WCY111" s="13"/>
      <c r="WCZ111" s="13"/>
      <c r="WDA111" s="13"/>
      <c r="WDB111" s="13"/>
      <c r="WDC111" s="13"/>
      <c r="WDD111" s="13"/>
      <c r="WDE111" s="13"/>
      <c r="WDF111" s="13"/>
      <c r="WDG111" s="13"/>
      <c r="WDH111" s="13"/>
      <c r="WDI111" s="13"/>
      <c r="WDJ111" s="13"/>
      <c r="WDK111" s="13"/>
      <c r="WDL111" s="13"/>
      <c r="WDM111" s="13"/>
      <c r="WDN111" s="13"/>
      <c r="WDO111" s="13"/>
      <c r="WDP111" s="13"/>
      <c r="WDQ111" s="13"/>
      <c r="WDR111" s="13"/>
      <c r="WDS111" s="13"/>
      <c r="WDT111" s="13"/>
      <c r="WDU111" s="13"/>
      <c r="WDV111" s="13"/>
      <c r="WDW111" s="13"/>
      <c r="WDX111" s="13"/>
      <c r="WDY111" s="13"/>
      <c r="WDZ111" s="13"/>
      <c r="WEA111" s="13"/>
      <c r="WEB111" s="13"/>
      <c r="WEC111" s="13"/>
      <c r="WED111" s="13"/>
      <c r="WEE111" s="13"/>
      <c r="WEF111" s="13"/>
      <c r="WEG111" s="13"/>
      <c r="WEH111" s="13"/>
      <c r="WEI111" s="13"/>
      <c r="WEJ111" s="13"/>
      <c r="WEK111" s="13"/>
      <c r="WEL111" s="13"/>
      <c r="WEM111" s="13"/>
      <c r="WEN111" s="13"/>
      <c r="WEO111" s="13"/>
      <c r="WEP111" s="13"/>
      <c r="WEQ111" s="13"/>
      <c r="WER111" s="13"/>
      <c r="WES111" s="13"/>
      <c r="WET111" s="13"/>
      <c r="WEU111" s="13"/>
      <c r="WEV111" s="13"/>
      <c r="WEW111" s="13"/>
      <c r="WEX111" s="13"/>
      <c r="WEY111" s="13"/>
      <c r="WEZ111" s="13"/>
      <c r="WFA111" s="13"/>
      <c r="WFB111" s="13"/>
      <c r="WFC111" s="13"/>
      <c r="WFD111" s="13"/>
      <c r="WFE111" s="13"/>
      <c r="WFF111" s="13"/>
      <c r="WFG111" s="13"/>
      <c r="WFH111" s="13"/>
      <c r="WFI111" s="13"/>
      <c r="WFJ111" s="13"/>
      <c r="WFK111" s="13"/>
      <c r="WFL111" s="13"/>
      <c r="WFM111" s="13"/>
      <c r="WFN111" s="13"/>
      <c r="WFO111" s="13"/>
      <c r="WFP111" s="13"/>
      <c r="WFQ111" s="13"/>
      <c r="WFR111" s="13"/>
      <c r="WFS111" s="13"/>
      <c r="WFT111" s="13"/>
      <c r="WFU111" s="13"/>
      <c r="WFV111" s="13"/>
      <c r="WFW111" s="13"/>
      <c r="WFX111" s="13"/>
      <c r="WFY111" s="13"/>
      <c r="WFZ111" s="13"/>
      <c r="WGA111" s="13"/>
      <c r="WGB111" s="13"/>
      <c r="WGC111" s="13"/>
      <c r="WGD111" s="13"/>
      <c r="WGE111" s="13"/>
      <c r="WGF111" s="13"/>
      <c r="WGG111" s="13"/>
      <c r="WGH111" s="13"/>
      <c r="WGI111" s="13"/>
      <c r="WGJ111" s="13"/>
      <c r="WGK111" s="13"/>
      <c r="WGL111" s="13"/>
      <c r="WGM111" s="13"/>
      <c r="WGN111" s="13"/>
      <c r="WGO111" s="13"/>
      <c r="WGP111" s="13"/>
      <c r="WGQ111" s="13"/>
      <c r="WGR111" s="13"/>
      <c r="WGS111" s="13"/>
      <c r="WGT111" s="13"/>
      <c r="WGU111" s="13"/>
      <c r="WGV111" s="13"/>
      <c r="WGW111" s="13"/>
      <c r="WGX111" s="13"/>
      <c r="WGY111" s="13"/>
      <c r="WGZ111" s="13"/>
      <c r="WHA111" s="13"/>
      <c r="WHB111" s="13"/>
      <c r="WHC111" s="13"/>
      <c r="WHD111" s="13"/>
      <c r="WHE111" s="13"/>
      <c r="WHF111" s="13"/>
      <c r="WHG111" s="13"/>
      <c r="WHH111" s="13"/>
      <c r="WHI111" s="13"/>
      <c r="WHJ111" s="13"/>
      <c r="WHK111" s="13"/>
      <c r="WHL111" s="13"/>
      <c r="WHM111" s="13"/>
      <c r="WHN111" s="13"/>
      <c r="WHO111" s="13"/>
      <c r="WHP111" s="13"/>
      <c r="WHQ111" s="13"/>
      <c r="WHR111" s="13"/>
      <c r="WHS111" s="13"/>
      <c r="WHT111" s="13"/>
      <c r="WHU111" s="13"/>
      <c r="WHV111" s="13"/>
      <c r="WHW111" s="13"/>
      <c r="WHX111" s="13"/>
      <c r="WHY111" s="13"/>
      <c r="WHZ111" s="13"/>
      <c r="WIA111" s="13"/>
      <c r="WIB111" s="13"/>
      <c r="WIC111" s="13"/>
      <c r="WID111" s="13"/>
      <c r="WIE111" s="13"/>
      <c r="WIF111" s="13"/>
      <c r="WIG111" s="13"/>
      <c r="WIH111" s="13"/>
      <c r="WII111" s="13"/>
      <c r="WIJ111" s="13"/>
      <c r="WIK111" s="13"/>
      <c r="WIL111" s="13"/>
      <c r="WIM111" s="13"/>
      <c r="WIN111" s="13"/>
      <c r="WIO111" s="13"/>
      <c r="WIP111" s="13"/>
      <c r="WIQ111" s="13"/>
      <c r="WIR111" s="13"/>
      <c r="WIS111" s="13"/>
      <c r="WIT111" s="13"/>
      <c r="WIU111" s="13"/>
      <c r="WIV111" s="13"/>
      <c r="WIW111" s="13"/>
      <c r="WIX111" s="13"/>
      <c r="WIY111" s="13"/>
      <c r="WIZ111" s="13"/>
      <c r="WJA111" s="13"/>
      <c r="WJB111" s="13"/>
      <c r="WJC111" s="13"/>
      <c r="WJD111" s="13"/>
      <c r="WJE111" s="13"/>
      <c r="WJF111" s="13"/>
      <c r="WJG111" s="13"/>
      <c r="WJH111" s="13"/>
      <c r="WJI111" s="13"/>
      <c r="WJJ111" s="13"/>
      <c r="WJK111" s="13"/>
      <c r="WJL111" s="13"/>
      <c r="WJM111" s="13"/>
      <c r="WJN111" s="13"/>
      <c r="WJO111" s="13"/>
      <c r="WJP111" s="13"/>
      <c r="WJQ111" s="13"/>
      <c r="WJR111" s="13"/>
      <c r="WJS111" s="13"/>
      <c r="WJT111" s="13"/>
      <c r="WJU111" s="13"/>
      <c r="WJV111" s="13"/>
      <c r="WJW111" s="13"/>
      <c r="WJX111" s="13"/>
      <c r="WJY111" s="13"/>
      <c r="WJZ111" s="13"/>
      <c r="WKA111" s="13"/>
      <c r="WKB111" s="13"/>
      <c r="WKC111" s="13"/>
      <c r="WKD111" s="13"/>
      <c r="WKE111" s="13"/>
      <c r="WKF111" s="13"/>
      <c r="WKG111" s="13"/>
      <c r="WKH111" s="13"/>
      <c r="WKI111" s="13"/>
      <c r="WKJ111" s="13"/>
      <c r="WKK111" s="13"/>
      <c r="WKL111" s="13"/>
      <c r="WKM111" s="13"/>
      <c r="WKN111" s="13"/>
      <c r="WKO111" s="13"/>
      <c r="WKP111" s="13"/>
      <c r="WKQ111" s="13"/>
      <c r="WKR111" s="13"/>
      <c r="WKS111" s="13"/>
      <c r="WKT111" s="13"/>
      <c r="WKU111" s="13"/>
      <c r="WKV111" s="13"/>
      <c r="WKW111" s="13"/>
      <c r="WKX111" s="13"/>
      <c r="WKY111" s="13"/>
      <c r="WKZ111" s="13"/>
      <c r="WLA111" s="13"/>
      <c r="WLB111" s="13"/>
      <c r="WLC111" s="13"/>
      <c r="WLD111" s="13"/>
      <c r="WLE111" s="13"/>
      <c r="WLF111" s="13"/>
      <c r="WLG111" s="13"/>
      <c r="WLH111" s="13"/>
      <c r="WLI111" s="13"/>
      <c r="WLJ111" s="13"/>
      <c r="WLK111" s="13"/>
      <c r="WLL111" s="13"/>
      <c r="WLM111" s="13"/>
      <c r="WLN111" s="13"/>
      <c r="WLO111" s="13"/>
      <c r="WLP111" s="13"/>
      <c r="WLQ111" s="13"/>
      <c r="WLR111" s="13"/>
      <c r="WLS111" s="13"/>
      <c r="WLT111" s="13"/>
      <c r="WLU111" s="13"/>
      <c r="WLV111" s="13"/>
      <c r="WLW111" s="13"/>
      <c r="WLX111" s="13"/>
      <c r="WLY111" s="13"/>
      <c r="WLZ111" s="13"/>
      <c r="WMA111" s="13"/>
      <c r="WMB111" s="13"/>
      <c r="WMC111" s="13"/>
      <c r="WMD111" s="13"/>
      <c r="WME111" s="13"/>
      <c r="WMF111" s="13"/>
      <c r="WMG111" s="13"/>
      <c r="WMH111" s="13"/>
      <c r="WMI111" s="13"/>
      <c r="WMJ111" s="13"/>
      <c r="WMK111" s="13"/>
      <c r="WML111" s="13"/>
      <c r="WMM111" s="13"/>
      <c r="WMN111" s="13"/>
      <c r="WMO111" s="13"/>
      <c r="WMP111" s="13"/>
      <c r="WMQ111" s="13"/>
      <c r="WMR111" s="13"/>
      <c r="WMS111" s="13"/>
      <c r="WMT111" s="13"/>
      <c r="WMU111" s="13"/>
      <c r="WMV111" s="13"/>
      <c r="WMW111" s="13"/>
      <c r="WMX111" s="13"/>
      <c r="WMY111" s="13"/>
      <c r="WMZ111" s="13"/>
      <c r="WNA111" s="13"/>
      <c r="WNB111" s="13"/>
      <c r="WNC111" s="13"/>
      <c r="WND111" s="13"/>
      <c r="WNE111" s="13"/>
      <c r="WNF111" s="13"/>
      <c r="WNG111" s="13"/>
      <c r="WNH111" s="13"/>
      <c r="WNI111" s="13"/>
      <c r="WNJ111" s="13"/>
      <c r="WNK111" s="13"/>
      <c r="WNL111" s="13"/>
      <c r="WNM111" s="13"/>
      <c r="WNN111" s="13"/>
      <c r="WNO111" s="13"/>
      <c r="WNP111" s="13"/>
      <c r="WNQ111" s="13"/>
      <c r="WNR111" s="13"/>
      <c r="WNS111" s="13"/>
      <c r="WNT111" s="13"/>
      <c r="WNU111" s="13"/>
      <c r="WNV111" s="13"/>
      <c r="WNW111" s="13"/>
      <c r="WNX111" s="13"/>
      <c r="WNY111" s="13"/>
      <c r="WNZ111" s="13"/>
      <c r="WOA111" s="13"/>
      <c r="WOB111" s="13"/>
      <c r="WOC111" s="13"/>
      <c r="WOD111" s="13"/>
      <c r="WOE111" s="13"/>
      <c r="WOF111" s="13"/>
      <c r="WOG111" s="13"/>
      <c r="WOH111" s="13"/>
      <c r="WOI111" s="13"/>
      <c r="WOJ111" s="13"/>
      <c r="WOK111" s="13"/>
      <c r="WOL111" s="13"/>
      <c r="WOM111" s="13"/>
      <c r="WON111" s="13"/>
      <c r="WOO111" s="13"/>
      <c r="WOP111" s="13"/>
      <c r="WOQ111" s="13"/>
      <c r="WOR111" s="13"/>
      <c r="WOS111" s="13"/>
      <c r="WOT111" s="13"/>
      <c r="WOU111" s="13"/>
      <c r="WOV111" s="13"/>
      <c r="WOW111" s="13"/>
      <c r="WOX111" s="13"/>
      <c r="WOY111" s="13"/>
      <c r="WOZ111" s="13"/>
      <c r="WPA111" s="13"/>
      <c r="WPB111" s="13"/>
      <c r="WPC111" s="13"/>
      <c r="WPD111" s="13"/>
      <c r="WPE111" s="13"/>
      <c r="WPF111" s="13"/>
      <c r="WPG111" s="13"/>
      <c r="WPH111" s="13"/>
      <c r="WPI111" s="13"/>
      <c r="WPJ111" s="13"/>
      <c r="WPK111" s="13"/>
      <c r="WPL111" s="13"/>
      <c r="WPM111" s="13"/>
      <c r="WPN111" s="13"/>
      <c r="WPO111" s="13"/>
      <c r="WPP111" s="13"/>
      <c r="WPQ111" s="13"/>
      <c r="WPR111" s="13"/>
      <c r="WPS111" s="13"/>
      <c r="WPT111" s="13"/>
      <c r="WPU111" s="13"/>
      <c r="WPV111" s="13"/>
      <c r="WPW111" s="13"/>
      <c r="WPX111" s="13"/>
      <c r="WPY111" s="13"/>
      <c r="WPZ111" s="13"/>
      <c r="WQA111" s="13"/>
      <c r="WQB111" s="13"/>
      <c r="WQC111" s="13"/>
      <c r="WQD111" s="13"/>
      <c r="WQE111" s="13"/>
      <c r="WQF111" s="13"/>
      <c r="WQG111" s="13"/>
      <c r="WQH111" s="13"/>
      <c r="WQI111" s="13"/>
      <c r="WQJ111" s="13"/>
      <c r="WQK111" s="13"/>
      <c r="WQL111" s="13"/>
      <c r="WQM111" s="13"/>
      <c r="WQN111" s="13"/>
      <c r="WQO111" s="13"/>
      <c r="WQP111" s="13"/>
      <c r="WQQ111" s="13"/>
      <c r="WQR111" s="13"/>
      <c r="WQS111" s="13"/>
      <c r="WQT111" s="13"/>
      <c r="WQU111" s="13"/>
      <c r="WQV111" s="13"/>
      <c r="WQW111" s="13"/>
      <c r="WQX111" s="13"/>
      <c r="WQY111" s="13"/>
      <c r="WQZ111" s="13"/>
      <c r="WRA111" s="13"/>
      <c r="WRB111" s="13"/>
      <c r="WRC111" s="13"/>
      <c r="WRD111" s="13"/>
      <c r="WRE111" s="13"/>
      <c r="WRF111" s="13"/>
      <c r="WRG111" s="13"/>
      <c r="WRH111" s="13"/>
      <c r="WRI111" s="13"/>
      <c r="WRJ111" s="13"/>
      <c r="WRK111" s="13"/>
      <c r="WRL111" s="13"/>
      <c r="WRM111" s="13"/>
      <c r="WRN111" s="13"/>
      <c r="WRO111" s="13"/>
      <c r="WRP111" s="13"/>
      <c r="WRQ111" s="13"/>
      <c r="WRR111" s="13"/>
      <c r="WRS111" s="13"/>
      <c r="WRT111" s="13"/>
      <c r="WRU111" s="13"/>
      <c r="WRV111" s="13"/>
      <c r="WRW111" s="13"/>
      <c r="WRX111" s="13"/>
      <c r="WRY111" s="13"/>
      <c r="WRZ111" s="13"/>
      <c r="WSA111" s="13"/>
      <c r="WSB111" s="13"/>
      <c r="WSC111" s="13"/>
      <c r="WSD111" s="13"/>
      <c r="WSE111" s="13"/>
      <c r="WSF111" s="13"/>
      <c r="WSG111" s="13"/>
      <c r="WSH111" s="13"/>
      <c r="WSI111" s="13"/>
      <c r="WSJ111" s="13"/>
      <c r="WSK111" s="13"/>
      <c r="WSL111" s="13"/>
      <c r="WSM111" s="13"/>
      <c r="WSN111" s="13"/>
      <c r="WSO111" s="13"/>
      <c r="WSP111" s="13"/>
      <c r="WSQ111" s="13"/>
      <c r="WSR111" s="13"/>
      <c r="WSS111" s="13"/>
      <c r="WST111" s="13"/>
      <c r="WSU111" s="13"/>
      <c r="WSV111" s="13"/>
      <c r="WSW111" s="13"/>
      <c r="WSX111" s="13"/>
      <c r="WSY111" s="13"/>
      <c r="WSZ111" s="13"/>
      <c r="WTA111" s="13"/>
      <c r="WTB111" s="13"/>
      <c r="WTC111" s="13"/>
      <c r="WTD111" s="13"/>
      <c r="WTE111" s="13"/>
      <c r="WTF111" s="13"/>
      <c r="WTG111" s="13"/>
      <c r="WTH111" s="13"/>
      <c r="WTI111" s="13"/>
      <c r="WTJ111" s="13"/>
      <c r="WTK111" s="13"/>
      <c r="WTL111" s="13"/>
      <c r="WTM111" s="13"/>
      <c r="WTN111" s="13"/>
      <c r="WTO111" s="13"/>
      <c r="WTP111" s="13"/>
      <c r="WTQ111" s="13"/>
      <c r="WTR111" s="13"/>
      <c r="WTS111" s="13"/>
      <c r="WTT111" s="13"/>
      <c r="WTU111" s="13"/>
      <c r="WTV111" s="13"/>
      <c r="WTW111" s="13"/>
      <c r="WTX111" s="13"/>
      <c r="WTY111" s="13"/>
      <c r="WTZ111" s="13"/>
      <c r="WUA111" s="13"/>
      <c r="WUB111" s="13"/>
      <c r="WUC111" s="13"/>
      <c r="WUD111" s="13"/>
      <c r="WUE111" s="13"/>
      <c r="WUF111" s="13"/>
      <c r="WUG111" s="13"/>
      <c r="WUH111" s="13"/>
      <c r="WUI111" s="13"/>
      <c r="WUJ111" s="13"/>
      <c r="WUK111" s="13"/>
      <c r="WUL111" s="13"/>
      <c r="WUM111" s="13"/>
      <c r="WUN111" s="13"/>
      <c r="WUO111" s="13"/>
      <c r="WUP111" s="13"/>
      <c r="WUQ111" s="13"/>
      <c r="WUR111" s="13"/>
      <c r="WUS111" s="13"/>
      <c r="WUT111" s="13"/>
      <c r="WUU111" s="13"/>
      <c r="WUV111" s="13"/>
      <c r="WUW111" s="13"/>
      <c r="WUX111" s="13"/>
      <c r="WUY111" s="13"/>
      <c r="WUZ111" s="13"/>
      <c r="WVA111" s="13"/>
      <c r="WVB111" s="13"/>
      <c r="WVC111" s="13"/>
      <c r="WVD111" s="13"/>
      <c r="WVE111" s="13"/>
      <c r="WVF111" s="13"/>
      <c r="WVG111" s="13"/>
      <c r="WVH111" s="13"/>
      <c r="WVI111" s="13"/>
      <c r="WVJ111" s="13"/>
      <c r="WVK111" s="13"/>
      <c r="WVL111" s="13"/>
      <c r="WVM111" s="13"/>
      <c r="WVN111" s="13"/>
      <c r="WVO111" s="13"/>
      <c r="WVP111" s="13"/>
      <c r="WVQ111" s="13"/>
      <c r="WVR111" s="13"/>
      <c r="WVS111" s="13"/>
      <c r="WVT111" s="13"/>
      <c r="WVU111" s="13"/>
      <c r="WVV111" s="13"/>
      <c r="WVW111" s="13"/>
      <c r="WVX111" s="13"/>
      <c r="WVY111" s="13"/>
      <c r="WVZ111" s="13"/>
      <c r="WWA111" s="13"/>
      <c r="WWB111" s="13"/>
      <c r="WWC111" s="13"/>
      <c r="WWD111" s="13"/>
      <c r="WWE111" s="13"/>
      <c r="WWF111" s="13"/>
      <c r="WWG111" s="13"/>
      <c r="WWH111" s="13"/>
      <c r="WWI111" s="13"/>
      <c r="WWJ111" s="13"/>
      <c r="WWK111" s="13"/>
      <c r="WWL111" s="13"/>
      <c r="WWM111" s="13"/>
      <c r="WWN111" s="13"/>
      <c r="WWO111" s="13"/>
      <c r="WWP111" s="13"/>
      <c r="WWQ111" s="13"/>
      <c r="WWR111" s="13"/>
      <c r="WWS111" s="13"/>
      <c r="WWT111" s="13"/>
      <c r="WWU111" s="13"/>
      <c r="WWV111" s="13"/>
      <c r="WWW111" s="13"/>
      <c r="WWX111" s="13"/>
      <c r="WWY111" s="13"/>
      <c r="WWZ111" s="13"/>
      <c r="WXA111" s="13"/>
      <c r="WXB111" s="13"/>
      <c r="WXC111" s="13"/>
      <c r="WXD111" s="13"/>
      <c r="WXE111" s="13"/>
      <c r="WXF111" s="13"/>
      <c r="WXG111" s="13"/>
      <c r="WXH111" s="13"/>
      <c r="WXI111" s="13"/>
      <c r="WXJ111" s="13"/>
      <c r="WXK111" s="13"/>
      <c r="WXL111" s="13"/>
      <c r="WXM111" s="13"/>
      <c r="WXN111" s="13"/>
      <c r="WXO111" s="13"/>
      <c r="WXP111" s="13"/>
      <c r="WXQ111" s="13"/>
      <c r="WXR111" s="13"/>
      <c r="WXS111" s="13"/>
      <c r="WXT111" s="13"/>
      <c r="WXU111" s="13"/>
      <c r="WXV111" s="13"/>
      <c r="WXW111" s="13"/>
      <c r="WXX111" s="13"/>
      <c r="WXY111" s="13"/>
      <c r="WXZ111" s="13"/>
      <c r="WYA111" s="13"/>
      <c r="WYB111" s="13"/>
      <c r="WYC111" s="13"/>
      <c r="WYD111" s="13"/>
      <c r="WYE111" s="13"/>
      <c r="WYF111" s="13"/>
      <c r="WYG111" s="13"/>
      <c r="WYH111" s="13"/>
      <c r="WYI111" s="13"/>
      <c r="WYJ111" s="13"/>
      <c r="WYK111" s="13"/>
      <c r="WYL111" s="13"/>
      <c r="WYM111" s="13"/>
      <c r="WYN111" s="13"/>
      <c r="WYO111" s="13"/>
      <c r="WYP111" s="13"/>
      <c r="WYQ111" s="13"/>
      <c r="WYR111" s="13"/>
      <c r="WYS111" s="13"/>
      <c r="WYT111" s="13"/>
      <c r="WYU111" s="13"/>
      <c r="WYV111" s="13"/>
      <c r="WYW111" s="13"/>
      <c r="WYX111" s="13"/>
      <c r="WYY111" s="13"/>
      <c r="WYZ111" s="13"/>
      <c r="WZA111" s="13"/>
      <c r="WZB111" s="13"/>
      <c r="WZC111" s="13"/>
      <c r="WZD111" s="13"/>
      <c r="WZE111" s="13"/>
      <c r="WZF111" s="13"/>
      <c r="WZG111" s="13"/>
      <c r="WZH111" s="13"/>
      <c r="WZI111" s="13"/>
      <c r="WZJ111" s="13"/>
      <c r="WZK111" s="13"/>
      <c r="WZL111" s="13"/>
      <c r="WZM111" s="13"/>
      <c r="WZN111" s="13"/>
      <c r="WZO111" s="13"/>
      <c r="WZP111" s="13"/>
      <c r="WZQ111" s="13"/>
      <c r="WZR111" s="13"/>
      <c r="WZS111" s="13"/>
      <c r="WZT111" s="13"/>
      <c r="WZU111" s="13"/>
      <c r="WZV111" s="13"/>
      <c r="WZW111" s="13"/>
      <c r="WZX111" s="13"/>
      <c r="WZY111" s="13"/>
      <c r="WZZ111" s="13"/>
      <c r="XAA111" s="13"/>
      <c r="XAB111" s="13"/>
      <c r="XAC111" s="13"/>
      <c r="XAD111" s="13"/>
      <c r="XAE111" s="13"/>
      <c r="XAF111" s="13"/>
      <c r="XAG111" s="13"/>
      <c r="XAH111" s="13"/>
      <c r="XAI111" s="13"/>
      <c r="XAJ111" s="13"/>
      <c r="XAK111" s="13"/>
      <c r="XAL111" s="13"/>
      <c r="XAM111" s="13"/>
      <c r="XAN111" s="13"/>
      <c r="XAO111" s="13"/>
      <c r="XAP111" s="13"/>
      <c r="XAQ111" s="13"/>
      <c r="XAR111" s="13"/>
      <c r="XAS111" s="13"/>
      <c r="XAT111" s="13"/>
      <c r="XAU111" s="13"/>
      <c r="XAV111" s="13"/>
      <c r="XAW111" s="13"/>
      <c r="XAX111" s="13"/>
      <c r="XAY111" s="13"/>
      <c r="XAZ111" s="13"/>
      <c r="XBA111" s="13"/>
      <c r="XBB111" s="13"/>
      <c r="XBC111" s="13"/>
      <c r="XBD111" s="13"/>
      <c r="XBE111" s="13"/>
      <c r="XBF111" s="13"/>
      <c r="XBG111" s="13"/>
      <c r="XBH111" s="13"/>
      <c r="XBI111" s="13"/>
      <c r="XBJ111" s="13"/>
      <c r="XBK111" s="13"/>
      <c r="XBL111" s="13"/>
      <c r="XBM111" s="13"/>
      <c r="XBN111" s="13"/>
      <c r="XBO111" s="13"/>
      <c r="XBP111" s="13"/>
      <c r="XBQ111" s="13"/>
      <c r="XBR111" s="13"/>
      <c r="XBS111" s="13"/>
      <c r="XBT111" s="13"/>
      <c r="XBU111" s="13"/>
      <c r="XBV111" s="13"/>
      <c r="XBW111" s="13"/>
      <c r="XBX111" s="13"/>
      <c r="XBY111" s="13"/>
      <c r="XBZ111" s="13"/>
      <c r="XCA111" s="13"/>
      <c r="XCB111" s="13"/>
      <c r="XCC111" s="13"/>
      <c r="XCD111" s="13"/>
      <c r="XCE111" s="13"/>
      <c r="XCF111" s="13"/>
      <c r="XCG111" s="13"/>
      <c r="XCH111" s="13"/>
      <c r="XCI111" s="13"/>
      <c r="XCJ111" s="13"/>
      <c r="XCK111" s="13"/>
      <c r="XCL111" s="13"/>
      <c r="XCM111" s="13"/>
      <c r="XCN111" s="13"/>
      <c r="XCO111" s="13"/>
      <c r="XCP111" s="13"/>
      <c r="XCQ111" s="13"/>
      <c r="XCR111" s="13"/>
      <c r="XCS111" s="13"/>
      <c r="XCT111" s="13"/>
      <c r="XCU111" s="13"/>
      <c r="XCV111" s="13"/>
      <c r="XCW111" s="13"/>
      <c r="XCX111" s="13"/>
      <c r="XCY111" s="13"/>
      <c r="XCZ111" s="13"/>
      <c r="XDA111" s="13"/>
      <c r="XDB111" s="13"/>
      <c r="XDC111" s="13"/>
      <c r="XDD111" s="13"/>
      <c r="XDE111" s="13"/>
      <c r="XDF111" s="13"/>
      <c r="XDG111" s="13"/>
      <c r="XDH111" s="13"/>
      <c r="XDI111" s="13"/>
      <c r="XDJ111" s="13"/>
      <c r="XDK111" s="13"/>
      <c r="XDL111" s="13"/>
      <c r="XDM111" s="13"/>
      <c r="XDN111" s="13"/>
      <c r="XDO111" s="13"/>
      <c r="XDP111" s="13"/>
      <c r="XDQ111" s="13"/>
      <c r="XDR111" s="13"/>
      <c r="XDS111" s="13"/>
      <c r="XDT111" s="13"/>
      <c r="XDU111" s="13"/>
      <c r="XDV111" s="13"/>
      <c r="XDW111" s="13"/>
      <c r="XDX111" s="13"/>
      <c r="XDY111" s="13"/>
      <c r="XDZ111" s="13"/>
      <c r="XEA111" s="13"/>
      <c r="XEB111" s="13"/>
      <c r="XEC111" s="13"/>
      <c r="XED111" s="13"/>
      <c r="XEE111" s="13"/>
      <c r="XEF111" s="13"/>
      <c r="XEG111" s="13"/>
      <c r="XEH111" s="13"/>
      <c r="XEI111" s="13"/>
      <c r="XEJ111" s="13"/>
      <c r="XEK111" s="13"/>
      <c r="XEL111" s="13"/>
      <c r="XEM111" s="13"/>
      <c r="XEN111" s="13"/>
      <c r="XEO111" s="13"/>
      <c r="XEP111" s="13"/>
      <c r="XEQ111" s="13"/>
      <c r="XER111" s="13"/>
      <c r="XES111" s="13"/>
      <c r="XET111" s="13"/>
      <c r="XEU111" s="13"/>
      <c r="XEV111" s="13"/>
      <c r="XEW111" s="13"/>
      <c r="XEX111" s="13"/>
      <c r="XEY111" s="13"/>
      <c r="XEZ111" s="13"/>
      <c r="XFA111" s="13"/>
      <c r="XFB111" s="13"/>
      <c r="XFC111" s="13"/>
      <c r="XFD111" s="13"/>
    </row>
    <row r="112" spans="1:16384" ht="14.25" customHeight="1">
      <c r="A112" s="114" t="s">
        <v>716</v>
      </c>
      <c r="B112" s="142" t="s">
        <v>719</v>
      </c>
      <c r="C112" s="144" t="s">
        <v>758</v>
      </c>
      <c r="D112" s="107" t="s">
        <v>47</v>
      </c>
      <c r="E112" s="107" t="s">
        <v>178</v>
      </c>
      <c r="F112" s="107" t="s">
        <v>180</v>
      </c>
      <c r="G112" s="107" t="s">
        <v>798</v>
      </c>
      <c r="H112" s="13"/>
      <c r="I112" s="132" t="s">
        <v>809</v>
      </c>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c r="IW112" s="13"/>
      <c r="IX112" s="13"/>
      <c r="IY112" s="13"/>
      <c r="IZ112" s="13"/>
      <c r="JA112" s="13"/>
      <c r="JB112" s="13"/>
      <c r="JC112" s="13"/>
      <c r="JD112" s="13"/>
      <c r="JE112" s="13"/>
      <c r="JF112" s="13"/>
      <c r="JG112" s="13"/>
      <c r="JH112" s="13"/>
      <c r="JI112" s="13"/>
      <c r="JJ112" s="13"/>
      <c r="JK112" s="13"/>
      <c r="JL112" s="13"/>
      <c r="JM112" s="13"/>
      <c r="JN112" s="13"/>
      <c r="JO112" s="13"/>
      <c r="JP112" s="13"/>
      <c r="JQ112" s="13"/>
      <c r="JR112" s="13"/>
      <c r="JS112" s="13"/>
      <c r="JT112" s="13"/>
      <c r="JU112" s="13"/>
      <c r="JV112" s="13"/>
      <c r="JW112" s="13"/>
      <c r="JX112" s="13"/>
      <c r="JY112" s="13"/>
      <c r="JZ112" s="13"/>
      <c r="KA112" s="13"/>
      <c r="KB112" s="13"/>
      <c r="KC112" s="13"/>
      <c r="KD112" s="13"/>
      <c r="KE112" s="13"/>
      <c r="KF112" s="13"/>
      <c r="KG112" s="13"/>
      <c r="KH112" s="13"/>
      <c r="KI112" s="13"/>
      <c r="KJ112" s="13"/>
      <c r="KK112" s="13"/>
      <c r="KL112" s="13"/>
      <c r="KM112" s="13"/>
      <c r="KN112" s="13"/>
      <c r="KO112" s="13"/>
      <c r="KP112" s="13"/>
      <c r="KQ112" s="13"/>
      <c r="KR112" s="13"/>
      <c r="KS112" s="13"/>
      <c r="KT112" s="13"/>
      <c r="KU112" s="13"/>
      <c r="KV112" s="13"/>
      <c r="KW112" s="13"/>
      <c r="KX112" s="13"/>
      <c r="KY112" s="13"/>
      <c r="KZ112" s="13"/>
      <c r="LA112" s="13"/>
      <c r="LB112" s="13"/>
      <c r="LC112" s="13"/>
      <c r="LD112" s="13"/>
      <c r="LE112" s="13"/>
      <c r="LF112" s="13"/>
      <c r="LG112" s="13"/>
      <c r="LH112" s="13"/>
      <c r="LI112" s="13"/>
      <c r="LJ112" s="13"/>
      <c r="LK112" s="13"/>
      <c r="LL112" s="13"/>
      <c r="LM112" s="13"/>
      <c r="LN112" s="13"/>
      <c r="LO112" s="13"/>
      <c r="LP112" s="13"/>
      <c r="LQ112" s="13"/>
      <c r="LR112" s="13"/>
      <c r="LS112" s="13"/>
      <c r="LT112" s="13"/>
      <c r="LU112" s="13"/>
      <c r="LV112" s="13"/>
      <c r="LW112" s="13"/>
      <c r="LX112" s="13"/>
      <c r="LY112" s="13"/>
      <c r="LZ112" s="13"/>
      <c r="MA112" s="13"/>
      <c r="MB112" s="13"/>
      <c r="MC112" s="13"/>
      <c r="MD112" s="13"/>
      <c r="ME112" s="13"/>
      <c r="MF112" s="13"/>
      <c r="MG112" s="13"/>
      <c r="MH112" s="13"/>
      <c r="MI112" s="13"/>
      <c r="MJ112" s="13"/>
      <c r="MK112" s="13"/>
      <c r="ML112" s="13"/>
      <c r="MM112" s="13"/>
      <c r="MN112" s="13"/>
      <c r="MO112" s="13"/>
      <c r="MP112" s="13"/>
      <c r="MQ112" s="13"/>
      <c r="MR112" s="13"/>
      <c r="MS112" s="13"/>
      <c r="MT112" s="13"/>
      <c r="MU112" s="13"/>
      <c r="MV112" s="13"/>
      <c r="MW112" s="13"/>
      <c r="MX112" s="13"/>
      <c r="MY112" s="13"/>
      <c r="MZ112" s="13"/>
      <c r="NA112" s="13"/>
      <c r="NB112" s="13"/>
      <c r="NC112" s="13"/>
      <c r="ND112" s="13"/>
      <c r="NE112" s="13"/>
      <c r="NF112" s="13"/>
      <c r="NG112" s="13"/>
      <c r="NH112" s="13"/>
      <c r="NI112" s="13"/>
      <c r="NJ112" s="13"/>
      <c r="NK112" s="13"/>
      <c r="NL112" s="13"/>
      <c r="NM112" s="13"/>
      <c r="NN112" s="13"/>
      <c r="NO112" s="13"/>
      <c r="NP112" s="13"/>
      <c r="NQ112" s="13"/>
      <c r="NR112" s="13"/>
      <c r="NS112" s="13"/>
      <c r="NT112" s="13"/>
      <c r="NU112" s="13"/>
      <c r="NV112" s="13"/>
      <c r="NW112" s="13"/>
      <c r="NX112" s="13"/>
      <c r="NY112" s="13"/>
      <c r="NZ112" s="13"/>
      <c r="OA112" s="13"/>
      <c r="OB112" s="13"/>
      <c r="OC112" s="13"/>
      <c r="OD112" s="13"/>
      <c r="OE112" s="13"/>
      <c r="OF112" s="13"/>
      <c r="OG112" s="13"/>
      <c r="OH112" s="13"/>
      <c r="OI112" s="13"/>
      <c r="OJ112" s="13"/>
      <c r="OK112" s="13"/>
      <c r="OL112" s="13"/>
      <c r="OM112" s="13"/>
      <c r="ON112" s="13"/>
      <c r="OO112" s="13"/>
      <c r="OP112" s="13"/>
      <c r="OQ112" s="13"/>
      <c r="OR112" s="13"/>
      <c r="OS112" s="13"/>
      <c r="OT112" s="13"/>
      <c r="OU112" s="13"/>
      <c r="OV112" s="13"/>
      <c r="OW112" s="13"/>
      <c r="OX112" s="13"/>
      <c r="OY112" s="13"/>
      <c r="OZ112" s="13"/>
      <c r="PA112" s="13"/>
      <c r="PB112" s="13"/>
      <c r="PC112" s="13"/>
      <c r="PD112" s="13"/>
      <c r="PE112" s="13"/>
      <c r="PF112" s="13"/>
      <c r="PG112" s="13"/>
      <c r="PH112" s="13"/>
      <c r="PI112" s="13"/>
      <c r="PJ112" s="13"/>
      <c r="PK112" s="13"/>
      <c r="PL112" s="13"/>
      <c r="PM112" s="13"/>
      <c r="PN112" s="13"/>
      <c r="PO112" s="13"/>
      <c r="PP112" s="13"/>
      <c r="PQ112" s="13"/>
      <c r="PR112" s="13"/>
      <c r="PS112" s="13"/>
      <c r="PT112" s="13"/>
      <c r="PU112" s="13"/>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13"/>
      <c r="RJ112" s="13"/>
      <c r="RK112" s="13"/>
      <c r="RL112" s="13"/>
      <c r="RM112" s="13"/>
      <c r="RN112" s="13"/>
      <c r="RO112" s="13"/>
      <c r="RP112" s="13"/>
      <c r="RQ112" s="13"/>
      <c r="RR112" s="13"/>
      <c r="RS112" s="13"/>
      <c r="RT112" s="13"/>
      <c r="RU112" s="13"/>
      <c r="RV112" s="13"/>
      <c r="RW112" s="13"/>
      <c r="RX112" s="13"/>
      <c r="RY112" s="13"/>
      <c r="RZ112" s="13"/>
      <c r="SA112" s="13"/>
      <c r="SB112" s="13"/>
      <c r="SC112" s="13"/>
      <c r="SD112" s="13"/>
      <c r="SE112" s="13"/>
      <c r="SF112" s="13"/>
      <c r="SG112" s="13"/>
      <c r="SH112" s="13"/>
      <c r="SI112" s="13"/>
      <c r="SJ112" s="13"/>
      <c r="SK112" s="13"/>
      <c r="SL112" s="13"/>
      <c r="SM112" s="13"/>
      <c r="SN112" s="13"/>
      <c r="SO112" s="13"/>
      <c r="SP112" s="13"/>
      <c r="SQ112" s="13"/>
      <c r="SR112" s="13"/>
      <c r="SS112" s="13"/>
      <c r="ST112" s="13"/>
      <c r="SU112" s="13"/>
      <c r="SV112" s="13"/>
      <c r="SW112" s="13"/>
      <c r="SX112" s="13"/>
      <c r="SY112" s="13"/>
      <c r="SZ112" s="13"/>
      <c r="TA112" s="13"/>
      <c r="TB112" s="13"/>
      <c r="TC112" s="13"/>
      <c r="TD112" s="13"/>
      <c r="TE112" s="13"/>
      <c r="TF112" s="13"/>
      <c r="TG112" s="13"/>
      <c r="TH112" s="13"/>
      <c r="TI112" s="13"/>
      <c r="TJ112" s="13"/>
      <c r="TK112" s="13"/>
      <c r="TL112" s="13"/>
      <c r="TM112" s="13"/>
      <c r="TN112" s="13"/>
      <c r="TO112" s="13"/>
      <c r="TP112" s="13"/>
      <c r="TQ112" s="13"/>
      <c r="TR112" s="13"/>
      <c r="TS112" s="13"/>
      <c r="TT112" s="13"/>
      <c r="TU112" s="13"/>
      <c r="TV112" s="13"/>
      <c r="TW112" s="13"/>
      <c r="TX112" s="13"/>
      <c r="TY112" s="13"/>
      <c r="TZ112" s="13"/>
      <c r="UA112" s="13"/>
      <c r="UB112" s="13"/>
      <c r="UC112" s="13"/>
      <c r="UD112" s="13"/>
      <c r="UE112" s="13"/>
      <c r="UF112" s="13"/>
      <c r="UG112" s="13"/>
      <c r="UH112" s="13"/>
      <c r="UI112" s="13"/>
      <c r="UJ112" s="13"/>
      <c r="UK112" s="13"/>
      <c r="UL112" s="13"/>
      <c r="UM112" s="13"/>
      <c r="UN112" s="13"/>
      <c r="UO112" s="13"/>
      <c r="UP112" s="13"/>
      <c r="UQ112" s="13"/>
      <c r="UR112" s="13"/>
      <c r="US112" s="13"/>
      <c r="UT112" s="13"/>
      <c r="UU112" s="13"/>
      <c r="UV112" s="13"/>
      <c r="UW112" s="13"/>
      <c r="UX112" s="13"/>
      <c r="UY112" s="13"/>
      <c r="UZ112" s="13"/>
      <c r="VA112" s="13"/>
      <c r="VB112" s="13"/>
      <c r="VC112" s="13"/>
      <c r="VD112" s="13"/>
      <c r="VE112" s="13"/>
      <c r="VF112" s="13"/>
      <c r="VG112" s="13"/>
      <c r="VH112" s="13"/>
      <c r="VI112" s="13"/>
      <c r="VJ112" s="13"/>
      <c r="VK112" s="13"/>
      <c r="VL112" s="13"/>
      <c r="VM112" s="13"/>
      <c r="VN112" s="13"/>
      <c r="VO112" s="13"/>
      <c r="VP112" s="13"/>
      <c r="VQ112" s="13"/>
      <c r="VR112" s="13"/>
      <c r="VS112" s="13"/>
      <c r="VT112" s="13"/>
      <c r="VU112" s="13"/>
      <c r="VV112" s="13"/>
      <c r="VW112" s="13"/>
      <c r="VX112" s="13"/>
      <c r="VY112" s="13"/>
      <c r="VZ112" s="13"/>
      <c r="WA112" s="13"/>
      <c r="WB112" s="13"/>
      <c r="WC112" s="13"/>
      <c r="WD112" s="13"/>
      <c r="WE112" s="13"/>
      <c r="WF112" s="13"/>
      <c r="WG112" s="13"/>
      <c r="WH112" s="13"/>
      <c r="WI112" s="13"/>
      <c r="WJ112" s="13"/>
      <c r="WK112" s="13"/>
      <c r="WL112" s="13"/>
      <c r="WM112" s="13"/>
      <c r="WN112" s="13"/>
      <c r="WO112" s="13"/>
      <c r="WP112" s="13"/>
      <c r="WQ112" s="13"/>
      <c r="WR112" s="13"/>
      <c r="WS112" s="13"/>
      <c r="WT112" s="13"/>
      <c r="WU112" s="13"/>
      <c r="WV112" s="13"/>
      <c r="WW112" s="13"/>
      <c r="WX112" s="13"/>
      <c r="WY112" s="13"/>
      <c r="WZ112" s="13"/>
      <c r="XA112" s="13"/>
      <c r="XB112" s="13"/>
      <c r="XC112" s="13"/>
      <c r="XD112" s="13"/>
      <c r="XE112" s="13"/>
      <c r="XF112" s="13"/>
      <c r="XG112" s="13"/>
      <c r="XH112" s="13"/>
      <c r="XI112" s="13"/>
      <c r="XJ112" s="13"/>
      <c r="XK112" s="13"/>
      <c r="XL112" s="13"/>
      <c r="XM112" s="13"/>
      <c r="XN112" s="13"/>
      <c r="XO112" s="13"/>
      <c r="XP112" s="13"/>
      <c r="XQ112" s="13"/>
      <c r="XR112" s="13"/>
      <c r="XS112" s="13"/>
      <c r="XT112" s="13"/>
      <c r="XU112" s="13"/>
      <c r="XV112" s="13"/>
      <c r="XW112" s="13"/>
      <c r="XX112" s="13"/>
      <c r="XY112" s="13"/>
      <c r="XZ112" s="13"/>
      <c r="YA112" s="13"/>
      <c r="YB112" s="13"/>
      <c r="YC112" s="13"/>
      <c r="YD112" s="13"/>
      <c r="YE112" s="13"/>
      <c r="YF112" s="13"/>
      <c r="YG112" s="13"/>
      <c r="YH112" s="13"/>
      <c r="YI112" s="13"/>
      <c r="YJ112" s="13"/>
      <c r="YK112" s="13"/>
      <c r="YL112" s="13"/>
      <c r="YM112" s="13"/>
      <c r="YN112" s="13"/>
      <c r="YO112" s="13"/>
      <c r="YP112" s="13"/>
      <c r="YQ112" s="13"/>
      <c r="YR112" s="13"/>
      <c r="YS112" s="13"/>
      <c r="YT112" s="13"/>
      <c r="YU112" s="13"/>
      <c r="YV112" s="13"/>
      <c r="YW112" s="13"/>
      <c r="YX112" s="13"/>
      <c r="YY112" s="13"/>
      <c r="YZ112" s="13"/>
      <c r="ZA112" s="13"/>
      <c r="ZB112" s="13"/>
      <c r="ZC112" s="13"/>
      <c r="ZD112" s="13"/>
      <c r="ZE112" s="13"/>
      <c r="ZF112" s="13"/>
      <c r="ZG112" s="13"/>
      <c r="ZH112" s="13"/>
      <c r="ZI112" s="13"/>
      <c r="ZJ112" s="13"/>
      <c r="ZK112" s="13"/>
      <c r="ZL112" s="13"/>
      <c r="ZM112" s="13"/>
      <c r="ZN112" s="13"/>
      <c r="ZO112" s="13"/>
      <c r="ZP112" s="13"/>
      <c r="ZQ112" s="13"/>
      <c r="ZR112" s="13"/>
      <c r="ZS112" s="13"/>
      <c r="ZT112" s="13"/>
      <c r="ZU112" s="13"/>
      <c r="ZV112" s="13"/>
      <c r="ZW112" s="13"/>
      <c r="ZX112" s="13"/>
      <c r="ZY112" s="13"/>
      <c r="ZZ112" s="13"/>
      <c r="AAA112" s="13"/>
      <c r="AAB112" s="13"/>
      <c r="AAC112" s="13"/>
      <c r="AAD112" s="13"/>
      <c r="AAE112" s="13"/>
      <c r="AAF112" s="13"/>
      <c r="AAG112" s="13"/>
      <c r="AAH112" s="13"/>
      <c r="AAI112" s="13"/>
      <c r="AAJ112" s="13"/>
      <c r="AAK112" s="13"/>
      <c r="AAL112" s="13"/>
      <c r="AAM112" s="13"/>
      <c r="AAN112" s="13"/>
      <c r="AAO112" s="13"/>
      <c r="AAP112" s="13"/>
      <c r="AAQ112" s="13"/>
      <c r="AAR112" s="13"/>
      <c r="AAS112" s="13"/>
      <c r="AAT112" s="13"/>
      <c r="AAU112" s="13"/>
      <c r="AAV112" s="13"/>
      <c r="AAW112" s="13"/>
      <c r="AAX112" s="13"/>
      <c r="AAY112" s="13"/>
      <c r="AAZ112" s="13"/>
      <c r="ABA112" s="13"/>
      <c r="ABB112" s="13"/>
      <c r="ABC112" s="13"/>
      <c r="ABD112" s="13"/>
      <c r="ABE112" s="13"/>
      <c r="ABF112" s="13"/>
      <c r="ABG112" s="13"/>
      <c r="ABH112" s="13"/>
      <c r="ABI112" s="13"/>
      <c r="ABJ112" s="13"/>
      <c r="ABK112" s="13"/>
      <c r="ABL112" s="13"/>
      <c r="ABM112" s="13"/>
      <c r="ABN112" s="13"/>
      <c r="ABO112" s="13"/>
      <c r="ABP112" s="13"/>
      <c r="ABQ112" s="13"/>
      <c r="ABR112" s="13"/>
      <c r="ABS112" s="13"/>
      <c r="ABT112" s="13"/>
      <c r="ABU112" s="13"/>
      <c r="ABV112" s="13"/>
      <c r="ABW112" s="13"/>
      <c r="ABX112" s="13"/>
      <c r="ABY112" s="13"/>
      <c r="ABZ112" s="13"/>
      <c r="ACA112" s="13"/>
      <c r="ACB112" s="13"/>
      <c r="ACC112" s="13"/>
      <c r="ACD112" s="13"/>
      <c r="ACE112" s="13"/>
      <c r="ACF112" s="13"/>
      <c r="ACG112" s="13"/>
      <c r="ACH112" s="13"/>
      <c r="ACI112" s="13"/>
      <c r="ACJ112" s="13"/>
      <c r="ACK112" s="13"/>
      <c r="ACL112" s="13"/>
      <c r="ACM112" s="13"/>
      <c r="ACN112" s="13"/>
      <c r="ACO112" s="13"/>
      <c r="ACP112" s="13"/>
      <c r="ACQ112" s="13"/>
      <c r="ACR112" s="13"/>
      <c r="ACS112" s="13"/>
      <c r="ACT112" s="13"/>
      <c r="ACU112" s="13"/>
      <c r="ACV112" s="13"/>
      <c r="ACW112" s="13"/>
      <c r="ACX112" s="13"/>
      <c r="ACY112" s="13"/>
      <c r="ACZ112" s="13"/>
      <c r="ADA112" s="13"/>
      <c r="ADB112" s="13"/>
      <c r="ADC112" s="13"/>
      <c r="ADD112" s="13"/>
      <c r="ADE112" s="13"/>
      <c r="ADF112" s="13"/>
      <c r="ADG112" s="13"/>
      <c r="ADH112" s="13"/>
      <c r="ADI112" s="13"/>
      <c r="ADJ112" s="13"/>
      <c r="ADK112" s="13"/>
      <c r="ADL112" s="13"/>
      <c r="ADM112" s="13"/>
      <c r="ADN112" s="13"/>
      <c r="ADO112" s="13"/>
      <c r="ADP112" s="13"/>
      <c r="ADQ112" s="13"/>
      <c r="ADR112" s="13"/>
      <c r="ADS112" s="13"/>
      <c r="ADT112" s="13"/>
      <c r="ADU112" s="13"/>
      <c r="ADV112" s="13"/>
      <c r="ADW112" s="13"/>
      <c r="ADX112" s="13"/>
      <c r="ADY112" s="13"/>
      <c r="ADZ112" s="13"/>
      <c r="AEA112" s="13"/>
      <c r="AEB112" s="13"/>
      <c r="AEC112" s="13"/>
      <c r="AED112" s="13"/>
      <c r="AEE112" s="13"/>
      <c r="AEF112" s="13"/>
      <c r="AEG112" s="13"/>
      <c r="AEH112" s="13"/>
      <c r="AEI112" s="13"/>
      <c r="AEJ112" s="13"/>
      <c r="AEK112" s="13"/>
      <c r="AEL112" s="13"/>
      <c r="AEM112" s="13"/>
      <c r="AEN112" s="13"/>
      <c r="AEO112" s="13"/>
      <c r="AEP112" s="13"/>
      <c r="AEQ112" s="13"/>
      <c r="AER112" s="13"/>
      <c r="AES112" s="13"/>
      <c r="AET112" s="13"/>
      <c r="AEU112" s="13"/>
      <c r="AEV112" s="13"/>
      <c r="AEW112" s="13"/>
      <c r="AEX112" s="13"/>
      <c r="AEY112" s="13"/>
      <c r="AEZ112" s="13"/>
      <c r="AFA112" s="13"/>
      <c r="AFB112" s="13"/>
      <c r="AFC112" s="13"/>
      <c r="AFD112" s="13"/>
      <c r="AFE112" s="13"/>
      <c r="AFF112" s="13"/>
      <c r="AFG112" s="13"/>
      <c r="AFH112" s="13"/>
      <c r="AFI112" s="13"/>
      <c r="AFJ112" s="13"/>
      <c r="AFK112" s="13"/>
      <c r="AFL112" s="13"/>
      <c r="AFM112" s="13"/>
      <c r="AFN112" s="13"/>
      <c r="AFO112" s="13"/>
      <c r="AFP112" s="13"/>
      <c r="AFQ112" s="13"/>
      <c r="AFR112" s="13"/>
      <c r="AFS112" s="13"/>
      <c r="AFT112" s="13"/>
      <c r="AFU112" s="13"/>
      <c r="AFV112" s="13"/>
      <c r="AFW112" s="13"/>
      <c r="AFX112" s="13"/>
      <c r="AFY112" s="13"/>
      <c r="AFZ112" s="13"/>
      <c r="AGA112" s="13"/>
      <c r="AGB112" s="13"/>
      <c r="AGC112" s="13"/>
      <c r="AGD112" s="13"/>
      <c r="AGE112" s="13"/>
      <c r="AGF112" s="13"/>
      <c r="AGG112" s="13"/>
      <c r="AGH112" s="13"/>
      <c r="AGI112" s="13"/>
      <c r="AGJ112" s="13"/>
      <c r="AGK112" s="13"/>
      <c r="AGL112" s="13"/>
      <c r="AGM112" s="13"/>
      <c r="AGN112" s="13"/>
      <c r="AGO112" s="13"/>
      <c r="AGP112" s="13"/>
      <c r="AGQ112" s="13"/>
      <c r="AGR112" s="13"/>
      <c r="AGS112" s="13"/>
      <c r="AGT112" s="13"/>
      <c r="AGU112" s="13"/>
      <c r="AGV112" s="13"/>
      <c r="AGW112" s="13"/>
      <c r="AGX112" s="13"/>
      <c r="AGY112" s="13"/>
      <c r="AGZ112" s="13"/>
      <c r="AHA112" s="13"/>
      <c r="AHB112" s="13"/>
      <c r="AHC112" s="13"/>
      <c r="AHD112" s="13"/>
      <c r="AHE112" s="13"/>
      <c r="AHF112" s="13"/>
      <c r="AHG112" s="13"/>
      <c r="AHH112" s="13"/>
      <c r="AHI112" s="13"/>
      <c r="AHJ112" s="13"/>
      <c r="AHK112" s="13"/>
      <c r="AHL112" s="13"/>
      <c r="AHM112" s="13"/>
      <c r="AHN112" s="13"/>
      <c r="AHO112" s="13"/>
      <c r="AHP112" s="13"/>
      <c r="AHQ112" s="13"/>
      <c r="AHR112" s="13"/>
      <c r="AHS112" s="13"/>
      <c r="AHT112" s="13"/>
      <c r="AHU112" s="13"/>
      <c r="AHV112" s="13"/>
      <c r="AHW112" s="13"/>
      <c r="AHX112" s="13"/>
      <c r="AHY112" s="13"/>
      <c r="AHZ112" s="13"/>
      <c r="AIA112" s="13"/>
      <c r="AIB112" s="13"/>
      <c r="AIC112" s="13"/>
      <c r="AID112" s="13"/>
      <c r="AIE112" s="13"/>
      <c r="AIF112" s="13"/>
      <c r="AIG112" s="13"/>
      <c r="AIH112" s="13"/>
      <c r="AII112" s="13"/>
      <c r="AIJ112" s="13"/>
      <c r="AIK112" s="13"/>
      <c r="AIL112" s="13"/>
      <c r="AIM112" s="13"/>
      <c r="AIN112" s="13"/>
      <c r="AIO112" s="13"/>
      <c r="AIP112" s="13"/>
      <c r="AIQ112" s="13"/>
      <c r="AIR112" s="13"/>
      <c r="AIS112" s="13"/>
      <c r="AIT112" s="13"/>
      <c r="AIU112" s="13"/>
      <c r="AIV112" s="13"/>
      <c r="AIW112" s="13"/>
      <c r="AIX112" s="13"/>
      <c r="AIY112" s="13"/>
      <c r="AIZ112" s="13"/>
      <c r="AJA112" s="13"/>
      <c r="AJB112" s="13"/>
      <c r="AJC112" s="13"/>
      <c r="AJD112" s="13"/>
      <c r="AJE112" s="13"/>
      <c r="AJF112" s="13"/>
      <c r="AJG112" s="13"/>
      <c r="AJH112" s="13"/>
      <c r="AJI112" s="13"/>
      <c r="AJJ112" s="13"/>
      <c r="AJK112" s="13"/>
      <c r="AJL112" s="13"/>
      <c r="AJM112" s="13"/>
      <c r="AJN112" s="13"/>
      <c r="AJO112" s="13"/>
      <c r="AJP112" s="13"/>
      <c r="AJQ112" s="13"/>
      <c r="AJR112" s="13"/>
      <c r="AJS112" s="13"/>
      <c r="AJT112" s="13"/>
      <c r="AJU112" s="13"/>
      <c r="AJV112" s="13"/>
      <c r="AJW112" s="13"/>
      <c r="AJX112" s="13"/>
      <c r="AJY112" s="13"/>
      <c r="AJZ112" s="13"/>
      <c r="AKA112" s="13"/>
      <c r="AKB112" s="13"/>
      <c r="AKC112" s="13"/>
      <c r="AKD112" s="13"/>
      <c r="AKE112" s="13"/>
      <c r="AKF112" s="13"/>
      <c r="AKG112" s="13"/>
      <c r="AKH112" s="13"/>
      <c r="AKI112" s="13"/>
      <c r="AKJ112" s="13"/>
      <c r="AKK112" s="13"/>
      <c r="AKL112" s="13"/>
      <c r="AKM112" s="13"/>
      <c r="AKN112" s="13"/>
      <c r="AKO112" s="13"/>
      <c r="AKP112" s="13"/>
      <c r="AKQ112" s="13"/>
      <c r="AKR112" s="13"/>
      <c r="AKS112" s="13"/>
      <c r="AKT112" s="13"/>
      <c r="AKU112" s="13"/>
      <c r="AKV112" s="13"/>
      <c r="AKW112" s="13"/>
      <c r="AKX112" s="13"/>
      <c r="AKY112" s="13"/>
      <c r="AKZ112" s="13"/>
      <c r="ALA112" s="13"/>
      <c r="ALB112" s="13"/>
      <c r="ALC112" s="13"/>
      <c r="ALD112" s="13"/>
      <c r="ALE112" s="13"/>
      <c r="ALF112" s="13"/>
      <c r="ALG112" s="13"/>
      <c r="ALH112" s="13"/>
      <c r="ALI112" s="13"/>
      <c r="ALJ112" s="13"/>
      <c r="ALK112" s="13"/>
      <c r="ALL112" s="13"/>
      <c r="ALM112" s="13"/>
      <c r="ALN112" s="13"/>
      <c r="ALO112" s="13"/>
      <c r="ALP112" s="13"/>
      <c r="ALQ112" s="13"/>
      <c r="ALR112" s="13"/>
      <c r="ALS112" s="13"/>
      <c r="ALT112" s="13"/>
      <c r="ALU112" s="13"/>
      <c r="ALV112" s="13"/>
      <c r="ALW112" s="13"/>
      <c r="ALX112" s="13"/>
      <c r="ALY112" s="13"/>
      <c r="ALZ112" s="13"/>
      <c r="AMA112" s="13"/>
      <c r="AMB112" s="13"/>
      <c r="AMC112" s="13"/>
      <c r="AMD112" s="13"/>
      <c r="AME112" s="13"/>
      <c r="AMF112" s="13"/>
      <c r="AMG112" s="13"/>
      <c r="AMH112" s="13"/>
      <c r="AMI112" s="13"/>
      <c r="AMJ112" s="13"/>
      <c r="AMK112" s="13"/>
      <c r="AML112" s="13"/>
      <c r="AMM112" s="13"/>
      <c r="AMN112" s="13"/>
      <c r="AMO112" s="13"/>
      <c r="AMP112" s="13"/>
      <c r="AMQ112" s="13"/>
      <c r="AMR112" s="13"/>
      <c r="AMS112" s="13"/>
      <c r="AMT112" s="13"/>
      <c r="AMU112" s="13"/>
      <c r="AMV112" s="13"/>
      <c r="AMW112" s="13"/>
      <c r="AMX112" s="13"/>
      <c r="AMY112" s="13"/>
      <c r="AMZ112" s="13"/>
      <c r="ANA112" s="13"/>
      <c r="ANB112" s="13"/>
      <c r="ANC112" s="13"/>
      <c r="AND112" s="13"/>
      <c r="ANE112" s="13"/>
      <c r="ANF112" s="13"/>
      <c r="ANG112" s="13"/>
      <c r="ANH112" s="13"/>
      <c r="ANI112" s="13"/>
      <c r="ANJ112" s="13"/>
      <c r="ANK112" s="13"/>
      <c r="ANL112" s="13"/>
      <c r="ANM112" s="13"/>
      <c r="ANN112" s="13"/>
      <c r="ANO112" s="13"/>
      <c r="ANP112" s="13"/>
      <c r="ANQ112" s="13"/>
      <c r="ANR112" s="13"/>
      <c r="ANS112" s="13"/>
      <c r="ANT112" s="13"/>
      <c r="ANU112" s="13"/>
      <c r="ANV112" s="13"/>
      <c r="ANW112" s="13"/>
      <c r="ANX112" s="13"/>
      <c r="ANY112" s="13"/>
      <c r="ANZ112" s="13"/>
      <c r="AOA112" s="13"/>
      <c r="AOB112" s="13"/>
      <c r="AOC112" s="13"/>
      <c r="AOD112" s="13"/>
      <c r="AOE112" s="13"/>
      <c r="AOF112" s="13"/>
      <c r="AOG112" s="13"/>
      <c r="AOH112" s="13"/>
      <c r="AOI112" s="13"/>
      <c r="AOJ112" s="13"/>
      <c r="AOK112" s="13"/>
      <c r="AOL112" s="13"/>
      <c r="AOM112" s="13"/>
      <c r="AON112" s="13"/>
      <c r="AOO112" s="13"/>
      <c r="AOP112" s="13"/>
      <c r="AOQ112" s="13"/>
      <c r="AOR112" s="13"/>
      <c r="AOS112" s="13"/>
      <c r="AOT112" s="13"/>
      <c r="AOU112" s="13"/>
      <c r="AOV112" s="13"/>
      <c r="AOW112" s="13"/>
      <c r="AOX112" s="13"/>
      <c r="AOY112" s="13"/>
      <c r="AOZ112" s="13"/>
      <c r="APA112" s="13"/>
      <c r="APB112" s="13"/>
      <c r="APC112" s="13"/>
      <c r="APD112" s="13"/>
      <c r="APE112" s="13"/>
      <c r="APF112" s="13"/>
      <c r="APG112" s="13"/>
      <c r="APH112" s="13"/>
      <c r="API112" s="13"/>
      <c r="APJ112" s="13"/>
      <c r="APK112" s="13"/>
      <c r="APL112" s="13"/>
      <c r="APM112" s="13"/>
      <c r="APN112" s="13"/>
      <c r="APO112" s="13"/>
      <c r="APP112" s="13"/>
      <c r="APQ112" s="13"/>
      <c r="APR112" s="13"/>
      <c r="APS112" s="13"/>
      <c r="APT112" s="13"/>
      <c r="APU112" s="13"/>
      <c r="APV112" s="13"/>
      <c r="APW112" s="13"/>
      <c r="APX112" s="13"/>
      <c r="APY112" s="13"/>
      <c r="APZ112" s="13"/>
      <c r="AQA112" s="13"/>
      <c r="AQB112" s="13"/>
      <c r="AQC112" s="13"/>
      <c r="AQD112" s="13"/>
      <c r="AQE112" s="13"/>
      <c r="AQF112" s="13"/>
      <c r="AQG112" s="13"/>
      <c r="AQH112" s="13"/>
      <c r="AQI112" s="13"/>
      <c r="AQJ112" s="13"/>
      <c r="AQK112" s="13"/>
      <c r="AQL112" s="13"/>
      <c r="AQM112" s="13"/>
      <c r="AQN112" s="13"/>
      <c r="AQO112" s="13"/>
      <c r="AQP112" s="13"/>
      <c r="AQQ112" s="13"/>
      <c r="AQR112" s="13"/>
      <c r="AQS112" s="13"/>
      <c r="AQT112" s="13"/>
      <c r="AQU112" s="13"/>
      <c r="AQV112" s="13"/>
      <c r="AQW112" s="13"/>
      <c r="AQX112" s="13"/>
      <c r="AQY112" s="13"/>
      <c r="AQZ112" s="13"/>
      <c r="ARA112" s="13"/>
      <c r="ARB112" s="13"/>
      <c r="ARC112" s="13"/>
      <c r="ARD112" s="13"/>
      <c r="ARE112" s="13"/>
      <c r="ARF112" s="13"/>
      <c r="ARG112" s="13"/>
      <c r="ARH112" s="13"/>
      <c r="ARI112" s="13"/>
      <c r="ARJ112" s="13"/>
      <c r="ARK112" s="13"/>
      <c r="ARL112" s="13"/>
      <c r="ARM112" s="13"/>
      <c r="ARN112" s="13"/>
      <c r="ARO112" s="13"/>
      <c r="ARP112" s="13"/>
      <c r="ARQ112" s="13"/>
      <c r="ARR112" s="13"/>
      <c r="ARS112" s="13"/>
      <c r="ART112" s="13"/>
      <c r="ARU112" s="13"/>
      <c r="ARV112" s="13"/>
      <c r="ARW112" s="13"/>
      <c r="ARX112" s="13"/>
      <c r="ARY112" s="13"/>
      <c r="ARZ112" s="13"/>
      <c r="ASA112" s="13"/>
      <c r="ASB112" s="13"/>
      <c r="ASC112" s="13"/>
      <c r="ASD112" s="13"/>
      <c r="ASE112" s="13"/>
      <c r="ASF112" s="13"/>
      <c r="ASG112" s="13"/>
      <c r="ASH112" s="13"/>
      <c r="ASI112" s="13"/>
      <c r="ASJ112" s="13"/>
      <c r="ASK112" s="13"/>
      <c r="ASL112" s="13"/>
      <c r="ASM112" s="13"/>
      <c r="ASN112" s="13"/>
      <c r="ASO112" s="13"/>
      <c r="ASP112" s="13"/>
      <c r="ASQ112" s="13"/>
      <c r="ASR112" s="13"/>
      <c r="ASS112" s="13"/>
      <c r="AST112" s="13"/>
      <c r="ASU112" s="13"/>
      <c r="ASV112" s="13"/>
      <c r="ASW112" s="13"/>
      <c r="ASX112" s="13"/>
      <c r="ASY112" s="13"/>
      <c r="ASZ112" s="13"/>
      <c r="ATA112" s="13"/>
      <c r="ATB112" s="13"/>
      <c r="ATC112" s="13"/>
      <c r="ATD112" s="13"/>
      <c r="ATE112" s="13"/>
      <c r="ATF112" s="13"/>
      <c r="ATG112" s="13"/>
      <c r="ATH112" s="13"/>
      <c r="ATI112" s="13"/>
      <c r="ATJ112" s="13"/>
      <c r="ATK112" s="13"/>
      <c r="ATL112" s="13"/>
      <c r="ATM112" s="13"/>
      <c r="ATN112" s="13"/>
      <c r="ATO112" s="13"/>
      <c r="ATP112" s="13"/>
      <c r="ATQ112" s="13"/>
      <c r="ATR112" s="13"/>
      <c r="ATS112" s="13"/>
      <c r="ATT112" s="13"/>
      <c r="ATU112" s="13"/>
      <c r="ATV112" s="13"/>
      <c r="ATW112" s="13"/>
      <c r="ATX112" s="13"/>
      <c r="ATY112" s="13"/>
      <c r="ATZ112" s="13"/>
      <c r="AUA112" s="13"/>
      <c r="AUB112" s="13"/>
      <c r="AUC112" s="13"/>
      <c r="AUD112" s="13"/>
      <c r="AUE112" s="13"/>
      <c r="AUF112" s="13"/>
      <c r="AUG112" s="13"/>
      <c r="AUH112" s="13"/>
      <c r="AUI112" s="13"/>
      <c r="AUJ112" s="13"/>
      <c r="AUK112" s="13"/>
      <c r="AUL112" s="13"/>
      <c r="AUM112" s="13"/>
      <c r="AUN112" s="13"/>
      <c r="AUO112" s="13"/>
      <c r="AUP112" s="13"/>
      <c r="AUQ112" s="13"/>
      <c r="AUR112" s="13"/>
      <c r="AUS112" s="13"/>
      <c r="AUT112" s="13"/>
      <c r="AUU112" s="13"/>
      <c r="AUV112" s="13"/>
      <c r="AUW112" s="13"/>
      <c r="AUX112" s="13"/>
      <c r="AUY112" s="13"/>
      <c r="AUZ112" s="13"/>
      <c r="AVA112" s="13"/>
      <c r="AVB112" s="13"/>
      <c r="AVC112" s="13"/>
      <c r="AVD112" s="13"/>
      <c r="AVE112" s="13"/>
      <c r="AVF112" s="13"/>
      <c r="AVG112" s="13"/>
      <c r="AVH112" s="13"/>
      <c r="AVI112" s="13"/>
      <c r="AVJ112" s="13"/>
      <c r="AVK112" s="13"/>
      <c r="AVL112" s="13"/>
      <c r="AVM112" s="13"/>
      <c r="AVN112" s="13"/>
      <c r="AVO112" s="13"/>
      <c r="AVP112" s="13"/>
      <c r="AVQ112" s="13"/>
      <c r="AVR112" s="13"/>
      <c r="AVS112" s="13"/>
      <c r="AVT112" s="13"/>
      <c r="AVU112" s="13"/>
      <c r="AVV112" s="13"/>
      <c r="AVW112" s="13"/>
      <c r="AVX112" s="13"/>
      <c r="AVY112" s="13"/>
      <c r="AVZ112" s="13"/>
      <c r="AWA112" s="13"/>
      <c r="AWB112" s="13"/>
      <c r="AWC112" s="13"/>
      <c r="AWD112" s="13"/>
      <c r="AWE112" s="13"/>
      <c r="AWF112" s="13"/>
      <c r="AWG112" s="13"/>
      <c r="AWH112" s="13"/>
      <c r="AWI112" s="13"/>
      <c r="AWJ112" s="13"/>
      <c r="AWK112" s="13"/>
      <c r="AWL112" s="13"/>
      <c r="AWM112" s="13"/>
      <c r="AWN112" s="13"/>
      <c r="AWO112" s="13"/>
      <c r="AWP112" s="13"/>
      <c r="AWQ112" s="13"/>
      <c r="AWR112" s="13"/>
      <c r="AWS112" s="13"/>
      <c r="AWT112" s="13"/>
      <c r="AWU112" s="13"/>
      <c r="AWV112" s="13"/>
      <c r="AWW112" s="13"/>
      <c r="AWX112" s="13"/>
      <c r="AWY112" s="13"/>
      <c r="AWZ112" s="13"/>
      <c r="AXA112" s="13"/>
      <c r="AXB112" s="13"/>
      <c r="AXC112" s="13"/>
      <c r="AXD112" s="13"/>
      <c r="AXE112" s="13"/>
      <c r="AXF112" s="13"/>
      <c r="AXG112" s="13"/>
      <c r="AXH112" s="13"/>
      <c r="AXI112" s="13"/>
      <c r="AXJ112" s="13"/>
      <c r="AXK112" s="13"/>
      <c r="AXL112" s="13"/>
      <c r="AXM112" s="13"/>
      <c r="AXN112" s="13"/>
      <c r="AXO112" s="13"/>
      <c r="AXP112" s="13"/>
      <c r="AXQ112" s="13"/>
      <c r="AXR112" s="13"/>
      <c r="AXS112" s="13"/>
      <c r="AXT112" s="13"/>
      <c r="AXU112" s="13"/>
      <c r="AXV112" s="13"/>
      <c r="AXW112" s="13"/>
      <c r="AXX112" s="13"/>
      <c r="AXY112" s="13"/>
      <c r="AXZ112" s="13"/>
      <c r="AYA112" s="13"/>
      <c r="AYB112" s="13"/>
      <c r="AYC112" s="13"/>
      <c r="AYD112" s="13"/>
      <c r="AYE112" s="13"/>
      <c r="AYF112" s="13"/>
      <c r="AYG112" s="13"/>
      <c r="AYH112" s="13"/>
      <c r="AYI112" s="13"/>
      <c r="AYJ112" s="13"/>
      <c r="AYK112" s="13"/>
      <c r="AYL112" s="13"/>
      <c r="AYM112" s="13"/>
      <c r="AYN112" s="13"/>
      <c r="AYO112" s="13"/>
      <c r="AYP112" s="13"/>
      <c r="AYQ112" s="13"/>
      <c r="AYR112" s="13"/>
      <c r="AYS112" s="13"/>
      <c r="AYT112" s="13"/>
      <c r="AYU112" s="13"/>
      <c r="AYV112" s="13"/>
      <c r="AYW112" s="13"/>
      <c r="AYX112" s="13"/>
      <c r="AYY112" s="13"/>
      <c r="AYZ112" s="13"/>
      <c r="AZA112" s="13"/>
      <c r="AZB112" s="13"/>
      <c r="AZC112" s="13"/>
      <c r="AZD112" s="13"/>
      <c r="AZE112" s="13"/>
      <c r="AZF112" s="13"/>
      <c r="AZG112" s="13"/>
      <c r="AZH112" s="13"/>
      <c r="AZI112" s="13"/>
      <c r="AZJ112" s="13"/>
      <c r="AZK112" s="13"/>
      <c r="AZL112" s="13"/>
      <c r="AZM112" s="13"/>
      <c r="AZN112" s="13"/>
      <c r="AZO112" s="13"/>
      <c r="AZP112" s="13"/>
      <c r="AZQ112" s="13"/>
      <c r="AZR112" s="13"/>
      <c r="AZS112" s="13"/>
      <c r="AZT112" s="13"/>
      <c r="AZU112" s="13"/>
      <c r="AZV112" s="13"/>
      <c r="AZW112" s="13"/>
      <c r="AZX112" s="13"/>
      <c r="AZY112" s="13"/>
      <c r="AZZ112" s="13"/>
      <c r="BAA112" s="13"/>
      <c r="BAB112" s="13"/>
      <c r="BAC112" s="13"/>
      <c r="BAD112" s="13"/>
      <c r="BAE112" s="13"/>
      <c r="BAF112" s="13"/>
      <c r="BAG112" s="13"/>
      <c r="BAH112" s="13"/>
      <c r="BAI112" s="13"/>
      <c r="BAJ112" s="13"/>
      <c r="BAK112" s="13"/>
      <c r="BAL112" s="13"/>
      <c r="BAM112" s="13"/>
      <c r="BAN112" s="13"/>
      <c r="BAO112" s="13"/>
      <c r="BAP112" s="13"/>
      <c r="BAQ112" s="13"/>
      <c r="BAR112" s="13"/>
      <c r="BAS112" s="13"/>
      <c r="BAT112" s="13"/>
      <c r="BAU112" s="13"/>
      <c r="BAV112" s="13"/>
      <c r="BAW112" s="13"/>
      <c r="BAX112" s="13"/>
      <c r="BAY112" s="13"/>
      <c r="BAZ112" s="13"/>
      <c r="BBA112" s="13"/>
      <c r="BBB112" s="13"/>
      <c r="BBC112" s="13"/>
      <c r="BBD112" s="13"/>
      <c r="BBE112" s="13"/>
      <c r="BBF112" s="13"/>
      <c r="BBG112" s="13"/>
      <c r="BBH112" s="13"/>
      <c r="BBI112" s="13"/>
      <c r="BBJ112" s="13"/>
      <c r="BBK112" s="13"/>
      <c r="BBL112" s="13"/>
      <c r="BBM112" s="13"/>
      <c r="BBN112" s="13"/>
      <c r="BBO112" s="13"/>
      <c r="BBP112" s="13"/>
      <c r="BBQ112" s="13"/>
      <c r="BBR112" s="13"/>
      <c r="BBS112" s="13"/>
      <c r="BBT112" s="13"/>
      <c r="BBU112" s="13"/>
      <c r="BBV112" s="13"/>
      <c r="BBW112" s="13"/>
      <c r="BBX112" s="13"/>
      <c r="BBY112" s="13"/>
      <c r="BBZ112" s="13"/>
      <c r="BCA112" s="13"/>
      <c r="BCB112" s="13"/>
      <c r="BCC112" s="13"/>
      <c r="BCD112" s="13"/>
      <c r="BCE112" s="13"/>
      <c r="BCF112" s="13"/>
      <c r="BCG112" s="13"/>
      <c r="BCH112" s="13"/>
      <c r="BCI112" s="13"/>
      <c r="BCJ112" s="13"/>
      <c r="BCK112" s="13"/>
      <c r="BCL112" s="13"/>
      <c r="BCM112" s="13"/>
      <c r="BCN112" s="13"/>
      <c r="BCO112" s="13"/>
      <c r="BCP112" s="13"/>
      <c r="BCQ112" s="13"/>
      <c r="BCR112" s="13"/>
      <c r="BCS112" s="13"/>
      <c r="BCT112" s="13"/>
      <c r="BCU112" s="13"/>
      <c r="BCV112" s="13"/>
      <c r="BCW112" s="13"/>
      <c r="BCX112" s="13"/>
      <c r="BCY112" s="13"/>
      <c r="BCZ112" s="13"/>
      <c r="BDA112" s="13"/>
      <c r="BDB112" s="13"/>
      <c r="BDC112" s="13"/>
      <c r="BDD112" s="13"/>
      <c r="BDE112" s="13"/>
      <c r="BDF112" s="13"/>
      <c r="BDG112" s="13"/>
      <c r="BDH112" s="13"/>
      <c r="BDI112" s="13"/>
      <c r="BDJ112" s="13"/>
      <c r="BDK112" s="13"/>
      <c r="BDL112" s="13"/>
      <c r="BDM112" s="13"/>
      <c r="BDN112" s="13"/>
      <c r="BDO112" s="13"/>
      <c r="BDP112" s="13"/>
      <c r="BDQ112" s="13"/>
      <c r="BDR112" s="13"/>
      <c r="BDS112" s="13"/>
      <c r="BDT112" s="13"/>
      <c r="BDU112" s="13"/>
      <c r="BDV112" s="13"/>
      <c r="BDW112" s="13"/>
      <c r="BDX112" s="13"/>
      <c r="BDY112" s="13"/>
      <c r="BDZ112" s="13"/>
      <c r="BEA112" s="13"/>
      <c r="BEB112" s="13"/>
      <c r="BEC112" s="13"/>
      <c r="BED112" s="13"/>
      <c r="BEE112" s="13"/>
      <c r="BEF112" s="13"/>
      <c r="BEG112" s="13"/>
      <c r="BEH112" s="13"/>
      <c r="BEI112" s="13"/>
      <c r="BEJ112" s="13"/>
      <c r="BEK112" s="13"/>
      <c r="BEL112" s="13"/>
      <c r="BEM112" s="13"/>
      <c r="BEN112" s="13"/>
      <c r="BEO112" s="13"/>
      <c r="BEP112" s="13"/>
      <c r="BEQ112" s="13"/>
      <c r="BER112" s="13"/>
      <c r="BES112" s="13"/>
      <c r="BET112" s="13"/>
      <c r="BEU112" s="13"/>
      <c r="BEV112" s="13"/>
      <c r="BEW112" s="13"/>
      <c r="BEX112" s="13"/>
      <c r="BEY112" s="13"/>
      <c r="BEZ112" s="13"/>
      <c r="BFA112" s="13"/>
      <c r="BFB112" s="13"/>
      <c r="BFC112" s="13"/>
      <c r="BFD112" s="13"/>
      <c r="BFE112" s="13"/>
      <c r="BFF112" s="13"/>
      <c r="BFG112" s="13"/>
      <c r="BFH112" s="13"/>
      <c r="BFI112" s="13"/>
      <c r="BFJ112" s="13"/>
      <c r="BFK112" s="13"/>
      <c r="BFL112" s="13"/>
      <c r="BFM112" s="13"/>
      <c r="BFN112" s="13"/>
      <c r="BFO112" s="13"/>
      <c r="BFP112" s="13"/>
      <c r="BFQ112" s="13"/>
      <c r="BFR112" s="13"/>
      <c r="BFS112" s="13"/>
      <c r="BFT112" s="13"/>
      <c r="BFU112" s="13"/>
      <c r="BFV112" s="13"/>
      <c r="BFW112" s="13"/>
      <c r="BFX112" s="13"/>
      <c r="BFY112" s="13"/>
      <c r="BFZ112" s="13"/>
      <c r="BGA112" s="13"/>
      <c r="BGB112" s="13"/>
      <c r="BGC112" s="13"/>
      <c r="BGD112" s="13"/>
      <c r="BGE112" s="13"/>
      <c r="BGF112" s="13"/>
      <c r="BGG112" s="13"/>
      <c r="BGH112" s="13"/>
      <c r="BGI112" s="13"/>
      <c r="BGJ112" s="13"/>
      <c r="BGK112" s="13"/>
      <c r="BGL112" s="13"/>
      <c r="BGM112" s="13"/>
      <c r="BGN112" s="13"/>
      <c r="BGO112" s="13"/>
      <c r="BGP112" s="13"/>
      <c r="BGQ112" s="13"/>
      <c r="BGR112" s="13"/>
      <c r="BGS112" s="13"/>
      <c r="BGT112" s="13"/>
      <c r="BGU112" s="13"/>
      <c r="BGV112" s="13"/>
      <c r="BGW112" s="13"/>
      <c r="BGX112" s="13"/>
      <c r="BGY112" s="13"/>
      <c r="BGZ112" s="13"/>
      <c r="BHA112" s="13"/>
      <c r="BHB112" s="13"/>
      <c r="BHC112" s="13"/>
      <c r="BHD112" s="13"/>
      <c r="BHE112" s="13"/>
      <c r="BHF112" s="13"/>
      <c r="BHG112" s="13"/>
      <c r="BHH112" s="13"/>
      <c r="BHI112" s="13"/>
      <c r="BHJ112" s="13"/>
      <c r="BHK112" s="13"/>
      <c r="BHL112" s="13"/>
      <c r="BHM112" s="13"/>
      <c r="BHN112" s="13"/>
      <c r="BHO112" s="13"/>
      <c r="BHP112" s="13"/>
      <c r="BHQ112" s="13"/>
      <c r="BHR112" s="13"/>
      <c r="BHS112" s="13"/>
      <c r="BHT112" s="13"/>
      <c r="BHU112" s="13"/>
      <c r="BHV112" s="13"/>
      <c r="BHW112" s="13"/>
      <c r="BHX112" s="13"/>
      <c r="BHY112" s="13"/>
      <c r="BHZ112" s="13"/>
      <c r="BIA112" s="13"/>
      <c r="BIB112" s="13"/>
      <c r="BIC112" s="13"/>
      <c r="BID112" s="13"/>
      <c r="BIE112" s="13"/>
      <c r="BIF112" s="13"/>
      <c r="BIG112" s="13"/>
      <c r="BIH112" s="13"/>
      <c r="BII112" s="13"/>
      <c r="BIJ112" s="13"/>
      <c r="BIK112" s="13"/>
      <c r="BIL112" s="13"/>
      <c r="BIM112" s="13"/>
      <c r="BIN112" s="13"/>
      <c r="BIO112" s="13"/>
      <c r="BIP112" s="13"/>
      <c r="BIQ112" s="13"/>
      <c r="BIR112" s="13"/>
      <c r="BIS112" s="13"/>
      <c r="BIT112" s="13"/>
      <c r="BIU112" s="13"/>
      <c r="BIV112" s="13"/>
      <c r="BIW112" s="13"/>
      <c r="BIX112" s="13"/>
      <c r="BIY112" s="13"/>
      <c r="BIZ112" s="13"/>
      <c r="BJA112" s="13"/>
      <c r="BJB112" s="13"/>
      <c r="BJC112" s="13"/>
      <c r="BJD112" s="13"/>
      <c r="BJE112" s="13"/>
      <c r="BJF112" s="13"/>
      <c r="BJG112" s="13"/>
      <c r="BJH112" s="13"/>
      <c r="BJI112" s="13"/>
      <c r="BJJ112" s="13"/>
      <c r="BJK112" s="13"/>
      <c r="BJL112" s="13"/>
      <c r="BJM112" s="13"/>
      <c r="BJN112" s="13"/>
      <c r="BJO112" s="13"/>
      <c r="BJP112" s="13"/>
      <c r="BJQ112" s="13"/>
      <c r="BJR112" s="13"/>
      <c r="BJS112" s="13"/>
      <c r="BJT112" s="13"/>
      <c r="BJU112" s="13"/>
      <c r="BJV112" s="13"/>
      <c r="BJW112" s="13"/>
      <c r="BJX112" s="13"/>
      <c r="BJY112" s="13"/>
      <c r="BJZ112" s="13"/>
      <c r="BKA112" s="13"/>
      <c r="BKB112" s="13"/>
      <c r="BKC112" s="13"/>
      <c r="BKD112" s="13"/>
      <c r="BKE112" s="13"/>
      <c r="BKF112" s="13"/>
      <c r="BKG112" s="13"/>
      <c r="BKH112" s="13"/>
      <c r="BKI112" s="13"/>
      <c r="BKJ112" s="13"/>
      <c r="BKK112" s="13"/>
      <c r="BKL112" s="13"/>
      <c r="BKM112" s="13"/>
      <c r="BKN112" s="13"/>
      <c r="BKO112" s="13"/>
      <c r="BKP112" s="13"/>
      <c r="BKQ112" s="13"/>
      <c r="BKR112" s="13"/>
      <c r="BKS112" s="13"/>
      <c r="BKT112" s="13"/>
      <c r="BKU112" s="13"/>
      <c r="BKV112" s="13"/>
      <c r="BKW112" s="13"/>
      <c r="BKX112" s="13"/>
      <c r="BKY112" s="13"/>
      <c r="BKZ112" s="13"/>
      <c r="BLA112" s="13"/>
      <c r="BLB112" s="13"/>
      <c r="BLC112" s="13"/>
      <c r="BLD112" s="13"/>
      <c r="BLE112" s="13"/>
      <c r="BLF112" s="13"/>
      <c r="BLG112" s="13"/>
      <c r="BLH112" s="13"/>
      <c r="BLI112" s="13"/>
      <c r="BLJ112" s="13"/>
      <c r="BLK112" s="13"/>
      <c r="BLL112" s="13"/>
      <c r="BLM112" s="13"/>
      <c r="BLN112" s="13"/>
      <c r="BLO112" s="13"/>
      <c r="BLP112" s="13"/>
      <c r="BLQ112" s="13"/>
      <c r="BLR112" s="13"/>
      <c r="BLS112" s="13"/>
      <c r="BLT112" s="13"/>
      <c r="BLU112" s="13"/>
      <c r="BLV112" s="13"/>
      <c r="BLW112" s="13"/>
      <c r="BLX112" s="13"/>
      <c r="BLY112" s="13"/>
      <c r="BLZ112" s="13"/>
      <c r="BMA112" s="13"/>
      <c r="BMB112" s="13"/>
      <c r="BMC112" s="13"/>
      <c r="BMD112" s="13"/>
      <c r="BME112" s="13"/>
      <c r="BMF112" s="13"/>
      <c r="BMG112" s="13"/>
      <c r="BMH112" s="13"/>
      <c r="BMI112" s="13"/>
      <c r="BMJ112" s="13"/>
      <c r="BMK112" s="13"/>
      <c r="BML112" s="13"/>
      <c r="BMM112" s="13"/>
      <c r="BMN112" s="13"/>
      <c r="BMO112" s="13"/>
      <c r="BMP112" s="13"/>
      <c r="BMQ112" s="13"/>
      <c r="BMR112" s="13"/>
      <c r="BMS112" s="13"/>
      <c r="BMT112" s="13"/>
      <c r="BMU112" s="13"/>
      <c r="BMV112" s="13"/>
      <c r="BMW112" s="13"/>
      <c r="BMX112" s="13"/>
      <c r="BMY112" s="13"/>
      <c r="BMZ112" s="13"/>
      <c r="BNA112" s="13"/>
      <c r="BNB112" s="13"/>
      <c r="BNC112" s="13"/>
      <c r="BND112" s="13"/>
      <c r="BNE112" s="13"/>
      <c r="BNF112" s="13"/>
      <c r="BNG112" s="13"/>
      <c r="BNH112" s="13"/>
      <c r="BNI112" s="13"/>
      <c r="BNJ112" s="13"/>
      <c r="BNK112" s="13"/>
      <c r="BNL112" s="13"/>
      <c r="BNM112" s="13"/>
      <c r="BNN112" s="13"/>
      <c r="BNO112" s="13"/>
      <c r="BNP112" s="13"/>
      <c r="BNQ112" s="13"/>
      <c r="BNR112" s="13"/>
      <c r="BNS112" s="13"/>
      <c r="BNT112" s="13"/>
      <c r="BNU112" s="13"/>
      <c r="BNV112" s="13"/>
      <c r="BNW112" s="13"/>
      <c r="BNX112" s="13"/>
      <c r="BNY112" s="13"/>
      <c r="BNZ112" s="13"/>
      <c r="BOA112" s="13"/>
      <c r="BOB112" s="13"/>
      <c r="BOC112" s="13"/>
      <c r="BOD112" s="13"/>
      <c r="BOE112" s="13"/>
      <c r="BOF112" s="13"/>
      <c r="BOG112" s="13"/>
      <c r="BOH112" s="13"/>
      <c r="BOI112" s="13"/>
      <c r="BOJ112" s="13"/>
      <c r="BOK112" s="13"/>
      <c r="BOL112" s="13"/>
      <c r="BOM112" s="13"/>
      <c r="BON112" s="13"/>
      <c r="BOO112" s="13"/>
      <c r="BOP112" s="13"/>
      <c r="BOQ112" s="13"/>
      <c r="BOR112" s="13"/>
      <c r="BOS112" s="13"/>
      <c r="BOT112" s="13"/>
      <c r="BOU112" s="13"/>
      <c r="BOV112" s="13"/>
      <c r="BOW112" s="13"/>
      <c r="BOX112" s="13"/>
      <c r="BOY112" s="13"/>
      <c r="BOZ112" s="13"/>
      <c r="BPA112" s="13"/>
      <c r="BPB112" s="13"/>
      <c r="BPC112" s="13"/>
      <c r="BPD112" s="13"/>
      <c r="BPE112" s="13"/>
      <c r="BPF112" s="13"/>
      <c r="BPG112" s="13"/>
      <c r="BPH112" s="13"/>
      <c r="BPI112" s="13"/>
      <c r="BPJ112" s="13"/>
      <c r="BPK112" s="13"/>
      <c r="BPL112" s="13"/>
      <c r="BPM112" s="13"/>
      <c r="BPN112" s="13"/>
      <c r="BPO112" s="13"/>
      <c r="BPP112" s="13"/>
      <c r="BPQ112" s="13"/>
      <c r="BPR112" s="13"/>
      <c r="BPS112" s="13"/>
      <c r="BPT112" s="13"/>
      <c r="BPU112" s="13"/>
      <c r="BPV112" s="13"/>
      <c r="BPW112" s="13"/>
      <c r="BPX112" s="13"/>
      <c r="BPY112" s="13"/>
      <c r="BPZ112" s="13"/>
      <c r="BQA112" s="13"/>
      <c r="BQB112" s="13"/>
      <c r="BQC112" s="13"/>
      <c r="BQD112" s="13"/>
      <c r="BQE112" s="13"/>
      <c r="BQF112" s="13"/>
      <c r="BQG112" s="13"/>
      <c r="BQH112" s="13"/>
      <c r="BQI112" s="13"/>
      <c r="BQJ112" s="13"/>
      <c r="BQK112" s="13"/>
      <c r="BQL112" s="13"/>
      <c r="BQM112" s="13"/>
      <c r="BQN112" s="13"/>
      <c r="BQO112" s="13"/>
      <c r="BQP112" s="13"/>
      <c r="BQQ112" s="13"/>
      <c r="BQR112" s="13"/>
      <c r="BQS112" s="13"/>
      <c r="BQT112" s="13"/>
      <c r="BQU112" s="13"/>
      <c r="BQV112" s="13"/>
      <c r="BQW112" s="13"/>
      <c r="BQX112" s="13"/>
      <c r="BQY112" s="13"/>
      <c r="BQZ112" s="13"/>
      <c r="BRA112" s="13"/>
      <c r="BRB112" s="13"/>
      <c r="BRC112" s="13"/>
      <c r="BRD112" s="13"/>
      <c r="BRE112" s="13"/>
      <c r="BRF112" s="13"/>
      <c r="BRG112" s="13"/>
      <c r="BRH112" s="13"/>
      <c r="BRI112" s="13"/>
      <c r="BRJ112" s="13"/>
      <c r="BRK112" s="13"/>
      <c r="BRL112" s="13"/>
      <c r="BRM112" s="13"/>
      <c r="BRN112" s="13"/>
      <c r="BRO112" s="13"/>
      <c r="BRP112" s="13"/>
      <c r="BRQ112" s="13"/>
      <c r="BRR112" s="13"/>
      <c r="BRS112" s="13"/>
      <c r="BRT112" s="13"/>
      <c r="BRU112" s="13"/>
      <c r="BRV112" s="13"/>
      <c r="BRW112" s="13"/>
      <c r="BRX112" s="13"/>
      <c r="BRY112" s="13"/>
      <c r="BRZ112" s="13"/>
      <c r="BSA112" s="13"/>
      <c r="BSB112" s="13"/>
      <c r="BSC112" s="13"/>
      <c r="BSD112" s="13"/>
      <c r="BSE112" s="13"/>
      <c r="BSF112" s="13"/>
      <c r="BSG112" s="13"/>
      <c r="BSH112" s="13"/>
      <c r="BSI112" s="13"/>
      <c r="BSJ112" s="13"/>
      <c r="BSK112" s="13"/>
      <c r="BSL112" s="13"/>
      <c r="BSM112" s="13"/>
      <c r="BSN112" s="13"/>
      <c r="BSO112" s="13"/>
      <c r="BSP112" s="13"/>
      <c r="BSQ112" s="13"/>
      <c r="BSR112" s="13"/>
      <c r="BSS112" s="13"/>
      <c r="BST112" s="13"/>
      <c r="BSU112" s="13"/>
      <c r="BSV112" s="13"/>
      <c r="BSW112" s="13"/>
      <c r="BSX112" s="13"/>
      <c r="BSY112" s="13"/>
      <c r="BSZ112" s="13"/>
      <c r="BTA112" s="13"/>
      <c r="BTB112" s="13"/>
      <c r="BTC112" s="13"/>
      <c r="BTD112" s="13"/>
      <c r="BTE112" s="13"/>
      <c r="BTF112" s="13"/>
      <c r="BTG112" s="13"/>
      <c r="BTH112" s="13"/>
      <c r="BTI112" s="13"/>
      <c r="BTJ112" s="13"/>
      <c r="BTK112" s="13"/>
      <c r="BTL112" s="13"/>
      <c r="BTM112" s="13"/>
      <c r="BTN112" s="13"/>
      <c r="BTO112" s="13"/>
      <c r="BTP112" s="13"/>
      <c r="BTQ112" s="13"/>
      <c r="BTR112" s="13"/>
      <c r="BTS112" s="13"/>
      <c r="BTT112" s="13"/>
      <c r="BTU112" s="13"/>
      <c r="BTV112" s="13"/>
      <c r="BTW112" s="13"/>
      <c r="BTX112" s="13"/>
      <c r="BTY112" s="13"/>
      <c r="BTZ112" s="13"/>
      <c r="BUA112" s="13"/>
      <c r="BUB112" s="13"/>
      <c r="BUC112" s="13"/>
      <c r="BUD112" s="13"/>
      <c r="BUE112" s="13"/>
      <c r="BUF112" s="13"/>
      <c r="BUG112" s="13"/>
      <c r="BUH112" s="13"/>
      <c r="BUI112" s="13"/>
      <c r="BUJ112" s="13"/>
      <c r="BUK112" s="13"/>
      <c r="BUL112" s="13"/>
      <c r="BUM112" s="13"/>
      <c r="BUN112" s="13"/>
      <c r="BUO112" s="13"/>
      <c r="BUP112" s="13"/>
      <c r="BUQ112" s="13"/>
      <c r="BUR112" s="13"/>
      <c r="BUS112" s="13"/>
      <c r="BUT112" s="13"/>
      <c r="BUU112" s="13"/>
      <c r="BUV112" s="13"/>
      <c r="BUW112" s="13"/>
      <c r="BUX112" s="13"/>
      <c r="BUY112" s="13"/>
      <c r="BUZ112" s="13"/>
      <c r="BVA112" s="13"/>
      <c r="BVB112" s="13"/>
      <c r="BVC112" s="13"/>
      <c r="BVD112" s="13"/>
      <c r="BVE112" s="13"/>
      <c r="BVF112" s="13"/>
      <c r="BVG112" s="13"/>
      <c r="BVH112" s="13"/>
      <c r="BVI112" s="13"/>
      <c r="BVJ112" s="13"/>
      <c r="BVK112" s="13"/>
      <c r="BVL112" s="13"/>
      <c r="BVM112" s="13"/>
      <c r="BVN112" s="13"/>
      <c r="BVO112" s="13"/>
      <c r="BVP112" s="13"/>
      <c r="BVQ112" s="13"/>
      <c r="BVR112" s="13"/>
      <c r="BVS112" s="13"/>
      <c r="BVT112" s="13"/>
      <c r="BVU112" s="13"/>
      <c r="BVV112" s="13"/>
      <c r="BVW112" s="13"/>
      <c r="BVX112" s="13"/>
      <c r="BVY112" s="13"/>
      <c r="BVZ112" s="13"/>
      <c r="BWA112" s="13"/>
      <c r="BWB112" s="13"/>
      <c r="BWC112" s="13"/>
      <c r="BWD112" s="13"/>
      <c r="BWE112" s="13"/>
      <c r="BWF112" s="13"/>
      <c r="BWG112" s="13"/>
      <c r="BWH112" s="13"/>
      <c r="BWI112" s="13"/>
      <c r="BWJ112" s="13"/>
      <c r="BWK112" s="13"/>
      <c r="BWL112" s="13"/>
      <c r="BWM112" s="13"/>
      <c r="BWN112" s="13"/>
      <c r="BWO112" s="13"/>
      <c r="BWP112" s="13"/>
      <c r="BWQ112" s="13"/>
      <c r="BWR112" s="13"/>
      <c r="BWS112" s="13"/>
      <c r="BWT112" s="13"/>
      <c r="BWU112" s="13"/>
      <c r="BWV112" s="13"/>
      <c r="BWW112" s="13"/>
      <c r="BWX112" s="13"/>
      <c r="BWY112" s="13"/>
      <c r="BWZ112" s="13"/>
      <c r="BXA112" s="13"/>
      <c r="BXB112" s="13"/>
      <c r="BXC112" s="13"/>
      <c r="BXD112" s="13"/>
      <c r="BXE112" s="13"/>
      <c r="BXF112" s="13"/>
      <c r="BXG112" s="13"/>
      <c r="BXH112" s="13"/>
      <c r="BXI112" s="13"/>
      <c r="BXJ112" s="13"/>
      <c r="BXK112" s="13"/>
      <c r="BXL112" s="13"/>
      <c r="BXM112" s="13"/>
      <c r="BXN112" s="13"/>
      <c r="BXO112" s="13"/>
      <c r="BXP112" s="13"/>
      <c r="BXQ112" s="13"/>
      <c r="BXR112" s="13"/>
      <c r="BXS112" s="13"/>
      <c r="BXT112" s="13"/>
      <c r="BXU112" s="13"/>
      <c r="BXV112" s="13"/>
      <c r="BXW112" s="13"/>
      <c r="BXX112" s="13"/>
      <c r="BXY112" s="13"/>
      <c r="BXZ112" s="13"/>
      <c r="BYA112" s="13"/>
      <c r="BYB112" s="13"/>
      <c r="BYC112" s="13"/>
      <c r="BYD112" s="13"/>
      <c r="BYE112" s="13"/>
      <c r="BYF112" s="13"/>
      <c r="BYG112" s="13"/>
      <c r="BYH112" s="13"/>
      <c r="BYI112" s="13"/>
      <c r="BYJ112" s="13"/>
      <c r="BYK112" s="13"/>
      <c r="BYL112" s="13"/>
      <c r="BYM112" s="13"/>
      <c r="BYN112" s="13"/>
      <c r="BYO112" s="13"/>
      <c r="BYP112" s="13"/>
      <c r="BYQ112" s="13"/>
      <c r="BYR112" s="13"/>
      <c r="BYS112" s="13"/>
      <c r="BYT112" s="13"/>
      <c r="BYU112" s="13"/>
      <c r="BYV112" s="13"/>
      <c r="BYW112" s="13"/>
      <c r="BYX112" s="13"/>
      <c r="BYY112" s="13"/>
      <c r="BYZ112" s="13"/>
      <c r="BZA112" s="13"/>
      <c r="BZB112" s="13"/>
      <c r="BZC112" s="13"/>
      <c r="BZD112" s="13"/>
      <c r="BZE112" s="13"/>
      <c r="BZF112" s="13"/>
      <c r="BZG112" s="13"/>
      <c r="BZH112" s="13"/>
      <c r="BZI112" s="13"/>
      <c r="BZJ112" s="13"/>
      <c r="BZK112" s="13"/>
      <c r="BZL112" s="13"/>
      <c r="BZM112" s="13"/>
      <c r="BZN112" s="13"/>
      <c r="BZO112" s="13"/>
      <c r="BZP112" s="13"/>
      <c r="BZQ112" s="13"/>
      <c r="BZR112" s="13"/>
      <c r="BZS112" s="13"/>
      <c r="BZT112" s="13"/>
      <c r="BZU112" s="13"/>
      <c r="BZV112" s="13"/>
      <c r="BZW112" s="13"/>
      <c r="BZX112" s="13"/>
      <c r="BZY112" s="13"/>
      <c r="BZZ112" s="13"/>
      <c r="CAA112" s="13"/>
      <c r="CAB112" s="13"/>
      <c r="CAC112" s="13"/>
      <c r="CAD112" s="13"/>
      <c r="CAE112" s="13"/>
      <c r="CAF112" s="13"/>
      <c r="CAG112" s="13"/>
      <c r="CAH112" s="13"/>
      <c r="CAI112" s="13"/>
      <c r="CAJ112" s="13"/>
      <c r="CAK112" s="13"/>
      <c r="CAL112" s="13"/>
      <c r="CAM112" s="13"/>
      <c r="CAN112" s="13"/>
      <c r="CAO112" s="13"/>
      <c r="CAP112" s="13"/>
      <c r="CAQ112" s="13"/>
      <c r="CAR112" s="13"/>
      <c r="CAS112" s="13"/>
      <c r="CAT112" s="13"/>
      <c r="CAU112" s="13"/>
      <c r="CAV112" s="13"/>
      <c r="CAW112" s="13"/>
      <c r="CAX112" s="13"/>
      <c r="CAY112" s="13"/>
      <c r="CAZ112" s="13"/>
      <c r="CBA112" s="13"/>
      <c r="CBB112" s="13"/>
      <c r="CBC112" s="13"/>
      <c r="CBD112" s="13"/>
      <c r="CBE112" s="13"/>
      <c r="CBF112" s="13"/>
      <c r="CBG112" s="13"/>
      <c r="CBH112" s="13"/>
      <c r="CBI112" s="13"/>
      <c r="CBJ112" s="13"/>
      <c r="CBK112" s="13"/>
      <c r="CBL112" s="13"/>
      <c r="CBM112" s="13"/>
      <c r="CBN112" s="13"/>
      <c r="CBO112" s="13"/>
      <c r="CBP112" s="13"/>
      <c r="CBQ112" s="13"/>
      <c r="CBR112" s="13"/>
      <c r="CBS112" s="13"/>
      <c r="CBT112" s="13"/>
      <c r="CBU112" s="13"/>
      <c r="CBV112" s="13"/>
      <c r="CBW112" s="13"/>
      <c r="CBX112" s="13"/>
      <c r="CBY112" s="13"/>
      <c r="CBZ112" s="13"/>
      <c r="CCA112" s="13"/>
      <c r="CCB112" s="13"/>
      <c r="CCC112" s="13"/>
      <c r="CCD112" s="13"/>
      <c r="CCE112" s="13"/>
      <c r="CCF112" s="13"/>
      <c r="CCG112" s="13"/>
      <c r="CCH112" s="13"/>
      <c r="CCI112" s="13"/>
      <c r="CCJ112" s="13"/>
      <c r="CCK112" s="13"/>
      <c r="CCL112" s="13"/>
      <c r="CCM112" s="13"/>
      <c r="CCN112" s="13"/>
      <c r="CCO112" s="13"/>
      <c r="CCP112" s="13"/>
      <c r="CCQ112" s="13"/>
      <c r="CCR112" s="13"/>
      <c r="CCS112" s="13"/>
      <c r="CCT112" s="13"/>
      <c r="CCU112" s="13"/>
      <c r="CCV112" s="13"/>
      <c r="CCW112" s="13"/>
      <c r="CCX112" s="13"/>
      <c r="CCY112" s="13"/>
      <c r="CCZ112" s="13"/>
      <c r="CDA112" s="13"/>
      <c r="CDB112" s="13"/>
      <c r="CDC112" s="13"/>
      <c r="CDD112" s="13"/>
      <c r="CDE112" s="13"/>
      <c r="CDF112" s="13"/>
      <c r="CDG112" s="13"/>
      <c r="CDH112" s="13"/>
      <c r="CDI112" s="13"/>
      <c r="CDJ112" s="13"/>
      <c r="CDK112" s="13"/>
      <c r="CDL112" s="13"/>
      <c r="CDM112" s="13"/>
      <c r="CDN112" s="13"/>
      <c r="CDO112" s="13"/>
      <c r="CDP112" s="13"/>
      <c r="CDQ112" s="13"/>
      <c r="CDR112" s="13"/>
      <c r="CDS112" s="13"/>
      <c r="CDT112" s="13"/>
      <c r="CDU112" s="13"/>
      <c r="CDV112" s="13"/>
      <c r="CDW112" s="13"/>
      <c r="CDX112" s="13"/>
      <c r="CDY112" s="13"/>
      <c r="CDZ112" s="13"/>
      <c r="CEA112" s="13"/>
      <c r="CEB112" s="13"/>
      <c r="CEC112" s="13"/>
      <c r="CED112" s="13"/>
      <c r="CEE112" s="13"/>
      <c r="CEF112" s="13"/>
      <c r="CEG112" s="13"/>
      <c r="CEH112" s="13"/>
      <c r="CEI112" s="13"/>
      <c r="CEJ112" s="13"/>
      <c r="CEK112" s="13"/>
      <c r="CEL112" s="13"/>
      <c r="CEM112" s="13"/>
      <c r="CEN112" s="13"/>
      <c r="CEO112" s="13"/>
      <c r="CEP112" s="13"/>
      <c r="CEQ112" s="13"/>
      <c r="CER112" s="13"/>
      <c r="CES112" s="13"/>
      <c r="CET112" s="13"/>
      <c r="CEU112" s="13"/>
      <c r="CEV112" s="13"/>
      <c r="CEW112" s="13"/>
      <c r="CEX112" s="13"/>
      <c r="CEY112" s="13"/>
      <c r="CEZ112" s="13"/>
      <c r="CFA112" s="13"/>
      <c r="CFB112" s="13"/>
      <c r="CFC112" s="13"/>
      <c r="CFD112" s="13"/>
      <c r="CFE112" s="13"/>
      <c r="CFF112" s="13"/>
      <c r="CFG112" s="13"/>
      <c r="CFH112" s="13"/>
      <c r="CFI112" s="13"/>
      <c r="CFJ112" s="13"/>
      <c r="CFK112" s="13"/>
      <c r="CFL112" s="13"/>
      <c r="CFM112" s="13"/>
      <c r="CFN112" s="13"/>
      <c r="CFO112" s="13"/>
      <c r="CFP112" s="13"/>
      <c r="CFQ112" s="13"/>
      <c r="CFR112" s="13"/>
      <c r="CFS112" s="13"/>
      <c r="CFT112" s="13"/>
      <c r="CFU112" s="13"/>
      <c r="CFV112" s="13"/>
      <c r="CFW112" s="13"/>
      <c r="CFX112" s="13"/>
      <c r="CFY112" s="13"/>
      <c r="CFZ112" s="13"/>
      <c r="CGA112" s="13"/>
      <c r="CGB112" s="13"/>
      <c r="CGC112" s="13"/>
      <c r="CGD112" s="13"/>
      <c r="CGE112" s="13"/>
      <c r="CGF112" s="13"/>
      <c r="CGG112" s="13"/>
      <c r="CGH112" s="13"/>
      <c r="CGI112" s="13"/>
      <c r="CGJ112" s="13"/>
      <c r="CGK112" s="13"/>
      <c r="CGL112" s="13"/>
      <c r="CGM112" s="13"/>
      <c r="CGN112" s="13"/>
      <c r="CGO112" s="13"/>
      <c r="CGP112" s="13"/>
      <c r="CGQ112" s="13"/>
      <c r="CGR112" s="13"/>
      <c r="CGS112" s="13"/>
      <c r="CGT112" s="13"/>
      <c r="CGU112" s="13"/>
      <c r="CGV112" s="13"/>
      <c r="CGW112" s="13"/>
      <c r="CGX112" s="13"/>
      <c r="CGY112" s="13"/>
      <c r="CGZ112" s="13"/>
      <c r="CHA112" s="13"/>
      <c r="CHB112" s="13"/>
      <c r="CHC112" s="13"/>
      <c r="CHD112" s="13"/>
      <c r="CHE112" s="13"/>
      <c r="CHF112" s="13"/>
      <c r="CHG112" s="13"/>
      <c r="CHH112" s="13"/>
      <c r="CHI112" s="13"/>
      <c r="CHJ112" s="13"/>
      <c r="CHK112" s="13"/>
      <c r="CHL112" s="13"/>
      <c r="CHM112" s="13"/>
      <c r="CHN112" s="13"/>
      <c r="CHO112" s="13"/>
      <c r="CHP112" s="13"/>
      <c r="CHQ112" s="13"/>
      <c r="CHR112" s="13"/>
      <c r="CHS112" s="13"/>
      <c r="CHT112" s="13"/>
      <c r="CHU112" s="13"/>
      <c r="CHV112" s="13"/>
      <c r="CHW112" s="13"/>
      <c r="CHX112" s="13"/>
      <c r="CHY112" s="13"/>
      <c r="CHZ112" s="13"/>
      <c r="CIA112" s="13"/>
      <c r="CIB112" s="13"/>
      <c r="CIC112" s="13"/>
      <c r="CID112" s="13"/>
      <c r="CIE112" s="13"/>
      <c r="CIF112" s="13"/>
      <c r="CIG112" s="13"/>
      <c r="CIH112" s="13"/>
      <c r="CII112" s="13"/>
      <c r="CIJ112" s="13"/>
      <c r="CIK112" s="13"/>
      <c r="CIL112" s="13"/>
      <c r="CIM112" s="13"/>
      <c r="CIN112" s="13"/>
      <c r="CIO112" s="13"/>
      <c r="CIP112" s="13"/>
      <c r="CIQ112" s="13"/>
      <c r="CIR112" s="13"/>
      <c r="CIS112" s="13"/>
      <c r="CIT112" s="13"/>
      <c r="CIU112" s="13"/>
      <c r="CIV112" s="13"/>
      <c r="CIW112" s="13"/>
      <c r="CIX112" s="13"/>
      <c r="CIY112" s="13"/>
      <c r="CIZ112" s="13"/>
      <c r="CJA112" s="13"/>
      <c r="CJB112" s="13"/>
      <c r="CJC112" s="13"/>
      <c r="CJD112" s="13"/>
      <c r="CJE112" s="13"/>
      <c r="CJF112" s="13"/>
      <c r="CJG112" s="13"/>
      <c r="CJH112" s="13"/>
      <c r="CJI112" s="13"/>
      <c r="CJJ112" s="13"/>
      <c r="CJK112" s="13"/>
      <c r="CJL112" s="13"/>
      <c r="CJM112" s="13"/>
      <c r="CJN112" s="13"/>
      <c r="CJO112" s="13"/>
      <c r="CJP112" s="13"/>
      <c r="CJQ112" s="13"/>
      <c r="CJR112" s="13"/>
      <c r="CJS112" s="13"/>
      <c r="CJT112" s="13"/>
      <c r="CJU112" s="13"/>
      <c r="CJV112" s="13"/>
      <c r="CJW112" s="13"/>
      <c r="CJX112" s="13"/>
      <c r="CJY112" s="13"/>
      <c r="CJZ112" s="13"/>
      <c r="CKA112" s="13"/>
      <c r="CKB112" s="13"/>
      <c r="CKC112" s="13"/>
      <c r="CKD112" s="13"/>
      <c r="CKE112" s="13"/>
      <c r="CKF112" s="13"/>
      <c r="CKG112" s="13"/>
      <c r="CKH112" s="13"/>
      <c r="CKI112" s="13"/>
      <c r="CKJ112" s="13"/>
      <c r="CKK112" s="13"/>
      <c r="CKL112" s="13"/>
      <c r="CKM112" s="13"/>
      <c r="CKN112" s="13"/>
      <c r="CKO112" s="13"/>
      <c r="CKP112" s="13"/>
      <c r="CKQ112" s="13"/>
      <c r="CKR112" s="13"/>
      <c r="CKS112" s="13"/>
      <c r="CKT112" s="13"/>
      <c r="CKU112" s="13"/>
      <c r="CKV112" s="13"/>
      <c r="CKW112" s="13"/>
      <c r="CKX112" s="13"/>
      <c r="CKY112" s="13"/>
      <c r="CKZ112" s="13"/>
      <c r="CLA112" s="13"/>
      <c r="CLB112" s="13"/>
      <c r="CLC112" s="13"/>
      <c r="CLD112" s="13"/>
      <c r="CLE112" s="13"/>
      <c r="CLF112" s="13"/>
      <c r="CLG112" s="13"/>
      <c r="CLH112" s="13"/>
      <c r="CLI112" s="13"/>
      <c r="CLJ112" s="13"/>
      <c r="CLK112" s="13"/>
      <c r="CLL112" s="13"/>
      <c r="CLM112" s="13"/>
      <c r="CLN112" s="13"/>
      <c r="CLO112" s="13"/>
      <c r="CLP112" s="13"/>
      <c r="CLQ112" s="13"/>
      <c r="CLR112" s="13"/>
      <c r="CLS112" s="13"/>
      <c r="CLT112" s="13"/>
      <c r="CLU112" s="13"/>
      <c r="CLV112" s="13"/>
      <c r="CLW112" s="13"/>
      <c r="CLX112" s="13"/>
      <c r="CLY112" s="13"/>
      <c r="CLZ112" s="13"/>
      <c r="CMA112" s="13"/>
      <c r="CMB112" s="13"/>
      <c r="CMC112" s="13"/>
      <c r="CMD112" s="13"/>
      <c r="CME112" s="13"/>
      <c r="CMF112" s="13"/>
      <c r="CMG112" s="13"/>
      <c r="CMH112" s="13"/>
      <c r="CMI112" s="13"/>
      <c r="CMJ112" s="13"/>
      <c r="CMK112" s="13"/>
      <c r="CML112" s="13"/>
      <c r="CMM112" s="13"/>
      <c r="CMN112" s="13"/>
      <c r="CMO112" s="13"/>
      <c r="CMP112" s="13"/>
      <c r="CMQ112" s="13"/>
      <c r="CMR112" s="13"/>
      <c r="CMS112" s="13"/>
      <c r="CMT112" s="13"/>
      <c r="CMU112" s="13"/>
      <c r="CMV112" s="13"/>
      <c r="CMW112" s="13"/>
      <c r="CMX112" s="13"/>
      <c r="CMY112" s="13"/>
      <c r="CMZ112" s="13"/>
      <c r="CNA112" s="13"/>
      <c r="CNB112" s="13"/>
      <c r="CNC112" s="13"/>
      <c r="CND112" s="13"/>
      <c r="CNE112" s="13"/>
      <c r="CNF112" s="13"/>
      <c r="CNG112" s="13"/>
      <c r="CNH112" s="13"/>
      <c r="CNI112" s="13"/>
      <c r="CNJ112" s="13"/>
      <c r="CNK112" s="13"/>
      <c r="CNL112" s="13"/>
      <c r="CNM112" s="13"/>
      <c r="CNN112" s="13"/>
      <c r="CNO112" s="13"/>
      <c r="CNP112" s="13"/>
      <c r="CNQ112" s="13"/>
      <c r="CNR112" s="13"/>
      <c r="CNS112" s="13"/>
      <c r="CNT112" s="13"/>
      <c r="CNU112" s="13"/>
      <c r="CNV112" s="13"/>
      <c r="CNW112" s="13"/>
      <c r="CNX112" s="13"/>
      <c r="CNY112" s="13"/>
      <c r="CNZ112" s="13"/>
      <c r="COA112" s="13"/>
      <c r="COB112" s="13"/>
      <c r="COC112" s="13"/>
      <c r="COD112" s="13"/>
      <c r="COE112" s="13"/>
      <c r="COF112" s="13"/>
      <c r="COG112" s="13"/>
      <c r="COH112" s="13"/>
      <c r="COI112" s="13"/>
      <c r="COJ112" s="13"/>
      <c r="COK112" s="13"/>
      <c r="COL112" s="13"/>
      <c r="COM112" s="13"/>
      <c r="CON112" s="13"/>
      <c r="COO112" s="13"/>
      <c r="COP112" s="13"/>
      <c r="COQ112" s="13"/>
      <c r="COR112" s="13"/>
      <c r="COS112" s="13"/>
      <c r="COT112" s="13"/>
      <c r="COU112" s="13"/>
      <c r="COV112" s="13"/>
      <c r="COW112" s="13"/>
      <c r="COX112" s="13"/>
      <c r="COY112" s="13"/>
      <c r="COZ112" s="13"/>
      <c r="CPA112" s="13"/>
      <c r="CPB112" s="13"/>
      <c r="CPC112" s="13"/>
      <c r="CPD112" s="13"/>
      <c r="CPE112" s="13"/>
      <c r="CPF112" s="13"/>
      <c r="CPG112" s="13"/>
      <c r="CPH112" s="13"/>
      <c r="CPI112" s="13"/>
      <c r="CPJ112" s="13"/>
      <c r="CPK112" s="13"/>
      <c r="CPL112" s="13"/>
      <c r="CPM112" s="13"/>
      <c r="CPN112" s="13"/>
      <c r="CPO112" s="13"/>
      <c r="CPP112" s="13"/>
      <c r="CPQ112" s="13"/>
      <c r="CPR112" s="13"/>
      <c r="CPS112" s="13"/>
      <c r="CPT112" s="13"/>
      <c r="CPU112" s="13"/>
      <c r="CPV112" s="13"/>
      <c r="CPW112" s="13"/>
      <c r="CPX112" s="13"/>
      <c r="CPY112" s="13"/>
      <c r="CPZ112" s="13"/>
      <c r="CQA112" s="13"/>
      <c r="CQB112" s="13"/>
      <c r="CQC112" s="13"/>
      <c r="CQD112" s="13"/>
      <c r="CQE112" s="13"/>
      <c r="CQF112" s="13"/>
      <c r="CQG112" s="13"/>
      <c r="CQH112" s="13"/>
      <c r="CQI112" s="13"/>
      <c r="CQJ112" s="13"/>
      <c r="CQK112" s="13"/>
      <c r="CQL112" s="13"/>
      <c r="CQM112" s="13"/>
      <c r="CQN112" s="13"/>
      <c r="CQO112" s="13"/>
      <c r="CQP112" s="13"/>
      <c r="CQQ112" s="13"/>
      <c r="CQR112" s="13"/>
      <c r="CQS112" s="13"/>
      <c r="CQT112" s="13"/>
      <c r="CQU112" s="13"/>
      <c r="CQV112" s="13"/>
      <c r="CQW112" s="13"/>
      <c r="CQX112" s="13"/>
      <c r="CQY112" s="13"/>
      <c r="CQZ112" s="13"/>
      <c r="CRA112" s="13"/>
      <c r="CRB112" s="13"/>
      <c r="CRC112" s="13"/>
      <c r="CRD112" s="13"/>
      <c r="CRE112" s="13"/>
      <c r="CRF112" s="13"/>
      <c r="CRG112" s="13"/>
      <c r="CRH112" s="13"/>
      <c r="CRI112" s="13"/>
      <c r="CRJ112" s="13"/>
      <c r="CRK112" s="13"/>
      <c r="CRL112" s="13"/>
      <c r="CRM112" s="13"/>
      <c r="CRN112" s="13"/>
      <c r="CRO112" s="13"/>
      <c r="CRP112" s="13"/>
      <c r="CRQ112" s="13"/>
      <c r="CRR112" s="13"/>
      <c r="CRS112" s="13"/>
      <c r="CRT112" s="13"/>
      <c r="CRU112" s="13"/>
      <c r="CRV112" s="13"/>
      <c r="CRW112" s="13"/>
      <c r="CRX112" s="13"/>
      <c r="CRY112" s="13"/>
      <c r="CRZ112" s="13"/>
      <c r="CSA112" s="13"/>
      <c r="CSB112" s="13"/>
      <c r="CSC112" s="13"/>
      <c r="CSD112" s="13"/>
      <c r="CSE112" s="13"/>
      <c r="CSF112" s="13"/>
      <c r="CSG112" s="13"/>
      <c r="CSH112" s="13"/>
      <c r="CSI112" s="13"/>
      <c r="CSJ112" s="13"/>
      <c r="CSK112" s="13"/>
      <c r="CSL112" s="13"/>
      <c r="CSM112" s="13"/>
      <c r="CSN112" s="13"/>
      <c r="CSO112" s="13"/>
      <c r="CSP112" s="13"/>
      <c r="CSQ112" s="13"/>
      <c r="CSR112" s="13"/>
      <c r="CSS112" s="13"/>
      <c r="CST112" s="13"/>
      <c r="CSU112" s="13"/>
      <c r="CSV112" s="13"/>
      <c r="CSW112" s="13"/>
      <c r="CSX112" s="13"/>
      <c r="CSY112" s="13"/>
      <c r="CSZ112" s="13"/>
      <c r="CTA112" s="13"/>
      <c r="CTB112" s="13"/>
      <c r="CTC112" s="13"/>
      <c r="CTD112" s="13"/>
      <c r="CTE112" s="13"/>
      <c r="CTF112" s="13"/>
      <c r="CTG112" s="13"/>
      <c r="CTH112" s="13"/>
      <c r="CTI112" s="13"/>
      <c r="CTJ112" s="13"/>
      <c r="CTK112" s="13"/>
      <c r="CTL112" s="13"/>
      <c r="CTM112" s="13"/>
      <c r="CTN112" s="13"/>
      <c r="CTO112" s="13"/>
      <c r="CTP112" s="13"/>
      <c r="CTQ112" s="13"/>
      <c r="CTR112" s="13"/>
      <c r="CTS112" s="13"/>
      <c r="CTT112" s="13"/>
      <c r="CTU112" s="13"/>
      <c r="CTV112" s="13"/>
      <c r="CTW112" s="13"/>
      <c r="CTX112" s="13"/>
      <c r="CTY112" s="13"/>
      <c r="CTZ112" s="13"/>
      <c r="CUA112" s="13"/>
      <c r="CUB112" s="13"/>
      <c r="CUC112" s="13"/>
      <c r="CUD112" s="13"/>
      <c r="CUE112" s="13"/>
      <c r="CUF112" s="13"/>
      <c r="CUG112" s="13"/>
      <c r="CUH112" s="13"/>
      <c r="CUI112" s="13"/>
      <c r="CUJ112" s="13"/>
      <c r="CUK112" s="13"/>
      <c r="CUL112" s="13"/>
      <c r="CUM112" s="13"/>
      <c r="CUN112" s="13"/>
      <c r="CUO112" s="13"/>
      <c r="CUP112" s="13"/>
      <c r="CUQ112" s="13"/>
      <c r="CUR112" s="13"/>
      <c r="CUS112" s="13"/>
      <c r="CUT112" s="13"/>
      <c r="CUU112" s="13"/>
      <c r="CUV112" s="13"/>
      <c r="CUW112" s="13"/>
      <c r="CUX112" s="13"/>
      <c r="CUY112" s="13"/>
      <c r="CUZ112" s="13"/>
      <c r="CVA112" s="13"/>
      <c r="CVB112" s="13"/>
      <c r="CVC112" s="13"/>
      <c r="CVD112" s="13"/>
      <c r="CVE112" s="13"/>
      <c r="CVF112" s="13"/>
      <c r="CVG112" s="13"/>
      <c r="CVH112" s="13"/>
      <c r="CVI112" s="13"/>
      <c r="CVJ112" s="13"/>
      <c r="CVK112" s="13"/>
      <c r="CVL112" s="13"/>
      <c r="CVM112" s="13"/>
      <c r="CVN112" s="13"/>
      <c r="CVO112" s="13"/>
      <c r="CVP112" s="13"/>
      <c r="CVQ112" s="13"/>
      <c r="CVR112" s="13"/>
      <c r="CVS112" s="13"/>
      <c r="CVT112" s="13"/>
      <c r="CVU112" s="13"/>
      <c r="CVV112" s="13"/>
      <c r="CVW112" s="13"/>
      <c r="CVX112" s="13"/>
      <c r="CVY112" s="13"/>
      <c r="CVZ112" s="13"/>
      <c r="CWA112" s="13"/>
      <c r="CWB112" s="13"/>
      <c r="CWC112" s="13"/>
      <c r="CWD112" s="13"/>
      <c r="CWE112" s="13"/>
      <c r="CWF112" s="13"/>
      <c r="CWG112" s="13"/>
      <c r="CWH112" s="13"/>
      <c r="CWI112" s="13"/>
      <c r="CWJ112" s="13"/>
      <c r="CWK112" s="13"/>
      <c r="CWL112" s="13"/>
      <c r="CWM112" s="13"/>
      <c r="CWN112" s="13"/>
      <c r="CWO112" s="13"/>
      <c r="CWP112" s="13"/>
      <c r="CWQ112" s="13"/>
      <c r="CWR112" s="13"/>
      <c r="CWS112" s="13"/>
      <c r="CWT112" s="13"/>
      <c r="CWU112" s="13"/>
      <c r="CWV112" s="13"/>
      <c r="CWW112" s="13"/>
      <c r="CWX112" s="13"/>
      <c r="CWY112" s="13"/>
      <c r="CWZ112" s="13"/>
      <c r="CXA112" s="13"/>
      <c r="CXB112" s="13"/>
      <c r="CXC112" s="13"/>
      <c r="CXD112" s="13"/>
      <c r="CXE112" s="13"/>
      <c r="CXF112" s="13"/>
      <c r="CXG112" s="13"/>
      <c r="CXH112" s="13"/>
      <c r="CXI112" s="13"/>
      <c r="CXJ112" s="13"/>
      <c r="CXK112" s="13"/>
      <c r="CXL112" s="13"/>
      <c r="CXM112" s="13"/>
      <c r="CXN112" s="13"/>
      <c r="CXO112" s="13"/>
      <c r="CXP112" s="13"/>
      <c r="CXQ112" s="13"/>
      <c r="CXR112" s="13"/>
      <c r="CXS112" s="13"/>
      <c r="CXT112" s="13"/>
      <c r="CXU112" s="13"/>
      <c r="CXV112" s="13"/>
      <c r="CXW112" s="13"/>
      <c r="CXX112" s="13"/>
      <c r="CXY112" s="13"/>
      <c r="CXZ112" s="13"/>
      <c r="CYA112" s="13"/>
      <c r="CYB112" s="13"/>
      <c r="CYC112" s="13"/>
      <c r="CYD112" s="13"/>
      <c r="CYE112" s="13"/>
      <c r="CYF112" s="13"/>
      <c r="CYG112" s="13"/>
      <c r="CYH112" s="13"/>
      <c r="CYI112" s="13"/>
      <c r="CYJ112" s="13"/>
      <c r="CYK112" s="13"/>
      <c r="CYL112" s="13"/>
      <c r="CYM112" s="13"/>
      <c r="CYN112" s="13"/>
      <c r="CYO112" s="13"/>
      <c r="CYP112" s="13"/>
      <c r="CYQ112" s="13"/>
      <c r="CYR112" s="13"/>
      <c r="CYS112" s="13"/>
      <c r="CYT112" s="13"/>
      <c r="CYU112" s="13"/>
      <c r="CYV112" s="13"/>
      <c r="CYW112" s="13"/>
      <c r="CYX112" s="13"/>
      <c r="CYY112" s="13"/>
      <c r="CYZ112" s="13"/>
      <c r="CZA112" s="13"/>
      <c r="CZB112" s="13"/>
      <c r="CZC112" s="13"/>
      <c r="CZD112" s="13"/>
      <c r="CZE112" s="13"/>
      <c r="CZF112" s="13"/>
      <c r="CZG112" s="13"/>
      <c r="CZH112" s="13"/>
      <c r="CZI112" s="13"/>
      <c r="CZJ112" s="13"/>
      <c r="CZK112" s="13"/>
      <c r="CZL112" s="13"/>
      <c r="CZM112" s="13"/>
      <c r="CZN112" s="13"/>
      <c r="CZO112" s="13"/>
      <c r="CZP112" s="13"/>
      <c r="CZQ112" s="13"/>
      <c r="CZR112" s="13"/>
      <c r="CZS112" s="13"/>
      <c r="CZT112" s="13"/>
      <c r="CZU112" s="13"/>
      <c r="CZV112" s="13"/>
      <c r="CZW112" s="13"/>
      <c r="CZX112" s="13"/>
      <c r="CZY112" s="13"/>
      <c r="CZZ112" s="13"/>
      <c r="DAA112" s="13"/>
      <c r="DAB112" s="13"/>
      <c r="DAC112" s="13"/>
      <c r="DAD112" s="13"/>
      <c r="DAE112" s="13"/>
      <c r="DAF112" s="13"/>
      <c r="DAG112" s="13"/>
      <c r="DAH112" s="13"/>
      <c r="DAI112" s="13"/>
      <c r="DAJ112" s="13"/>
      <c r="DAK112" s="13"/>
      <c r="DAL112" s="13"/>
      <c r="DAM112" s="13"/>
      <c r="DAN112" s="13"/>
      <c r="DAO112" s="13"/>
      <c r="DAP112" s="13"/>
      <c r="DAQ112" s="13"/>
      <c r="DAR112" s="13"/>
      <c r="DAS112" s="13"/>
      <c r="DAT112" s="13"/>
      <c r="DAU112" s="13"/>
      <c r="DAV112" s="13"/>
      <c r="DAW112" s="13"/>
      <c r="DAX112" s="13"/>
      <c r="DAY112" s="13"/>
      <c r="DAZ112" s="13"/>
      <c r="DBA112" s="13"/>
      <c r="DBB112" s="13"/>
      <c r="DBC112" s="13"/>
      <c r="DBD112" s="13"/>
      <c r="DBE112" s="13"/>
      <c r="DBF112" s="13"/>
      <c r="DBG112" s="13"/>
      <c r="DBH112" s="13"/>
      <c r="DBI112" s="13"/>
      <c r="DBJ112" s="13"/>
      <c r="DBK112" s="13"/>
      <c r="DBL112" s="13"/>
      <c r="DBM112" s="13"/>
      <c r="DBN112" s="13"/>
      <c r="DBO112" s="13"/>
      <c r="DBP112" s="13"/>
      <c r="DBQ112" s="13"/>
      <c r="DBR112" s="13"/>
      <c r="DBS112" s="13"/>
      <c r="DBT112" s="13"/>
      <c r="DBU112" s="13"/>
      <c r="DBV112" s="13"/>
      <c r="DBW112" s="13"/>
      <c r="DBX112" s="13"/>
      <c r="DBY112" s="13"/>
      <c r="DBZ112" s="13"/>
      <c r="DCA112" s="13"/>
      <c r="DCB112" s="13"/>
      <c r="DCC112" s="13"/>
      <c r="DCD112" s="13"/>
      <c r="DCE112" s="13"/>
      <c r="DCF112" s="13"/>
      <c r="DCG112" s="13"/>
      <c r="DCH112" s="13"/>
      <c r="DCI112" s="13"/>
      <c r="DCJ112" s="13"/>
      <c r="DCK112" s="13"/>
      <c r="DCL112" s="13"/>
      <c r="DCM112" s="13"/>
      <c r="DCN112" s="13"/>
      <c r="DCO112" s="13"/>
      <c r="DCP112" s="13"/>
      <c r="DCQ112" s="13"/>
      <c r="DCR112" s="13"/>
      <c r="DCS112" s="13"/>
      <c r="DCT112" s="13"/>
      <c r="DCU112" s="13"/>
      <c r="DCV112" s="13"/>
      <c r="DCW112" s="13"/>
      <c r="DCX112" s="13"/>
      <c r="DCY112" s="13"/>
      <c r="DCZ112" s="13"/>
      <c r="DDA112" s="13"/>
      <c r="DDB112" s="13"/>
      <c r="DDC112" s="13"/>
      <c r="DDD112" s="13"/>
      <c r="DDE112" s="13"/>
      <c r="DDF112" s="13"/>
      <c r="DDG112" s="13"/>
      <c r="DDH112" s="13"/>
      <c r="DDI112" s="13"/>
      <c r="DDJ112" s="13"/>
      <c r="DDK112" s="13"/>
      <c r="DDL112" s="13"/>
      <c r="DDM112" s="13"/>
      <c r="DDN112" s="13"/>
      <c r="DDO112" s="13"/>
      <c r="DDP112" s="13"/>
      <c r="DDQ112" s="13"/>
      <c r="DDR112" s="13"/>
      <c r="DDS112" s="13"/>
      <c r="DDT112" s="13"/>
      <c r="DDU112" s="13"/>
      <c r="DDV112" s="13"/>
      <c r="DDW112" s="13"/>
      <c r="DDX112" s="13"/>
      <c r="DDY112" s="13"/>
      <c r="DDZ112" s="13"/>
      <c r="DEA112" s="13"/>
      <c r="DEB112" s="13"/>
      <c r="DEC112" s="13"/>
      <c r="DED112" s="13"/>
      <c r="DEE112" s="13"/>
      <c r="DEF112" s="13"/>
      <c r="DEG112" s="13"/>
      <c r="DEH112" s="13"/>
      <c r="DEI112" s="13"/>
      <c r="DEJ112" s="13"/>
      <c r="DEK112" s="13"/>
      <c r="DEL112" s="13"/>
      <c r="DEM112" s="13"/>
      <c r="DEN112" s="13"/>
      <c r="DEO112" s="13"/>
      <c r="DEP112" s="13"/>
      <c r="DEQ112" s="13"/>
      <c r="DER112" s="13"/>
      <c r="DES112" s="13"/>
      <c r="DET112" s="13"/>
      <c r="DEU112" s="13"/>
      <c r="DEV112" s="13"/>
      <c r="DEW112" s="13"/>
      <c r="DEX112" s="13"/>
      <c r="DEY112" s="13"/>
      <c r="DEZ112" s="13"/>
      <c r="DFA112" s="13"/>
      <c r="DFB112" s="13"/>
      <c r="DFC112" s="13"/>
      <c r="DFD112" s="13"/>
      <c r="DFE112" s="13"/>
      <c r="DFF112" s="13"/>
      <c r="DFG112" s="13"/>
      <c r="DFH112" s="13"/>
      <c r="DFI112" s="13"/>
      <c r="DFJ112" s="13"/>
      <c r="DFK112" s="13"/>
      <c r="DFL112" s="13"/>
      <c r="DFM112" s="13"/>
      <c r="DFN112" s="13"/>
      <c r="DFO112" s="13"/>
      <c r="DFP112" s="13"/>
      <c r="DFQ112" s="13"/>
      <c r="DFR112" s="13"/>
      <c r="DFS112" s="13"/>
      <c r="DFT112" s="13"/>
      <c r="DFU112" s="13"/>
      <c r="DFV112" s="13"/>
      <c r="DFW112" s="13"/>
      <c r="DFX112" s="13"/>
      <c r="DFY112" s="13"/>
      <c r="DFZ112" s="13"/>
      <c r="DGA112" s="13"/>
      <c r="DGB112" s="13"/>
      <c r="DGC112" s="13"/>
      <c r="DGD112" s="13"/>
      <c r="DGE112" s="13"/>
      <c r="DGF112" s="13"/>
      <c r="DGG112" s="13"/>
      <c r="DGH112" s="13"/>
      <c r="DGI112" s="13"/>
      <c r="DGJ112" s="13"/>
      <c r="DGK112" s="13"/>
      <c r="DGL112" s="13"/>
      <c r="DGM112" s="13"/>
      <c r="DGN112" s="13"/>
      <c r="DGO112" s="13"/>
      <c r="DGP112" s="13"/>
      <c r="DGQ112" s="13"/>
      <c r="DGR112" s="13"/>
      <c r="DGS112" s="13"/>
      <c r="DGT112" s="13"/>
      <c r="DGU112" s="13"/>
      <c r="DGV112" s="13"/>
      <c r="DGW112" s="13"/>
      <c r="DGX112" s="13"/>
      <c r="DGY112" s="13"/>
      <c r="DGZ112" s="13"/>
      <c r="DHA112" s="13"/>
      <c r="DHB112" s="13"/>
      <c r="DHC112" s="13"/>
      <c r="DHD112" s="13"/>
      <c r="DHE112" s="13"/>
      <c r="DHF112" s="13"/>
      <c r="DHG112" s="13"/>
      <c r="DHH112" s="13"/>
      <c r="DHI112" s="13"/>
      <c r="DHJ112" s="13"/>
      <c r="DHK112" s="13"/>
      <c r="DHL112" s="13"/>
      <c r="DHM112" s="13"/>
      <c r="DHN112" s="13"/>
      <c r="DHO112" s="13"/>
      <c r="DHP112" s="13"/>
      <c r="DHQ112" s="13"/>
      <c r="DHR112" s="13"/>
      <c r="DHS112" s="13"/>
      <c r="DHT112" s="13"/>
      <c r="DHU112" s="13"/>
      <c r="DHV112" s="13"/>
      <c r="DHW112" s="13"/>
      <c r="DHX112" s="13"/>
      <c r="DHY112" s="13"/>
      <c r="DHZ112" s="13"/>
      <c r="DIA112" s="13"/>
      <c r="DIB112" s="13"/>
      <c r="DIC112" s="13"/>
      <c r="DID112" s="13"/>
      <c r="DIE112" s="13"/>
      <c r="DIF112" s="13"/>
      <c r="DIG112" s="13"/>
      <c r="DIH112" s="13"/>
      <c r="DII112" s="13"/>
      <c r="DIJ112" s="13"/>
      <c r="DIK112" s="13"/>
      <c r="DIL112" s="13"/>
      <c r="DIM112" s="13"/>
      <c r="DIN112" s="13"/>
      <c r="DIO112" s="13"/>
      <c r="DIP112" s="13"/>
      <c r="DIQ112" s="13"/>
      <c r="DIR112" s="13"/>
      <c r="DIS112" s="13"/>
      <c r="DIT112" s="13"/>
      <c r="DIU112" s="13"/>
      <c r="DIV112" s="13"/>
      <c r="DIW112" s="13"/>
      <c r="DIX112" s="13"/>
      <c r="DIY112" s="13"/>
      <c r="DIZ112" s="13"/>
      <c r="DJA112" s="13"/>
      <c r="DJB112" s="13"/>
      <c r="DJC112" s="13"/>
      <c r="DJD112" s="13"/>
      <c r="DJE112" s="13"/>
      <c r="DJF112" s="13"/>
      <c r="DJG112" s="13"/>
      <c r="DJH112" s="13"/>
      <c r="DJI112" s="13"/>
      <c r="DJJ112" s="13"/>
      <c r="DJK112" s="13"/>
      <c r="DJL112" s="13"/>
      <c r="DJM112" s="13"/>
      <c r="DJN112" s="13"/>
      <c r="DJO112" s="13"/>
      <c r="DJP112" s="13"/>
      <c r="DJQ112" s="13"/>
      <c r="DJR112" s="13"/>
      <c r="DJS112" s="13"/>
      <c r="DJT112" s="13"/>
      <c r="DJU112" s="13"/>
      <c r="DJV112" s="13"/>
      <c r="DJW112" s="13"/>
      <c r="DJX112" s="13"/>
      <c r="DJY112" s="13"/>
      <c r="DJZ112" s="13"/>
      <c r="DKA112" s="13"/>
      <c r="DKB112" s="13"/>
      <c r="DKC112" s="13"/>
      <c r="DKD112" s="13"/>
      <c r="DKE112" s="13"/>
      <c r="DKF112" s="13"/>
      <c r="DKG112" s="13"/>
      <c r="DKH112" s="13"/>
      <c r="DKI112" s="13"/>
      <c r="DKJ112" s="13"/>
      <c r="DKK112" s="13"/>
      <c r="DKL112" s="13"/>
      <c r="DKM112" s="13"/>
      <c r="DKN112" s="13"/>
      <c r="DKO112" s="13"/>
      <c r="DKP112" s="13"/>
      <c r="DKQ112" s="13"/>
      <c r="DKR112" s="13"/>
      <c r="DKS112" s="13"/>
      <c r="DKT112" s="13"/>
      <c r="DKU112" s="13"/>
      <c r="DKV112" s="13"/>
      <c r="DKW112" s="13"/>
      <c r="DKX112" s="13"/>
      <c r="DKY112" s="13"/>
      <c r="DKZ112" s="13"/>
      <c r="DLA112" s="13"/>
      <c r="DLB112" s="13"/>
      <c r="DLC112" s="13"/>
      <c r="DLD112" s="13"/>
      <c r="DLE112" s="13"/>
      <c r="DLF112" s="13"/>
      <c r="DLG112" s="13"/>
      <c r="DLH112" s="13"/>
      <c r="DLI112" s="13"/>
      <c r="DLJ112" s="13"/>
      <c r="DLK112" s="13"/>
      <c r="DLL112" s="13"/>
      <c r="DLM112" s="13"/>
      <c r="DLN112" s="13"/>
      <c r="DLO112" s="13"/>
      <c r="DLP112" s="13"/>
      <c r="DLQ112" s="13"/>
      <c r="DLR112" s="13"/>
      <c r="DLS112" s="13"/>
      <c r="DLT112" s="13"/>
      <c r="DLU112" s="13"/>
      <c r="DLV112" s="13"/>
      <c r="DLW112" s="13"/>
      <c r="DLX112" s="13"/>
      <c r="DLY112" s="13"/>
      <c r="DLZ112" s="13"/>
      <c r="DMA112" s="13"/>
      <c r="DMB112" s="13"/>
      <c r="DMC112" s="13"/>
      <c r="DMD112" s="13"/>
      <c r="DME112" s="13"/>
      <c r="DMF112" s="13"/>
      <c r="DMG112" s="13"/>
      <c r="DMH112" s="13"/>
      <c r="DMI112" s="13"/>
      <c r="DMJ112" s="13"/>
      <c r="DMK112" s="13"/>
      <c r="DML112" s="13"/>
      <c r="DMM112" s="13"/>
      <c r="DMN112" s="13"/>
      <c r="DMO112" s="13"/>
      <c r="DMP112" s="13"/>
      <c r="DMQ112" s="13"/>
      <c r="DMR112" s="13"/>
      <c r="DMS112" s="13"/>
      <c r="DMT112" s="13"/>
      <c r="DMU112" s="13"/>
      <c r="DMV112" s="13"/>
      <c r="DMW112" s="13"/>
      <c r="DMX112" s="13"/>
      <c r="DMY112" s="13"/>
      <c r="DMZ112" s="13"/>
      <c r="DNA112" s="13"/>
      <c r="DNB112" s="13"/>
      <c r="DNC112" s="13"/>
      <c r="DND112" s="13"/>
      <c r="DNE112" s="13"/>
      <c r="DNF112" s="13"/>
      <c r="DNG112" s="13"/>
      <c r="DNH112" s="13"/>
      <c r="DNI112" s="13"/>
      <c r="DNJ112" s="13"/>
      <c r="DNK112" s="13"/>
      <c r="DNL112" s="13"/>
      <c r="DNM112" s="13"/>
      <c r="DNN112" s="13"/>
      <c r="DNO112" s="13"/>
      <c r="DNP112" s="13"/>
      <c r="DNQ112" s="13"/>
      <c r="DNR112" s="13"/>
      <c r="DNS112" s="13"/>
      <c r="DNT112" s="13"/>
      <c r="DNU112" s="13"/>
      <c r="DNV112" s="13"/>
      <c r="DNW112" s="13"/>
      <c r="DNX112" s="13"/>
      <c r="DNY112" s="13"/>
      <c r="DNZ112" s="13"/>
      <c r="DOA112" s="13"/>
      <c r="DOB112" s="13"/>
      <c r="DOC112" s="13"/>
      <c r="DOD112" s="13"/>
      <c r="DOE112" s="13"/>
      <c r="DOF112" s="13"/>
      <c r="DOG112" s="13"/>
      <c r="DOH112" s="13"/>
      <c r="DOI112" s="13"/>
      <c r="DOJ112" s="13"/>
      <c r="DOK112" s="13"/>
      <c r="DOL112" s="13"/>
      <c r="DOM112" s="13"/>
      <c r="DON112" s="13"/>
      <c r="DOO112" s="13"/>
      <c r="DOP112" s="13"/>
      <c r="DOQ112" s="13"/>
      <c r="DOR112" s="13"/>
      <c r="DOS112" s="13"/>
      <c r="DOT112" s="13"/>
      <c r="DOU112" s="13"/>
      <c r="DOV112" s="13"/>
      <c r="DOW112" s="13"/>
      <c r="DOX112" s="13"/>
      <c r="DOY112" s="13"/>
      <c r="DOZ112" s="13"/>
      <c r="DPA112" s="13"/>
      <c r="DPB112" s="13"/>
      <c r="DPC112" s="13"/>
      <c r="DPD112" s="13"/>
      <c r="DPE112" s="13"/>
      <c r="DPF112" s="13"/>
      <c r="DPG112" s="13"/>
      <c r="DPH112" s="13"/>
      <c r="DPI112" s="13"/>
      <c r="DPJ112" s="13"/>
      <c r="DPK112" s="13"/>
      <c r="DPL112" s="13"/>
      <c r="DPM112" s="13"/>
      <c r="DPN112" s="13"/>
      <c r="DPO112" s="13"/>
      <c r="DPP112" s="13"/>
      <c r="DPQ112" s="13"/>
      <c r="DPR112" s="13"/>
      <c r="DPS112" s="13"/>
      <c r="DPT112" s="13"/>
      <c r="DPU112" s="13"/>
      <c r="DPV112" s="13"/>
      <c r="DPW112" s="13"/>
      <c r="DPX112" s="13"/>
      <c r="DPY112" s="13"/>
      <c r="DPZ112" s="13"/>
      <c r="DQA112" s="13"/>
      <c r="DQB112" s="13"/>
      <c r="DQC112" s="13"/>
      <c r="DQD112" s="13"/>
      <c r="DQE112" s="13"/>
      <c r="DQF112" s="13"/>
      <c r="DQG112" s="13"/>
      <c r="DQH112" s="13"/>
      <c r="DQI112" s="13"/>
      <c r="DQJ112" s="13"/>
      <c r="DQK112" s="13"/>
      <c r="DQL112" s="13"/>
      <c r="DQM112" s="13"/>
      <c r="DQN112" s="13"/>
      <c r="DQO112" s="13"/>
      <c r="DQP112" s="13"/>
      <c r="DQQ112" s="13"/>
      <c r="DQR112" s="13"/>
      <c r="DQS112" s="13"/>
      <c r="DQT112" s="13"/>
      <c r="DQU112" s="13"/>
      <c r="DQV112" s="13"/>
      <c r="DQW112" s="13"/>
      <c r="DQX112" s="13"/>
      <c r="DQY112" s="13"/>
      <c r="DQZ112" s="13"/>
      <c r="DRA112" s="13"/>
      <c r="DRB112" s="13"/>
      <c r="DRC112" s="13"/>
      <c r="DRD112" s="13"/>
      <c r="DRE112" s="13"/>
      <c r="DRF112" s="13"/>
      <c r="DRG112" s="13"/>
      <c r="DRH112" s="13"/>
      <c r="DRI112" s="13"/>
      <c r="DRJ112" s="13"/>
      <c r="DRK112" s="13"/>
      <c r="DRL112" s="13"/>
      <c r="DRM112" s="13"/>
      <c r="DRN112" s="13"/>
      <c r="DRO112" s="13"/>
      <c r="DRP112" s="13"/>
      <c r="DRQ112" s="13"/>
      <c r="DRR112" s="13"/>
      <c r="DRS112" s="13"/>
      <c r="DRT112" s="13"/>
      <c r="DRU112" s="13"/>
      <c r="DRV112" s="13"/>
      <c r="DRW112" s="13"/>
      <c r="DRX112" s="13"/>
      <c r="DRY112" s="13"/>
      <c r="DRZ112" s="13"/>
      <c r="DSA112" s="13"/>
      <c r="DSB112" s="13"/>
      <c r="DSC112" s="13"/>
      <c r="DSD112" s="13"/>
      <c r="DSE112" s="13"/>
      <c r="DSF112" s="13"/>
      <c r="DSG112" s="13"/>
      <c r="DSH112" s="13"/>
      <c r="DSI112" s="13"/>
      <c r="DSJ112" s="13"/>
      <c r="DSK112" s="13"/>
      <c r="DSL112" s="13"/>
      <c r="DSM112" s="13"/>
      <c r="DSN112" s="13"/>
      <c r="DSO112" s="13"/>
      <c r="DSP112" s="13"/>
      <c r="DSQ112" s="13"/>
      <c r="DSR112" s="13"/>
      <c r="DSS112" s="13"/>
      <c r="DST112" s="13"/>
      <c r="DSU112" s="13"/>
      <c r="DSV112" s="13"/>
      <c r="DSW112" s="13"/>
      <c r="DSX112" s="13"/>
      <c r="DSY112" s="13"/>
      <c r="DSZ112" s="13"/>
      <c r="DTA112" s="13"/>
      <c r="DTB112" s="13"/>
      <c r="DTC112" s="13"/>
      <c r="DTD112" s="13"/>
      <c r="DTE112" s="13"/>
      <c r="DTF112" s="13"/>
      <c r="DTG112" s="13"/>
      <c r="DTH112" s="13"/>
      <c r="DTI112" s="13"/>
      <c r="DTJ112" s="13"/>
      <c r="DTK112" s="13"/>
      <c r="DTL112" s="13"/>
      <c r="DTM112" s="13"/>
      <c r="DTN112" s="13"/>
      <c r="DTO112" s="13"/>
      <c r="DTP112" s="13"/>
      <c r="DTQ112" s="13"/>
      <c r="DTR112" s="13"/>
      <c r="DTS112" s="13"/>
      <c r="DTT112" s="13"/>
      <c r="DTU112" s="13"/>
      <c r="DTV112" s="13"/>
      <c r="DTW112" s="13"/>
      <c r="DTX112" s="13"/>
      <c r="DTY112" s="13"/>
      <c r="DTZ112" s="13"/>
      <c r="DUA112" s="13"/>
      <c r="DUB112" s="13"/>
      <c r="DUC112" s="13"/>
      <c r="DUD112" s="13"/>
      <c r="DUE112" s="13"/>
      <c r="DUF112" s="13"/>
      <c r="DUG112" s="13"/>
      <c r="DUH112" s="13"/>
      <c r="DUI112" s="13"/>
      <c r="DUJ112" s="13"/>
      <c r="DUK112" s="13"/>
      <c r="DUL112" s="13"/>
      <c r="DUM112" s="13"/>
      <c r="DUN112" s="13"/>
      <c r="DUO112" s="13"/>
      <c r="DUP112" s="13"/>
      <c r="DUQ112" s="13"/>
      <c r="DUR112" s="13"/>
      <c r="DUS112" s="13"/>
      <c r="DUT112" s="13"/>
      <c r="DUU112" s="13"/>
      <c r="DUV112" s="13"/>
      <c r="DUW112" s="13"/>
      <c r="DUX112" s="13"/>
      <c r="DUY112" s="13"/>
      <c r="DUZ112" s="13"/>
      <c r="DVA112" s="13"/>
      <c r="DVB112" s="13"/>
      <c r="DVC112" s="13"/>
      <c r="DVD112" s="13"/>
      <c r="DVE112" s="13"/>
      <c r="DVF112" s="13"/>
      <c r="DVG112" s="13"/>
      <c r="DVH112" s="13"/>
      <c r="DVI112" s="13"/>
      <c r="DVJ112" s="13"/>
      <c r="DVK112" s="13"/>
      <c r="DVL112" s="13"/>
      <c r="DVM112" s="13"/>
      <c r="DVN112" s="13"/>
      <c r="DVO112" s="13"/>
      <c r="DVP112" s="13"/>
      <c r="DVQ112" s="13"/>
      <c r="DVR112" s="13"/>
      <c r="DVS112" s="13"/>
      <c r="DVT112" s="13"/>
      <c r="DVU112" s="13"/>
      <c r="DVV112" s="13"/>
      <c r="DVW112" s="13"/>
      <c r="DVX112" s="13"/>
      <c r="DVY112" s="13"/>
      <c r="DVZ112" s="13"/>
      <c r="DWA112" s="13"/>
      <c r="DWB112" s="13"/>
      <c r="DWC112" s="13"/>
      <c r="DWD112" s="13"/>
      <c r="DWE112" s="13"/>
      <c r="DWF112" s="13"/>
      <c r="DWG112" s="13"/>
      <c r="DWH112" s="13"/>
      <c r="DWI112" s="13"/>
      <c r="DWJ112" s="13"/>
      <c r="DWK112" s="13"/>
      <c r="DWL112" s="13"/>
      <c r="DWM112" s="13"/>
      <c r="DWN112" s="13"/>
      <c r="DWO112" s="13"/>
      <c r="DWP112" s="13"/>
      <c r="DWQ112" s="13"/>
      <c r="DWR112" s="13"/>
      <c r="DWS112" s="13"/>
      <c r="DWT112" s="13"/>
      <c r="DWU112" s="13"/>
      <c r="DWV112" s="13"/>
      <c r="DWW112" s="13"/>
      <c r="DWX112" s="13"/>
      <c r="DWY112" s="13"/>
      <c r="DWZ112" s="13"/>
      <c r="DXA112" s="13"/>
      <c r="DXB112" s="13"/>
      <c r="DXC112" s="13"/>
      <c r="DXD112" s="13"/>
      <c r="DXE112" s="13"/>
      <c r="DXF112" s="13"/>
      <c r="DXG112" s="13"/>
      <c r="DXH112" s="13"/>
      <c r="DXI112" s="13"/>
      <c r="DXJ112" s="13"/>
      <c r="DXK112" s="13"/>
      <c r="DXL112" s="13"/>
      <c r="DXM112" s="13"/>
      <c r="DXN112" s="13"/>
      <c r="DXO112" s="13"/>
      <c r="DXP112" s="13"/>
      <c r="DXQ112" s="13"/>
      <c r="DXR112" s="13"/>
      <c r="DXS112" s="13"/>
      <c r="DXT112" s="13"/>
      <c r="DXU112" s="13"/>
      <c r="DXV112" s="13"/>
      <c r="DXW112" s="13"/>
      <c r="DXX112" s="13"/>
      <c r="DXY112" s="13"/>
      <c r="DXZ112" s="13"/>
      <c r="DYA112" s="13"/>
      <c r="DYB112" s="13"/>
      <c r="DYC112" s="13"/>
      <c r="DYD112" s="13"/>
      <c r="DYE112" s="13"/>
      <c r="DYF112" s="13"/>
      <c r="DYG112" s="13"/>
      <c r="DYH112" s="13"/>
      <c r="DYI112" s="13"/>
      <c r="DYJ112" s="13"/>
      <c r="DYK112" s="13"/>
      <c r="DYL112" s="13"/>
      <c r="DYM112" s="13"/>
      <c r="DYN112" s="13"/>
      <c r="DYO112" s="13"/>
      <c r="DYP112" s="13"/>
      <c r="DYQ112" s="13"/>
      <c r="DYR112" s="13"/>
      <c r="DYS112" s="13"/>
      <c r="DYT112" s="13"/>
      <c r="DYU112" s="13"/>
      <c r="DYV112" s="13"/>
      <c r="DYW112" s="13"/>
      <c r="DYX112" s="13"/>
      <c r="DYY112" s="13"/>
      <c r="DYZ112" s="13"/>
      <c r="DZA112" s="13"/>
      <c r="DZB112" s="13"/>
      <c r="DZC112" s="13"/>
      <c r="DZD112" s="13"/>
      <c r="DZE112" s="13"/>
      <c r="DZF112" s="13"/>
      <c r="DZG112" s="13"/>
      <c r="DZH112" s="13"/>
      <c r="DZI112" s="13"/>
      <c r="DZJ112" s="13"/>
      <c r="DZK112" s="13"/>
      <c r="DZL112" s="13"/>
      <c r="DZM112" s="13"/>
      <c r="DZN112" s="13"/>
      <c r="DZO112" s="13"/>
      <c r="DZP112" s="13"/>
      <c r="DZQ112" s="13"/>
      <c r="DZR112" s="13"/>
      <c r="DZS112" s="13"/>
      <c r="DZT112" s="13"/>
      <c r="DZU112" s="13"/>
      <c r="DZV112" s="13"/>
      <c r="DZW112" s="13"/>
      <c r="DZX112" s="13"/>
      <c r="DZY112" s="13"/>
      <c r="DZZ112" s="13"/>
      <c r="EAA112" s="13"/>
      <c r="EAB112" s="13"/>
      <c r="EAC112" s="13"/>
      <c r="EAD112" s="13"/>
      <c r="EAE112" s="13"/>
      <c r="EAF112" s="13"/>
      <c r="EAG112" s="13"/>
      <c r="EAH112" s="13"/>
      <c r="EAI112" s="13"/>
      <c r="EAJ112" s="13"/>
      <c r="EAK112" s="13"/>
      <c r="EAL112" s="13"/>
      <c r="EAM112" s="13"/>
      <c r="EAN112" s="13"/>
      <c r="EAO112" s="13"/>
      <c r="EAP112" s="13"/>
      <c r="EAQ112" s="13"/>
      <c r="EAR112" s="13"/>
      <c r="EAS112" s="13"/>
      <c r="EAT112" s="13"/>
      <c r="EAU112" s="13"/>
      <c r="EAV112" s="13"/>
      <c r="EAW112" s="13"/>
      <c r="EAX112" s="13"/>
      <c r="EAY112" s="13"/>
      <c r="EAZ112" s="13"/>
      <c r="EBA112" s="13"/>
      <c r="EBB112" s="13"/>
      <c r="EBC112" s="13"/>
      <c r="EBD112" s="13"/>
      <c r="EBE112" s="13"/>
      <c r="EBF112" s="13"/>
      <c r="EBG112" s="13"/>
      <c r="EBH112" s="13"/>
      <c r="EBI112" s="13"/>
      <c r="EBJ112" s="13"/>
      <c r="EBK112" s="13"/>
      <c r="EBL112" s="13"/>
      <c r="EBM112" s="13"/>
      <c r="EBN112" s="13"/>
      <c r="EBO112" s="13"/>
      <c r="EBP112" s="13"/>
      <c r="EBQ112" s="13"/>
      <c r="EBR112" s="13"/>
      <c r="EBS112" s="13"/>
      <c r="EBT112" s="13"/>
      <c r="EBU112" s="13"/>
      <c r="EBV112" s="13"/>
      <c r="EBW112" s="13"/>
      <c r="EBX112" s="13"/>
      <c r="EBY112" s="13"/>
      <c r="EBZ112" s="13"/>
      <c r="ECA112" s="13"/>
      <c r="ECB112" s="13"/>
      <c r="ECC112" s="13"/>
      <c r="ECD112" s="13"/>
      <c r="ECE112" s="13"/>
      <c r="ECF112" s="13"/>
      <c r="ECG112" s="13"/>
      <c r="ECH112" s="13"/>
      <c r="ECI112" s="13"/>
      <c r="ECJ112" s="13"/>
      <c r="ECK112" s="13"/>
      <c r="ECL112" s="13"/>
      <c r="ECM112" s="13"/>
      <c r="ECN112" s="13"/>
      <c r="ECO112" s="13"/>
      <c r="ECP112" s="13"/>
      <c r="ECQ112" s="13"/>
      <c r="ECR112" s="13"/>
      <c r="ECS112" s="13"/>
      <c r="ECT112" s="13"/>
      <c r="ECU112" s="13"/>
      <c r="ECV112" s="13"/>
      <c r="ECW112" s="13"/>
      <c r="ECX112" s="13"/>
      <c r="ECY112" s="13"/>
      <c r="ECZ112" s="13"/>
      <c r="EDA112" s="13"/>
      <c r="EDB112" s="13"/>
      <c r="EDC112" s="13"/>
      <c r="EDD112" s="13"/>
      <c r="EDE112" s="13"/>
      <c r="EDF112" s="13"/>
      <c r="EDG112" s="13"/>
      <c r="EDH112" s="13"/>
      <c r="EDI112" s="13"/>
      <c r="EDJ112" s="13"/>
      <c r="EDK112" s="13"/>
      <c r="EDL112" s="13"/>
      <c r="EDM112" s="13"/>
      <c r="EDN112" s="13"/>
      <c r="EDO112" s="13"/>
      <c r="EDP112" s="13"/>
      <c r="EDQ112" s="13"/>
      <c r="EDR112" s="13"/>
      <c r="EDS112" s="13"/>
      <c r="EDT112" s="13"/>
      <c r="EDU112" s="13"/>
      <c r="EDV112" s="13"/>
      <c r="EDW112" s="13"/>
      <c r="EDX112" s="13"/>
      <c r="EDY112" s="13"/>
      <c r="EDZ112" s="13"/>
      <c r="EEA112" s="13"/>
      <c r="EEB112" s="13"/>
      <c r="EEC112" s="13"/>
      <c r="EED112" s="13"/>
      <c r="EEE112" s="13"/>
      <c r="EEF112" s="13"/>
      <c r="EEG112" s="13"/>
      <c r="EEH112" s="13"/>
      <c r="EEI112" s="13"/>
      <c r="EEJ112" s="13"/>
      <c r="EEK112" s="13"/>
      <c r="EEL112" s="13"/>
      <c r="EEM112" s="13"/>
      <c r="EEN112" s="13"/>
      <c r="EEO112" s="13"/>
      <c r="EEP112" s="13"/>
      <c r="EEQ112" s="13"/>
      <c r="EER112" s="13"/>
      <c r="EES112" s="13"/>
      <c r="EET112" s="13"/>
      <c r="EEU112" s="13"/>
      <c r="EEV112" s="13"/>
      <c r="EEW112" s="13"/>
      <c r="EEX112" s="13"/>
      <c r="EEY112" s="13"/>
      <c r="EEZ112" s="13"/>
      <c r="EFA112" s="13"/>
      <c r="EFB112" s="13"/>
      <c r="EFC112" s="13"/>
      <c r="EFD112" s="13"/>
      <c r="EFE112" s="13"/>
      <c r="EFF112" s="13"/>
      <c r="EFG112" s="13"/>
      <c r="EFH112" s="13"/>
      <c r="EFI112" s="13"/>
      <c r="EFJ112" s="13"/>
      <c r="EFK112" s="13"/>
      <c r="EFL112" s="13"/>
      <c r="EFM112" s="13"/>
      <c r="EFN112" s="13"/>
      <c r="EFO112" s="13"/>
      <c r="EFP112" s="13"/>
      <c r="EFQ112" s="13"/>
      <c r="EFR112" s="13"/>
      <c r="EFS112" s="13"/>
      <c r="EFT112" s="13"/>
      <c r="EFU112" s="13"/>
      <c r="EFV112" s="13"/>
      <c r="EFW112" s="13"/>
      <c r="EFX112" s="13"/>
      <c r="EFY112" s="13"/>
      <c r="EFZ112" s="13"/>
      <c r="EGA112" s="13"/>
      <c r="EGB112" s="13"/>
      <c r="EGC112" s="13"/>
      <c r="EGD112" s="13"/>
      <c r="EGE112" s="13"/>
      <c r="EGF112" s="13"/>
      <c r="EGG112" s="13"/>
      <c r="EGH112" s="13"/>
      <c r="EGI112" s="13"/>
      <c r="EGJ112" s="13"/>
      <c r="EGK112" s="13"/>
      <c r="EGL112" s="13"/>
      <c r="EGM112" s="13"/>
      <c r="EGN112" s="13"/>
      <c r="EGO112" s="13"/>
      <c r="EGP112" s="13"/>
      <c r="EGQ112" s="13"/>
      <c r="EGR112" s="13"/>
      <c r="EGS112" s="13"/>
      <c r="EGT112" s="13"/>
      <c r="EGU112" s="13"/>
      <c r="EGV112" s="13"/>
      <c r="EGW112" s="13"/>
      <c r="EGX112" s="13"/>
      <c r="EGY112" s="13"/>
      <c r="EGZ112" s="13"/>
      <c r="EHA112" s="13"/>
      <c r="EHB112" s="13"/>
      <c r="EHC112" s="13"/>
      <c r="EHD112" s="13"/>
      <c r="EHE112" s="13"/>
      <c r="EHF112" s="13"/>
      <c r="EHG112" s="13"/>
      <c r="EHH112" s="13"/>
      <c r="EHI112" s="13"/>
      <c r="EHJ112" s="13"/>
      <c r="EHK112" s="13"/>
      <c r="EHL112" s="13"/>
      <c r="EHM112" s="13"/>
      <c r="EHN112" s="13"/>
      <c r="EHO112" s="13"/>
      <c r="EHP112" s="13"/>
      <c r="EHQ112" s="13"/>
      <c r="EHR112" s="13"/>
      <c r="EHS112" s="13"/>
      <c r="EHT112" s="13"/>
      <c r="EHU112" s="13"/>
      <c r="EHV112" s="13"/>
      <c r="EHW112" s="13"/>
      <c r="EHX112" s="13"/>
      <c r="EHY112" s="13"/>
      <c r="EHZ112" s="13"/>
      <c r="EIA112" s="13"/>
      <c r="EIB112" s="13"/>
      <c r="EIC112" s="13"/>
      <c r="EID112" s="13"/>
      <c r="EIE112" s="13"/>
      <c r="EIF112" s="13"/>
      <c r="EIG112" s="13"/>
      <c r="EIH112" s="13"/>
      <c r="EII112" s="13"/>
      <c r="EIJ112" s="13"/>
      <c r="EIK112" s="13"/>
      <c r="EIL112" s="13"/>
      <c r="EIM112" s="13"/>
      <c r="EIN112" s="13"/>
      <c r="EIO112" s="13"/>
      <c r="EIP112" s="13"/>
      <c r="EIQ112" s="13"/>
      <c r="EIR112" s="13"/>
      <c r="EIS112" s="13"/>
      <c r="EIT112" s="13"/>
      <c r="EIU112" s="13"/>
      <c r="EIV112" s="13"/>
      <c r="EIW112" s="13"/>
      <c r="EIX112" s="13"/>
      <c r="EIY112" s="13"/>
      <c r="EIZ112" s="13"/>
      <c r="EJA112" s="13"/>
      <c r="EJB112" s="13"/>
      <c r="EJC112" s="13"/>
      <c r="EJD112" s="13"/>
      <c r="EJE112" s="13"/>
      <c r="EJF112" s="13"/>
      <c r="EJG112" s="13"/>
      <c r="EJH112" s="13"/>
      <c r="EJI112" s="13"/>
      <c r="EJJ112" s="13"/>
      <c r="EJK112" s="13"/>
      <c r="EJL112" s="13"/>
      <c r="EJM112" s="13"/>
      <c r="EJN112" s="13"/>
      <c r="EJO112" s="13"/>
      <c r="EJP112" s="13"/>
      <c r="EJQ112" s="13"/>
      <c r="EJR112" s="13"/>
      <c r="EJS112" s="13"/>
      <c r="EJT112" s="13"/>
      <c r="EJU112" s="13"/>
      <c r="EJV112" s="13"/>
      <c r="EJW112" s="13"/>
      <c r="EJX112" s="13"/>
      <c r="EJY112" s="13"/>
      <c r="EJZ112" s="13"/>
      <c r="EKA112" s="13"/>
      <c r="EKB112" s="13"/>
      <c r="EKC112" s="13"/>
      <c r="EKD112" s="13"/>
      <c r="EKE112" s="13"/>
      <c r="EKF112" s="13"/>
      <c r="EKG112" s="13"/>
      <c r="EKH112" s="13"/>
      <c r="EKI112" s="13"/>
      <c r="EKJ112" s="13"/>
      <c r="EKK112" s="13"/>
      <c r="EKL112" s="13"/>
      <c r="EKM112" s="13"/>
      <c r="EKN112" s="13"/>
      <c r="EKO112" s="13"/>
      <c r="EKP112" s="13"/>
      <c r="EKQ112" s="13"/>
      <c r="EKR112" s="13"/>
      <c r="EKS112" s="13"/>
      <c r="EKT112" s="13"/>
      <c r="EKU112" s="13"/>
      <c r="EKV112" s="13"/>
      <c r="EKW112" s="13"/>
      <c r="EKX112" s="13"/>
      <c r="EKY112" s="13"/>
      <c r="EKZ112" s="13"/>
      <c r="ELA112" s="13"/>
      <c r="ELB112" s="13"/>
      <c r="ELC112" s="13"/>
      <c r="ELD112" s="13"/>
      <c r="ELE112" s="13"/>
      <c r="ELF112" s="13"/>
      <c r="ELG112" s="13"/>
      <c r="ELH112" s="13"/>
      <c r="ELI112" s="13"/>
      <c r="ELJ112" s="13"/>
      <c r="ELK112" s="13"/>
      <c r="ELL112" s="13"/>
      <c r="ELM112" s="13"/>
      <c r="ELN112" s="13"/>
      <c r="ELO112" s="13"/>
      <c r="ELP112" s="13"/>
      <c r="ELQ112" s="13"/>
      <c r="ELR112" s="13"/>
      <c r="ELS112" s="13"/>
      <c r="ELT112" s="13"/>
      <c r="ELU112" s="13"/>
      <c r="ELV112" s="13"/>
      <c r="ELW112" s="13"/>
      <c r="ELX112" s="13"/>
      <c r="ELY112" s="13"/>
      <c r="ELZ112" s="13"/>
      <c r="EMA112" s="13"/>
      <c r="EMB112" s="13"/>
      <c r="EMC112" s="13"/>
      <c r="EMD112" s="13"/>
      <c r="EME112" s="13"/>
      <c r="EMF112" s="13"/>
      <c r="EMG112" s="13"/>
      <c r="EMH112" s="13"/>
      <c r="EMI112" s="13"/>
      <c r="EMJ112" s="13"/>
      <c r="EMK112" s="13"/>
      <c r="EML112" s="13"/>
      <c r="EMM112" s="13"/>
      <c r="EMN112" s="13"/>
      <c r="EMO112" s="13"/>
      <c r="EMP112" s="13"/>
      <c r="EMQ112" s="13"/>
      <c r="EMR112" s="13"/>
      <c r="EMS112" s="13"/>
      <c r="EMT112" s="13"/>
      <c r="EMU112" s="13"/>
      <c r="EMV112" s="13"/>
      <c r="EMW112" s="13"/>
      <c r="EMX112" s="13"/>
      <c r="EMY112" s="13"/>
      <c r="EMZ112" s="13"/>
      <c r="ENA112" s="13"/>
      <c r="ENB112" s="13"/>
      <c r="ENC112" s="13"/>
      <c r="END112" s="13"/>
      <c r="ENE112" s="13"/>
      <c r="ENF112" s="13"/>
      <c r="ENG112" s="13"/>
      <c r="ENH112" s="13"/>
      <c r="ENI112" s="13"/>
      <c r="ENJ112" s="13"/>
      <c r="ENK112" s="13"/>
      <c r="ENL112" s="13"/>
      <c r="ENM112" s="13"/>
      <c r="ENN112" s="13"/>
      <c r="ENO112" s="13"/>
      <c r="ENP112" s="13"/>
      <c r="ENQ112" s="13"/>
      <c r="ENR112" s="13"/>
      <c r="ENS112" s="13"/>
      <c r="ENT112" s="13"/>
      <c r="ENU112" s="13"/>
      <c r="ENV112" s="13"/>
      <c r="ENW112" s="13"/>
      <c r="ENX112" s="13"/>
      <c r="ENY112" s="13"/>
      <c r="ENZ112" s="13"/>
      <c r="EOA112" s="13"/>
      <c r="EOB112" s="13"/>
      <c r="EOC112" s="13"/>
      <c r="EOD112" s="13"/>
      <c r="EOE112" s="13"/>
      <c r="EOF112" s="13"/>
      <c r="EOG112" s="13"/>
      <c r="EOH112" s="13"/>
      <c r="EOI112" s="13"/>
      <c r="EOJ112" s="13"/>
      <c r="EOK112" s="13"/>
      <c r="EOL112" s="13"/>
      <c r="EOM112" s="13"/>
      <c r="EON112" s="13"/>
      <c r="EOO112" s="13"/>
      <c r="EOP112" s="13"/>
      <c r="EOQ112" s="13"/>
      <c r="EOR112" s="13"/>
      <c r="EOS112" s="13"/>
      <c r="EOT112" s="13"/>
      <c r="EOU112" s="13"/>
      <c r="EOV112" s="13"/>
      <c r="EOW112" s="13"/>
      <c r="EOX112" s="13"/>
      <c r="EOY112" s="13"/>
      <c r="EOZ112" s="13"/>
      <c r="EPA112" s="13"/>
      <c r="EPB112" s="13"/>
      <c r="EPC112" s="13"/>
      <c r="EPD112" s="13"/>
      <c r="EPE112" s="13"/>
      <c r="EPF112" s="13"/>
      <c r="EPG112" s="13"/>
      <c r="EPH112" s="13"/>
      <c r="EPI112" s="13"/>
      <c r="EPJ112" s="13"/>
      <c r="EPK112" s="13"/>
      <c r="EPL112" s="13"/>
      <c r="EPM112" s="13"/>
      <c r="EPN112" s="13"/>
      <c r="EPO112" s="13"/>
      <c r="EPP112" s="13"/>
      <c r="EPQ112" s="13"/>
      <c r="EPR112" s="13"/>
      <c r="EPS112" s="13"/>
      <c r="EPT112" s="13"/>
      <c r="EPU112" s="13"/>
      <c r="EPV112" s="13"/>
      <c r="EPW112" s="13"/>
      <c r="EPX112" s="13"/>
      <c r="EPY112" s="13"/>
      <c r="EPZ112" s="13"/>
      <c r="EQA112" s="13"/>
      <c r="EQB112" s="13"/>
      <c r="EQC112" s="13"/>
      <c r="EQD112" s="13"/>
      <c r="EQE112" s="13"/>
      <c r="EQF112" s="13"/>
      <c r="EQG112" s="13"/>
      <c r="EQH112" s="13"/>
      <c r="EQI112" s="13"/>
      <c r="EQJ112" s="13"/>
      <c r="EQK112" s="13"/>
      <c r="EQL112" s="13"/>
      <c r="EQM112" s="13"/>
      <c r="EQN112" s="13"/>
      <c r="EQO112" s="13"/>
      <c r="EQP112" s="13"/>
      <c r="EQQ112" s="13"/>
      <c r="EQR112" s="13"/>
      <c r="EQS112" s="13"/>
      <c r="EQT112" s="13"/>
      <c r="EQU112" s="13"/>
      <c r="EQV112" s="13"/>
      <c r="EQW112" s="13"/>
      <c r="EQX112" s="13"/>
      <c r="EQY112" s="13"/>
      <c r="EQZ112" s="13"/>
      <c r="ERA112" s="13"/>
      <c r="ERB112" s="13"/>
      <c r="ERC112" s="13"/>
      <c r="ERD112" s="13"/>
      <c r="ERE112" s="13"/>
      <c r="ERF112" s="13"/>
      <c r="ERG112" s="13"/>
      <c r="ERH112" s="13"/>
      <c r="ERI112" s="13"/>
      <c r="ERJ112" s="13"/>
      <c r="ERK112" s="13"/>
      <c r="ERL112" s="13"/>
      <c r="ERM112" s="13"/>
      <c r="ERN112" s="13"/>
      <c r="ERO112" s="13"/>
      <c r="ERP112" s="13"/>
      <c r="ERQ112" s="13"/>
      <c r="ERR112" s="13"/>
      <c r="ERS112" s="13"/>
      <c r="ERT112" s="13"/>
      <c r="ERU112" s="13"/>
      <c r="ERV112" s="13"/>
      <c r="ERW112" s="13"/>
      <c r="ERX112" s="13"/>
      <c r="ERY112" s="13"/>
      <c r="ERZ112" s="13"/>
      <c r="ESA112" s="13"/>
      <c r="ESB112" s="13"/>
      <c r="ESC112" s="13"/>
      <c r="ESD112" s="13"/>
      <c r="ESE112" s="13"/>
      <c r="ESF112" s="13"/>
      <c r="ESG112" s="13"/>
      <c r="ESH112" s="13"/>
      <c r="ESI112" s="13"/>
      <c r="ESJ112" s="13"/>
      <c r="ESK112" s="13"/>
      <c r="ESL112" s="13"/>
      <c r="ESM112" s="13"/>
      <c r="ESN112" s="13"/>
      <c r="ESO112" s="13"/>
      <c r="ESP112" s="13"/>
      <c r="ESQ112" s="13"/>
      <c r="ESR112" s="13"/>
      <c r="ESS112" s="13"/>
      <c r="EST112" s="13"/>
      <c r="ESU112" s="13"/>
      <c r="ESV112" s="13"/>
      <c r="ESW112" s="13"/>
      <c r="ESX112" s="13"/>
      <c r="ESY112" s="13"/>
      <c r="ESZ112" s="13"/>
      <c r="ETA112" s="13"/>
      <c r="ETB112" s="13"/>
      <c r="ETC112" s="13"/>
      <c r="ETD112" s="13"/>
      <c r="ETE112" s="13"/>
      <c r="ETF112" s="13"/>
      <c r="ETG112" s="13"/>
      <c r="ETH112" s="13"/>
      <c r="ETI112" s="13"/>
      <c r="ETJ112" s="13"/>
      <c r="ETK112" s="13"/>
      <c r="ETL112" s="13"/>
      <c r="ETM112" s="13"/>
      <c r="ETN112" s="13"/>
      <c r="ETO112" s="13"/>
      <c r="ETP112" s="13"/>
      <c r="ETQ112" s="13"/>
      <c r="ETR112" s="13"/>
      <c r="ETS112" s="13"/>
      <c r="ETT112" s="13"/>
      <c r="ETU112" s="13"/>
      <c r="ETV112" s="13"/>
      <c r="ETW112" s="13"/>
      <c r="ETX112" s="13"/>
      <c r="ETY112" s="13"/>
      <c r="ETZ112" s="13"/>
      <c r="EUA112" s="13"/>
      <c r="EUB112" s="13"/>
      <c r="EUC112" s="13"/>
      <c r="EUD112" s="13"/>
      <c r="EUE112" s="13"/>
      <c r="EUF112" s="13"/>
      <c r="EUG112" s="13"/>
      <c r="EUH112" s="13"/>
      <c r="EUI112" s="13"/>
      <c r="EUJ112" s="13"/>
      <c r="EUK112" s="13"/>
      <c r="EUL112" s="13"/>
      <c r="EUM112" s="13"/>
      <c r="EUN112" s="13"/>
      <c r="EUO112" s="13"/>
      <c r="EUP112" s="13"/>
      <c r="EUQ112" s="13"/>
      <c r="EUR112" s="13"/>
      <c r="EUS112" s="13"/>
      <c r="EUT112" s="13"/>
      <c r="EUU112" s="13"/>
      <c r="EUV112" s="13"/>
      <c r="EUW112" s="13"/>
      <c r="EUX112" s="13"/>
      <c r="EUY112" s="13"/>
      <c r="EUZ112" s="13"/>
      <c r="EVA112" s="13"/>
      <c r="EVB112" s="13"/>
      <c r="EVC112" s="13"/>
      <c r="EVD112" s="13"/>
      <c r="EVE112" s="13"/>
      <c r="EVF112" s="13"/>
      <c r="EVG112" s="13"/>
      <c r="EVH112" s="13"/>
      <c r="EVI112" s="13"/>
      <c r="EVJ112" s="13"/>
      <c r="EVK112" s="13"/>
      <c r="EVL112" s="13"/>
      <c r="EVM112" s="13"/>
      <c r="EVN112" s="13"/>
      <c r="EVO112" s="13"/>
      <c r="EVP112" s="13"/>
      <c r="EVQ112" s="13"/>
      <c r="EVR112" s="13"/>
      <c r="EVS112" s="13"/>
      <c r="EVT112" s="13"/>
      <c r="EVU112" s="13"/>
      <c r="EVV112" s="13"/>
      <c r="EVW112" s="13"/>
      <c r="EVX112" s="13"/>
      <c r="EVY112" s="13"/>
      <c r="EVZ112" s="13"/>
      <c r="EWA112" s="13"/>
      <c r="EWB112" s="13"/>
      <c r="EWC112" s="13"/>
      <c r="EWD112" s="13"/>
      <c r="EWE112" s="13"/>
      <c r="EWF112" s="13"/>
      <c r="EWG112" s="13"/>
      <c r="EWH112" s="13"/>
      <c r="EWI112" s="13"/>
      <c r="EWJ112" s="13"/>
      <c r="EWK112" s="13"/>
      <c r="EWL112" s="13"/>
      <c r="EWM112" s="13"/>
      <c r="EWN112" s="13"/>
      <c r="EWO112" s="13"/>
      <c r="EWP112" s="13"/>
      <c r="EWQ112" s="13"/>
      <c r="EWR112" s="13"/>
      <c r="EWS112" s="13"/>
      <c r="EWT112" s="13"/>
      <c r="EWU112" s="13"/>
      <c r="EWV112" s="13"/>
      <c r="EWW112" s="13"/>
      <c r="EWX112" s="13"/>
      <c r="EWY112" s="13"/>
      <c r="EWZ112" s="13"/>
      <c r="EXA112" s="13"/>
      <c r="EXB112" s="13"/>
      <c r="EXC112" s="13"/>
      <c r="EXD112" s="13"/>
      <c r="EXE112" s="13"/>
      <c r="EXF112" s="13"/>
      <c r="EXG112" s="13"/>
      <c r="EXH112" s="13"/>
      <c r="EXI112" s="13"/>
      <c r="EXJ112" s="13"/>
      <c r="EXK112" s="13"/>
      <c r="EXL112" s="13"/>
      <c r="EXM112" s="13"/>
      <c r="EXN112" s="13"/>
      <c r="EXO112" s="13"/>
      <c r="EXP112" s="13"/>
      <c r="EXQ112" s="13"/>
      <c r="EXR112" s="13"/>
      <c r="EXS112" s="13"/>
      <c r="EXT112" s="13"/>
      <c r="EXU112" s="13"/>
      <c r="EXV112" s="13"/>
      <c r="EXW112" s="13"/>
      <c r="EXX112" s="13"/>
      <c r="EXY112" s="13"/>
      <c r="EXZ112" s="13"/>
      <c r="EYA112" s="13"/>
      <c r="EYB112" s="13"/>
      <c r="EYC112" s="13"/>
      <c r="EYD112" s="13"/>
      <c r="EYE112" s="13"/>
      <c r="EYF112" s="13"/>
      <c r="EYG112" s="13"/>
      <c r="EYH112" s="13"/>
      <c r="EYI112" s="13"/>
      <c r="EYJ112" s="13"/>
      <c r="EYK112" s="13"/>
      <c r="EYL112" s="13"/>
      <c r="EYM112" s="13"/>
      <c r="EYN112" s="13"/>
      <c r="EYO112" s="13"/>
      <c r="EYP112" s="13"/>
      <c r="EYQ112" s="13"/>
      <c r="EYR112" s="13"/>
      <c r="EYS112" s="13"/>
      <c r="EYT112" s="13"/>
      <c r="EYU112" s="13"/>
      <c r="EYV112" s="13"/>
      <c r="EYW112" s="13"/>
      <c r="EYX112" s="13"/>
      <c r="EYY112" s="13"/>
      <c r="EYZ112" s="13"/>
      <c r="EZA112" s="13"/>
      <c r="EZB112" s="13"/>
      <c r="EZC112" s="13"/>
      <c r="EZD112" s="13"/>
      <c r="EZE112" s="13"/>
      <c r="EZF112" s="13"/>
      <c r="EZG112" s="13"/>
      <c r="EZH112" s="13"/>
      <c r="EZI112" s="13"/>
      <c r="EZJ112" s="13"/>
      <c r="EZK112" s="13"/>
      <c r="EZL112" s="13"/>
      <c r="EZM112" s="13"/>
      <c r="EZN112" s="13"/>
      <c r="EZO112" s="13"/>
      <c r="EZP112" s="13"/>
      <c r="EZQ112" s="13"/>
      <c r="EZR112" s="13"/>
      <c r="EZS112" s="13"/>
      <c r="EZT112" s="13"/>
      <c r="EZU112" s="13"/>
      <c r="EZV112" s="13"/>
      <c r="EZW112" s="13"/>
      <c r="EZX112" s="13"/>
      <c r="EZY112" s="13"/>
      <c r="EZZ112" s="13"/>
      <c r="FAA112" s="13"/>
      <c r="FAB112" s="13"/>
      <c r="FAC112" s="13"/>
      <c r="FAD112" s="13"/>
      <c r="FAE112" s="13"/>
      <c r="FAF112" s="13"/>
      <c r="FAG112" s="13"/>
      <c r="FAH112" s="13"/>
      <c r="FAI112" s="13"/>
      <c r="FAJ112" s="13"/>
      <c r="FAK112" s="13"/>
      <c r="FAL112" s="13"/>
      <c r="FAM112" s="13"/>
      <c r="FAN112" s="13"/>
      <c r="FAO112" s="13"/>
      <c r="FAP112" s="13"/>
      <c r="FAQ112" s="13"/>
      <c r="FAR112" s="13"/>
      <c r="FAS112" s="13"/>
      <c r="FAT112" s="13"/>
      <c r="FAU112" s="13"/>
      <c r="FAV112" s="13"/>
      <c r="FAW112" s="13"/>
      <c r="FAX112" s="13"/>
      <c r="FAY112" s="13"/>
      <c r="FAZ112" s="13"/>
      <c r="FBA112" s="13"/>
      <c r="FBB112" s="13"/>
      <c r="FBC112" s="13"/>
      <c r="FBD112" s="13"/>
      <c r="FBE112" s="13"/>
      <c r="FBF112" s="13"/>
      <c r="FBG112" s="13"/>
      <c r="FBH112" s="13"/>
      <c r="FBI112" s="13"/>
      <c r="FBJ112" s="13"/>
      <c r="FBK112" s="13"/>
      <c r="FBL112" s="13"/>
      <c r="FBM112" s="13"/>
      <c r="FBN112" s="13"/>
      <c r="FBO112" s="13"/>
      <c r="FBP112" s="13"/>
      <c r="FBQ112" s="13"/>
      <c r="FBR112" s="13"/>
      <c r="FBS112" s="13"/>
      <c r="FBT112" s="13"/>
      <c r="FBU112" s="13"/>
      <c r="FBV112" s="13"/>
      <c r="FBW112" s="13"/>
      <c r="FBX112" s="13"/>
      <c r="FBY112" s="13"/>
      <c r="FBZ112" s="13"/>
      <c r="FCA112" s="13"/>
      <c r="FCB112" s="13"/>
      <c r="FCC112" s="13"/>
      <c r="FCD112" s="13"/>
      <c r="FCE112" s="13"/>
      <c r="FCF112" s="13"/>
      <c r="FCG112" s="13"/>
      <c r="FCH112" s="13"/>
      <c r="FCI112" s="13"/>
      <c r="FCJ112" s="13"/>
      <c r="FCK112" s="13"/>
      <c r="FCL112" s="13"/>
      <c r="FCM112" s="13"/>
      <c r="FCN112" s="13"/>
      <c r="FCO112" s="13"/>
      <c r="FCP112" s="13"/>
      <c r="FCQ112" s="13"/>
      <c r="FCR112" s="13"/>
      <c r="FCS112" s="13"/>
      <c r="FCT112" s="13"/>
      <c r="FCU112" s="13"/>
      <c r="FCV112" s="13"/>
      <c r="FCW112" s="13"/>
      <c r="FCX112" s="13"/>
      <c r="FCY112" s="13"/>
      <c r="FCZ112" s="13"/>
      <c r="FDA112" s="13"/>
      <c r="FDB112" s="13"/>
      <c r="FDC112" s="13"/>
      <c r="FDD112" s="13"/>
      <c r="FDE112" s="13"/>
      <c r="FDF112" s="13"/>
      <c r="FDG112" s="13"/>
      <c r="FDH112" s="13"/>
      <c r="FDI112" s="13"/>
      <c r="FDJ112" s="13"/>
      <c r="FDK112" s="13"/>
      <c r="FDL112" s="13"/>
      <c r="FDM112" s="13"/>
      <c r="FDN112" s="13"/>
      <c r="FDO112" s="13"/>
      <c r="FDP112" s="13"/>
      <c r="FDQ112" s="13"/>
      <c r="FDR112" s="13"/>
      <c r="FDS112" s="13"/>
      <c r="FDT112" s="13"/>
      <c r="FDU112" s="13"/>
      <c r="FDV112" s="13"/>
      <c r="FDW112" s="13"/>
      <c r="FDX112" s="13"/>
      <c r="FDY112" s="13"/>
      <c r="FDZ112" s="13"/>
      <c r="FEA112" s="13"/>
      <c r="FEB112" s="13"/>
      <c r="FEC112" s="13"/>
      <c r="FED112" s="13"/>
      <c r="FEE112" s="13"/>
      <c r="FEF112" s="13"/>
      <c r="FEG112" s="13"/>
      <c r="FEH112" s="13"/>
      <c r="FEI112" s="13"/>
      <c r="FEJ112" s="13"/>
      <c r="FEK112" s="13"/>
      <c r="FEL112" s="13"/>
      <c r="FEM112" s="13"/>
      <c r="FEN112" s="13"/>
      <c r="FEO112" s="13"/>
      <c r="FEP112" s="13"/>
      <c r="FEQ112" s="13"/>
      <c r="FER112" s="13"/>
      <c r="FES112" s="13"/>
      <c r="FET112" s="13"/>
      <c r="FEU112" s="13"/>
      <c r="FEV112" s="13"/>
      <c r="FEW112" s="13"/>
      <c r="FEX112" s="13"/>
      <c r="FEY112" s="13"/>
      <c r="FEZ112" s="13"/>
      <c r="FFA112" s="13"/>
      <c r="FFB112" s="13"/>
      <c r="FFC112" s="13"/>
      <c r="FFD112" s="13"/>
      <c r="FFE112" s="13"/>
      <c r="FFF112" s="13"/>
      <c r="FFG112" s="13"/>
      <c r="FFH112" s="13"/>
      <c r="FFI112" s="13"/>
      <c r="FFJ112" s="13"/>
      <c r="FFK112" s="13"/>
      <c r="FFL112" s="13"/>
      <c r="FFM112" s="13"/>
      <c r="FFN112" s="13"/>
      <c r="FFO112" s="13"/>
      <c r="FFP112" s="13"/>
      <c r="FFQ112" s="13"/>
      <c r="FFR112" s="13"/>
      <c r="FFS112" s="13"/>
      <c r="FFT112" s="13"/>
      <c r="FFU112" s="13"/>
      <c r="FFV112" s="13"/>
      <c r="FFW112" s="13"/>
      <c r="FFX112" s="13"/>
      <c r="FFY112" s="13"/>
      <c r="FFZ112" s="13"/>
      <c r="FGA112" s="13"/>
      <c r="FGB112" s="13"/>
      <c r="FGC112" s="13"/>
      <c r="FGD112" s="13"/>
      <c r="FGE112" s="13"/>
      <c r="FGF112" s="13"/>
      <c r="FGG112" s="13"/>
      <c r="FGH112" s="13"/>
      <c r="FGI112" s="13"/>
      <c r="FGJ112" s="13"/>
      <c r="FGK112" s="13"/>
      <c r="FGL112" s="13"/>
      <c r="FGM112" s="13"/>
      <c r="FGN112" s="13"/>
      <c r="FGO112" s="13"/>
      <c r="FGP112" s="13"/>
      <c r="FGQ112" s="13"/>
      <c r="FGR112" s="13"/>
      <c r="FGS112" s="13"/>
      <c r="FGT112" s="13"/>
      <c r="FGU112" s="13"/>
      <c r="FGV112" s="13"/>
      <c r="FGW112" s="13"/>
      <c r="FGX112" s="13"/>
      <c r="FGY112" s="13"/>
      <c r="FGZ112" s="13"/>
      <c r="FHA112" s="13"/>
      <c r="FHB112" s="13"/>
      <c r="FHC112" s="13"/>
      <c r="FHD112" s="13"/>
      <c r="FHE112" s="13"/>
      <c r="FHF112" s="13"/>
      <c r="FHG112" s="13"/>
      <c r="FHH112" s="13"/>
      <c r="FHI112" s="13"/>
      <c r="FHJ112" s="13"/>
      <c r="FHK112" s="13"/>
      <c r="FHL112" s="13"/>
      <c r="FHM112" s="13"/>
      <c r="FHN112" s="13"/>
      <c r="FHO112" s="13"/>
      <c r="FHP112" s="13"/>
      <c r="FHQ112" s="13"/>
      <c r="FHR112" s="13"/>
      <c r="FHS112" s="13"/>
      <c r="FHT112" s="13"/>
      <c r="FHU112" s="13"/>
      <c r="FHV112" s="13"/>
      <c r="FHW112" s="13"/>
      <c r="FHX112" s="13"/>
      <c r="FHY112" s="13"/>
      <c r="FHZ112" s="13"/>
      <c r="FIA112" s="13"/>
      <c r="FIB112" s="13"/>
      <c r="FIC112" s="13"/>
      <c r="FID112" s="13"/>
      <c r="FIE112" s="13"/>
      <c r="FIF112" s="13"/>
      <c r="FIG112" s="13"/>
      <c r="FIH112" s="13"/>
      <c r="FII112" s="13"/>
      <c r="FIJ112" s="13"/>
      <c r="FIK112" s="13"/>
      <c r="FIL112" s="13"/>
      <c r="FIM112" s="13"/>
      <c r="FIN112" s="13"/>
      <c r="FIO112" s="13"/>
      <c r="FIP112" s="13"/>
      <c r="FIQ112" s="13"/>
      <c r="FIR112" s="13"/>
      <c r="FIS112" s="13"/>
      <c r="FIT112" s="13"/>
      <c r="FIU112" s="13"/>
      <c r="FIV112" s="13"/>
      <c r="FIW112" s="13"/>
      <c r="FIX112" s="13"/>
      <c r="FIY112" s="13"/>
      <c r="FIZ112" s="13"/>
      <c r="FJA112" s="13"/>
      <c r="FJB112" s="13"/>
      <c r="FJC112" s="13"/>
      <c r="FJD112" s="13"/>
      <c r="FJE112" s="13"/>
      <c r="FJF112" s="13"/>
      <c r="FJG112" s="13"/>
      <c r="FJH112" s="13"/>
      <c r="FJI112" s="13"/>
      <c r="FJJ112" s="13"/>
      <c r="FJK112" s="13"/>
      <c r="FJL112" s="13"/>
      <c r="FJM112" s="13"/>
      <c r="FJN112" s="13"/>
      <c r="FJO112" s="13"/>
      <c r="FJP112" s="13"/>
      <c r="FJQ112" s="13"/>
      <c r="FJR112" s="13"/>
      <c r="FJS112" s="13"/>
      <c r="FJT112" s="13"/>
      <c r="FJU112" s="13"/>
      <c r="FJV112" s="13"/>
      <c r="FJW112" s="13"/>
      <c r="FJX112" s="13"/>
      <c r="FJY112" s="13"/>
      <c r="FJZ112" s="13"/>
      <c r="FKA112" s="13"/>
      <c r="FKB112" s="13"/>
      <c r="FKC112" s="13"/>
      <c r="FKD112" s="13"/>
      <c r="FKE112" s="13"/>
      <c r="FKF112" s="13"/>
      <c r="FKG112" s="13"/>
      <c r="FKH112" s="13"/>
      <c r="FKI112" s="13"/>
      <c r="FKJ112" s="13"/>
      <c r="FKK112" s="13"/>
      <c r="FKL112" s="13"/>
      <c r="FKM112" s="13"/>
      <c r="FKN112" s="13"/>
      <c r="FKO112" s="13"/>
      <c r="FKP112" s="13"/>
      <c r="FKQ112" s="13"/>
      <c r="FKR112" s="13"/>
      <c r="FKS112" s="13"/>
      <c r="FKT112" s="13"/>
      <c r="FKU112" s="13"/>
      <c r="FKV112" s="13"/>
      <c r="FKW112" s="13"/>
      <c r="FKX112" s="13"/>
      <c r="FKY112" s="13"/>
      <c r="FKZ112" s="13"/>
      <c r="FLA112" s="13"/>
      <c r="FLB112" s="13"/>
      <c r="FLC112" s="13"/>
      <c r="FLD112" s="13"/>
      <c r="FLE112" s="13"/>
      <c r="FLF112" s="13"/>
      <c r="FLG112" s="13"/>
      <c r="FLH112" s="13"/>
      <c r="FLI112" s="13"/>
      <c r="FLJ112" s="13"/>
      <c r="FLK112" s="13"/>
      <c r="FLL112" s="13"/>
      <c r="FLM112" s="13"/>
      <c r="FLN112" s="13"/>
      <c r="FLO112" s="13"/>
      <c r="FLP112" s="13"/>
      <c r="FLQ112" s="13"/>
      <c r="FLR112" s="13"/>
      <c r="FLS112" s="13"/>
      <c r="FLT112" s="13"/>
      <c r="FLU112" s="13"/>
      <c r="FLV112" s="13"/>
      <c r="FLW112" s="13"/>
      <c r="FLX112" s="13"/>
      <c r="FLY112" s="13"/>
      <c r="FLZ112" s="13"/>
      <c r="FMA112" s="13"/>
      <c r="FMB112" s="13"/>
      <c r="FMC112" s="13"/>
      <c r="FMD112" s="13"/>
      <c r="FME112" s="13"/>
      <c r="FMF112" s="13"/>
      <c r="FMG112" s="13"/>
      <c r="FMH112" s="13"/>
      <c r="FMI112" s="13"/>
      <c r="FMJ112" s="13"/>
      <c r="FMK112" s="13"/>
      <c r="FML112" s="13"/>
      <c r="FMM112" s="13"/>
      <c r="FMN112" s="13"/>
      <c r="FMO112" s="13"/>
      <c r="FMP112" s="13"/>
      <c r="FMQ112" s="13"/>
      <c r="FMR112" s="13"/>
      <c r="FMS112" s="13"/>
      <c r="FMT112" s="13"/>
      <c r="FMU112" s="13"/>
      <c r="FMV112" s="13"/>
      <c r="FMW112" s="13"/>
      <c r="FMX112" s="13"/>
      <c r="FMY112" s="13"/>
      <c r="FMZ112" s="13"/>
      <c r="FNA112" s="13"/>
      <c r="FNB112" s="13"/>
      <c r="FNC112" s="13"/>
      <c r="FND112" s="13"/>
      <c r="FNE112" s="13"/>
      <c r="FNF112" s="13"/>
      <c r="FNG112" s="13"/>
      <c r="FNH112" s="13"/>
      <c r="FNI112" s="13"/>
      <c r="FNJ112" s="13"/>
      <c r="FNK112" s="13"/>
      <c r="FNL112" s="13"/>
      <c r="FNM112" s="13"/>
      <c r="FNN112" s="13"/>
      <c r="FNO112" s="13"/>
      <c r="FNP112" s="13"/>
      <c r="FNQ112" s="13"/>
      <c r="FNR112" s="13"/>
      <c r="FNS112" s="13"/>
      <c r="FNT112" s="13"/>
      <c r="FNU112" s="13"/>
      <c r="FNV112" s="13"/>
      <c r="FNW112" s="13"/>
      <c r="FNX112" s="13"/>
      <c r="FNY112" s="13"/>
      <c r="FNZ112" s="13"/>
      <c r="FOA112" s="13"/>
      <c r="FOB112" s="13"/>
      <c r="FOC112" s="13"/>
      <c r="FOD112" s="13"/>
      <c r="FOE112" s="13"/>
      <c r="FOF112" s="13"/>
      <c r="FOG112" s="13"/>
      <c r="FOH112" s="13"/>
      <c r="FOI112" s="13"/>
      <c r="FOJ112" s="13"/>
      <c r="FOK112" s="13"/>
      <c r="FOL112" s="13"/>
      <c r="FOM112" s="13"/>
      <c r="FON112" s="13"/>
      <c r="FOO112" s="13"/>
      <c r="FOP112" s="13"/>
      <c r="FOQ112" s="13"/>
      <c r="FOR112" s="13"/>
      <c r="FOS112" s="13"/>
      <c r="FOT112" s="13"/>
      <c r="FOU112" s="13"/>
      <c r="FOV112" s="13"/>
      <c r="FOW112" s="13"/>
      <c r="FOX112" s="13"/>
      <c r="FOY112" s="13"/>
      <c r="FOZ112" s="13"/>
      <c r="FPA112" s="13"/>
      <c r="FPB112" s="13"/>
      <c r="FPC112" s="13"/>
      <c r="FPD112" s="13"/>
      <c r="FPE112" s="13"/>
      <c r="FPF112" s="13"/>
      <c r="FPG112" s="13"/>
      <c r="FPH112" s="13"/>
      <c r="FPI112" s="13"/>
      <c r="FPJ112" s="13"/>
      <c r="FPK112" s="13"/>
      <c r="FPL112" s="13"/>
      <c r="FPM112" s="13"/>
      <c r="FPN112" s="13"/>
      <c r="FPO112" s="13"/>
      <c r="FPP112" s="13"/>
      <c r="FPQ112" s="13"/>
      <c r="FPR112" s="13"/>
      <c r="FPS112" s="13"/>
      <c r="FPT112" s="13"/>
      <c r="FPU112" s="13"/>
      <c r="FPV112" s="13"/>
      <c r="FPW112" s="13"/>
      <c r="FPX112" s="13"/>
      <c r="FPY112" s="13"/>
      <c r="FPZ112" s="13"/>
      <c r="FQA112" s="13"/>
      <c r="FQB112" s="13"/>
      <c r="FQC112" s="13"/>
      <c r="FQD112" s="13"/>
      <c r="FQE112" s="13"/>
      <c r="FQF112" s="13"/>
      <c r="FQG112" s="13"/>
      <c r="FQH112" s="13"/>
      <c r="FQI112" s="13"/>
      <c r="FQJ112" s="13"/>
      <c r="FQK112" s="13"/>
      <c r="FQL112" s="13"/>
      <c r="FQM112" s="13"/>
      <c r="FQN112" s="13"/>
      <c r="FQO112" s="13"/>
      <c r="FQP112" s="13"/>
      <c r="FQQ112" s="13"/>
      <c r="FQR112" s="13"/>
      <c r="FQS112" s="13"/>
      <c r="FQT112" s="13"/>
      <c r="FQU112" s="13"/>
      <c r="FQV112" s="13"/>
      <c r="FQW112" s="13"/>
      <c r="FQX112" s="13"/>
      <c r="FQY112" s="13"/>
      <c r="FQZ112" s="13"/>
      <c r="FRA112" s="13"/>
      <c r="FRB112" s="13"/>
      <c r="FRC112" s="13"/>
      <c r="FRD112" s="13"/>
      <c r="FRE112" s="13"/>
      <c r="FRF112" s="13"/>
      <c r="FRG112" s="13"/>
      <c r="FRH112" s="13"/>
      <c r="FRI112" s="13"/>
      <c r="FRJ112" s="13"/>
      <c r="FRK112" s="13"/>
      <c r="FRL112" s="13"/>
      <c r="FRM112" s="13"/>
      <c r="FRN112" s="13"/>
      <c r="FRO112" s="13"/>
      <c r="FRP112" s="13"/>
      <c r="FRQ112" s="13"/>
      <c r="FRR112" s="13"/>
      <c r="FRS112" s="13"/>
      <c r="FRT112" s="13"/>
      <c r="FRU112" s="13"/>
      <c r="FRV112" s="13"/>
      <c r="FRW112" s="13"/>
      <c r="FRX112" s="13"/>
      <c r="FRY112" s="13"/>
      <c r="FRZ112" s="13"/>
      <c r="FSA112" s="13"/>
      <c r="FSB112" s="13"/>
      <c r="FSC112" s="13"/>
      <c r="FSD112" s="13"/>
      <c r="FSE112" s="13"/>
      <c r="FSF112" s="13"/>
      <c r="FSG112" s="13"/>
      <c r="FSH112" s="13"/>
      <c r="FSI112" s="13"/>
      <c r="FSJ112" s="13"/>
      <c r="FSK112" s="13"/>
      <c r="FSL112" s="13"/>
      <c r="FSM112" s="13"/>
      <c r="FSN112" s="13"/>
      <c r="FSO112" s="13"/>
      <c r="FSP112" s="13"/>
      <c r="FSQ112" s="13"/>
      <c r="FSR112" s="13"/>
      <c r="FSS112" s="13"/>
      <c r="FST112" s="13"/>
      <c r="FSU112" s="13"/>
      <c r="FSV112" s="13"/>
      <c r="FSW112" s="13"/>
      <c r="FSX112" s="13"/>
      <c r="FSY112" s="13"/>
      <c r="FSZ112" s="13"/>
      <c r="FTA112" s="13"/>
      <c r="FTB112" s="13"/>
      <c r="FTC112" s="13"/>
      <c r="FTD112" s="13"/>
      <c r="FTE112" s="13"/>
      <c r="FTF112" s="13"/>
      <c r="FTG112" s="13"/>
      <c r="FTH112" s="13"/>
      <c r="FTI112" s="13"/>
      <c r="FTJ112" s="13"/>
      <c r="FTK112" s="13"/>
      <c r="FTL112" s="13"/>
      <c r="FTM112" s="13"/>
      <c r="FTN112" s="13"/>
      <c r="FTO112" s="13"/>
      <c r="FTP112" s="13"/>
      <c r="FTQ112" s="13"/>
      <c r="FTR112" s="13"/>
      <c r="FTS112" s="13"/>
      <c r="FTT112" s="13"/>
      <c r="FTU112" s="13"/>
      <c r="FTV112" s="13"/>
      <c r="FTW112" s="13"/>
      <c r="FTX112" s="13"/>
      <c r="FTY112" s="13"/>
      <c r="FTZ112" s="13"/>
      <c r="FUA112" s="13"/>
      <c r="FUB112" s="13"/>
      <c r="FUC112" s="13"/>
      <c r="FUD112" s="13"/>
      <c r="FUE112" s="13"/>
      <c r="FUF112" s="13"/>
      <c r="FUG112" s="13"/>
      <c r="FUH112" s="13"/>
      <c r="FUI112" s="13"/>
      <c r="FUJ112" s="13"/>
      <c r="FUK112" s="13"/>
      <c r="FUL112" s="13"/>
      <c r="FUM112" s="13"/>
      <c r="FUN112" s="13"/>
      <c r="FUO112" s="13"/>
      <c r="FUP112" s="13"/>
      <c r="FUQ112" s="13"/>
      <c r="FUR112" s="13"/>
      <c r="FUS112" s="13"/>
      <c r="FUT112" s="13"/>
      <c r="FUU112" s="13"/>
      <c r="FUV112" s="13"/>
      <c r="FUW112" s="13"/>
      <c r="FUX112" s="13"/>
      <c r="FUY112" s="13"/>
      <c r="FUZ112" s="13"/>
      <c r="FVA112" s="13"/>
      <c r="FVB112" s="13"/>
      <c r="FVC112" s="13"/>
      <c r="FVD112" s="13"/>
      <c r="FVE112" s="13"/>
      <c r="FVF112" s="13"/>
      <c r="FVG112" s="13"/>
      <c r="FVH112" s="13"/>
      <c r="FVI112" s="13"/>
      <c r="FVJ112" s="13"/>
      <c r="FVK112" s="13"/>
      <c r="FVL112" s="13"/>
      <c r="FVM112" s="13"/>
      <c r="FVN112" s="13"/>
      <c r="FVO112" s="13"/>
      <c r="FVP112" s="13"/>
      <c r="FVQ112" s="13"/>
      <c r="FVR112" s="13"/>
      <c r="FVS112" s="13"/>
      <c r="FVT112" s="13"/>
      <c r="FVU112" s="13"/>
      <c r="FVV112" s="13"/>
      <c r="FVW112" s="13"/>
      <c r="FVX112" s="13"/>
      <c r="FVY112" s="13"/>
      <c r="FVZ112" s="13"/>
      <c r="FWA112" s="13"/>
      <c r="FWB112" s="13"/>
      <c r="FWC112" s="13"/>
      <c r="FWD112" s="13"/>
      <c r="FWE112" s="13"/>
      <c r="FWF112" s="13"/>
      <c r="FWG112" s="13"/>
      <c r="FWH112" s="13"/>
      <c r="FWI112" s="13"/>
      <c r="FWJ112" s="13"/>
      <c r="FWK112" s="13"/>
      <c r="FWL112" s="13"/>
      <c r="FWM112" s="13"/>
      <c r="FWN112" s="13"/>
      <c r="FWO112" s="13"/>
      <c r="FWP112" s="13"/>
      <c r="FWQ112" s="13"/>
      <c r="FWR112" s="13"/>
      <c r="FWS112" s="13"/>
      <c r="FWT112" s="13"/>
      <c r="FWU112" s="13"/>
      <c r="FWV112" s="13"/>
      <c r="FWW112" s="13"/>
      <c r="FWX112" s="13"/>
      <c r="FWY112" s="13"/>
      <c r="FWZ112" s="13"/>
      <c r="FXA112" s="13"/>
      <c r="FXB112" s="13"/>
      <c r="FXC112" s="13"/>
      <c r="FXD112" s="13"/>
      <c r="FXE112" s="13"/>
      <c r="FXF112" s="13"/>
      <c r="FXG112" s="13"/>
      <c r="FXH112" s="13"/>
      <c r="FXI112" s="13"/>
      <c r="FXJ112" s="13"/>
      <c r="FXK112" s="13"/>
      <c r="FXL112" s="13"/>
      <c r="FXM112" s="13"/>
      <c r="FXN112" s="13"/>
      <c r="FXO112" s="13"/>
      <c r="FXP112" s="13"/>
      <c r="FXQ112" s="13"/>
      <c r="FXR112" s="13"/>
      <c r="FXS112" s="13"/>
      <c r="FXT112" s="13"/>
      <c r="FXU112" s="13"/>
      <c r="FXV112" s="13"/>
      <c r="FXW112" s="13"/>
      <c r="FXX112" s="13"/>
      <c r="FXY112" s="13"/>
      <c r="FXZ112" s="13"/>
      <c r="FYA112" s="13"/>
      <c r="FYB112" s="13"/>
      <c r="FYC112" s="13"/>
      <c r="FYD112" s="13"/>
      <c r="FYE112" s="13"/>
      <c r="FYF112" s="13"/>
      <c r="FYG112" s="13"/>
      <c r="FYH112" s="13"/>
      <c r="FYI112" s="13"/>
      <c r="FYJ112" s="13"/>
      <c r="FYK112" s="13"/>
      <c r="FYL112" s="13"/>
      <c r="FYM112" s="13"/>
      <c r="FYN112" s="13"/>
      <c r="FYO112" s="13"/>
      <c r="FYP112" s="13"/>
      <c r="FYQ112" s="13"/>
      <c r="FYR112" s="13"/>
      <c r="FYS112" s="13"/>
      <c r="FYT112" s="13"/>
      <c r="FYU112" s="13"/>
      <c r="FYV112" s="13"/>
      <c r="FYW112" s="13"/>
      <c r="FYX112" s="13"/>
      <c r="FYY112" s="13"/>
      <c r="FYZ112" s="13"/>
      <c r="FZA112" s="13"/>
      <c r="FZB112" s="13"/>
      <c r="FZC112" s="13"/>
      <c r="FZD112" s="13"/>
      <c r="FZE112" s="13"/>
      <c r="FZF112" s="13"/>
      <c r="FZG112" s="13"/>
      <c r="FZH112" s="13"/>
      <c r="FZI112" s="13"/>
      <c r="FZJ112" s="13"/>
      <c r="FZK112" s="13"/>
      <c r="FZL112" s="13"/>
      <c r="FZM112" s="13"/>
      <c r="FZN112" s="13"/>
      <c r="FZO112" s="13"/>
      <c r="FZP112" s="13"/>
      <c r="FZQ112" s="13"/>
      <c r="FZR112" s="13"/>
      <c r="FZS112" s="13"/>
      <c r="FZT112" s="13"/>
      <c r="FZU112" s="13"/>
      <c r="FZV112" s="13"/>
      <c r="FZW112" s="13"/>
      <c r="FZX112" s="13"/>
      <c r="FZY112" s="13"/>
      <c r="FZZ112" s="13"/>
      <c r="GAA112" s="13"/>
      <c r="GAB112" s="13"/>
      <c r="GAC112" s="13"/>
      <c r="GAD112" s="13"/>
      <c r="GAE112" s="13"/>
      <c r="GAF112" s="13"/>
      <c r="GAG112" s="13"/>
      <c r="GAH112" s="13"/>
      <c r="GAI112" s="13"/>
      <c r="GAJ112" s="13"/>
      <c r="GAK112" s="13"/>
      <c r="GAL112" s="13"/>
      <c r="GAM112" s="13"/>
      <c r="GAN112" s="13"/>
      <c r="GAO112" s="13"/>
      <c r="GAP112" s="13"/>
      <c r="GAQ112" s="13"/>
      <c r="GAR112" s="13"/>
      <c r="GAS112" s="13"/>
      <c r="GAT112" s="13"/>
      <c r="GAU112" s="13"/>
      <c r="GAV112" s="13"/>
      <c r="GAW112" s="13"/>
      <c r="GAX112" s="13"/>
      <c r="GAY112" s="13"/>
      <c r="GAZ112" s="13"/>
      <c r="GBA112" s="13"/>
      <c r="GBB112" s="13"/>
      <c r="GBC112" s="13"/>
      <c r="GBD112" s="13"/>
      <c r="GBE112" s="13"/>
      <c r="GBF112" s="13"/>
      <c r="GBG112" s="13"/>
      <c r="GBH112" s="13"/>
      <c r="GBI112" s="13"/>
      <c r="GBJ112" s="13"/>
      <c r="GBK112" s="13"/>
      <c r="GBL112" s="13"/>
      <c r="GBM112" s="13"/>
      <c r="GBN112" s="13"/>
      <c r="GBO112" s="13"/>
      <c r="GBP112" s="13"/>
      <c r="GBQ112" s="13"/>
      <c r="GBR112" s="13"/>
      <c r="GBS112" s="13"/>
      <c r="GBT112" s="13"/>
      <c r="GBU112" s="13"/>
      <c r="GBV112" s="13"/>
      <c r="GBW112" s="13"/>
      <c r="GBX112" s="13"/>
      <c r="GBY112" s="13"/>
      <c r="GBZ112" s="13"/>
      <c r="GCA112" s="13"/>
      <c r="GCB112" s="13"/>
      <c r="GCC112" s="13"/>
      <c r="GCD112" s="13"/>
      <c r="GCE112" s="13"/>
      <c r="GCF112" s="13"/>
      <c r="GCG112" s="13"/>
      <c r="GCH112" s="13"/>
      <c r="GCI112" s="13"/>
      <c r="GCJ112" s="13"/>
      <c r="GCK112" s="13"/>
      <c r="GCL112" s="13"/>
      <c r="GCM112" s="13"/>
      <c r="GCN112" s="13"/>
      <c r="GCO112" s="13"/>
      <c r="GCP112" s="13"/>
      <c r="GCQ112" s="13"/>
      <c r="GCR112" s="13"/>
      <c r="GCS112" s="13"/>
      <c r="GCT112" s="13"/>
      <c r="GCU112" s="13"/>
      <c r="GCV112" s="13"/>
      <c r="GCW112" s="13"/>
      <c r="GCX112" s="13"/>
      <c r="GCY112" s="13"/>
      <c r="GCZ112" s="13"/>
      <c r="GDA112" s="13"/>
      <c r="GDB112" s="13"/>
      <c r="GDC112" s="13"/>
      <c r="GDD112" s="13"/>
      <c r="GDE112" s="13"/>
      <c r="GDF112" s="13"/>
      <c r="GDG112" s="13"/>
      <c r="GDH112" s="13"/>
      <c r="GDI112" s="13"/>
      <c r="GDJ112" s="13"/>
      <c r="GDK112" s="13"/>
      <c r="GDL112" s="13"/>
      <c r="GDM112" s="13"/>
      <c r="GDN112" s="13"/>
      <c r="GDO112" s="13"/>
      <c r="GDP112" s="13"/>
      <c r="GDQ112" s="13"/>
      <c r="GDR112" s="13"/>
      <c r="GDS112" s="13"/>
      <c r="GDT112" s="13"/>
      <c r="GDU112" s="13"/>
      <c r="GDV112" s="13"/>
      <c r="GDW112" s="13"/>
      <c r="GDX112" s="13"/>
      <c r="GDY112" s="13"/>
      <c r="GDZ112" s="13"/>
      <c r="GEA112" s="13"/>
      <c r="GEB112" s="13"/>
      <c r="GEC112" s="13"/>
      <c r="GED112" s="13"/>
      <c r="GEE112" s="13"/>
      <c r="GEF112" s="13"/>
      <c r="GEG112" s="13"/>
      <c r="GEH112" s="13"/>
      <c r="GEI112" s="13"/>
      <c r="GEJ112" s="13"/>
      <c r="GEK112" s="13"/>
      <c r="GEL112" s="13"/>
      <c r="GEM112" s="13"/>
      <c r="GEN112" s="13"/>
      <c r="GEO112" s="13"/>
      <c r="GEP112" s="13"/>
      <c r="GEQ112" s="13"/>
      <c r="GER112" s="13"/>
      <c r="GES112" s="13"/>
      <c r="GET112" s="13"/>
      <c r="GEU112" s="13"/>
      <c r="GEV112" s="13"/>
      <c r="GEW112" s="13"/>
      <c r="GEX112" s="13"/>
      <c r="GEY112" s="13"/>
      <c r="GEZ112" s="13"/>
      <c r="GFA112" s="13"/>
      <c r="GFB112" s="13"/>
      <c r="GFC112" s="13"/>
      <c r="GFD112" s="13"/>
      <c r="GFE112" s="13"/>
      <c r="GFF112" s="13"/>
      <c r="GFG112" s="13"/>
      <c r="GFH112" s="13"/>
      <c r="GFI112" s="13"/>
      <c r="GFJ112" s="13"/>
      <c r="GFK112" s="13"/>
      <c r="GFL112" s="13"/>
      <c r="GFM112" s="13"/>
      <c r="GFN112" s="13"/>
      <c r="GFO112" s="13"/>
      <c r="GFP112" s="13"/>
      <c r="GFQ112" s="13"/>
      <c r="GFR112" s="13"/>
      <c r="GFS112" s="13"/>
      <c r="GFT112" s="13"/>
      <c r="GFU112" s="13"/>
      <c r="GFV112" s="13"/>
      <c r="GFW112" s="13"/>
      <c r="GFX112" s="13"/>
      <c r="GFY112" s="13"/>
      <c r="GFZ112" s="13"/>
      <c r="GGA112" s="13"/>
      <c r="GGB112" s="13"/>
      <c r="GGC112" s="13"/>
      <c r="GGD112" s="13"/>
      <c r="GGE112" s="13"/>
      <c r="GGF112" s="13"/>
      <c r="GGG112" s="13"/>
      <c r="GGH112" s="13"/>
      <c r="GGI112" s="13"/>
      <c r="GGJ112" s="13"/>
      <c r="GGK112" s="13"/>
      <c r="GGL112" s="13"/>
      <c r="GGM112" s="13"/>
      <c r="GGN112" s="13"/>
      <c r="GGO112" s="13"/>
      <c r="GGP112" s="13"/>
      <c r="GGQ112" s="13"/>
      <c r="GGR112" s="13"/>
      <c r="GGS112" s="13"/>
      <c r="GGT112" s="13"/>
      <c r="GGU112" s="13"/>
      <c r="GGV112" s="13"/>
      <c r="GGW112" s="13"/>
      <c r="GGX112" s="13"/>
      <c r="GGY112" s="13"/>
      <c r="GGZ112" s="13"/>
      <c r="GHA112" s="13"/>
      <c r="GHB112" s="13"/>
      <c r="GHC112" s="13"/>
      <c r="GHD112" s="13"/>
      <c r="GHE112" s="13"/>
      <c r="GHF112" s="13"/>
      <c r="GHG112" s="13"/>
      <c r="GHH112" s="13"/>
      <c r="GHI112" s="13"/>
      <c r="GHJ112" s="13"/>
      <c r="GHK112" s="13"/>
      <c r="GHL112" s="13"/>
      <c r="GHM112" s="13"/>
      <c r="GHN112" s="13"/>
      <c r="GHO112" s="13"/>
      <c r="GHP112" s="13"/>
      <c r="GHQ112" s="13"/>
      <c r="GHR112" s="13"/>
      <c r="GHS112" s="13"/>
      <c r="GHT112" s="13"/>
      <c r="GHU112" s="13"/>
      <c r="GHV112" s="13"/>
      <c r="GHW112" s="13"/>
      <c r="GHX112" s="13"/>
      <c r="GHY112" s="13"/>
      <c r="GHZ112" s="13"/>
      <c r="GIA112" s="13"/>
      <c r="GIB112" s="13"/>
      <c r="GIC112" s="13"/>
      <c r="GID112" s="13"/>
      <c r="GIE112" s="13"/>
      <c r="GIF112" s="13"/>
      <c r="GIG112" s="13"/>
      <c r="GIH112" s="13"/>
      <c r="GII112" s="13"/>
      <c r="GIJ112" s="13"/>
      <c r="GIK112" s="13"/>
      <c r="GIL112" s="13"/>
      <c r="GIM112" s="13"/>
      <c r="GIN112" s="13"/>
      <c r="GIO112" s="13"/>
      <c r="GIP112" s="13"/>
      <c r="GIQ112" s="13"/>
      <c r="GIR112" s="13"/>
      <c r="GIS112" s="13"/>
      <c r="GIT112" s="13"/>
      <c r="GIU112" s="13"/>
      <c r="GIV112" s="13"/>
      <c r="GIW112" s="13"/>
      <c r="GIX112" s="13"/>
      <c r="GIY112" s="13"/>
      <c r="GIZ112" s="13"/>
      <c r="GJA112" s="13"/>
      <c r="GJB112" s="13"/>
      <c r="GJC112" s="13"/>
      <c r="GJD112" s="13"/>
      <c r="GJE112" s="13"/>
      <c r="GJF112" s="13"/>
      <c r="GJG112" s="13"/>
      <c r="GJH112" s="13"/>
      <c r="GJI112" s="13"/>
      <c r="GJJ112" s="13"/>
      <c r="GJK112" s="13"/>
      <c r="GJL112" s="13"/>
      <c r="GJM112" s="13"/>
      <c r="GJN112" s="13"/>
      <c r="GJO112" s="13"/>
      <c r="GJP112" s="13"/>
      <c r="GJQ112" s="13"/>
      <c r="GJR112" s="13"/>
      <c r="GJS112" s="13"/>
      <c r="GJT112" s="13"/>
      <c r="GJU112" s="13"/>
      <c r="GJV112" s="13"/>
      <c r="GJW112" s="13"/>
      <c r="GJX112" s="13"/>
      <c r="GJY112" s="13"/>
      <c r="GJZ112" s="13"/>
      <c r="GKA112" s="13"/>
      <c r="GKB112" s="13"/>
      <c r="GKC112" s="13"/>
      <c r="GKD112" s="13"/>
      <c r="GKE112" s="13"/>
      <c r="GKF112" s="13"/>
      <c r="GKG112" s="13"/>
      <c r="GKH112" s="13"/>
      <c r="GKI112" s="13"/>
      <c r="GKJ112" s="13"/>
      <c r="GKK112" s="13"/>
      <c r="GKL112" s="13"/>
      <c r="GKM112" s="13"/>
      <c r="GKN112" s="13"/>
      <c r="GKO112" s="13"/>
      <c r="GKP112" s="13"/>
      <c r="GKQ112" s="13"/>
      <c r="GKR112" s="13"/>
      <c r="GKS112" s="13"/>
      <c r="GKT112" s="13"/>
      <c r="GKU112" s="13"/>
      <c r="GKV112" s="13"/>
      <c r="GKW112" s="13"/>
      <c r="GKX112" s="13"/>
      <c r="GKY112" s="13"/>
      <c r="GKZ112" s="13"/>
      <c r="GLA112" s="13"/>
      <c r="GLB112" s="13"/>
      <c r="GLC112" s="13"/>
      <c r="GLD112" s="13"/>
      <c r="GLE112" s="13"/>
      <c r="GLF112" s="13"/>
      <c r="GLG112" s="13"/>
      <c r="GLH112" s="13"/>
      <c r="GLI112" s="13"/>
      <c r="GLJ112" s="13"/>
      <c r="GLK112" s="13"/>
      <c r="GLL112" s="13"/>
      <c r="GLM112" s="13"/>
      <c r="GLN112" s="13"/>
      <c r="GLO112" s="13"/>
      <c r="GLP112" s="13"/>
      <c r="GLQ112" s="13"/>
      <c r="GLR112" s="13"/>
      <c r="GLS112" s="13"/>
      <c r="GLT112" s="13"/>
      <c r="GLU112" s="13"/>
      <c r="GLV112" s="13"/>
      <c r="GLW112" s="13"/>
      <c r="GLX112" s="13"/>
      <c r="GLY112" s="13"/>
      <c r="GLZ112" s="13"/>
      <c r="GMA112" s="13"/>
      <c r="GMB112" s="13"/>
      <c r="GMC112" s="13"/>
      <c r="GMD112" s="13"/>
      <c r="GME112" s="13"/>
      <c r="GMF112" s="13"/>
      <c r="GMG112" s="13"/>
      <c r="GMH112" s="13"/>
      <c r="GMI112" s="13"/>
      <c r="GMJ112" s="13"/>
      <c r="GMK112" s="13"/>
      <c r="GML112" s="13"/>
      <c r="GMM112" s="13"/>
      <c r="GMN112" s="13"/>
      <c r="GMO112" s="13"/>
      <c r="GMP112" s="13"/>
      <c r="GMQ112" s="13"/>
      <c r="GMR112" s="13"/>
      <c r="GMS112" s="13"/>
      <c r="GMT112" s="13"/>
      <c r="GMU112" s="13"/>
      <c r="GMV112" s="13"/>
      <c r="GMW112" s="13"/>
      <c r="GMX112" s="13"/>
      <c r="GMY112" s="13"/>
      <c r="GMZ112" s="13"/>
      <c r="GNA112" s="13"/>
      <c r="GNB112" s="13"/>
      <c r="GNC112" s="13"/>
      <c r="GND112" s="13"/>
      <c r="GNE112" s="13"/>
      <c r="GNF112" s="13"/>
      <c r="GNG112" s="13"/>
      <c r="GNH112" s="13"/>
      <c r="GNI112" s="13"/>
      <c r="GNJ112" s="13"/>
      <c r="GNK112" s="13"/>
      <c r="GNL112" s="13"/>
      <c r="GNM112" s="13"/>
      <c r="GNN112" s="13"/>
      <c r="GNO112" s="13"/>
      <c r="GNP112" s="13"/>
      <c r="GNQ112" s="13"/>
      <c r="GNR112" s="13"/>
      <c r="GNS112" s="13"/>
      <c r="GNT112" s="13"/>
      <c r="GNU112" s="13"/>
      <c r="GNV112" s="13"/>
      <c r="GNW112" s="13"/>
      <c r="GNX112" s="13"/>
      <c r="GNY112" s="13"/>
      <c r="GNZ112" s="13"/>
      <c r="GOA112" s="13"/>
      <c r="GOB112" s="13"/>
      <c r="GOC112" s="13"/>
      <c r="GOD112" s="13"/>
      <c r="GOE112" s="13"/>
      <c r="GOF112" s="13"/>
      <c r="GOG112" s="13"/>
      <c r="GOH112" s="13"/>
      <c r="GOI112" s="13"/>
      <c r="GOJ112" s="13"/>
      <c r="GOK112" s="13"/>
      <c r="GOL112" s="13"/>
      <c r="GOM112" s="13"/>
      <c r="GON112" s="13"/>
      <c r="GOO112" s="13"/>
      <c r="GOP112" s="13"/>
      <c r="GOQ112" s="13"/>
      <c r="GOR112" s="13"/>
      <c r="GOS112" s="13"/>
      <c r="GOT112" s="13"/>
      <c r="GOU112" s="13"/>
      <c r="GOV112" s="13"/>
      <c r="GOW112" s="13"/>
      <c r="GOX112" s="13"/>
      <c r="GOY112" s="13"/>
      <c r="GOZ112" s="13"/>
      <c r="GPA112" s="13"/>
      <c r="GPB112" s="13"/>
      <c r="GPC112" s="13"/>
      <c r="GPD112" s="13"/>
      <c r="GPE112" s="13"/>
      <c r="GPF112" s="13"/>
      <c r="GPG112" s="13"/>
      <c r="GPH112" s="13"/>
      <c r="GPI112" s="13"/>
      <c r="GPJ112" s="13"/>
      <c r="GPK112" s="13"/>
      <c r="GPL112" s="13"/>
      <c r="GPM112" s="13"/>
      <c r="GPN112" s="13"/>
      <c r="GPO112" s="13"/>
      <c r="GPP112" s="13"/>
      <c r="GPQ112" s="13"/>
      <c r="GPR112" s="13"/>
      <c r="GPS112" s="13"/>
      <c r="GPT112" s="13"/>
      <c r="GPU112" s="13"/>
      <c r="GPV112" s="13"/>
      <c r="GPW112" s="13"/>
      <c r="GPX112" s="13"/>
      <c r="GPY112" s="13"/>
      <c r="GPZ112" s="13"/>
      <c r="GQA112" s="13"/>
      <c r="GQB112" s="13"/>
      <c r="GQC112" s="13"/>
      <c r="GQD112" s="13"/>
      <c r="GQE112" s="13"/>
      <c r="GQF112" s="13"/>
      <c r="GQG112" s="13"/>
      <c r="GQH112" s="13"/>
      <c r="GQI112" s="13"/>
      <c r="GQJ112" s="13"/>
      <c r="GQK112" s="13"/>
      <c r="GQL112" s="13"/>
      <c r="GQM112" s="13"/>
      <c r="GQN112" s="13"/>
      <c r="GQO112" s="13"/>
      <c r="GQP112" s="13"/>
      <c r="GQQ112" s="13"/>
      <c r="GQR112" s="13"/>
      <c r="GQS112" s="13"/>
      <c r="GQT112" s="13"/>
      <c r="GQU112" s="13"/>
      <c r="GQV112" s="13"/>
      <c r="GQW112" s="13"/>
      <c r="GQX112" s="13"/>
      <c r="GQY112" s="13"/>
      <c r="GQZ112" s="13"/>
      <c r="GRA112" s="13"/>
      <c r="GRB112" s="13"/>
      <c r="GRC112" s="13"/>
      <c r="GRD112" s="13"/>
      <c r="GRE112" s="13"/>
      <c r="GRF112" s="13"/>
      <c r="GRG112" s="13"/>
      <c r="GRH112" s="13"/>
      <c r="GRI112" s="13"/>
      <c r="GRJ112" s="13"/>
      <c r="GRK112" s="13"/>
      <c r="GRL112" s="13"/>
      <c r="GRM112" s="13"/>
      <c r="GRN112" s="13"/>
      <c r="GRO112" s="13"/>
      <c r="GRP112" s="13"/>
      <c r="GRQ112" s="13"/>
      <c r="GRR112" s="13"/>
      <c r="GRS112" s="13"/>
      <c r="GRT112" s="13"/>
      <c r="GRU112" s="13"/>
      <c r="GRV112" s="13"/>
      <c r="GRW112" s="13"/>
      <c r="GRX112" s="13"/>
      <c r="GRY112" s="13"/>
      <c r="GRZ112" s="13"/>
      <c r="GSA112" s="13"/>
      <c r="GSB112" s="13"/>
      <c r="GSC112" s="13"/>
      <c r="GSD112" s="13"/>
      <c r="GSE112" s="13"/>
      <c r="GSF112" s="13"/>
      <c r="GSG112" s="13"/>
      <c r="GSH112" s="13"/>
      <c r="GSI112" s="13"/>
      <c r="GSJ112" s="13"/>
      <c r="GSK112" s="13"/>
      <c r="GSL112" s="13"/>
      <c r="GSM112" s="13"/>
      <c r="GSN112" s="13"/>
      <c r="GSO112" s="13"/>
      <c r="GSP112" s="13"/>
      <c r="GSQ112" s="13"/>
      <c r="GSR112" s="13"/>
      <c r="GSS112" s="13"/>
      <c r="GST112" s="13"/>
      <c r="GSU112" s="13"/>
      <c r="GSV112" s="13"/>
      <c r="GSW112" s="13"/>
      <c r="GSX112" s="13"/>
      <c r="GSY112" s="13"/>
      <c r="GSZ112" s="13"/>
      <c r="GTA112" s="13"/>
      <c r="GTB112" s="13"/>
      <c r="GTC112" s="13"/>
      <c r="GTD112" s="13"/>
      <c r="GTE112" s="13"/>
      <c r="GTF112" s="13"/>
      <c r="GTG112" s="13"/>
      <c r="GTH112" s="13"/>
      <c r="GTI112" s="13"/>
      <c r="GTJ112" s="13"/>
      <c r="GTK112" s="13"/>
      <c r="GTL112" s="13"/>
      <c r="GTM112" s="13"/>
      <c r="GTN112" s="13"/>
      <c r="GTO112" s="13"/>
      <c r="GTP112" s="13"/>
      <c r="GTQ112" s="13"/>
      <c r="GTR112" s="13"/>
      <c r="GTS112" s="13"/>
      <c r="GTT112" s="13"/>
      <c r="GTU112" s="13"/>
      <c r="GTV112" s="13"/>
      <c r="GTW112" s="13"/>
      <c r="GTX112" s="13"/>
      <c r="GTY112" s="13"/>
      <c r="GTZ112" s="13"/>
      <c r="GUA112" s="13"/>
      <c r="GUB112" s="13"/>
      <c r="GUC112" s="13"/>
      <c r="GUD112" s="13"/>
      <c r="GUE112" s="13"/>
      <c r="GUF112" s="13"/>
      <c r="GUG112" s="13"/>
      <c r="GUH112" s="13"/>
      <c r="GUI112" s="13"/>
      <c r="GUJ112" s="13"/>
      <c r="GUK112" s="13"/>
      <c r="GUL112" s="13"/>
      <c r="GUM112" s="13"/>
      <c r="GUN112" s="13"/>
      <c r="GUO112" s="13"/>
      <c r="GUP112" s="13"/>
      <c r="GUQ112" s="13"/>
      <c r="GUR112" s="13"/>
      <c r="GUS112" s="13"/>
      <c r="GUT112" s="13"/>
      <c r="GUU112" s="13"/>
      <c r="GUV112" s="13"/>
      <c r="GUW112" s="13"/>
      <c r="GUX112" s="13"/>
      <c r="GUY112" s="13"/>
      <c r="GUZ112" s="13"/>
      <c r="GVA112" s="13"/>
      <c r="GVB112" s="13"/>
      <c r="GVC112" s="13"/>
      <c r="GVD112" s="13"/>
      <c r="GVE112" s="13"/>
      <c r="GVF112" s="13"/>
      <c r="GVG112" s="13"/>
      <c r="GVH112" s="13"/>
      <c r="GVI112" s="13"/>
      <c r="GVJ112" s="13"/>
      <c r="GVK112" s="13"/>
      <c r="GVL112" s="13"/>
      <c r="GVM112" s="13"/>
      <c r="GVN112" s="13"/>
      <c r="GVO112" s="13"/>
      <c r="GVP112" s="13"/>
      <c r="GVQ112" s="13"/>
      <c r="GVR112" s="13"/>
      <c r="GVS112" s="13"/>
      <c r="GVT112" s="13"/>
      <c r="GVU112" s="13"/>
      <c r="GVV112" s="13"/>
      <c r="GVW112" s="13"/>
      <c r="GVX112" s="13"/>
      <c r="GVY112" s="13"/>
      <c r="GVZ112" s="13"/>
      <c r="GWA112" s="13"/>
      <c r="GWB112" s="13"/>
      <c r="GWC112" s="13"/>
      <c r="GWD112" s="13"/>
      <c r="GWE112" s="13"/>
      <c r="GWF112" s="13"/>
      <c r="GWG112" s="13"/>
      <c r="GWH112" s="13"/>
      <c r="GWI112" s="13"/>
      <c r="GWJ112" s="13"/>
      <c r="GWK112" s="13"/>
      <c r="GWL112" s="13"/>
      <c r="GWM112" s="13"/>
      <c r="GWN112" s="13"/>
      <c r="GWO112" s="13"/>
      <c r="GWP112" s="13"/>
      <c r="GWQ112" s="13"/>
      <c r="GWR112" s="13"/>
      <c r="GWS112" s="13"/>
      <c r="GWT112" s="13"/>
      <c r="GWU112" s="13"/>
      <c r="GWV112" s="13"/>
      <c r="GWW112" s="13"/>
      <c r="GWX112" s="13"/>
      <c r="GWY112" s="13"/>
      <c r="GWZ112" s="13"/>
      <c r="GXA112" s="13"/>
      <c r="GXB112" s="13"/>
      <c r="GXC112" s="13"/>
      <c r="GXD112" s="13"/>
      <c r="GXE112" s="13"/>
      <c r="GXF112" s="13"/>
      <c r="GXG112" s="13"/>
      <c r="GXH112" s="13"/>
      <c r="GXI112" s="13"/>
      <c r="GXJ112" s="13"/>
      <c r="GXK112" s="13"/>
      <c r="GXL112" s="13"/>
      <c r="GXM112" s="13"/>
      <c r="GXN112" s="13"/>
      <c r="GXO112" s="13"/>
      <c r="GXP112" s="13"/>
      <c r="GXQ112" s="13"/>
      <c r="GXR112" s="13"/>
      <c r="GXS112" s="13"/>
      <c r="GXT112" s="13"/>
      <c r="GXU112" s="13"/>
      <c r="GXV112" s="13"/>
      <c r="GXW112" s="13"/>
      <c r="GXX112" s="13"/>
      <c r="GXY112" s="13"/>
      <c r="GXZ112" s="13"/>
      <c r="GYA112" s="13"/>
      <c r="GYB112" s="13"/>
      <c r="GYC112" s="13"/>
      <c r="GYD112" s="13"/>
      <c r="GYE112" s="13"/>
      <c r="GYF112" s="13"/>
      <c r="GYG112" s="13"/>
      <c r="GYH112" s="13"/>
      <c r="GYI112" s="13"/>
      <c r="GYJ112" s="13"/>
      <c r="GYK112" s="13"/>
      <c r="GYL112" s="13"/>
      <c r="GYM112" s="13"/>
      <c r="GYN112" s="13"/>
      <c r="GYO112" s="13"/>
      <c r="GYP112" s="13"/>
      <c r="GYQ112" s="13"/>
      <c r="GYR112" s="13"/>
      <c r="GYS112" s="13"/>
      <c r="GYT112" s="13"/>
      <c r="GYU112" s="13"/>
      <c r="GYV112" s="13"/>
      <c r="GYW112" s="13"/>
      <c r="GYX112" s="13"/>
      <c r="GYY112" s="13"/>
      <c r="GYZ112" s="13"/>
      <c r="GZA112" s="13"/>
      <c r="GZB112" s="13"/>
      <c r="GZC112" s="13"/>
      <c r="GZD112" s="13"/>
      <c r="GZE112" s="13"/>
      <c r="GZF112" s="13"/>
      <c r="GZG112" s="13"/>
      <c r="GZH112" s="13"/>
      <c r="GZI112" s="13"/>
      <c r="GZJ112" s="13"/>
      <c r="GZK112" s="13"/>
      <c r="GZL112" s="13"/>
      <c r="GZM112" s="13"/>
      <c r="GZN112" s="13"/>
      <c r="GZO112" s="13"/>
      <c r="GZP112" s="13"/>
      <c r="GZQ112" s="13"/>
      <c r="GZR112" s="13"/>
      <c r="GZS112" s="13"/>
      <c r="GZT112" s="13"/>
      <c r="GZU112" s="13"/>
      <c r="GZV112" s="13"/>
      <c r="GZW112" s="13"/>
      <c r="GZX112" s="13"/>
      <c r="GZY112" s="13"/>
      <c r="GZZ112" s="13"/>
      <c r="HAA112" s="13"/>
      <c r="HAB112" s="13"/>
      <c r="HAC112" s="13"/>
      <c r="HAD112" s="13"/>
      <c r="HAE112" s="13"/>
      <c r="HAF112" s="13"/>
      <c r="HAG112" s="13"/>
      <c r="HAH112" s="13"/>
      <c r="HAI112" s="13"/>
      <c r="HAJ112" s="13"/>
      <c r="HAK112" s="13"/>
      <c r="HAL112" s="13"/>
      <c r="HAM112" s="13"/>
      <c r="HAN112" s="13"/>
      <c r="HAO112" s="13"/>
      <c r="HAP112" s="13"/>
      <c r="HAQ112" s="13"/>
      <c r="HAR112" s="13"/>
      <c r="HAS112" s="13"/>
      <c r="HAT112" s="13"/>
      <c r="HAU112" s="13"/>
      <c r="HAV112" s="13"/>
      <c r="HAW112" s="13"/>
      <c r="HAX112" s="13"/>
      <c r="HAY112" s="13"/>
      <c r="HAZ112" s="13"/>
      <c r="HBA112" s="13"/>
      <c r="HBB112" s="13"/>
      <c r="HBC112" s="13"/>
      <c r="HBD112" s="13"/>
      <c r="HBE112" s="13"/>
      <c r="HBF112" s="13"/>
      <c r="HBG112" s="13"/>
      <c r="HBH112" s="13"/>
      <c r="HBI112" s="13"/>
      <c r="HBJ112" s="13"/>
      <c r="HBK112" s="13"/>
      <c r="HBL112" s="13"/>
      <c r="HBM112" s="13"/>
      <c r="HBN112" s="13"/>
      <c r="HBO112" s="13"/>
      <c r="HBP112" s="13"/>
      <c r="HBQ112" s="13"/>
      <c r="HBR112" s="13"/>
      <c r="HBS112" s="13"/>
      <c r="HBT112" s="13"/>
      <c r="HBU112" s="13"/>
      <c r="HBV112" s="13"/>
      <c r="HBW112" s="13"/>
      <c r="HBX112" s="13"/>
      <c r="HBY112" s="13"/>
      <c r="HBZ112" s="13"/>
      <c r="HCA112" s="13"/>
      <c r="HCB112" s="13"/>
      <c r="HCC112" s="13"/>
      <c r="HCD112" s="13"/>
      <c r="HCE112" s="13"/>
      <c r="HCF112" s="13"/>
      <c r="HCG112" s="13"/>
      <c r="HCH112" s="13"/>
      <c r="HCI112" s="13"/>
      <c r="HCJ112" s="13"/>
      <c r="HCK112" s="13"/>
      <c r="HCL112" s="13"/>
      <c r="HCM112" s="13"/>
      <c r="HCN112" s="13"/>
      <c r="HCO112" s="13"/>
      <c r="HCP112" s="13"/>
      <c r="HCQ112" s="13"/>
      <c r="HCR112" s="13"/>
      <c r="HCS112" s="13"/>
      <c r="HCT112" s="13"/>
      <c r="HCU112" s="13"/>
      <c r="HCV112" s="13"/>
      <c r="HCW112" s="13"/>
      <c r="HCX112" s="13"/>
      <c r="HCY112" s="13"/>
      <c r="HCZ112" s="13"/>
      <c r="HDA112" s="13"/>
      <c r="HDB112" s="13"/>
      <c r="HDC112" s="13"/>
      <c r="HDD112" s="13"/>
      <c r="HDE112" s="13"/>
      <c r="HDF112" s="13"/>
      <c r="HDG112" s="13"/>
      <c r="HDH112" s="13"/>
      <c r="HDI112" s="13"/>
      <c r="HDJ112" s="13"/>
      <c r="HDK112" s="13"/>
      <c r="HDL112" s="13"/>
      <c r="HDM112" s="13"/>
      <c r="HDN112" s="13"/>
      <c r="HDO112" s="13"/>
      <c r="HDP112" s="13"/>
      <c r="HDQ112" s="13"/>
      <c r="HDR112" s="13"/>
      <c r="HDS112" s="13"/>
      <c r="HDT112" s="13"/>
      <c r="HDU112" s="13"/>
      <c r="HDV112" s="13"/>
      <c r="HDW112" s="13"/>
      <c r="HDX112" s="13"/>
      <c r="HDY112" s="13"/>
      <c r="HDZ112" s="13"/>
      <c r="HEA112" s="13"/>
      <c r="HEB112" s="13"/>
      <c r="HEC112" s="13"/>
      <c r="HED112" s="13"/>
      <c r="HEE112" s="13"/>
      <c r="HEF112" s="13"/>
      <c r="HEG112" s="13"/>
      <c r="HEH112" s="13"/>
      <c r="HEI112" s="13"/>
      <c r="HEJ112" s="13"/>
      <c r="HEK112" s="13"/>
      <c r="HEL112" s="13"/>
      <c r="HEM112" s="13"/>
      <c r="HEN112" s="13"/>
      <c r="HEO112" s="13"/>
      <c r="HEP112" s="13"/>
      <c r="HEQ112" s="13"/>
      <c r="HER112" s="13"/>
      <c r="HES112" s="13"/>
      <c r="HET112" s="13"/>
      <c r="HEU112" s="13"/>
      <c r="HEV112" s="13"/>
      <c r="HEW112" s="13"/>
      <c r="HEX112" s="13"/>
      <c r="HEY112" s="13"/>
      <c r="HEZ112" s="13"/>
      <c r="HFA112" s="13"/>
      <c r="HFB112" s="13"/>
      <c r="HFC112" s="13"/>
      <c r="HFD112" s="13"/>
      <c r="HFE112" s="13"/>
      <c r="HFF112" s="13"/>
      <c r="HFG112" s="13"/>
      <c r="HFH112" s="13"/>
      <c r="HFI112" s="13"/>
      <c r="HFJ112" s="13"/>
      <c r="HFK112" s="13"/>
      <c r="HFL112" s="13"/>
      <c r="HFM112" s="13"/>
      <c r="HFN112" s="13"/>
      <c r="HFO112" s="13"/>
      <c r="HFP112" s="13"/>
      <c r="HFQ112" s="13"/>
      <c r="HFR112" s="13"/>
      <c r="HFS112" s="13"/>
      <c r="HFT112" s="13"/>
      <c r="HFU112" s="13"/>
      <c r="HFV112" s="13"/>
      <c r="HFW112" s="13"/>
      <c r="HFX112" s="13"/>
      <c r="HFY112" s="13"/>
      <c r="HFZ112" s="13"/>
      <c r="HGA112" s="13"/>
      <c r="HGB112" s="13"/>
      <c r="HGC112" s="13"/>
      <c r="HGD112" s="13"/>
      <c r="HGE112" s="13"/>
      <c r="HGF112" s="13"/>
      <c r="HGG112" s="13"/>
      <c r="HGH112" s="13"/>
      <c r="HGI112" s="13"/>
      <c r="HGJ112" s="13"/>
      <c r="HGK112" s="13"/>
      <c r="HGL112" s="13"/>
      <c r="HGM112" s="13"/>
      <c r="HGN112" s="13"/>
      <c r="HGO112" s="13"/>
      <c r="HGP112" s="13"/>
      <c r="HGQ112" s="13"/>
      <c r="HGR112" s="13"/>
      <c r="HGS112" s="13"/>
      <c r="HGT112" s="13"/>
      <c r="HGU112" s="13"/>
      <c r="HGV112" s="13"/>
      <c r="HGW112" s="13"/>
      <c r="HGX112" s="13"/>
      <c r="HGY112" s="13"/>
      <c r="HGZ112" s="13"/>
      <c r="HHA112" s="13"/>
      <c r="HHB112" s="13"/>
      <c r="HHC112" s="13"/>
      <c r="HHD112" s="13"/>
      <c r="HHE112" s="13"/>
      <c r="HHF112" s="13"/>
      <c r="HHG112" s="13"/>
      <c r="HHH112" s="13"/>
      <c r="HHI112" s="13"/>
      <c r="HHJ112" s="13"/>
      <c r="HHK112" s="13"/>
      <c r="HHL112" s="13"/>
      <c r="HHM112" s="13"/>
      <c r="HHN112" s="13"/>
      <c r="HHO112" s="13"/>
      <c r="HHP112" s="13"/>
      <c r="HHQ112" s="13"/>
      <c r="HHR112" s="13"/>
      <c r="HHS112" s="13"/>
      <c r="HHT112" s="13"/>
      <c r="HHU112" s="13"/>
      <c r="HHV112" s="13"/>
      <c r="HHW112" s="13"/>
      <c r="HHX112" s="13"/>
      <c r="HHY112" s="13"/>
      <c r="HHZ112" s="13"/>
      <c r="HIA112" s="13"/>
      <c r="HIB112" s="13"/>
      <c r="HIC112" s="13"/>
      <c r="HID112" s="13"/>
      <c r="HIE112" s="13"/>
      <c r="HIF112" s="13"/>
      <c r="HIG112" s="13"/>
      <c r="HIH112" s="13"/>
      <c r="HII112" s="13"/>
      <c r="HIJ112" s="13"/>
      <c r="HIK112" s="13"/>
      <c r="HIL112" s="13"/>
      <c r="HIM112" s="13"/>
      <c r="HIN112" s="13"/>
      <c r="HIO112" s="13"/>
      <c r="HIP112" s="13"/>
      <c r="HIQ112" s="13"/>
      <c r="HIR112" s="13"/>
      <c r="HIS112" s="13"/>
      <c r="HIT112" s="13"/>
      <c r="HIU112" s="13"/>
      <c r="HIV112" s="13"/>
      <c r="HIW112" s="13"/>
      <c r="HIX112" s="13"/>
      <c r="HIY112" s="13"/>
      <c r="HIZ112" s="13"/>
      <c r="HJA112" s="13"/>
      <c r="HJB112" s="13"/>
      <c r="HJC112" s="13"/>
      <c r="HJD112" s="13"/>
      <c r="HJE112" s="13"/>
      <c r="HJF112" s="13"/>
      <c r="HJG112" s="13"/>
      <c r="HJH112" s="13"/>
      <c r="HJI112" s="13"/>
      <c r="HJJ112" s="13"/>
      <c r="HJK112" s="13"/>
      <c r="HJL112" s="13"/>
      <c r="HJM112" s="13"/>
      <c r="HJN112" s="13"/>
      <c r="HJO112" s="13"/>
      <c r="HJP112" s="13"/>
      <c r="HJQ112" s="13"/>
      <c r="HJR112" s="13"/>
      <c r="HJS112" s="13"/>
      <c r="HJT112" s="13"/>
      <c r="HJU112" s="13"/>
      <c r="HJV112" s="13"/>
      <c r="HJW112" s="13"/>
      <c r="HJX112" s="13"/>
      <c r="HJY112" s="13"/>
      <c r="HJZ112" s="13"/>
      <c r="HKA112" s="13"/>
      <c r="HKB112" s="13"/>
      <c r="HKC112" s="13"/>
      <c r="HKD112" s="13"/>
      <c r="HKE112" s="13"/>
      <c r="HKF112" s="13"/>
      <c r="HKG112" s="13"/>
      <c r="HKH112" s="13"/>
      <c r="HKI112" s="13"/>
      <c r="HKJ112" s="13"/>
      <c r="HKK112" s="13"/>
      <c r="HKL112" s="13"/>
      <c r="HKM112" s="13"/>
      <c r="HKN112" s="13"/>
      <c r="HKO112" s="13"/>
      <c r="HKP112" s="13"/>
      <c r="HKQ112" s="13"/>
      <c r="HKR112" s="13"/>
      <c r="HKS112" s="13"/>
      <c r="HKT112" s="13"/>
      <c r="HKU112" s="13"/>
      <c r="HKV112" s="13"/>
      <c r="HKW112" s="13"/>
      <c r="HKX112" s="13"/>
      <c r="HKY112" s="13"/>
      <c r="HKZ112" s="13"/>
      <c r="HLA112" s="13"/>
      <c r="HLB112" s="13"/>
      <c r="HLC112" s="13"/>
      <c r="HLD112" s="13"/>
      <c r="HLE112" s="13"/>
      <c r="HLF112" s="13"/>
      <c r="HLG112" s="13"/>
      <c r="HLH112" s="13"/>
      <c r="HLI112" s="13"/>
      <c r="HLJ112" s="13"/>
      <c r="HLK112" s="13"/>
      <c r="HLL112" s="13"/>
      <c r="HLM112" s="13"/>
      <c r="HLN112" s="13"/>
      <c r="HLO112" s="13"/>
      <c r="HLP112" s="13"/>
      <c r="HLQ112" s="13"/>
      <c r="HLR112" s="13"/>
      <c r="HLS112" s="13"/>
      <c r="HLT112" s="13"/>
      <c r="HLU112" s="13"/>
      <c r="HLV112" s="13"/>
      <c r="HLW112" s="13"/>
      <c r="HLX112" s="13"/>
      <c r="HLY112" s="13"/>
      <c r="HLZ112" s="13"/>
      <c r="HMA112" s="13"/>
      <c r="HMB112" s="13"/>
      <c r="HMC112" s="13"/>
      <c r="HMD112" s="13"/>
      <c r="HME112" s="13"/>
      <c r="HMF112" s="13"/>
      <c r="HMG112" s="13"/>
      <c r="HMH112" s="13"/>
      <c r="HMI112" s="13"/>
      <c r="HMJ112" s="13"/>
      <c r="HMK112" s="13"/>
      <c r="HML112" s="13"/>
      <c r="HMM112" s="13"/>
      <c r="HMN112" s="13"/>
      <c r="HMO112" s="13"/>
      <c r="HMP112" s="13"/>
      <c r="HMQ112" s="13"/>
      <c r="HMR112" s="13"/>
      <c r="HMS112" s="13"/>
      <c r="HMT112" s="13"/>
      <c r="HMU112" s="13"/>
      <c r="HMV112" s="13"/>
      <c r="HMW112" s="13"/>
      <c r="HMX112" s="13"/>
      <c r="HMY112" s="13"/>
      <c r="HMZ112" s="13"/>
      <c r="HNA112" s="13"/>
      <c r="HNB112" s="13"/>
      <c r="HNC112" s="13"/>
      <c r="HND112" s="13"/>
      <c r="HNE112" s="13"/>
      <c r="HNF112" s="13"/>
      <c r="HNG112" s="13"/>
      <c r="HNH112" s="13"/>
      <c r="HNI112" s="13"/>
      <c r="HNJ112" s="13"/>
      <c r="HNK112" s="13"/>
      <c r="HNL112" s="13"/>
      <c r="HNM112" s="13"/>
      <c r="HNN112" s="13"/>
      <c r="HNO112" s="13"/>
      <c r="HNP112" s="13"/>
      <c r="HNQ112" s="13"/>
      <c r="HNR112" s="13"/>
      <c r="HNS112" s="13"/>
      <c r="HNT112" s="13"/>
      <c r="HNU112" s="13"/>
      <c r="HNV112" s="13"/>
      <c r="HNW112" s="13"/>
      <c r="HNX112" s="13"/>
      <c r="HNY112" s="13"/>
      <c r="HNZ112" s="13"/>
      <c r="HOA112" s="13"/>
      <c r="HOB112" s="13"/>
      <c r="HOC112" s="13"/>
      <c r="HOD112" s="13"/>
      <c r="HOE112" s="13"/>
      <c r="HOF112" s="13"/>
      <c r="HOG112" s="13"/>
      <c r="HOH112" s="13"/>
      <c r="HOI112" s="13"/>
      <c r="HOJ112" s="13"/>
      <c r="HOK112" s="13"/>
      <c r="HOL112" s="13"/>
      <c r="HOM112" s="13"/>
      <c r="HON112" s="13"/>
      <c r="HOO112" s="13"/>
      <c r="HOP112" s="13"/>
      <c r="HOQ112" s="13"/>
      <c r="HOR112" s="13"/>
      <c r="HOS112" s="13"/>
      <c r="HOT112" s="13"/>
      <c r="HOU112" s="13"/>
      <c r="HOV112" s="13"/>
      <c r="HOW112" s="13"/>
      <c r="HOX112" s="13"/>
      <c r="HOY112" s="13"/>
      <c r="HOZ112" s="13"/>
      <c r="HPA112" s="13"/>
      <c r="HPB112" s="13"/>
      <c r="HPC112" s="13"/>
      <c r="HPD112" s="13"/>
      <c r="HPE112" s="13"/>
      <c r="HPF112" s="13"/>
      <c r="HPG112" s="13"/>
      <c r="HPH112" s="13"/>
      <c r="HPI112" s="13"/>
      <c r="HPJ112" s="13"/>
      <c r="HPK112" s="13"/>
      <c r="HPL112" s="13"/>
      <c r="HPM112" s="13"/>
      <c r="HPN112" s="13"/>
      <c r="HPO112" s="13"/>
      <c r="HPP112" s="13"/>
      <c r="HPQ112" s="13"/>
      <c r="HPR112" s="13"/>
      <c r="HPS112" s="13"/>
      <c r="HPT112" s="13"/>
      <c r="HPU112" s="13"/>
      <c r="HPV112" s="13"/>
      <c r="HPW112" s="13"/>
      <c r="HPX112" s="13"/>
      <c r="HPY112" s="13"/>
      <c r="HPZ112" s="13"/>
      <c r="HQA112" s="13"/>
      <c r="HQB112" s="13"/>
      <c r="HQC112" s="13"/>
      <c r="HQD112" s="13"/>
      <c r="HQE112" s="13"/>
      <c r="HQF112" s="13"/>
      <c r="HQG112" s="13"/>
      <c r="HQH112" s="13"/>
      <c r="HQI112" s="13"/>
      <c r="HQJ112" s="13"/>
      <c r="HQK112" s="13"/>
      <c r="HQL112" s="13"/>
      <c r="HQM112" s="13"/>
      <c r="HQN112" s="13"/>
      <c r="HQO112" s="13"/>
      <c r="HQP112" s="13"/>
      <c r="HQQ112" s="13"/>
      <c r="HQR112" s="13"/>
      <c r="HQS112" s="13"/>
      <c r="HQT112" s="13"/>
      <c r="HQU112" s="13"/>
      <c r="HQV112" s="13"/>
      <c r="HQW112" s="13"/>
      <c r="HQX112" s="13"/>
      <c r="HQY112" s="13"/>
      <c r="HQZ112" s="13"/>
      <c r="HRA112" s="13"/>
      <c r="HRB112" s="13"/>
      <c r="HRC112" s="13"/>
      <c r="HRD112" s="13"/>
      <c r="HRE112" s="13"/>
      <c r="HRF112" s="13"/>
      <c r="HRG112" s="13"/>
      <c r="HRH112" s="13"/>
      <c r="HRI112" s="13"/>
      <c r="HRJ112" s="13"/>
      <c r="HRK112" s="13"/>
      <c r="HRL112" s="13"/>
      <c r="HRM112" s="13"/>
      <c r="HRN112" s="13"/>
      <c r="HRO112" s="13"/>
      <c r="HRP112" s="13"/>
      <c r="HRQ112" s="13"/>
      <c r="HRR112" s="13"/>
      <c r="HRS112" s="13"/>
      <c r="HRT112" s="13"/>
      <c r="HRU112" s="13"/>
      <c r="HRV112" s="13"/>
      <c r="HRW112" s="13"/>
      <c r="HRX112" s="13"/>
      <c r="HRY112" s="13"/>
      <c r="HRZ112" s="13"/>
      <c r="HSA112" s="13"/>
      <c r="HSB112" s="13"/>
      <c r="HSC112" s="13"/>
      <c r="HSD112" s="13"/>
      <c r="HSE112" s="13"/>
      <c r="HSF112" s="13"/>
      <c r="HSG112" s="13"/>
      <c r="HSH112" s="13"/>
      <c r="HSI112" s="13"/>
      <c r="HSJ112" s="13"/>
      <c r="HSK112" s="13"/>
      <c r="HSL112" s="13"/>
      <c r="HSM112" s="13"/>
      <c r="HSN112" s="13"/>
      <c r="HSO112" s="13"/>
      <c r="HSP112" s="13"/>
      <c r="HSQ112" s="13"/>
      <c r="HSR112" s="13"/>
      <c r="HSS112" s="13"/>
      <c r="HST112" s="13"/>
      <c r="HSU112" s="13"/>
      <c r="HSV112" s="13"/>
      <c r="HSW112" s="13"/>
      <c r="HSX112" s="13"/>
      <c r="HSY112" s="13"/>
      <c r="HSZ112" s="13"/>
      <c r="HTA112" s="13"/>
      <c r="HTB112" s="13"/>
      <c r="HTC112" s="13"/>
      <c r="HTD112" s="13"/>
      <c r="HTE112" s="13"/>
      <c r="HTF112" s="13"/>
      <c r="HTG112" s="13"/>
      <c r="HTH112" s="13"/>
      <c r="HTI112" s="13"/>
      <c r="HTJ112" s="13"/>
      <c r="HTK112" s="13"/>
      <c r="HTL112" s="13"/>
      <c r="HTM112" s="13"/>
      <c r="HTN112" s="13"/>
      <c r="HTO112" s="13"/>
      <c r="HTP112" s="13"/>
      <c r="HTQ112" s="13"/>
      <c r="HTR112" s="13"/>
      <c r="HTS112" s="13"/>
      <c r="HTT112" s="13"/>
      <c r="HTU112" s="13"/>
      <c r="HTV112" s="13"/>
      <c r="HTW112" s="13"/>
      <c r="HTX112" s="13"/>
      <c r="HTY112" s="13"/>
      <c r="HTZ112" s="13"/>
      <c r="HUA112" s="13"/>
      <c r="HUB112" s="13"/>
      <c r="HUC112" s="13"/>
      <c r="HUD112" s="13"/>
      <c r="HUE112" s="13"/>
      <c r="HUF112" s="13"/>
      <c r="HUG112" s="13"/>
      <c r="HUH112" s="13"/>
      <c r="HUI112" s="13"/>
      <c r="HUJ112" s="13"/>
      <c r="HUK112" s="13"/>
      <c r="HUL112" s="13"/>
      <c r="HUM112" s="13"/>
      <c r="HUN112" s="13"/>
      <c r="HUO112" s="13"/>
      <c r="HUP112" s="13"/>
      <c r="HUQ112" s="13"/>
      <c r="HUR112" s="13"/>
      <c r="HUS112" s="13"/>
      <c r="HUT112" s="13"/>
      <c r="HUU112" s="13"/>
      <c r="HUV112" s="13"/>
      <c r="HUW112" s="13"/>
      <c r="HUX112" s="13"/>
      <c r="HUY112" s="13"/>
      <c r="HUZ112" s="13"/>
      <c r="HVA112" s="13"/>
      <c r="HVB112" s="13"/>
      <c r="HVC112" s="13"/>
      <c r="HVD112" s="13"/>
      <c r="HVE112" s="13"/>
      <c r="HVF112" s="13"/>
      <c r="HVG112" s="13"/>
      <c r="HVH112" s="13"/>
      <c r="HVI112" s="13"/>
      <c r="HVJ112" s="13"/>
      <c r="HVK112" s="13"/>
      <c r="HVL112" s="13"/>
      <c r="HVM112" s="13"/>
      <c r="HVN112" s="13"/>
      <c r="HVO112" s="13"/>
      <c r="HVP112" s="13"/>
      <c r="HVQ112" s="13"/>
      <c r="HVR112" s="13"/>
      <c r="HVS112" s="13"/>
      <c r="HVT112" s="13"/>
      <c r="HVU112" s="13"/>
      <c r="HVV112" s="13"/>
      <c r="HVW112" s="13"/>
      <c r="HVX112" s="13"/>
      <c r="HVY112" s="13"/>
      <c r="HVZ112" s="13"/>
      <c r="HWA112" s="13"/>
      <c r="HWB112" s="13"/>
      <c r="HWC112" s="13"/>
      <c r="HWD112" s="13"/>
      <c r="HWE112" s="13"/>
      <c r="HWF112" s="13"/>
      <c r="HWG112" s="13"/>
      <c r="HWH112" s="13"/>
      <c r="HWI112" s="13"/>
      <c r="HWJ112" s="13"/>
      <c r="HWK112" s="13"/>
      <c r="HWL112" s="13"/>
      <c r="HWM112" s="13"/>
      <c r="HWN112" s="13"/>
      <c r="HWO112" s="13"/>
      <c r="HWP112" s="13"/>
      <c r="HWQ112" s="13"/>
      <c r="HWR112" s="13"/>
      <c r="HWS112" s="13"/>
      <c r="HWT112" s="13"/>
      <c r="HWU112" s="13"/>
      <c r="HWV112" s="13"/>
      <c r="HWW112" s="13"/>
      <c r="HWX112" s="13"/>
      <c r="HWY112" s="13"/>
      <c r="HWZ112" s="13"/>
      <c r="HXA112" s="13"/>
      <c r="HXB112" s="13"/>
      <c r="HXC112" s="13"/>
      <c r="HXD112" s="13"/>
      <c r="HXE112" s="13"/>
      <c r="HXF112" s="13"/>
      <c r="HXG112" s="13"/>
      <c r="HXH112" s="13"/>
      <c r="HXI112" s="13"/>
      <c r="HXJ112" s="13"/>
      <c r="HXK112" s="13"/>
      <c r="HXL112" s="13"/>
      <c r="HXM112" s="13"/>
      <c r="HXN112" s="13"/>
      <c r="HXO112" s="13"/>
      <c r="HXP112" s="13"/>
      <c r="HXQ112" s="13"/>
      <c r="HXR112" s="13"/>
      <c r="HXS112" s="13"/>
      <c r="HXT112" s="13"/>
      <c r="HXU112" s="13"/>
      <c r="HXV112" s="13"/>
      <c r="HXW112" s="13"/>
      <c r="HXX112" s="13"/>
      <c r="HXY112" s="13"/>
      <c r="HXZ112" s="13"/>
      <c r="HYA112" s="13"/>
      <c r="HYB112" s="13"/>
      <c r="HYC112" s="13"/>
      <c r="HYD112" s="13"/>
      <c r="HYE112" s="13"/>
      <c r="HYF112" s="13"/>
      <c r="HYG112" s="13"/>
      <c r="HYH112" s="13"/>
      <c r="HYI112" s="13"/>
      <c r="HYJ112" s="13"/>
      <c r="HYK112" s="13"/>
      <c r="HYL112" s="13"/>
      <c r="HYM112" s="13"/>
      <c r="HYN112" s="13"/>
      <c r="HYO112" s="13"/>
      <c r="HYP112" s="13"/>
      <c r="HYQ112" s="13"/>
      <c r="HYR112" s="13"/>
      <c r="HYS112" s="13"/>
      <c r="HYT112" s="13"/>
      <c r="HYU112" s="13"/>
      <c r="HYV112" s="13"/>
      <c r="HYW112" s="13"/>
      <c r="HYX112" s="13"/>
      <c r="HYY112" s="13"/>
      <c r="HYZ112" s="13"/>
      <c r="HZA112" s="13"/>
      <c r="HZB112" s="13"/>
      <c r="HZC112" s="13"/>
      <c r="HZD112" s="13"/>
      <c r="HZE112" s="13"/>
      <c r="HZF112" s="13"/>
      <c r="HZG112" s="13"/>
      <c r="HZH112" s="13"/>
      <c r="HZI112" s="13"/>
      <c r="HZJ112" s="13"/>
      <c r="HZK112" s="13"/>
      <c r="HZL112" s="13"/>
      <c r="HZM112" s="13"/>
      <c r="HZN112" s="13"/>
      <c r="HZO112" s="13"/>
      <c r="HZP112" s="13"/>
      <c r="HZQ112" s="13"/>
      <c r="HZR112" s="13"/>
      <c r="HZS112" s="13"/>
      <c r="HZT112" s="13"/>
      <c r="HZU112" s="13"/>
      <c r="HZV112" s="13"/>
      <c r="HZW112" s="13"/>
      <c r="HZX112" s="13"/>
      <c r="HZY112" s="13"/>
      <c r="HZZ112" s="13"/>
      <c r="IAA112" s="13"/>
      <c r="IAB112" s="13"/>
      <c r="IAC112" s="13"/>
      <c r="IAD112" s="13"/>
      <c r="IAE112" s="13"/>
      <c r="IAF112" s="13"/>
      <c r="IAG112" s="13"/>
      <c r="IAH112" s="13"/>
      <c r="IAI112" s="13"/>
      <c r="IAJ112" s="13"/>
      <c r="IAK112" s="13"/>
      <c r="IAL112" s="13"/>
      <c r="IAM112" s="13"/>
      <c r="IAN112" s="13"/>
      <c r="IAO112" s="13"/>
      <c r="IAP112" s="13"/>
      <c r="IAQ112" s="13"/>
      <c r="IAR112" s="13"/>
      <c r="IAS112" s="13"/>
      <c r="IAT112" s="13"/>
      <c r="IAU112" s="13"/>
      <c r="IAV112" s="13"/>
      <c r="IAW112" s="13"/>
      <c r="IAX112" s="13"/>
      <c r="IAY112" s="13"/>
      <c r="IAZ112" s="13"/>
      <c r="IBA112" s="13"/>
      <c r="IBB112" s="13"/>
      <c r="IBC112" s="13"/>
      <c r="IBD112" s="13"/>
      <c r="IBE112" s="13"/>
      <c r="IBF112" s="13"/>
      <c r="IBG112" s="13"/>
      <c r="IBH112" s="13"/>
      <c r="IBI112" s="13"/>
      <c r="IBJ112" s="13"/>
      <c r="IBK112" s="13"/>
      <c r="IBL112" s="13"/>
      <c r="IBM112" s="13"/>
      <c r="IBN112" s="13"/>
      <c r="IBO112" s="13"/>
      <c r="IBP112" s="13"/>
      <c r="IBQ112" s="13"/>
      <c r="IBR112" s="13"/>
      <c r="IBS112" s="13"/>
      <c r="IBT112" s="13"/>
      <c r="IBU112" s="13"/>
      <c r="IBV112" s="13"/>
      <c r="IBW112" s="13"/>
      <c r="IBX112" s="13"/>
      <c r="IBY112" s="13"/>
      <c r="IBZ112" s="13"/>
      <c r="ICA112" s="13"/>
      <c r="ICB112" s="13"/>
      <c r="ICC112" s="13"/>
      <c r="ICD112" s="13"/>
      <c r="ICE112" s="13"/>
      <c r="ICF112" s="13"/>
      <c r="ICG112" s="13"/>
      <c r="ICH112" s="13"/>
      <c r="ICI112" s="13"/>
      <c r="ICJ112" s="13"/>
      <c r="ICK112" s="13"/>
      <c r="ICL112" s="13"/>
      <c r="ICM112" s="13"/>
      <c r="ICN112" s="13"/>
      <c r="ICO112" s="13"/>
      <c r="ICP112" s="13"/>
      <c r="ICQ112" s="13"/>
      <c r="ICR112" s="13"/>
      <c r="ICS112" s="13"/>
      <c r="ICT112" s="13"/>
      <c r="ICU112" s="13"/>
      <c r="ICV112" s="13"/>
      <c r="ICW112" s="13"/>
      <c r="ICX112" s="13"/>
      <c r="ICY112" s="13"/>
      <c r="ICZ112" s="13"/>
      <c r="IDA112" s="13"/>
      <c r="IDB112" s="13"/>
      <c r="IDC112" s="13"/>
      <c r="IDD112" s="13"/>
      <c r="IDE112" s="13"/>
      <c r="IDF112" s="13"/>
      <c r="IDG112" s="13"/>
      <c r="IDH112" s="13"/>
      <c r="IDI112" s="13"/>
      <c r="IDJ112" s="13"/>
      <c r="IDK112" s="13"/>
      <c r="IDL112" s="13"/>
      <c r="IDM112" s="13"/>
      <c r="IDN112" s="13"/>
      <c r="IDO112" s="13"/>
      <c r="IDP112" s="13"/>
      <c r="IDQ112" s="13"/>
      <c r="IDR112" s="13"/>
      <c r="IDS112" s="13"/>
      <c r="IDT112" s="13"/>
      <c r="IDU112" s="13"/>
      <c r="IDV112" s="13"/>
      <c r="IDW112" s="13"/>
      <c r="IDX112" s="13"/>
      <c r="IDY112" s="13"/>
      <c r="IDZ112" s="13"/>
      <c r="IEA112" s="13"/>
      <c r="IEB112" s="13"/>
      <c r="IEC112" s="13"/>
      <c r="IED112" s="13"/>
      <c r="IEE112" s="13"/>
      <c r="IEF112" s="13"/>
      <c r="IEG112" s="13"/>
      <c r="IEH112" s="13"/>
      <c r="IEI112" s="13"/>
      <c r="IEJ112" s="13"/>
      <c r="IEK112" s="13"/>
      <c r="IEL112" s="13"/>
      <c r="IEM112" s="13"/>
      <c r="IEN112" s="13"/>
      <c r="IEO112" s="13"/>
      <c r="IEP112" s="13"/>
      <c r="IEQ112" s="13"/>
      <c r="IER112" s="13"/>
      <c r="IES112" s="13"/>
      <c r="IET112" s="13"/>
      <c r="IEU112" s="13"/>
      <c r="IEV112" s="13"/>
      <c r="IEW112" s="13"/>
      <c r="IEX112" s="13"/>
      <c r="IEY112" s="13"/>
      <c r="IEZ112" s="13"/>
      <c r="IFA112" s="13"/>
      <c r="IFB112" s="13"/>
      <c r="IFC112" s="13"/>
      <c r="IFD112" s="13"/>
      <c r="IFE112" s="13"/>
      <c r="IFF112" s="13"/>
      <c r="IFG112" s="13"/>
      <c r="IFH112" s="13"/>
      <c r="IFI112" s="13"/>
      <c r="IFJ112" s="13"/>
      <c r="IFK112" s="13"/>
      <c r="IFL112" s="13"/>
      <c r="IFM112" s="13"/>
      <c r="IFN112" s="13"/>
      <c r="IFO112" s="13"/>
      <c r="IFP112" s="13"/>
      <c r="IFQ112" s="13"/>
      <c r="IFR112" s="13"/>
      <c r="IFS112" s="13"/>
      <c r="IFT112" s="13"/>
      <c r="IFU112" s="13"/>
      <c r="IFV112" s="13"/>
      <c r="IFW112" s="13"/>
      <c r="IFX112" s="13"/>
      <c r="IFY112" s="13"/>
      <c r="IFZ112" s="13"/>
      <c r="IGA112" s="13"/>
      <c r="IGB112" s="13"/>
      <c r="IGC112" s="13"/>
      <c r="IGD112" s="13"/>
      <c r="IGE112" s="13"/>
      <c r="IGF112" s="13"/>
      <c r="IGG112" s="13"/>
      <c r="IGH112" s="13"/>
      <c r="IGI112" s="13"/>
      <c r="IGJ112" s="13"/>
      <c r="IGK112" s="13"/>
      <c r="IGL112" s="13"/>
      <c r="IGM112" s="13"/>
      <c r="IGN112" s="13"/>
      <c r="IGO112" s="13"/>
      <c r="IGP112" s="13"/>
      <c r="IGQ112" s="13"/>
      <c r="IGR112" s="13"/>
      <c r="IGS112" s="13"/>
      <c r="IGT112" s="13"/>
      <c r="IGU112" s="13"/>
      <c r="IGV112" s="13"/>
      <c r="IGW112" s="13"/>
      <c r="IGX112" s="13"/>
      <c r="IGY112" s="13"/>
      <c r="IGZ112" s="13"/>
      <c r="IHA112" s="13"/>
      <c r="IHB112" s="13"/>
      <c r="IHC112" s="13"/>
      <c r="IHD112" s="13"/>
      <c r="IHE112" s="13"/>
      <c r="IHF112" s="13"/>
      <c r="IHG112" s="13"/>
      <c r="IHH112" s="13"/>
      <c r="IHI112" s="13"/>
      <c r="IHJ112" s="13"/>
      <c r="IHK112" s="13"/>
      <c r="IHL112" s="13"/>
      <c r="IHM112" s="13"/>
      <c r="IHN112" s="13"/>
      <c r="IHO112" s="13"/>
      <c r="IHP112" s="13"/>
      <c r="IHQ112" s="13"/>
      <c r="IHR112" s="13"/>
      <c r="IHS112" s="13"/>
      <c r="IHT112" s="13"/>
      <c r="IHU112" s="13"/>
      <c r="IHV112" s="13"/>
      <c r="IHW112" s="13"/>
      <c r="IHX112" s="13"/>
      <c r="IHY112" s="13"/>
      <c r="IHZ112" s="13"/>
      <c r="IIA112" s="13"/>
      <c r="IIB112" s="13"/>
      <c r="IIC112" s="13"/>
      <c r="IID112" s="13"/>
      <c r="IIE112" s="13"/>
      <c r="IIF112" s="13"/>
      <c r="IIG112" s="13"/>
      <c r="IIH112" s="13"/>
      <c r="III112" s="13"/>
      <c r="IIJ112" s="13"/>
      <c r="IIK112" s="13"/>
      <c r="IIL112" s="13"/>
      <c r="IIM112" s="13"/>
      <c r="IIN112" s="13"/>
      <c r="IIO112" s="13"/>
      <c r="IIP112" s="13"/>
      <c r="IIQ112" s="13"/>
      <c r="IIR112" s="13"/>
      <c r="IIS112" s="13"/>
      <c r="IIT112" s="13"/>
      <c r="IIU112" s="13"/>
      <c r="IIV112" s="13"/>
      <c r="IIW112" s="13"/>
      <c r="IIX112" s="13"/>
      <c r="IIY112" s="13"/>
      <c r="IIZ112" s="13"/>
      <c r="IJA112" s="13"/>
      <c r="IJB112" s="13"/>
      <c r="IJC112" s="13"/>
      <c r="IJD112" s="13"/>
      <c r="IJE112" s="13"/>
      <c r="IJF112" s="13"/>
      <c r="IJG112" s="13"/>
      <c r="IJH112" s="13"/>
      <c r="IJI112" s="13"/>
      <c r="IJJ112" s="13"/>
      <c r="IJK112" s="13"/>
      <c r="IJL112" s="13"/>
      <c r="IJM112" s="13"/>
      <c r="IJN112" s="13"/>
      <c r="IJO112" s="13"/>
      <c r="IJP112" s="13"/>
      <c r="IJQ112" s="13"/>
      <c r="IJR112" s="13"/>
      <c r="IJS112" s="13"/>
      <c r="IJT112" s="13"/>
      <c r="IJU112" s="13"/>
      <c r="IJV112" s="13"/>
      <c r="IJW112" s="13"/>
      <c r="IJX112" s="13"/>
      <c r="IJY112" s="13"/>
      <c r="IJZ112" s="13"/>
      <c r="IKA112" s="13"/>
      <c r="IKB112" s="13"/>
      <c r="IKC112" s="13"/>
      <c r="IKD112" s="13"/>
      <c r="IKE112" s="13"/>
      <c r="IKF112" s="13"/>
      <c r="IKG112" s="13"/>
      <c r="IKH112" s="13"/>
      <c r="IKI112" s="13"/>
      <c r="IKJ112" s="13"/>
      <c r="IKK112" s="13"/>
      <c r="IKL112" s="13"/>
      <c r="IKM112" s="13"/>
      <c r="IKN112" s="13"/>
      <c r="IKO112" s="13"/>
      <c r="IKP112" s="13"/>
      <c r="IKQ112" s="13"/>
      <c r="IKR112" s="13"/>
      <c r="IKS112" s="13"/>
      <c r="IKT112" s="13"/>
      <c r="IKU112" s="13"/>
      <c r="IKV112" s="13"/>
      <c r="IKW112" s="13"/>
      <c r="IKX112" s="13"/>
      <c r="IKY112" s="13"/>
      <c r="IKZ112" s="13"/>
      <c r="ILA112" s="13"/>
      <c r="ILB112" s="13"/>
      <c r="ILC112" s="13"/>
      <c r="ILD112" s="13"/>
      <c r="ILE112" s="13"/>
      <c r="ILF112" s="13"/>
      <c r="ILG112" s="13"/>
      <c r="ILH112" s="13"/>
      <c r="ILI112" s="13"/>
      <c r="ILJ112" s="13"/>
      <c r="ILK112" s="13"/>
      <c r="ILL112" s="13"/>
      <c r="ILM112" s="13"/>
      <c r="ILN112" s="13"/>
      <c r="ILO112" s="13"/>
      <c r="ILP112" s="13"/>
      <c r="ILQ112" s="13"/>
      <c r="ILR112" s="13"/>
      <c r="ILS112" s="13"/>
      <c r="ILT112" s="13"/>
      <c r="ILU112" s="13"/>
      <c r="ILV112" s="13"/>
      <c r="ILW112" s="13"/>
      <c r="ILX112" s="13"/>
      <c r="ILY112" s="13"/>
      <c r="ILZ112" s="13"/>
      <c r="IMA112" s="13"/>
      <c r="IMB112" s="13"/>
      <c r="IMC112" s="13"/>
      <c r="IMD112" s="13"/>
      <c r="IME112" s="13"/>
      <c r="IMF112" s="13"/>
      <c r="IMG112" s="13"/>
      <c r="IMH112" s="13"/>
      <c r="IMI112" s="13"/>
      <c r="IMJ112" s="13"/>
      <c r="IMK112" s="13"/>
      <c r="IML112" s="13"/>
      <c r="IMM112" s="13"/>
      <c r="IMN112" s="13"/>
      <c r="IMO112" s="13"/>
      <c r="IMP112" s="13"/>
      <c r="IMQ112" s="13"/>
      <c r="IMR112" s="13"/>
      <c r="IMS112" s="13"/>
      <c r="IMT112" s="13"/>
      <c r="IMU112" s="13"/>
      <c r="IMV112" s="13"/>
      <c r="IMW112" s="13"/>
      <c r="IMX112" s="13"/>
      <c r="IMY112" s="13"/>
      <c r="IMZ112" s="13"/>
      <c r="INA112" s="13"/>
      <c r="INB112" s="13"/>
      <c r="INC112" s="13"/>
      <c r="IND112" s="13"/>
      <c r="INE112" s="13"/>
      <c r="INF112" s="13"/>
      <c r="ING112" s="13"/>
      <c r="INH112" s="13"/>
      <c r="INI112" s="13"/>
      <c r="INJ112" s="13"/>
      <c r="INK112" s="13"/>
      <c r="INL112" s="13"/>
      <c r="INM112" s="13"/>
      <c r="INN112" s="13"/>
      <c r="INO112" s="13"/>
      <c r="INP112" s="13"/>
      <c r="INQ112" s="13"/>
      <c r="INR112" s="13"/>
      <c r="INS112" s="13"/>
      <c r="INT112" s="13"/>
      <c r="INU112" s="13"/>
      <c r="INV112" s="13"/>
      <c r="INW112" s="13"/>
      <c r="INX112" s="13"/>
      <c r="INY112" s="13"/>
      <c r="INZ112" s="13"/>
      <c r="IOA112" s="13"/>
      <c r="IOB112" s="13"/>
      <c r="IOC112" s="13"/>
      <c r="IOD112" s="13"/>
      <c r="IOE112" s="13"/>
      <c r="IOF112" s="13"/>
      <c r="IOG112" s="13"/>
      <c r="IOH112" s="13"/>
      <c r="IOI112" s="13"/>
      <c r="IOJ112" s="13"/>
      <c r="IOK112" s="13"/>
      <c r="IOL112" s="13"/>
      <c r="IOM112" s="13"/>
      <c r="ION112" s="13"/>
      <c r="IOO112" s="13"/>
      <c r="IOP112" s="13"/>
      <c r="IOQ112" s="13"/>
      <c r="IOR112" s="13"/>
      <c r="IOS112" s="13"/>
      <c r="IOT112" s="13"/>
      <c r="IOU112" s="13"/>
      <c r="IOV112" s="13"/>
      <c r="IOW112" s="13"/>
      <c r="IOX112" s="13"/>
      <c r="IOY112" s="13"/>
      <c r="IOZ112" s="13"/>
      <c r="IPA112" s="13"/>
      <c r="IPB112" s="13"/>
      <c r="IPC112" s="13"/>
      <c r="IPD112" s="13"/>
      <c r="IPE112" s="13"/>
      <c r="IPF112" s="13"/>
      <c r="IPG112" s="13"/>
      <c r="IPH112" s="13"/>
      <c r="IPI112" s="13"/>
      <c r="IPJ112" s="13"/>
      <c r="IPK112" s="13"/>
      <c r="IPL112" s="13"/>
      <c r="IPM112" s="13"/>
      <c r="IPN112" s="13"/>
      <c r="IPO112" s="13"/>
      <c r="IPP112" s="13"/>
      <c r="IPQ112" s="13"/>
      <c r="IPR112" s="13"/>
      <c r="IPS112" s="13"/>
      <c r="IPT112" s="13"/>
      <c r="IPU112" s="13"/>
      <c r="IPV112" s="13"/>
      <c r="IPW112" s="13"/>
      <c r="IPX112" s="13"/>
      <c r="IPY112" s="13"/>
      <c r="IPZ112" s="13"/>
      <c r="IQA112" s="13"/>
      <c r="IQB112" s="13"/>
      <c r="IQC112" s="13"/>
      <c r="IQD112" s="13"/>
      <c r="IQE112" s="13"/>
      <c r="IQF112" s="13"/>
      <c r="IQG112" s="13"/>
      <c r="IQH112" s="13"/>
      <c r="IQI112" s="13"/>
      <c r="IQJ112" s="13"/>
      <c r="IQK112" s="13"/>
      <c r="IQL112" s="13"/>
      <c r="IQM112" s="13"/>
      <c r="IQN112" s="13"/>
      <c r="IQO112" s="13"/>
      <c r="IQP112" s="13"/>
      <c r="IQQ112" s="13"/>
      <c r="IQR112" s="13"/>
      <c r="IQS112" s="13"/>
      <c r="IQT112" s="13"/>
      <c r="IQU112" s="13"/>
      <c r="IQV112" s="13"/>
      <c r="IQW112" s="13"/>
      <c r="IQX112" s="13"/>
      <c r="IQY112" s="13"/>
      <c r="IQZ112" s="13"/>
      <c r="IRA112" s="13"/>
      <c r="IRB112" s="13"/>
      <c r="IRC112" s="13"/>
      <c r="IRD112" s="13"/>
      <c r="IRE112" s="13"/>
      <c r="IRF112" s="13"/>
      <c r="IRG112" s="13"/>
      <c r="IRH112" s="13"/>
      <c r="IRI112" s="13"/>
      <c r="IRJ112" s="13"/>
      <c r="IRK112" s="13"/>
      <c r="IRL112" s="13"/>
      <c r="IRM112" s="13"/>
      <c r="IRN112" s="13"/>
      <c r="IRO112" s="13"/>
      <c r="IRP112" s="13"/>
      <c r="IRQ112" s="13"/>
      <c r="IRR112" s="13"/>
      <c r="IRS112" s="13"/>
      <c r="IRT112" s="13"/>
      <c r="IRU112" s="13"/>
      <c r="IRV112" s="13"/>
      <c r="IRW112" s="13"/>
      <c r="IRX112" s="13"/>
      <c r="IRY112" s="13"/>
      <c r="IRZ112" s="13"/>
      <c r="ISA112" s="13"/>
      <c r="ISB112" s="13"/>
      <c r="ISC112" s="13"/>
      <c r="ISD112" s="13"/>
      <c r="ISE112" s="13"/>
      <c r="ISF112" s="13"/>
      <c r="ISG112" s="13"/>
      <c r="ISH112" s="13"/>
      <c r="ISI112" s="13"/>
      <c r="ISJ112" s="13"/>
      <c r="ISK112" s="13"/>
      <c r="ISL112" s="13"/>
      <c r="ISM112" s="13"/>
      <c r="ISN112" s="13"/>
      <c r="ISO112" s="13"/>
      <c r="ISP112" s="13"/>
      <c r="ISQ112" s="13"/>
      <c r="ISR112" s="13"/>
      <c r="ISS112" s="13"/>
      <c r="IST112" s="13"/>
      <c r="ISU112" s="13"/>
      <c r="ISV112" s="13"/>
      <c r="ISW112" s="13"/>
      <c r="ISX112" s="13"/>
      <c r="ISY112" s="13"/>
      <c r="ISZ112" s="13"/>
      <c r="ITA112" s="13"/>
      <c r="ITB112" s="13"/>
      <c r="ITC112" s="13"/>
      <c r="ITD112" s="13"/>
      <c r="ITE112" s="13"/>
      <c r="ITF112" s="13"/>
      <c r="ITG112" s="13"/>
      <c r="ITH112" s="13"/>
      <c r="ITI112" s="13"/>
      <c r="ITJ112" s="13"/>
      <c r="ITK112" s="13"/>
      <c r="ITL112" s="13"/>
      <c r="ITM112" s="13"/>
      <c r="ITN112" s="13"/>
      <c r="ITO112" s="13"/>
      <c r="ITP112" s="13"/>
      <c r="ITQ112" s="13"/>
      <c r="ITR112" s="13"/>
      <c r="ITS112" s="13"/>
      <c r="ITT112" s="13"/>
      <c r="ITU112" s="13"/>
      <c r="ITV112" s="13"/>
      <c r="ITW112" s="13"/>
      <c r="ITX112" s="13"/>
      <c r="ITY112" s="13"/>
      <c r="ITZ112" s="13"/>
      <c r="IUA112" s="13"/>
      <c r="IUB112" s="13"/>
      <c r="IUC112" s="13"/>
      <c r="IUD112" s="13"/>
      <c r="IUE112" s="13"/>
      <c r="IUF112" s="13"/>
      <c r="IUG112" s="13"/>
      <c r="IUH112" s="13"/>
      <c r="IUI112" s="13"/>
      <c r="IUJ112" s="13"/>
      <c r="IUK112" s="13"/>
      <c r="IUL112" s="13"/>
      <c r="IUM112" s="13"/>
      <c r="IUN112" s="13"/>
      <c r="IUO112" s="13"/>
      <c r="IUP112" s="13"/>
      <c r="IUQ112" s="13"/>
      <c r="IUR112" s="13"/>
      <c r="IUS112" s="13"/>
      <c r="IUT112" s="13"/>
      <c r="IUU112" s="13"/>
      <c r="IUV112" s="13"/>
      <c r="IUW112" s="13"/>
      <c r="IUX112" s="13"/>
      <c r="IUY112" s="13"/>
      <c r="IUZ112" s="13"/>
      <c r="IVA112" s="13"/>
      <c r="IVB112" s="13"/>
      <c r="IVC112" s="13"/>
      <c r="IVD112" s="13"/>
      <c r="IVE112" s="13"/>
      <c r="IVF112" s="13"/>
      <c r="IVG112" s="13"/>
      <c r="IVH112" s="13"/>
      <c r="IVI112" s="13"/>
      <c r="IVJ112" s="13"/>
      <c r="IVK112" s="13"/>
      <c r="IVL112" s="13"/>
      <c r="IVM112" s="13"/>
      <c r="IVN112" s="13"/>
      <c r="IVO112" s="13"/>
      <c r="IVP112" s="13"/>
      <c r="IVQ112" s="13"/>
      <c r="IVR112" s="13"/>
      <c r="IVS112" s="13"/>
      <c r="IVT112" s="13"/>
      <c r="IVU112" s="13"/>
      <c r="IVV112" s="13"/>
      <c r="IVW112" s="13"/>
      <c r="IVX112" s="13"/>
      <c r="IVY112" s="13"/>
      <c r="IVZ112" s="13"/>
      <c r="IWA112" s="13"/>
      <c r="IWB112" s="13"/>
      <c r="IWC112" s="13"/>
      <c r="IWD112" s="13"/>
      <c r="IWE112" s="13"/>
      <c r="IWF112" s="13"/>
      <c r="IWG112" s="13"/>
      <c r="IWH112" s="13"/>
      <c r="IWI112" s="13"/>
      <c r="IWJ112" s="13"/>
      <c r="IWK112" s="13"/>
      <c r="IWL112" s="13"/>
      <c r="IWM112" s="13"/>
      <c r="IWN112" s="13"/>
      <c r="IWO112" s="13"/>
      <c r="IWP112" s="13"/>
      <c r="IWQ112" s="13"/>
      <c r="IWR112" s="13"/>
      <c r="IWS112" s="13"/>
      <c r="IWT112" s="13"/>
      <c r="IWU112" s="13"/>
      <c r="IWV112" s="13"/>
      <c r="IWW112" s="13"/>
      <c r="IWX112" s="13"/>
      <c r="IWY112" s="13"/>
      <c r="IWZ112" s="13"/>
      <c r="IXA112" s="13"/>
      <c r="IXB112" s="13"/>
      <c r="IXC112" s="13"/>
      <c r="IXD112" s="13"/>
      <c r="IXE112" s="13"/>
      <c r="IXF112" s="13"/>
      <c r="IXG112" s="13"/>
      <c r="IXH112" s="13"/>
      <c r="IXI112" s="13"/>
      <c r="IXJ112" s="13"/>
      <c r="IXK112" s="13"/>
      <c r="IXL112" s="13"/>
      <c r="IXM112" s="13"/>
      <c r="IXN112" s="13"/>
      <c r="IXO112" s="13"/>
      <c r="IXP112" s="13"/>
      <c r="IXQ112" s="13"/>
      <c r="IXR112" s="13"/>
      <c r="IXS112" s="13"/>
      <c r="IXT112" s="13"/>
      <c r="IXU112" s="13"/>
      <c r="IXV112" s="13"/>
      <c r="IXW112" s="13"/>
      <c r="IXX112" s="13"/>
      <c r="IXY112" s="13"/>
      <c r="IXZ112" s="13"/>
      <c r="IYA112" s="13"/>
      <c r="IYB112" s="13"/>
      <c r="IYC112" s="13"/>
      <c r="IYD112" s="13"/>
      <c r="IYE112" s="13"/>
      <c r="IYF112" s="13"/>
      <c r="IYG112" s="13"/>
      <c r="IYH112" s="13"/>
      <c r="IYI112" s="13"/>
      <c r="IYJ112" s="13"/>
      <c r="IYK112" s="13"/>
      <c r="IYL112" s="13"/>
      <c r="IYM112" s="13"/>
      <c r="IYN112" s="13"/>
      <c r="IYO112" s="13"/>
      <c r="IYP112" s="13"/>
      <c r="IYQ112" s="13"/>
      <c r="IYR112" s="13"/>
      <c r="IYS112" s="13"/>
      <c r="IYT112" s="13"/>
      <c r="IYU112" s="13"/>
      <c r="IYV112" s="13"/>
      <c r="IYW112" s="13"/>
      <c r="IYX112" s="13"/>
      <c r="IYY112" s="13"/>
      <c r="IYZ112" s="13"/>
      <c r="IZA112" s="13"/>
      <c r="IZB112" s="13"/>
      <c r="IZC112" s="13"/>
      <c r="IZD112" s="13"/>
      <c r="IZE112" s="13"/>
      <c r="IZF112" s="13"/>
      <c r="IZG112" s="13"/>
      <c r="IZH112" s="13"/>
      <c r="IZI112" s="13"/>
      <c r="IZJ112" s="13"/>
      <c r="IZK112" s="13"/>
      <c r="IZL112" s="13"/>
      <c r="IZM112" s="13"/>
      <c r="IZN112" s="13"/>
      <c r="IZO112" s="13"/>
      <c r="IZP112" s="13"/>
      <c r="IZQ112" s="13"/>
      <c r="IZR112" s="13"/>
      <c r="IZS112" s="13"/>
      <c r="IZT112" s="13"/>
      <c r="IZU112" s="13"/>
      <c r="IZV112" s="13"/>
      <c r="IZW112" s="13"/>
      <c r="IZX112" s="13"/>
      <c r="IZY112" s="13"/>
      <c r="IZZ112" s="13"/>
      <c r="JAA112" s="13"/>
      <c r="JAB112" s="13"/>
      <c r="JAC112" s="13"/>
      <c r="JAD112" s="13"/>
      <c r="JAE112" s="13"/>
      <c r="JAF112" s="13"/>
      <c r="JAG112" s="13"/>
      <c r="JAH112" s="13"/>
      <c r="JAI112" s="13"/>
      <c r="JAJ112" s="13"/>
      <c r="JAK112" s="13"/>
      <c r="JAL112" s="13"/>
      <c r="JAM112" s="13"/>
      <c r="JAN112" s="13"/>
      <c r="JAO112" s="13"/>
      <c r="JAP112" s="13"/>
      <c r="JAQ112" s="13"/>
      <c r="JAR112" s="13"/>
      <c r="JAS112" s="13"/>
      <c r="JAT112" s="13"/>
      <c r="JAU112" s="13"/>
      <c r="JAV112" s="13"/>
      <c r="JAW112" s="13"/>
      <c r="JAX112" s="13"/>
      <c r="JAY112" s="13"/>
      <c r="JAZ112" s="13"/>
      <c r="JBA112" s="13"/>
      <c r="JBB112" s="13"/>
      <c r="JBC112" s="13"/>
      <c r="JBD112" s="13"/>
      <c r="JBE112" s="13"/>
      <c r="JBF112" s="13"/>
      <c r="JBG112" s="13"/>
      <c r="JBH112" s="13"/>
      <c r="JBI112" s="13"/>
      <c r="JBJ112" s="13"/>
      <c r="JBK112" s="13"/>
      <c r="JBL112" s="13"/>
      <c r="JBM112" s="13"/>
      <c r="JBN112" s="13"/>
      <c r="JBO112" s="13"/>
      <c r="JBP112" s="13"/>
      <c r="JBQ112" s="13"/>
      <c r="JBR112" s="13"/>
      <c r="JBS112" s="13"/>
      <c r="JBT112" s="13"/>
      <c r="JBU112" s="13"/>
      <c r="JBV112" s="13"/>
      <c r="JBW112" s="13"/>
      <c r="JBX112" s="13"/>
      <c r="JBY112" s="13"/>
      <c r="JBZ112" s="13"/>
      <c r="JCA112" s="13"/>
      <c r="JCB112" s="13"/>
      <c r="JCC112" s="13"/>
      <c r="JCD112" s="13"/>
      <c r="JCE112" s="13"/>
      <c r="JCF112" s="13"/>
      <c r="JCG112" s="13"/>
      <c r="JCH112" s="13"/>
      <c r="JCI112" s="13"/>
      <c r="JCJ112" s="13"/>
      <c r="JCK112" s="13"/>
      <c r="JCL112" s="13"/>
      <c r="JCM112" s="13"/>
      <c r="JCN112" s="13"/>
      <c r="JCO112" s="13"/>
      <c r="JCP112" s="13"/>
      <c r="JCQ112" s="13"/>
      <c r="JCR112" s="13"/>
      <c r="JCS112" s="13"/>
      <c r="JCT112" s="13"/>
      <c r="JCU112" s="13"/>
      <c r="JCV112" s="13"/>
      <c r="JCW112" s="13"/>
      <c r="JCX112" s="13"/>
      <c r="JCY112" s="13"/>
      <c r="JCZ112" s="13"/>
      <c r="JDA112" s="13"/>
      <c r="JDB112" s="13"/>
      <c r="JDC112" s="13"/>
      <c r="JDD112" s="13"/>
      <c r="JDE112" s="13"/>
      <c r="JDF112" s="13"/>
      <c r="JDG112" s="13"/>
      <c r="JDH112" s="13"/>
      <c r="JDI112" s="13"/>
      <c r="JDJ112" s="13"/>
      <c r="JDK112" s="13"/>
      <c r="JDL112" s="13"/>
      <c r="JDM112" s="13"/>
      <c r="JDN112" s="13"/>
      <c r="JDO112" s="13"/>
      <c r="JDP112" s="13"/>
      <c r="JDQ112" s="13"/>
      <c r="JDR112" s="13"/>
      <c r="JDS112" s="13"/>
      <c r="JDT112" s="13"/>
      <c r="JDU112" s="13"/>
      <c r="JDV112" s="13"/>
      <c r="JDW112" s="13"/>
      <c r="JDX112" s="13"/>
      <c r="JDY112" s="13"/>
      <c r="JDZ112" s="13"/>
      <c r="JEA112" s="13"/>
      <c r="JEB112" s="13"/>
      <c r="JEC112" s="13"/>
      <c r="JED112" s="13"/>
      <c r="JEE112" s="13"/>
      <c r="JEF112" s="13"/>
      <c r="JEG112" s="13"/>
      <c r="JEH112" s="13"/>
      <c r="JEI112" s="13"/>
      <c r="JEJ112" s="13"/>
      <c r="JEK112" s="13"/>
      <c r="JEL112" s="13"/>
      <c r="JEM112" s="13"/>
      <c r="JEN112" s="13"/>
      <c r="JEO112" s="13"/>
      <c r="JEP112" s="13"/>
      <c r="JEQ112" s="13"/>
      <c r="JER112" s="13"/>
      <c r="JES112" s="13"/>
      <c r="JET112" s="13"/>
      <c r="JEU112" s="13"/>
      <c r="JEV112" s="13"/>
      <c r="JEW112" s="13"/>
      <c r="JEX112" s="13"/>
      <c r="JEY112" s="13"/>
      <c r="JEZ112" s="13"/>
      <c r="JFA112" s="13"/>
      <c r="JFB112" s="13"/>
      <c r="JFC112" s="13"/>
      <c r="JFD112" s="13"/>
      <c r="JFE112" s="13"/>
      <c r="JFF112" s="13"/>
      <c r="JFG112" s="13"/>
      <c r="JFH112" s="13"/>
      <c r="JFI112" s="13"/>
      <c r="JFJ112" s="13"/>
      <c r="JFK112" s="13"/>
      <c r="JFL112" s="13"/>
      <c r="JFM112" s="13"/>
      <c r="JFN112" s="13"/>
      <c r="JFO112" s="13"/>
      <c r="JFP112" s="13"/>
      <c r="JFQ112" s="13"/>
      <c r="JFR112" s="13"/>
      <c r="JFS112" s="13"/>
      <c r="JFT112" s="13"/>
      <c r="JFU112" s="13"/>
      <c r="JFV112" s="13"/>
      <c r="JFW112" s="13"/>
      <c r="JFX112" s="13"/>
      <c r="JFY112" s="13"/>
      <c r="JFZ112" s="13"/>
      <c r="JGA112" s="13"/>
      <c r="JGB112" s="13"/>
      <c r="JGC112" s="13"/>
      <c r="JGD112" s="13"/>
      <c r="JGE112" s="13"/>
      <c r="JGF112" s="13"/>
      <c r="JGG112" s="13"/>
      <c r="JGH112" s="13"/>
      <c r="JGI112" s="13"/>
      <c r="JGJ112" s="13"/>
      <c r="JGK112" s="13"/>
      <c r="JGL112" s="13"/>
      <c r="JGM112" s="13"/>
      <c r="JGN112" s="13"/>
      <c r="JGO112" s="13"/>
      <c r="JGP112" s="13"/>
      <c r="JGQ112" s="13"/>
      <c r="JGR112" s="13"/>
      <c r="JGS112" s="13"/>
      <c r="JGT112" s="13"/>
      <c r="JGU112" s="13"/>
      <c r="JGV112" s="13"/>
      <c r="JGW112" s="13"/>
      <c r="JGX112" s="13"/>
      <c r="JGY112" s="13"/>
      <c r="JGZ112" s="13"/>
      <c r="JHA112" s="13"/>
      <c r="JHB112" s="13"/>
      <c r="JHC112" s="13"/>
      <c r="JHD112" s="13"/>
      <c r="JHE112" s="13"/>
      <c r="JHF112" s="13"/>
      <c r="JHG112" s="13"/>
      <c r="JHH112" s="13"/>
      <c r="JHI112" s="13"/>
      <c r="JHJ112" s="13"/>
      <c r="JHK112" s="13"/>
      <c r="JHL112" s="13"/>
      <c r="JHM112" s="13"/>
      <c r="JHN112" s="13"/>
      <c r="JHO112" s="13"/>
      <c r="JHP112" s="13"/>
      <c r="JHQ112" s="13"/>
      <c r="JHR112" s="13"/>
      <c r="JHS112" s="13"/>
      <c r="JHT112" s="13"/>
      <c r="JHU112" s="13"/>
      <c r="JHV112" s="13"/>
      <c r="JHW112" s="13"/>
      <c r="JHX112" s="13"/>
      <c r="JHY112" s="13"/>
      <c r="JHZ112" s="13"/>
      <c r="JIA112" s="13"/>
      <c r="JIB112" s="13"/>
      <c r="JIC112" s="13"/>
      <c r="JID112" s="13"/>
      <c r="JIE112" s="13"/>
      <c r="JIF112" s="13"/>
      <c r="JIG112" s="13"/>
      <c r="JIH112" s="13"/>
      <c r="JII112" s="13"/>
      <c r="JIJ112" s="13"/>
      <c r="JIK112" s="13"/>
      <c r="JIL112" s="13"/>
      <c r="JIM112" s="13"/>
      <c r="JIN112" s="13"/>
      <c r="JIO112" s="13"/>
      <c r="JIP112" s="13"/>
      <c r="JIQ112" s="13"/>
      <c r="JIR112" s="13"/>
      <c r="JIS112" s="13"/>
      <c r="JIT112" s="13"/>
      <c r="JIU112" s="13"/>
      <c r="JIV112" s="13"/>
      <c r="JIW112" s="13"/>
      <c r="JIX112" s="13"/>
      <c r="JIY112" s="13"/>
      <c r="JIZ112" s="13"/>
      <c r="JJA112" s="13"/>
      <c r="JJB112" s="13"/>
      <c r="JJC112" s="13"/>
      <c r="JJD112" s="13"/>
      <c r="JJE112" s="13"/>
      <c r="JJF112" s="13"/>
      <c r="JJG112" s="13"/>
      <c r="JJH112" s="13"/>
      <c r="JJI112" s="13"/>
      <c r="JJJ112" s="13"/>
      <c r="JJK112" s="13"/>
      <c r="JJL112" s="13"/>
      <c r="JJM112" s="13"/>
      <c r="JJN112" s="13"/>
      <c r="JJO112" s="13"/>
      <c r="JJP112" s="13"/>
      <c r="JJQ112" s="13"/>
      <c r="JJR112" s="13"/>
      <c r="JJS112" s="13"/>
      <c r="JJT112" s="13"/>
      <c r="JJU112" s="13"/>
      <c r="JJV112" s="13"/>
      <c r="JJW112" s="13"/>
      <c r="JJX112" s="13"/>
      <c r="JJY112" s="13"/>
      <c r="JJZ112" s="13"/>
      <c r="JKA112" s="13"/>
      <c r="JKB112" s="13"/>
      <c r="JKC112" s="13"/>
      <c r="JKD112" s="13"/>
      <c r="JKE112" s="13"/>
      <c r="JKF112" s="13"/>
      <c r="JKG112" s="13"/>
      <c r="JKH112" s="13"/>
      <c r="JKI112" s="13"/>
      <c r="JKJ112" s="13"/>
      <c r="JKK112" s="13"/>
      <c r="JKL112" s="13"/>
      <c r="JKM112" s="13"/>
      <c r="JKN112" s="13"/>
      <c r="JKO112" s="13"/>
      <c r="JKP112" s="13"/>
      <c r="JKQ112" s="13"/>
      <c r="JKR112" s="13"/>
      <c r="JKS112" s="13"/>
      <c r="JKT112" s="13"/>
      <c r="JKU112" s="13"/>
      <c r="JKV112" s="13"/>
      <c r="JKW112" s="13"/>
      <c r="JKX112" s="13"/>
      <c r="JKY112" s="13"/>
      <c r="JKZ112" s="13"/>
      <c r="JLA112" s="13"/>
      <c r="JLB112" s="13"/>
      <c r="JLC112" s="13"/>
      <c r="JLD112" s="13"/>
      <c r="JLE112" s="13"/>
      <c r="JLF112" s="13"/>
      <c r="JLG112" s="13"/>
      <c r="JLH112" s="13"/>
      <c r="JLI112" s="13"/>
      <c r="JLJ112" s="13"/>
      <c r="JLK112" s="13"/>
      <c r="JLL112" s="13"/>
      <c r="JLM112" s="13"/>
      <c r="JLN112" s="13"/>
      <c r="JLO112" s="13"/>
      <c r="JLP112" s="13"/>
      <c r="JLQ112" s="13"/>
      <c r="JLR112" s="13"/>
      <c r="JLS112" s="13"/>
      <c r="JLT112" s="13"/>
      <c r="JLU112" s="13"/>
      <c r="JLV112" s="13"/>
      <c r="JLW112" s="13"/>
      <c r="JLX112" s="13"/>
      <c r="JLY112" s="13"/>
      <c r="JLZ112" s="13"/>
      <c r="JMA112" s="13"/>
      <c r="JMB112" s="13"/>
      <c r="JMC112" s="13"/>
      <c r="JMD112" s="13"/>
      <c r="JME112" s="13"/>
      <c r="JMF112" s="13"/>
      <c r="JMG112" s="13"/>
      <c r="JMH112" s="13"/>
      <c r="JMI112" s="13"/>
      <c r="JMJ112" s="13"/>
      <c r="JMK112" s="13"/>
      <c r="JML112" s="13"/>
      <c r="JMM112" s="13"/>
      <c r="JMN112" s="13"/>
      <c r="JMO112" s="13"/>
      <c r="JMP112" s="13"/>
      <c r="JMQ112" s="13"/>
      <c r="JMR112" s="13"/>
      <c r="JMS112" s="13"/>
      <c r="JMT112" s="13"/>
      <c r="JMU112" s="13"/>
      <c r="JMV112" s="13"/>
      <c r="JMW112" s="13"/>
      <c r="JMX112" s="13"/>
      <c r="JMY112" s="13"/>
      <c r="JMZ112" s="13"/>
      <c r="JNA112" s="13"/>
      <c r="JNB112" s="13"/>
      <c r="JNC112" s="13"/>
      <c r="JND112" s="13"/>
      <c r="JNE112" s="13"/>
      <c r="JNF112" s="13"/>
      <c r="JNG112" s="13"/>
      <c r="JNH112" s="13"/>
      <c r="JNI112" s="13"/>
      <c r="JNJ112" s="13"/>
      <c r="JNK112" s="13"/>
      <c r="JNL112" s="13"/>
      <c r="JNM112" s="13"/>
      <c r="JNN112" s="13"/>
      <c r="JNO112" s="13"/>
      <c r="JNP112" s="13"/>
      <c r="JNQ112" s="13"/>
      <c r="JNR112" s="13"/>
      <c r="JNS112" s="13"/>
      <c r="JNT112" s="13"/>
      <c r="JNU112" s="13"/>
      <c r="JNV112" s="13"/>
      <c r="JNW112" s="13"/>
      <c r="JNX112" s="13"/>
      <c r="JNY112" s="13"/>
      <c r="JNZ112" s="13"/>
      <c r="JOA112" s="13"/>
      <c r="JOB112" s="13"/>
      <c r="JOC112" s="13"/>
      <c r="JOD112" s="13"/>
      <c r="JOE112" s="13"/>
      <c r="JOF112" s="13"/>
      <c r="JOG112" s="13"/>
      <c r="JOH112" s="13"/>
      <c r="JOI112" s="13"/>
      <c r="JOJ112" s="13"/>
      <c r="JOK112" s="13"/>
      <c r="JOL112" s="13"/>
      <c r="JOM112" s="13"/>
      <c r="JON112" s="13"/>
      <c r="JOO112" s="13"/>
      <c r="JOP112" s="13"/>
      <c r="JOQ112" s="13"/>
      <c r="JOR112" s="13"/>
      <c r="JOS112" s="13"/>
      <c r="JOT112" s="13"/>
      <c r="JOU112" s="13"/>
      <c r="JOV112" s="13"/>
      <c r="JOW112" s="13"/>
      <c r="JOX112" s="13"/>
      <c r="JOY112" s="13"/>
      <c r="JOZ112" s="13"/>
      <c r="JPA112" s="13"/>
      <c r="JPB112" s="13"/>
      <c r="JPC112" s="13"/>
      <c r="JPD112" s="13"/>
      <c r="JPE112" s="13"/>
      <c r="JPF112" s="13"/>
      <c r="JPG112" s="13"/>
      <c r="JPH112" s="13"/>
      <c r="JPI112" s="13"/>
      <c r="JPJ112" s="13"/>
      <c r="JPK112" s="13"/>
      <c r="JPL112" s="13"/>
      <c r="JPM112" s="13"/>
      <c r="JPN112" s="13"/>
      <c r="JPO112" s="13"/>
      <c r="JPP112" s="13"/>
      <c r="JPQ112" s="13"/>
      <c r="JPR112" s="13"/>
      <c r="JPS112" s="13"/>
      <c r="JPT112" s="13"/>
      <c r="JPU112" s="13"/>
      <c r="JPV112" s="13"/>
      <c r="JPW112" s="13"/>
      <c r="JPX112" s="13"/>
      <c r="JPY112" s="13"/>
      <c r="JPZ112" s="13"/>
      <c r="JQA112" s="13"/>
      <c r="JQB112" s="13"/>
      <c r="JQC112" s="13"/>
      <c r="JQD112" s="13"/>
      <c r="JQE112" s="13"/>
      <c r="JQF112" s="13"/>
      <c r="JQG112" s="13"/>
      <c r="JQH112" s="13"/>
      <c r="JQI112" s="13"/>
      <c r="JQJ112" s="13"/>
      <c r="JQK112" s="13"/>
      <c r="JQL112" s="13"/>
      <c r="JQM112" s="13"/>
      <c r="JQN112" s="13"/>
      <c r="JQO112" s="13"/>
      <c r="JQP112" s="13"/>
      <c r="JQQ112" s="13"/>
      <c r="JQR112" s="13"/>
      <c r="JQS112" s="13"/>
      <c r="JQT112" s="13"/>
      <c r="JQU112" s="13"/>
      <c r="JQV112" s="13"/>
      <c r="JQW112" s="13"/>
      <c r="JQX112" s="13"/>
      <c r="JQY112" s="13"/>
      <c r="JQZ112" s="13"/>
      <c r="JRA112" s="13"/>
      <c r="JRB112" s="13"/>
      <c r="JRC112" s="13"/>
      <c r="JRD112" s="13"/>
      <c r="JRE112" s="13"/>
      <c r="JRF112" s="13"/>
      <c r="JRG112" s="13"/>
      <c r="JRH112" s="13"/>
      <c r="JRI112" s="13"/>
      <c r="JRJ112" s="13"/>
      <c r="JRK112" s="13"/>
      <c r="JRL112" s="13"/>
      <c r="JRM112" s="13"/>
      <c r="JRN112" s="13"/>
      <c r="JRO112" s="13"/>
      <c r="JRP112" s="13"/>
      <c r="JRQ112" s="13"/>
      <c r="JRR112" s="13"/>
      <c r="JRS112" s="13"/>
      <c r="JRT112" s="13"/>
      <c r="JRU112" s="13"/>
      <c r="JRV112" s="13"/>
      <c r="JRW112" s="13"/>
      <c r="JRX112" s="13"/>
      <c r="JRY112" s="13"/>
      <c r="JRZ112" s="13"/>
      <c r="JSA112" s="13"/>
      <c r="JSB112" s="13"/>
      <c r="JSC112" s="13"/>
      <c r="JSD112" s="13"/>
      <c r="JSE112" s="13"/>
      <c r="JSF112" s="13"/>
      <c r="JSG112" s="13"/>
      <c r="JSH112" s="13"/>
      <c r="JSI112" s="13"/>
      <c r="JSJ112" s="13"/>
      <c r="JSK112" s="13"/>
      <c r="JSL112" s="13"/>
      <c r="JSM112" s="13"/>
      <c r="JSN112" s="13"/>
      <c r="JSO112" s="13"/>
      <c r="JSP112" s="13"/>
      <c r="JSQ112" s="13"/>
      <c r="JSR112" s="13"/>
      <c r="JSS112" s="13"/>
      <c r="JST112" s="13"/>
      <c r="JSU112" s="13"/>
      <c r="JSV112" s="13"/>
      <c r="JSW112" s="13"/>
      <c r="JSX112" s="13"/>
      <c r="JSY112" s="13"/>
      <c r="JSZ112" s="13"/>
      <c r="JTA112" s="13"/>
      <c r="JTB112" s="13"/>
      <c r="JTC112" s="13"/>
      <c r="JTD112" s="13"/>
      <c r="JTE112" s="13"/>
      <c r="JTF112" s="13"/>
      <c r="JTG112" s="13"/>
      <c r="JTH112" s="13"/>
      <c r="JTI112" s="13"/>
      <c r="JTJ112" s="13"/>
      <c r="JTK112" s="13"/>
      <c r="JTL112" s="13"/>
      <c r="JTM112" s="13"/>
      <c r="JTN112" s="13"/>
      <c r="JTO112" s="13"/>
      <c r="JTP112" s="13"/>
      <c r="JTQ112" s="13"/>
      <c r="JTR112" s="13"/>
      <c r="JTS112" s="13"/>
      <c r="JTT112" s="13"/>
      <c r="JTU112" s="13"/>
      <c r="JTV112" s="13"/>
      <c r="JTW112" s="13"/>
      <c r="JTX112" s="13"/>
      <c r="JTY112" s="13"/>
      <c r="JTZ112" s="13"/>
      <c r="JUA112" s="13"/>
      <c r="JUB112" s="13"/>
      <c r="JUC112" s="13"/>
      <c r="JUD112" s="13"/>
      <c r="JUE112" s="13"/>
      <c r="JUF112" s="13"/>
      <c r="JUG112" s="13"/>
      <c r="JUH112" s="13"/>
      <c r="JUI112" s="13"/>
      <c r="JUJ112" s="13"/>
      <c r="JUK112" s="13"/>
      <c r="JUL112" s="13"/>
      <c r="JUM112" s="13"/>
      <c r="JUN112" s="13"/>
      <c r="JUO112" s="13"/>
      <c r="JUP112" s="13"/>
      <c r="JUQ112" s="13"/>
      <c r="JUR112" s="13"/>
      <c r="JUS112" s="13"/>
      <c r="JUT112" s="13"/>
      <c r="JUU112" s="13"/>
      <c r="JUV112" s="13"/>
      <c r="JUW112" s="13"/>
      <c r="JUX112" s="13"/>
      <c r="JUY112" s="13"/>
      <c r="JUZ112" s="13"/>
      <c r="JVA112" s="13"/>
      <c r="JVB112" s="13"/>
      <c r="JVC112" s="13"/>
      <c r="JVD112" s="13"/>
      <c r="JVE112" s="13"/>
      <c r="JVF112" s="13"/>
      <c r="JVG112" s="13"/>
      <c r="JVH112" s="13"/>
      <c r="JVI112" s="13"/>
      <c r="JVJ112" s="13"/>
      <c r="JVK112" s="13"/>
      <c r="JVL112" s="13"/>
      <c r="JVM112" s="13"/>
      <c r="JVN112" s="13"/>
      <c r="JVO112" s="13"/>
      <c r="JVP112" s="13"/>
      <c r="JVQ112" s="13"/>
      <c r="JVR112" s="13"/>
      <c r="JVS112" s="13"/>
      <c r="JVT112" s="13"/>
      <c r="JVU112" s="13"/>
      <c r="JVV112" s="13"/>
      <c r="JVW112" s="13"/>
      <c r="JVX112" s="13"/>
      <c r="JVY112" s="13"/>
      <c r="JVZ112" s="13"/>
      <c r="JWA112" s="13"/>
      <c r="JWB112" s="13"/>
      <c r="JWC112" s="13"/>
      <c r="JWD112" s="13"/>
      <c r="JWE112" s="13"/>
      <c r="JWF112" s="13"/>
      <c r="JWG112" s="13"/>
      <c r="JWH112" s="13"/>
      <c r="JWI112" s="13"/>
      <c r="JWJ112" s="13"/>
      <c r="JWK112" s="13"/>
      <c r="JWL112" s="13"/>
      <c r="JWM112" s="13"/>
      <c r="JWN112" s="13"/>
      <c r="JWO112" s="13"/>
      <c r="JWP112" s="13"/>
      <c r="JWQ112" s="13"/>
      <c r="JWR112" s="13"/>
      <c r="JWS112" s="13"/>
      <c r="JWT112" s="13"/>
      <c r="JWU112" s="13"/>
      <c r="JWV112" s="13"/>
      <c r="JWW112" s="13"/>
      <c r="JWX112" s="13"/>
      <c r="JWY112" s="13"/>
      <c r="JWZ112" s="13"/>
      <c r="JXA112" s="13"/>
      <c r="JXB112" s="13"/>
      <c r="JXC112" s="13"/>
      <c r="JXD112" s="13"/>
      <c r="JXE112" s="13"/>
      <c r="JXF112" s="13"/>
      <c r="JXG112" s="13"/>
      <c r="JXH112" s="13"/>
      <c r="JXI112" s="13"/>
      <c r="JXJ112" s="13"/>
      <c r="JXK112" s="13"/>
      <c r="JXL112" s="13"/>
      <c r="JXM112" s="13"/>
      <c r="JXN112" s="13"/>
      <c r="JXO112" s="13"/>
      <c r="JXP112" s="13"/>
      <c r="JXQ112" s="13"/>
      <c r="JXR112" s="13"/>
      <c r="JXS112" s="13"/>
      <c r="JXT112" s="13"/>
      <c r="JXU112" s="13"/>
      <c r="JXV112" s="13"/>
      <c r="JXW112" s="13"/>
      <c r="JXX112" s="13"/>
      <c r="JXY112" s="13"/>
      <c r="JXZ112" s="13"/>
      <c r="JYA112" s="13"/>
      <c r="JYB112" s="13"/>
      <c r="JYC112" s="13"/>
      <c r="JYD112" s="13"/>
      <c r="JYE112" s="13"/>
      <c r="JYF112" s="13"/>
      <c r="JYG112" s="13"/>
      <c r="JYH112" s="13"/>
      <c r="JYI112" s="13"/>
      <c r="JYJ112" s="13"/>
      <c r="JYK112" s="13"/>
      <c r="JYL112" s="13"/>
      <c r="JYM112" s="13"/>
      <c r="JYN112" s="13"/>
      <c r="JYO112" s="13"/>
      <c r="JYP112" s="13"/>
      <c r="JYQ112" s="13"/>
      <c r="JYR112" s="13"/>
      <c r="JYS112" s="13"/>
      <c r="JYT112" s="13"/>
      <c r="JYU112" s="13"/>
      <c r="JYV112" s="13"/>
      <c r="JYW112" s="13"/>
      <c r="JYX112" s="13"/>
      <c r="JYY112" s="13"/>
      <c r="JYZ112" s="13"/>
      <c r="JZA112" s="13"/>
      <c r="JZB112" s="13"/>
      <c r="JZC112" s="13"/>
      <c r="JZD112" s="13"/>
      <c r="JZE112" s="13"/>
      <c r="JZF112" s="13"/>
      <c r="JZG112" s="13"/>
      <c r="JZH112" s="13"/>
      <c r="JZI112" s="13"/>
      <c r="JZJ112" s="13"/>
      <c r="JZK112" s="13"/>
      <c r="JZL112" s="13"/>
      <c r="JZM112" s="13"/>
      <c r="JZN112" s="13"/>
      <c r="JZO112" s="13"/>
      <c r="JZP112" s="13"/>
      <c r="JZQ112" s="13"/>
      <c r="JZR112" s="13"/>
      <c r="JZS112" s="13"/>
      <c r="JZT112" s="13"/>
      <c r="JZU112" s="13"/>
      <c r="JZV112" s="13"/>
      <c r="JZW112" s="13"/>
      <c r="JZX112" s="13"/>
      <c r="JZY112" s="13"/>
      <c r="JZZ112" s="13"/>
      <c r="KAA112" s="13"/>
      <c r="KAB112" s="13"/>
      <c r="KAC112" s="13"/>
      <c r="KAD112" s="13"/>
      <c r="KAE112" s="13"/>
      <c r="KAF112" s="13"/>
      <c r="KAG112" s="13"/>
      <c r="KAH112" s="13"/>
      <c r="KAI112" s="13"/>
      <c r="KAJ112" s="13"/>
      <c r="KAK112" s="13"/>
      <c r="KAL112" s="13"/>
      <c r="KAM112" s="13"/>
      <c r="KAN112" s="13"/>
      <c r="KAO112" s="13"/>
      <c r="KAP112" s="13"/>
      <c r="KAQ112" s="13"/>
      <c r="KAR112" s="13"/>
      <c r="KAS112" s="13"/>
      <c r="KAT112" s="13"/>
      <c r="KAU112" s="13"/>
      <c r="KAV112" s="13"/>
      <c r="KAW112" s="13"/>
      <c r="KAX112" s="13"/>
      <c r="KAY112" s="13"/>
      <c r="KAZ112" s="13"/>
      <c r="KBA112" s="13"/>
      <c r="KBB112" s="13"/>
      <c r="KBC112" s="13"/>
      <c r="KBD112" s="13"/>
      <c r="KBE112" s="13"/>
      <c r="KBF112" s="13"/>
      <c r="KBG112" s="13"/>
      <c r="KBH112" s="13"/>
      <c r="KBI112" s="13"/>
      <c r="KBJ112" s="13"/>
      <c r="KBK112" s="13"/>
      <c r="KBL112" s="13"/>
      <c r="KBM112" s="13"/>
      <c r="KBN112" s="13"/>
      <c r="KBO112" s="13"/>
      <c r="KBP112" s="13"/>
      <c r="KBQ112" s="13"/>
      <c r="KBR112" s="13"/>
      <c r="KBS112" s="13"/>
      <c r="KBT112" s="13"/>
      <c r="KBU112" s="13"/>
      <c r="KBV112" s="13"/>
      <c r="KBW112" s="13"/>
      <c r="KBX112" s="13"/>
      <c r="KBY112" s="13"/>
      <c r="KBZ112" s="13"/>
      <c r="KCA112" s="13"/>
      <c r="KCB112" s="13"/>
      <c r="KCC112" s="13"/>
      <c r="KCD112" s="13"/>
      <c r="KCE112" s="13"/>
      <c r="KCF112" s="13"/>
      <c r="KCG112" s="13"/>
      <c r="KCH112" s="13"/>
      <c r="KCI112" s="13"/>
      <c r="KCJ112" s="13"/>
      <c r="KCK112" s="13"/>
      <c r="KCL112" s="13"/>
      <c r="KCM112" s="13"/>
      <c r="KCN112" s="13"/>
      <c r="KCO112" s="13"/>
      <c r="KCP112" s="13"/>
      <c r="KCQ112" s="13"/>
      <c r="KCR112" s="13"/>
      <c r="KCS112" s="13"/>
      <c r="KCT112" s="13"/>
      <c r="KCU112" s="13"/>
      <c r="KCV112" s="13"/>
      <c r="KCW112" s="13"/>
      <c r="KCX112" s="13"/>
      <c r="KCY112" s="13"/>
      <c r="KCZ112" s="13"/>
      <c r="KDA112" s="13"/>
      <c r="KDB112" s="13"/>
      <c r="KDC112" s="13"/>
      <c r="KDD112" s="13"/>
      <c r="KDE112" s="13"/>
      <c r="KDF112" s="13"/>
      <c r="KDG112" s="13"/>
      <c r="KDH112" s="13"/>
      <c r="KDI112" s="13"/>
      <c r="KDJ112" s="13"/>
      <c r="KDK112" s="13"/>
      <c r="KDL112" s="13"/>
      <c r="KDM112" s="13"/>
      <c r="KDN112" s="13"/>
      <c r="KDO112" s="13"/>
      <c r="KDP112" s="13"/>
      <c r="KDQ112" s="13"/>
      <c r="KDR112" s="13"/>
      <c r="KDS112" s="13"/>
      <c r="KDT112" s="13"/>
      <c r="KDU112" s="13"/>
      <c r="KDV112" s="13"/>
      <c r="KDW112" s="13"/>
      <c r="KDX112" s="13"/>
      <c r="KDY112" s="13"/>
      <c r="KDZ112" s="13"/>
      <c r="KEA112" s="13"/>
      <c r="KEB112" s="13"/>
      <c r="KEC112" s="13"/>
      <c r="KED112" s="13"/>
      <c r="KEE112" s="13"/>
      <c r="KEF112" s="13"/>
      <c r="KEG112" s="13"/>
      <c r="KEH112" s="13"/>
      <c r="KEI112" s="13"/>
      <c r="KEJ112" s="13"/>
      <c r="KEK112" s="13"/>
      <c r="KEL112" s="13"/>
      <c r="KEM112" s="13"/>
      <c r="KEN112" s="13"/>
      <c r="KEO112" s="13"/>
      <c r="KEP112" s="13"/>
      <c r="KEQ112" s="13"/>
      <c r="KER112" s="13"/>
      <c r="KES112" s="13"/>
      <c r="KET112" s="13"/>
      <c r="KEU112" s="13"/>
      <c r="KEV112" s="13"/>
      <c r="KEW112" s="13"/>
      <c r="KEX112" s="13"/>
      <c r="KEY112" s="13"/>
      <c r="KEZ112" s="13"/>
      <c r="KFA112" s="13"/>
      <c r="KFB112" s="13"/>
      <c r="KFC112" s="13"/>
      <c r="KFD112" s="13"/>
      <c r="KFE112" s="13"/>
      <c r="KFF112" s="13"/>
      <c r="KFG112" s="13"/>
      <c r="KFH112" s="13"/>
      <c r="KFI112" s="13"/>
      <c r="KFJ112" s="13"/>
      <c r="KFK112" s="13"/>
      <c r="KFL112" s="13"/>
      <c r="KFM112" s="13"/>
      <c r="KFN112" s="13"/>
      <c r="KFO112" s="13"/>
      <c r="KFP112" s="13"/>
      <c r="KFQ112" s="13"/>
      <c r="KFR112" s="13"/>
      <c r="KFS112" s="13"/>
      <c r="KFT112" s="13"/>
      <c r="KFU112" s="13"/>
      <c r="KFV112" s="13"/>
      <c r="KFW112" s="13"/>
      <c r="KFX112" s="13"/>
      <c r="KFY112" s="13"/>
      <c r="KFZ112" s="13"/>
      <c r="KGA112" s="13"/>
      <c r="KGB112" s="13"/>
      <c r="KGC112" s="13"/>
      <c r="KGD112" s="13"/>
      <c r="KGE112" s="13"/>
      <c r="KGF112" s="13"/>
      <c r="KGG112" s="13"/>
      <c r="KGH112" s="13"/>
      <c r="KGI112" s="13"/>
      <c r="KGJ112" s="13"/>
      <c r="KGK112" s="13"/>
      <c r="KGL112" s="13"/>
      <c r="KGM112" s="13"/>
      <c r="KGN112" s="13"/>
      <c r="KGO112" s="13"/>
      <c r="KGP112" s="13"/>
      <c r="KGQ112" s="13"/>
      <c r="KGR112" s="13"/>
      <c r="KGS112" s="13"/>
      <c r="KGT112" s="13"/>
      <c r="KGU112" s="13"/>
      <c r="KGV112" s="13"/>
      <c r="KGW112" s="13"/>
      <c r="KGX112" s="13"/>
      <c r="KGY112" s="13"/>
      <c r="KGZ112" s="13"/>
      <c r="KHA112" s="13"/>
      <c r="KHB112" s="13"/>
      <c r="KHC112" s="13"/>
      <c r="KHD112" s="13"/>
      <c r="KHE112" s="13"/>
      <c r="KHF112" s="13"/>
      <c r="KHG112" s="13"/>
      <c r="KHH112" s="13"/>
      <c r="KHI112" s="13"/>
      <c r="KHJ112" s="13"/>
      <c r="KHK112" s="13"/>
      <c r="KHL112" s="13"/>
      <c r="KHM112" s="13"/>
      <c r="KHN112" s="13"/>
      <c r="KHO112" s="13"/>
      <c r="KHP112" s="13"/>
      <c r="KHQ112" s="13"/>
      <c r="KHR112" s="13"/>
      <c r="KHS112" s="13"/>
      <c r="KHT112" s="13"/>
      <c r="KHU112" s="13"/>
      <c r="KHV112" s="13"/>
      <c r="KHW112" s="13"/>
      <c r="KHX112" s="13"/>
      <c r="KHY112" s="13"/>
      <c r="KHZ112" s="13"/>
      <c r="KIA112" s="13"/>
      <c r="KIB112" s="13"/>
      <c r="KIC112" s="13"/>
      <c r="KID112" s="13"/>
      <c r="KIE112" s="13"/>
      <c r="KIF112" s="13"/>
      <c r="KIG112" s="13"/>
      <c r="KIH112" s="13"/>
      <c r="KII112" s="13"/>
      <c r="KIJ112" s="13"/>
      <c r="KIK112" s="13"/>
      <c r="KIL112" s="13"/>
      <c r="KIM112" s="13"/>
      <c r="KIN112" s="13"/>
      <c r="KIO112" s="13"/>
      <c r="KIP112" s="13"/>
      <c r="KIQ112" s="13"/>
      <c r="KIR112" s="13"/>
      <c r="KIS112" s="13"/>
      <c r="KIT112" s="13"/>
      <c r="KIU112" s="13"/>
      <c r="KIV112" s="13"/>
      <c r="KIW112" s="13"/>
      <c r="KIX112" s="13"/>
      <c r="KIY112" s="13"/>
      <c r="KIZ112" s="13"/>
      <c r="KJA112" s="13"/>
      <c r="KJB112" s="13"/>
      <c r="KJC112" s="13"/>
      <c r="KJD112" s="13"/>
      <c r="KJE112" s="13"/>
      <c r="KJF112" s="13"/>
      <c r="KJG112" s="13"/>
      <c r="KJH112" s="13"/>
      <c r="KJI112" s="13"/>
      <c r="KJJ112" s="13"/>
      <c r="KJK112" s="13"/>
      <c r="KJL112" s="13"/>
      <c r="KJM112" s="13"/>
      <c r="KJN112" s="13"/>
      <c r="KJO112" s="13"/>
      <c r="KJP112" s="13"/>
      <c r="KJQ112" s="13"/>
      <c r="KJR112" s="13"/>
      <c r="KJS112" s="13"/>
      <c r="KJT112" s="13"/>
      <c r="KJU112" s="13"/>
      <c r="KJV112" s="13"/>
      <c r="KJW112" s="13"/>
      <c r="KJX112" s="13"/>
      <c r="KJY112" s="13"/>
      <c r="KJZ112" s="13"/>
      <c r="KKA112" s="13"/>
      <c r="KKB112" s="13"/>
      <c r="KKC112" s="13"/>
      <c r="KKD112" s="13"/>
      <c r="KKE112" s="13"/>
      <c r="KKF112" s="13"/>
      <c r="KKG112" s="13"/>
      <c r="KKH112" s="13"/>
      <c r="KKI112" s="13"/>
      <c r="KKJ112" s="13"/>
      <c r="KKK112" s="13"/>
      <c r="KKL112" s="13"/>
      <c r="KKM112" s="13"/>
      <c r="KKN112" s="13"/>
      <c r="KKO112" s="13"/>
      <c r="KKP112" s="13"/>
      <c r="KKQ112" s="13"/>
      <c r="KKR112" s="13"/>
      <c r="KKS112" s="13"/>
      <c r="KKT112" s="13"/>
      <c r="KKU112" s="13"/>
      <c r="KKV112" s="13"/>
      <c r="KKW112" s="13"/>
      <c r="KKX112" s="13"/>
      <c r="KKY112" s="13"/>
      <c r="KKZ112" s="13"/>
      <c r="KLA112" s="13"/>
      <c r="KLB112" s="13"/>
      <c r="KLC112" s="13"/>
      <c r="KLD112" s="13"/>
      <c r="KLE112" s="13"/>
      <c r="KLF112" s="13"/>
      <c r="KLG112" s="13"/>
      <c r="KLH112" s="13"/>
      <c r="KLI112" s="13"/>
      <c r="KLJ112" s="13"/>
      <c r="KLK112" s="13"/>
      <c r="KLL112" s="13"/>
      <c r="KLM112" s="13"/>
      <c r="KLN112" s="13"/>
      <c r="KLO112" s="13"/>
      <c r="KLP112" s="13"/>
      <c r="KLQ112" s="13"/>
      <c r="KLR112" s="13"/>
      <c r="KLS112" s="13"/>
      <c r="KLT112" s="13"/>
      <c r="KLU112" s="13"/>
      <c r="KLV112" s="13"/>
      <c r="KLW112" s="13"/>
      <c r="KLX112" s="13"/>
      <c r="KLY112" s="13"/>
      <c r="KLZ112" s="13"/>
      <c r="KMA112" s="13"/>
      <c r="KMB112" s="13"/>
      <c r="KMC112" s="13"/>
      <c r="KMD112" s="13"/>
      <c r="KME112" s="13"/>
      <c r="KMF112" s="13"/>
      <c r="KMG112" s="13"/>
      <c r="KMH112" s="13"/>
      <c r="KMI112" s="13"/>
      <c r="KMJ112" s="13"/>
      <c r="KMK112" s="13"/>
      <c r="KML112" s="13"/>
      <c r="KMM112" s="13"/>
      <c r="KMN112" s="13"/>
      <c r="KMO112" s="13"/>
      <c r="KMP112" s="13"/>
      <c r="KMQ112" s="13"/>
      <c r="KMR112" s="13"/>
      <c r="KMS112" s="13"/>
      <c r="KMT112" s="13"/>
      <c r="KMU112" s="13"/>
      <c r="KMV112" s="13"/>
      <c r="KMW112" s="13"/>
      <c r="KMX112" s="13"/>
      <c r="KMY112" s="13"/>
      <c r="KMZ112" s="13"/>
      <c r="KNA112" s="13"/>
      <c r="KNB112" s="13"/>
      <c r="KNC112" s="13"/>
      <c r="KND112" s="13"/>
      <c r="KNE112" s="13"/>
      <c r="KNF112" s="13"/>
      <c r="KNG112" s="13"/>
      <c r="KNH112" s="13"/>
      <c r="KNI112" s="13"/>
      <c r="KNJ112" s="13"/>
      <c r="KNK112" s="13"/>
      <c r="KNL112" s="13"/>
      <c r="KNM112" s="13"/>
      <c r="KNN112" s="13"/>
      <c r="KNO112" s="13"/>
      <c r="KNP112" s="13"/>
      <c r="KNQ112" s="13"/>
      <c r="KNR112" s="13"/>
      <c r="KNS112" s="13"/>
      <c r="KNT112" s="13"/>
      <c r="KNU112" s="13"/>
      <c r="KNV112" s="13"/>
      <c r="KNW112" s="13"/>
      <c r="KNX112" s="13"/>
      <c r="KNY112" s="13"/>
      <c r="KNZ112" s="13"/>
      <c r="KOA112" s="13"/>
      <c r="KOB112" s="13"/>
      <c r="KOC112" s="13"/>
      <c r="KOD112" s="13"/>
      <c r="KOE112" s="13"/>
      <c r="KOF112" s="13"/>
      <c r="KOG112" s="13"/>
      <c r="KOH112" s="13"/>
      <c r="KOI112" s="13"/>
      <c r="KOJ112" s="13"/>
      <c r="KOK112" s="13"/>
      <c r="KOL112" s="13"/>
      <c r="KOM112" s="13"/>
      <c r="KON112" s="13"/>
      <c r="KOO112" s="13"/>
      <c r="KOP112" s="13"/>
      <c r="KOQ112" s="13"/>
      <c r="KOR112" s="13"/>
      <c r="KOS112" s="13"/>
      <c r="KOT112" s="13"/>
      <c r="KOU112" s="13"/>
      <c r="KOV112" s="13"/>
      <c r="KOW112" s="13"/>
      <c r="KOX112" s="13"/>
      <c r="KOY112" s="13"/>
      <c r="KOZ112" s="13"/>
      <c r="KPA112" s="13"/>
      <c r="KPB112" s="13"/>
      <c r="KPC112" s="13"/>
      <c r="KPD112" s="13"/>
      <c r="KPE112" s="13"/>
      <c r="KPF112" s="13"/>
      <c r="KPG112" s="13"/>
      <c r="KPH112" s="13"/>
      <c r="KPI112" s="13"/>
      <c r="KPJ112" s="13"/>
      <c r="KPK112" s="13"/>
      <c r="KPL112" s="13"/>
      <c r="KPM112" s="13"/>
      <c r="KPN112" s="13"/>
      <c r="KPO112" s="13"/>
      <c r="KPP112" s="13"/>
      <c r="KPQ112" s="13"/>
      <c r="KPR112" s="13"/>
      <c r="KPS112" s="13"/>
      <c r="KPT112" s="13"/>
      <c r="KPU112" s="13"/>
      <c r="KPV112" s="13"/>
      <c r="KPW112" s="13"/>
      <c r="KPX112" s="13"/>
      <c r="KPY112" s="13"/>
      <c r="KPZ112" s="13"/>
      <c r="KQA112" s="13"/>
      <c r="KQB112" s="13"/>
      <c r="KQC112" s="13"/>
      <c r="KQD112" s="13"/>
      <c r="KQE112" s="13"/>
      <c r="KQF112" s="13"/>
      <c r="KQG112" s="13"/>
      <c r="KQH112" s="13"/>
      <c r="KQI112" s="13"/>
      <c r="KQJ112" s="13"/>
      <c r="KQK112" s="13"/>
      <c r="KQL112" s="13"/>
      <c r="KQM112" s="13"/>
      <c r="KQN112" s="13"/>
      <c r="KQO112" s="13"/>
      <c r="KQP112" s="13"/>
      <c r="KQQ112" s="13"/>
      <c r="KQR112" s="13"/>
      <c r="KQS112" s="13"/>
      <c r="KQT112" s="13"/>
      <c r="KQU112" s="13"/>
      <c r="KQV112" s="13"/>
      <c r="KQW112" s="13"/>
      <c r="KQX112" s="13"/>
      <c r="KQY112" s="13"/>
      <c r="KQZ112" s="13"/>
      <c r="KRA112" s="13"/>
      <c r="KRB112" s="13"/>
      <c r="KRC112" s="13"/>
      <c r="KRD112" s="13"/>
      <c r="KRE112" s="13"/>
      <c r="KRF112" s="13"/>
      <c r="KRG112" s="13"/>
      <c r="KRH112" s="13"/>
      <c r="KRI112" s="13"/>
      <c r="KRJ112" s="13"/>
      <c r="KRK112" s="13"/>
      <c r="KRL112" s="13"/>
      <c r="KRM112" s="13"/>
      <c r="KRN112" s="13"/>
      <c r="KRO112" s="13"/>
      <c r="KRP112" s="13"/>
      <c r="KRQ112" s="13"/>
      <c r="KRR112" s="13"/>
      <c r="KRS112" s="13"/>
      <c r="KRT112" s="13"/>
      <c r="KRU112" s="13"/>
      <c r="KRV112" s="13"/>
      <c r="KRW112" s="13"/>
      <c r="KRX112" s="13"/>
      <c r="KRY112" s="13"/>
      <c r="KRZ112" s="13"/>
      <c r="KSA112" s="13"/>
      <c r="KSB112" s="13"/>
      <c r="KSC112" s="13"/>
      <c r="KSD112" s="13"/>
      <c r="KSE112" s="13"/>
      <c r="KSF112" s="13"/>
      <c r="KSG112" s="13"/>
      <c r="KSH112" s="13"/>
      <c r="KSI112" s="13"/>
      <c r="KSJ112" s="13"/>
      <c r="KSK112" s="13"/>
      <c r="KSL112" s="13"/>
      <c r="KSM112" s="13"/>
      <c r="KSN112" s="13"/>
      <c r="KSO112" s="13"/>
      <c r="KSP112" s="13"/>
      <c r="KSQ112" s="13"/>
      <c r="KSR112" s="13"/>
      <c r="KSS112" s="13"/>
      <c r="KST112" s="13"/>
      <c r="KSU112" s="13"/>
      <c r="KSV112" s="13"/>
      <c r="KSW112" s="13"/>
      <c r="KSX112" s="13"/>
      <c r="KSY112" s="13"/>
      <c r="KSZ112" s="13"/>
      <c r="KTA112" s="13"/>
      <c r="KTB112" s="13"/>
      <c r="KTC112" s="13"/>
      <c r="KTD112" s="13"/>
      <c r="KTE112" s="13"/>
      <c r="KTF112" s="13"/>
      <c r="KTG112" s="13"/>
      <c r="KTH112" s="13"/>
      <c r="KTI112" s="13"/>
      <c r="KTJ112" s="13"/>
      <c r="KTK112" s="13"/>
      <c r="KTL112" s="13"/>
      <c r="KTM112" s="13"/>
      <c r="KTN112" s="13"/>
      <c r="KTO112" s="13"/>
      <c r="KTP112" s="13"/>
      <c r="KTQ112" s="13"/>
      <c r="KTR112" s="13"/>
      <c r="KTS112" s="13"/>
      <c r="KTT112" s="13"/>
      <c r="KTU112" s="13"/>
      <c r="KTV112" s="13"/>
      <c r="KTW112" s="13"/>
      <c r="KTX112" s="13"/>
      <c r="KTY112" s="13"/>
      <c r="KTZ112" s="13"/>
      <c r="KUA112" s="13"/>
      <c r="KUB112" s="13"/>
      <c r="KUC112" s="13"/>
      <c r="KUD112" s="13"/>
      <c r="KUE112" s="13"/>
      <c r="KUF112" s="13"/>
      <c r="KUG112" s="13"/>
      <c r="KUH112" s="13"/>
      <c r="KUI112" s="13"/>
      <c r="KUJ112" s="13"/>
      <c r="KUK112" s="13"/>
      <c r="KUL112" s="13"/>
      <c r="KUM112" s="13"/>
      <c r="KUN112" s="13"/>
      <c r="KUO112" s="13"/>
      <c r="KUP112" s="13"/>
      <c r="KUQ112" s="13"/>
      <c r="KUR112" s="13"/>
      <c r="KUS112" s="13"/>
      <c r="KUT112" s="13"/>
      <c r="KUU112" s="13"/>
      <c r="KUV112" s="13"/>
      <c r="KUW112" s="13"/>
      <c r="KUX112" s="13"/>
      <c r="KUY112" s="13"/>
      <c r="KUZ112" s="13"/>
      <c r="KVA112" s="13"/>
      <c r="KVB112" s="13"/>
      <c r="KVC112" s="13"/>
      <c r="KVD112" s="13"/>
      <c r="KVE112" s="13"/>
      <c r="KVF112" s="13"/>
      <c r="KVG112" s="13"/>
      <c r="KVH112" s="13"/>
      <c r="KVI112" s="13"/>
      <c r="KVJ112" s="13"/>
      <c r="KVK112" s="13"/>
      <c r="KVL112" s="13"/>
      <c r="KVM112" s="13"/>
      <c r="KVN112" s="13"/>
      <c r="KVO112" s="13"/>
      <c r="KVP112" s="13"/>
      <c r="KVQ112" s="13"/>
      <c r="KVR112" s="13"/>
      <c r="KVS112" s="13"/>
      <c r="KVT112" s="13"/>
      <c r="KVU112" s="13"/>
      <c r="KVV112" s="13"/>
      <c r="KVW112" s="13"/>
      <c r="KVX112" s="13"/>
      <c r="KVY112" s="13"/>
      <c r="KVZ112" s="13"/>
      <c r="KWA112" s="13"/>
      <c r="KWB112" s="13"/>
      <c r="KWC112" s="13"/>
      <c r="KWD112" s="13"/>
      <c r="KWE112" s="13"/>
      <c r="KWF112" s="13"/>
      <c r="KWG112" s="13"/>
      <c r="KWH112" s="13"/>
      <c r="KWI112" s="13"/>
      <c r="KWJ112" s="13"/>
      <c r="KWK112" s="13"/>
      <c r="KWL112" s="13"/>
      <c r="KWM112" s="13"/>
      <c r="KWN112" s="13"/>
      <c r="KWO112" s="13"/>
      <c r="KWP112" s="13"/>
      <c r="KWQ112" s="13"/>
      <c r="KWR112" s="13"/>
      <c r="KWS112" s="13"/>
      <c r="KWT112" s="13"/>
      <c r="KWU112" s="13"/>
      <c r="KWV112" s="13"/>
      <c r="KWW112" s="13"/>
      <c r="KWX112" s="13"/>
      <c r="KWY112" s="13"/>
      <c r="KWZ112" s="13"/>
      <c r="KXA112" s="13"/>
      <c r="KXB112" s="13"/>
      <c r="KXC112" s="13"/>
      <c r="KXD112" s="13"/>
      <c r="KXE112" s="13"/>
      <c r="KXF112" s="13"/>
      <c r="KXG112" s="13"/>
      <c r="KXH112" s="13"/>
      <c r="KXI112" s="13"/>
      <c r="KXJ112" s="13"/>
      <c r="KXK112" s="13"/>
      <c r="KXL112" s="13"/>
      <c r="KXM112" s="13"/>
      <c r="KXN112" s="13"/>
      <c r="KXO112" s="13"/>
      <c r="KXP112" s="13"/>
      <c r="KXQ112" s="13"/>
      <c r="KXR112" s="13"/>
      <c r="KXS112" s="13"/>
      <c r="KXT112" s="13"/>
      <c r="KXU112" s="13"/>
      <c r="KXV112" s="13"/>
      <c r="KXW112" s="13"/>
      <c r="KXX112" s="13"/>
      <c r="KXY112" s="13"/>
      <c r="KXZ112" s="13"/>
      <c r="KYA112" s="13"/>
      <c r="KYB112" s="13"/>
      <c r="KYC112" s="13"/>
      <c r="KYD112" s="13"/>
      <c r="KYE112" s="13"/>
      <c r="KYF112" s="13"/>
      <c r="KYG112" s="13"/>
      <c r="KYH112" s="13"/>
      <c r="KYI112" s="13"/>
      <c r="KYJ112" s="13"/>
      <c r="KYK112" s="13"/>
      <c r="KYL112" s="13"/>
      <c r="KYM112" s="13"/>
      <c r="KYN112" s="13"/>
      <c r="KYO112" s="13"/>
      <c r="KYP112" s="13"/>
      <c r="KYQ112" s="13"/>
      <c r="KYR112" s="13"/>
      <c r="KYS112" s="13"/>
      <c r="KYT112" s="13"/>
      <c r="KYU112" s="13"/>
      <c r="KYV112" s="13"/>
      <c r="KYW112" s="13"/>
      <c r="KYX112" s="13"/>
      <c r="KYY112" s="13"/>
      <c r="KYZ112" s="13"/>
      <c r="KZA112" s="13"/>
      <c r="KZB112" s="13"/>
      <c r="KZC112" s="13"/>
      <c r="KZD112" s="13"/>
      <c r="KZE112" s="13"/>
      <c r="KZF112" s="13"/>
      <c r="KZG112" s="13"/>
      <c r="KZH112" s="13"/>
      <c r="KZI112" s="13"/>
      <c r="KZJ112" s="13"/>
      <c r="KZK112" s="13"/>
      <c r="KZL112" s="13"/>
      <c r="KZM112" s="13"/>
      <c r="KZN112" s="13"/>
      <c r="KZO112" s="13"/>
      <c r="KZP112" s="13"/>
      <c r="KZQ112" s="13"/>
      <c r="KZR112" s="13"/>
      <c r="KZS112" s="13"/>
      <c r="KZT112" s="13"/>
      <c r="KZU112" s="13"/>
      <c r="KZV112" s="13"/>
      <c r="KZW112" s="13"/>
      <c r="KZX112" s="13"/>
      <c r="KZY112" s="13"/>
      <c r="KZZ112" s="13"/>
      <c r="LAA112" s="13"/>
      <c r="LAB112" s="13"/>
      <c r="LAC112" s="13"/>
      <c r="LAD112" s="13"/>
      <c r="LAE112" s="13"/>
      <c r="LAF112" s="13"/>
      <c r="LAG112" s="13"/>
      <c r="LAH112" s="13"/>
      <c r="LAI112" s="13"/>
      <c r="LAJ112" s="13"/>
      <c r="LAK112" s="13"/>
      <c r="LAL112" s="13"/>
      <c r="LAM112" s="13"/>
      <c r="LAN112" s="13"/>
      <c r="LAO112" s="13"/>
      <c r="LAP112" s="13"/>
      <c r="LAQ112" s="13"/>
      <c r="LAR112" s="13"/>
      <c r="LAS112" s="13"/>
      <c r="LAT112" s="13"/>
      <c r="LAU112" s="13"/>
      <c r="LAV112" s="13"/>
      <c r="LAW112" s="13"/>
      <c r="LAX112" s="13"/>
      <c r="LAY112" s="13"/>
      <c r="LAZ112" s="13"/>
      <c r="LBA112" s="13"/>
      <c r="LBB112" s="13"/>
      <c r="LBC112" s="13"/>
      <c r="LBD112" s="13"/>
      <c r="LBE112" s="13"/>
      <c r="LBF112" s="13"/>
      <c r="LBG112" s="13"/>
      <c r="LBH112" s="13"/>
      <c r="LBI112" s="13"/>
      <c r="LBJ112" s="13"/>
      <c r="LBK112" s="13"/>
      <c r="LBL112" s="13"/>
      <c r="LBM112" s="13"/>
      <c r="LBN112" s="13"/>
      <c r="LBO112" s="13"/>
      <c r="LBP112" s="13"/>
      <c r="LBQ112" s="13"/>
      <c r="LBR112" s="13"/>
      <c r="LBS112" s="13"/>
      <c r="LBT112" s="13"/>
      <c r="LBU112" s="13"/>
      <c r="LBV112" s="13"/>
      <c r="LBW112" s="13"/>
      <c r="LBX112" s="13"/>
      <c r="LBY112" s="13"/>
      <c r="LBZ112" s="13"/>
      <c r="LCA112" s="13"/>
      <c r="LCB112" s="13"/>
      <c r="LCC112" s="13"/>
      <c r="LCD112" s="13"/>
      <c r="LCE112" s="13"/>
      <c r="LCF112" s="13"/>
      <c r="LCG112" s="13"/>
      <c r="LCH112" s="13"/>
      <c r="LCI112" s="13"/>
      <c r="LCJ112" s="13"/>
      <c r="LCK112" s="13"/>
      <c r="LCL112" s="13"/>
      <c r="LCM112" s="13"/>
      <c r="LCN112" s="13"/>
      <c r="LCO112" s="13"/>
      <c r="LCP112" s="13"/>
      <c r="LCQ112" s="13"/>
      <c r="LCR112" s="13"/>
      <c r="LCS112" s="13"/>
      <c r="LCT112" s="13"/>
      <c r="LCU112" s="13"/>
      <c r="LCV112" s="13"/>
      <c r="LCW112" s="13"/>
      <c r="LCX112" s="13"/>
      <c r="LCY112" s="13"/>
      <c r="LCZ112" s="13"/>
      <c r="LDA112" s="13"/>
      <c r="LDB112" s="13"/>
      <c r="LDC112" s="13"/>
      <c r="LDD112" s="13"/>
      <c r="LDE112" s="13"/>
      <c r="LDF112" s="13"/>
      <c r="LDG112" s="13"/>
      <c r="LDH112" s="13"/>
      <c r="LDI112" s="13"/>
      <c r="LDJ112" s="13"/>
      <c r="LDK112" s="13"/>
      <c r="LDL112" s="13"/>
      <c r="LDM112" s="13"/>
      <c r="LDN112" s="13"/>
      <c r="LDO112" s="13"/>
      <c r="LDP112" s="13"/>
      <c r="LDQ112" s="13"/>
      <c r="LDR112" s="13"/>
      <c r="LDS112" s="13"/>
      <c r="LDT112" s="13"/>
      <c r="LDU112" s="13"/>
      <c r="LDV112" s="13"/>
      <c r="LDW112" s="13"/>
      <c r="LDX112" s="13"/>
      <c r="LDY112" s="13"/>
      <c r="LDZ112" s="13"/>
      <c r="LEA112" s="13"/>
      <c r="LEB112" s="13"/>
      <c r="LEC112" s="13"/>
      <c r="LED112" s="13"/>
      <c r="LEE112" s="13"/>
      <c r="LEF112" s="13"/>
      <c r="LEG112" s="13"/>
      <c r="LEH112" s="13"/>
      <c r="LEI112" s="13"/>
      <c r="LEJ112" s="13"/>
      <c r="LEK112" s="13"/>
      <c r="LEL112" s="13"/>
      <c r="LEM112" s="13"/>
      <c r="LEN112" s="13"/>
      <c r="LEO112" s="13"/>
      <c r="LEP112" s="13"/>
      <c r="LEQ112" s="13"/>
      <c r="LER112" s="13"/>
      <c r="LES112" s="13"/>
      <c r="LET112" s="13"/>
      <c r="LEU112" s="13"/>
      <c r="LEV112" s="13"/>
      <c r="LEW112" s="13"/>
      <c r="LEX112" s="13"/>
      <c r="LEY112" s="13"/>
      <c r="LEZ112" s="13"/>
      <c r="LFA112" s="13"/>
      <c r="LFB112" s="13"/>
      <c r="LFC112" s="13"/>
      <c r="LFD112" s="13"/>
      <c r="LFE112" s="13"/>
      <c r="LFF112" s="13"/>
      <c r="LFG112" s="13"/>
      <c r="LFH112" s="13"/>
      <c r="LFI112" s="13"/>
      <c r="LFJ112" s="13"/>
      <c r="LFK112" s="13"/>
      <c r="LFL112" s="13"/>
      <c r="LFM112" s="13"/>
      <c r="LFN112" s="13"/>
      <c r="LFO112" s="13"/>
      <c r="LFP112" s="13"/>
      <c r="LFQ112" s="13"/>
      <c r="LFR112" s="13"/>
      <c r="LFS112" s="13"/>
      <c r="LFT112" s="13"/>
      <c r="LFU112" s="13"/>
      <c r="LFV112" s="13"/>
      <c r="LFW112" s="13"/>
      <c r="LFX112" s="13"/>
      <c r="LFY112" s="13"/>
      <c r="LFZ112" s="13"/>
      <c r="LGA112" s="13"/>
      <c r="LGB112" s="13"/>
      <c r="LGC112" s="13"/>
      <c r="LGD112" s="13"/>
      <c r="LGE112" s="13"/>
      <c r="LGF112" s="13"/>
      <c r="LGG112" s="13"/>
      <c r="LGH112" s="13"/>
      <c r="LGI112" s="13"/>
      <c r="LGJ112" s="13"/>
      <c r="LGK112" s="13"/>
      <c r="LGL112" s="13"/>
      <c r="LGM112" s="13"/>
      <c r="LGN112" s="13"/>
      <c r="LGO112" s="13"/>
      <c r="LGP112" s="13"/>
      <c r="LGQ112" s="13"/>
      <c r="LGR112" s="13"/>
      <c r="LGS112" s="13"/>
      <c r="LGT112" s="13"/>
      <c r="LGU112" s="13"/>
      <c r="LGV112" s="13"/>
      <c r="LGW112" s="13"/>
      <c r="LGX112" s="13"/>
      <c r="LGY112" s="13"/>
      <c r="LGZ112" s="13"/>
      <c r="LHA112" s="13"/>
      <c r="LHB112" s="13"/>
      <c r="LHC112" s="13"/>
      <c r="LHD112" s="13"/>
      <c r="LHE112" s="13"/>
      <c r="LHF112" s="13"/>
      <c r="LHG112" s="13"/>
      <c r="LHH112" s="13"/>
      <c r="LHI112" s="13"/>
      <c r="LHJ112" s="13"/>
      <c r="LHK112" s="13"/>
      <c r="LHL112" s="13"/>
      <c r="LHM112" s="13"/>
      <c r="LHN112" s="13"/>
      <c r="LHO112" s="13"/>
      <c r="LHP112" s="13"/>
      <c r="LHQ112" s="13"/>
      <c r="LHR112" s="13"/>
      <c r="LHS112" s="13"/>
      <c r="LHT112" s="13"/>
      <c r="LHU112" s="13"/>
      <c r="LHV112" s="13"/>
      <c r="LHW112" s="13"/>
      <c r="LHX112" s="13"/>
      <c r="LHY112" s="13"/>
      <c r="LHZ112" s="13"/>
      <c r="LIA112" s="13"/>
      <c r="LIB112" s="13"/>
      <c r="LIC112" s="13"/>
      <c r="LID112" s="13"/>
      <c r="LIE112" s="13"/>
      <c r="LIF112" s="13"/>
      <c r="LIG112" s="13"/>
      <c r="LIH112" s="13"/>
      <c r="LII112" s="13"/>
      <c r="LIJ112" s="13"/>
      <c r="LIK112" s="13"/>
      <c r="LIL112" s="13"/>
      <c r="LIM112" s="13"/>
      <c r="LIN112" s="13"/>
      <c r="LIO112" s="13"/>
      <c r="LIP112" s="13"/>
      <c r="LIQ112" s="13"/>
      <c r="LIR112" s="13"/>
      <c r="LIS112" s="13"/>
      <c r="LIT112" s="13"/>
      <c r="LIU112" s="13"/>
      <c r="LIV112" s="13"/>
      <c r="LIW112" s="13"/>
      <c r="LIX112" s="13"/>
      <c r="LIY112" s="13"/>
      <c r="LIZ112" s="13"/>
      <c r="LJA112" s="13"/>
      <c r="LJB112" s="13"/>
      <c r="LJC112" s="13"/>
      <c r="LJD112" s="13"/>
      <c r="LJE112" s="13"/>
      <c r="LJF112" s="13"/>
      <c r="LJG112" s="13"/>
      <c r="LJH112" s="13"/>
      <c r="LJI112" s="13"/>
      <c r="LJJ112" s="13"/>
      <c r="LJK112" s="13"/>
      <c r="LJL112" s="13"/>
      <c r="LJM112" s="13"/>
      <c r="LJN112" s="13"/>
      <c r="LJO112" s="13"/>
      <c r="LJP112" s="13"/>
      <c r="LJQ112" s="13"/>
      <c r="LJR112" s="13"/>
      <c r="LJS112" s="13"/>
      <c r="LJT112" s="13"/>
      <c r="LJU112" s="13"/>
      <c r="LJV112" s="13"/>
      <c r="LJW112" s="13"/>
      <c r="LJX112" s="13"/>
      <c r="LJY112" s="13"/>
      <c r="LJZ112" s="13"/>
      <c r="LKA112" s="13"/>
      <c r="LKB112" s="13"/>
      <c r="LKC112" s="13"/>
      <c r="LKD112" s="13"/>
      <c r="LKE112" s="13"/>
      <c r="LKF112" s="13"/>
      <c r="LKG112" s="13"/>
      <c r="LKH112" s="13"/>
      <c r="LKI112" s="13"/>
      <c r="LKJ112" s="13"/>
      <c r="LKK112" s="13"/>
      <c r="LKL112" s="13"/>
      <c r="LKM112" s="13"/>
      <c r="LKN112" s="13"/>
      <c r="LKO112" s="13"/>
      <c r="LKP112" s="13"/>
      <c r="LKQ112" s="13"/>
      <c r="LKR112" s="13"/>
      <c r="LKS112" s="13"/>
      <c r="LKT112" s="13"/>
      <c r="LKU112" s="13"/>
      <c r="LKV112" s="13"/>
      <c r="LKW112" s="13"/>
      <c r="LKX112" s="13"/>
      <c r="LKY112" s="13"/>
      <c r="LKZ112" s="13"/>
      <c r="LLA112" s="13"/>
      <c r="LLB112" s="13"/>
      <c r="LLC112" s="13"/>
      <c r="LLD112" s="13"/>
      <c r="LLE112" s="13"/>
      <c r="LLF112" s="13"/>
      <c r="LLG112" s="13"/>
      <c r="LLH112" s="13"/>
      <c r="LLI112" s="13"/>
      <c r="LLJ112" s="13"/>
      <c r="LLK112" s="13"/>
      <c r="LLL112" s="13"/>
      <c r="LLM112" s="13"/>
      <c r="LLN112" s="13"/>
      <c r="LLO112" s="13"/>
      <c r="LLP112" s="13"/>
      <c r="LLQ112" s="13"/>
      <c r="LLR112" s="13"/>
      <c r="LLS112" s="13"/>
      <c r="LLT112" s="13"/>
      <c r="LLU112" s="13"/>
      <c r="LLV112" s="13"/>
      <c r="LLW112" s="13"/>
      <c r="LLX112" s="13"/>
      <c r="LLY112" s="13"/>
      <c r="LLZ112" s="13"/>
      <c r="LMA112" s="13"/>
      <c r="LMB112" s="13"/>
      <c r="LMC112" s="13"/>
      <c r="LMD112" s="13"/>
      <c r="LME112" s="13"/>
      <c r="LMF112" s="13"/>
      <c r="LMG112" s="13"/>
      <c r="LMH112" s="13"/>
      <c r="LMI112" s="13"/>
      <c r="LMJ112" s="13"/>
      <c r="LMK112" s="13"/>
      <c r="LML112" s="13"/>
      <c r="LMM112" s="13"/>
      <c r="LMN112" s="13"/>
      <c r="LMO112" s="13"/>
      <c r="LMP112" s="13"/>
      <c r="LMQ112" s="13"/>
      <c r="LMR112" s="13"/>
      <c r="LMS112" s="13"/>
      <c r="LMT112" s="13"/>
      <c r="LMU112" s="13"/>
      <c r="LMV112" s="13"/>
      <c r="LMW112" s="13"/>
      <c r="LMX112" s="13"/>
      <c r="LMY112" s="13"/>
      <c r="LMZ112" s="13"/>
      <c r="LNA112" s="13"/>
      <c r="LNB112" s="13"/>
      <c r="LNC112" s="13"/>
      <c r="LND112" s="13"/>
      <c r="LNE112" s="13"/>
      <c r="LNF112" s="13"/>
      <c r="LNG112" s="13"/>
      <c r="LNH112" s="13"/>
      <c r="LNI112" s="13"/>
      <c r="LNJ112" s="13"/>
      <c r="LNK112" s="13"/>
      <c r="LNL112" s="13"/>
      <c r="LNM112" s="13"/>
      <c r="LNN112" s="13"/>
      <c r="LNO112" s="13"/>
      <c r="LNP112" s="13"/>
      <c r="LNQ112" s="13"/>
      <c r="LNR112" s="13"/>
      <c r="LNS112" s="13"/>
      <c r="LNT112" s="13"/>
      <c r="LNU112" s="13"/>
      <c r="LNV112" s="13"/>
      <c r="LNW112" s="13"/>
      <c r="LNX112" s="13"/>
      <c r="LNY112" s="13"/>
      <c r="LNZ112" s="13"/>
      <c r="LOA112" s="13"/>
      <c r="LOB112" s="13"/>
      <c r="LOC112" s="13"/>
      <c r="LOD112" s="13"/>
      <c r="LOE112" s="13"/>
      <c r="LOF112" s="13"/>
      <c r="LOG112" s="13"/>
      <c r="LOH112" s="13"/>
      <c r="LOI112" s="13"/>
      <c r="LOJ112" s="13"/>
      <c r="LOK112" s="13"/>
      <c r="LOL112" s="13"/>
      <c r="LOM112" s="13"/>
      <c r="LON112" s="13"/>
      <c r="LOO112" s="13"/>
      <c r="LOP112" s="13"/>
      <c r="LOQ112" s="13"/>
      <c r="LOR112" s="13"/>
      <c r="LOS112" s="13"/>
      <c r="LOT112" s="13"/>
      <c r="LOU112" s="13"/>
      <c r="LOV112" s="13"/>
      <c r="LOW112" s="13"/>
      <c r="LOX112" s="13"/>
      <c r="LOY112" s="13"/>
      <c r="LOZ112" s="13"/>
      <c r="LPA112" s="13"/>
      <c r="LPB112" s="13"/>
      <c r="LPC112" s="13"/>
      <c r="LPD112" s="13"/>
      <c r="LPE112" s="13"/>
      <c r="LPF112" s="13"/>
      <c r="LPG112" s="13"/>
      <c r="LPH112" s="13"/>
      <c r="LPI112" s="13"/>
      <c r="LPJ112" s="13"/>
      <c r="LPK112" s="13"/>
      <c r="LPL112" s="13"/>
      <c r="LPM112" s="13"/>
      <c r="LPN112" s="13"/>
      <c r="LPO112" s="13"/>
      <c r="LPP112" s="13"/>
      <c r="LPQ112" s="13"/>
      <c r="LPR112" s="13"/>
      <c r="LPS112" s="13"/>
      <c r="LPT112" s="13"/>
      <c r="LPU112" s="13"/>
      <c r="LPV112" s="13"/>
      <c r="LPW112" s="13"/>
      <c r="LPX112" s="13"/>
      <c r="LPY112" s="13"/>
      <c r="LPZ112" s="13"/>
      <c r="LQA112" s="13"/>
      <c r="LQB112" s="13"/>
      <c r="LQC112" s="13"/>
      <c r="LQD112" s="13"/>
      <c r="LQE112" s="13"/>
      <c r="LQF112" s="13"/>
      <c r="LQG112" s="13"/>
      <c r="LQH112" s="13"/>
      <c r="LQI112" s="13"/>
      <c r="LQJ112" s="13"/>
      <c r="LQK112" s="13"/>
      <c r="LQL112" s="13"/>
      <c r="LQM112" s="13"/>
      <c r="LQN112" s="13"/>
      <c r="LQO112" s="13"/>
      <c r="LQP112" s="13"/>
      <c r="LQQ112" s="13"/>
      <c r="LQR112" s="13"/>
      <c r="LQS112" s="13"/>
      <c r="LQT112" s="13"/>
      <c r="LQU112" s="13"/>
      <c r="LQV112" s="13"/>
      <c r="LQW112" s="13"/>
      <c r="LQX112" s="13"/>
      <c r="LQY112" s="13"/>
      <c r="LQZ112" s="13"/>
      <c r="LRA112" s="13"/>
      <c r="LRB112" s="13"/>
      <c r="LRC112" s="13"/>
      <c r="LRD112" s="13"/>
      <c r="LRE112" s="13"/>
      <c r="LRF112" s="13"/>
      <c r="LRG112" s="13"/>
      <c r="LRH112" s="13"/>
      <c r="LRI112" s="13"/>
      <c r="LRJ112" s="13"/>
      <c r="LRK112" s="13"/>
      <c r="LRL112" s="13"/>
      <c r="LRM112" s="13"/>
      <c r="LRN112" s="13"/>
      <c r="LRO112" s="13"/>
      <c r="LRP112" s="13"/>
      <c r="LRQ112" s="13"/>
      <c r="LRR112" s="13"/>
      <c r="LRS112" s="13"/>
      <c r="LRT112" s="13"/>
      <c r="LRU112" s="13"/>
      <c r="LRV112" s="13"/>
      <c r="LRW112" s="13"/>
      <c r="LRX112" s="13"/>
      <c r="LRY112" s="13"/>
      <c r="LRZ112" s="13"/>
      <c r="LSA112" s="13"/>
      <c r="LSB112" s="13"/>
      <c r="LSC112" s="13"/>
      <c r="LSD112" s="13"/>
      <c r="LSE112" s="13"/>
      <c r="LSF112" s="13"/>
      <c r="LSG112" s="13"/>
      <c r="LSH112" s="13"/>
      <c r="LSI112" s="13"/>
      <c r="LSJ112" s="13"/>
      <c r="LSK112" s="13"/>
      <c r="LSL112" s="13"/>
      <c r="LSM112" s="13"/>
      <c r="LSN112" s="13"/>
      <c r="LSO112" s="13"/>
      <c r="LSP112" s="13"/>
      <c r="LSQ112" s="13"/>
      <c r="LSR112" s="13"/>
      <c r="LSS112" s="13"/>
      <c r="LST112" s="13"/>
      <c r="LSU112" s="13"/>
      <c r="LSV112" s="13"/>
      <c r="LSW112" s="13"/>
      <c r="LSX112" s="13"/>
      <c r="LSY112" s="13"/>
      <c r="LSZ112" s="13"/>
      <c r="LTA112" s="13"/>
      <c r="LTB112" s="13"/>
      <c r="LTC112" s="13"/>
      <c r="LTD112" s="13"/>
      <c r="LTE112" s="13"/>
      <c r="LTF112" s="13"/>
      <c r="LTG112" s="13"/>
      <c r="LTH112" s="13"/>
      <c r="LTI112" s="13"/>
      <c r="LTJ112" s="13"/>
      <c r="LTK112" s="13"/>
      <c r="LTL112" s="13"/>
      <c r="LTM112" s="13"/>
      <c r="LTN112" s="13"/>
      <c r="LTO112" s="13"/>
      <c r="LTP112" s="13"/>
      <c r="LTQ112" s="13"/>
      <c r="LTR112" s="13"/>
      <c r="LTS112" s="13"/>
      <c r="LTT112" s="13"/>
      <c r="LTU112" s="13"/>
      <c r="LTV112" s="13"/>
      <c r="LTW112" s="13"/>
      <c r="LTX112" s="13"/>
      <c r="LTY112" s="13"/>
      <c r="LTZ112" s="13"/>
      <c r="LUA112" s="13"/>
      <c r="LUB112" s="13"/>
      <c r="LUC112" s="13"/>
      <c r="LUD112" s="13"/>
      <c r="LUE112" s="13"/>
      <c r="LUF112" s="13"/>
      <c r="LUG112" s="13"/>
      <c r="LUH112" s="13"/>
      <c r="LUI112" s="13"/>
      <c r="LUJ112" s="13"/>
      <c r="LUK112" s="13"/>
      <c r="LUL112" s="13"/>
      <c r="LUM112" s="13"/>
      <c r="LUN112" s="13"/>
      <c r="LUO112" s="13"/>
      <c r="LUP112" s="13"/>
      <c r="LUQ112" s="13"/>
      <c r="LUR112" s="13"/>
      <c r="LUS112" s="13"/>
      <c r="LUT112" s="13"/>
      <c r="LUU112" s="13"/>
      <c r="LUV112" s="13"/>
      <c r="LUW112" s="13"/>
      <c r="LUX112" s="13"/>
      <c r="LUY112" s="13"/>
      <c r="LUZ112" s="13"/>
      <c r="LVA112" s="13"/>
      <c r="LVB112" s="13"/>
      <c r="LVC112" s="13"/>
      <c r="LVD112" s="13"/>
      <c r="LVE112" s="13"/>
      <c r="LVF112" s="13"/>
      <c r="LVG112" s="13"/>
      <c r="LVH112" s="13"/>
      <c r="LVI112" s="13"/>
      <c r="LVJ112" s="13"/>
      <c r="LVK112" s="13"/>
      <c r="LVL112" s="13"/>
      <c r="LVM112" s="13"/>
      <c r="LVN112" s="13"/>
      <c r="LVO112" s="13"/>
      <c r="LVP112" s="13"/>
      <c r="LVQ112" s="13"/>
      <c r="LVR112" s="13"/>
      <c r="LVS112" s="13"/>
      <c r="LVT112" s="13"/>
      <c r="LVU112" s="13"/>
      <c r="LVV112" s="13"/>
      <c r="LVW112" s="13"/>
      <c r="LVX112" s="13"/>
      <c r="LVY112" s="13"/>
      <c r="LVZ112" s="13"/>
      <c r="LWA112" s="13"/>
      <c r="LWB112" s="13"/>
      <c r="LWC112" s="13"/>
      <c r="LWD112" s="13"/>
      <c r="LWE112" s="13"/>
      <c r="LWF112" s="13"/>
      <c r="LWG112" s="13"/>
      <c r="LWH112" s="13"/>
      <c r="LWI112" s="13"/>
      <c r="LWJ112" s="13"/>
      <c r="LWK112" s="13"/>
      <c r="LWL112" s="13"/>
      <c r="LWM112" s="13"/>
      <c r="LWN112" s="13"/>
      <c r="LWO112" s="13"/>
      <c r="LWP112" s="13"/>
      <c r="LWQ112" s="13"/>
      <c r="LWR112" s="13"/>
      <c r="LWS112" s="13"/>
      <c r="LWT112" s="13"/>
      <c r="LWU112" s="13"/>
      <c r="LWV112" s="13"/>
      <c r="LWW112" s="13"/>
      <c r="LWX112" s="13"/>
      <c r="LWY112" s="13"/>
      <c r="LWZ112" s="13"/>
      <c r="LXA112" s="13"/>
      <c r="LXB112" s="13"/>
      <c r="LXC112" s="13"/>
      <c r="LXD112" s="13"/>
      <c r="LXE112" s="13"/>
      <c r="LXF112" s="13"/>
      <c r="LXG112" s="13"/>
      <c r="LXH112" s="13"/>
      <c r="LXI112" s="13"/>
      <c r="LXJ112" s="13"/>
      <c r="LXK112" s="13"/>
      <c r="LXL112" s="13"/>
      <c r="LXM112" s="13"/>
      <c r="LXN112" s="13"/>
      <c r="LXO112" s="13"/>
      <c r="LXP112" s="13"/>
      <c r="LXQ112" s="13"/>
      <c r="LXR112" s="13"/>
      <c r="LXS112" s="13"/>
      <c r="LXT112" s="13"/>
      <c r="LXU112" s="13"/>
      <c r="LXV112" s="13"/>
      <c r="LXW112" s="13"/>
      <c r="LXX112" s="13"/>
      <c r="LXY112" s="13"/>
      <c r="LXZ112" s="13"/>
      <c r="LYA112" s="13"/>
      <c r="LYB112" s="13"/>
      <c r="LYC112" s="13"/>
      <c r="LYD112" s="13"/>
      <c r="LYE112" s="13"/>
      <c r="LYF112" s="13"/>
      <c r="LYG112" s="13"/>
      <c r="LYH112" s="13"/>
      <c r="LYI112" s="13"/>
      <c r="LYJ112" s="13"/>
      <c r="LYK112" s="13"/>
      <c r="LYL112" s="13"/>
      <c r="LYM112" s="13"/>
      <c r="LYN112" s="13"/>
      <c r="LYO112" s="13"/>
      <c r="LYP112" s="13"/>
      <c r="LYQ112" s="13"/>
      <c r="LYR112" s="13"/>
      <c r="LYS112" s="13"/>
      <c r="LYT112" s="13"/>
      <c r="LYU112" s="13"/>
      <c r="LYV112" s="13"/>
      <c r="LYW112" s="13"/>
      <c r="LYX112" s="13"/>
      <c r="LYY112" s="13"/>
      <c r="LYZ112" s="13"/>
      <c r="LZA112" s="13"/>
      <c r="LZB112" s="13"/>
      <c r="LZC112" s="13"/>
      <c r="LZD112" s="13"/>
      <c r="LZE112" s="13"/>
      <c r="LZF112" s="13"/>
      <c r="LZG112" s="13"/>
      <c r="LZH112" s="13"/>
      <c r="LZI112" s="13"/>
      <c r="LZJ112" s="13"/>
      <c r="LZK112" s="13"/>
      <c r="LZL112" s="13"/>
      <c r="LZM112" s="13"/>
      <c r="LZN112" s="13"/>
      <c r="LZO112" s="13"/>
      <c r="LZP112" s="13"/>
      <c r="LZQ112" s="13"/>
      <c r="LZR112" s="13"/>
      <c r="LZS112" s="13"/>
      <c r="LZT112" s="13"/>
      <c r="LZU112" s="13"/>
      <c r="LZV112" s="13"/>
      <c r="LZW112" s="13"/>
      <c r="LZX112" s="13"/>
      <c r="LZY112" s="13"/>
      <c r="LZZ112" s="13"/>
      <c r="MAA112" s="13"/>
      <c r="MAB112" s="13"/>
      <c r="MAC112" s="13"/>
      <c r="MAD112" s="13"/>
      <c r="MAE112" s="13"/>
      <c r="MAF112" s="13"/>
      <c r="MAG112" s="13"/>
      <c r="MAH112" s="13"/>
      <c r="MAI112" s="13"/>
      <c r="MAJ112" s="13"/>
      <c r="MAK112" s="13"/>
      <c r="MAL112" s="13"/>
      <c r="MAM112" s="13"/>
      <c r="MAN112" s="13"/>
      <c r="MAO112" s="13"/>
      <c r="MAP112" s="13"/>
      <c r="MAQ112" s="13"/>
      <c r="MAR112" s="13"/>
      <c r="MAS112" s="13"/>
      <c r="MAT112" s="13"/>
      <c r="MAU112" s="13"/>
      <c r="MAV112" s="13"/>
      <c r="MAW112" s="13"/>
      <c r="MAX112" s="13"/>
      <c r="MAY112" s="13"/>
      <c r="MAZ112" s="13"/>
      <c r="MBA112" s="13"/>
      <c r="MBB112" s="13"/>
      <c r="MBC112" s="13"/>
      <c r="MBD112" s="13"/>
      <c r="MBE112" s="13"/>
      <c r="MBF112" s="13"/>
      <c r="MBG112" s="13"/>
      <c r="MBH112" s="13"/>
      <c r="MBI112" s="13"/>
      <c r="MBJ112" s="13"/>
      <c r="MBK112" s="13"/>
      <c r="MBL112" s="13"/>
      <c r="MBM112" s="13"/>
      <c r="MBN112" s="13"/>
      <c r="MBO112" s="13"/>
      <c r="MBP112" s="13"/>
      <c r="MBQ112" s="13"/>
      <c r="MBR112" s="13"/>
      <c r="MBS112" s="13"/>
      <c r="MBT112" s="13"/>
      <c r="MBU112" s="13"/>
      <c r="MBV112" s="13"/>
      <c r="MBW112" s="13"/>
      <c r="MBX112" s="13"/>
      <c r="MBY112" s="13"/>
      <c r="MBZ112" s="13"/>
      <c r="MCA112" s="13"/>
      <c r="MCB112" s="13"/>
      <c r="MCC112" s="13"/>
      <c r="MCD112" s="13"/>
      <c r="MCE112" s="13"/>
      <c r="MCF112" s="13"/>
      <c r="MCG112" s="13"/>
      <c r="MCH112" s="13"/>
      <c r="MCI112" s="13"/>
      <c r="MCJ112" s="13"/>
      <c r="MCK112" s="13"/>
      <c r="MCL112" s="13"/>
      <c r="MCM112" s="13"/>
      <c r="MCN112" s="13"/>
      <c r="MCO112" s="13"/>
      <c r="MCP112" s="13"/>
      <c r="MCQ112" s="13"/>
      <c r="MCR112" s="13"/>
      <c r="MCS112" s="13"/>
      <c r="MCT112" s="13"/>
      <c r="MCU112" s="13"/>
      <c r="MCV112" s="13"/>
      <c r="MCW112" s="13"/>
      <c r="MCX112" s="13"/>
      <c r="MCY112" s="13"/>
      <c r="MCZ112" s="13"/>
      <c r="MDA112" s="13"/>
      <c r="MDB112" s="13"/>
      <c r="MDC112" s="13"/>
      <c r="MDD112" s="13"/>
      <c r="MDE112" s="13"/>
      <c r="MDF112" s="13"/>
      <c r="MDG112" s="13"/>
      <c r="MDH112" s="13"/>
      <c r="MDI112" s="13"/>
      <c r="MDJ112" s="13"/>
      <c r="MDK112" s="13"/>
      <c r="MDL112" s="13"/>
      <c r="MDM112" s="13"/>
      <c r="MDN112" s="13"/>
      <c r="MDO112" s="13"/>
      <c r="MDP112" s="13"/>
      <c r="MDQ112" s="13"/>
      <c r="MDR112" s="13"/>
      <c r="MDS112" s="13"/>
      <c r="MDT112" s="13"/>
      <c r="MDU112" s="13"/>
      <c r="MDV112" s="13"/>
      <c r="MDW112" s="13"/>
      <c r="MDX112" s="13"/>
      <c r="MDY112" s="13"/>
      <c r="MDZ112" s="13"/>
      <c r="MEA112" s="13"/>
      <c r="MEB112" s="13"/>
      <c r="MEC112" s="13"/>
      <c r="MED112" s="13"/>
      <c r="MEE112" s="13"/>
      <c r="MEF112" s="13"/>
      <c r="MEG112" s="13"/>
      <c r="MEH112" s="13"/>
      <c r="MEI112" s="13"/>
      <c r="MEJ112" s="13"/>
      <c r="MEK112" s="13"/>
      <c r="MEL112" s="13"/>
      <c r="MEM112" s="13"/>
      <c r="MEN112" s="13"/>
      <c r="MEO112" s="13"/>
      <c r="MEP112" s="13"/>
      <c r="MEQ112" s="13"/>
      <c r="MER112" s="13"/>
      <c r="MES112" s="13"/>
      <c r="MET112" s="13"/>
      <c r="MEU112" s="13"/>
      <c r="MEV112" s="13"/>
      <c r="MEW112" s="13"/>
      <c r="MEX112" s="13"/>
      <c r="MEY112" s="13"/>
      <c r="MEZ112" s="13"/>
      <c r="MFA112" s="13"/>
      <c r="MFB112" s="13"/>
      <c r="MFC112" s="13"/>
      <c r="MFD112" s="13"/>
      <c r="MFE112" s="13"/>
      <c r="MFF112" s="13"/>
      <c r="MFG112" s="13"/>
      <c r="MFH112" s="13"/>
      <c r="MFI112" s="13"/>
      <c r="MFJ112" s="13"/>
      <c r="MFK112" s="13"/>
      <c r="MFL112" s="13"/>
      <c r="MFM112" s="13"/>
      <c r="MFN112" s="13"/>
      <c r="MFO112" s="13"/>
      <c r="MFP112" s="13"/>
      <c r="MFQ112" s="13"/>
      <c r="MFR112" s="13"/>
      <c r="MFS112" s="13"/>
      <c r="MFT112" s="13"/>
      <c r="MFU112" s="13"/>
      <c r="MFV112" s="13"/>
      <c r="MFW112" s="13"/>
      <c r="MFX112" s="13"/>
      <c r="MFY112" s="13"/>
      <c r="MFZ112" s="13"/>
      <c r="MGA112" s="13"/>
      <c r="MGB112" s="13"/>
      <c r="MGC112" s="13"/>
      <c r="MGD112" s="13"/>
      <c r="MGE112" s="13"/>
      <c r="MGF112" s="13"/>
      <c r="MGG112" s="13"/>
      <c r="MGH112" s="13"/>
      <c r="MGI112" s="13"/>
      <c r="MGJ112" s="13"/>
      <c r="MGK112" s="13"/>
      <c r="MGL112" s="13"/>
      <c r="MGM112" s="13"/>
      <c r="MGN112" s="13"/>
      <c r="MGO112" s="13"/>
      <c r="MGP112" s="13"/>
      <c r="MGQ112" s="13"/>
      <c r="MGR112" s="13"/>
      <c r="MGS112" s="13"/>
      <c r="MGT112" s="13"/>
      <c r="MGU112" s="13"/>
      <c r="MGV112" s="13"/>
      <c r="MGW112" s="13"/>
      <c r="MGX112" s="13"/>
      <c r="MGY112" s="13"/>
      <c r="MGZ112" s="13"/>
      <c r="MHA112" s="13"/>
      <c r="MHB112" s="13"/>
      <c r="MHC112" s="13"/>
      <c r="MHD112" s="13"/>
      <c r="MHE112" s="13"/>
      <c r="MHF112" s="13"/>
      <c r="MHG112" s="13"/>
      <c r="MHH112" s="13"/>
      <c r="MHI112" s="13"/>
      <c r="MHJ112" s="13"/>
      <c r="MHK112" s="13"/>
      <c r="MHL112" s="13"/>
      <c r="MHM112" s="13"/>
      <c r="MHN112" s="13"/>
      <c r="MHO112" s="13"/>
      <c r="MHP112" s="13"/>
      <c r="MHQ112" s="13"/>
      <c r="MHR112" s="13"/>
      <c r="MHS112" s="13"/>
      <c r="MHT112" s="13"/>
      <c r="MHU112" s="13"/>
      <c r="MHV112" s="13"/>
      <c r="MHW112" s="13"/>
      <c r="MHX112" s="13"/>
      <c r="MHY112" s="13"/>
      <c r="MHZ112" s="13"/>
      <c r="MIA112" s="13"/>
      <c r="MIB112" s="13"/>
      <c r="MIC112" s="13"/>
      <c r="MID112" s="13"/>
      <c r="MIE112" s="13"/>
      <c r="MIF112" s="13"/>
      <c r="MIG112" s="13"/>
      <c r="MIH112" s="13"/>
      <c r="MII112" s="13"/>
      <c r="MIJ112" s="13"/>
      <c r="MIK112" s="13"/>
      <c r="MIL112" s="13"/>
      <c r="MIM112" s="13"/>
      <c r="MIN112" s="13"/>
      <c r="MIO112" s="13"/>
      <c r="MIP112" s="13"/>
      <c r="MIQ112" s="13"/>
      <c r="MIR112" s="13"/>
      <c r="MIS112" s="13"/>
      <c r="MIT112" s="13"/>
      <c r="MIU112" s="13"/>
      <c r="MIV112" s="13"/>
      <c r="MIW112" s="13"/>
      <c r="MIX112" s="13"/>
      <c r="MIY112" s="13"/>
      <c r="MIZ112" s="13"/>
      <c r="MJA112" s="13"/>
      <c r="MJB112" s="13"/>
      <c r="MJC112" s="13"/>
      <c r="MJD112" s="13"/>
      <c r="MJE112" s="13"/>
      <c r="MJF112" s="13"/>
      <c r="MJG112" s="13"/>
      <c r="MJH112" s="13"/>
      <c r="MJI112" s="13"/>
      <c r="MJJ112" s="13"/>
      <c r="MJK112" s="13"/>
      <c r="MJL112" s="13"/>
      <c r="MJM112" s="13"/>
      <c r="MJN112" s="13"/>
      <c r="MJO112" s="13"/>
      <c r="MJP112" s="13"/>
      <c r="MJQ112" s="13"/>
      <c r="MJR112" s="13"/>
      <c r="MJS112" s="13"/>
      <c r="MJT112" s="13"/>
      <c r="MJU112" s="13"/>
      <c r="MJV112" s="13"/>
      <c r="MJW112" s="13"/>
      <c r="MJX112" s="13"/>
      <c r="MJY112" s="13"/>
      <c r="MJZ112" s="13"/>
      <c r="MKA112" s="13"/>
      <c r="MKB112" s="13"/>
      <c r="MKC112" s="13"/>
      <c r="MKD112" s="13"/>
      <c r="MKE112" s="13"/>
      <c r="MKF112" s="13"/>
      <c r="MKG112" s="13"/>
      <c r="MKH112" s="13"/>
      <c r="MKI112" s="13"/>
      <c r="MKJ112" s="13"/>
      <c r="MKK112" s="13"/>
      <c r="MKL112" s="13"/>
      <c r="MKM112" s="13"/>
      <c r="MKN112" s="13"/>
      <c r="MKO112" s="13"/>
      <c r="MKP112" s="13"/>
      <c r="MKQ112" s="13"/>
      <c r="MKR112" s="13"/>
      <c r="MKS112" s="13"/>
      <c r="MKT112" s="13"/>
      <c r="MKU112" s="13"/>
      <c r="MKV112" s="13"/>
      <c r="MKW112" s="13"/>
      <c r="MKX112" s="13"/>
      <c r="MKY112" s="13"/>
      <c r="MKZ112" s="13"/>
      <c r="MLA112" s="13"/>
      <c r="MLB112" s="13"/>
      <c r="MLC112" s="13"/>
      <c r="MLD112" s="13"/>
      <c r="MLE112" s="13"/>
      <c r="MLF112" s="13"/>
      <c r="MLG112" s="13"/>
      <c r="MLH112" s="13"/>
      <c r="MLI112" s="13"/>
      <c r="MLJ112" s="13"/>
      <c r="MLK112" s="13"/>
      <c r="MLL112" s="13"/>
      <c r="MLM112" s="13"/>
      <c r="MLN112" s="13"/>
      <c r="MLO112" s="13"/>
      <c r="MLP112" s="13"/>
      <c r="MLQ112" s="13"/>
      <c r="MLR112" s="13"/>
      <c r="MLS112" s="13"/>
      <c r="MLT112" s="13"/>
      <c r="MLU112" s="13"/>
      <c r="MLV112" s="13"/>
      <c r="MLW112" s="13"/>
      <c r="MLX112" s="13"/>
      <c r="MLY112" s="13"/>
      <c r="MLZ112" s="13"/>
      <c r="MMA112" s="13"/>
      <c r="MMB112" s="13"/>
      <c r="MMC112" s="13"/>
      <c r="MMD112" s="13"/>
      <c r="MME112" s="13"/>
      <c r="MMF112" s="13"/>
      <c r="MMG112" s="13"/>
      <c r="MMH112" s="13"/>
      <c r="MMI112" s="13"/>
      <c r="MMJ112" s="13"/>
      <c r="MMK112" s="13"/>
      <c r="MML112" s="13"/>
      <c r="MMM112" s="13"/>
      <c r="MMN112" s="13"/>
      <c r="MMO112" s="13"/>
      <c r="MMP112" s="13"/>
      <c r="MMQ112" s="13"/>
      <c r="MMR112" s="13"/>
      <c r="MMS112" s="13"/>
      <c r="MMT112" s="13"/>
      <c r="MMU112" s="13"/>
      <c r="MMV112" s="13"/>
      <c r="MMW112" s="13"/>
      <c r="MMX112" s="13"/>
      <c r="MMY112" s="13"/>
      <c r="MMZ112" s="13"/>
      <c r="MNA112" s="13"/>
      <c r="MNB112" s="13"/>
      <c r="MNC112" s="13"/>
      <c r="MND112" s="13"/>
      <c r="MNE112" s="13"/>
      <c r="MNF112" s="13"/>
      <c r="MNG112" s="13"/>
      <c r="MNH112" s="13"/>
      <c r="MNI112" s="13"/>
      <c r="MNJ112" s="13"/>
      <c r="MNK112" s="13"/>
      <c r="MNL112" s="13"/>
      <c r="MNM112" s="13"/>
      <c r="MNN112" s="13"/>
      <c r="MNO112" s="13"/>
      <c r="MNP112" s="13"/>
      <c r="MNQ112" s="13"/>
      <c r="MNR112" s="13"/>
      <c r="MNS112" s="13"/>
      <c r="MNT112" s="13"/>
      <c r="MNU112" s="13"/>
      <c r="MNV112" s="13"/>
      <c r="MNW112" s="13"/>
      <c r="MNX112" s="13"/>
      <c r="MNY112" s="13"/>
      <c r="MNZ112" s="13"/>
      <c r="MOA112" s="13"/>
      <c r="MOB112" s="13"/>
      <c r="MOC112" s="13"/>
      <c r="MOD112" s="13"/>
      <c r="MOE112" s="13"/>
      <c r="MOF112" s="13"/>
      <c r="MOG112" s="13"/>
      <c r="MOH112" s="13"/>
      <c r="MOI112" s="13"/>
      <c r="MOJ112" s="13"/>
      <c r="MOK112" s="13"/>
      <c r="MOL112" s="13"/>
      <c r="MOM112" s="13"/>
      <c r="MON112" s="13"/>
      <c r="MOO112" s="13"/>
      <c r="MOP112" s="13"/>
      <c r="MOQ112" s="13"/>
      <c r="MOR112" s="13"/>
      <c r="MOS112" s="13"/>
      <c r="MOT112" s="13"/>
      <c r="MOU112" s="13"/>
      <c r="MOV112" s="13"/>
      <c r="MOW112" s="13"/>
      <c r="MOX112" s="13"/>
      <c r="MOY112" s="13"/>
      <c r="MOZ112" s="13"/>
      <c r="MPA112" s="13"/>
      <c r="MPB112" s="13"/>
      <c r="MPC112" s="13"/>
      <c r="MPD112" s="13"/>
      <c r="MPE112" s="13"/>
      <c r="MPF112" s="13"/>
      <c r="MPG112" s="13"/>
      <c r="MPH112" s="13"/>
      <c r="MPI112" s="13"/>
      <c r="MPJ112" s="13"/>
      <c r="MPK112" s="13"/>
      <c r="MPL112" s="13"/>
      <c r="MPM112" s="13"/>
      <c r="MPN112" s="13"/>
      <c r="MPO112" s="13"/>
      <c r="MPP112" s="13"/>
      <c r="MPQ112" s="13"/>
      <c r="MPR112" s="13"/>
      <c r="MPS112" s="13"/>
      <c r="MPT112" s="13"/>
      <c r="MPU112" s="13"/>
      <c r="MPV112" s="13"/>
      <c r="MPW112" s="13"/>
      <c r="MPX112" s="13"/>
      <c r="MPY112" s="13"/>
      <c r="MPZ112" s="13"/>
      <c r="MQA112" s="13"/>
      <c r="MQB112" s="13"/>
      <c r="MQC112" s="13"/>
      <c r="MQD112" s="13"/>
      <c r="MQE112" s="13"/>
      <c r="MQF112" s="13"/>
      <c r="MQG112" s="13"/>
      <c r="MQH112" s="13"/>
      <c r="MQI112" s="13"/>
      <c r="MQJ112" s="13"/>
      <c r="MQK112" s="13"/>
      <c r="MQL112" s="13"/>
      <c r="MQM112" s="13"/>
      <c r="MQN112" s="13"/>
      <c r="MQO112" s="13"/>
      <c r="MQP112" s="13"/>
      <c r="MQQ112" s="13"/>
      <c r="MQR112" s="13"/>
      <c r="MQS112" s="13"/>
      <c r="MQT112" s="13"/>
      <c r="MQU112" s="13"/>
      <c r="MQV112" s="13"/>
      <c r="MQW112" s="13"/>
      <c r="MQX112" s="13"/>
      <c r="MQY112" s="13"/>
      <c r="MQZ112" s="13"/>
      <c r="MRA112" s="13"/>
      <c r="MRB112" s="13"/>
      <c r="MRC112" s="13"/>
      <c r="MRD112" s="13"/>
      <c r="MRE112" s="13"/>
      <c r="MRF112" s="13"/>
      <c r="MRG112" s="13"/>
      <c r="MRH112" s="13"/>
      <c r="MRI112" s="13"/>
      <c r="MRJ112" s="13"/>
      <c r="MRK112" s="13"/>
      <c r="MRL112" s="13"/>
      <c r="MRM112" s="13"/>
      <c r="MRN112" s="13"/>
      <c r="MRO112" s="13"/>
      <c r="MRP112" s="13"/>
      <c r="MRQ112" s="13"/>
      <c r="MRR112" s="13"/>
      <c r="MRS112" s="13"/>
      <c r="MRT112" s="13"/>
      <c r="MRU112" s="13"/>
      <c r="MRV112" s="13"/>
      <c r="MRW112" s="13"/>
      <c r="MRX112" s="13"/>
      <c r="MRY112" s="13"/>
      <c r="MRZ112" s="13"/>
      <c r="MSA112" s="13"/>
      <c r="MSB112" s="13"/>
      <c r="MSC112" s="13"/>
      <c r="MSD112" s="13"/>
      <c r="MSE112" s="13"/>
      <c r="MSF112" s="13"/>
      <c r="MSG112" s="13"/>
      <c r="MSH112" s="13"/>
      <c r="MSI112" s="13"/>
      <c r="MSJ112" s="13"/>
      <c r="MSK112" s="13"/>
      <c r="MSL112" s="13"/>
      <c r="MSM112" s="13"/>
      <c r="MSN112" s="13"/>
      <c r="MSO112" s="13"/>
      <c r="MSP112" s="13"/>
      <c r="MSQ112" s="13"/>
      <c r="MSR112" s="13"/>
      <c r="MSS112" s="13"/>
      <c r="MST112" s="13"/>
      <c r="MSU112" s="13"/>
      <c r="MSV112" s="13"/>
      <c r="MSW112" s="13"/>
      <c r="MSX112" s="13"/>
      <c r="MSY112" s="13"/>
      <c r="MSZ112" s="13"/>
      <c r="MTA112" s="13"/>
      <c r="MTB112" s="13"/>
      <c r="MTC112" s="13"/>
      <c r="MTD112" s="13"/>
      <c r="MTE112" s="13"/>
      <c r="MTF112" s="13"/>
      <c r="MTG112" s="13"/>
      <c r="MTH112" s="13"/>
      <c r="MTI112" s="13"/>
      <c r="MTJ112" s="13"/>
      <c r="MTK112" s="13"/>
      <c r="MTL112" s="13"/>
      <c r="MTM112" s="13"/>
      <c r="MTN112" s="13"/>
      <c r="MTO112" s="13"/>
      <c r="MTP112" s="13"/>
      <c r="MTQ112" s="13"/>
      <c r="MTR112" s="13"/>
      <c r="MTS112" s="13"/>
      <c r="MTT112" s="13"/>
      <c r="MTU112" s="13"/>
      <c r="MTV112" s="13"/>
      <c r="MTW112" s="13"/>
      <c r="MTX112" s="13"/>
      <c r="MTY112" s="13"/>
      <c r="MTZ112" s="13"/>
      <c r="MUA112" s="13"/>
      <c r="MUB112" s="13"/>
      <c r="MUC112" s="13"/>
      <c r="MUD112" s="13"/>
      <c r="MUE112" s="13"/>
      <c r="MUF112" s="13"/>
      <c r="MUG112" s="13"/>
      <c r="MUH112" s="13"/>
      <c r="MUI112" s="13"/>
      <c r="MUJ112" s="13"/>
      <c r="MUK112" s="13"/>
      <c r="MUL112" s="13"/>
      <c r="MUM112" s="13"/>
      <c r="MUN112" s="13"/>
      <c r="MUO112" s="13"/>
      <c r="MUP112" s="13"/>
      <c r="MUQ112" s="13"/>
      <c r="MUR112" s="13"/>
      <c r="MUS112" s="13"/>
      <c r="MUT112" s="13"/>
      <c r="MUU112" s="13"/>
      <c r="MUV112" s="13"/>
      <c r="MUW112" s="13"/>
      <c r="MUX112" s="13"/>
      <c r="MUY112" s="13"/>
      <c r="MUZ112" s="13"/>
      <c r="MVA112" s="13"/>
      <c r="MVB112" s="13"/>
      <c r="MVC112" s="13"/>
      <c r="MVD112" s="13"/>
      <c r="MVE112" s="13"/>
      <c r="MVF112" s="13"/>
      <c r="MVG112" s="13"/>
      <c r="MVH112" s="13"/>
      <c r="MVI112" s="13"/>
      <c r="MVJ112" s="13"/>
      <c r="MVK112" s="13"/>
      <c r="MVL112" s="13"/>
      <c r="MVM112" s="13"/>
      <c r="MVN112" s="13"/>
      <c r="MVO112" s="13"/>
      <c r="MVP112" s="13"/>
      <c r="MVQ112" s="13"/>
      <c r="MVR112" s="13"/>
      <c r="MVS112" s="13"/>
      <c r="MVT112" s="13"/>
      <c r="MVU112" s="13"/>
      <c r="MVV112" s="13"/>
      <c r="MVW112" s="13"/>
      <c r="MVX112" s="13"/>
      <c r="MVY112" s="13"/>
      <c r="MVZ112" s="13"/>
      <c r="MWA112" s="13"/>
      <c r="MWB112" s="13"/>
      <c r="MWC112" s="13"/>
      <c r="MWD112" s="13"/>
      <c r="MWE112" s="13"/>
      <c r="MWF112" s="13"/>
      <c r="MWG112" s="13"/>
      <c r="MWH112" s="13"/>
      <c r="MWI112" s="13"/>
      <c r="MWJ112" s="13"/>
      <c r="MWK112" s="13"/>
      <c r="MWL112" s="13"/>
      <c r="MWM112" s="13"/>
      <c r="MWN112" s="13"/>
      <c r="MWO112" s="13"/>
      <c r="MWP112" s="13"/>
      <c r="MWQ112" s="13"/>
      <c r="MWR112" s="13"/>
      <c r="MWS112" s="13"/>
      <c r="MWT112" s="13"/>
      <c r="MWU112" s="13"/>
      <c r="MWV112" s="13"/>
      <c r="MWW112" s="13"/>
      <c r="MWX112" s="13"/>
      <c r="MWY112" s="13"/>
      <c r="MWZ112" s="13"/>
      <c r="MXA112" s="13"/>
      <c r="MXB112" s="13"/>
      <c r="MXC112" s="13"/>
      <c r="MXD112" s="13"/>
      <c r="MXE112" s="13"/>
      <c r="MXF112" s="13"/>
      <c r="MXG112" s="13"/>
      <c r="MXH112" s="13"/>
      <c r="MXI112" s="13"/>
      <c r="MXJ112" s="13"/>
      <c r="MXK112" s="13"/>
      <c r="MXL112" s="13"/>
      <c r="MXM112" s="13"/>
      <c r="MXN112" s="13"/>
      <c r="MXO112" s="13"/>
      <c r="MXP112" s="13"/>
      <c r="MXQ112" s="13"/>
      <c r="MXR112" s="13"/>
      <c r="MXS112" s="13"/>
      <c r="MXT112" s="13"/>
      <c r="MXU112" s="13"/>
      <c r="MXV112" s="13"/>
      <c r="MXW112" s="13"/>
      <c r="MXX112" s="13"/>
      <c r="MXY112" s="13"/>
      <c r="MXZ112" s="13"/>
      <c r="MYA112" s="13"/>
      <c r="MYB112" s="13"/>
      <c r="MYC112" s="13"/>
      <c r="MYD112" s="13"/>
      <c r="MYE112" s="13"/>
      <c r="MYF112" s="13"/>
      <c r="MYG112" s="13"/>
      <c r="MYH112" s="13"/>
      <c r="MYI112" s="13"/>
      <c r="MYJ112" s="13"/>
      <c r="MYK112" s="13"/>
      <c r="MYL112" s="13"/>
      <c r="MYM112" s="13"/>
      <c r="MYN112" s="13"/>
      <c r="MYO112" s="13"/>
      <c r="MYP112" s="13"/>
      <c r="MYQ112" s="13"/>
      <c r="MYR112" s="13"/>
      <c r="MYS112" s="13"/>
      <c r="MYT112" s="13"/>
      <c r="MYU112" s="13"/>
      <c r="MYV112" s="13"/>
      <c r="MYW112" s="13"/>
      <c r="MYX112" s="13"/>
      <c r="MYY112" s="13"/>
      <c r="MYZ112" s="13"/>
      <c r="MZA112" s="13"/>
      <c r="MZB112" s="13"/>
      <c r="MZC112" s="13"/>
      <c r="MZD112" s="13"/>
      <c r="MZE112" s="13"/>
      <c r="MZF112" s="13"/>
      <c r="MZG112" s="13"/>
      <c r="MZH112" s="13"/>
      <c r="MZI112" s="13"/>
      <c r="MZJ112" s="13"/>
      <c r="MZK112" s="13"/>
      <c r="MZL112" s="13"/>
      <c r="MZM112" s="13"/>
      <c r="MZN112" s="13"/>
      <c r="MZO112" s="13"/>
      <c r="MZP112" s="13"/>
      <c r="MZQ112" s="13"/>
      <c r="MZR112" s="13"/>
      <c r="MZS112" s="13"/>
      <c r="MZT112" s="13"/>
      <c r="MZU112" s="13"/>
      <c r="MZV112" s="13"/>
      <c r="MZW112" s="13"/>
      <c r="MZX112" s="13"/>
      <c r="MZY112" s="13"/>
      <c r="MZZ112" s="13"/>
      <c r="NAA112" s="13"/>
      <c r="NAB112" s="13"/>
      <c r="NAC112" s="13"/>
      <c r="NAD112" s="13"/>
      <c r="NAE112" s="13"/>
      <c r="NAF112" s="13"/>
      <c r="NAG112" s="13"/>
      <c r="NAH112" s="13"/>
      <c r="NAI112" s="13"/>
      <c r="NAJ112" s="13"/>
      <c r="NAK112" s="13"/>
      <c r="NAL112" s="13"/>
      <c r="NAM112" s="13"/>
      <c r="NAN112" s="13"/>
      <c r="NAO112" s="13"/>
      <c r="NAP112" s="13"/>
      <c r="NAQ112" s="13"/>
      <c r="NAR112" s="13"/>
      <c r="NAS112" s="13"/>
      <c r="NAT112" s="13"/>
      <c r="NAU112" s="13"/>
      <c r="NAV112" s="13"/>
      <c r="NAW112" s="13"/>
      <c r="NAX112" s="13"/>
      <c r="NAY112" s="13"/>
      <c r="NAZ112" s="13"/>
      <c r="NBA112" s="13"/>
      <c r="NBB112" s="13"/>
      <c r="NBC112" s="13"/>
      <c r="NBD112" s="13"/>
      <c r="NBE112" s="13"/>
      <c r="NBF112" s="13"/>
      <c r="NBG112" s="13"/>
      <c r="NBH112" s="13"/>
      <c r="NBI112" s="13"/>
      <c r="NBJ112" s="13"/>
      <c r="NBK112" s="13"/>
      <c r="NBL112" s="13"/>
      <c r="NBM112" s="13"/>
      <c r="NBN112" s="13"/>
      <c r="NBO112" s="13"/>
      <c r="NBP112" s="13"/>
      <c r="NBQ112" s="13"/>
      <c r="NBR112" s="13"/>
      <c r="NBS112" s="13"/>
      <c r="NBT112" s="13"/>
      <c r="NBU112" s="13"/>
      <c r="NBV112" s="13"/>
      <c r="NBW112" s="13"/>
      <c r="NBX112" s="13"/>
      <c r="NBY112" s="13"/>
      <c r="NBZ112" s="13"/>
      <c r="NCA112" s="13"/>
      <c r="NCB112" s="13"/>
      <c r="NCC112" s="13"/>
      <c r="NCD112" s="13"/>
      <c r="NCE112" s="13"/>
      <c r="NCF112" s="13"/>
      <c r="NCG112" s="13"/>
      <c r="NCH112" s="13"/>
      <c r="NCI112" s="13"/>
      <c r="NCJ112" s="13"/>
      <c r="NCK112" s="13"/>
      <c r="NCL112" s="13"/>
      <c r="NCM112" s="13"/>
      <c r="NCN112" s="13"/>
      <c r="NCO112" s="13"/>
      <c r="NCP112" s="13"/>
      <c r="NCQ112" s="13"/>
      <c r="NCR112" s="13"/>
      <c r="NCS112" s="13"/>
      <c r="NCT112" s="13"/>
      <c r="NCU112" s="13"/>
      <c r="NCV112" s="13"/>
      <c r="NCW112" s="13"/>
      <c r="NCX112" s="13"/>
      <c r="NCY112" s="13"/>
      <c r="NCZ112" s="13"/>
      <c r="NDA112" s="13"/>
      <c r="NDB112" s="13"/>
      <c r="NDC112" s="13"/>
      <c r="NDD112" s="13"/>
      <c r="NDE112" s="13"/>
      <c r="NDF112" s="13"/>
      <c r="NDG112" s="13"/>
      <c r="NDH112" s="13"/>
      <c r="NDI112" s="13"/>
      <c r="NDJ112" s="13"/>
      <c r="NDK112" s="13"/>
      <c r="NDL112" s="13"/>
      <c r="NDM112" s="13"/>
      <c r="NDN112" s="13"/>
      <c r="NDO112" s="13"/>
      <c r="NDP112" s="13"/>
      <c r="NDQ112" s="13"/>
      <c r="NDR112" s="13"/>
      <c r="NDS112" s="13"/>
      <c r="NDT112" s="13"/>
      <c r="NDU112" s="13"/>
      <c r="NDV112" s="13"/>
      <c r="NDW112" s="13"/>
      <c r="NDX112" s="13"/>
      <c r="NDY112" s="13"/>
      <c r="NDZ112" s="13"/>
      <c r="NEA112" s="13"/>
      <c r="NEB112" s="13"/>
      <c r="NEC112" s="13"/>
      <c r="NED112" s="13"/>
      <c r="NEE112" s="13"/>
      <c r="NEF112" s="13"/>
      <c r="NEG112" s="13"/>
      <c r="NEH112" s="13"/>
      <c r="NEI112" s="13"/>
      <c r="NEJ112" s="13"/>
      <c r="NEK112" s="13"/>
      <c r="NEL112" s="13"/>
      <c r="NEM112" s="13"/>
      <c r="NEN112" s="13"/>
      <c r="NEO112" s="13"/>
      <c r="NEP112" s="13"/>
      <c r="NEQ112" s="13"/>
      <c r="NER112" s="13"/>
      <c r="NES112" s="13"/>
      <c r="NET112" s="13"/>
      <c r="NEU112" s="13"/>
      <c r="NEV112" s="13"/>
      <c r="NEW112" s="13"/>
      <c r="NEX112" s="13"/>
      <c r="NEY112" s="13"/>
      <c r="NEZ112" s="13"/>
      <c r="NFA112" s="13"/>
      <c r="NFB112" s="13"/>
      <c r="NFC112" s="13"/>
      <c r="NFD112" s="13"/>
      <c r="NFE112" s="13"/>
      <c r="NFF112" s="13"/>
      <c r="NFG112" s="13"/>
      <c r="NFH112" s="13"/>
      <c r="NFI112" s="13"/>
      <c r="NFJ112" s="13"/>
      <c r="NFK112" s="13"/>
      <c r="NFL112" s="13"/>
      <c r="NFM112" s="13"/>
      <c r="NFN112" s="13"/>
      <c r="NFO112" s="13"/>
      <c r="NFP112" s="13"/>
      <c r="NFQ112" s="13"/>
      <c r="NFR112" s="13"/>
      <c r="NFS112" s="13"/>
      <c r="NFT112" s="13"/>
      <c r="NFU112" s="13"/>
      <c r="NFV112" s="13"/>
      <c r="NFW112" s="13"/>
      <c r="NFX112" s="13"/>
      <c r="NFY112" s="13"/>
      <c r="NFZ112" s="13"/>
      <c r="NGA112" s="13"/>
      <c r="NGB112" s="13"/>
      <c r="NGC112" s="13"/>
      <c r="NGD112" s="13"/>
      <c r="NGE112" s="13"/>
      <c r="NGF112" s="13"/>
      <c r="NGG112" s="13"/>
      <c r="NGH112" s="13"/>
      <c r="NGI112" s="13"/>
      <c r="NGJ112" s="13"/>
      <c r="NGK112" s="13"/>
      <c r="NGL112" s="13"/>
      <c r="NGM112" s="13"/>
      <c r="NGN112" s="13"/>
      <c r="NGO112" s="13"/>
      <c r="NGP112" s="13"/>
      <c r="NGQ112" s="13"/>
      <c r="NGR112" s="13"/>
      <c r="NGS112" s="13"/>
      <c r="NGT112" s="13"/>
      <c r="NGU112" s="13"/>
      <c r="NGV112" s="13"/>
      <c r="NGW112" s="13"/>
      <c r="NGX112" s="13"/>
      <c r="NGY112" s="13"/>
      <c r="NGZ112" s="13"/>
      <c r="NHA112" s="13"/>
      <c r="NHB112" s="13"/>
      <c r="NHC112" s="13"/>
      <c r="NHD112" s="13"/>
      <c r="NHE112" s="13"/>
      <c r="NHF112" s="13"/>
      <c r="NHG112" s="13"/>
      <c r="NHH112" s="13"/>
      <c r="NHI112" s="13"/>
      <c r="NHJ112" s="13"/>
      <c r="NHK112" s="13"/>
      <c r="NHL112" s="13"/>
      <c r="NHM112" s="13"/>
      <c r="NHN112" s="13"/>
      <c r="NHO112" s="13"/>
      <c r="NHP112" s="13"/>
      <c r="NHQ112" s="13"/>
      <c r="NHR112" s="13"/>
      <c r="NHS112" s="13"/>
      <c r="NHT112" s="13"/>
      <c r="NHU112" s="13"/>
      <c r="NHV112" s="13"/>
      <c r="NHW112" s="13"/>
      <c r="NHX112" s="13"/>
      <c r="NHY112" s="13"/>
      <c r="NHZ112" s="13"/>
      <c r="NIA112" s="13"/>
      <c r="NIB112" s="13"/>
      <c r="NIC112" s="13"/>
      <c r="NID112" s="13"/>
      <c r="NIE112" s="13"/>
      <c r="NIF112" s="13"/>
      <c r="NIG112" s="13"/>
      <c r="NIH112" s="13"/>
      <c r="NII112" s="13"/>
      <c r="NIJ112" s="13"/>
      <c r="NIK112" s="13"/>
      <c r="NIL112" s="13"/>
      <c r="NIM112" s="13"/>
      <c r="NIN112" s="13"/>
      <c r="NIO112" s="13"/>
      <c r="NIP112" s="13"/>
      <c r="NIQ112" s="13"/>
      <c r="NIR112" s="13"/>
      <c r="NIS112" s="13"/>
      <c r="NIT112" s="13"/>
      <c r="NIU112" s="13"/>
      <c r="NIV112" s="13"/>
      <c r="NIW112" s="13"/>
      <c r="NIX112" s="13"/>
      <c r="NIY112" s="13"/>
      <c r="NIZ112" s="13"/>
      <c r="NJA112" s="13"/>
      <c r="NJB112" s="13"/>
      <c r="NJC112" s="13"/>
      <c r="NJD112" s="13"/>
      <c r="NJE112" s="13"/>
      <c r="NJF112" s="13"/>
      <c r="NJG112" s="13"/>
      <c r="NJH112" s="13"/>
      <c r="NJI112" s="13"/>
      <c r="NJJ112" s="13"/>
      <c r="NJK112" s="13"/>
      <c r="NJL112" s="13"/>
      <c r="NJM112" s="13"/>
      <c r="NJN112" s="13"/>
      <c r="NJO112" s="13"/>
      <c r="NJP112" s="13"/>
      <c r="NJQ112" s="13"/>
      <c r="NJR112" s="13"/>
      <c r="NJS112" s="13"/>
      <c r="NJT112" s="13"/>
      <c r="NJU112" s="13"/>
      <c r="NJV112" s="13"/>
      <c r="NJW112" s="13"/>
      <c r="NJX112" s="13"/>
      <c r="NJY112" s="13"/>
      <c r="NJZ112" s="13"/>
      <c r="NKA112" s="13"/>
      <c r="NKB112" s="13"/>
      <c r="NKC112" s="13"/>
      <c r="NKD112" s="13"/>
      <c r="NKE112" s="13"/>
      <c r="NKF112" s="13"/>
      <c r="NKG112" s="13"/>
      <c r="NKH112" s="13"/>
      <c r="NKI112" s="13"/>
      <c r="NKJ112" s="13"/>
      <c r="NKK112" s="13"/>
      <c r="NKL112" s="13"/>
      <c r="NKM112" s="13"/>
      <c r="NKN112" s="13"/>
      <c r="NKO112" s="13"/>
      <c r="NKP112" s="13"/>
      <c r="NKQ112" s="13"/>
      <c r="NKR112" s="13"/>
      <c r="NKS112" s="13"/>
      <c r="NKT112" s="13"/>
      <c r="NKU112" s="13"/>
      <c r="NKV112" s="13"/>
      <c r="NKW112" s="13"/>
      <c r="NKX112" s="13"/>
      <c r="NKY112" s="13"/>
      <c r="NKZ112" s="13"/>
      <c r="NLA112" s="13"/>
      <c r="NLB112" s="13"/>
      <c r="NLC112" s="13"/>
      <c r="NLD112" s="13"/>
      <c r="NLE112" s="13"/>
      <c r="NLF112" s="13"/>
      <c r="NLG112" s="13"/>
      <c r="NLH112" s="13"/>
      <c r="NLI112" s="13"/>
      <c r="NLJ112" s="13"/>
      <c r="NLK112" s="13"/>
      <c r="NLL112" s="13"/>
      <c r="NLM112" s="13"/>
      <c r="NLN112" s="13"/>
      <c r="NLO112" s="13"/>
      <c r="NLP112" s="13"/>
      <c r="NLQ112" s="13"/>
      <c r="NLR112" s="13"/>
      <c r="NLS112" s="13"/>
      <c r="NLT112" s="13"/>
      <c r="NLU112" s="13"/>
      <c r="NLV112" s="13"/>
      <c r="NLW112" s="13"/>
      <c r="NLX112" s="13"/>
      <c r="NLY112" s="13"/>
      <c r="NLZ112" s="13"/>
      <c r="NMA112" s="13"/>
      <c r="NMB112" s="13"/>
      <c r="NMC112" s="13"/>
      <c r="NMD112" s="13"/>
      <c r="NME112" s="13"/>
      <c r="NMF112" s="13"/>
      <c r="NMG112" s="13"/>
      <c r="NMH112" s="13"/>
      <c r="NMI112" s="13"/>
      <c r="NMJ112" s="13"/>
      <c r="NMK112" s="13"/>
      <c r="NML112" s="13"/>
      <c r="NMM112" s="13"/>
      <c r="NMN112" s="13"/>
      <c r="NMO112" s="13"/>
      <c r="NMP112" s="13"/>
      <c r="NMQ112" s="13"/>
      <c r="NMR112" s="13"/>
      <c r="NMS112" s="13"/>
      <c r="NMT112" s="13"/>
      <c r="NMU112" s="13"/>
      <c r="NMV112" s="13"/>
      <c r="NMW112" s="13"/>
      <c r="NMX112" s="13"/>
      <c r="NMY112" s="13"/>
      <c r="NMZ112" s="13"/>
      <c r="NNA112" s="13"/>
      <c r="NNB112" s="13"/>
      <c r="NNC112" s="13"/>
      <c r="NND112" s="13"/>
      <c r="NNE112" s="13"/>
      <c r="NNF112" s="13"/>
      <c r="NNG112" s="13"/>
      <c r="NNH112" s="13"/>
      <c r="NNI112" s="13"/>
      <c r="NNJ112" s="13"/>
      <c r="NNK112" s="13"/>
      <c r="NNL112" s="13"/>
      <c r="NNM112" s="13"/>
      <c r="NNN112" s="13"/>
      <c r="NNO112" s="13"/>
      <c r="NNP112" s="13"/>
      <c r="NNQ112" s="13"/>
      <c r="NNR112" s="13"/>
      <c r="NNS112" s="13"/>
      <c r="NNT112" s="13"/>
      <c r="NNU112" s="13"/>
      <c r="NNV112" s="13"/>
      <c r="NNW112" s="13"/>
      <c r="NNX112" s="13"/>
      <c r="NNY112" s="13"/>
      <c r="NNZ112" s="13"/>
      <c r="NOA112" s="13"/>
      <c r="NOB112" s="13"/>
      <c r="NOC112" s="13"/>
      <c r="NOD112" s="13"/>
      <c r="NOE112" s="13"/>
      <c r="NOF112" s="13"/>
      <c r="NOG112" s="13"/>
      <c r="NOH112" s="13"/>
      <c r="NOI112" s="13"/>
      <c r="NOJ112" s="13"/>
      <c r="NOK112" s="13"/>
      <c r="NOL112" s="13"/>
      <c r="NOM112" s="13"/>
      <c r="NON112" s="13"/>
      <c r="NOO112" s="13"/>
      <c r="NOP112" s="13"/>
      <c r="NOQ112" s="13"/>
      <c r="NOR112" s="13"/>
      <c r="NOS112" s="13"/>
      <c r="NOT112" s="13"/>
      <c r="NOU112" s="13"/>
      <c r="NOV112" s="13"/>
      <c r="NOW112" s="13"/>
      <c r="NOX112" s="13"/>
      <c r="NOY112" s="13"/>
      <c r="NOZ112" s="13"/>
      <c r="NPA112" s="13"/>
      <c r="NPB112" s="13"/>
      <c r="NPC112" s="13"/>
      <c r="NPD112" s="13"/>
      <c r="NPE112" s="13"/>
      <c r="NPF112" s="13"/>
      <c r="NPG112" s="13"/>
      <c r="NPH112" s="13"/>
      <c r="NPI112" s="13"/>
      <c r="NPJ112" s="13"/>
      <c r="NPK112" s="13"/>
      <c r="NPL112" s="13"/>
      <c r="NPM112" s="13"/>
      <c r="NPN112" s="13"/>
      <c r="NPO112" s="13"/>
      <c r="NPP112" s="13"/>
      <c r="NPQ112" s="13"/>
      <c r="NPR112" s="13"/>
      <c r="NPS112" s="13"/>
      <c r="NPT112" s="13"/>
      <c r="NPU112" s="13"/>
      <c r="NPV112" s="13"/>
      <c r="NPW112" s="13"/>
      <c r="NPX112" s="13"/>
      <c r="NPY112" s="13"/>
      <c r="NPZ112" s="13"/>
      <c r="NQA112" s="13"/>
      <c r="NQB112" s="13"/>
      <c r="NQC112" s="13"/>
      <c r="NQD112" s="13"/>
      <c r="NQE112" s="13"/>
      <c r="NQF112" s="13"/>
      <c r="NQG112" s="13"/>
      <c r="NQH112" s="13"/>
      <c r="NQI112" s="13"/>
      <c r="NQJ112" s="13"/>
      <c r="NQK112" s="13"/>
      <c r="NQL112" s="13"/>
      <c r="NQM112" s="13"/>
      <c r="NQN112" s="13"/>
      <c r="NQO112" s="13"/>
      <c r="NQP112" s="13"/>
      <c r="NQQ112" s="13"/>
      <c r="NQR112" s="13"/>
      <c r="NQS112" s="13"/>
      <c r="NQT112" s="13"/>
      <c r="NQU112" s="13"/>
      <c r="NQV112" s="13"/>
      <c r="NQW112" s="13"/>
      <c r="NQX112" s="13"/>
      <c r="NQY112" s="13"/>
      <c r="NQZ112" s="13"/>
      <c r="NRA112" s="13"/>
      <c r="NRB112" s="13"/>
      <c r="NRC112" s="13"/>
      <c r="NRD112" s="13"/>
      <c r="NRE112" s="13"/>
      <c r="NRF112" s="13"/>
      <c r="NRG112" s="13"/>
      <c r="NRH112" s="13"/>
      <c r="NRI112" s="13"/>
      <c r="NRJ112" s="13"/>
      <c r="NRK112" s="13"/>
      <c r="NRL112" s="13"/>
      <c r="NRM112" s="13"/>
      <c r="NRN112" s="13"/>
      <c r="NRO112" s="13"/>
      <c r="NRP112" s="13"/>
      <c r="NRQ112" s="13"/>
      <c r="NRR112" s="13"/>
      <c r="NRS112" s="13"/>
      <c r="NRT112" s="13"/>
      <c r="NRU112" s="13"/>
      <c r="NRV112" s="13"/>
      <c r="NRW112" s="13"/>
      <c r="NRX112" s="13"/>
      <c r="NRY112" s="13"/>
      <c r="NRZ112" s="13"/>
      <c r="NSA112" s="13"/>
      <c r="NSB112" s="13"/>
      <c r="NSC112" s="13"/>
      <c r="NSD112" s="13"/>
      <c r="NSE112" s="13"/>
      <c r="NSF112" s="13"/>
      <c r="NSG112" s="13"/>
      <c r="NSH112" s="13"/>
      <c r="NSI112" s="13"/>
      <c r="NSJ112" s="13"/>
      <c r="NSK112" s="13"/>
      <c r="NSL112" s="13"/>
      <c r="NSM112" s="13"/>
      <c r="NSN112" s="13"/>
      <c r="NSO112" s="13"/>
      <c r="NSP112" s="13"/>
      <c r="NSQ112" s="13"/>
      <c r="NSR112" s="13"/>
      <c r="NSS112" s="13"/>
      <c r="NST112" s="13"/>
      <c r="NSU112" s="13"/>
      <c r="NSV112" s="13"/>
      <c r="NSW112" s="13"/>
      <c r="NSX112" s="13"/>
      <c r="NSY112" s="13"/>
      <c r="NSZ112" s="13"/>
      <c r="NTA112" s="13"/>
      <c r="NTB112" s="13"/>
      <c r="NTC112" s="13"/>
      <c r="NTD112" s="13"/>
      <c r="NTE112" s="13"/>
      <c r="NTF112" s="13"/>
      <c r="NTG112" s="13"/>
      <c r="NTH112" s="13"/>
      <c r="NTI112" s="13"/>
      <c r="NTJ112" s="13"/>
      <c r="NTK112" s="13"/>
      <c r="NTL112" s="13"/>
      <c r="NTM112" s="13"/>
      <c r="NTN112" s="13"/>
      <c r="NTO112" s="13"/>
      <c r="NTP112" s="13"/>
      <c r="NTQ112" s="13"/>
      <c r="NTR112" s="13"/>
      <c r="NTS112" s="13"/>
      <c r="NTT112" s="13"/>
      <c r="NTU112" s="13"/>
      <c r="NTV112" s="13"/>
      <c r="NTW112" s="13"/>
      <c r="NTX112" s="13"/>
      <c r="NTY112" s="13"/>
      <c r="NTZ112" s="13"/>
      <c r="NUA112" s="13"/>
      <c r="NUB112" s="13"/>
      <c r="NUC112" s="13"/>
      <c r="NUD112" s="13"/>
      <c r="NUE112" s="13"/>
      <c r="NUF112" s="13"/>
      <c r="NUG112" s="13"/>
      <c r="NUH112" s="13"/>
      <c r="NUI112" s="13"/>
      <c r="NUJ112" s="13"/>
      <c r="NUK112" s="13"/>
      <c r="NUL112" s="13"/>
      <c r="NUM112" s="13"/>
      <c r="NUN112" s="13"/>
      <c r="NUO112" s="13"/>
      <c r="NUP112" s="13"/>
      <c r="NUQ112" s="13"/>
      <c r="NUR112" s="13"/>
      <c r="NUS112" s="13"/>
      <c r="NUT112" s="13"/>
      <c r="NUU112" s="13"/>
      <c r="NUV112" s="13"/>
      <c r="NUW112" s="13"/>
      <c r="NUX112" s="13"/>
      <c r="NUY112" s="13"/>
      <c r="NUZ112" s="13"/>
      <c r="NVA112" s="13"/>
      <c r="NVB112" s="13"/>
      <c r="NVC112" s="13"/>
      <c r="NVD112" s="13"/>
      <c r="NVE112" s="13"/>
      <c r="NVF112" s="13"/>
      <c r="NVG112" s="13"/>
      <c r="NVH112" s="13"/>
      <c r="NVI112" s="13"/>
      <c r="NVJ112" s="13"/>
      <c r="NVK112" s="13"/>
      <c r="NVL112" s="13"/>
      <c r="NVM112" s="13"/>
      <c r="NVN112" s="13"/>
      <c r="NVO112" s="13"/>
      <c r="NVP112" s="13"/>
      <c r="NVQ112" s="13"/>
      <c r="NVR112" s="13"/>
      <c r="NVS112" s="13"/>
      <c r="NVT112" s="13"/>
      <c r="NVU112" s="13"/>
      <c r="NVV112" s="13"/>
      <c r="NVW112" s="13"/>
      <c r="NVX112" s="13"/>
      <c r="NVY112" s="13"/>
      <c r="NVZ112" s="13"/>
      <c r="NWA112" s="13"/>
      <c r="NWB112" s="13"/>
      <c r="NWC112" s="13"/>
      <c r="NWD112" s="13"/>
      <c r="NWE112" s="13"/>
      <c r="NWF112" s="13"/>
      <c r="NWG112" s="13"/>
      <c r="NWH112" s="13"/>
      <c r="NWI112" s="13"/>
      <c r="NWJ112" s="13"/>
      <c r="NWK112" s="13"/>
      <c r="NWL112" s="13"/>
      <c r="NWM112" s="13"/>
      <c r="NWN112" s="13"/>
      <c r="NWO112" s="13"/>
      <c r="NWP112" s="13"/>
      <c r="NWQ112" s="13"/>
      <c r="NWR112" s="13"/>
      <c r="NWS112" s="13"/>
      <c r="NWT112" s="13"/>
      <c r="NWU112" s="13"/>
      <c r="NWV112" s="13"/>
      <c r="NWW112" s="13"/>
      <c r="NWX112" s="13"/>
      <c r="NWY112" s="13"/>
      <c r="NWZ112" s="13"/>
      <c r="NXA112" s="13"/>
      <c r="NXB112" s="13"/>
      <c r="NXC112" s="13"/>
      <c r="NXD112" s="13"/>
      <c r="NXE112" s="13"/>
      <c r="NXF112" s="13"/>
      <c r="NXG112" s="13"/>
      <c r="NXH112" s="13"/>
      <c r="NXI112" s="13"/>
      <c r="NXJ112" s="13"/>
      <c r="NXK112" s="13"/>
      <c r="NXL112" s="13"/>
      <c r="NXM112" s="13"/>
      <c r="NXN112" s="13"/>
      <c r="NXO112" s="13"/>
      <c r="NXP112" s="13"/>
      <c r="NXQ112" s="13"/>
      <c r="NXR112" s="13"/>
      <c r="NXS112" s="13"/>
      <c r="NXT112" s="13"/>
      <c r="NXU112" s="13"/>
      <c r="NXV112" s="13"/>
      <c r="NXW112" s="13"/>
      <c r="NXX112" s="13"/>
      <c r="NXY112" s="13"/>
      <c r="NXZ112" s="13"/>
      <c r="NYA112" s="13"/>
      <c r="NYB112" s="13"/>
      <c r="NYC112" s="13"/>
      <c r="NYD112" s="13"/>
      <c r="NYE112" s="13"/>
      <c r="NYF112" s="13"/>
      <c r="NYG112" s="13"/>
      <c r="NYH112" s="13"/>
      <c r="NYI112" s="13"/>
      <c r="NYJ112" s="13"/>
      <c r="NYK112" s="13"/>
      <c r="NYL112" s="13"/>
      <c r="NYM112" s="13"/>
      <c r="NYN112" s="13"/>
      <c r="NYO112" s="13"/>
      <c r="NYP112" s="13"/>
      <c r="NYQ112" s="13"/>
      <c r="NYR112" s="13"/>
      <c r="NYS112" s="13"/>
      <c r="NYT112" s="13"/>
      <c r="NYU112" s="13"/>
      <c r="NYV112" s="13"/>
      <c r="NYW112" s="13"/>
      <c r="NYX112" s="13"/>
      <c r="NYY112" s="13"/>
      <c r="NYZ112" s="13"/>
      <c r="NZA112" s="13"/>
      <c r="NZB112" s="13"/>
      <c r="NZC112" s="13"/>
      <c r="NZD112" s="13"/>
      <c r="NZE112" s="13"/>
      <c r="NZF112" s="13"/>
      <c r="NZG112" s="13"/>
      <c r="NZH112" s="13"/>
      <c r="NZI112" s="13"/>
      <c r="NZJ112" s="13"/>
      <c r="NZK112" s="13"/>
      <c r="NZL112" s="13"/>
      <c r="NZM112" s="13"/>
      <c r="NZN112" s="13"/>
      <c r="NZO112" s="13"/>
      <c r="NZP112" s="13"/>
      <c r="NZQ112" s="13"/>
      <c r="NZR112" s="13"/>
      <c r="NZS112" s="13"/>
      <c r="NZT112" s="13"/>
      <c r="NZU112" s="13"/>
      <c r="NZV112" s="13"/>
      <c r="NZW112" s="13"/>
      <c r="NZX112" s="13"/>
      <c r="NZY112" s="13"/>
      <c r="NZZ112" s="13"/>
      <c r="OAA112" s="13"/>
      <c r="OAB112" s="13"/>
      <c r="OAC112" s="13"/>
      <c r="OAD112" s="13"/>
      <c r="OAE112" s="13"/>
      <c r="OAF112" s="13"/>
      <c r="OAG112" s="13"/>
      <c r="OAH112" s="13"/>
      <c r="OAI112" s="13"/>
      <c r="OAJ112" s="13"/>
      <c r="OAK112" s="13"/>
      <c r="OAL112" s="13"/>
      <c r="OAM112" s="13"/>
      <c r="OAN112" s="13"/>
      <c r="OAO112" s="13"/>
      <c r="OAP112" s="13"/>
      <c r="OAQ112" s="13"/>
      <c r="OAR112" s="13"/>
      <c r="OAS112" s="13"/>
      <c r="OAT112" s="13"/>
      <c r="OAU112" s="13"/>
      <c r="OAV112" s="13"/>
      <c r="OAW112" s="13"/>
      <c r="OAX112" s="13"/>
      <c r="OAY112" s="13"/>
      <c r="OAZ112" s="13"/>
      <c r="OBA112" s="13"/>
      <c r="OBB112" s="13"/>
      <c r="OBC112" s="13"/>
      <c r="OBD112" s="13"/>
      <c r="OBE112" s="13"/>
      <c r="OBF112" s="13"/>
      <c r="OBG112" s="13"/>
      <c r="OBH112" s="13"/>
      <c r="OBI112" s="13"/>
      <c r="OBJ112" s="13"/>
      <c r="OBK112" s="13"/>
      <c r="OBL112" s="13"/>
      <c r="OBM112" s="13"/>
      <c r="OBN112" s="13"/>
      <c r="OBO112" s="13"/>
      <c r="OBP112" s="13"/>
      <c r="OBQ112" s="13"/>
      <c r="OBR112" s="13"/>
      <c r="OBS112" s="13"/>
      <c r="OBT112" s="13"/>
      <c r="OBU112" s="13"/>
      <c r="OBV112" s="13"/>
      <c r="OBW112" s="13"/>
      <c r="OBX112" s="13"/>
      <c r="OBY112" s="13"/>
      <c r="OBZ112" s="13"/>
      <c r="OCA112" s="13"/>
      <c r="OCB112" s="13"/>
      <c r="OCC112" s="13"/>
      <c r="OCD112" s="13"/>
      <c r="OCE112" s="13"/>
      <c r="OCF112" s="13"/>
      <c r="OCG112" s="13"/>
      <c r="OCH112" s="13"/>
      <c r="OCI112" s="13"/>
      <c r="OCJ112" s="13"/>
      <c r="OCK112" s="13"/>
      <c r="OCL112" s="13"/>
      <c r="OCM112" s="13"/>
      <c r="OCN112" s="13"/>
      <c r="OCO112" s="13"/>
      <c r="OCP112" s="13"/>
      <c r="OCQ112" s="13"/>
      <c r="OCR112" s="13"/>
      <c r="OCS112" s="13"/>
      <c r="OCT112" s="13"/>
      <c r="OCU112" s="13"/>
      <c r="OCV112" s="13"/>
      <c r="OCW112" s="13"/>
      <c r="OCX112" s="13"/>
      <c r="OCY112" s="13"/>
      <c r="OCZ112" s="13"/>
      <c r="ODA112" s="13"/>
      <c r="ODB112" s="13"/>
      <c r="ODC112" s="13"/>
      <c r="ODD112" s="13"/>
      <c r="ODE112" s="13"/>
      <c r="ODF112" s="13"/>
      <c r="ODG112" s="13"/>
      <c r="ODH112" s="13"/>
      <c r="ODI112" s="13"/>
      <c r="ODJ112" s="13"/>
      <c r="ODK112" s="13"/>
      <c r="ODL112" s="13"/>
      <c r="ODM112" s="13"/>
      <c r="ODN112" s="13"/>
      <c r="ODO112" s="13"/>
      <c r="ODP112" s="13"/>
      <c r="ODQ112" s="13"/>
      <c r="ODR112" s="13"/>
      <c r="ODS112" s="13"/>
      <c r="ODT112" s="13"/>
      <c r="ODU112" s="13"/>
      <c r="ODV112" s="13"/>
      <c r="ODW112" s="13"/>
      <c r="ODX112" s="13"/>
      <c r="ODY112" s="13"/>
      <c r="ODZ112" s="13"/>
      <c r="OEA112" s="13"/>
      <c r="OEB112" s="13"/>
      <c r="OEC112" s="13"/>
      <c r="OED112" s="13"/>
      <c r="OEE112" s="13"/>
      <c r="OEF112" s="13"/>
      <c r="OEG112" s="13"/>
      <c r="OEH112" s="13"/>
      <c r="OEI112" s="13"/>
      <c r="OEJ112" s="13"/>
      <c r="OEK112" s="13"/>
      <c r="OEL112" s="13"/>
      <c r="OEM112" s="13"/>
      <c r="OEN112" s="13"/>
      <c r="OEO112" s="13"/>
      <c r="OEP112" s="13"/>
      <c r="OEQ112" s="13"/>
      <c r="OER112" s="13"/>
      <c r="OES112" s="13"/>
      <c r="OET112" s="13"/>
      <c r="OEU112" s="13"/>
      <c r="OEV112" s="13"/>
      <c r="OEW112" s="13"/>
      <c r="OEX112" s="13"/>
      <c r="OEY112" s="13"/>
      <c r="OEZ112" s="13"/>
      <c r="OFA112" s="13"/>
      <c r="OFB112" s="13"/>
      <c r="OFC112" s="13"/>
      <c r="OFD112" s="13"/>
      <c r="OFE112" s="13"/>
      <c r="OFF112" s="13"/>
      <c r="OFG112" s="13"/>
      <c r="OFH112" s="13"/>
      <c r="OFI112" s="13"/>
      <c r="OFJ112" s="13"/>
      <c r="OFK112" s="13"/>
      <c r="OFL112" s="13"/>
      <c r="OFM112" s="13"/>
      <c r="OFN112" s="13"/>
      <c r="OFO112" s="13"/>
      <c r="OFP112" s="13"/>
      <c r="OFQ112" s="13"/>
      <c r="OFR112" s="13"/>
      <c r="OFS112" s="13"/>
      <c r="OFT112" s="13"/>
      <c r="OFU112" s="13"/>
      <c r="OFV112" s="13"/>
      <c r="OFW112" s="13"/>
      <c r="OFX112" s="13"/>
      <c r="OFY112" s="13"/>
      <c r="OFZ112" s="13"/>
      <c r="OGA112" s="13"/>
      <c r="OGB112" s="13"/>
      <c r="OGC112" s="13"/>
      <c r="OGD112" s="13"/>
      <c r="OGE112" s="13"/>
      <c r="OGF112" s="13"/>
      <c r="OGG112" s="13"/>
      <c r="OGH112" s="13"/>
      <c r="OGI112" s="13"/>
      <c r="OGJ112" s="13"/>
      <c r="OGK112" s="13"/>
      <c r="OGL112" s="13"/>
      <c r="OGM112" s="13"/>
      <c r="OGN112" s="13"/>
      <c r="OGO112" s="13"/>
      <c r="OGP112" s="13"/>
      <c r="OGQ112" s="13"/>
      <c r="OGR112" s="13"/>
      <c r="OGS112" s="13"/>
      <c r="OGT112" s="13"/>
      <c r="OGU112" s="13"/>
      <c r="OGV112" s="13"/>
      <c r="OGW112" s="13"/>
      <c r="OGX112" s="13"/>
      <c r="OGY112" s="13"/>
      <c r="OGZ112" s="13"/>
      <c r="OHA112" s="13"/>
      <c r="OHB112" s="13"/>
      <c r="OHC112" s="13"/>
      <c r="OHD112" s="13"/>
      <c r="OHE112" s="13"/>
      <c r="OHF112" s="13"/>
      <c r="OHG112" s="13"/>
      <c r="OHH112" s="13"/>
      <c r="OHI112" s="13"/>
      <c r="OHJ112" s="13"/>
      <c r="OHK112" s="13"/>
      <c r="OHL112" s="13"/>
      <c r="OHM112" s="13"/>
      <c r="OHN112" s="13"/>
      <c r="OHO112" s="13"/>
      <c r="OHP112" s="13"/>
      <c r="OHQ112" s="13"/>
      <c r="OHR112" s="13"/>
      <c r="OHS112" s="13"/>
      <c r="OHT112" s="13"/>
      <c r="OHU112" s="13"/>
      <c r="OHV112" s="13"/>
      <c r="OHW112" s="13"/>
      <c r="OHX112" s="13"/>
      <c r="OHY112" s="13"/>
      <c r="OHZ112" s="13"/>
      <c r="OIA112" s="13"/>
      <c r="OIB112" s="13"/>
      <c r="OIC112" s="13"/>
      <c r="OID112" s="13"/>
      <c r="OIE112" s="13"/>
      <c r="OIF112" s="13"/>
      <c r="OIG112" s="13"/>
      <c r="OIH112" s="13"/>
      <c r="OII112" s="13"/>
      <c r="OIJ112" s="13"/>
      <c r="OIK112" s="13"/>
      <c r="OIL112" s="13"/>
      <c r="OIM112" s="13"/>
      <c r="OIN112" s="13"/>
      <c r="OIO112" s="13"/>
      <c r="OIP112" s="13"/>
      <c r="OIQ112" s="13"/>
      <c r="OIR112" s="13"/>
      <c r="OIS112" s="13"/>
      <c r="OIT112" s="13"/>
      <c r="OIU112" s="13"/>
      <c r="OIV112" s="13"/>
      <c r="OIW112" s="13"/>
      <c r="OIX112" s="13"/>
      <c r="OIY112" s="13"/>
      <c r="OIZ112" s="13"/>
      <c r="OJA112" s="13"/>
      <c r="OJB112" s="13"/>
      <c r="OJC112" s="13"/>
      <c r="OJD112" s="13"/>
      <c r="OJE112" s="13"/>
      <c r="OJF112" s="13"/>
      <c r="OJG112" s="13"/>
      <c r="OJH112" s="13"/>
      <c r="OJI112" s="13"/>
      <c r="OJJ112" s="13"/>
      <c r="OJK112" s="13"/>
      <c r="OJL112" s="13"/>
      <c r="OJM112" s="13"/>
      <c r="OJN112" s="13"/>
      <c r="OJO112" s="13"/>
      <c r="OJP112" s="13"/>
      <c r="OJQ112" s="13"/>
      <c r="OJR112" s="13"/>
      <c r="OJS112" s="13"/>
      <c r="OJT112" s="13"/>
      <c r="OJU112" s="13"/>
      <c r="OJV112" s="13"/>
      <c r="OJW112" s="13"/>
      <c r="OJX112" s="13"/>
      <c r="OJY112" s="13"/>
      <c r="OJZ112" s="13"/>
      <c r="OKA112" s="13"/>
      <c r="OKB112" s="13"/>
      <c r="OKC112" s="13"/>
      <c r="OKD112" s="13"/>
      <c r="OKE112" s="13"/>
      <c r="OKF112" s="13"/>
      <c r="OKG112" s="13"/>
      <c r="OKH112" s="13"/>
      <c r="OKI112" s="13"/>
      <c r="OKJ112" s="13"/>
      <c r="OKK112" s="13"/>
      <c r="OKL112" s="13"/>
      <c r="OKM112" s="13"/>
      <c r="OKN112" s="13"/>
      <c r="OKO112" s="13"/>
      <c r="OKP112" s="13"/>
      <c r="OKQ112" s="13"/>
      <c r="OKR112" s="13"/>
      <c r="OKS112" s="13"/>
      <c r="OKT112" s="13"/>
      <c r="OKU112" s="13"/>
      <c r="OKV112" s="13"/>
      <c r="OKW112" s="13"/>
      <c r="OKX112" s="13"/>
      <c r="OKY112" s="13"/>
      <c r="OKZ112" s="13"/>
      <c r="OLA112" s="13"/>
      <c r="OLB112" s="13"/>
      <c r="OLC112" s="13"/>
      <c r="OLD112" s="13"/>
      <c r="OLE112" s="13"/>
      <c r="OLF112" s="13"/>
      <c r="OLG112" s="13"/>
      <c r="OLH112" s="13"/>
      <c r="OLI112" s="13"/>
      <c r="OLJ112" s="13"/>
      <c r="OLK112" s="13"/>
      <c r="OLL112" s="13"/>
      <c r="OLM112" s="13"/>
      <c r="OLN112" s="13"/>
      <c r="OLO112" s="13"/>
      <c r="OLP112" s="13"/>
      <c r="OLQ112" s="13"/>
      <c r="OLR112" s="13"/>
      <c r="OLS112" s="13"/>
      <c r="OLT112" s="13"/>
      <c r="OLU112" s="13"/>
      <c r="OLV112" s="13"/>
      <c r="OLW112" s="13"/>
      <c r="OLX112" s="13"/>
      <c r="OLY112" s="13"/>
      <c r="OLZ112" s="13"/>
      <c r="OMA112" s="13"/>
      <c r="OMB112" s="13"/>
      <c r="OMC112" s="13"/>
      <c r="OMD112" s="13"/>
      <c r="OME112" s="13"/>
      <c r="OMF112" s="13"/>
      <c r="OMG112" s="13"/>
      <c r="OMH112" s="13"/>
      <c r="OMI112" s="13"/>
      <c r="OMJ112" s="13"/>
      <c r="OMK112" s="13"/>
      <c r="OML112" s="13"/>
      <c r="OMM112" s="13"/>
      <c r="OMN112" s="13"/>
      <c r="OMO112" s="13"/>
      <c r="OMP112" s="13"/>
      <c r="OMQ112" s="13"/>
      <c r="OMR112" s="13"/>
      <c r="OMS112" s="13"/>
      <c r="OMT112" s="13"/>
      <c r="OMU112" s="13"/>
      <c r="OMV112" s="13"/>
      <c r="OMW112" s="13"/>
      <c r="OMX112" s="13"/>
      <c r="OMY112" s="13"/>
      <c r="OMZ112" s="13"/>
      <c r="ONA112" s="13"/>
      <c r="ONB112" s="13"/>
      <c r="ONC112" s="13"/>
      <c r="OND112" s="13"/>
      <c r="ONE112" s="13"/>
      <c r="ONF112" s="13"/>
      <c r="ONG112" s="13"/>
      <c r="ONH112" s="13"/>
      <c r="ONI112" s="13"/>
      <c r="ONJ112" s="13"/>
      <c r="ONK112" s="13"/>
      <c r="ONL112" s="13"/>
      <c r="ONM112" s="13"/>
      <c r="ONN112" s="13"/>
      <c r="ONO112" s="13"/>
      <c r="ONP112" s="13"/>
      <c r="ONQ112" s="13"/>
      <c r="ONR112" s="13"/>
      <c r="ONS112" s="13"/>
      <c r="ONT112" s="13"/>
      <c r="ONU112" s="13"/>
      <c r="ONV112" s="13"/>
      <c r="ONW112" s="13"/>
      <c r="ONX112" s="13"/>
      <c r="ONY112" s="13"/>
      <c r="ONZ112" s="13"/>
      <c r="OOA112" s="13"/>
      <c r="OOB112" s="13"/>
      <c r="OOC112" s="13"/>
      <c r="OOD112" s="13"/>
      <c r="OOE112" s="13"/>
      <c r="OOF112" s="13"/>
      <c r="OOG112" s="13"/>
      <c r="OOH112" s="13"/>
      <c r="OOI112" s="13"/>
      <c r="OOJ112" s="13"/>
      <c r="OOK112" s="13"/>
      <c r="OOL112" s="13"/>
      <c r="OOM112" s="13"/>
      <c r="OON112" s="13"/>
      <c r="OOO112" s="13"/>
      <c r="OOP112" s="13"/>
      <c r="OOQ112" s="13"/>
      <c r="OOR112" s="13"/>
      <c r="OOS112" s="13"/>
      <c r="OOT112" s="13"/>
      <c r="OOU112" s="13"/>
      <c r="OOV112" s="13"/>
      <c r="OOW112" s="13"/>
      <c r="OOX112" s="13"/>
      <c r="OOY112" s="13"/>
      <c r="OOZ112" s="13"/>
      <c r="OPA112" s="13"/>
      <c r="OPB112" s="13"/>
      <c r="OPC112" s="13"/>
      <c r="OPD112" s="13"/>
      <c r="OPE112" s="13"/>
      <c r="OPF112" s="13"/>
      <c r="OPG112" s="13"/>
      <c r="OPH112" s="13"/>
      <c r="OPI112" s="13"/>
      <c r="OPJ112" s="13"/>
      <c r="OPK112" s="13"/>
      <c r="OPL112" s="13"/>
      <c r="OPM112" s="13"/>
      <c r="OPN112" s="13"/>
      <c r="OPO112" s="13"/>
      <c r="OPP112" s="13"/>
      <c r="OPQ112" s="13"/>
      <c r="OPR112" s="13"/>
      <c r="OPS112" s="13"/>
      <c r="OPT112" s="13"/>
      <c r="OPU112" s="13"/>
      <c r="OPV112" s="13"/>
      <c r="OPW112" s="13"/>
      <c r="OPX112" s="13"/>
      <c r="OPY112" s="13"/>
      <c r="OPZ112" s="13"/>
      <c r="OQA112" s="13"/>
      <c r="OQB112" s="13"/>
      <c r="OQC112" s="13"/>
      <c r="OQD112" s="13"/>
      <c r="OQE112" s="13"/>
      <c r="OQF112" s="13"/>
      <c r="OQG112" s="13"/>
      <c r="OQH112" s="13"/>
      <c r="OQI112" s="13"/>
      <c r="OQJ112" s="13"/>
      <c r="OQK112" s="13"/>
      <c r="OQL112" s="13"/>
      <c r="OQM112" s="13"/>
      <c r="OQN112" s="13"/>
      <c r="OQO112" s="13"/>
      <c r="OQP112" s="13"/>
      <c r="OQQ112" s="13"/>
      <c r="OQR112" s="13"/>
      <c r="OQS112" s="13"/>
      <c r="OQT112" s="13"/>
      <c r="OQU112" s="13"/>
      <c r="OQV112" s="13"/>
      <c r="OQW112" s="13"/>
      <c r="OQX112" s="13"/>
      <c r="OQY112" s="13"/>
      <c r="OQZ112" s="13"/>
      <c r="ORA112" s="13"/>
      <c r="ORB112" s="13"/>
      <c r="ORC112" s="13"/>
      <c r="ORD112" s="13"/>
      <c r="ORE112" s="13"/>
      <c r="ORF112" s="13"/>
      <c r="ORG112" s="13"/>
      <c r="ORH112" s="13"/>
      <c r="ORI112" s="13"/>
      <c r="ORJ112" s="13"/>
      <c r="ORK112" s="13"/>
      <c r="ORL112" s="13"/>
      <c r="ORM112" s="13"/>
      <c r="ORN112" s="13"/>
      <c r="ORO112" s="13"/>
      <c r="ORP112" s="13"/>
      <c r="ORQ112" s="13"/>
      <c r="ORR112" s="13"/>
      <c r="ORS112" s="13"/>
      <c r="ORT112" s="13"/>
      <c r="ORU112" s="13"/>
      <c r="ORV112" s="13"/>
      <c r="ORW112" s="13"/>
      <c r="ORX112" s="13"/>
      <c r="ORY112" s="13"/>
      <c r="ORZ112" s="13"/>
      <c r="OSA112" s="13"/>
      <c r="OSB112" s="13"/>
      <c r="OSC112" s="13"/>
      <c r="OSD112" s="13"/>
      <c r="OSE112" s="13"/>
      <c r="OSF112" s="13"/>
      <c r="OSG112" s="13"/>
      <c r="OSH112" s="13"/>
      <c r="OSI112" s="13"/>
      <c r="OSJ112" s="13"/>
      <c r="OSK112" s="13"/>
      <c r="OSL112" s="13"/>
      <c r="OSM112" s="13"/>
      <c r="OSN112" s="13"/>
      <c r="OSO112" s="13"/>
      <c r="OSP112" s="13"/>
      <c r="OSQ112" s="13"/>
      <c r="OSR112" s="13"/>
      <c r="OSS112" s="13"/>
      <c r="OST112" s="13"/>
      <c r="OSU112" s="13"/>
      <c r="OSV112" s="13"/>
      <c r="OSW112" s="13"/>
      <c r="OSX112" s="13"/>
      <c r="OSY112" s="13"/>
      <c r="OSZ112" s="13"/>
      <c r="OTA112" s="13"/>
      <c r="OTB112" s="13"/>
      <c r="OTC112" s="13"/>
      <c r="OTD112" s="13"/>
      <c r="OTE112" s="13"/>
      <c r="OTF112" s="13"/>
      <c r="OTG112" s="13"/>
      <c r="OTH112" s="13"/>
      <c r="OTI112" s="13"/>
      <c r="OTJ112" s="13"/>
      <c r="OTK112" s="13"/>
      <c r="OTL112" s="13"/>
      <c r="OTM112" s="13"/>
      <c r="OTN112" s="13"/>
      <c r="OTO112" s="13"/>
      <c r="OTP112" s="13"/>
      <c r="OTQ112" s="13"/>
      <c r="OTR112" s="13"/>
      <c r="OTS112" s="13"/>
      <c r="OTT112" s="13"/>
      <c r="OTU112" s="13"/>
      <c r="OTV112" s="13"/>
      <c r="OTW112" s="13"/>
      <c r="OTX112" s="13"/>
      <c r="OTY112" s="13"/>
      <c r="OTZ112" s="13"/>
      <c r="OUA112" s="13"/>
      <c r="OUB112" s="13"/>
      <c r="OUC112" s="13"/>
      <c r="OUD112" s="13"/>
      <c r="OUE112" s="13"/>
      <c r="OUF112" s="13"/>
      <c r="OUG112" s="13"/>
      <c r="OUH112" s="13"/>
      <c r="OUI112" s="13"/>
      <c r="OUJ112" s="13"/>
      <c r="OUK112" s="13"/>
      <c r="OUL112" s="13"/>
      <c r="OUM112" s="13"/>
      <c r="OUN112" s="13"/>
      <c r="OUO112" s="13"/>
      <c r="OUP112" s="13"/>
      <c r="OUQ112" s="13"/>
      <c r="OUR112" s="13"/>
      <c r="OUS112" s="13"/>
      <c r="OUT112" s="13"/>
      <c r="OUU112" s="13"/>
      <c r="OUV112" s="13"/>
      <c r="OUW112" s="13"/>
      <c r="OUX112" s="13"/>
      <c r="OUY112" s="13"/>
      <c r="OUZ112" s="13"/>
      <c r="OVA112" s="13"/>
      <c r="OVB112" s="13"/>
      <c r="OVC112" s="13"/>
      <c r="OVD112" s="13"/>
      <c r="OVE112" s="13"/>
      <c r="OVF112" s="13"/>
      <c r="OVG112" s="13"/>
      <c r="OVH112" s="13"/>
      <c r="OVI112" s="13"/>
      <c r="OVJ112" s="13"/>
      <c r="OVK112" s="13"/>
      <c r="OVL112" s="13"/>
      <c r="OVM112" s="13"/>
      <c r="OVN112" s="13"/>
      <c r="OVO112" s="13"/>
      <c r="OVP112" s="13"/>
      <c r="OVQ112" s="13"/>
      <c r="OVR112" s="13"/>
      <c r="OVS112" s="13"/>
      <c r="OVT112" s="13"/>
      <c r="OVU112" s="13"/>
      <c r="OVV112" s="13"/>
      <c r="OVW112" s="13"/>
      <c r="OVX112" s="13"/>
      <c r="OVY112" s="13"/>
      <c r="OVZ112" s="13"/>
      <c r="OWA112" s="13"/>
      <c r="OWB112" s="13"/>
      <c r="OWC112" s="13"/>
      <c r="OWD112" s="13"/>
      <c r="OWE112" s="13"/>
      <c r="OWF112" s="13"/>
      <c r="OWG112" s="13"/>
      <c r="OWH112" s="13"/>
      <c r="OWI112" s="13"/>
      <c r="OWJ112" s="13"/>
      <c r="OWK112" s="13"/>
      <c r="OWL112" s="13"/>
      <c r="OWM112" s="13"/>
      <c r="OWN112" s="13"/>
      <c r="OWO112" s="13"/>
      <c r="OWP112" s="13"/>
      <c r="OWQ112" s="13"/>
      <c r="OWR112" s="13"/>
      <c r="OWS112" s="13"/>
      <c r="OWT112" s="13"/>
      <c r="OWU112" s="13"/>
      <c r="OWV112" s="13"/>
      <c r="OWW112" s="13"/>
      <c r="OWX112" s="13"/>
      <c r="OWY112" s="13"/>
      <c r="OWZ112" s="13"/>
      <c r="OXA112" s="13"/>
      <c r="OXB112" s="13"/>
      <c r="OXC112" s="13"/>
      <c r="OXD112" s="13"/>
      <c r="OXE112" s="13"/>
      <c r="OXF112" s="13"/>
      <c r="OXG112" s="13"/>
      <c r="OXH112" s="13"/>
      <c r="OXI112" s="13"/>
      <c r="OXJ112" s="13"/>
      <c r="OXK112" s="13"/>
      <c r="OXL112" s="13"/>
      <c r="OXM112" s="13"/>
      <c r="OXN112" s="13"/>
      <c r="OXO112" s="13"/>
      <c r="OXP112" s="13"/>
      <c r="OXQ112" s="13"/>
      <c r="OXR112" s="13"/>
      <c r="OXS112" s="13"/>
      <c r="OXT112" s="13"/>
      <c r="OXU112" s="13"/>
      <c r="OXV112" s="13"/>
      <c r="OXW112" s="13"/>
      <c r="OXX112" s="13"/>
      <c r="OXY112" s="13"/>
      <c r="OXZ112" s="13"/>
      <c r="OYA112" s="13"/>
      <c r="OYB112" s="13"/>
      <c r="OYC112" s="13"/>
      <c r="OYD112" s="13"/>
      <c r="OYE112" s="13"/>
      <c r="OYF112" s="13"/>
      <c r="OYG112" s="13"/>
      <c r="OYH112" s="13"/>
      <c r="OYI112" s="13"/>
      <c r="OYJ112" s="13"/>
      <c r="OYK112" s="13"/>
      <c r="OYL112" s="13"/>
      <c r="OYM112" s="13"/>
      <c r="OYN112" s="13"/>
      <c r="OYO112" s="13"/>
      <c r="OYP112" s="13"/>
      <c r="OYQ112" s="13"/>
      <c r="OYR112" s="13"/>
      <c r="OYS112" s="13"/>
      <c r="OYT112" s="13"/>
      <c r="OYU112" s="13"/>
      <c r="OYV112" s="13"/>
      <c r="OYW112" s="13"/>
      <c r="OYX112" s="13"/>
      <c r="OYY112" s="13"/>
      <c r="OYZ112" s="13"/>
      <c r="OZA112" s="13"/>
      <c r="OZB112" s="13"/>
      <c r="OZC112" s="13"/>
      <c r="OZD112" s="13"/>
      <c r="OZE112" s="13"/>
      <c r="OZF112" s="13"/>
      <c r="OZG112" s="13"/>
      <c r="OZH112" s="13"/>
      <c r="OZI112" s="13"/>
      <c r="OZJ112" s="13"/>
      <c r="OZK112" s="13"/>
      <c r="OZL112" s="13"/>
      <c r="OZM112" s="13"/>
      <c r="OZN112" s="13"/>
      <c r="OZO112" s="13"/>
      <c r="OZP112" s="13"/>
      <c r="OZQ112" s="13"/>
      <c r="OZR112" s="13"/>
      <c r="OZS112" s="13"/>
      <c r="OZT112" s="13"/>
      <c r="OZU112" s="13"/>
      <c r="OZV112" s="13"/>
      <c r="OZW112" s="13"/>
      <c r="OZX112" s="13"/>
      <c r="OZY112" s="13"/>
      <c r="OZZ112" s="13"/>
      <c r="PAA112" s="13"/>
      <c r="PAB112" s="13"/>
      <c r="PAC112" s="13"/>
      <c r="PAD112" s="13"/>
      <c r="PAE112" s="13"/>
      <c r="PAF112" s="13"/>
      <c r="PAG112" s="13"/>
      <c r="PAH112" s="13"/>
      <c r="PAI112" s="13"/>
      <c r="PAJ112" s="13"/>
      <c r="PAK112" s="13"/>
      <c r="PAL112" s="13"/>
      <c r="PAM112" s="13"/>
      <c r="PAN112" s="13"/>
      <c r="PAO112" s="13"/>
      <c r="PAP112" s="13"/>
      <c r="PAQ112" s="13"/>
      <c r="PAR112" s="13"/>
      <c r="PAS112" s="13"/>
      <c r="PAT112" s="13"/>
      <c r="PAU112" s="13"/>
      <c r="PAV112" s="13"/>
      <c r="PAW112" s="13"/>
      <c r="PAX112" s="13"/>
      <c r="PAY112" s="13"/>
      <c r="PAZ112" s="13"/>
      <c r="PBA112" s="13"/>
      <c r="PBB112" s="13"/>
      <c r="PBC112" s="13"/>
      <c r="PBD112" s="13"/>
      <c r="PBE112" s="13"/>
      <c r="PBF112" s="13"/>
      <c r="PBG112" s="13"/>
      <c r="PBH112" s="13"/>
      <c r="PBI112" s="13"/>
      <c r="PBJ112" s="13"/>
      <c r="PBK112" s="13"/>
      <c r="PBL112" s="13"/>
      <c r="PBM112" s="13"/>
      <c r="PBN112" s="13"/>
      <c r="PBO112" s="13"/>
      <c r="PBP112" s="13"/>
      <c r="PBQ112" s="13"/>
      <c r="PBR112" s="13"/>
      <c r="PBS112" s="13"/>
      <c r="PBT112" s="13"/>
      <c r="PBU112" s="13"/>
      <c r="PBV112" s="13"/>
      <c r="PBW112" s="13"/>
      <c r="PBX112" s="13"/>
      <c r="PBY112" s="13"/>
      <c r="PBZ112" s="13"/>
      <c r="PCA112" s="13"/>
      <c r="PCB112" s="13"/>
      <c r="PCC112" s="13"/>
      <c r="PCD112" s="13"/>
      <c r="PCE112" s="13"/>
      <c r="PCF112" s="13"/>
      <c r="PCG112" s="13"/>
      <c r="PCH112" s="13"/>
      <c r="PCI112" s="13"/>
      <c r="PCJ112" s="13"/>
      <c r="PCK112" s="13"/>
      <c r="PCL112" s="13"/>
      <c r="PCM112" s="13"/>
      <c r="PCN112" s="13"/>
      <c r="PCO112" s="13"/>
      <c r="PCP112" s="13"/>
      <c r="PCQ112" s="13"/>
      <c r="PCR112" s="13"/>
      <c r="PCS112" s="13"/>
      <c r="PCT112" s="13"/>
      <c r="PCU112" s="13"/>
      <c r="PCV112" s="13"/>
      <c r="PCW112" s="13"/>
      <c r="PCX112" s="13"/>
      <c r="PCY112" s="13"/>
      <c r="PCZ112" s="13"/>
      <c r="PDA112" s="13"/>
      <c r="PDB112" s="13"/>
      <c r="PDC112" s="13"/>
      <c r="PDD112" s="13"/>
      <c r="PDE112" s="13"/>
      <c r="PDF112" s="13"/>
      <c r="PDG112" s="13"/>
      <c r="PDH112" s="13"/>
      <c r="PDI112" s="13"/>
      <c r="PDJ112" s="13"/>
      <c r="PDK112" s="13"/>
      <c r="PDL112" s="13"/>
      <c r="PDM112" s="13"/>
      <c r="PDN112" s="13"/>
      <c r="PDO112" s="13"/>
      <c r="PDP112" s="13"/>
      <c r="PDQ112" s="13"/>
      <c r="PDR112" s="13"/>
      <c r="PDS112" s="13"/>
      <c r="PDT112" s="13"/>
      <c r="PDU112" s="13"/>
      <c r="PDV112" s="13"/>
      <c r="PDW112" s="13"/>
      <c r="PDX112" s="13"/>
      <c r="PDY112" s="13"/>
      <c r="PDZ112" s="13"/>
      <c r="PEA112" s="13"/>
      <c r="PEB112" s="13"/>
      <c r="PEC112" s="13"/>
      <c r="PED112" s="13"/>
      <c r="PEE112" s="13"/>
      <c r="PEF112" s="13"/>
      <c r="PEG112" s="13"/>
      <c r="PEH112" s="13"/>
      <c r="PEI112" s="13"/>
      <c r="PEJ112" s="13"/>
      <c r="PEK112" s="13"/>
      <c r="PEL112" s="13"/>
      <c r="PEM112" s="13"/>
      <c r="PEN112" s="13"/>
      <c r="PEO112" s="13"/>
      <c r="PEP112" s="13"/>
      <c r="PEQ112" s="13"/>
      <c r="PER112" s="13"/>
      <c r="PES112" s="13"/>
      <c r="PET112" s="13"/>
      <c r="PEU112" s="13"/>
      <c r="PEV112" s="13"/>
      <c r="PEW112" s="13"/>
      <c r="PEX112" s="13"/>
      <c r="PEY112" s="13"/>
      <c r="PEZ112" s="13"/>
      <c r="PFA112" s="13"/>
      <c r="PFB112" s="13"/>
      <c r="PFC112" s="13"/>
      <c r="PFD112" s="13"/>
      <c r="PFE112" s="13"/>
      <c r="PFF112" s="13"/>
      <c r="PFG112" s="13"/>
      <c r="PFH112" s="13"/>
      <c r="PFI112" s="13"/>
      <c r="PFJ112" s="13"/>
      <c r="PFK112" s="13"/>
      <c r="PFL112" s="13"/>
      <c r="PFM112" s="13"/>
      <c r="PFN112" s="13"/>
      <c r="PFO112" s="13"/>
      <c r="PFP112" s="13"/>
      <c r="PFQ112" s="13"/>
      <c r="PFR112" s="13"/>
      <c r="PFS112" s="13"/>
      <c r="PFT112" s="13"/>
      <c r="PFU112" s="13"/>
      <c r="PFV112" s="13"/>
      <c r="PFW112" s="13"/>
      <c r="PFX112" s="13"/>
      <c r="PFY112" s="13"/>
      <c r="PFZ112" s="13"/>
      <c r="PGA112" s="13"/>
      <c r="PGB112" s="13"/>
      <c r="PGC112" s="13"/>
      <c r="PGD112" s="13"/>
      <c r="PGE112" s="13"/>
      <c r="PGF112" s="13"/>
      <c r="PGG112" s="13"/>
      <c r="PGH112" s="13"/>
      <c r="PGI112" s="13"/>
      <c r="PGJ112" s="13"/>
      <c r="PGK112" s="13"/>
      <c r="PGL112" s="13"/>
      <c r="PGM112" s="13"/>
      <c r="PGN112" s="13"/>
      <c r="PGO112" s="13"/>
      <c r="PGP112" s="13"/>
      <c r="PGQ112" s="13"/>
      <c r="PGR112" s="13"/>
      <c r="PGS112" s="13"/>
      <c r="PGT112" s="13"/>
      <c r="PGU112" s="13"/>
      <c r="PGV112" s="13"/>
      <c r="PGW112" s="13"/>
      <c r="PGX112" s="13"/>
      <c r="PGY112" s="13"/>
      <c r="PGZ112" s="13"/>
      <c r="PHA112" s="13"/>
      <c r="PHB112" s="13"/>
      <c r="PHC112" s="13"/>
      <c r="PHD112" s="13"/>
      <c r="PHE112" s="13"/>
      <c r="PHF112" s="13"/>
      <c r="PHG112" s="13"/>
      <c r="PHH112" s="13"/>
      <c r="PHI112" s="13"/>
      <c r="PHJ112" s="13"/>
      <c r="PHK112" s="13"/>
      <c r="PHL112" s="13"/>
      <c r="PHM112" s="13"/>
      <c r="PHN112" s="13"/>
      <c r="PHO112" s="13"/>
      <c r="PHP112" s="13"/>
      <c r="PHQ112" s="13"/>
      <c r="PHR112" s="13"/>
      <c r="PHS112" s="13"/>
      <c r="PHT112" s="13"/>
      <c r="PHU112" s="13"/>
      <c r="PHV112" s="13"/>
      <c r="PHW112" s="13"/>
      <c r="PHX112" s="13"/>
      <c r="PHY112" s="13"/>
      <c r="PHZ112" s="13"/>
      <c r="PIA112" s="13"/>
      <c r="PIB112" s="13"/>
      <c r="PIC112" s="13"/>
      <c r="PID112" s="13"/>
      <c r="PIE112" s="13"/>
      <c r="PIF112" s="13"/>
      <c r="PIG112" s="13"/>
      <c r="PIH112" s="13"/>
      <c r="PII112" s="13"/>
      <c r="PIJ112" s="13"/>
      <c r="PIK112" s="13"/>
      <c r="PIL112" s="13"/>
      <c r="PIM112" s="13"/>
      <c r="PIN112" s="13"/>
      <c r="PIO112" s="13"/>
      <c r="PIP112" s="13"/>
      <c r="PIQ112" s="13"/>
      <c r="PIR112" s="13"/>
      <c r="PIS112" s="13"/>
      <c r="PIT112" s="13"/>
      <c r="PIU112" s="13"/>
      <c r="PIV112" s="13"/>
      <c r="PIW112" s="13"/>
      <c r="PIX112" s="13"/>
      <c r="PIY112" s="13"/>
      <c r="PIZ112" s="13"/>
      <c r="PJA112" s="13"/>
      <c r="PJB112" s="13"/>
      <c r="PJC112" s="13"/>
      <c r="PJD112" s="13"/>
      <c r="PJE112" s="13"/>
      <c r="PJF112" s="13"/>
      <c r="PJG112" s="13"/>
      <c r="PJH112" s="13"/>
      <c r="PJI112" s="13"/>
      <c r="PJJ112" s="13"/>
      <c r="PJK112" s="13"/>
      <c r="PJL112" s="13"/>
      <c r="PJM112" s="13"/>
      <c r="PJN112" s="13"/>
      <c r="PJO112" s="13"/>
      <c r="PJP112" s="13"/>
      <c r="PJQ112" s="13"/>
      <c r="PJR112" s="13"/>
      <c r="PJS112" s="13"/>
      <c r="PJT112" s="13"/>
      <c r="PJU112" s="13"/>
      <c r="PJV112" s="13"/>
      <c r="PJW112" s="13"/>
      <c r="PJX112" s="13"/>
      <c r="PJY112" s="13"/>
      <c r="PJZ112" s="13"/>
      <c r="PKA112" s="13"/>
      <c r="PKB112" s="13"/>
      <c r="PKC112" s="13"/>
      <c r="PKD112" s="13"/>
      <c r="PKE112" s="13"/>
      <c r="PKF112" s="13"/>
      <c r="PKG112" s="13"/>
      <c r="PKH112" s="13"/>
      <c r="PKI112" s="13"/>
      <c r="PKJ112" s="13"/>
      <c r="PKK112" s="13"/>
      <c r="PKL112" s="13"/>
      <c r="PKM112" s="13"/>
      <c r="PKN112" s="13"/>
      <c r="PKO112" s="13"/>
      <c r="PKP112" s="13"/>
      <c r="PKQ112" s="13"/>
      <c r="PKR112" s="13"/>
      <c r="PKS112" s="13"/>
      <c r="PKT112" s="13"/>
      <c r="PKU112" s="13"/>
      <c r="PKV112" s="13"/>
      <c r="PKW112" s="13"/>
      <c r="PKX112" s="13"/>
      <c r="PKY112" s="13"/>
      <c r="PKZ112" s="13"/>
      <c r="PLA112" s="13"/>
      <c r="PLB112" s="13"/>
      <c r="PLC112" s="13"/>
      <c r="PLD112" s="13"/>
      <c r="PLE112" s="13"/>
      <c r="PLF112" s="13"/>
      <c r="PLG112" s="13"/>
      <c r="PLH112" s="13"/>
      <c r="PLI112" s="13"/>
      <c r="PLJ112" s="13"/>
      <c r="PLK112" s="13"/>
      <c r="PLL112" s="13"/>
      <c r="PLM112" s="13"/>
      <c r="PLN112" s="13"/>
      <c r="PLO112" s="13"/>
      <c r="PLP112" s="13"/>
      <c r="PLQ112" s="13"/>
      <c r="PLR112" s="13"/>
      <c r="PLS112" s="13"/>
      <c r="PLT112" s="13"/>
      <c r="PLU112" s="13"/>
      <c r="PLV112" s="13"/>
      <c r="PLW112" s="13"/>
      <c r="PLX112" s="13"/>
      <c r="PLY112" s="13"/>
      <c r="PLZ112" s="13"/>
      <c r="PMA112" s="13"/>
      <c r="PMB112" s="13"/>
      <c r="PMC112" s="13"/>
      <c r="PMD112" s="13"/>
      <c r="PME112" s="13"/>
      <c r="PMF112" s="13"/>
      <c r="PMG112" s="13"/>
      <c r="PMH112" s="13"/>
      <c r="PMI112" s="13"/>
      <c r="PMJ112" s="13"/>
      <c r="PMK112" s="13"/>
      <c r="PML112" s="13"/>
      <c r="PMM112" s="13"/>
      <c r="PMN112" s="13"/>
      <c r="PMO112" s="13"/>
      <c r="PMP112" s="13"/>
      <c r="PMQ112" s="13"/>
      <c r="PMR112" s="13"/>
      <c r="PMS112" s="13"/>
      <c r="PMT112" s="13"/>
      <c r="PMU112" s="13"/>
      <c r="PMV112" s="13"/>
      <c r="PMW112" s="13"/>
      <c r="PMX112" s="13"/>
      <c r="PMY112" s="13"/>
      <c r="PMZ112" s="13"/>
      <c r="PNA112" s="13"/>
      <c r="PNB112" s="13"/>
      <c r="PNC112" s="13"/>
      <c r="PND112" s="13"/>
      <c r="PNE112" s="13"/>
      <c r="PNF112" s="13"/>
      <c r="PNG112" s="13"/>
      <c r="PNH112" s="13"/>
      <c r="PNI112" s="13"/>
      <c r="PNJ112" s="13"/>
      <c r="PNK112" s="13"/>
      <c r="PNL112" s="13"/>
      <c r="PNM112" s="13"/>
      <c r="PNN112" s="13"/>
      <c r="PNO112" s="13"/>
      <c r="PNP112" s="13"/>
      <c r="PNQ112" s="13"/>
      <c r="PNR112" s="13"/>
      <c r="PNS112" s="13"/>
      <c r="PNT112" s="13"/>
      <c r="PNU112" s="13"/>
      <c r="PNV112" s="13"/>
      <c r="PNW112" s="13"/>
      <c r="PNX112" s="13"/>
      <c r="PNY112" s="13"/>
      <c r="PNZ112" s="13"/>
      <c r="POA112" s="13"/>
      <c r="POB112" s="13"/>
      <c r="POC112" s="13"/>
      <c r="POD112" s="13"/>
      <c r="POE112" s="13"/>
      <c r="POF112" s="13"/>
      <c r="POG112" s="13"/>
      <c r="POH112" s="13"/>
      <c r="POI112" s="13"/>
      <c r="POJ112" s="13"/>
      <c r="POK112" s="13"/>
      <c r="POL112" s="13"/>
      <c r="POM112" s="13"/>
      <c r="PON112" s="13"/>
      <c r="POO112" s="13"/>
      <c r="POP112" s="13"/>
      <c r="POQ112" s="13"/>
      <c r="POR112" s="13"/>
      <c r="POS112" s="13"/>
      <c r="POT112" s="13"/>
      <c r="POU112" s="13"/>
      <c r="POV112" s="13"/>
      <c r="POW112" s="13"/>
      <c r="POX112" s="13"/>
      <c r="POY112" s="13"/>
      <c r="POZ112" s="13"/>
      <c r="PPA112" s="13"/>
      <c r="PPB112" s="13"/>
      <c r="PPC112" s="13"/>
      <c r="PPD112" s="13"/>
      <c r="PPE112" s="13"/>
      <c r="PPF112" s="13"/>
      <c r="PPG112" s="13"/>
      <c r="PPH112" s="13"/>
      <c r="PPI112" s="13"/>
      <c r="PPJ112" s="13"/>
      <c r="PPK112" s="13"/>
      <c r="PPL112" s="13"/>
      <c r="PPM112" s="13"/>
      <c r="PPN112" s="13"/>
      <c r="PPO112" s="13"/>
      <c r="PPP112" s="13"/>
      <c r="PPQ112" s="13"/>
      <c r="PPR112" s="13"/>
      <c r="PPS112" s="13"/>
      <c r="PPT112" s="13"/>
      <c r="PPU112" s="13"/>
      <c r="PPV112" s="13"/>
      <c r="PPW112" s="13"/>
      <c r="PPX112" s="13"/>
      <c r="PPY112" s="13"/>
      <c r="PPZ112" s="13"/>
      <c r="PQA112" s="13"/>
      <c r="PQB112" s="13"/>
      <c r="PQC112" s="13"/>
      <c r="PQD112" s="13"/>
      <c r="PQE112" s="13"/>
      <c r="PQF112" s="13"/>
      <c r="PQG112" s="13"/>
      <c r="PQH112" s="13"/>
      <c r="PQI112" s="13"/>
      <c r="PQJ112" s="13"/>
      <c r="PQK112" s="13"/>
      <c r="PQL112" s="13"/>
      <c r="PQM112" s="13"/>
      <c r="PQN112" s="13"/>
      <c r="PQO112" s="13"/>
      <c r="PQP112" s="13"/>
      <c r="PQQ112" s="13"/>
      <c r="PQR112" s="13"/>
      <c r="PQS112" s="13"/>
      <c r="PQT112" s="13"/>
      <c r="PQU112" s="13"/>
      <c r="PQV112" s="13"/>
      <c r="PQW112" s="13"/>
      <c r="PQX112" s="13"/>
      <c r="PQY112" s="13"/>
      <c r="PQZ112" s="13"/>
      <c r="PRA112" s="13"/>
      <c r="PRB112" s="13"/>
      <c r="PRC112" s="13"/>
      <c r="PRD112" s="13"/>
      <c r="PRE112" s="13"/>
      <c r="PRF112" s="13"/>
      <c r="PRG112" s="13"/>
      <c r="PRH112" s="13"/>
      <c r="PRI112" s="13"/>
      <c r="PRJ112" s="13"/>
      <c r="PRK112" s="13"/>
      <c r="PRL112" s="13"/>
      <c r="PRM112" s="13"/>
      <c r="PRN112" s="13"/>
      <c r="PRO112" s="13"/>
      <c r="PRP112" s="13"/>
      <c r="PRQ112" s="13"/>
      <c r="PRR112" s="13"/>
      <c r="PRS112" s="13"/>
      <c r="PRT112" s="13"/>
      <c r="PRU112" s="13"/>
      <c r="PRV112" s="13"/>
      <c r="PRW112" s="13"/>
      <c r="PRX112" s="13"/>
      <c r="PRY112" s="13"/>
      <c r="PRZ112" s="13"/>
      <c r="PSA112" s="13"/>
      <c r="PSB112" s="13"/>
      <c r="PSC112" s="13"/>
      <c r="PSD112" s="13"/>
      <c r="PSE112" s="13"/>
      <c r="PSF112" s="13"/>
      <c r="PSG112" s="13"/>
      <c r="PSH112" s="13"/>
      <c r="PSI112" s="13"/>
      <c r="PSJ112" s="13"/>
      <c r="PSK112" s="13"/>
      <c r="PSL112" s="13"/>
      <c r="PSM112" s="13"/>
      <c r="PSN112" s="13"/>
      <c r="PSO112" s="13"/>
      <c r="PSP112" s="13"/>
      <c r="PSQ112" s="13"/>
      <c r="PSR112" s="13"/>
      <c r="PSS112" s="13"/>
      <c r="PST112" s="13"/>
      <c r="PSU112" s="13"/>
      <c r="PSV112" s="13"/>
      <c r="PSW112" s="13"/>
      <c r="PSX112" s="13"/>
      <c r="PSY112" s="13"/>
      <c r="PSZ112" s="13"/>
      <c r="PTA112" s="13"/>
      <c r="PTB112" s="13"/>
      <c r="PTC112" s="13"/>
      <c r="PTD112" s="13"/>
      <c r="PTE112" s="13"/>
      <c r="PTF112" s="13"/>
      <c r="PTG112" s="13"/>
      <c r="PTH112" s="13"/>
      <c r="PTI112" s="13"/>
      <c r="PTJ112" s="13"/>
      <c r="PTK112" s="13"/>
      <c r="PTL112" s="13"/>
      <c r="PTM112" s="13"/>
      <c r="PTN112" s="13"/>
      <c r="PTO112" s="13"/>
      <c r="PTP112" s="13"/>
      <c r="PTQ112" s="13"/>
      <c r="PTR112" s="13"/>
      <c r="PTS112" s="13"/>
      <c r="PTT112" s="13"/>
      <c r="PTU112" s="13"/>
      <c r="PTV112" s="13"/>
      <c r="PTW112" s="13"/>
      <c r="PTX112" s="13"/>
      <c r="PTY112" s="13"/>
      <c r="PTZ112" s="13"/>
      <c r="PUA112" s="13"/>
      <c r="PUB112" s="13"/>
      <c r="PUC112" s="13"/>
      <c r="PUD112" s="13"/>
      <c r="PUE112" s="13"/>
      <c r="PUF112" s="13"/>
      <c r="PUG112" s="13"/>
      <c r="PUH112" s="13"/>
      <c r="PUI112" s="13"/>
      <c r="PUJ112" s="13"/>
      <c r="PUK112" s="13"/>
      <c r="PUL112" s="13"/>
      <c r="PUM112" s="13"/>
      <c r="PUN112" s="13"/>
      <c r="PUO112" s="13"/>
      <c r="PUP112" s="13"/>
      <c r="PUQ112" s="13"/>
      <c r="PUR112" s="13"/>
      <c r="PUS112" s="13"/>
      <c r="PUT112" s="13"/>
      <c r="PUU112" s="13"/>
      <c r="PUV112" s="13"/>
      <c r="PUW112" s="13"/>
      <c r="PUX112" s="13"/>
      <c r="PUY112" s="13"/>
      <c r="PUZ112" s="13"/>
      <c r="PVA112" s="13"/>
      <c r="PVB112" s="13"/>
      <c r="PVC112" s="13"/>
      <c r="PVD112" s="13"/>
      <c r="PVE112" s="13"/>
      <c r="PVF112" s="13"/>
      <c r="PVG112" s="13"/>
      <c r="PVH112" s="13"/>
      <c r="PVI112" s="13"/>
      <c r="PVJ112" s="13"/>
      <c r="PVK112" s="13"/>
      <c r="PVL112" s="13"/>
      <c r="PVM112" s="13"/>
      <c r="PVN112" s="13"/>
      <c r="PVO112" s="13"/>
      <c r="PVP112" s="13"/>
      <c r="PVQ112" s="13"/>
      <c r="PVR112" s="13"/>
      <c r="PVS112" s="13"/>
      <c r="PVT112" s="13"/>
      <c r="PVU112" s="13"/>
      <c r="PVV112" s="13"/>
      <c r="PVW112" s="13"/>
      <c r="PVX112" s="13"/>
      <c r="PVY112" s="13"/>
      <c r="PVZ112" s="13"/>
      <c r="PWA112" s="13"/>
      <c r="PWB112" s="13"/>
      <c r="PWC112" s="13"/>
      <c r="PWD112" s="13"/>
      <c r="PWE112" s="13"/>
      <c r="PWF112" s="13"/>
      <c r="PWG112" s="13"/>
      <c r="PWH112" s="13"/>
      <c r="PWI112" s="13"/>
      <c r="PWJ112" s="13"/>
      <c r="PWK112" s="13"/>
      <c r="PWL112" s="13"/>
      <c r="PWM112" s="13"/>
      <c r="PWN112" s="13"/>
      <c r="PWO112" s="13"/>
      <c r="PWP112" s="13"/>
      <c r="PWQ112" s="13"/>
      <c r="PWR112" s="13"/>
      <c r="PWS112" s="13"/>
      <c r="PWT112" s="13"/>
      <c r="PWU112" s="13"/>
      <c r="PWV112" s="13"/>
      <c r="PWW112" s="13"/>
      <c r="PWX112" s="13"/>
      <c r="PWY112" s="13"/>
      <c r="PWZ112" s="13"/>
      <c r="PXA112" s="13"/>
      <c r="PXB112" s="13"/>
      <c r="PXC112" s="13"/>
      <c r="PXD112" s="13"/>
      <c r="PXE112" s="13"/>
      <c r="PXF112" s="13"/>
      <c r="PXG112" s="13"/>
      <c r="PXH112" s="13"/>
      <c r="PXI112" s="13"/>
      <c r="PXJ112" s="13"/>
      <c r="PXK112" s="13"/>
      <c r="PXL112" s="13"/>
      <c r="PXM112" s="13"/>
      <c r="PXN112" s="13"/>
      <c r="PXO112" s="13"/>
      <c r="PXP112" s="13"/>
      <c r="PXQ112" s="13"/>
      <c r="PXR112" s="13"/>
      <c r="PXS112" s="13"/>
      <c r="PXT112" s="13"/>
      <c r="PXU112" s="13"/>
      <c r="PXV112" s="13"/>
      <c r="PXW112" s="13"/>
      <c r="PXX112" s="13"/>
      <c r="PXY112" s="13"/>
      <c r="PXZ112" s="13"/>
      <c r="PYA112" s="13"/>
      <c r="PYB112" s="13"/>
      <c r="PYC112" s="13"/>
      <c r="PYD112" s="13"/>
      <c r="PYE112" s="13"/>
      <c r="PYF112" s="13"/>
      <c r="PYG112" s="13"/>
      <c r="PYH112" s="13"/>
      <c r="PYI112" s="13"/>
      <c r="PYJ112" s="13"/>
      <c r="PYK112" s="13"/>
      <c r="PYL112" s="13"/>
      <c r="PYM112" s="13"/>
      <c r="PYN112" s="13"/>
      <c r="PYO112" s="13"/>
      <c r="PYP112" s="13"/>
      <c r="PYQ112" s="13"/>
      <c r="PYR112" s="13"/>
      <c r="PYS112" s="13"/>
      <c r="PYT112" s="13"/>
      <c r="PYU112" s="13"/>
      <c r="PYV112" s="13"/>
      <c r="PYW112" s="13"/>
      <c r="PYX112" s="13"/>
      <c r="PYY112" s="13"/>
      <c r="PYZ112" s="13"/>
      <c r="PZA112" s="13"/>
      <c r="PZB112" s="13"/>
      <c r="PZC112" s="13"/>
      <c r="PZD112" s="13"/>
      <c r="PZE112" s="13"/>
      <c r="PZF112" s="13"/>
      <c r="PZG112" s="13"/>
      <c r="PZH112" s="13"/>
      <c r="PZI112" s="13"/>
      <c r="PZJ112" s="13"/>
      <c r="PZK112" s="13"/>
      <c r="PZL112" s="13"/>
      <c r="PZM112" s="13"/>
      <c r="PZN112" s="13"/>
      <c r="PZO112" s="13"/>
      <c r="PZP112" s="13"/>
      <c r="PZQ112" s="13"/>
      <c r="PZR112" s="13"/>
      <c r="PZS112" s="13"/>
      <c r="PZT112" s="13"/>
      <c r="PZU112" s="13"/>
      <c r="PZV112" s="13"/>
      <c r="PZW112" s="13"/>
      <c r="PZX112" s="13"/>
      <c r="PZY112" s="13"/>
      <c r="PZZ112" s="13"/>
      <c r="QAA112" s="13"/>
      <c r="QAB112" s="13"/>
      <c r="QAC112" s="13"/>
      <c r="QAD112" s="13"/>
      <c r="QAE112" s="13"/>
      <c r="QAF112" s="13"/>
      <c r="QAG112" s="13"/>
      <c r="QAH112" s="13"/>
      <c r="QAI112" s="13"/>
      <c r="QAJ112" s="13"/>
      <c r="QAK112" s="13"/>
      <c r="QAL112" s="13"/>
      <c r="QAM112" s="13"/>
      <c r="QAN112" s="13"/>
      <c r="QAO112" s="13"/>
      <c r="QAP112" s="13"/>
      <c r="QAQ112" s="13"/>
      <c r="QAR112" s="13"/>
      <c r="QAS112" s="13"/>
      <c r="QAT112" s="13"/>
      <c r="QAU112" s="13"/>
      <c r="QAV112" s="13"/>
      <c r="QAW112" s="13"/>
      <c r="QAX112" s="13"/>
      <c r="QAY112" s="13"/>
      <c r="QAZ112" s="13"/>
      <c r="QBA112" s="13"/>
      <c r="QBB112" s="13"/>
      <c r="QBC112" s="13"/>
      <c r="QBD112" s="13"/>
      <c r="QBE112" s="13"/>
      <c r="QBF112" s="13"/>
      <c r="QBG112" s="13"/>
      <c r="QBH112" s="13"/>
      <c r="QBI112" s="13"/>
      <c r="QBJ112" s="13"/>
      <c r="QBK112" s="13"/>
      <c r="QBL112" s="13"/>
      <c r="QBM112" s="13"/>
      <c r="QBN112" s="13"/>
      <c r="QBO112" s="13"/>
      <c r="QBP112" s="13"/>
      <c r="QBQ112" s="13"/>
      <c r="QBR112" s="13"/>
      <c r="QBS112" s="13"/>
      <c r="QBT112" s="13"/>
      <c r="QBU112" s="13"/>
      <c r="QBV112" s="13"/>
      <c r="QBW112" s="13"/>
      <c r="QBX112" s="13"/>
      <c r="QBY112" s="13"/>
      <c r="QBZ112" s="13"/>
      <c r="QCA112" s="13"/>
      <c r="QCB112" s="13"/>
      <c r="QCC112" s="13"/>
      <c r="QCD112" s="13"/>
      <c r="QCE112" s="13"/>
      <c r="QCF112" s="13"/>
      <c r="QCG112" s="13"/>
      <c r="QCH112" s="13"/>
      <c r="QCI112" s="13"/>
      <c r="QCJ112" s="13"/>
      <c r="QCK112" s="13"/>
      <c r="QCL112" s="13"/>
      <c r="QCM112" s="13"/>
      <c r="QCN112" s="13"/>
      <c r="QCO112" s="13"/>
      <c r="QCP112" s="13"/>
      <c r="QCQ112" s="13"/>
      <c r="QCR112" s="13"/>
      <c r="QCS112" s="13"/>
      <c r="QCT112" s="13"/>
      <c r="QCU112" s="13"/>
      <c r="QCV112" s="13"/>
      <c r="QCW112" s="13"/>
      <c r="QCX112" s="13"/>
      <c r="QCY112" s="13"/>
      <c r="QCZ112" s="13"/>
      <c r="QDA112" s="13"/>
      <c r="QDB112" s="13"/>
      <c r="QDC112" s="13"/>
      <c r="QDD112" s="13"/>
      <c r="QDE112" s="13"/>
      <c r="QDF112" s="13"/>
      <c r="QDG112" s="13"/>
      <c r="QDH112" s="13"/>
      <c r="QDI112" s="13"/>
      <c r="QDJ112" s="13"/>
      <c r="QDK112" s="13"/>
      <c r="QDL112" s="13"/>
      <c r="QDM112" s="13"/>
      <c r="QDN112" s="13"/>
      <c r="QDO112" s="13"/>
      <c r="QDP112" s="13"/>
      <c r="QDQ112" s="13"/>
      <c r="QDR112" s="13"/>
      <c r="QDS112" s="13"/>
      <c r="QDT112" s="13"/>
      <c r="QDU112" s="13"/>
      <c r="QDV112" s="13"/>
      <c r="QDW112" s="13"/>
      <c r="QDX112" s="13"/>
      <c r="QDY112" s="13"/>
      <c r="QDZ112" s="13"/>
      <c r="QEA112" s="13"/>
      <c r="QEB112" s="13"/>
      <c r="QEC112" s="13"/>
      <c r="QED112" s="13"/>
      <c r="QEE112" s="13"/>
      <c r="QEF112" s="13"/>
      <c r="QEG112" s="13"/>
      <c r="QEH112" s="13"/>
      <c r="QEI112" s="13"/>
      <c r="QEJ112" s="13"/>
      <c r="QEK112" s="13"/>
      <c r="QEL112" s="13"/>
      <c r="QEM112" s="13"/>
      <c r="QEN112" s="13"/>
      <c r="QEO112" s="13"/>
      <c r="QEP112" s="13"/>
      <c r="QEQ112" s="13"/>
      <c r="QER112" s="13"/>
      <c r="QES112" s="13"/>
      <c r="QET112" s="13"/>
      <c r="QEU112" s="13"/>
      <c r="QEV112" s="13"/>
      <c r="QEW112" s="13"/>
      <c r="QEX112" s="13"/>
      <c r="QEY112" s="13"/>
      <c r="QEZ112" s="13"/>
      <c r="QFA112" s="13"/>
      <c r="QFB112" s="13"/>
      <c r="QFC112" s="13"/>
      <c r="QFD112" s="13"/>
      <c r="QFE112" s="13"/>
      <c r="QFF112" s="13"/>
      <c r="QFG112" s="13"/>
      <c r="QFH112" s="13"/>
      <c r="QFI112" s="13"/>
      <c r="QFJ112" s="13"/>
      <c r="QFK112" s="13"/>
      <c r="QFL112" s="13"/>
      <c r="QFM112" s="13"/>
      <c r="QFN112" s="13"/>
      <c r="QFO112" s="13"/>
      <c r="QFP112" s="13"/>
      <c r="QFQ112" s="13"/>
      <c r="QFR112" s="13"/>
      <c r="QFS112" s="13"/>
      <c r="QFT112" s="13"/>
      <c r="QFU112" s="13"/>
      <c r="QFV112" s="13"/>
      <c r="QFW112" s="13"/>
      <c r="QFX112" s="13"/>
      <c r="QFY112" s="13"/>
      <c r="QFZ112" s="13"/>
      <c r="QGA112" s="13"/>
      <c r="QGB112" s="13"/>
      <c r="QGC112" s="13"/>
      <c r="QGD112" s="13"/>
      <c r="QGE112" s="13"/>
      <c r="QGF112" s="13"/>
      <c r="QGG112" s="13"/>
      <c r="QGH112" s="13"/>
      <c r="QGI112" s="13"/>
      <c r="QGJ112" s="13"/>
      <c r="QGK112" s="13"/>
      <c r="QGL112" s="13"/>
      <c r="QGM112" s="13"/>
      <c r="QGN112" s="13"/>
      <c r="QGO112" s="13"/>
      <c r="QGP112" s="13"/>
      <c r="QGQ112" s="13"/>
      <c r="QGR112" s="13"/>
      <c r="QGS112" s="13"/>
      <c r="QGT112" s="13"/>
      <c r="QGU112" s="13"/>
      <c r="QGV112" s="13"/>
      <c r="QGW112" s="13"/>
      <c r="QGX112" s="13"/>
      <c r="QGY112" s="13"/>
      <c r="QGZ112" s="13"/>
      <c r="QHA112" s="13"/>
      <c r="QHB112" s="13"/>
      <c r="QHC112" s="13"/>
      <c r="QHD112" s="13"/>
      <c r="QHE112" s="13"/>
      <c r="QHF112" s="13"/>
      <c r="QHG112" s="13"/>
      <c r="QHH112" s="13"/>
      <c r="QHI112" s="13"/>
      <c r="QHJ112" s="13"/>
      <c r="QHK112" s="13"/>
      <c r="QHL112" s="13"/>
      <c r="QHM112" s="13"/>
      <c r="QHN112" s="13"/>
      <c r="QHO112" s="13"/>
      <c r="QHP112" s="13"/>
      <c r="QHQ112" s="13"/>
      <c r="QHR112" s="13"/>
      <c r="QHS112" s="13"/>
      <c r="QHT112" s="13"/>
      <c r="QHU112" s="13"/>
      <c r="QHV112" s="13"/>
      <c r="QHW112" s="13"/>
      <c r="QHX112" s="13"/>
      <c r="QHY112" s="13"/>
      <c r="QHZ112" s="13"/>
      <c r="QIA112" s="13"/>
      <c r="QIB112" s="13"/>
      <c r="QIC112" s="13"/>
      <c r="QID112" s="13"/>
      <c r="QIE112" s="13"/>
      <c r="QIF112" s="13"/>
      <c r="QIG112" s="13"/>
      <c r="QIH112" s="13"/>
      <c r="QII112" s="13"/>
      <c r="QIJ112" s="13"/>
      <c r="QIK112" s="13"/>
      <c r="QIL112" s="13"/>
      <c r="QIM112" s="13"/>
      <c r="QIN112" s="13"/>
      <c r="QIO112" s="13"/>
      <c r="QIP112" s="13"/>
      <c r="QIQ112" s="13"/>
      <c r="QIR112" s="13"/>
      <c r="QIS112" s="13"/>
      <c r="QIT112" s="13"/>
      <c r="QIU112" s="13"/>
      <c r="QIV112" s="13"/>
      <c r="QIW112" s="13"/>
      <c r="QIX112" s="13"/>
      <c r="QIY112" s="13"/>
      <c r="QIZ112" s="13"/>
      <c r="QJA112" s="13"/>
      <c r="QJB112" s="13"/>
      <c r="QJC112" s="13"/>
      <c r="QJD112" s="13"/>
      <c r="QJE112" s="13"/>
      <c r="QJF112" s="13"/>
      <c r="QJG112" s="13"/>
      <c r="QJH112" s="13"/>
      <c r="QJI112" s="13"/>
      <c r="QJJ112" s="13"/>
      <c r="QJK112" s="13"/>
      <c r="QJL112" s="13"/>
      <c r="QJM112" s="13"/>
      <c r="QJN112" s="13"/>
      <c r="QJO112" s="13"/>
      <c r="QJP112" s="13"/>
      <c r="QJQ112" s="13"/>
      <c r="QJR112" s="13"/>
      <c r="QJS112" s="13"/>
      <c r="QJT112" s="13"/>
      <c r="QJU112" s="13"/>
      <c r="QJV112" s="13"/>
      <c r="QJW112" s="13"/>
      <c r="QJX112" s="13"/>
      <c r="QJY112" s="13"/>
      <c r="QJZ112" s="13"/>
      <c r="QKA112" s="13"/>
      <c r="QKB112" s="13"/>
      <c r="QKC112" s="13"/>
      <c r="QKD112" s="13"/>
      <c r="QKE112" s="13"/>
      <c r="QKF112" s="13"/>
      <c r="QKG112" s="13"/>
      <c r="QKH112" s="13"/>
      <c r="QKI112" s="13"/>
      <c r="QKJ112" s="13"/>
      <c r="QKK112" s="13"/>
      <c r="QKL112" s="13"/>
      <c r="QKM112" s="13"/>
      <c r="QKN112" s="13"/>
      <c r="QKO112" s="13"/>
      <c r="QKP112" s="13"/>
      <c r="QKQ112" s="13"/>
      <c r="QKR112" s="13"/>
      <c r="QKS112" s="13"/>
      <c r="QKT112" s="13"/>
      <c r="QKU112" s="13"/>
      <c r="QKV112" s="13"/>
      <c r="QKW112" s="13"/>
      <c r="QKX112" s="13"/>
      <c r="QKY112" s="13"/>
      <c r="QKZ112" s="13"/>
      <c r="QLA112" s="13"/>
      <c r="QLB112" s="13"/>
      <c r="QLC112" s="13"/>
      <c r="QLD112" s="13"/>
      <c r="QLE112" s="13"/>
      <c r="QLF112" s="13"/>
      <c r="QLG112" s="13"/>
      <c r="QLH112" s="13"/>
      <c r="QLI112" s="13"/>
      <c r="QLJ112" s="13"/>
      <c r="QLK112" s="13"/>
      <c r="QLL112" s="13"/>
      <c r="QLM112" s="13"/>
      <c r="QLN112" s="13"/>
      <c r="QLO112" s="13"/>
      <c r="QLP112" s="13"/>
      <c r="QLQ112" s="13"/>
      <c r="QLR112" s="13"/>
      <c r="QLS112" s="13"/>
      <c r="QLT112" s="13"/>
      <c r="QLU112" s="13"/>
      <c r="QLV112" s="13"/>
      <c r="QLW112" s="13"/>
      <c r="QLX112" s="13"/>
      <c r="QLY112" s="13"/>
      <c r="QLZ112" s="13"/>
      <c r="QMA112" s="13"/>
      <c r="QMB112" s="13"/>
      <c r="QMC112" s="13"/>
      <c r="QMD112" s="13"/>
      <c r="QME112" s="13"/>
      <c r="QMF112" s="13"/>
      <c r="QMG112" s="13"/>
      <c r="QMH112" s="13"/>
      <c r="QMI112" s="13"/>
      <c r="QMJ112" s="13"/>
      <c r="QMK112" s="13"/>
      <c r="QML112" s="13"/>
      <c r="QMM112" s="13"/>
      <c r="QMN112" s="13"/>
      <c r="QMO112" s="13"/>
      <c r="QMP112" s="13"/>
      <c r="QMQ112" s="13"/>
      <c r="QMR112" s="13"/>
      <c r="QMS112" s="13"/>
      <c r="QMT112" s="13"/>
      <c r="QMU112" s="13"/>
      <c r="QMV112" s="13"/>
      <c r="QMW112" s="13"/>
      <c r="QMX112" s="13"/>
      <c r="QMY112" s="13"/>
      <c r="QMZ112" s="13"/>
      <c r="QNA112" s="13"/>
      <c r="QNB112" s="13"/>
      <c r="QNC112" s="13"/>
      <c r="QND112" s="13"/>
      <c r="QNE112" s="13"/>
      <c r="QNF112" s="13"/>
      <c r="QNG112" s="13"/>
      <c r="QNH112" s="13"/>
      <c r="QNI112" s="13"/>
      <c r="QNJ112" s="13"/>
      <c r="QNK112" s="13"/>
      <c r="QNL112" s="13"/>
      <c r="QNM112" s="13"/>
      <c r="QNN112" s="13"/>
      <c r="QNO112" s="13"/>
      <c r="QNP112" s="13"/>
      <c r="QNQ112" s="13"/>
      <c r="QNR112" s="13"/>
      <c r="QNS112" s="13"/>
      <c r="QNT112" s="13"/>
      <c r="QNU112" s="13"/>
      <c r="QNV112" s="13"/>
      <c r="QNW112" s="13"/>
      <c r="QNX112" s="13"/>
      <c r="QNY112" s="13"/>
      <c r="QNZ112" s="13"/>
      <c r="QOA112" s="13"/>
      <c r="QOB112" s="13"/>
      <c r="QOC112" s="13"/>
      <c r="QOD112" s="13"/>
      <c r="QOE112" s="13"/>
      <c r="QOF112" s="13"/>
      <c r="QOG112" s="13"/>
      <c r="QOH112" s="13"/>
      <c r="QOI112" s="13"/>
      <c r="QOJ112" s="13"/>
      <c r="QOK112" s="13"/>
      <c r="QOL112" s="13"/>
      <c r="QOM112" s="13"/>
      <c r="QON112" s="13"/>
      <c r="QOO112" s="13"/>
      <c r="QOP112" s="13"/>
      <c r="QOQ112" s="13"/>
      <c r="QOR112" s="13"/>
      <c r="QOS112" s="13"/>
      <c r="QOT112" s="13"/>
      <c r="QOU112" s="13"/>
      <c r="QOV112" s="13"/>
      <c r="QOW112" s="13"/>
      <c r="QOX112" s="13"/>
      <c r="QOY112" s="13"/>
      <c r="QOZ112" s="13"/>
      <c r="QPA112" s="13"/>
      <c r="QPB112" s="13"/>
      <c r="QPC112" s="13"/>
      <c r="QPD112" s="13"/>
      <c r="QPE112" s="13"/>
      <c r="QPF112" s="13"/>
      <c r="QPG112" s="13"/>
      <c r="QPH112" s="13"/>
      <c r="QPI112" s="13"/>
      <c r="QPJ112" s="13"/>
      <c r="QPK112" s="13"/>
      <c r="QPL112" s="13"/>
      <c r="QPM112" s="13"/>
      <c r="QPN112" s="13"/>
      <c r="QPO112" s="13"/>
      <c r="QPP112" s="13"/>
      <c r="QPQ112" s="13"/>
      <c r="QPR112" s="13"/>
      <c r="QPS112" s="13"/>
      <c r="QPT112" s="13"/>
      <c r="QPU112" s="13"/>
      <c r="QPV112" s="13"/>
      <c r="QPW112" s="13"/>
      <c r="QPX112" s="13"/>
      <c r="QPY112" s="13"/>
      <c r="QPZ112" s="13"/>
      <c r="QQA112" s="13"/>
      <c r="QQB112" s="13"/>
      <c r="QQC112" s="13"/>
      <c r="QQD112" s="13"/>
      <c r="QQE112" s="13"/>
      <c r="QQF112" s="13"/>
      <c r="QQG112" s="13"/>
      <c r="QQH112" s="13"/>
      <c r="QQI112" s="13"/>
      <c r="QQJ112" s="13"/>
      <c r="QQK112" s="13"/>
      <c r="QQL112" s="13"/>
      <c r="QQM112" s="13"/>
      <c r="QQN112" s="13"/>
      <c r="QQO112" s="13"/>
      <c r="QQP112" s="13"/>
      <c r="QQQ112" s="13"/>
      <c r="QQR112" s="13"/>
      <c r="QQS112" s="13"/>
      <c r="QQT112" s="13"/>
      <c r="QQU112" s="13"/>
      <c r="QQV112" s="13"/>
      <c r="QQW112" s="13"/>
      <c r="QQX112" s="13"/>
      <c r="QQY112" s="13"/>
      <c r="QQZ112" s="13"/>
      <c r="QRA112" s="13"/>
      <c r="QRB112" s="13"/>
      <c r="QRC112" s="13"/>
      <c r="QRD112" s="13"/>
      <c r="QRE112" s="13"/>
      <c r="QRF112" s="13"/>
      <c r="QRG112" s="13"/>
      <c r="QRH112" s="13"/>
      <c r="QRI112" s="13"/>
      <c r="QRJ112" s="13"/>
      <c r="QRK112" s="13"/>
      <c r="QRL112" s="13"/>
      <c r="QRM112" s="13"/>
      <c r="QRN112" s="13"/>
      <c r="QRO112" s="13"/>
      <c r="QRP112" s="13"/>
      <c r="QRQ112" s="13"/>
      <c r="QRR112" s="13"/>
      <c r="QRS112" s="13"/>
      <c r="QRT112" s="13"/>
      <c r="QRU112" s="13"/>
      <c r="QRV112" s="13"/>
      <c r="QRW112" s="13"/>
      <c r="QRX112" s="13"/>
      <c r="QRY112" s="13"/>
      <c r="QRZ112" s="13"/>
      <c r="QSA112" s="13"/>
      <c r="QSB112" s="13"/>
      <c r="QSC112" s="13"/>
      <c r="QSD112" s="13"/>
      <c r="QSE112" s="13"/>
      <c r="QSF112" s="13"/>
      <c r="QSG112" s="13"/>
      <c r="QSH112" s="13"/>
      <c r="QSI112" s="13"/>
      <c r="QSJ112" s="13"/>
      <c r="QSK112" s="13"/>
      <c r="QSL112" s="13"/>
      <c r="QSM112" s="13"/>
      <c r="QSN112" s="13"/>
      <c r="QSO112" s="13"/>
      <c r="QSP112" s="13"/>
      <c r="QSQ112" s="13"/>
      <c r="QSR112" s="13"/>
      <c r="QSS112" s="13"/>
      <c r="QST112" s="13"/>
      <c r="QSU112" s="13"/>
      <c r="QSV112" s="13"/>
      <c r="QSW112" s="13"/>
      <c r="QSX112" s="13"/>
      <c r="QSY112" s="13"/>
      <c r="QSZ112" s="13"/>
      <c r="QTA112" s="13"/>
      <c r="QTB112" s="13"/>
      <c r="QTC112" s="13"/>
      <c r="QTD112" s="13"/>
      <c r="QTE112" s="13"/>
      <c r="QTF112" s="13"/>
      <c r="QTG112" s="13"/>
      <c r="QTH112" s="13"/>
      <c r="QTI112" s="13"/>
      <c r="QTJ112" s="13"/>
      <c r="QTK112" s="13"/>
      <c r="QTL112" s="13"/>
      <c r="QTM112" s="13"/>
      <c r="QTN112" s="13"/>
      <c r="QTO112" s="13"/>
      <c r="QTP112" s="13"/>
      <c r="QTQ112" s="13"/>
      <c r="QTR112" s="13"/>
      <c r="QTS112" s="13"/>
      <c r="QTT112" s="13"/>
      <c r="QTU112" s="13"/>
      <c r="QTV112" s="13"/>
      <c r="QTW112" s="13"/>
      <c r="QTX112" s="13"/>
      <c r="QTY112" s="13"/>
      <c r="QTZ112" s="13"/>
      <c r="QUA112" s="13"/>
      <c r="QUB112" s="13"/>
      <c r="QUC112" s="13"/>
      <c r="QUD112" s="13"/>
      <c r="QUE112" s="13"/>
      <c r="QUF112" s="13"/>
      <c r="QUG112" s="13"/>
      <c r="QUH112" s="13"/>
      <c r="QUI112" s="13"/>
      <c r="QUJ112" s="13"/>
      <c r="QUK112" s="13"/>
      <c r="QUL112" s="13"/>
      <c r="QUM112" s="13"/>
      <c r="QUN112" s="13"/>
      <c r="QUO112" s="13"/>
      <c r="QUP112" s="13"/>
      <c r="QUQ112" s="13"/>
      <c r="QUR112" s="13"/>
      <c r="QUS112" s="13"/>
      <c r="QUT112" s="13"/>
      <c r="QUU112" s="13"/>
      <c r="QUV112" s="13"/>
      <c r="QUW112" s="13"/>
      <c r="QUX112" s="13"/>
      <c r="QUY112" s="13"/>
      <c r="QUZ112" s="13"/>
      <c r="QVA112" s="13"/>
      <c r="QVB112" s="13"/>
      <c r="QVC112" s="13"/>
      <c r="QVD112" s="13"/>
      <c r="QVE112" s="13"/>
      <c r="QVF112" s="13"/>
      <c r="QVG112" s="13"/>
      <c r="QVH112" s="13"/>
      <c r="QVI112" s="13"/>
      <c r="QVJ112" s="13"/>
      <c r="QVK112" s="13"/>
      <c r="QVL112" s="13"/>
      <c r="QVM112" s="13"/>
      <c r="QVN112" s="13"/>
      <c r="QVO112" s="13"/>
      <c r="QVP112" s="13"/>
      <c r="QVQ112" s="13"/>
      <c r="QVR112" s="13"/>
      <c r="QVS112" s="13"/>
      <c r="QVT112" s="13"/>
      <c r="QVU112" s="13"/>
      <c r="QVV112" s="13"/>
      <c r="QVW112" s="13"/>
      <c r="QVX112" s="13"/>
      <c r="QVY112" s="13"/>
      <c r="QVZ112" s="13"/>
      <c r="QWA112" s="13"/>
      <c r="QWB112" s="13"/>
      <c r="QWC112" s="13"/>
      <c r="QWD112" s="13"/>
      <c r="QWE112" s="13"/>
      <c r="QWF112" s="13"/>
      <c r="QWG112" s="13"/>
      <c r="QWH112" s="13"/>
      <c r="QWI112" s="13"/>
      <c r="QWJ112" s="13"/>
      <c r="QWK112" s="13"/>
      <c r="QWL112" s="13"/>
      <c r="QWM112" s="13"/>
      <c r="QWN112" s="13"/>
      <c r="QWO112" s="13"/>
      <c r="QWP112" s="13"/>
      <c r="QWQ112" s="13"/>
      <c r="QWR112" s="13"/>
      <c r="QWS112" s="13"/>
      <c r="QWT112" s="13"/>
      <c r="QWU112" s="13"/>
      <c r="QWV112" s="13"/>
      <c r="QWW112" s="13"/>
      <c r="QWX112" s="13"/>
      <c r="QWY112" s="13"/>
      <c r="QWZ112" s="13"/>
      <c r="QXA112" s="13"/>
      <c r="QXB112" s="13"/>
      <c r="QXC112" s="13"/>
      <c r="QXD112" s="13"/>
      <c r="QXE112" s="13"/>
      <c r="QXF112" s="13"/>
      <c r="QXG112" s="13"/>
      <c r="QXH112" s="13"/>
      <c r="QXI112" s="13"/>
      <c r="QXJ112" s="13"/>
      <c r="QXK112" s="13"/>
      <c r="QXL112" s="13"/>
      <c r="QXM112" s="13"/>
      <c r="QXN112" s="13"/>
      <c r="QXO112" s="13"/>
      <c r="QXP112" s="13"/>
      <c r="QXQ112" s="13"/>
      <c r="QXR112" s="13"/>
      <c r="QXS112" s="13"/>
      <c r="QXT112" s="13"/>
      <c r="QXU112" s="13"/>
      <c r="QXV112" s="13"/>
      <c r="QXW112" s="13"/>
      <c r="QXX112" s="13"/>
      <c r="QXY112" s="13"/>
      <c r="QXZ112" s="13"/>
      <c r="QYA112" s="13"/>
      <c r="QYB112" s="13"/>
      <c r="QYC112" s="13"/>
      <c r="QYD112" s="13"/>
      <c r="QYE112" s="13"/>
      <c r="QYF112" s="13"/>
      <c r="QYG112" s="13"/>
      <c r="QYH112" s="13"/>
      <c r="QYI112" s="13"/>
      <c r="QYJ112" s="13"/>
      <c r="QYK112" s="13"/>
      <c r="QYL112" s="13"/>
      <c r="QYM112" s="13"/>
      <c r="QYN112" s="13"/>
      <c r="QYO112" s="13"/>
      <c r="QYP112" s="13"/>
      <c r="QYQ112" s="13"/>
      <c r="QYR112" s="13"/>
      <c r="QYS112" s="13"/>
      <c r="QYT112" s="13"/>
      <c r="QYU112" s="13"/>
      <c r="QYV112" s="13"/>
      <c r="QYW112" s="13"/>
      <c r="QYX112" s="13"/>
      <c r="QYY112" s="13"/>
      <c r="QYZ112" s="13"/>
      <c r="QZA112" s="13"/>
      <c r="QZB112" s="13"/>
      <c r="QZC112" s="13"/>
      <c r="QZD112" s="13"/>
      <c r="QZE112" s="13"/>
      <c r="QZF112" s="13"/>
      <c r="QZG112" s="13"/>
      <c r="QZH112" s="13"/>
      <c r="QZI112" s="13"/>
      <c r="QZJ112" s="13"/>
      <c r="QZK112" s="13"/>
      <c r="QZL112" s="13"/>
      <c r="QZM112" s="13"/>
      <c r="QZN112" s="13"/>
      <c r="QZO112" s="13"/>
      <c r="QZP112" s="13"/>
      <c r="QZQ112" s="13"/>
      <c r="QZR112" s="13"/>
      <c r="QZS112" s="13"/>
      <c r="QZT112" s="13"/>
      <c r="QZU112" s="13"/>
      <c r="QZV112" s="13"/>
      <c r="QZW112" s="13"/>
      <c r="QZX112" s="13"/>
      <c r="QZY112" s="13"/>
      <c r="QZZ112" s="13"/>
      <c r="RAA112" s="13"/>
      <c r="RAB112" s="13"/>
      <c r="RAC112" s="13"/>
      <c r="RAD112" s="13"/>
      <c r="RAE112" s="13"/>
      <c r="RAF112" s="13"/>
      <c r="RAG112" s="13"/>
      <c r="RAH112" s="13"/>
      <c r="RAI112" s="13"/>
      <c r="RAJ112" s="13"/>
      <c r="RAK112" s="13"/>
      <c r="RAL112" s="13"/>
      <c r="RAM112" s="13"/>
      <c r="RAN112" s="13"/>
      <c r="RAO112" s="13"/>
      <c r="RAP112" s="13"/>
      <c r="RAQ112" s="13"/>
      <c r="RAR112" s="13"/>
      <c r="RAS112" s="13"/>
      <c r="RAT112" s="13"/>
      <c r="RAU112" s="13"/>
      <c r="RAV112" s="13"/>
      <c r="RAW112" s="13"/>
      <c r="RAX112" s="13"/>
      <c r="RAY112" s="13"/>
      <c r="RAZ112" s="13"/>
      <c r="RBA112" s="13"/>
      <c r="RBB112" s="13"/>
      <c r="RBC112" s="13"/>
      <c r="RBD112" s="13"/>
      <c r="RBE112" s="13"/>
      <c r="RBF112" s="13"/>
      <c r="RBG112" s="13"/>
      <c r="RBH112" s="13"/>
      <c r="RBI112" s="13"/>
      <c r="RBJ112" s="13"/>
      <c r="RBK112" s="13"/>
      <c r="RBL112" s="13"/>
      <c r="RBM112" s="13"/>
      <c r="RBN112" s="13"/>
      <c r="RBO112" s="13"/>
      <c r="RBP112" s="13"/>
      <c r="RBQ112" s="13"/>
      <c r="RBR112" s="13"/>
      <c r="RBS112" s="13"/>
      <c r="RBT112" s="13"/>
      <c r="RBU112" s="13"/>
      <c r="RBV112" s="13"/>
      <c r="RBW112" s="13"/>
      <c r="RBX112" s="13"/>
      <c r="RBY112" s="13"/>
      <c r="RBZ112" s="13"/>
      <c r="RCA112" s="13"/>
      <c r="RCB112" s="13"/>
      <c r="RCC112" s="13"/>
      <c r="RCD112" s="13"/>
      <c r="RCE112" s="13"/>
      <c r="RCF112" s="13"/>
      <c r="RCG112" s="13"/>
      <c r="RCH112" s="13"/>
      <c r="RCI112" s="13"/>
      <c r="RCJ112" s="13"/>
      <c r="RCK112" s="13"/>
      <c r="RCL112" s="13"/>
      <c r="RCM112" s="13"/>
      <c r="RCN112" s="13"/>
      <c r="RCO112" s="13"/>
      <c r="RCP112" s="13"/>
      <c r="RCQ112" s="13"/>
      <c r="RCR112" s="13"/>
      <c r="RCS112" s="13"/>
      <c r="RCT112" s="13"/>
      <c r="RCU112" s="13"/>
      <c r="RCV112" s="13"/>
      <c r="RCW112" s="13"/>
      <c r="RCX112" s="13"/>
      <c r="RCY112" s="13"/>
      <c r="RCZ112" s="13"/>
      <c r="RDA112" s="13"/>
      <c r="RDB112" s="13"/>
      <c r="RDC112" s="13"/>
      <c r="RDD112" s="13"/>
      <c r="RDE112" s="13"/>
      <c r="RDF112" s="13"/>
      <c r="RDG112" s="13"/>
      <c r="RDH112" s="13"/>
      <c r="RDI112" s="13"/>
      <c r="RDJ112" s="13"/>
      <c r="RDK112" s="13"/>
      <c r="RDL112" s="13"/>
      <c r="RDM112" s="13"/>
      <c r="RDN112" s="13"/>
      <c r="RDO112" s="13"/>
      <c r="RDP112" s="13"/>
      <c r="RDQ112" s="13"/>
      <c r="RDR112" s="13"/>
      <c r="RDS112" s="13"/>
      <c r="RDT112" s="13"/>
      <c r="RDU112" s="13"/>
      <c r="RDV112" s="13"/>
      <c r="RDW112" s="13"/>
      <c r="RDX112" s="13"/>
      <c r="RDY112" s="13"/>
      <c r="RDZ112" s="13"/>
      <c r="REA112" s="13"/>
      <c r="REB112" s="13"/>
      <c r="REC112" s="13"/>
      <c r="RED112" s="13"/>
      <c r="REE112" s="13"/>
      <c r="REF112" s="13"/>
      <c r="REG112" s="13"/>
      <c r="REH112" s="13"/>
      <c r="REI112" s="13"/>
      <c r="REJ112" s="13"/>
      <c r="REK112" s="13"/>
      <c r="REL112" s="13"/>
      <c r="REM112" s="13"/>
      <c r="REN112" s="13"/>
      <c r="REO112" s="13"/>
      <c r="REP112" s="13"/>
      <c r="REQ112" s="13"/>
      <c r="RER112" s="13"/>
      <c r="RES112" s="13"/>
      <c r="RET112" s="13"/>
      <c r="REU112" s="13"/>
      <c r="REV112" s="13"/>
      <c r="REW112" s="13"/>
      <c r="REX112" s="13"/>
      <c r="REY112" s="13"/>
      <c r="REZ112" s="13"/>
      <c r="RFA112" s="13"/>
      <c r="RFB112" s="13"/>
      <c r="RFC112" s="13"/>
      <c r="RFD112" s="13"/>
      <c r="RFE112" s="13"/>
      <c r="RFF112" s="13"/>
      <c r="RFG112" s="13"/>
      <c r="RFH112" s="13"/>
      <c r="RFI112" s="13"/>
      <c r="RFJ112" s="13"/>
      <c r="RFK112" s="13"/>
      <c r="RFL112" s="13"/>
      <c r="RFM112" s="13"/>
      <c r="RFN112" s="13"/>
      <c r="RFO112" s="13"/>
      <c r="RFP112" s="13"/>
      <c r="RFQ112" s="13"/>
      <c r="RFR112" s="13"/>
      <c r="RFS112" s="13"/>
      <c r="RFT112" s="13"/>
      <c r="RFU112" s="13"/>
      <c r="RFV112" s="13"/>
      <c r="RFW112" s="13"/>
      <c r="RFX112" s="13"/>
      <c r="RFY112" s="13"/>
      <c r="RFZ112" s="13"/>
      <c r="RGA112" s="13"/>
      <c r="RGB112" s="13"/>
      <c r="RGC112" s="13"/>
      <c r="RGD112" s="13"/>
      <c r="RGE112" s="13"/>
      <c r="RGF112" s="13"/>
      <c r="RGG112" s="13"/>
      <c r="RGH112" s="13"/>
      <c r="RGI112" s="13"/>
      <c r="RGJ112" s="13"/>
      <c r="RGK112" s="13"/>
      <c r="RGL112" s="13"/>
      <c r="RGM112" s="13"/>
      <c r="RGN112" s="13"/>
      <c r="RGO112" s="13"/>
      <c r="RGP112" s="13"/>
      <c r="RGQ112" s="13"/>
      <c r="RGR112" s="13"/>
      <c r="RGS112" s="13"/>
      <c r="RGT112" s="13"/>
      <c r="RGU112" s="13"/>
      <c r="RGV112" s="13"/>
      <c r="RGW112" s="13"/>
      <c r="RGX112" s="13"/>
      <c r="RGY112" s="13"/>
      <c r="RGZ112" s="13"/>
      <c r="RHA112" s="13"/>
      <c r="RHB112" s="13"/>
      <c r="RHC112" s="13"/>
      <c r="RHD112" s="13"/>
      <c r="RHE112" s="13"/>
      <c r="RHF112" s="13"/>
      <c r="RHG112" s="13"/>
      <c r="RHH112" s="13"/>
      <c r="RHI112" s="13"/>
      <c r="RHJ112" s="13"/>
      <c r="RHK112" s="13"/>
      <c r="RHL112" s="13"/>
      <c r="RHM112" s="13"/>
      <c r="RHN112" s="13"/>
      <c r="RHO112" s="13"/>
      <c r="RHP112" s="13"/>
      <c r="RHQ112" s="13"/>
      <c r="RHR112" s="13"/>
      <c r="RHS112" s="13"/>
      <c r="RHT112" s="13"/>
      <c r="RHU112" s="13"/>
      <c r="RHV112" s="13"/>
      <c r="RHW112" s="13"/>
      <c r="RHX112" s="13"/>
      <c r="RHY112" s="13"/>
      <c r="RHZ112" s="13"/>
      <c r="RIA112" s="13"/>
      <c r="RIB112" s="13"/>
      <c r="RIC112" s="13"/>
      <c r="RID112" s="13"/>
      <c r="RIE112" s="13"/>
      <c r="RIF112" s="13"/>
      <c r="RIG112" s="13"/>
      <c r="RIH112" s="13"/>
      <c r="RII112" s="13"/>
      <c r="RIJ112" s="13"/>
      <c r="RIK112" s="13"/>
      <c r="RIL112" s="13"/>
      <c r="RIM112" s="13"/>
      <c r="RIN112" s="13"/>
      <c r="RIO112" s="13"/>
      <c r="RIP112" s="13"/>
      <c r="RIQ112" s="13"/>
      <c r="RIR112" s="13"/>
      <c r="RIS112" s="13"/>
      <c r="RIT112" s="13"/>
      <c r="RIU112" s="13"/>
      <c r="RIV112" s="13"/>
      <c r="RIW112" s="13"/>
      <c r="RIX112" s="13"/>
      <c r="RIY112" s="13"/>
      <c r="RIZ112" s="13"/>
      <c r="RJA112" s="13"/>
      <c r="RJB112" s="13"/>
      <c r="RJC112" s="13"/>
      <c r="RJD112" s="13"/>
      <c r="RJE112" s="13"/>
      <c r="RJF112" s="13"/>
      <c r="RJG112" s="13"/>
      <c r="RJH112" s="13"/>
      <c r="RJI112" s="13"/>
      <c r="RJJ112" s="13"/>
      <c r="RJK112" s="13"/>
      <c r="RJL112" s="13"/>
      <c r="RJM112" s="13"/>
      <c r="RJN112" s="13"/>
      <c r="RJO112" s="13"/>
      <c r="RJP112" s="13"/>
      <c r="RJQ112" s="13"/>
      <c r="RJR112" s="13"/>
      <c r="RJS112" s="13"/>
      <c r="RJT112" s="13"/>
      <c r="RJU112" s="13"/>
      <c r="RJV112" s="13"/>
      <c r="RJW112" s="13"/>
      <c r="RJX112" s="13"/>
      <c r="RJY112" s="13"/>
      <c r="RJZ112" s="13"/>
      <c r="RKA112" s="13"/>
      <c r="RKB112" s="13"/>
      <c r="RKC112" s="13"/>
      <c r="RKD112" s="13"/>
      <c r="RKE112" s="13"/>
      <c r="RKF112" s="13"/>
      <c r="RKG112" s="13"/>
      <c r="RKH112" s="13"/>
      <c r="RKI112" s="13"/>
      <c r="RKJ112" s="13"/>
      <c r="RKK112" s="13"/>
      <c r="RKL112" s="13"/>
      <c r="RKM112" s="13"/>
      <c r="RKN112" s="13"/>
      <c r="RKO112" s="13"/>
      <c r="RKP112" s="13"/>
      <c r="RKQ112" s="13"/>
      <c r="RKR112" s="13"/>
      <c r="RKS112" s="13"/>
      <c r="RKT112" s="13"/>
      <c r="RKU112" s="13"/>
      <c r="RKV112" s="13"/>
      <c r="RKW112" s="13"/>
      <c r="RKX112" s="13"/>
      <c r="RKY112" s="13"/>
      <c r="RKZ112" s="13"/>
      <c r="RLA112" s="13"/>
      <c r="RLB112" s="13"/>
      <c r="RLC112" s="13"/>
      <c r="RLD112" s="13"/>
      <c r="RLE112" s="13"/>
      <c r="RLF112" s="13"/>
      <c r="RLG112" s="13"/>
      <c r="RLH112" s="13"/>
      <c r="RLI112" s="13"/>
      <c r="RLJ112" s="13"/>
      <c r="RLK112" s="13"/>
      <c r="RLL112" s="13"/>
      <c r="RLM112" s="13"/>
      <c r="RLN112" s="13"/>
      <c r="RLO112" s="13"/>
      <c r="RLP112" s="13"/>
      <c r="RLQ112" s="13"/>
      <c r="RLR112" s="13"/>
      <c r="RLS112" s="13"/>
      <c r="RLT112" s="13"/>
      <c r="RLU112" s="13"/>
      <c r="RLV112" s="13"/>
      <c r="RLW112" s="13"/>
      <c r="RLX112" s="13"/>
      <c r="RLY112" s="13"/>
      <c r="RLZ112" s="13"/>
      <c r="RMA112" s="13"/>
      <c r="RMB112" s="13"/>
      <c r="RMC112" s="13"/>
      <c r="RMD112" s="13"/>
      <c r="RME112" s="13"/>
      <c r="RMF112" s="13"/>
      <c r="RMG112" s="13"/>
      <c r="RMH112" s="13"/>
      <c r="RMI112" s="13"/>
      <c r="RMJ112" s="13"/>
      <c r="RMK112" s="13"/>
      <c r="RML112" s="13"/>
      <c r="RMM112" s="13"/>
      <c r="RMN112" s="13"/>
      <c r="RMO112" s="13"/>
      <c r="RMP112" s="13"/>
      <c r="RMQ112" s="13"/>
      <c r="RMR112" s="13"/>
      <c r="RMS112" s="13"/>
      <c r="RMT112" s="13"/>
      <c r="RMU112" s="13"/>
      <c r="RMV112" s="13"/>
      <c r="RMW112" s="13"/>
      <c r="RMX112" s="13"/>
      <c r="RMY112" s="13"/>
      <c r="RMZ112" s="13"/>
      <c r="RNA112" s="13"/>
      <c r="RNB112" s="13"/>
      <c r="RNC112" s="13"/>
      <c r="RND112" s="13"/>
      <c r="RNE112" s="13"/>
      <c r="RNF112" s="13"/>
      <c r="RNG112" s="13"/>
      <c r="RNH112" s="13"/>
      <c r="RNI112" s="13"/>
      <c r="RNJ112" s="13"/>
      <c r="RNK112" s="13"/>
      <c r="RNL112" s="13"/>
      <c r="RNM112" s="13"/>
      <c r="RNN112" s="13"/>
      <c r="RNO112" s="13"/>
      <c r="RNP112" s="13"/>
      <c r="RNQ112" s="13"/>
      <c r="RNR112" s="13"/>
      <c r="RNS112" s="13"/>
      <c r="RNT112" s="13"/>
      <c r="RNU112" s="13"/>
      <c r="RNV112" s="13"/>
      <c r="RNW112" s="13"/>
      <c r="RNX112" s="13"/>
      <c r="RNY112" s="13"/>
      <c r="RNZ112" s="13"/>
      <c r="ROA112" s="13"/>
      <c r="ROB112" s="13"/>
      <c r="ROC112" s="13"/>
      <c r="ROD112" s="13"/>
      <c r="ROE112" s="13"/>
      <c r="ROF112" s="13"/>
      <c r="ROG112" s="13"/>
      <c r="ROH112" s="13"/>
      <c r="ROI112" s="13"/>
      <c r="ROJ112" s="13"/>
      <c r="ROK112" s="13"/>
      <c r="ROL112" s="13"/>
      <c r="ROM112" s="13"/>
      <c r="RON112" s="13"/>
      <c r="ROO112" s="13"/>
      <c r="ROP112" s="13"/>
      <c r="ROQ112" s="13"/>
      <c r="ROR112" s="13"/>
      <c r="ROS112" s="13"/>
      <c r="ROT112" s="13"/>
      <c r="ROU112" s="13"/>
      <c r="ROV112" s="13"/>
      <c r="ROW112" s="13"/>
      <c r="ROX112" s="13"/>
      <c r="ROY112" s="13"/>
      <c r="ROZ112" s="13"/>
      <c r="RPA112" s="13"/>
      <c r="RPB112" s="13"/>
      <c r="RPC112" s="13"/>
      <c r="RPD112" s="13"/>
      <c r="RPE112" s="13"/>
      <c r="RPF112" s="13"/>
      <c r="RPG112" s="13"/>
      <c r="RPH112" s="13"/>
      <c r="RPI112" s="13"/>
      <c r="RPJ112" s="13"/>
      <c r="RPK112" s="13"/>
      <c r="RPL112" s="13"/>
      <c r="RPM112" s="13"/>
      <c r="RPN112" s="13"/>
      <c r="RPO112" s="13"/>
      <c r="RPP112" s="13"/>
      <c r="RPQ112" s="13"/>
      <c r="RPR112" s="13"/>
      <c r="RPS112" s="13"/>
      <c r="RPT112" s="13"/>
      <c r="RPU112" s="13"/>
      <c r="RPV112" s="13"/>
      <c r="RPW112" s="13"/>
      <c r="RPX112" s="13"/>
      <c r="RPY112" s="13"/>
      <c r="RPZ112" s="13"/>
      <c r="RQA112" s="13"/>
      <c r="RQB112" s="13"/>
      <c r="RQC112" s="13"/>
      <c r="RQD112" s="13"/>
      <c r="RQE112" s="13"/>
      <c r="RQF112" s="13"/>
      <c r="RQG112" s="13"/>
      <c r="RQH112" s="13"/>
      <c r="RQI112" s="13"/>
      <c r="RQJ112" s="13"/>
      <c r="RQK112" s="13"/>
      <c r="RQL112" s="13"/>
      <c r="RQM112" s="13"/>
      <c r="RQN112" s="13"/>
      <c r="RQO112" s="13"/>
      <c r="RQP112" s="13"/>
      <c r="RQQ112" s="13"/>
      <c r="RQR112" s="13"/>
      <c r="RQS112" s="13"/>
      <c r="RQT112" s="13"/>
      <c r="RQU112" s="13"/>
      <c r="RQV112" s="13"/>
      <c r="RQW112" s="13"/>
      <c r="RQX112" s="13"/>
      <c r="RQY112" s="13"/>
      <c r="RQZ112" s="13"/>
      <c r="RRA112" s="13"/>
      <c r="RRB112" s="13"/>
      <c r="RRC112" s="13"/>
      <c r="RRD112" s="13"/>
      <c r="RRE112" s="13"/>
      <c r="RRF112" s="13"/>
      <c r="RRG112" s="13"/>
      <c r="RRH112" s="13"/>
      <c r="RRI112" s="13"/>
      <c r="RRJ112" s="13"/>
      <c r="RRK112" s="13"/>
      <c r="RRL112" s="13"/>
      <c r="RRM112" s="13"/>
      <c r="RRN112" s="13"/>
      <c r="RRO112" s="13"/>
      <c r="RRP112" s="13"/>
      <c r="RRQ112" s="13"/>
      <c r="RRR112" s="13"/>
      <c r="RRS112" s="13"/>
      <c r="RRT112" s="13"/>
      <c r="RRU112" s="13"/>
      <c r="RRV112" s="13"/>
      <c r="RRW112" s="13"/>
      <c r="RRX112" s="13"/>
      <c r="RRY112" s="13"/>
      <c r="RRZ112" s="13"/>
      <c r="RSA112" s="13"/>
      <c r="RSB112" s="13"/>
      <c r="RSC112" s="13"/>
      <c r="RSD112" s="13"/>
      <c r="RSE112" s="13"/>
      <c r="RSF112" s="13"/>
      <c r="RSG112" s="13"/>
      <c r="RSH112" s="13"/>
      <c r="RSI112" s="13"/>
      <c r="RSJ112" s="13"/>
      <c r="RSK112" s="13"/>
      <c r="RSL112" s="13"/>
      <c r="RSM112" s="13"/>
      <c r="RSN112" s="13"/>
      <c r="RSO112" s="13"/>
      <c r="RSP112" s="13"/>
      <c r="RSQ112" s="13"/>
      <c r="RSR112" s="13"/>
      <c r="RSS112" s="13"/>
      <c r="RST112" s="13"/>
      <c r="RSU112" s="13"/>
      <c r="RSV112" s="13"/>
      <c r="RSW112" s="13"/>
      <c r="RSX112" s="13"/>
      <c r="RSY112" s="13"/>
      <c r="RSZ112" s="13"/>
      <c r="RTA112" s="13"/>
      <c r="RTB112" s="13"/>
      <c r="RTC112" s="13"/>
      <c r="RTD112" s="13"/>
      <c r="RTE112" s="13"/>
      <c r="RTF112" s="13"/>
      <c r="RTG112" s="13"/>
      <c r="RTH112" s="13"/>
      <c r="RTI112" s="13"/>
      <c r="RTJ112" s="13"/>
      <c r="RTK112" s="13"/>
      <c r="RTL112" s="13"/>
      <c r="RTM112" s="13"/>
      <c r="RTN112" s="13"/>
      <c r="RTO112" s="13"/>
      <c r="RTP112" s="13"/>
      <c r="RTQ112" s="13"/>
      <c r="RTR112" s="13"/>
      <c r="RTS112" s="13"/>
      <c r="RTT112" s="13"/>
      <c r="RTU112" s="13"/>
      <c r="RTV112" s="13"/>
      <c r="RTW112" s="13"/>
      <c r="RTX112" s="13"/>
      <c r="RTY112" s="13"/>
      <c r="RTZ112" s="13"/>
      <c r="RUA112" s="13"/>
      <c r="RUB112" s="13"/>
      <c r="RUC112" s="13"/>
      <c r="RUD112" s="13"/>
      <c r="RUE112" s="13"/>
      <c r="RUF112" s="13"/>
      <c r="RUG112" s="13"/>
      <c r="RUH112" s="13"/>
      <c r="RUI112" s="13"/>
      <c r="RUJ112" s="13"/>
      <c r="RUK112" s="13"/>
      <c r="RUL112" s="13"/>
      <c r="RUM112" s="13"/>
      <c r="RUN112" s="13"/>
      <c r="RUO112" s="13"/>
      <c r="RUP112" s="13"/>
      <c r="RUQ112" s="13"/>
      <c r="RUR112" s="13"/>
      <c r="RUS112" s="13"/>
      <c r="RUT112" s="13"/>
      <c r="RUU112" s="13"/>
      <c r="RUV112" s="13"/>
      <c r="RUW112" s="13"/>
      <c r="RUX112" s="13"/>
      <c r="RUY112" s="13"/>
      <c r="RUZ112" s="13"/>
      <c r="RVA112" s="13"/>
      <c r="RVB112" s="13"/>
      <c r="RVC112" s="13"/>
      <c r="RVD112" s="13"/>
      <c r="RVE112" s="13"/>
      <c r="RVF112" s="13"/>
      <c r="RVG112" s="13"/>
      <c r="RVH112" s="13"/>
      <c r="RVI112" s="13"/>
      <c r="RVJ112" s="13"/>
      <c r="RVK112" s="13"/>
      <c r="RVL112" s="13"/>
      <c r="RVM112" s="13"/>
      <c r="RVN112" s="13"/>
      <c r="RVO112" s="13"/>
      <c r="RVP112" s="13"/>
      <c r="RVQ112" s="13"/>
      <c r="RVR112" s="13"/>
      <c r="RVS112" s="13"/>
      <c r="RVT112" s="13"/>
      <c r="RVU112" s="13"/>
      <c r="RVV112" s="13"/>
      <c r="RVW112" s="13"/>
      <c r="RVX112" s="13"/>
      <c r="RVY112" s="13"/>
      <c r="RVZ112" s="13"/>
      <c r="RWA112" s="13"/>
      <c r="RWB112" s="13"/>
      <c r="RWC112" s="13"/>
      <c r="RWD112" s="13"/>
      <c r="RWE112" s="13"/>
      <c r="RWF112" s="13"/>
      <c r="RWG112" s="13"/>
      <c r="RWH112" s="13"/>
      <c r="RWI112" s="13"/>
      <c r="RWJ112" s="13"/>
      <c r="RWK112" s="13"/>
      <c r="RWL112" s="13"/>
      <c r="RWM112" s="13"/>
      <c r="RWN112" s="13"/>
      <c r="RWO112" s="13"/>
      <c r="RWP112" s="13"/>
      <c r="RWQ112" s="13"/>
      <c r="RWR112" s="13"/>
      <c r="RWS112" s="13"/>
      <c r="RWT112" s="13"/>
      <c r="RWU112" s="13"/>
      <c r="RWV112" s="13"/>
      <c r="RWW112" s="13"/>
      <c r="RWX112" s="13"/>
      <c r="RWY112" s="13"/>
      <c r="RWZ112" s="13"/>
      <c r="RXA112" s="13"/>
      <c r="RXB112" s="13"/>
      <c r="RXC112" s="13"/>
      <c r="RXD112" s="13"/>
      <c r="RXE112" s="13"/>
      <c r="RXF112" s="13"/>
      <c r="RXG112" s="13"/>
      <c r="RXH112" s="13"/>
      <c r="RXI112" s="13"/>
      <c r="RXJ112" s="13"/>
      <c r="RXK112" s="13"/>
      <c r="RXL112" s="13"/>
      <c r="RXM112" s="13"/>
      <c r="RXN112" s="13"/>
      <c r="RXO112" s="13"/>
      <c r="RXP112" s="13"/>
      <c r="RXQ112" s="13"/>
      <c r="RXR112" s="13"/>
      <c r="RXS112" s="13"/>
      <c r="RXT112" s="13"/>
      <c r="RXU112" s="13"/>
      <c r="RXV112" s="13"/>
      <c r="RXW112" s="13"/>
      <c r="RXX112" s="13"/>
      <c r="RXY112" s="13"/>
      <c r="RXZ112" s="13"/>
      <c r="RYA112" s="13"/>
      <c r="RYB112" s="13"/>
      <c r="RYC112" s="13"/>
      <c r="RYD112" s="13"/>
      <c r="RYE112" s="13"/>
      <c r="RYF112" s="13"/>
      <c r="RYG112" s="13"/>
      <c r="RYH112" s="13"/>
      <c r="RYI112" s="13"/>
      <c r="RYJ112" s="13"/>
      <c r="RYK112" s="13"/>
      <c r="RYL112" s="13"/>
      <c r="RYM112" s="13"/>
      <c r="RYN112" s="13"/>
      <c r="RYO112" s="13"/>
      <c r="RYP112" s="13"/>
      <c r="RYQ112" s="13"/>
      <c r="RYR112" s="13"/>
      <c r="RYS112" s="13"/>
      <c r="RYT112" s="13"/>
      <c r="RYU112" s="13"/>
      <c r="RYV112" s="13"/>
      <c r="RYW112" s="13"/>
      <c r="RYX112" s="13"/>
      <c r="RYY112" s="13"/>
      <c r="RYZ112" s="13"/>
      <c r="RZA112" s="13"/>
      <c r="RZB112" s="13"/>
      <c r="RZC112" s="13"/>
      <c r="RZD112" s="13"/>
      <c r="RZE112" s="13"/>
      <c r="RZF112" s="13"/>
      <c r="RZG112" s="13"/>
      <c r="RZH112" s="13"/>
      <c r="RZI112" s="13"/>
      <c r="RZJ112" s="13"/>
      <c r="RZK112" s="13"/>
      <c r="RZL112" s="13"/>
      <c r="RZM112" s="13"/>
      <c r="RZN112" s="13"/>
      <c r="RZO112" s="13"/>
      <c r="RZP112" s="13"/>
      <c r="RZQ112" s="13"/>
      <c r="RZR112" s="13"/>
      <c r="RZS112" s="13"/>
      <c r="RZT112" s="13"/>
      <c r="RZU112" s="13"/>
      <c r="RZV112" s="13"/>
      <c r="RZW112" s="13"/>
      <c r="RZX112" s="13"/>
      <c r="RZY112" s="13"/>
      <c r="RZZ112" s="13"/>
      <c r="SAA112" s="13"/>
      <c r="SAB112" s="13"/>
      <c r="SAC112" s="13"/>
      <c r="SAD112" s="13"/>
      <c r="SAE112" s="13"/>
      <c r="SAF112" s="13"/>
      <c r="SAG112" s="13"/>
      <c r="SAH112" s="13"/>
      <c r="SAI112" s="13"/>
      <c r="SAJ112" s="13"/>
      <c r="SAK112" s="13"/>
      <c r="SAL112" s="13"/>
      <c r="SAM112" s="13"/>
      <c r="SAN112" s="13"/>
      <c r="SAO112" s="13"/>
      <c r="SAP112" s="13"/>
      <c r="SAQ112" s="13"/>
      <c r="SAR112" s="13"/>
      <c r="SAS112" s="13"/>
      <c r="SAT112" s="13"/>
      <c r="SAU112" s="13"/>
      <c r="SAV112" s="13"/>
      <c r="SAW112" s="13"/>
      <c r="SAX112" s="13"/>
      <c r="SAY112" s="13"/>
      <c r="SAZ112" s="13"/>
      <c r="SBA112" s="13"/>
      <c r="SBB112" s="13"/>
      <c r="SBC112" s="13"/>
      <c r="SBD112" s="13"/>
      <c r="SBE112" s="13"/>
      <c r="SBF112" s="13"/>
      <c r="SBG112" s="13"/>
      <c r="SBH112" s="13"/>
      <c r="SBI112" s="13"/>
      <c r="SBJ112" s="13"/>
      <c r="SBK112" s="13"/>
      <c r="SBL112" s="13"/>
      <c r="SBM112" s="13"/>
      <c r="SBN112" s="13"/>
      <c r="SBO112" s="13"/>
      <c r="SBP112" s="13"/>
      <c r="SBQ112" s="13"/>
      <c r="SBR112" s="13"/>
      <c r="SBS112" s="13"/>
      <c r="SBT112" s="13"/>
      <c r="SBU112" s="13"/>
      <c r="SBV112" s="13"/>
      <c r="SBW112" s="13"/>
      <c r="SBX112" s="13"/>
      <c r="SBY112" s="13"/>
      <c r="SBZ112" s="13"/>
      <c r="SCA112" s="13"/>
      <c r="SCB112" s="13"/>
      <c r="SCC112" s="13"/>
      <c r="SCD112" s="13"/>
      <c r="SCE112" s="13"/>
      <c r="SCF112" s="13"/>
      <c r="SCG112" s="13"/>
      <c r="SCH112" s="13"/>
      <c r="SCI112" s="13"/>
      <c r="SCJ112" s="13"/>
      <c r="SCK112" s="13"/>
      <c r="SCL112" s="13"/>
      <c r="SCM112" s="13"/>
      <c r="SCN112" s="13"/>
      <c r="SCO112" s="13"/>
      <c r="SCP112" s="13"/>
      <c r="SCQ112" s="13"/>
      <c r="SCR112" s="13"/>
      <c r="SCS112" s="13"/>
      <c r="SCT112" s="13"/>
      <c r="SCU112" s="13"/>
      <c r="SCV112" s="13"/>
      <c r="SCW112" s="13"/>
      <c r="SCX112" s="13"/>
      <c r="SCY112" s="13"/>
      <c r="SCZ112" s="13"/>
      <c r="SDA112" s="13"/>
      <c r="SDB112" s="13"/>
      <c r="SDC112" s="13"/>
      <c r="SDD112" s="13"/>
      <c r="SDE112" s="13"/>
      <c r="SDF112" s="13"/>
      <c r="SDG112" s="13"/>
      <c r="SDH112" s="13"/>
      <c r="SDI112" s="13"/>
      <c r="SDJ112" s="13"/>
      <c r="SDK112" s="13"/>
      <c r="SDL112" s="13"/>
      <c r="SDM112" s="13"/>
      <c r="SDN112" s="13"/>
      <c r="SDO112" s="13"/>
      <c r="SDP112" s="13"/>
      <c r="SDQ112" s="13"/>
      <c r="SDR112" s="13"/>
      <c r="SDS112" s="13"/>
      <c r="SDT112" s="13"/>
      <c r="SDU112" s="13"/>
      <c r="SDV112" s="13"/>
      <c r="SDW112" s="13"/>
      <c r="SDX112" s="13"/>
      <c r="SDY112" s="13"/>
      <c r="SDZ112" s="13"/>
      <c r="SEA112" s="13"/>
      <c r="SEB112" s="13"/>
      <c r="SEC112" s="13"/>
      <c r="SED112" s="13"/>
      <c r="SEE112" s="13"/>
      <c r="SEF112" s="13"/>
      <c r="SEG112" s="13"/>
      <c r="SEH112" s="13"/>
      <c r="SEI112" s="13"/>
      <c r="SEJ112" s="13"/>
      <c r="SEK112" s="13"/>
      <c r="SEL112" s="13"/>
      <c r="SEM112" s="13"/>
      <c r="SEN112" s="13"/>
      <c r="SEO112" s="13"/>
      <c r="SEP112" s="13"/>
      <c r="SEQ112" s="13"/>
      <c r="SER112" s="13"/>
      <c r="SES112" s="13"/>
      <c r="SET112" s="13"/>
      <c r="SEU112" s="13"/>
      <c r="SEV112" s="13"/>
      <c r="SEW112" s="13"/>
      <c r="SEX112" s="13"/>
      <c r="SEY112" s="13"/>
      <c r="SEZ112" s="13"/>
      <c r="SFA112" s="13"/>
      <c r="SFB112" s="13"/>
      <c r="SFC112" s="13"/>
      <c r="SFD112" s="13"/>
      <c r="SFE112" s="13"/>
      <c r="SFF112" s="13"/>
      <c r="SFG112" s="13"/>
      <c r="SFH112" s="13"/>
      <c r="SFI112" s="13"/>
      <c r="SFJ112" s="13"/>
      <c r="SFK112" s="13"/>
      <c r="SFL112" s="13"/>
      <c r="SFM112" s="13"/>
      <c r="SFN112" s="13"/>
      <c r="SFO112" s="13"/>
      <c r="SFP112" s="13"/>
      <c r="SFQ112" s="13"/>
      <c r="SFR112" s="13"/>
      <c r="SFS112" s="13"/>
      <c r="SFT112" s="13"/>
      <c r="SFU112" s="13"/>
      <c r="SFV112" s="13"/>
      <c r="SFW112" s="13"/>
      <c r="SFX112" s="13"/>
      <c r="SFY112" s="13"/>
      <c r="SFZ112" s="13"/>
      <c r="SGA112" s="13"/>
      <c r="SGB112" s="13"/>
      <c r="SGC112" s="13"/>
      <c r="SGD112" s="13"/>
      <c r="SGE112" s="13"/>
      <c r="SGF112" s="13"/>
      <c r="SGG112" s="13"/>
      <c r="SGH112" s="13"/>
      <c r="SGI112" s="13"/>
      <c r="SGJ112" s="13"/>
      <c r="SGK112" s="13"/>
      <c r="SGL112" s="13"/>
      <c r="SGM112" s="13"/>
      <c r="SGN112" s="13"/>
      <c r="SGO112" s="13"/>
      <c r="SGP112" s="13"/>
      <c r="SGQ112" s="13"/>
      <c r="SGR112" s="13"/>
      <c r="SGS112" s="13"/>
      <c r="SGT112" s="13"/>
      <c r="SGU112" s="13"/>
      <c r="SGV112" s="13"/>
      <c r="SGW112" s="13"/>
      <c r="SGX112" s="13"/>
      <c r="SGY112" s="13"/>
      <c r="SGZ112" s="13"/>
      <c r="SHA112" s="13"/>
      <c r="SHB112" s="13"/>
      <c r="SHC112" s="13"/>
      <c r="SHD112" s="13"/>
      <c r="SHE112" s="13"/>
      <c r="SHF112" s="13"/>
      <c r="SHG112" s="13"/>
      <c r="SHH112" s="13"/>
      <c r="SHI112" s="13"/>
      <c r="SHJ112" s="13"/>
      <c r="SHK112" s="13"/>
      <c r="SHL112" s="13"/>
      <c r="SHM112" s="13"/>
      <c r="SHN112" s="13"/>
      <c r="SHO112" s="13"/>
      <c r="SHP112" s="13"/>
      <c r="SHQ112" s="13"/>
      <c r="SHR112" s="13"/>
      <c r="SHS112" s="13"/>
      <c r="SHT112" s="13"/>
      <c r="SHU112" s="13"/>
      <c r="SHV112" s="13"/>
      <c r="SHW112" s="13"/>
      <c r="SHX112" s="13"/>
      <c r="SHY112" s="13"/>
      <c r="SHZ112" s="13"/>
      <c r="SIA112" s="13"/>
      <c r="SIB112" s="13"/>
      <c r="SIC112" s="13"/>
      <c r="SID112" s="13"/>
      <c r="SIE112" s="13"/>
      <c r="SIF112" s="13"/>
      <c r="SIG112" s="13"/>
      <c r="SIH112" s="13"/>
      <c r="SII112" s="13"/>
      <c r="SIJ112" s="13"/>
      <c r="SIK112" s="13"/>
      <c r="SIL112" s="13"/>
      <c r="SIM112" s="13"/>
      <c r="SIN112" s="13"/>
      <c r="SIO112" s="13"/>
      <c r="SIP112" s="13"/>
      <c r="SIQ112" s="13"/>
      <c r="SIR112" s="13"/>
      <c r="SIS112" s="13"/>
      <c r="SIT112" s="13"/>
      <c r="SIU112" s="13"/>
      <c r="SIV112" s="13"/>
      <c r="SIW112" s="13"/>
      <c r="SIX112" s="13"/>
      <c r="SIY112" s="13"/>
      <c r="SIZ112" s="13"/>
      <c r="SJA112" s="13"/>
      <c r="SJB112" s="13"/>
      <c r="SJC112" s="13"/>
      <c r="SJD112" s="13"/>
      <c r="SJE112" s="13"/>
      <c r="SJF112" s="13"/>
      <c r="SJG112" s="13"/>
      <c r="SJH112" s="13"/>
      <c r="SJI112" s="13"/>
      <c r="SJJ112" s="13"/>
      <c r="SJK112" s="13"/>
      <c r="SJL112" s="13"/>
      <c r="SJM112" s="13"/>
      <c r="SJN112" s="13"/>
      <c r="SJO112" s="13"/>
      <c r="SJP112" s="13"/>
      <c r="SJQ112" s="13"/>
      <c r="SJR112" s="13"/>
      <c r="SJS112" s="13"/>
      <c r="SJT112" s="13"/>
      <c r="SJU112" s="13"/>
      <c r="SJV112" s="13"/>
      <c r="SJW112" s="13"/>
      <c r="SJX112" s="13"/>
      <c r="SJY112" s="13"/>
      <c r="SJZ112" s="13"/>
      <c r="SKA112" s="13"/>
      <c r="SKB112" s="13"/>
      <c r="SKC112" s="13"/>
      <c r="SKD112" s="13"/>
      <c r="SKE112" s="13"/>
      <c r="SKF112" s="13"/>
      <c r="SKG112" s="13"/>
      <c r="SKH112" s="13"/>
      <c r="SKI112" s="13"/>
      <c r="SKJ112" s="13"/>
      <c r="SKK112" s="13"/>
      <c r="SKL112" s="13"/>
      <c r="SKM112" s="13"/>
      <c r="SKN112" s="13"/>
      <c r="SKO112" s="13"/>
      <c r="SKP112" s="13"/>
      <c r="SKQ112" s="13"/>
      <c r="SKR112" s="13"/>
      <c r="SKS112" s="13"/>
      <c r="SKT112" s="13"/>
      <c r="SKU112" s="13"/>
      <c r="SKV112" s="13"/>
      <c r="SKW112" s="13"/>
      <c r="SKX112" s="13"/>
      <c r="SKY112" s="13"/>
      <c r="SKZ112" s="13"/>
      <c r="SLA112" s="13"/>
      <c r="SLB112" s="13"/>
      <c r="SLC112" s="13"/>
      <c r="SLD112" s="13"/>
      <c r="SLE112" s="13"/>
      <c r="SLF112" s="13"/>
      <c r="SLG112" s="13"/>
      <c r="SLH112" s="13"/>
      <c r="SLI112" s="13"/>
      <c r="SLJ112" s="13"/>
      <c r="SLK112" s="13"/>
      <c r="SLL112" s="13"/>
      <c r="SLM112" s="13"/>
      <c r="SLN112" s="13"/>
      <c r="SLO112" s="13"/>
      <c r="SLP112" s="13"/>
      <c r="SLQ112" s="13"/>
      <c r="SLR112" s="13"/>
      <c r="SLS112" s="13"/>
      <c r="SLT112" s="13"/>
      <c r="SLU112" s="13"/>
      <c r="SLV112" s="13"/>
      <c r="SLW112" s="13"/>
      <c r="SLX112" s="13"/>
      <c r="SLY112" s="13"/>
      <c r="SLZ112" s="13"/>
      <c r="SMA112" s="13"/>
      <c r="SMB112" s="13"/>
      <c r="SMC112" s="13"/>
      <c r="SMD112" s="13"/>
      <c r="SME112" s="13"/>
      <c r="SMF112" s="13"/>
      <c r="SMG112" s="13"/>
      <c r="SMH112" s="13"/>
      <c r="SMI112" s="13"/>
      <c r="SMJ112" s="13"/>
      <c r="SMK112" s="13"/>
      <c r="SML112" s="13"/>
      <c r="SMM112" s="13"/>
      <c r="SMN112" s="13"/>
      <c r="SMO112" s="13"/>
      <c r="SMP112" s="13"/>
      <c r="SMQ112" s="13"/>
      <c r="SMR112" s="13"/>
      <c r="SMS112" s="13"/>
      <c r="SMT112" s="13"/>
      <c r="SMU112" s="13"/>
      <c r="SMV112" s="13"/>
      <c r="SMW112" s="13"/>
      <c r="SMX112" s="13"/>
      <c r="SMY112" s="13"/>
      <c r="SMZ112" s="13"/>
      <c r="SNA112" s="13"/>
      <c r="SNB112" s="13"/>
      <c r="SNC112" s="13"/>
      <c r="SND112" s="13"/>
      <c r="SNE112" s="13"/>
      <c r="SNF112" s="13"/>
      <c r="SNG112" s="13"/>
      <c r="SNH112" s="13"/>
      <c r="SNI112" s="13"/>
      <c r="SNJ112" s="13"/>
      <c r="SNK112" s="13"/>
      <c r="SNL112" s="13"/>
      <c r="SNM112" s="13"/>
      <c r="SNN112" s="13"/>
      <c r="SNO112" s="13"/>
      <c r="SNP112" s="13"/>
      <c r="SNQ112" s="13"/>
      <c r="SNR112" s="13"/>
      <c r="SNS112" s="13"/>
      <c r="SNT112" s="13"/>
      <c r="SNU112" s="13"/>
      <c r="SNV112" s="13"/>
      <c r="SNW112" s="13"/>
      <c r="SNX112" s="13"/>
      <c r="SNY112" s="13"/>
      <c r="SNZ112" s="13"/>
      <c r="SOA112" s="13"/>
      <c r="SOB112" s="13"/>
      <c r="SOC112" s="13"/>
      <c r="SOD112" s="13"/>
      <c r="SOE112" s="13"/>
      <c r="SOF112" s="13"/>
      <c r="SOG112" s="13"/>
      <c r="SOH112" s="13"/>
      <c r="SOI112" s="13"/>
      <c r="SOJ112" s="13"/>
      <c r="SOK112" s="13"/>
      <c r="SOL112" s="13"/>
      <c r="SOM112" s="13"/>
      <c r="SON112" s="13"/>
      <c r="SOO112" s="13"/>
      <c r="SOP112" s="13"/>
      <c r="SOQ112" s="13"/>
      <c r="SOR112" s="13"/>
      <c r="SOS112" s="13"/>
      <c r="SOT112" s="13"/>
      <c r="SOU112" s="13"/>
      <c r="SOV112" s="13"/>
      <c r="SOW112" s="13"/>
      <c r="SOX112" s="13"/>
      <c r="SOY112" s="13"/>
      <c r="SOZ112" s="13"/>
      <c r="SPA112" s="13"/>
      <c r="SPB112" s="13"/>
      <c r="SPC112" s="13"/>
      <c r="SPD112" s="13"/>
      <c r="SPE112" s="13"/>
      <c r="SPF112" s="13"/>
      <c r="SPG112" s="13"/>
      <c r="SPH112" s="13"/>
      <c r="SPI112" s="13"/>
      <c r="SPJ112" s="13"/>
      <c r="SPK112" s="13"/>
      <c r="SPL112" s="13"/>
      <c r="SPM112" s="13"/>
      <c r="SPN112" s="13"/>
      <c r="SPO112" s="13"/>
      <c r="SPP112" s="13"/>
      <c r="SPQ112" s="13"/>
      <c r="SPR112" s="13"/>
      <c r="SPS112" s="13"/>
      <c r="SPT112" s="13"/>
      <c r="SPU112" s="13"/>
      <c r="SPV112" s="13"/>
      <c r="SPW112" s="13"/>
      <c r="SPX112" s="13"/>
      <c r="SPY112" s="13"/>
      <c r="SPZ112" s="13"/>
      <c r="SQA112" s="13"/>
      <c r="SQB112" s="13"/>
      <c r="SQC112" s="13"/>
      <c r="SQD112" s="13"/>
      <c r="SQE112" s="13"/>
      <c r="SQF112" s="13"/>
      <c r="SQG112" s="13"/>
      <c r="SQH112" s="13"/>
      <c r="SQI112" s="13"/>
      <c r="SQJ112" s="13"/>
      <c r="SQK112" s="13"/>
      <c r="SQL112" s="13"/>
      <c r="SQM112" s="13"/>
      <c r="SQN112" s="13"/>
      <c r="SQO112" s="13"/>
      <c r="SQP112" s="13"/>
      <c r="SQQ112" s="13"/>
      <c r="SQR112" s="13"/>
      <c r="SQS112" s="13"/>
      <c r="SQT112" s="13"/>
      <c r="SQU112" s="13"/>
      <c r="SQV112" s="13"/>
      <c r="SQW112" s="13"/>
      <c r="SQX112" s="13"/>
      <c r="SQY112" s="13"/>
      <c r="SQZ112" s="13"/>
      <c r="SRA112" s="13"/>
      <c r="SRB112" s="13"/>
      <c r="SRC112" s="13"/>
      <c r="SRD112" s="13"/>
      <c r="SRE112" s="13"/>
      <c r="SRF112" s="13"/>
      <c r="SRG112" s="13"/>
      <c r="SRH112" s="13"/>
      <c r="SRI112" s="13"/>
      <c r="SRJ112" s="13"/>
      <c r="SRK112" s="13"/>
      <c r="SRL112" s="13"/>
      <c r="SRM112" s="13"/>
      <c r="SRN112" s="13"/>
      <c r="SRO112" s="13"/>
      <c r="SRP112" s="13"/>
      <c r="SRQ112" s="13"/>
      <c r="SRR112" s="13"/>
      <c r="SRS112" s="13"/>
      <c r="SRT112" s="13"/>
      <c r="SRU112" s="13"/>
      <c r="SRV112" s="13"/>
      <c r="SRW112" s="13"/>
      <c r="SRX112" s="13"/>
      <c r="SRY112" s="13"/>
      <c r="SRZ112" s="13"/>
      <c r="SSA112" s="13"/>
      <c r="SSB112" s="13"/>
      <c r="SSC112" s="13"/>
      <c r="SSD112" s="13"/>
      <c r="SSE112" s="13"/>
      <c r="SSF112" s="13"/>
      <c r="SSG112" s="13"/>
      <c r="SSH112" s="13"/>
      <c r="SSI112" s="13"/>
      <c r="SSJ112" s="13"/>
      <c r="SSK112" s="13"/>
      <c r="SSL112" s="13"/>
      <c r="SSM112" s="13"/>
      <c r="SSN112" s="13"/>
      <c r="SSO112" s="13"/>
      <c r="SSP112" s="13"/>
      <c r="SSQ112" s="13"/>
      <c r="SSR112" s="13"/>
      <c r="SSS112" s="13"/>
      <c r="SST112" s="13"/>
      <c r="SSU112" s="13"/>
      <c r="SSV112" s="13"/>
      <c r="SSW112" s="13"/>
      <c r="SSX112" s="13"/>
      <c r="SSY112" s="13"/>
      <c r="SSZ112" s="13"/>
      <c r="STA112" s="13"/>
      <c r="STB112" s="13"/>
      <c r="STC112" s="13"/>
      <c r="STD112" s="13"/>
      <c r="STE112" s="13"/>
      <c r="STF112" s="13"/>
      <c r="STG112" s="13"/>
      <c r="STH112" s="13"/>
      <c r="STI112" s="13"/>
      <c r="STJ112" s="13"/>
      <c r="STK112" s="13"/>
      <c r="STL112" s="13"/>
      <c r="STM112" s="13"/>
      <c r="STN112" s="13"/>
      <c r="STO112" s="13"/>
      <c r="STP112" s="13"/>
      <c r="STQ112" s="13"/>
      <c r="STR112" s="13"/>
      <c r="STS112" s="13"/>
      <c r="STT112" s="13"/>
      <c r="STU112" s="13"/>
      <c r="STV112" s="13"/>
      <c r="STW112" s="13"/>
      <c r="STX112" s="13"/>
      <c r="STY112" s="13"/>
      <c r="STZ112" s="13"/>
      <c r="SUA112" s="13"/>
      <c r="SUB112" s="13"/>
      <c r="SUC112" s="13"/>
      <c r="SUD112" s="13"/>
      <c r="SUE112" s="13"/>
      <c r="SUF112" s="13"/>
      <c r="SUG112" s="13"/>
      <c r="SUH112" s="13"/>
      <c r="SUI112" s="13"/>
      <c r="SUJ112" s="13"/>
      <c r="SUK112" s="13"/>
      <c r="SUL112" s="13"/>
      <c r="SUM112" s="13"/>
      <c r="SUN112" s="13"/>
      <c r="SUO112" s="13"/>
      <c r="SUP112" s="13"/>
      <c r="SUQ112" s="13"/>
      <c r="SUR112" s="13"/>
      <c r="SUS112" s="13"/>
      <c r="SUT112" s="13"/>
      <c r="SUU112" s="13"/>
      <c r="SUV112" s="13"/>
      <c r="SUW112" s="13"/>
      <c r="SUX112" s="13"/>
      <c r="SUY112" s="13"/>
      <c r="SUZ112" s="13"/>
      <c r="SVA112" s="13"/>
      <c r="SVB112" s="13"/>
      <c r="SVC112" s="13"/>
      <c r="SVD112" s="13"/>
      <c r="SVE112" s="13"/>
      <c r="SVF112" s="13"/>
      <c r="SVG112" s="13"/>
      <c r="SVH112" s="13"/>
      <c r="SVI112" s="13"/>
      <c r="SVJ112" s="13"/>
      <c r="SVK112" s="13"/>
      <c r="SVL112" s="13"/>
      <c r="SVM112" s="13"/>
      <c r="SVN112" s="13"/>
      <c r="SVO112" s="13"/>
      <c r="SVP112" s="13"/>
      <c r="SVQ112" s="13"/>
      <c r="SVR112" s="13"/>
      <c r="SVS112" s="13"/>
      <c r="SVT112" s="13"/>
      <c r="SVU112" s="13"/>
      <c r="SVV112" s="13"/>
      <c r="SVW112" s="13"/>
      <c r="SVX112" s="13"/>
      <c r="SVY112" s="13"/>
      <c r="SVZ112" s="13"/>
      <c r="SWA112" s="13"/>
      <c r="SWB112" s="13"/>
      <c r="SWC112" s="13"/>
      <c r="SWD112" s="13"/>
      <c r="SWE112" s="13"/>
      <c r="SWF112" s="13"/>
      <c r="SWG112" s="13"/>
      <c r="SWH112" s="13"/>
      <c r="SWI112" s="13"/>
      <c r="SWJ112" s="13"/>
      <c r="SWK112" s="13"/>
      <c r="SWL112" s="13"/>
      <c r="SWM112" s="13"/>
      <c r="SWN112" s="13"/>
      <c r="SWO112" s="13"/>
      <c r="SWP112" s="13"/>
      <c r="SWQ112" s="13"/>
      <c r="SWR112" s="13"/>
      <c r="SWS112" s="13"/>
      <c r="SWT112" s="13"/>
      <c r="SWU112" s="13"/>
      <c r="SWV112" s="13"/>
      <c r="SWW112" s="13"/>
      <c r="SWX112" s="13"/>
      <c r="SWY112" s="13"/>
      <c r="SWZ112" s="13"/>
      <c r="SXA112" s="13"/>
      <c r="SXB112" s="13"/>
      <c r="SXC112" s="13"/>
      <c r="SXD112" s="13"/>
      <c r="SXE112" s="13"/>
      <c r="SXF112" s="13"/>
      <c r="SXG112" s="13"/>
      <c r="SXH112" s="13"/>
      <c r="SXI112" s="13"/>
      <c r="SXJ112" s="13"/>
      <c r="SXK112" s="13"/>
      <c r="SXL112" s="13"/>
      <c r="SXM112" s="13"/>
      <c r="SXN112" s="13"/>
      <c r="SXO112" s="13"/>
      <c r="SXP112" s="13"/>
      <c r="SXQ112" s="13"/>
      <c r="SXR112" s="13"/>
      <c r="SXS112" s="13"/>
      <c r="SXT112" s="13"/>
      <c r="SXU112" s="13"/>
      <c r="SXV112" s="13"/>
      <c r="SXW112" s="13"/>
      <c r="SXX112" s="13"/>
      <c r="SXY112" s="13"/>
      <c r="SXZ112" s="13"/>
      <c r="SYA112" s="13"/>
      <c r="SYB112" s="13"/>
      <c r="SYC112" s="13"/>
      <c r="SYD112" s="13"/>
      <c r="SYE112" s="13"/>
      <c r="SYF112" s="13"/>
      <c r="SYG112" s="13"/>
      <c r="SYH112" s="13"/>
      <c r="SYI112" s="13"/>
      <c r="SYJ112" s="13"/>
      <c r="SYK112" s="13"/>
      <c r="SYL112" s="13"/>
      <c r="SYM112" s="13"/>
      <c r="SYN112" s="13"/>
      <c r="SYO112" s="13"/>
      <c r="SYP112" s="13"/>
      <c r="SYQ112" s="13"/>
      <c r="SYR112" s="13"/>
      <c r="SYS112" s="13"/>
      <c r="SYT112" s="13"/>
      <c r="SYU112" s="13"/>
      <c r="SYV112" s="13"/>
      <c r="SYW112" s="13"/>
      <c r="SYX112" s="13"/>
      <c r="SYY112" s="13"/>
      <c r="SYZ112" s="13"/>
      <c r="SZA112" s="13"/>
      <c r="SZB112" s="13"/>
      <c r="SZC112" s="13"/>
      <c r="SZD112" s="13"/>
      <c r="SZE112" s="13"/>
      <c r="SZF112" s="13"/>
      <c r="SZG112" s="13"/>
      <c r="SZH112" s="13"/>
      <c r="SZI112" s="13"/>
      <c r="SZJ112" s="13"/>
      <c r="SZK112" s="13"/>
      <c r="SZL112" s="13"/>
      <c r="SZM112" s="13"/>
      <c r="SZN112" s="13"/>
      <c r="SZO112" s="13"/>
      <c r="SZP112" s="13"/>
      <c r="SZQ112" s="13"/>
      <c r="SZR112" s="13"/>
      <c r="SZS112" s="13"/>
      <c r="SZT112" s="13"/>
      <c r="SZU112" s="13"/>
      <c r="SZV112" s="13"/>
      <c r="SZW112" s="13"/>
      <c r="SZX112" s="13"/>
      <c r="SZY112" s="13"/>
      <c r="SZZ112" s="13"/>
      <c r="TAA112" s="13"/>
      <c r="TAB112" s="13"/>
      <c r="TAC112" s="13"/>
      <c r="TAD112" s="13"/>
      <c r="TAE112" s="13"/>
      <c r="TAF112" s="13"/>
      <c r="TAG112" s="13"/>
      <c r="TAH112" s="13"/>
      <c r="TAI112" s="13"/>
      <c r="TAJ112" s="13"/>
      <c r="TAK112" s="13"/>
      <c r="TAL112" s="13"/>
      <c r="TAM112" s="13"/>
      <c r="TAN112" s="13"/>
      <c r="TAO112" s="13"/>
      <c r="TAP112" s="13"/>
      <c r="TAQ112" s="13"/>
      <c r="TAR112" s="13"/>
      <c r="TAS112" s="13"/>
      <c r="TAT112" s="13"/>
      <c r="TAU112" s="13"/>
      <c r="TAV112" s="13"/>
      <c r="TAW112" s="13"/>
      <c r="TAX112" s="13"/>
      <c r="TAY112" s="13"/>
      <c r="TAZ112" s="13"/>
      <c r="TBA112" s="13"/>
      <c r="TBB112" s="13"/>
      <c r="TBC112" s="13"/>
      <c r="TBD112" s="13"/>
      <c r="TBE112" s="13"/>
      <c r="TBF112" s="13"/>
      <c r="TBG112" s="13"/>
      <c r="TBH112" s="13"/>
      <c r="TBI112" s="13"/>
      <c r="TBJ112" s="13"/>
      <c r="TBK112" s="13"/>
      <c r="TBL112" s="13"/>
      <c r="TBM112" s="13"/>
      <c r="TBN112" s="13"/>
      <c r="TBO112" s="13"/>
      <c r="TBP112" s="13"/>
      <c r="TBQ112" s="13"/>
      <c r="TBR112" s="13"/>
      <c r="TBS112" s="13"/>
      <c r="TBT112" s="13"/>
      <c r="TBU112" s="13"/>
      <c r="TBV112" s="13"/>
      <c r="TBW112" s="13"/>
      <c r="TBX112" s="13"/>
      <c r="TBY112" s="13"/>
      <c r="TBZ112" s="13"/>
      <c r="TCA112" s="13"/>
      <c r="TCB112" s="13"/>
      <c r="TCC112" s="13"/>
      <c r="TCD112" s="13"/>
      <c r="TCE112" s="13"/>
      <c r="TCF112" s="13"/>
      <c r="TCG112" s="13"/>
      <c r="TCH112" s="13"/>
      <c r="TCI112" s="13"/>
      <c r="TCJ112" s="13"/>
      <c r="TCK112" s="13"/>
      <c r="TCL112" s="13"/>
      <c r="TCM112" s="13"/>
      <c r="TCN112" s="13"/>
      <c r="TCO112" s="13"/>
      <c r="TCP112" s="13"/>
      <c r="TCQ112" s="13"/>
      <c r="TCR112" s="13"/>
      <c r="TCS112" s="13"/>
      <c r="TCT112" s="13"/>
      <c r="TCU112" s="13"/>
      <c r="TCV112" s="13"/>
      <c r="TCW112" s="13"/>
      <c r="TCX112" s="13"/>
      <c r="TCY112" s="13"/>
      <c r="TCZ112" s="13"/>
      <c r="TDA112" s="13"/>
      <c r="TDB112" s="13"/>
      <c r="TDC112" s="13"/>
      <c r="TDD112" s="13"/>
      <c r="TDE112" s="13"/>
      <c r="TDF112" s="13"/>
      <c r="TDG112" s="13"/>
      <c r="TDH112" s="13"/>
      <c r="TDI112" s="13"/>
      <c r="TDJ112" s="13"/>
      <c r="TDK112" s="13"/>
      <c r="TDL112" s="13"/>
      <c r="TDM112" s="13"/>
      <c r="TDN112" s="13"/>
      <c r="TDO112" s="13"/>
      <c r="TDP112" s="13"/>
      <c r="TDQ112" s="13"/>
      <c r="TDR112" s="13"/>
      <c r="TDS112" s="13"/>
      <c r="TDT112" s="13"/>
      <c r="TDU112" s="13"/>
      <c r="TDV112" s="13"/>
      <c r="TDW112" s="13"/>
      <c r="TDX112" s="13"/>
      <c r="TDY112" s="13"/>
      <c r="TDZ112" s="13"/>
      <c r="TEA112" s="13"/>
      <c r="TEB112" s="13"/>
      <c r="TEC112" s="13"/>
      <c r="TED112" s="13"/>
      <c r="TEE112" s="13"/>
      <c r="TEF112" s="13"/>
      <c r="TEG112" s="13"/>
      <c r="TEH112" s="13"/>
      <c r="TEI112" s="13"/>
      <c r="TEJ112" s="13"/>
      <c r="TEK112" s="13"/>
      <c r="TEL112" s="13"/>
      <c r="TEM112" s="13"/>
      <c r="TEN112" s="13"/>
      <c r="TEO112" s="13"/>
      <c r="TEP112" s="13"/>
      <c r="TEQ112" s="13"/>
      <c r="TER112" s="13"/>
      <c r="TES112" s="13"/>
      <c r="TET112" s="13"/>
      <c r="TEU112" s="13"/>
      <c r="TEV112" s="13"/>
      <c r="TEW112" s="13"/>
      <c r="TEX112" s="13"/>
      <c r="TEY112" s="13"/>
      <c r="TEZ112" s="13"/>
      <c r="TFA112" s="13"/>
      <c r="TFB112" s="13"/>
      <c r="TFC112" s="13"/>
      <c r="TFD112" s="13"/>
      <c r="TFE112" s="13"/>
      <c r="TFF112" s="13"/>
      <c r="TFG112" s="13"/>
      <c r="TFH112" s="13"/>
      <c r="TFI112" s="13"/>
      <c r="TFJ112" s="13"/>
      <c r="TFK112" s="13"/>
      <c r="TFL112" s="13"/>
      <c r="TFM112" s="13"/>
      <c r="TFN112" s="13"/>
      <c r="TFO112" s="13"/>
      <c r="TFP112" s="13"/>
      <c r="TFQ112" s="13"/>
      <c r="TFR112" s="13"/>
      <c r="TFS112" s="13"/>
      <c r="TFT112" s="13"/>
      <c r="TFU112" s="13"/>
      <c r="TFV112" s="13"/>
      <c r="TFW112" s="13"/>
      <c r="TFX112" s="13"/>
      <c r="TFY112" s="13"/>
      <c r="TFZ112" s="13"/>
      <c r="TGA112" s="13"/>
      <c r="TGB112" s="13"/>
      <c r="TGC112" s="13"/>
      <c r="TGD112" s="13"/>
      <c r="TGE112" s="13"/>
      <c r="TGF112" s="13"/>
      <c r="TGG112" s="13"/>
      <c r="TGH112" s="13"/>
      <c r="TGI112" s="13"/>
      <c r="TGJ112" s="13"/>
      <c r="TGK112" s="13"/>
      <c r="TGL112" s="13"/>
      <c r="TGM112" s="13"/>
      <c r="TGN112" s="13"/>
      <c r="TGO112" s="13"/>
      <c r="TGP112" s="13"/>
      <c r="TGQ112" s="13"/>
      <c r="TGR112" s="13"/>
      <c r="TGS112" s="13"/>
      <c r="TGT112" s="13"/>
      <c r="TGU112" s="13"/>
      <c r="TGV112" s="13"/>
      <c r="TGW112" s="13"/>
      <c r="TGX112" s="13"/>
      <c r="TGY112" s="13"/>
      <c r="TGZ112" s="13"/>
      <c r="THA112" s="13"/>
      <c r="THB112" s="13"/>
      <c r="THC112" s="13"/>
      <c r="THD112" s="13"/>
      <c r="THE112" s="13"/>
      <c r="THF112" s="13"/>
      <c r="THG112" s="13"/>
      <c r="THH112" s="13"/>
      <c r="THI112" s="13"/>
      <c r="THJ112" s="13"/>
      <c r="THK112" s="13"/>
      <c r="THL112" s="13"/>
      <c r="THM112" s="13"/>
      <c r="THN112" s="13"/>
      <c r="THO112" s="13"/>
      <c r="THP112" s="13"/>
      <c r="THQ112" s="13"/>
      <c r="THR112" s="13"/>
      <c r="THS112" s="13"/>
      <c r="THT112" s="13"/>
      <c r="THU112" s="13"/>
      <c r="THV112" s="13"/>
      <c r="THW112" s="13"/>
      <c r="THX112" s="13"/>
      <c r="THY112" s="13"/>
      <c r="THZ112" s="13"/>
      <c r="TIA112" s="13"/>
      <c r="TIB112" s="13"/>
      <c r="TIC112" s="13"/>
      <c r="TID112" s="13"/>
      <c r="TIE112" s="13"/>
      <c r="TIF112" s="13"/>
      <c r="TIG112" s="13"/>
      <c r="TIH112" s="13"/>
      <c r="TII112" s="13"/>
      <c r="TIJ112" s="13"/>
      <c r="TIK112" s="13"/>
      <c r="TIL112" s="13"/>
      <c r="TIM112" s="13"/>
      <c r="TIN112" s="13"/>
      <c r="TIO112" s="13"/>
      <c r="TIP112" s="13"/>
      <c r="TIQ112" s="13"/>
      <c r="TIR112" s="13"/>
      <c r="TIS112" s="13"/>
      <c r="TIT112" s="13"/>
      <c r="TIU112" s="13"/>
      <c r="TIV112" s="13"/>
      <c r="TIW112" s="13"/>
      <c r="TIX112" s="13"/>
      <c r="TIY112" s="13"/>
      <c r="TIZ112" s="13"/>
      <c r="TJA112" s="13"/>
      <c r="TJB112" s="13"/>
      <c r="TJC112" s="13"/>
      <c r="TJD112" s="13"/>
      <c r="TJE112" s="13"/>
      <c r="TJF112" s="13"/>
      <c r="TJG112" s="13"/>
      <c r="TJH112" s="13"/>
      <c r="TJI112" s="13"/>
      <c r="TJJ112" s="13"/>
      <c r="TJK112" s="13"/>
      <c r="TJL112" s="13"/>
      <c r="TJM112" s="13"/>
      <c r="TJN112" s="13"/>
      <c r="TJO112" s="13"/>
      <c r="TJP112" s="13"/>
      <c r="TJQ112" s="13"/>
      <c r="TJR112" s="13"/>
      <c r="TJS112" s="13"/>
      <c r="TJT112" s="13"/>
      <c r="TJU112" s="13"/>
      <c r="TJV112" s="13"/>
      <c r="TJW112" s="13"/>
      <c r="TJX112" s="13"/>
      <c r="TJY112" s="13"/>
      <c r="TJZ112" s="13"/>
      <c r="TKA112" s="13"/>
      <c r="TKB112" s="13"/>
      <c r="TKC112" s="13"/>
      <c r="TKD112" s="13"/>
      <c r="TKE112" s="13"/>
      <c r="TKF112" s="13"/>
      <c r="TKG112" s="13"/>
      <c r="TKH112" s="13"/>
      <c r="TKI112" s="13"/>
      <c r="TKJ112" s="13"/>
      <c r="TKK112" s="13"/>
      <c r="TKL112" s="13"/>
      <c r="TKM112" s="13"/>
      <c r="TKN112" s="13"/>
      <c r="TKO112" s="13"/>
      <c r="TKP112" s="13"/>
      <c r="TKQ112" s="13"/>
      <c r="TKR112" s="13"/>
      <c r="TKS112" s="13"/>
      <c r="TKT112" s="13"/>
      <c r="TKU112" s="13"/>
      <c r="TKV112" s="13"/>
      <c r="TKW112" s="13"/>
      <c r="TKX112" s="13"/>
      <c r="TKY112" s="13"/>
      <c r="TKZ112" s="13"/>
      <c r="TLA112" s="13"/>
      <c r="TLB112" s="13"/>
      <c r="TLC112" s="13"/>
      <c r="TLD112" s="13"/>
      <c r="TLE112" s="13"/>
      <c r="TLF112" s="13"/>
      <c r="TLG112" s="13"/>
      <c r="TLH112" s="13"/>
      <c r="TLI112" s="13"/>
      <c r="TLJ112" s="13"/>
      <c r="TLK112" s="13"/>
      <c r="TLL112" s="13"/>
      <c r="TLM112" s="13"/>
      <c r="TLN112" s="13"/>
      <c r="TLO112" s="13"/>
      <c r="TLP112" s="13"/>
      <c r="TLQ112" s="13"/>
      <c r="TLR112" s="13"/>
      <c r="TLS112" s="13"/>
      <c r="TLT112" s="13"/>
      <c r="TLU112" s="13"/>
      <c r="TLV112" s="13"/>
      <c r="TLW112" s="13"/>
      <c r="TLX112" s="13"/>
      <c r="TLY112" s="13"/>
      <c r="TLZ112" s="13"/>
      <c r="TMA112" s="13"/>
      <c r="TMB112" s="13"/>
      <c r="TMC112" s="13"/>
      <c r="TMD112" s="13"/>
      <c r="TME112" s="13"/>
      <c r="TMF112" s="13"/>
      <c r="TMG112" s="13"/>
      <c r="TMH112" s="13"/>
      <c r="TMI112" s="13"/>
      <c r="TMJ112" s="13"/>
      <c r="TMK112" s="13"/>
      <c r="TML112" s="13"/>
      <c r="TMM112" s="13"/>
      <c r="TMN112" s="13"/>
      <c r="TMO112" s="13"/>
      <c r="TMP112" s="13"/>
      <c r="TMQ112" s="13"/>
      <c r="TMR112" s="13"/>
      <c r="TMS112" s="13"/>
      <c r="TMT112" s="13"/>
      <c r="TMU112" s="13"/>
      <c r="TMV112" s="13"/>
      <c r="TMW112" s="13"/>
      <c r="TMX112" s="13"/>
      <c r="TMY112" s="13"/>
      <c r="TMZ112" s="13"/>
      <c r="TNA112" s="13"/>
      <c r="TNB112" s="13"/>
      <c r="TNC112" s="13"/>
      <c r="TND112" s="13"/>
      <c r="TNE112" s="13"/>
      <c r="TNF112" s="13"/>
      <c r="TNG112" s="13"/>
      <c r="TNH112" s="13"/>
      <c r="TNI112" s="13"/>
      <c r="TNJ112" s="13"/>
      <c r="TNK112" s="13"/>
      <c r="TNL112" s="13"/>
      <c r="TNM112" s="13"/>
      <c r="TNN112" s="13"/>
      <c r="TNO112" s="13"/>
      <c r="TNP112" s="13"/>
      <c r="TNQ112" s="13"/>
      <c r="TNR112" s="13"/>
      <c r="TNS112" s="13"/>
      <c r="TNT112" s="13"/>
      <c r="TNU112" s="13"/>
      <c r="TNV112" s="13"/>
      <c r="TNW112" s="13"/>
      <c r="TNX112" s="13"/>
      <c r="TNY112" s="13"/>
      <c r="TNZ112" s="13"/>
      <c r="TOA112" s="13"/>
      <c r="TOB112" s="13"/>
      <c r="TOC112" s="13"/>
      <c r="TOD112" s="13"/>
      <c r="TOE112" s="13"/>
      <c r="TOF112" s="13"/>
      <c r="TOG112" s="13"/>
      <c r="TOH112" s="13"/>
      <c r="TOI112" s="13"/>
      <c r="TOJ112" s="13"/>
      <c r="TOK112" s="13"/>
      <c r="TOL112" s="13"/>
      <c r="TOM112" s="13"/>
      <c r="TON112" s="13"/>
      <c r="TOO112" s="13"/>
      <c r="TOP112" s="13"/>
      <c r="TOQ112" s="13"/>
      <c r="TOR112" s="13"/>
      <c r="TOS112" s="13"/>
      <c r="TOT112" s="13"/>
      <c r="TOU112" s="13"/>
      <c r="TOV112" s="13"/>
      <c r="TOW112" s="13"/>
      <c r="TOX112" s="13"/>
      <c r="TOY112" s="13"/>
      <c r="TOZ112" s="13"/>
      <c r="TPA112" s="13"/>
      <c r="TPB112" s="13"/>
      <c r="TPC112" s="13"/>
      <c r="TPD112" s="13"/>
      <c r="TPE112" s="13"/>
      <c r="TPF112" s="13"/>
      <c r="TPG112" s="13"/>
      <c r="TPH112" s="13"/>
      <c r="TPI112" s="13"/>
      <c r="TPJ112" s="13"/>
      <c r="TPK112" s="13"/>
      <c r="TPL112" s="13"/>
      <c r="TPM112" s="13"/>
      <c r="TPN112" s="13"/>
      <c r="TPO112" s="13"/>
      <c r="TPP112" s="13"/>
      <c r="TPQ112" s="13"/>
      <c r="TPR112" s="13"/>
      <c r="TPS112" s="13"/>
      <c r="TPT112" s="13"/>
      <c r="TPU112" s="13"/>
      <c r="TPV112" s="13"/>
      <c r="TPW112" s="13"/>
      <c r="TPX112" s="13"/>
      <c r="TPY112" s="13"/>
      <c r="TPZ112" s="13"/>
      <c r="TQA112" s="13"/>
      <c r="TQB112" s="13"/>
      <c r="TQC112" s="13"/>
      <c r="TQD112" s="13"/>
      <c r="TQE112" s="13"/>
      <c r="TQF112" s="13"/>
      <c r="TQG112" s="13"/>
      <c r="TQH112" s="13"/>
      <c r="TQI112" s="13"/>
      <c r="TQJ112" s="13"/>
      <c r="TQK112" s="13"/>
      <c r="TQL112" s="13"/>
      <c r="TQM112" s="13"/>
      <c r="TQN112" s="13"/>
      <c r="TQO112" s="13"/>
      <c r="TQP112" s="13"/>
      <c r="TQQ112" s="13"/>
      <c r="TQR112" s="13"/>
      <c r="TQS112" s="13"/>
      <c r="TQT112" s="13"/>
      <c r="TQU112" s="13"/>
      <c r="TQV112" s="13"/>
      <c r="TQW112" s="13"/>
      <c r="TQX112" s="13"/>
      <c r="TQY112" s="13"/>
      <c r="TQZ112" s="13"/>
      <c r="TRA112" s="13"/>
      <c r="TRB112" s="13"/>
      <c r="TRC112" s="13"/>
      <c r="TRD112" s="13"/>
      <c r="TRE112" s="13"/>
      <c r="TRF112" s="13"/>
      <c r="TRG112" s="13"/>
      <c r="TRH112" s="13"/>
      <c r="TRI112" s="13"/>
      <c r="TRJ112" s="13"/>
      <c r="TRK112" s="13"/>
      <c r="TRL112" s="13"/>
      <c r="TRM112" s="13"/>
      <c r="TRN112" s="13"/>
      <c r="TRO112" s="13"/>
      <c r="TRP112" s="13"/>
      <c r="TRQ112" s="13"/>
      <c r="TRR112" s="13"/>
      <c r="TRS112" s="13"/>
      <c r="TRT112" s="13"/>
      <c r="TRU112" s="13"/>
      <c r="TRV112" s="13"/>
      <c r="TRW112" s="13"/>
      <c r="TRX112" s="13"/>
      <c r="TRY112" s="13"/>
      <c r="TRZ112" s="13"/>
      <c r="TSA112" s="13"/>
      <c r="TSB112" s="13"/>
      <c r="TSC112" s="13"/>
      <c r="TSD112" s="13"/>
      <c r="TSE112" s="13"/>
      <c r="TSF112" s="13"/>
      <c r="TSG112" s="13"/>
      <c r="TSH112" s="13"/>
      <c r="TSI112" s="13"/>
      <c r="TSJ112" s="13"/>
      <c r="TSK112" s="13"/>
      <c r="TSL112" s="13"/>
      <c r="TSM112" s="13"/>
      <c r="TSN112" s="13"/>
      <c r="TSO112" s="13"/>
      <c r="TSP112" s="13"/>
      <c r="TSQ112" s="13"/>
      <c r="TSR112" s="13"/>
      <c r="TSS112" s="13"/>
      <c r="TST112" s="13"/>
      <c r="TSU112" s="13"/>
      <c r="TSV112" s="13"/>
      <c r="TSW112" s="13"/>
      <c r="TSX112" s="13"/>
      <c r="TSY112" s="13"/>
      <c r="TSZ112" s="13"/>
      <c r="TTA112" s="13"/>
      <c r="TTB112" s="13"/>
      <c r="TTC112" s="13"/>
      <c r="TTD112" s="13"/>
      <c r="TTE112" s="13"/>
      <c r="TTF112" s="13"/>
      <c r="TTG112" s="13"/>
      <c r="TTH112" s="13"/>
      <c r="TTI112" s="13"/>
      <c r="TTJ112" s="13"/>
      <c r="TTK112" s="13"/>
      <c r="TTL112" s="13"/>
      <c r="TTM112" s="13"/>
      <c r="TTN112" s="13"/>
      <c r="TTO112" s="13"/>
      <c r="TTP112" s="13"/>
      <c r="TTQ112" s="13"/>
      <c r="TTR112" s="13"/>
      <c r="TTS112" s="13"/>
      <c r="TTT112" s="13"/>
      <c r="TTU112" s="13"/>
      <c r="TTV112" s="13"/>
      <c r="TTW112" s="13"/>
      <c r="TTX112" s="13"/>
      <c r="TTY112" s="13"/>
      <c r="TTZ112" s="13"/>
      <c r="TUA112" s="13"/>
      <c r="TUB112" s="13"/>
      <c r="TUC112" s="13"/>
      <c r="TUD112" s="13"/>
      <c r="TUE112" s="13"/>
      <c r="TUF112" s="13"/>
      <c r="TUG112" s="13"/>
      <c r="TUH112" s="13"/>
      <c r="TUI112" s="13"/>
      <c r="TUJ112" s="13"/>
      <c r="TUK112" s="13"/>
      <c r="TUL112" s="13"/>
      <c r="TUM112" s="13"/>
      <c r="TUN112" s="13"/>
      <c r="TUO112" s="13"/>
      <c r="TUP112" s="13"/>
      <c r="TUQ112" s="13"/>
      <c r="TUR112" s="13"/>
      <c r="TUS112" s="13"/>
      <c r="TUT112" s="13"/>
      <c r="TUU112" s="13"/>
      <c r="TUV112" s="13"/>
      <c r="TUW112" s="13"/>
      <c r="TUX112" s="13"/>
      <c r="TUY112" s="13"/>
      <c r="TUZ112" s="13"/>
      <c r="TVA112" s="13"/>
      <c r="TVB112" s="13"/>
      <c r="TVC112" s="13"/>
      <c r="TVD112" s="13"/>
      <c r="TVE112" s="13"/>
      <c r="TVF112" s="13"/>
      <c r="TVG112" s="13"/>
      <c r="TVH112" s="13"/>
      <c r="TVI112" s="13"/>
      <c r="TVJ112" s="13"/>
      <c r="TVK112" s="13"/>
      <c r="TVL112" s="13"/>
      <c r="TVM112" s="13"/>
      <c r="TVN112" s="13"/>
      <c r="TVO112" s="13"/>
      <c r="TVP112" s="13"/>
      <c r="TVQ112" s="13"/>
      <c r="TVR112" s="13"/>
      <c r="TVS112" s="13"/>
      <c r="TVT112" s="13"/>
      <c r="TVU112" s="13"/>
      <c r="TVV112" s="13"/>
      <c r="TVW112" s="13"/>
      <c r="TVX112" s="13"/>
      <c r="TVY112" s="13"/>
      <c r="TVZ112" s="13"/>
      <c r="TWA112" s="13"/>
      <c r="TWB112" s="13"/>
      <c r="TWC112" s="13"/>
      <c r="TWD112" s="13"/>
      <c r="TWE112" s="13"/>
      <c r="TWF112" s="13"/>
      <c r="TWG112" s="13"/>
      <c r="TWH112" s="13"/>
      <c r="TWI112" s="13"/>
      <c r="TWJ112" s="13"/>
      <c r="TWK112" s="13"/>
      <c r="TWL112" s="13"/>
      <c r="TWM112" s="13"/>
      <c r="TWN112" s="13"/>
      <c r="TWO112" s="13"/>
      <c r="TWP112" s="13"/>
      <c r="TWQ112" s="13"/>
      <c r="TWR112" s="13"/>
      <c r="TWS112" s="13"/>
      <c r="TWT112" s="13"/>
      <c r="TWU112" s="13"/>
      <c r="TWV112" s="13"/>
      <c r="TWW112" s="13"/>
      <c r="TWX112" s="13"/>
      <c r="TWY112" s="13"/>
      <c r="TWZ112" s="13"/>
      <c r="TXA112" s="13"/>
      <c r="TXB112" s="13"/>
      <c r="TXC112" s="13"/>
      <c r="TXD112" s="13"/>
      <c r="TXE112" s="13"/>
      <c r="TXF112" s="13"/>
      <c r="TXG112" s="13"/>
      <c r="TXH112" s="13"/>
      <c r="TXI112" s="13"/>
      <c r="TXJ112" s="13"/>
      <c r="TXK112" s="13"/>
      <c r="TXL112" s="13"/>
      <c r="TXM112" s="13"/>
      <c r="TXN112" s="13"/>
      <c r="TXO112" s="13"/>
      <c r="TXP112" s="13"/>
      <c r="TXQ112" s="13"/>
      <c r="TXR112" s="13"/>
      <c r="TXS112" s="13"/>
      <c r="TXT112" s="13"/>
      <c r="TXU112" s="13"/>
      <c r="TXV112" s="13"/>
      <c r="TXW112" s="13"/>
      <c r="TXX112" s="13"/>
      <c r="TXY112" s="13"/>
      <c r="TXZ112" s="13"/>
      <c r="TYA112" s="13"/>
      <c r="TYB112" s="13"/>
      <c r="TYC112" s="13"/>
      <c r="TYD112" s="13"/>
      <c r="TYE112" s="13"/>
      <c r="TYF112" s="13"/>
      <c r="TYG112" s="13"/>
      <c r="TYH112" s="13"/>
      <c r="TYI112" s="13"/>
      <c r="TYJ112" s="13"/>
      <c r="TYK112" s="13"/>
      <c r="TYL112" s="13"/>
      <c r="TYM112" s="13"/>
      <c r="TYN112" s="13"/>
      <c r="TYO112" s="13"/>
      <c r="TYP112" s="13"/>
      <c r="TYQ112" s="13"/>
      <c r="TYR112" s="13"/>
      <c r="TYS112" s="13"/>
      <c r="TYT112" s="13"/>
      <c r="TYU112" s="13"/>
      <c r="TYV112" s="13"/>
      <c r="TYW112" s="13"/>
      <c r="TYX112" s="13"/>
      <c r="TYY112" s="13"/>
      <c r="TYZ112" s="13"/>
      <c r="TZA112" s="13"/>
      <c r="TZB112" s="13"/>
      <c r="TZC112" s="13"/>
      <c r="TZD112" s="13"/>
      <c r="TZE112" s="13"/>
      <c r="TZF112" s="13"/>
      <c r="TZG112" s="13"/>
      <c r="TZH112" s="13"/>
      <c r="TZI112" s="13"/>
      <c r="TZJ112" s="13"/>
      <c r="TZK112" s="13"/>
      <c r="TZL112" s="13"/>
      <c r="TZM112" s="13"/>
      <c r="TZN112" s="13"/>
      <c r="TZO112" s="13"/>
      <c r="TZP112" s="13"/>
      <c r="TZQ112" s="13"/>
      <c r="TZR112" s="13"/>
      <c r="TZS112" s="13"/>
      <c r="TZT112" s="13"/>
      <c r="TZU112" s="13"/>
      <c r="TZV112" s="13"/>
      <c r="TZW112" s="13"/>
      <c r="TZX112" s="13"/>
      <c r="TZY112" s="13"/>
      <c r="TZZ112" s="13"/>
      <c r="UAA112" s="13"/>
      <c r="UAB112" s="13"/>
      <c r="UAC112" s="13"/>
      <c r="UAD112" s="13"/>
      <c r="UAE112" s="13"/>
      <c r="UAF112" s="13"/>
      <c r="UAG112" s="13"/>
      <c r="UAH112" s="13"/>
      <c r="UAI112" s="13"/>
      <c r="UAJ112" s="13"/>
      <c r="UAK112" s="13"/>
      <c r="UAL112" s="13"/>
      <c r="UAM112" s="13"/>
      <c r="UAN112" s="13"/>
      <c r="UAO112" s="13"/>
      <c r="UAP112" s="13"/>
      <c r="UAQ112" s="13"/>
      <c r="UAR112" s="13"/>
      <c r="UAS112" s="13"/>
      <c r="UAT112" s="13"/>
      <c r="UAU112" s="13"/>
      <c r="UAV112" s="13"/>
      <c r="UAW112" s="13"/>
      <c r="UAX112" s="13"/>
      <c r="UAY112" s="13"/>
      <c r="UAZ112" s="13"/>
      <c r="UBA112" s="13"/>
      <c r="UBB112" s="13"/>
      <c r="UBC112" s="13"/>
      <c r="UBD112" s="13"/>
      <c r="UBE112" s="13"/>
      <c r="UBF112" s="13"/>
      <c r="UBG112" s="13"/>
      <c r="UBH112" s="13"/>
      <c r="UBI112" s="13"/>
      <c r="UBJ112" s="13"/>
      <c r="UBK112" s="13"/>
      <c r="UBL112" s="13"/>
      <c r="UBM112" s="13"/>
      <c r="UBN112" s="13"/>
      <c r="UBO112" s="13"/>
      <c r="UBP112" s="13"/>
      <c r="UBQ112" s="13"/>
      <c r="UBR112" s="13"/>
      <c r="UBS112" s="13"/>
      <c r="UBT112" s="13"/>
      <c r="UBU112" s="13"/>
      <c r="UBV112" s="13"/>
      <c r="UBW112" s="13"/>
      <c r="UBX112" s="13"/>
      <c r="UBY112" s="13"/>
      <c r="UBZ112" s="13"/>
      <c r="UCA112" s="13"/>
      <c r="UCB112" s="13"/>
      <c r="UCC112" s="13"/>
      <c r="UCD112" s="13"/>
      <c r="UCE112" s="13"/>
      <c r="UCF112" s="13"/>
      <c r="UCG112" s="13"/>
      <c r="UCH112" s="13"/>
      <c r="UCI112" s="13"/>
      <c r="UCJ112" s="13"/>
      <c r="UCK112" s="13"/>
      <c r="UCL112" s="13"/>
      <c r="UCM112" s="13"/>
      <c r="UCN112" s="13"/>
      <c r="UCO112" s="13"/>
      <c r="UCP112" s="13"/>
      <c r="UCQ112" s="13"/>
      <c r="UCR112" s="13"/>
      <c r="UCS112" s="13"/>
      <c r="UCT112" s="13"/>
      <c r="UCU112" s="13"/>
      <c r="UCV112" s="13"/>
      <c r="UCW112" s="13"/>
      <c r="UCX112" s="13"/>
      <c r="UCY112" s="13"/>
      <c r="UCZ112" s="13"/>
      <c r="UDA112" s="13"/>
      <c r="UDB112" s="13"/>
      <c r="UDC112" s="13"/>
      <c r="UDD112" s="13"/>
      <c r="UDE112" s="13"/>
      <c r="UDF112" s="13"/>
      <c r="UDG112" s="13"/>
      <c r="UDH112" s="13"/>
      <c r="UDI112" s="13"/>
      <c r="UDJ112" s="13"/>
      <c r="UDK112" s="13"/>
      <c r="UDL112" s="13"/>
      <c r="UDM112" s="13"/>
      <c r="UDN112" s="13"/>
      <c r="UDO112" s="13"/>
      <c r="UDP112" s="13"/>
      <c r="UDQ112" s="13"/>
      <c r="UDR112" s="13"/>
      <c r="UDS112" s="13"/>
      <c r="UDT112" s="13"/>
      <c r="UDU112" s="13"/>
      <c r="UDV112" s="13"/>
      <c r="UDW112" s="13"/>
      <c r="UDX112" s="13"/>
      <c r="UDY112" s="13"/>
      <c r="UDZ112" s="13"/>
      <c r="UEA112" s="13"/>
      <c r="UEB112" s="13"/>
      <c r="UEC112" s="13"/>
      <c r="UED112" s="13"/>
      <c r="UEE112" s="13"/>
      <c r="UEF112" s="13"/>
      <c r="UEG112" s="13"/>
      <c r="UEH112" s="13"/>
      <c r="UEI112" s="13"/>
      <c r="UEJ112" s="13"/>
      <c r="UEK112" s="13"/>
      <c r="UEL112" s="13"/>
      <c r="UEM112" s="13"/>
      <c r="UEN112" s="13"/>
      <c r="UEO112" s="13"/>
      <c r="UEP112" s="13"/>
      <c r="UEQ112" s="13"/>
      <c r="UER112" s="13"/>
      <c r="UES112" s="13"/>
      <c r="UET112" s="13"/>
      <c r="UEU112" s="13"/>
      <c r="UEV112" s="13"/>
      <c r="UEW112" s="13"/>
      <c r="UEX112" s="13"/>
      <c r="UEY112" s="13"/>
      <c r="UEZ112" s="13"/>
      <c r="UFA112" s="13"/>
      <c r="UFB112" s="13"/>
      <c r="UFC112" s="13"/>
      <c r="UFD112" s="13"/>
      <c r="UFE112" s="13"/>
      <c r="UFF112" s="13"/>
      <c r="UFG112" s="13"/>
      <c r="UFH112" s="13"/>
      <c r="UFI112" s="13"/>
      <c r="UFJ112" s="13"/>
      <c r="UFK112" s="13"/>
      <c r="UFL112" s="13"/>
      <c r="UFM112" s="13"/>
      <c r="UFN112" s="13"/>
      <c r="UFO112" s="13"/>
      <c r="UFP112" s="13"/>
      <c r="UFQ112" s="13"/>
      <c r="UFR112" s="13"/>
      <c r="UFS112" s="13"/>
      <c r="UFT112" s="13"/>
      <c r="UFU112" s="13"/>
      <c r="UFV112" s="13"/>
      <c r="UFW112" s="13"/>
      <c r="UFX112" s="13"/>
      <c r="UFY112" s="13"/>
      <c r="UFZ112" s="13"/>
      <c r="UGA112" s="13"/>
      <c r="UGB112" s="13"/>
      <c r="UGC112" s="13"/>
      <c r="UGD112" s="13"/>
      <c r="UGE112" s="13"/>
      <c r="UGF112" s="13"/>
      <c r="UGG112" s="13"/>
      <c r="UGH112" s="13"/>
      <c r="UGI112" s="13"/>
      <c r="UGJ112" s="13"/>
      <c r="UGK112" s="13"/>
      <c r="UGL112" s="13"/>
      <c r="UGM112" s="13"/>
      <c r="UGN112" s="13"/>
      <c r="UGO112" s="13"/>
      <c r="UGP112" s="13"/>
      <c r="UGQ112" s="13"/>
      <c r="UGR112" s="13"/>
      <c r="UGS112" s="13"/>
      <c r="UGT112" s="13"/>
      <c r="UGU112" s="13"/>
      <c r="UGV112" s="13"/>
      <c r="UGW112" s="13"/>
      <c r="UGX112" s="13"/>
      <c r="UGY112" s="13"/>
      <c r="UGZ112" s="13"/>
      <c r="UHA112" s="13"/>
      <c r="UHB112" s="13"/>
      <c r="UHC112" s="13"/>
      <c r="UHD112" s="13"/>
      <c r="UHE112" s="13"/>
      <c r="UHF112" s="13"/>
      <c r="UHG112" s="13"/>
      <c r="UHH112" s="13"/>
      <c r="UHI112" s="13"/>
      <c r="UHJ112" s="13"/>
      <c r="UHK112" s="13"/>
      <c r="UHL112" s="13"/>
      <c r="UHM112" s="13"/>
      <c r="UHN112" s="13"/>
      <c r="UHO112" s="13"/>
      <c r="UHP112" s="13"/>
      <c r="UHQ112" s="13"/>
      <c r="UHR112" s="13"/>
      <c r="UHS112" s="13"/>
      <c r="UHT112" s="13"/>
      <c r="UHU112" s="13"/>
      <c r="UHV112" s="13"/>
      <c r="UHW112" s="13"/>
      <c r="UHX112" s="13"/>
      <c r="UHY112" s="13"/>
      <c r="UHZ112" s="13"/>
      <c r="UIA112" s="13"/>
      <c r="UIB112" s="13"/>
      <c r="UIC112" s="13"/>
      <c r="UID112" s="13"/>
      <c r="UIE112" s="13"/>
      <c r="UIF112" s="13"/>
      <c r="UIG112" s="13"/>
      <c r="UIH112" s="13"/>
      <c r="UII112" s="13"/>
      <c r="UIJ112" s="13"/>
      <c r="UIK112" s="13"/>
      <c r="UIL112" s="13"/>
      <c r="UIM112" s="13"/>
      <c r="UIN112" s="13"/>
      <c r="UIO112" s="13"/>
      <c r="UIP112" s="13"/>
      <c r="UIQ112" s="13"/>
      <c r="UIR112" s="13"/>
      <c r="UIS112" s="13"/>
      <c r="UIT112" s="13"/>
      <c r="UIU112" s="13"/>
      <c r="UIV112" s="13"/>
      <c r="UIW112" s="13"/>
      <c r="UIX112" s="13"/>
      <c r="UIY112" s="13"/>
      <c r="UIZ112" s="13"/>
      <c r="UJA112" s="13"/>
      <c r="UJB112" s="13"/>
      <c r="UJC112" s="13"/>
      <c r="UJD112" s="13"/>
      <c r="UJE112" s="13"/>
      <c r="UJF112" s="13"/>
      <c r="UJG112" s="13"/>
      <c r="UJH112" s="13"/>
      <c r="UJI112" s="13"/>
      <c r="UJJ112" s="13"/>
      <c r="UJK112" s="13"/>
      <c r="UJL112" s="13"/>
      <c r="UJM112" s="13"/>
      <c r="UJN112" s="13"/>
      <c r="UJO112" s="13"/>
      <c r="UJP112" s="13"/>
      <c r="UJQ112" s="13"/>
      <c r="UJR112" s="13"/>
      <c r="UJS112" s="13"/>
      <c r="UJT112" s="13"/>
      <c r="UJU112" s="13"/>
      <c r="UJV112" s="13"/>
      <c r="UJW112" s="13"/>
      <c r="UJX112" s="13"/>
      <c r="UJY112" s="13"/>
      <c r="UJZ112" s="13"/>
      <c r="UKA112" s="13"/>
      <c r="UKB112" s="13"/>
      <c r="UKC112" s="13"/>
      <c r="UKD112" s="13"/>
      <c r="UKE112" s="13"/>
      <c r="UKF112" s="13"/>
      <c r="UKG112" s="13"/>
      <c r="UKH112" s="13"/>
      <c r="UKI112" s="13"/>
      <c r="UKJ112" s="13"/>
      <c r="UKK112" s="13"/>
      <c r="UKL112" s="13"/>
      <c r="UKM112" s="13"/>
      <c r="UKN112" s="13"/>
      <c r="UKO112" s="13"/>
      <c r="UKP112" s="13"/>
      <c r="UKQ112" s="13"/>
      <c r="UKR112" s="13"/>
      <c r="UKS112" s="13"/>
      <c r="UKT112" s="13"/>
      <c r="UKU112" s="13"/>
      <c r="UKV112" s="13"/>
      <c r="UKW112" s="13"/>
      <c r="UKX112" s="13"/>
      <c r="UKY112" s="13"/>
      <c r="UKZ112" s="13"/>
      <c r="ULA112" s="13"/>
      <c r="ULB112" s="13"/>
      <c r="ULC112" s="13"/>
      <c r="ULD112" s="13"/>
      <c r="ULE112" s="13"/>
      <c r="ULF112" s="13"/>
      <c r="ULG112" s="13"/>
      <c r="ULH112" s="13"/>
      <c r="ULI112" s="13"/>
      <c r="ULJ112" s="13"/>
      <c r="ULK112" s="13"/>
      <c r="ULL112" s="13"/>
      <c r="ULM112" s="13"/>
      <c r="ULN112" s="13"/>
      <c r="ULO112" s="13"/>
      <c r="ULP112" s="13"/>
      <c r="ULQ112" s="13"/>
      <c r="ULR112" s="13"/>
      <c r="ULS112" s="13"/>
      <c r="ULT112" s="13"/>
      <c r="ULU112" s="13"/>
      <c r="ULV112" s="13"/>
      <c r="ULW112" s="13"/>
      <c r="ULX112" s="13"/>
      <c r="ULY112" s="13"/>
      <c r="ULZ112" s="13"/>
      <c r="UMA112" s="13"/>
      <c r="UMB112" s="13"/>
      <c r="UMC112" s="13"/>
      <c r="UMD112" s="13"/>
      <c r="UME112" s="13"/>
      <c r="UMF112" s="13"/>
      <c r="UMG112" s="13"/>
      <c r="UMH112" s="13"/>
      <c r="UMI112" s="13"/>
      <c r="UMJ112" s="13"/>
      <c r="UMK112" s="13"/>
      <c r="UML112" s="13"/>
      <c r="UMM112" s="13"/>
      <c r="UMN112" s="13"/>
      <c r="UMO112" s="13"/>
      <c r="UMP112" s="13"/>
      <c r="UMQ112" s="13"/>
      <c r="UMR112" s="13"/>
      <c r="UMS112" s="13"/>
      <c r="UMT112" s="13"/>
      <c r="UMU112" s="13"/>
      <c r="UMV112" s="13"/>
      <c r="UMW112" s="13"/>
      <c r="UMX112" s="13"/>
      <c r="UMY112" s="13"/>
      <c r="UMZ112" s="13"/>
      <c r="UNA112" s="13"/>
      <c r="UNB112" s="13"/>
      <c r="UNC112" s="13"/>
      <c r="UND112" s="13"/>
      <c r="UNE112" s="13"/>
      <c r="UNF112" s="13"/>
      <c r="UNG112" s="13"/>
      <c r="UNH112" s="13"/>
      <c r="UNI112" s="13"/>
      <c r="UNJ112" s="13"/>
      <c r="UNK112" s="13"/>
      <c r="UNL112" s="13"/>
      <c r="UNM112" s="13"/>
      <c r="UNN112" s="13"/>
      <c r="UNO112" s="13"/>
      <c r="UNP112" s="13"/>
      <c r="UNQ112" s="13"/>
      <c r="UNR112" s="13"/>
      <c r="UNS112" s="13"/>
      <c r="UNT112" s="13"/>
      <c r="UNU112" s="13"/>
      <c r="UNV112" s="13"/>
      <c r="UNW112" s="13"/>
      <c r="UNX112" s="13"/>
      <c r="UNY112" s="13"/>
      <c r="UNZ112" s="13"/>
      <c r="UOA112" s="13"/>
      <c r="UOB112" s="13"/>
      <c r="UOC112" s="13"/>
      <c r="UOD112" s="13"/>
      <c r="UOE112" s="13"/>
      <c r="UOF112" s="13"/>
      <c r="UOG112" s="13"/>
      <c r="UOH112" s="13"/>
      <c r="UOI112" s="13"/>
      <c r="UOJ112" s="13"/>
      <c r="UOK112" s="13"/>
      <c r="UOL112" s="13"/>
      <c r="UOM112" s="13"/>
      <c r="UON112" s="13"/>
      <c r="UOO112" s="13"/>
      <c r="UOP112" s="13"/>
      <c r="UOQ112" s="13"/>
      <c r="UOR112" s="13"/>
      <c r="UOS112" s="13"/>
      <c r="UOT112" s="13"/>
      <c r="UOU112" s="13"/>
      <c r="UOV112" s="13"/>
      <c r="UOW112" s="13"/>
      <c r="UOX112" s="13"/>
      <c r="UOY112" s="13"/>
      <c r="UOZ112" s="13"/>
      <c r="UPA112" s="13"/>
      <c r="UPB112" s="13"/>
      <c r="UPC112" s="13"/>
      <c r="UPD112" s="13"/>
      <c r="UPE112" s="13"/>
      <c r="UPF112" s="13"/>
      <c r="UPG112" s="13"/>
      <c r="UPH112" s="13"/>
      <c r="UPI112" s="13"/>
      <c r="UPJ112" s="13"/>
      <c r="UPK112" s="13"/>
      <c r="UPL112" s="13"/>
      <c r="UPM112" s="13"/>
      <c r="UPN112" s="13"/>
      <c r="UPO112" s="13"/>
      <c r="UPP112" s="13"/>
      <c r="UPQ112" s="13"/>
      <c r="UPR112" s="13"/>
      <c r="UPS112" s="13"/>
      <c r="UPT112" s="13"/>
      <c r="UPU112" s="13"/>
      <c r="UPV112" s="13"/>
      <c r="UPW112" s="13"/>
      <c r="UPX112" s="13"/>
      <c r="UPY112" s="13"/>
      <c r="UPZ112" s="13"/>
      <c r="UQA112" s="13"/>
      <c r="UQB112" s="13"/>
      <c r="UQC112" s="13"/>
      <c r="UQD112" s="13"/>
      <c r="UQE112" s="13"/>
      <c r="UQF112" s="13"/>
      <c r="UQG112" s="13"/>
      <c r="UQH112" s="13"/>
      <c r="UQI112" s="13"/>
      <c r="UQJ112" s="13"/>
      <c r="UQK112" s="13"/>
      <c r="UQL112" s="13"/>
      <c r="UQM112" s="13"/>
      <c r="UQN112" s="13"/>
      <c r="UQO112" s="13"/>
      <c r="UQP112" s="13"/>
      <c r="UQQ112" s="13"/>
      <c r="UQR112" s="13"/>
      <c r="UQS112" s="13"/>
      <c r="UQT112" s="13"/>
      <c r="UQU112" s="13"/>
      <c r="UQV112" s="13"/>
      <c r="UQW112" s="13"/>
      <c r="UQX112" s="13"/>
      <c r="UQY112" s="13"/>
      <c r="UQZ112" s="13"/>
      <c r="URA112" s="13"/>
      <c r="URB112" s="13"/>
      <c r="URC112" s="13"/>
      <c r="URD112" s="13"/>
      <c r="URE112" s="13"/>
      <c r="URF112" s="13"/>
      <c r="URG112" s="13"/>
      <c r="URH112" s="13"/>
      <c r="URI112" s="13"/>
      <c r="URJ112" s="13"/>
      <c r="URK112" s="13"/>
      <c r="URL112" s="13"/>
      <c r="URM112" s="13"/>
      <c r="URN112" s="13"/>
      <c r="URO112" s="13"/>
      <c r="URP112" s="13"/>
      <c r="URQ112" s="13"/>
      <c r="URR112" s="13"/>
      <c r="URS112" s="13"/>
      <c r="URT112" s="13"/>
      <c r="URU112" s="13"/>
      <c r="URV112" s="13"/>
      <c r="URW112" s="13"/>
      <c r="URX112" s="13"/>
      <c r="URY112" s="13"/>
      <c r="URZ112" s="13"/>
      <c r="USA112" s="13"/>
      <c r="USB112" s="13"/>
      <c r="USC112" s="13"/>
      <c r="USD112" s="13"/>
      <c r="USE112" s="13"/>
      <c r="USF112" s="13"/>
      <c r="USG112" s="13"/>
      <c r="USH112" s="13"/>
      <c r="USI112" s="13"/>
      <c r="USJ112" s="13"/>
      <c r="USK112" s="13"/>
      <c r="USL112" s="13"/>
      <c r="USM112" s="13"/>
      <c r="USN112" s="13"/>
      <c r="USO112" s="13"/>
      <c r="USP112" s="13"/>
      <c r="USQ112" s="13"/>
      <c r="USR112" s="13"/>
      <c r="USS112" s="13"/>
      <c r="UST112" s="13"/>
      <c r="USU112" s="13"/>
      <c r="USV112" s="13"/>
      <c r="USW112" s="13"/>
      <c r="USX112" s="13"/>
      <c r="USY112" s="13"/>
      <c r="USZ112" s="13"/>
      <c r="UTA112" s="13"/>
      <c r="UTB112" s="13"/>
      <c r="UTC112" s="13"/>
      <c r="UTD112" s="13"/>
      <c r="UTE112" s="13"/>
      <c r="UTF112" s="13"/>
      <c r="UTG112" s="13"/>
      <c r="UTH112" s="13"/>
      <c r="UTI112" s="13"/>
      <c r="UTJ112" s="13"/>
      <c r="UTK112" s="13"/>
      <c r="UTL112" s="13"/>
      <c r="UTM112" s="13"/>
      <c r="UTN112" s="13"/>
      <c r="UTO112" s="13"/>
      <c r="UTP112" s="13"/>
      <c r="UTQ112" s="13"/>
      <c r="UTR112" s="13"/>
      <c r="UTS112" s="13"/>
      <c r="UTT112" s="13"/>
      <c r="UTU112" s="13"/>
      <c r="UTV112" s="13"/>
      <c r="UTW112" s="13"/>
      <c r="UTX112" s="13"/>
      <c r="UTY112" s="13"/>
      <c r="UTZ112" s="13"/>
      <c r="UUA112" s="13"/>
      <c r="UUB112" s="13"/>
      <c r="UUC112" s="13"/>
      <c r="UUD112" s="13"/>
      <c r="UUE112" s="13"/>
      <c r="UUF112" s="13"/>
      <c r="UUG112" s="13"/>
      <c r="UUH112" s="13"/>
      <c r="UUI112" s="13"/>
      <c r="UUJ112" s="13"/>
      <c r="UUK112" s="13"/>
      <c r="UUL112" s="13"/>
      <c r="UUM112" s="13"/>
      <c r="UUN112" s="13"/>
      <c r="UUO112" s="13"/>
      <c r="UUP112" s="13"/>
      <c r="UUQ112" s="13"/>
      <c r="UUR112" s="13"/>
      <c r="UUS112" s="13"/>
      <c r="UUT112" s="13"/>
      <c r="UUU112" s="13"/>
      <c r="UUV112" s="13"/>
      <c r="UUW112" s="13"/>
      <c r="UUX112" s="13"/>
      <c r="UUY112" s="13"/>
      <c r="UUZ112" s="13"/>
      <c r="UVA112" s="13"/>
      <c r="UVB112" s="13"/>
      <c r="UVC112" s="13"/>
      <c r="UVD112" s="13"/>
      <c r="UVE112" s="13"/>
      <c r="UVF112" s="13"/>
      <c r="UVG112" s="13"/>
      <c r="UVH112" s="13"/>
      <c r="UVI112" s="13"/>
      <c r="UVJ112" s="13"/>
      <c r="UVK112" s="13"/>
      <c r="UVL112" s="13"/>
      <c r="UVM112" s="13"/>
      <c r="UVN112" s="13"/>
      <c r="UVO112" s="13"/>
      <c r="UVP112" s="13"/>
      <c r="UVQ112" s="13"/>
      <c r="UVR112" s="13"/>
      <c r="UVS112" s="13"/>
      <c r="UVT112" s="13"/>
      <c r="UVU112" s="13"/>
      <c r="UVV112" s="13"/>
      <c r="UVW112" s="13"/>
      <c r="UVX112" s="13"/>
      <c r="UVY112" s="13"/>
      <c r="UVZ112" s="13"/>
      <c r="UWA112" s="13"/>
      <c r="UWB112" s="13"/>
      <c r="UWC112" s="13"/>
      <c r="UWD112" s="13"/>
      <c r="UWE112" s="13"/>
      <c r="UWF112" s="13"/>
      <c r="UWG112" s="13"/>
      <c r="UWH112" s="13"/>
      <c r="UWI112" s="13"/>
      <c r="UWJ112" s="13"/>
      <c r="UWK112" s="13"/>
      <c r="UWL112" s="13"/>
      <c r="UWM112" s="13"/>
      <c r="UWN112" s="13"/>
      <c r="UWO112" s="13"/>
      <c r="UWP112" s="13"/>
      <c r="UWQ112" s="13"/>
      <c r="UWR112" s="13"/>
      <c r="UWS112" s="13"/>
      <c r="UWT112" s="13"/>
      <c r="UWU112" s="13"/>
      <c r="UWV112" s="13"/>
      <c r="UWW112" s="13"/>
      <c r="UWX112" s="13"/>
      <c r="UWY112" s="13"/>
      <c r="UWZ112" s="13"/>
      <c r="UXA112" s="13"/>
      <c r="UXB112" s="13"/>
      <c r="UXC112" s="13"/>
      <c r="UXD112" s="13"/>
      <c r="UXE112" s="13"/>
      <c r="UXF112" s="13"/>
      <c r="UXG112" s="13"/>
      <c r="UXH112" s="13"/>
      <c r="UXI112" s="13"/>
      <c r="UXJ112" s="13"/>
      <c r="UXK112" s="13"/>
      <c r="UXL112" s="13"/>
      <c r="UXM112" s="13"/>
      <c r="UXN112" s="13"/>
      <c r="UXO112" s="13"/>
      <c r="UXP112" s="13"/>
      <c r="UXQ112" s="13"/>
      <c r="UXR112" s="13"/>
      <c r="UXS112" s="13"/>
      <c r="UXT112" s="13"/>
      <c r="UXU112" s="13"/>
      <c r="UXV112" s="13"/>
      <c r="UXW112" s="13"/>
      <c r="UXX112" s="13"/>
      <c r="UXY112" s="13"/>
      <c r="UXZ112" s="13"/>
      <c r="UYA112" s="13"/>
      <c r="UYB112" s="13"/>
      <c r="UYC112" s="13"/>
      <c r="UYD112" s="13"/>
      <c r="UYE112" s="13"/>
      <c r="UYF112" s="13"/>
      <c r="UYG112" s="13"/>
      <c r="UYH112" s="13"/>
      <c r="UYI112" s="13"/>
      <c r="UYJ112" s="13"/>
      <c r="UYK112" s="13"/>
      <c r="UYL112" s="13"/>
      <c r="UYM112" s="13"/>
      <c r="UYN112" s="13"/>
      <c r="UYO112" s="13"/>
      <c r="UYP112" s="13"/>
      <c r="UYQ112" s="13"/>
      <c r="UYR112" s="13"/>
      <c r="UYS112" s="13"/>
      <c r="UYT112" s="13"/>
      <c r="UYU112" s="13"/>
      <c r="UYV112" s="13"/>
      <c r="UYW112" s="13"/>
      <c r="UYX112" s="13"/>
      <c r="UYY112" s="13"/>
      <c r="UYZ112" s="13"/>
      <c r="UZA112" s="13"/>
      <c r="UZB112" s="13"/>
      <c r="UZC112" s="13"/>
      <c r="UZD112" s="13"/>
      <c r="UZE112" s="13"/>
      <c r="UZF112" s="13"/>
      <c r="UZG112" s="13"/>
      <c r="UZH112" s="13"/>
      <c r="UZI112" s="13"/>
      <c r="UZJ112" s="13"/>
      <c r="UZK112" s="13"/>
      <c r="UZL112" s="13"/>
      <c r="UZM112" s="13"/>
      <c r="UZN112" s="13"/>
      <c r="UZO112" s="13"/>
      <c r="UZP112" s="13"/>
      <c r="UZQ112" s="13"/>
      <c r="UZR112" s="13"/>
      <c r="UZS112" s="13"/>
      <c r="UZT112" s="13"/>
      <c r="UZU112" s="13"/>
      <c r="UZV112" s="13"/>
      <c r="UZW112" s="13"/>
      <c r="UZX112" s="13"/>
      <c r="UZY112" s="13"/>
      <c r="UZZ112" s="13"/>
      <c r="VAA112" s="13"/>
      <c r="VAB112" s="13"/>
      <c r="VAC112" s="13"/>
      <c r="VAD112" s="13"/>
      <c r="VAE112" s="13"/>
      <c r="VAF112" s="13"/>
      <c r="VAG112" s="13"/>
      <c r="VAH112" s="13"/>
      <c r="VAI112" s="13"/>
      <c r="VAJ112" s="13"/>
      <c r="VAK112" s="13"/>
      <c r="VAL112" s="13"/>
      <c r="VAM112" s="13"/>
      <c r="VAN112" s="13"/>
      <c r="VAO112" s="13"/>
      <c r="VAP112" s="13"/>
      <c r="VAQ112" s="13"/>
      <c r="VAR112" s="13"/>
      <c r="VAS112" s="13"/>
      <c r="VAT112" s="13"/>
      <c r="VAU112" s="13"/>
      <c r="VAV112" s="13"/>
      <c r="VAW112" s="13"/>
      <c r="VAX112" s="13"/>
      <c r="VAY112" s="13"/>
      <c r="VAZ112" s="13"/>
      <c r="VBA112" s="13"/>
      <c r="VBB112" s="13"/>
      <c r="VBC112" s="13"/>
      <c r="VBD112" s="13"/>
      <c r="VBE112" s="13"/>
      <c r="VBF112" s="13"/>
      <c r="VBG112" s="13"/>
      <c r="VBH112" s="13"/>
      <c r="VBI112" s="13"/>
      <c r="VBJ112" s="13"/>
      <c r="VBK112" s="13"/>
      <c r="VBL112" s="13"/>
      <c r="VBM112" s="13"/>
      <c r="VBN112" s="13"/>
      <c r="VBO112" s="13"/>
      <c r="VBP112" s="13"/>
      <c r="VBQ112" s="13"/>
      <c r="VBR112" s="13"/>
      <c r="VBS112" s="13"/>
      <c r="VBT112" s="13"/>
      <c r="VBU112" s="13"/>
      <c r="VBV112" s="13"/>
      <c r="VBW112" s="13"/>
      <c r="VBX112" s="13"/>
      <c r="VBY112" s="13"/>
      <c r="VBZ112" s="13"/>
      <c r="VCA112" s="13"/>
      <c r="VCB112" s="13"/>
      <c r="VCC112" s="13"/>
      <c r="VCD112" s="13"/>
      <c r="VCE112" s="13"/>
      <c r="VCF112" s="13"/>
      <c r="VCG112" s="13"/>
      <c r="VCH112" s="13"/>
      <c r="VCI112" s="13"/>
      <c r="VCJ112" s="13"/>
      <c r="VCK112" s="13"/>
      <c r="VCL112" s="13"/>
      <c r="VCM112" s="13"/>
      <c r="VCN112" s="13"/>
      <c r="VCO112" s="13"/>
      <c r="VCP112" s="13"/>
      <c r="VCQ112" s="13"/>
      <c r="VCR112" s="13"/>
      <c r="VCS112" s="13"/>
      <c r="VCT112" s="13"/>
      <c r="VCU112" s="13"/>
      <c r="VCV112" s="13"/>
      <c r="VCW112" s="13"/>
      <c r="VCX112" s="13"/>
      <c r="VCY112" s="13"/>
      <c r="VCZ112" s="13"/>
      <c r="VDA112" s="13"/>
      <c r="VDB112" s="13"/>
      <c r="VDC112" s="13"/>
      <c r="VDD112" s="13"/>
      <c r="VDE112" s="13"/>
      <c r="VDF112" s="13"/>
      <c r="VDG112" s="13"/>
      <c r="VDH112" s="13"/>
      <c r="VDI112" s="13"/>
      <c r="VDJ112" s="13"/>
      <c r="VDK112" s="13"/>
      <c r="VDL112" s="13"/>
      <c r="VDM112" s="13"/>
      <c r="VDN112" s="13"/>
      <c r="VDO112" s="13"/>
      <c r="VDP112" s="13"/>
      <c r="VDQ112" s="13"/>
      <c r="VDR112" s="13"/>
      <c r="VDS112" s="13"/>
      <c r="VDT112" s="13"/>
      <c r="VDU112" s="13"/>
      <c r="VDV112" s="13"/>
      <c r="VDW112" s="13"/>
      <c r="VDX112" s="13"/>
      <c r="VDY112" s="13"/>
      <c r="VDZ112" s="13"/>
      <c r="VEA112" s="13"/>
      <c r="VEB112" s="13"/>
      <c r="VEC112" s="13"/>
      <c r="VED112" s="13"/>
      <c r="VEE112" s="13"/>
      <c r="VEF112" s="13"/>
      <c r="VEG112" s="13"/>
      <c r="VEH112" s="13"/>
      <c r="VEI112" s="13"/>
      <c r="VEJ112" s="13"/>
      <c r="VEK112" s="13"/>
      <c r="VEL112" s="13"/>
      <c r="VEM112" s="13"/>
      <c r="VEN112" s="13"/>
      <c r="VEO112" s="13"/>
      <c r="VEP112" s="13"/>
      <c r="VEQ112" s="13"/>
      <c r="VER112" s="13"/>
      <c r="VES112" s="13"/>
      <c r="VET112" s="13"/>
      <c r="VEU112" s="13"/>
      <c r="VEV112" s="13"/>
      <c r="VEW112" s="13"/>
      <c r="VEX112" s="13"/>
      <c r="VEY112" s="13"/>
      <c r="VEZ112" s="13"/>
      <c r="VFA112" s="13"/>
      <c r="VFB112" s="13"/>
      <c r="VFC112" s="13"/>
      <c r="VFD112" s="13"/>
      <c r="VFE112" s="13"/>
      <c r="VFF112" s="13"/>
      <c r="VFG112" s="13"/>
      <c r="VFH112" s="13"/>
      <c r="VFI112" s="13"/>
      <c r="VFJ112" s="13"/>
      <c r="VFK112" s="13"/>
      <c r="VFL112" s="13"/>
      <c r="VFM112" s="13"/>
      <c r="VFN112" s="13"/>
      <c r="VFO112" s="13"/>
      <c r="VFP112" s="13"/>
      <c r="VFQ112" s="13"/>
      <c r="VFR112" s="13"/>
      <c r="VFS112" s="13"/>
      <c r="VFT112" s="13"/>
      <c r="VFU112" s="13"/>
      <c r="VFV112" s="13"/>
      <c r="VFW112" s="13"/>
      <c r="VFX112" s="13"/>
      <c r="VFY112" s="13"/>
      <c r="VFZ112" s="13"/>
      <c r="VGA112" s="13"/>
      <c r="VGB112" s="13"/>
      <c r="VGC112" s="13"/>
      <c r="VGD112" s="13"/>
      <c r="VGE112" s="13"/>
      <c r="VGF112" s="13"/>
      <c r="VGG112" s="13"/>
      <c r="VGH112" s="13"/>
      <c r="VGI112" s="13"/>
      <c r="VGJ112" s="13"/>
      <c r="VGK112" s="13"/>
      <c r="VGL112" s="13"/>
      <c r="VGM112" s="13"/>
      <c r="VGN112" s="13"/>
      <c r="VGO112" s="13"/>
      <c r="VGP112" s="13"/>
      <c r="VGQ112" s="13"/>
      <c r="VGR112" s="13"/>
      <c r="VGS112" s="13"/>
      <c r="VGT112" s="13"/>
      <c r="VGU112" s="13"/>
      <c r="VGV112" s="13"/>
      <c r="VGW112" s="13"/>
      <c r="VGX112" s="13"/>
      <c r="VGY112" s="13"/>
      <c r="VGZ112" s="13"/>
      <c r="VHA112" s="13"/>
      <c r="VHB112" s="13"/>
      <c r="VHC112" s="13"/>
      <c r="VHD112" s="13"/>
      <c r="VHE112" s="13"/>
      <c r="VHF112" s="13"/>
      <c r="VHG112" s="13"/>
      <c r="VHH112" s="13"/>
      <c r="VHI112" s="13"/>
      <c r="VHJ112" s="13"/>
      <c r="VHK112" s="13"/>
      <c r="VHL112" s="13"/>
      <c r="VHM112" s="13"/>
      <c r="VHN112" s="13"/>
      <c r="VHO112" s="13"/>
      <c r="VHP112" s="13"/>
      <c r="VHQ112" s="13"/>
      <c r="VHR112" s="13"/>
      <c r="VHS112" s="13"/>
      <c r="VHT112" s="13"/>
      <c r="VHU112" s="13"/>
      <c r="VHV112" s="13"/>
      <c r="VHW112" s="13"/>
      <c r="VHX112" s="13"/>
      <c r="VHY112" s="13"/>
      <c r="VHZ112" s="13"/>
      <c r="VIA112" s="13"/>
      <c r="VIB112" s="13"/>
      <c r="VIC112" s="13"/>
      <c r="VID112" s="13"/>
      <c r="VIE112" s="13"/>
      <c r="VIF112" s="13"/>
      <c r="VIG112" s="13"/>
      <c r="VIH112" s="13"/>
      <c r="VII112" s="13"/>
      <c r="VIJ112" s="13"/>
      <c r="VIK112" s="13"/>
      <c r="VIL112" s="13"/>
      <c r="VIM112" s="13"/>
      <c r="VIN112" s="13"/>
      <c r="VIO112" s="13"/>
      <c r="VIP112" s="13"/>
      <c r="VIQ112" s="13"/>
      <c r="VIR112" s="13"/>
      <c r="VIS112" s="13"/>
      <c r="VIT112" s="13"/>
      <c r="VIU112" s="13"/>
      <c r="VIV112" s="13"/>
      <c r="VIW112" s="13"/>
      <c r="VIX112" s="13"/>
      <c r="VIY112" s="13"/>
      <c r="VIZ112" s="13"/>
      <c r="VJA112" s="13"/>
      <c r="VJB112" s="13"/>
      <c r="VJC112" s="13"/>
      <c r="VJD112" s="13"/>
      <c r="VJE112" s="13"/>
      <c r="VJF112" s="13"/>
      <c r="VJG112" s="13"/>
      <c r="VJH112" s="13"/>
      <c r="VJI112" s="13"/>
      <c r="VJJ112" s="13"/>
      <c r="VJK112" s="13"/>
      <c r="VJL112" s="13"/>
      <c r="VJM112" s="13"/>
      <c r="VJN112" s="13"/>
      <c r="VJO112" s="13"/>
      <c r="VJP112" s="13"/>
      <c r="VJQ112" s="13"/>
      <c r="VJR112" s="13"/>
      <c r="VJS112" s="13"/>
      <c r="VJT112" s="13"/>
      <c r="VJU112" s="13"/>
      <c r="VJV112" s="13"/>
      <c r="VJW112" s="13"/>
      <c r="VJX112" s="13"/>
      <c r="VJY112" s="13"/>
      <c r="VJZ112" s="13"/>
      <c r="VKA112" s="13"/>
      <c r="VKB112" s="13"/>
      <c r="VKC112" s="13"/>
      <c r="VKD112" s="13"/>
      <c r="VKE112" s="13"/>
      <c r="VKF112" s="13"/>
      <c r="VKG112" s="13"/>
      <c r="VKH112" s="13"/>
      <c r="VKI112" s="13"/>
      <c r="VKJ112" s="13"/>
      <c r="VKK112" s="13"/>
      <c r="VKL112" s="13"/>
      <c r="VKM112" s="13"/>
      <c r="VKN112" s="13"/>
      <c r="VKO112" s="13"/>
      <c r="VKP112" s="13"/>
      <c r="VKQ112" s="13"/>
      <c r="VKR112" s="13"/>
      <c r="VKS112" s="13"/>
      <c r="VKT112" s="13"/>
      <c r="VKU112" s="13"/>
      <c r="VKV112" s="13"/>
      <c r="VKW112" s="13"/>
      <c r="VKX112" s="13"/>
      <c r="VKY112" s="13"/>
      <c r="VKZ112" s="13"/>
      <c r="VLA112" s="13"/>
      <c r="VLB112" s="13"/>
      <c r="VLC112" s="13"/>
      <c r="VLD112" s="13"/>
      <c r="VLE112" s="13"/>
      <c r="VLF112" s="13"/>
      <c r="VLG112" s="13"/>
      <c r="VLH112" s="13"/>
      <c r="VLI112" s="13"/>
      <c r="VLJ112" s="13"/>
      <c r="VLK112" s="13"/>
      <c r="VLL112" s="13"/>
      <c r="VLM112" s="13"/>
      <c r="VLN112" s="13"/>
      <c r="VLO112" s="13"/>
      <c r="VLP112" s="13"/>
      <c r="VLQ112" s="13"/>
      <c r="VLR112" s="13"/>
      <c r="VLS112" s="13"/>
      <c r="VLT112" s="13"/>
      <c r="VLU112" s="13"/>
      <c r="VLV112" s="13"/>
      <c r="VLW112" s="13"/>
      <c r="VLX112" s="13"/>
      <c r="VLY112" s="13"/>
      <c r="VLZ112" s="13"/>
      <c r="VMA112" s="13"/>
      <c r="VMB112" s="13"/>
      <c r="VMC112" s="13"/>
      <c r="VMD112" s="13"/>
      <c r="VME112" s="13"/>
      <c r="VMF112" s="13"/>
      <c r="VMG112" s="13"/>
      <c r="VMH112" s="13"/>
      <c r="VMI112" s="13"/>
      <c r="VMJ112" s="13"/>
      <c r="VMK112" s="13"/>
      <c r="VML112" s="13"/>
      <c r="VMM112" s="13"/>
      <c r="VMN112" s="13"/>
      <c r="VMO112" s="13"/>
      <c r="VMP112" s="13"/>
      <c r="VMQ112" s="13"/>
      <c r="VMR112" s="13"/>
      <c r="VMS112" s="13"/>
      <c r="VMT112" s="13"/>
      <c r="VMU112" s="13"/>
      <c r="VMV112" s="13"/>
      <c r="VMW112" s="13"/>
      <c r="VMX112" s="13"/>
      <c r="VMY112" s="13"/>
      <c r="VMZ112" s="13"/>
      <c r="VNA112" s="13"/>
      <c r="VNB112" s="13"/>
      <c r="VNC112" s="13"/>
      <c r="VND112" s="13"/>
      <c r="VNE112" s="13"/>
      <c r="VNF112" s="13"/>
      <c r="VNG112" s="13"/>
      <c r="VNH112" s="13"/>
      <c r="VNI112" s="13"/>
      <c r="VNJ112" s="13"/>
      <c r="VNK112" s="13"/>
      <c r="VNL112" s="13"/>
      <c r="VNM112" s="13"/>
      <c r="VNN112" s="13"/>
      <c r="VNO112" s="13"/>
      <c r="VNP112" s="13"/>
      <c r="VNQ112" s="13"/>
      <c r="VNR112" s="13"/>
      <c r="VNS112" s="13"/>
      <c r="VNT112" s="13"/>
      <c r="VNU112" s="13"/>
      <c r="VNV112" s="13"/>
      <c r="VNW112" s="13"/>
      <c r="VNX112" s="13"/>
      <c r="VNY112" s="13"/>
      <c r="VNZ112" s="13"/>
      <c r="VOA112" s="13"/>
      <c r="VOB112" s="13"/>
      <c r="VOC112" s="13"/>
      <c r="VOD112" s="13"/>
      <c r="VOE112" s="13"/>
      <c r="VOF112" s="13"/>
      <c r="VOG112" s="13"/>
      <c r="VOH112" s="13"/>
      <c r="VOI112" s="13"/>
      <c r="VOJ112" s="13"/>
      <c r="VOK112" s="13"/>
      <c r="VOL112" s="13"/>
      <c r="VOM112" s="13"/>
      <c r="VON112" s="13"/>
      <c r="VOO112" s="13"/>
      <c r="VOP112" s="13"/>
      <c r="VOQ112" s="13"/>
      <c r="VOR112" s="13"/>
      <c r="VOS112" s="13"/>
      <c r="VOT112" s="13"/>
      <c r="VOU112" s="13"/>
      <c r="VOV112" s="13"/>
      <c r="VOW112" s="13"/>
      <c r="VOX112" s="13"/>
      <c r="VOY112" s="13"/>
      <c r="VOZ112" s="13"/>
      <c r="VPA112" s="13"/>
      <c r="VPB112" s="13"/>
      <c r="VPC112" s="13"/>
      <c r="VPD112" s="13"/>
      <c r="VPE112" s="13"/>
      <c r="VPF112" s="13"/>
      <c r="VPG112" s="13"/>
      <c r="VPH112" s="13"/>
      <c r="VPI112" s="13"/>
      <c r="VPJ112" s="13"/>
      <c r="VPK112" s="13"/>
      <c r="VPL112" s="13"/>
      <c r="VPM112" s="13"/>
      <c r="VPN112" s="13"/>
      <c r="VPO112" s="13"/>
      <c r="VPP112" s="13"/>
      <c r="VPQ112" s="13"/>
      <c r="VPR112" s="13"/>
      <c r="VPS112" s="13"/>
      <c r="VPT112" s="13"/>
      <c r="VPU112" s="13"/>
      <c r="VPV112" s="13"/>
      <c r="VPW112" s="13"/>
      <c r="VPX112" s="13"/>
      <c r="VPY112" s="13"/>
      <c r="VPZ112" s="13"/>
      <c r="VQA112" s="13"/>
      <c r="VQB112" s="13"/>
      <c r="VQC112" s="13"/>
      <c r="VQD112" s="13"/>
      <c r="VQE112" s="13"/>
      <c r="VQF112" s="13"/>
      <c r="VQG112" s="13"/>
      <c r="VQH112" s="13"/>
      <c r="VQI112" s="13"/>
      <c r="VQJ112" s="13"/>
      <c r="VQK112" s="13"/>
      <c r="VQL112" s="13"/>
      <c r="VQM112" s="13"/>
      <c r="VQN112" s="13"/>
      <c r="VQO112" s="13"/>
      <c r="VQP112" s="13"/>
      <c r="VQQ112" s="13"/>
      <c r="VQR112" s="13"/>
      <c r="VQS112" s="13"/>
      <c r="VQT112" s="13"/>
      <c r="VQU112" s="13"/>
      <c r="VQV112" s="13"/>
      <c r="VQW112" s="13"/>
      <c r="VQX112" s="13"/>
      <c r="VQY112" s="13"/>
      <c r="VQZ112" s="13"/>
      <c r="VRA112" s="13"/>
      <c r="VRB112" s="13"/>
      <c r="VRC112" s="13"/>
      <c r="VRD112" s="13"/>
      <c r="VRE112" s="13"/>
      <c r="VRF112" s="13"/>
      <c r="VRG112" s="13"/>
      <c r="VRH112" s="13"/>
      <c r="VRI112" s="13"/>
      <c r="VRJ112" s="13"/>
      <c r="VRK112" s="13"/>
      <c r="VRL112" s="13"/>
      <c r="VRM112" s="13"/>
      <c r="VRN112" s="13"/>
      <c r="VRO112" s="13"/>
      <c r="VRP112" s="13"/>
      <c r="VRQ112" s="13"/>
      <c r="VRR112" s="13"/>
      <c r="VRS112" s="13"/>
      <c r="VRT112" s="13"/>
      <c r="VRU112" s="13"/>
      <c r="VRV112" s="13"/>
      <c r="VRW112" s="13"/>
      <c r="VRX112" s="13"/>
      <c r="VRY112" s="13"/>
      <c r="VRZ112" s="13"/>
      <c r="VSA112" s="13"/>
      <c r="VSB112" s="13"/>
      <c r="VSC112" s="13"/>
      <c r="VSD112" s="13"/>
      <c r="VSE112" s="13"/>
      <c r="VSF112" s="13"/>
      <c r="VSG112" s="13"/>
      <c r="VSH112" s="13"/>
      <c r="VSI112" s="13"/>
      <c r="VSJ112" s="13"/>
      <c r="VSK112" s="13"/>
      <c r="VSL112" s="13"/>
      <c r="VSM112" s="13"/>
      <c r="VSN112" s="13"/>
      <c r="VSO112" s="13"/>
      <c r="VSP112" s="13"/>
      <c r="VSQ112" s="13"/>
      <c r="VSR112" s="13"/>
      <c r="VSS112" s="13"/>
      <c r="VST112" s="13"/>
      <c r="VSU112" s="13"/>
      <c r="VSV112" s="13"/>
      <c r="VSW112" s="13"/>
      <c r="VSX112" s="13"/>
      <c r="VSY112" s="13"/>
      <c r="VSZ112" s="13"/>
      <c r="VTA112" s="13"/>
      <c r="VTB112" s="13"/>
      <c r="VTC112" s="13"/>
      <c r="VTD112" s="13"/>
      <c r="VTE112" s="13"/>
      <c r="VTF112" s="13"/>
      <c r="VTG112" s="13"/>
      <c r="VTH112" s="13"/>
      <c r="VTI112" s="13"/>
      <c r="VTJ112" s="13"/>
      <c r="VTK112" s="13"/>
      <c r="VTL112" s="13"/>
      <c r="VTM112" s="13"/>
      <c r="VTN112" s="13"/>
      <c r="VTO112" s="13"/>
      <c r="VTP112" s="13"/>
      <c r="VTQ112" s="13"/>
      <c r="VTR112" s="13"/>
      <c r="VTS112" s="13"/>
      <c r="VTT112" s="13"/>
      <c r="VTU112" s="13"/>
      <c r="VTV112" s="13"/>
      <c r="VTW112" s="13"/>
      <c r="VTX112" s="13"/>
      <c r="VTY112" s="13"/>
      <c r="VTZ112" s="13"/>
      <c r="VUA112" s="13"/>
      <c r="VUB112" s="13"/>
      <c r="VUC112" s="13"/>
      <c r="VUD112" s="13"/>
      <c r="VUE112" s="13"/>
      <c r="VUF112" s="13"/>
      <c r="VUG112" s="13"/>
      <c r="VUH112" s="13"/>
      <c r="VUI112" s="13"/>
      <c r="VUJ112" s="13"/>
      <c r="VUK112" s="13"/>
      <c r="VUL112" s="13"/>
      <c r="VUM112" s="13"/>
      <c r="VUN112" s="13"/>
      <c r="VUO112" s="13"/>
      <c r="VUP112" s="13"/>
      <c r="VUQ112" s="13"/>
      <c r="VUR112" s="13"/>
      <c r="VUS112" s="13"/>
      <c r="VUT112" s="13"/>
      <c r="VUU112" s="13"/>
      <c r="VUV112" s="13"/>
      <c r="VUW112" s="13"/>
      <c r="VUX112" s="13"/>
      <c r="VUY112" s="13"/>
      <c r="VUZ112" s="13"/>
      <c r="VVA112" s="13"/>
      <c r="VVB112" s="13"/>
      <c r="VVC112" s="13"/>
      <c r="VVD112" s="13"/>
      <c r="VVE112" s="13"/>
      <c r="VVF112" s="13"/>
      <c r="VVG112" s="13"/>
      <c r="VVH112" s="13"/>
      <c r="VVI112" s="13"/>
      <c r="VVJ112" s="13"/>
      <c r="VVK112" s="13"/>
      <c r="VVL112" s="13"/>
      <c r="VVM112" s="13"/>
      <c r="VVN112" s="13"/>
      <c r="VVO112" s="13"/>
      <c r="VVP112" s="13"/>
      <c r="VVQ112" s="13"/>
      <c r="VVR112" s="13"/>
      <c r="VVS112" s="13"/>
      <c r="VVT112" s="13"/>
      <c r="VVU112" s="13"/>
      <c r="VVV112" s="13"/>
      <c r="VVW112" s="13"/>
      <c r="VVX112" s="13"/>
      <c r="VVY112" s="13"/>
      <c r="VVZ112" s="13"/>
      <c r="VWA112" s="13"/>
      <c r="VWB112" s="13"/>
      <c r="VWC112" s="13"/>
      <c r="VWD112" s="13"/>
      <c r="VWE112" s="13"/>
      <c r="VWF112" s="13"/>
      <c r="VWG112" s="13"/>
      <c r="VWH112" s="13"/>
      <c r="VWI112" s="13"/>
      <c r="VWJ112" s="13"/>
      <c r="VWK112" s="13"/>
      <c r="VWL112" s="13"/>
      <c r="VWM112" s="13"/>
      <c r="VWN112" s="13"/>
      <c r="VWO112" s="13"/>
      <c r="VWP112" s="13"/>
      <c r="VWQ112" s="13"/>
      <c r="VWR112" s="13"/>
      <c r="VWS112" s="13"/>
      <c r="VWT112" s="13"/>
      <c r="VWU112" s="13"/>
      <c r="VWV112" s="13"/>
      <c r="VWW112" s="13"/>
      <c r="VWX112" s="13"/>
      <c r="VWY112" s="13"/>
      <c r="VWZ112" s="13"/>
      <c r="VXA112" s="13"/>
      <c r="VXB112" s="13"/>
      <c r="VXC112" s="13"/>
      <c r="VXD112" s="13"/>
      <c r="VXE112" s="13"/>
      <c r="VXF112" s="13"/>
      <c r="VXG112" s="13"/>
      <c r="VXH112" s="13"/>
      <c r="VXI112" s="13"/>
      <c r="VXJ112" s="13"/>
      <c r="VXK112" s="13"/>
      <c r="VXL112" s="13"/>
      <c r="VXM112" s="13"/>
      <c r="VXN112" s="13"/>
      <c r="VXO112" s="13"/>
      <c r="VXP112" s="13"/>
      <c r="VXQ112" s="13"/>
      <c r="VXR112" s="13"/>
      <c r="VXS112" s="13"/>
      <c r="VXT112" s="13"/>
      <c r="VXU112" s="13"/>
      <c r="VXV112" s="13"/>
      <c r="VXW112" s="13"/>
      <c r="VXX112" s="13"/>
      <c r="VXY112" s="13"/>
      <c r="VXZ112" s="13"/>
      <c r="VYA112" s="13"/>
      <c r="VYB112" s="13"/>
      <c r="VYC112" s="13"/>
      <c r="VYD112" s="13"/>
      <c r="VYE112" s="13"/>
      <c r="VYF112" s="13"/>
      <c r="VYG112" s="13"/>
      <c r="VYH112" s="13"/>
      <c r="VYI112" s="13"/>
      <c r="VYJ112" s="13"/>
      <c r="VYK112" s="13"/>
      <c r="VYL112" s="13"/>
      <c r="VYM112" s="13"/>
      <c r="VYN112" s="13"/>
      <c r="VYO112" s="13"/>
      <c r="VYP112" s="13"/>
      <c r="VYQ112" s="13"/>
      <c r="VYR112" s="13"/>
      <c r="VYS112" s="13"/>
      <c r="VYT112" s="13"/>
      <c r="VYU112" s="13"/>
      <c r="VYV112" s="13"/>
      <c r="VYW112" s="13"/>
      <c r="VYX112" s="13"/>
      <c r="VYY112" s="13"/>
      <c r="VYZ112" s="13"/>
      <c r="VZA112" s="13"/>
      <c r="VZB112" s="13"/>
      <c r="VZC112" s="13"/>
      <c r="VZD112" s="13"/>
      <c r="VZE112" s="13"/>
      <c r="VZF112" s="13"/>
      <c r="VZG112" s="13"/>
      <c r="VZH112" s="13"/>
      <c r="VZI112" s="13"/>
      <c r="VZJ112" s="13"/>
      <c r="VZK112" s="13"/>
      <c r="VZL112" s="13"/>
      <c r="VZM112" s="13"/>
      <c r="VZN112" s="13"/>
      <c r="VZO112" s="13"/>
      <c r="VZP112" s="13"/>
      <c r="VZQ112" s="13"/>
      <c r="VZR112" s="13"/>
      <c r="VZS112" s="13"/>
      <c r="VZT112" s="13"/>
      <c r="VZU112" s="13"/>
      <c r="VZV112" s="13"/>
      <c r="VZW112" s="13"/>
      <c r="VZX112" s="13"/>
      <c r="VZY112" s="13"/>
      <c r="VZZ112" s="13"/>
      <c r="WAA112" s="13"/>
      <c r="WAB112" s="13"/>
      <c r="WAC112" s="13"/>
      <c r="WAD112" s="13"/>
      <c r="WAE112" s="13"/>
      <c r="WAF112" s="13"/>
      <c r="WAG112" s="13"/>
      <c r="WAH112" s="13"/>
      <c r="WAI112" s="13"/>
      <c r="WAJ112" s="13"/>
      <c r="WAK112" s="13"/>
      <c r="WAL112" s="13"/>
      <c r="WAM112" s="13"/>
      <c r="WAN112" s="13"/>
      <c r="WAO112" s="13"/>
      <c r="WAP112" s="13"/>
      <c r="WAQ112" s="13"/>
      <c r="WAR112" s="13"/>
      <c r="WAS112" s="13"/>
      <c r="WAT112" s="13"/>
      <c r="WAU112" s="13"/>
      <c r="WAV112" s="13"/>
      <c r="WAW112" s="13"/>
      <c r="WAX112" s="13"/>
      <c r="WAY112" s="13"/>
      <c r="WAZ112" s="13"/>
      <c r="WBA112" s="13"/>
      <c r="WBB112" s="13"/>
      <c r="WBC112" s="13"/>
      <c r="WBD112" s="13"/>
      <c r="WBE112" s="13"/>
      <c r="WBF112" s="13"/>
      <c r="WBG112" s="13"/>
      <c r="WBH112" s="13"/>
      <c r="WBI112" s="13"/>
      <c r="WBJ112" s="13"/>
      <c r="WBK112" s="13"/>
      <c r="WBL112" s="13"/>
      <c r="WBM112" s="13"/>
      <c r="WBN112" s="13"/>
      <c r="WBO112" s="13"/>
      <c r="WBP112" s="13"/>
      <c r="WBQ112" s="13"/>
      <c r="WBR112" s="13"/>
      <c r="WBS112" s="13"/>
      <c r="WBT112" s="13"/>
      <c r="WBU112" s="13"/>
      <c r="WBV112" s="13"/>
      <c r="WBW112" s="13"/>
      <c r="WBX112" s="13"/>
      <c r="WBY112" s="13"/>
      <c r="WBZ112" s="13"/>
      <c r="WCA112" s="13"/>
      <c r="WCB112" s="13"/>
      <c r="WCC112" s="13"/>
      <c r="WCD112" s="13"/>
      <c r="WCE112" s="13"/>
      <c r="WCF112" s="13"/>
      <c r="WCG112" s="13"/>
      <c r="WCH112" s="13"/>
      <c r="WCI112" s="13"/>
      <c r="WCJ112" s="13"/>
      <c r="WCK112" s="13"/>
      <c r="WCL112" s="13"/>
      <c r="WCM112" s="13"/>
      <c r="WCN112" s="13"/>
      <c r="WCO112" s="13"/>
      <c r="WCP112" s="13"/>
      <c r="WCQ112" s="13"/>
      <c r="WCR112" s="13"/>
      <c r="WCS112" s="13"/>
      <c r="WCT112" s="13"/>
      <c r="WCU112" s="13"/>
      <c r="WCV112" s="13"/>
      <c r="WCW112" s="13"/>
      <c r="WCX112" s="13"/>
      <c r="WCY112" s="13"/>
      <c r="WCZ112" s="13"/>
      <c r="WDA112" s="13"/>
      <c r="WDB112" s="13"/>
      <c r="WDC112" s="13"/>
      <c r="WDD112" s="13"/>
      <c r="WDE112" s="13"/>
      <c r="WDF112" s="13"/>
      <c r="WDG112" s="13"/>
      <c r="WDH112" s="13"/>
      <c r="WDI112" s="13"/>
      <c r="WDJ112" s="13"/>
      <c r="WDK112" s="13"/>
      <c r="WDL112" s="13"/>
      <c r="WDM112" s="13"/>
      <c r="WDN112" s="13"/>
      <c r="WDO112" s="13"/>
      <c r="WDP112" s="13"/>
      <c r="WDQ112" s="13"/>
      <c r="WDR112" s="13"/>
      <c r="WDS112" s="13"/>
      <c r="WDT112" s="13"/>
      <c r="WDU112" s="13"/>
      <c r="WDV112" s="13"/>
      <c r="WDW112" s="13"/>
      <c r="WDX112" s="13"/>
      <c r="WDY112" s="13"/>
      <c r="WDZ112" s="13"/>
      <c r="WEA112" s="13"/>
      <c r="WEB112" s="13"/>
      <c r="WEC112" s="13"/>
      <c r="WED112" s="13"/>
      <c r="WEE112" s="13"/>
      <c r="WEF112" s="13"/>
      <c r="WEG112" s="13"/>
      <c r="WEH112" s="13"/>
      <c r="WEI112" s="13"/>
      <c r="WEJ112" s="13"/>
      <c r="WEK112" s="13"/>
      <c r="WEL112" s="13"/>
      <c r="WEM112" s="13"/>
      <c r="WEN112" s="13"/>
      <c r="WEO112" s="13"/>
      <c r="WEP112" s="13"/>
      <c r="WEQ112" s="13"/>
      <c r="WER112" s="13"/>
      <c r="WES112" s="13"/>
      <c r="WET112" s="13"/>
      <c r="WEU112" s="13"/>
      <c r="WEV112" s="13"/>
      <c r="WEW112" s="13"/>
      <c r="WEX112" s="13"/>
      <c r="WEY112" s="13"/>
      <c r="WEZ112" s="13"/>
      <c r="WFA112" s="13"/>
      <c r="WFB112" s="13"/>
      <c r="WFC112" s="13"/>
      <c r="WFD112" s="13"/>
      <c r="WFE112" s="13"/>
      <c r="WFF112" s="13"/>
      <c r="WFG112" s="13"/>
      <c r="WFH112" s="13"/>
      <c r="WFI112" s="13"/>
      <c r="WFJ112" s="13"/>
      <c r="WFK112" s="13"/>
      <c r="WFL112" s="13"/>
      <c r="WFM112" s="13"/>
      <c r="WFN112" s="13"/>
      <c r="WFO112" s="13"/>
      <c r="WFP112" s="13"/>
      <c r="WFQ112" s="13"/>
      <c r="WFR112" s="13"/>
      <c r="WFS112" s="13"/>
      <c r="WFT112" s="13"/>
      <c r="WFU112" s="13"/>
      <c r="WFV112" s="13"/>
      <c r="WFW112" s="13"/>
      <c r="WFX112" s="13"/>
      <c r="WFY112" s="13"/>
      <c r="WFZ112" s="13"/>
      <c r="WGA112" s="13"/>
      <c r="WGB112" s="13"/>
      <c r="WGC112" s="13"/>
      <c r="WGD112" s="13"/>
      <c r="WGE112" s="13"/>
      <c r="WGF112" s="13"/>
      <c r="WGG112" s="13"/>
      <c r="WGH112" s="13"/>
      <c r="WGI112" s="13"/>
      <c r="WGJ112" s="13"/>
      <c r="WGK112" s="13"/>
      <c r="WGL112" s="13"/>
      <c r="WGM112" s="13"/>
      <c r="WGN112" s="13"/>
      <c r="WGO112" s="13"/>
      <c r="WGP112" s="13"/>
      <c r="WGQ112" s="13"/>
      <c r="WGR112" s="13"/>
      <c r="WGS112" s="13"/>
      <c r="WGT112" s="13"/>
      <c r="WGU112" s="13"/>
      <c r="WGV112" s="13"/>
      <c r="WGW112" s="13"/>
      <c r="WGX112" s="13"/>
      <c r="WGY112" s="13"/>
      <c r="WGZ112" s="13"/>
      <c r="WHA112" s="13"/>
      <c r="WHB112" s="13"/>
      <c r="WHC112" s="13"/>
      <c r="WHD112" s="13"/>
      <c r="WHE112" s="13"/>
      <c r="WHF112" s="13"/>
      <c r="WHG112" s="13"/>
      <c r="WHH112" s="13"/>
      <c r="WHI112" s="13"/>
      <c r="WHJ112" s="13"/>
      <c r="WHK112" s="13"/>
      <c r="WHL112" s="13"/>
      <c r="WHM112" s="13"/>
      <c r="WHN112" s="13"/>
      <c r="WHO112" s="13"/>
      <c r="WHP112" s="13"/>
      <c r="WHQ112" s="13"/>
      <c r="WHR112" s="13"/>
      <c r="WHS112" s="13"/>
      <c r="WHT112" s="13"/>
      <c r="WHU112" s="13"/>
      <c r="WHV112" s="13"/>
      <c r="WHW112" s="13"/>
      <c r="WHX112" s="13"/>
      <c r="WHY112" s="13"/>
      <c r="WHZ112" s="13"/>
      <c r="WIA112" s="13"/>
      <c r="WIB112" s="13"/>
      <c r="WIC112" s="13"/>
      <c r="WID112" s="13"/>
      <c r="WIE112" s="13"/>
      <c r="WIF112" s="13"/>
      <c r="WIG112" s="13"/>
      <c r="WIH112" s="13"/>
      <c r="WII112" s="13"/>
      <c r="WIJ112" s="13"/>
      <c r="WIK112" s="13"/>
      <c r="WIL112" s="13"/>
      <c r="WIM112" s="13"/>
      <c r="WIN112" s="13"/>
      <c r="WIO112" s="13"/>
      <c r="WIP112" s="13"/>
      <c r="WIQ112" s="13"/>
      <c r="WIR112" s="13"/>
      <c r="WIS112" s="13"/>
      <c r="WIT112" s="13"/>
      <c r="WIU112" s="13"/>
      <c r="WIV112" s="13"/>
      <c r="WIW112" s="13"/>
      <c r="WIX112" s="13"/>
      <c r="WIY112" s="13"/>
      <c r="WIZ112" s="13"/>
      <c r="WJA112" s="13"/>
      <c r="WJB112" s="13"/>
      <c r="WJC112" s="13"/>
      <c r="WJD112" s="13"/>
      <c r="WJE112" s="13"/>
      <c r="WJF112" s="13"/>
      <c r="WJG112" s="13"/>
      <c r="WJH112" s="13"/>
      <c r="WJI112" s="13"/>
      <c r="WJJ112" s="13"/>
      <c r="WJK112" s="13"/>
      <c r="WJL112" s="13"/>
      <c r="WJM112" s="13"/>
      <c r="WJN112" s="13"/>
      <c r="WJO112" s="13"/>
      <c r="WJP112" s="13"/>
      <c r="WJQ112" s="13"/>
      <c r="WJR112" s="13"/>
      <c r="WJS112" s="13"/>
      <c r="WJT112" s="13"/>
      <c r="WJU112" s="13"/>
      <c r="WJV112" s="13"/>
      <c r="WJW112" s="13"/>
      <c r="WJX112" s="13"/>
      <c r="WJY112" s="13"/>
      <c r="WJZ112" s="13"/>
      <c r="WKA112" s="13"/>
      <c r="WKB112" s="13"/>
      <c r="WKC112" s="13"/>
      <c r="WKD112" s="13"/>
      <c r="WKE112" s="13"/>
      <c r="WKF112" s="13"/>
      <c r="WKG112" s="13"/>
      <c r="WKH112" s="13"/>
      <c r="WKI112" s="13"/>
      <c r="WKJ112" s="13"/>
      <c r="WKK112" s="13"/>
      <c r="WKL112" s="13"/>
      <c r="WKM112" s="13"/>
      <c r="WKN112" s="13"/>
      <c r="WKO112" s="13"/>
      <c r="WKP112" s="13"/>
      <c r="WKQ112" s="13"/>
      <c r="WKR112" s="13"/>
      <c r="WKS112" s="13"/>
      <c r="WKT112" s="13"/>
      <c r="WKU112" s="13"/>
      <c r="WKV112" s="13"/>
      <c r="WKW112" s="13"/>
      <c r="WKX112" s="13"/>
      <c r="WKY112" s="13"/>
      <c r="WKZ112" s="13"/>
      <c r="WLA112" s="13"/>
      <c r="WLB112" s="13"/>
      <c r="WLC112" s="13"/>
      <c r="WLD112" s="13"/>
      <c r="WLE112" s="13"/>
      <c r="WLF112" s="13"/>
      <c r="WLG112" s="13"/>
      <c r="WLH112" s="13"/>
      <c r="WLI112" s="13"/>
      <c r="WLJ112" s="13"/>
      <c r="WLK112" s="13"/>
      <c r="WLL112" s="13"/>
      <c r="WLM112" s="13"/>
      <c r="WLN112" s="13"/>
      <c r="WLO112" s="13"/>
      <c r="WLP112" s="13"/>
      <c r="WLQ112" s="13"/>
      <c r="WLR112" s="13"/>
      <c r="WLS112" s="13"/>
      <c r="WLT112" s="13"/>
      <c r="WLU112" s="13"/>
      <c r="WLV112" s="13"/>
      <c r="WLW112" s="13"/>
      <c r="WLX112" s="13"/>
      <c r="WLY112" s="13"/>
      <c r="WLZ112" s="13"/>
      <c r="WMA112" s="13"/>
      <c r="WMB112" s="13"/>
      <c r="WMC112" s="13"/>
      <c r="WMD112" s="13"/>
      <c r="WME112" s="13"/>
      <c r="WMF112" s="13"/>
      <c r="WMG112" s="13"/>
      <c r="WMH112" s="13"/>
      <c r="WMI112" s="13"/>
      <c r="WMJ112" s="13"/>
      <c r="WMK112" s="13"/>
      <c r="WML112" s="13"/>
      <c r="WMM112" s="13"/>
      <c r="WMN112" s="13"/>
      <c r="WMO112" s="13"/>
      <c r="WMP112" s="13"/>
      <c r="WMQ112" s="13"/>
      <c r="WMR112" s="13"/>
      <c r="WMS112" s="13"/>
      <c r="WMT112" s="13"/>
      <c r="WMU112" s="13"/>
      <c r="WMV112" s="13"/>
      <c r="WMW112" s="13"/>
      <c r="WMX112" s="13"/>
      <c r="WMY112" s="13"/>
      <c r="WMZ112" s="13"/>
      <c r="WNA112" s="13"/>
      <c r="WNB112" s="13"/>
      <c r="WNC112" s="13"/>
      <c r="WND112" s="13"/>
      <c r="WNE112" s="13"/>
      <c r="WNF112" s="13"/>
      <c r="WNG112" s="13"/>
      <c r="WNH112" s="13"/>
      <c r="WNI112" s="13"/>
      <c r="WNJ112" s="13"/>
      <c r="WNK112" s="13"/>
      <c r="WNL112" s="13"/>
      <c r="WNM112" s="13"/>
      <c r="WNN112" s="13"/>
      <c r="WNO112" s="13"/>
      <c r="WNP112" s="13"/>
      <c r="WNQ112" s="13"/>
      <c r="WNR112" s="13"/>
      <c r="WNS112" s="13"/>
      <c r="WNT112" s="13"/>
      <c r="WNU112" s="13"/>
      <c r="WNV112" s="13"/>
      <c r="WNW112" s="13"/>
      <c r="WNX112" s="13"/>
      <c r="WNY112" s="13"/>
      <c r="WNZ112" s="13"/>
      <c r="WOA112" s="13"/>
      <c r="WOB112" s="13"/>
      <c r="WOC112" s="13"/>
      <c r="WOD112" s="13"/>
      <c r="WOE112" s="13"/>
      <c r="WOF112" s="13"/>
      <c r="WOG112" s="13"/>
      <c r="WOH112" s="13"/>
      <c r="WOI112" s="13"/>
      <c r="WOJ112" s="13"/>
      <c r="WOK112" s="13"/>
      <c r="WOL112" s="13"/>
      <c r="WOM112" s="13"/>
      <c r="WON112" s="13"/>
      <c r="WOO112" s="13"/>
      <c r="WOP112" s="13"/>
      <c r="WOQ112" s="13"/>
      <c r="WOR112" s="13"/>
      <c r="WOS112" s="13"/>
      <c r="WOT112" s="13"/>
      <c r="WOU112" s="13"/>
      <c r="WOV112" s="13"/>
      <c r="WOW112" s="13"/>
      <c r="WOX112" s="13"/>
      <c r="WOY112" s="13"/>
      <c r="WOZ112" s="13"/>
      <c r="WPA112" s="13"/>
      <c r="WPB112" s="13"/>
      <c r="WPC112" s="13"/>
      <c r="WPD112" s="13"/>
      <c r="WPE112" s="13"/>
      <c r="WPF112" s="13"/>
      <c r="WPG112" s="13"/>
      <c r="WPH112" s="13"/>
      <c r="WPI112" s="13"/>
      <c r="WPJ112" s="13"/>
      <c r="WPK112" s="13"/>
      <c r="WPL112" s="13"/>
      <c r="WPM112" s="13"/>
      <c r="WPN112" s="13"/>
      <c r="WPO112" s="13"/>
      <c r="WPP112" s="13"/>
      <c r="WPQ112" s="13"/>
      <c r="WPR112" s="13"/>
      <c r="WPS112" s="13"/>
      <c r="WPT112" s="13"/>
      <c r="WPU112" s="13"/>
      <c r="WPV112" s="13"/>
      <c r="WPW112" s="13"/>
      <c r="WPX112" s="13"/>
      <c r="WPY112" s="13"/>
      <c r="WPZ112" s="13"/>
      <c r="WQA112" s="13"/>
      <c r="WQB112" s="13"/>
      <c r="WQC112" s="13"/>
      <c r="WQD112" s="13"/>
      <c r="WQE112" s="13"/>
      <c r="WQF112" s="13"/>
      <c r="WQG112" s="13"/>
      <c r="WQH112" s="13"/>
      <c r="WQI112" s="13"/>
      <c r="WQJ112" s="13"/>
      <c r="WQK112" s="13"/>
      <c r="WQL112" s="13"/>
      <c r="WQM112" s="13"/>
      <c r="WQN112" s="13"/>
      <c r="WQO112" s="13"/>
      <c r="WQP112" s="13"/>
      <c r="WQQ112" s="13"/>
      <c r="WQR112" s="13"/>
      <c r="WQS112" s="13"/>
      <c r="WQT112" s="13"/>
      <c r="WQU112" s="13"/>
      <c r="WQV112" s="13"/>
      <c r="WQW112" s="13"/>
      <c r="WQX112" s="13"/>
      <c r="WQY112" s="13"/>
      <c r="WQZ112" s="13"/>
      <c r="WRA112" s="13"/>
      <c r="WRB112" s="13"/>
      <c r="WRC112" s="13"/>
      <c r="WRD112" s="13"/>
      <c r="WRE112" s="13"/>
      <c r="WRF112" s="13"/>
      <c r="WRG112" s="13"/>
      <c r="WRH112" s="13"/>
      <c r="WRI112" s="13"/>
      <c r="WRJ112" s="13"/>
      <c r="WRK112" s="13"/>
      <c r="WRL112" s="13"/>
      <c r="WRM112" s="13"/>
      <c r="WRN112" s="13"/>
      <c r="WRO112" s="13"/>
      <c r="WRP112" s="13"/>
      <c r="WRQ112" s="13"/>
      <c r="WRR112" s="13"/>
      <c r="WRS112" s="13"/>
      <c r="WRT112" s="13"/>
      <c r="WRU112" s="13"/>
      <c r="WRV112" s="13"/>
      <c r="WRW112" s="13"/>
      <c r="WRX112" s="13"/>
      <c r="WRY112" s="13"/>
      <c r="WRZ112" s="13"/>
      <c r="WSA112" s="13"/>
      <c r="WSB112" s="13"/>
      <c r="WSC112" s="13"/>
      <c r="WSD112" s="13"/>
      <c r="WSE112" s="13"/>
      <c r="WSF112" s="13"/>
      <c r="WSG112" s="13"/>
      <c r="WSH112" s="13"/>
      <c r="WSI112" s="13"/>
      <c r="WSJ112" s="13"/>
      <c r="WSK112" s="13"/>
      <c r="WSL112" s="13"/>
      <c r="WSM112" s="13"/>
      <c r="WSN112" s="13"/>
      <c r="WSO112" s="13"/>
      <c r="WSP112" s="13"/>
      <c r="WSQ112" s="13"/>
      <c r="WSR112" s="13"/>
      <c r="WSS112" s="13"/>
      <c r="WST112" s="13"/>
      <c r="WSU112" s="13"/>
      <c r="WSV112" s="13"/>
      <c r="WSW112" s="13"/>
      <c r="WSX112" s="13"/>
      <c r="WSY112" s="13"/>
      <c r="WSZ112" s="13"/>
      <c r="WTA112" s="13"/>
      <c r="WTB112" s="13"/>
      <c r="WTC112" s="13"/>
      <c r="WTD112" s="13"/>
      <c r="WTE112" s="13"/>
      <c r="WTF112" s="13"/>
      <c r="WTG112" s="13"/>
      <c r="WTH112" s="13"/>
      <c r="WTI112" s="13"/>
      <c r="WTJ112" s="13"/>
      <c r="WTK112" s="13"/>
      <c r="WTL112" s="13"/>
      <c r="WTM112" s="13"/>
      <c r="WTN112" s="13"/>
      <c r="WTO112" s="13"/>
      <c r="WTP112" s="13"/>
      <c r="WTQ112" s="13"/>
      <c r="WTR112" s="13"/>
      <c r="WTS112" s="13"/>
      <c r="WTT112" s="13"/>
      <c r="WTU112" s="13"/>
      <c r="WTV112" s="13"/>
      <c r="WTW112" s="13"/>
      <c r="WTX112" s="13"/>
      <c r="WTY112" s="13"/>
      <c r="WTZ112" s="13"/>
      <c r="WUA112" s="13"/>
      <c r="WUB112" s="13"/>
      <c r="WUC112" s="13"/>
      <c r="WUD112" s="13"/>
      <c r="WUE112" s="13"/>
      <c r="WUF112" s="13"/>
      <c r="WUG112" s="13"/>
      <c r="WUH112" s="13"/>
      <c r="WUI112" s="13"/>
      <c r="WUJ112" s="13"/>
      <c r="WUK112" s="13"/>
      <c r="WUL112" s="13"/>
      <c r="WUM112" s="13"/>
      <c r="WUN112" s="13"/>
      <c r="WUO112" s="13"/>
      <c r="WUP112" s="13"/>
      <c r="WUQ112" s="13"/>
      <c r="WUR112" s="13"/>
      <c r="WUS112" s="13"/>
      <c r="WUT112" s="13"/>
      <c r="WUU112" s="13"/>
      <c r="WUV112" s="13"/>
      <c r="WUW112" s="13"/>
      <c r="WUX112" s="13"/>
      <c r="WUY112" s="13"/>
      <c r="WUZ112" s="13"/>
      <c r="WVA112" s="13"/>
      <c r="WVB112" s="13"/>
      <c r="WVC112" s="13"/>
      <c r="WVD112" s="13"/>
      <c r="WVE112" s="13"/>
      <c r="WVF112" s="13"/>
      <c r="WVG112" s="13"/>
      <c r="WVH112" s="13"/>
      <c r="WVI112" s="13"/>
      <c r="WVJ112" s="13"/>
      <c r="WVK112" s="13"/>
      <c r="WVL112" s="13"/>
      <c r="WVM112" s="13"/>
      <c r="WVN112" s="13"/>
      <c r="WVO112" s="13"/>
      <c r="WVP112" s="13"/>
      <c r="WVQ112" s="13"/>
      <c r="WVR112" s="13"/>
      <c r="WVS112" s="13"/>
      <c r="WVT112" s="13"/>
      <c r="WVU112" s="13"/>
      <c r="WVV112" s="13"/>
      <c r="WVW112" s="13"/>
      <c r="WVX112" s="13"/>
      <c r="WVY112" s="13"/>
      <c r="WVZ112" s="13"/>
      <c r="WWA112" s="13"/>
      <c r="WWB112" s="13"/>
      <c r="WWC112" s="13"/>
      <c r="WWD112" s="13"/>
      <c r="WWE112" s="13"/>
      <c r="WWF112" s="13"/>
      <c r="WWG112" s="13"/>
      <c r="WWH112" s="13"/>
      <c r="WWI112" s="13"/>
      <c r="WWJ112" s="13"/>
      <c r="WWK112" s="13"/>
      <c r="WWL112" s="13"/>
      <c r="WWM112" s="13"/>
      <c r="WWN112" s="13"/>
      <c r="WWO112" s="13"/>
      <c r="WWP112" s="13"/>
      <c r="WWQ112" s="13"/>
      <c r="WWR112" s="13"/>
      <c r="WWS112" s="13"/>
      <c r="WWT112" s="13"/>
      <c r="WWU112" s="13"/>
      <c r="WWV112" s="13"/>
      <c r="WWW112" s="13"/>
      <c r="WWX112" s="13"/>
      <c r="WWY112" s="13"/>
      <c r="WWZ112" s="13"/>
      <c r="WXA112" s="13"/>
      <c r="WXB112" s="13"/>
      <c r="WXC112" s="13"/>
      <c r="WXD112" s="13"/>
      <c r="WXE112" s="13"/>
      <c r="WXF112" s="13"/>
      <c r="WXG112" s="13"/>
      <c r="WXH112" s="13"/>
      <c r="WXI112" s="13"/>
      <c r="WXJ112" s="13"/>
      <c r="WXK112" s="13"/>
      <c r="WXL112" s="13"/>
      <c r="WXM112" s="13"/>
      <c r="WXN112" s="13"/>
      <c r="WXO112" s="13"/>
      <c r="WXP112" s="13"/>
      <c r="WXQ112" s="13"/>
      <c r="WXR112" s="13"/>
      <c r="WXS112" s="13"/>
      <c r="WXT112" s="13"/>
      <c r="WXU112" s="13"/>
      <c r="WXV112" s="13"/>
      <c r="WXW112" s="13"/>
      <c r="WXX112" s="13"/>
      <c r="WXY112" s="13"/>
      <c r="WXZ112" s="13"/>
      <c r="WYA112" s="13"/>
      <c r="WYB112" s="13"/>
      <c r="WYC112" s="13"/>
      <c r="WYD112" s="13"/>
      <c r="WYE112" s="13"/>
      <c r="WYF112" s="13"/>
      <c r="WYG112" s="13"/>
      <c r="WYH112" s="13"/>
      <c r="WYI112" s="13"/>
      <c r="WYJ112" s="13"/>
      <c r="WYK112" s="13"/>
      <c r="WYL112" s="13"/>
      <c r="WYM112" s="13"/>
      <c r="WYN112" s="13"/>
      <c r="WYO112" s="13"/>
      <c r="WYP112" s="13"/>
      <c r="WYQ112" s="13"/>
      <c r="WYR112" s="13"/>
      <c r="WYS112" s="13"/>
      <c r="WYT112" s="13"/>
      <c r="WYU112" s="13"/>
      <c r="WYV112" s="13"/>
      <c r="WYW112" s="13"/>
      <c r="WYX112" s="13"/>
      <c r="WYY112" s="13"/>
      <c r="WYZ112" s="13"/>
      <c r="WZA112" s="13"/>
      <c r="WZB112" s="13"/>
      <c r="WZC112" s="13"/>
      <c r="WZD112" s="13"/>
      <c r="WZE112" s="13"/>
      <c r="WZF112" s="13"/>
      <c r="WZG112" s="13"/>
      <c r="WZH112" s="13"/>
      <c r="WZI112" s="13"/>
      <c r="WZJ112" s="13"/>
      <c r="WZK112" s="13"/>
      <c r="WZL112" s="13"/>
      <c r="WZM112" s="13"/>
      <c r="WZN112" s="13"/>
      <c r="WZO112" s="13"/>
      <c r="WZP112" s="13"/>
      <c r="WZQ112" s="13"/>
      <c r="WZR112" s="13"/>
      <c r="WZS112" s="13"/>
      <c r="WZT112" s="13"/>
      <c r="WZU112" s="13"/>
      <c r="WZV112" s="13"/>
      <c r="WZW112" s="13"/>
      <c r="WZX112" s="13"/>
      <c r="WZY112" s="13"/>
      <c r="WZZ112" s="13"/>
      <c r="XAA112" s="13"/>
      <c r="XAB112" s="13"/>
      <c r="XAC112" s="13"/>
      <c r="XAD112" s="13"/>
      <c r="XAE112" s="13"/>
      <c r="XAF112" s="13"/>
      <c r="XAG112" s="13"/>
      <c r="XAH112" s="13"/>
      <c r="XAI112" s="13"/>
      <c r="XAJ112" s="13"/>
      <c r="XAK112" s="13"/>
      <c r="XAL112" s="13"/>
      <c r="XAM112" s="13"/>
      <c r="XAN112" s="13"/>
      <c r="XAO112" s="13"/>
      <c r="XAP112" s="13"/>
      <c r="XAQ112" s="13"/>
      <c r="XAR112" s="13"/>
      <c r="XAS112" s="13"/>
      <c r="XAT112" s="13"/>
      <c r="XAU112" s="13"/>
      <c r="XAV112" s="13"/>
      <c r="XAW112" s="13"/>
      <c r="XAX112" s="13"/>
      <c r="XAY112" s="13"/>
      <c r="XAZ112" s="13"/>
      <c r="XBA112" s="13"/>
      <c r="XBB112" s="13"/>
      <c r="XBC112" s="13"/>
      <c r="XBD112" s="13"/>
      <c r="XBE112" s="13"/>
      <c r="XBF112" s="13"/>
      <c r="XBG112" s="13"/>
      <c r="XBH112" s="13"/>
      <c r="XBI112" s="13"/>
      <c r="XBJ112" s="13"/>
      <c r="XBK112" s="13"/>
      <c r="XBL112" s="13"/>
      <c r="XBM112" s="13"/>
      <c r="XBN112" s="13"/>
      <c r="XBO112" s="13"/>
      <c r="XBP112" s="13"/>
      <c r="XBQ112" s="13"/>
      <c r="XBR112" s="13"/>
      <c r="XBS112" s="13"/>
      <c r="XBT112" s="13"/>
      <c r="XBU112" s="13"/>
      <c r="XBV112" s="13"/>
      <c r="XBW112" s="13"/>
      <c r="XBX112" s="13"/>
      <c r="XBY112" s="13"/>
      <c r="XBZ112" s="13"/>
      <c r="XCA112" s="13"/>
      <c r="XCB112" s="13"/>
      <c r="XCC112" s="13"/>
      <c r="XCD112" s="13"/>
      <c r="XCE112" s="13"/>
      <c r="XCF112" s="13"/>
      <c r="XCG112" s="13"/>
      <c r="XCH112" s="13"/>
      <c r="XCI112" s="13"/>
      <c r="XCJ112" s="13"/>
      <c r="XCK112" s="13"/>
      <c r="XCL112" s="13"/>
      <c r="XCM112" s="13"/>
      <c r="XCN112" s="13"/>
      <c r="XCO112" s="13"/>
      <c r="XCP112" s="13"/>
      <c r="XCQ112" s="13"/>
      <c r="XCR112" s="13"/>
      <c r="XCS112" s="13"/>
      <c r="XCT112" s="13"/>
      <c r="XCU112" s="13"/>
      <c r="XCV112" s="13"/>
      <c r="XCW112" s="13"/>
      <c r="XCX112" s="13"/>
      <c r="XCY112" s="13"/>
      <c r="XCZ112" s="13"/>
      <c r="XDA112" s="13"/>
      <c r="XDB112" s="13"/>
      <c r="XDC112" s="13"/>
      <c r="XDD112" s="13"/>
      <c r="XDE112" s="13"/>
      <c r="XDF112" s="13"/>
      <c r="XDG112" s="13"/>
      <c r="XDH112" s="13"/>
      <c r="XDI112" s="13"/>
      <c r="XDJ112" s="13"/>
      <c r="XDK112" s="13"/>
      <c r="XDL112" s="13"/>
      <c r="XDM112" s="13"/>
      <c r="XDN112" s="13"/>
      <c r="XDO112" s="13"/>
      <c r="XDP112" s="13"/>
      <c r="XDQ112" s="13"/>
      <c r="XDR112" s="13"/>
      <c r="XDS112" s="13"/>
      <c r="XDT112" s="13"/>
      <c r="XDU112" s="13"/>
      <c r="XDV112" s="13"/>
      <c r="XDW112" s="13"/>
      <c r="XDX112" s="13"/>
      <c r="XDY112" s="13"/>
      <c r="XDZ112" s="13"/>
      <c r="XEA112" s="13"/>
      <c r="XEB112" s="13"/>
      <c r="XEC112" s="13"/>
      <c r="XED112" s="13"/>
      <c r="XEE112" s="13"/>
      <c r="XEF112" s="13"/>
      <c r="XEG112" s="13"/>
      <c r="XEH112" s="13"/>
      <c r="XEI112" s="13"/>
      <c r="XEJ112" s="13"/>
      <c r="XEK112" s="13"/>
      <c r="XEL112" s="13"/>
      <c r="XEM112" s="13"/>
      <c r="XEN112" s="13"/>
      <c r="XEO112" s="13"/>
      <c r="XEP112" s="13"/>
      <c r="XEQ112" s="13"/>
      <c r="XER112" s="13"/>
      <c r="XES112" s="13"/>
      <c r="XET112" s="13"/>
      <c r="XEU112" s="13"/>
      <c r="XEV112" s="13"/>
      <c r="XEW112" s="13"/>
      <c r="XEX112" s="13"/>
      <c r="XEY112" s="13"/>
      <c r="XEZ112" s="13"/>
      <c r="XFA112" s="13"/>
      <c r="XFB112" s="13"/>
      <c r="XFC112" s="13"/>
      <c r="XFD112" s="13"/>
    </row>
    <row r="113" spans="1:16384" ht="14.25" customHeight="1">
      <c r="A113" s="114" t="s">
        <v>717</v>
      </c>
      <c r="B113" s="142" t="s">
        <v>719</v>
      </c>
      <c r="C113" s="144" t="s">
        <v>762</v>
      </c>
      <c r="D113" s="107" t="s">
        <v>43</v>
      </c>
      <c r="E113" s="107" t="s">
        <v>44</v>
      </c>
      <c r="F113" s="107" t="s">
        <v>44</v>
      </c>
      <c r="G113" s="129" t="s">
        <v>964</v>
      </c>
      <c r="H113" s="13"/>
      <c r="I113" s="132" t="s">
        <v>132</v>
      </c>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c r="MF113" s="13"/>
      <c r="MG113" s="13"/>
      <c r="MH113" s="13"/>
      <c r="MI113" s="13"/>
      <c r="MJ113" s="13"/>
      <c r="MK113" s="13"/>
      <c r="ML113" s="13"/>
      <c r="MM113" s="13"/>
      <c r="MN113" s="13"/>
      <c r="MO113" s="13"/>
      <c r="MP113" s="13"/>
      <c r="MQ113" s="13"/>
      <c r="MR113" s="13"/>
      <c r="MS113" s="13"/>
      <c r="MT113" s="13"/>
      <c r="MU113" s="13"/>
      <c r="MV113" s="13"/>
      <c r="MW113" s="13"/>
      <c r="MX113" s="13"/>
      <c r="MY113" s="13"/>
      <c r="MZ113" s="13"/>
      <c r="NA113" s="13"/>
      <c r="NB113" s="13"/>
      <c r="NC113" s="13"/>
      <c r="ND113" s="13"/>
      <c r="NE113" s="13"/>
      <c r="NF113" s="13"/>
      <c r="NG113" s="13"/>
      <c r="NH113" s="13"/>
      <c r="NI113" s="13"/>
      <c r="NJ113" s="13"/>
      <c r="NK113" s="13"/>
      <c r="NL113" s="13"/>
      <c r="NM113" s="13"/>
      <c r="NN113" s="13"/>
      <c r="NO113" s="13"/>
      <c r="NP113" s="13"/>
      <c r="NQ113" s="13"/>
      <c r="NR113" s="13"/>
      <c r="NS113" s="13"/>
      <c r="NT113" s="13"/>
      <c r="NU113" s="13"/>
      <c r="NV113" s="13"/>
      <c r="NW113" s="13"/>
      <c r="NX113" s="13"/>
      <c r="NY113" s="13"/>
      <c r="NZ113" s="13"/>
      <c r="OA113" s="13"/>
      <c r="OB113" s="13"/>
      <c r="OC113" s="13"/>
      <c r="OD113" s="13"/>
      <c r="OE113" s="13"/>
      <c r="OF113" s="13"/>
      <c r="OG113" s="13"/>
      <c r="OH113" s="13"/>
      <c r="OI113" s="13"/>
      <c r="OJ113" s="13"/>
      <c r="OK113" s="13"/>
      <c r="OL113" s="13"/>
      <c r="OM113" s="13"/>
      <c r="ON113" s="13"/>
      <c r="OO113" s="13"/>
      <c r="OP113" s="13"/>
      <c r="OQ113" s="13"/>
      <c r="OR113" s="13"/>
      <c r="OS113" s="13"/>
      <c r="OT113" s="13"/>
      <c r="OU113" s="13"/>
      <c r="OV113" s="13"/>
      <c r="OW113" s="13"/>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c r="SP113" s="13"/>
      <c r="SQ113" s="13"/>
      <c r="SR113" s="13"/>
      <c r="SS113" s="13"/>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c r="WL113" s="13"/>
      <c r="WM113" s="13"/>
      <c r="WN113" s="13"/>
      <c r="WO113" s="13"/>
      <c r="WP113" s="13"/>
      <c r="WQ113" s="13"/>
      <c r="WR113" s="13"/>
      <c r="WS113" s="13"/>
      <c r="WT113" s="13"/>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c r="AAI113" s="13"/>
      <c r="AAJ113" s="13"/>
      <c r="AAK113" s="13"/>
      <c r="AAL113" s="13"/>
      <c r="AAM113" s="13"/>
      <c r="AAN113" s="13"/>
      <c r="AAO113" s="13"/>
      <c r="AAP113" s="13"/>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c r="ABY113" s="13"/>
      <c r="ABZ113" s="13"/>
      <c r="ACA113" s="13"/>
      <c r="ACB113" s="13"/>
      <c r="ACC113" s="13"/>
      <c r="ACD113" s="13"/>
      <c r="ACE113" s="13"/>
      <c r="ACF113" s="13"/>
      <c r="ACG113" s="13"/>
      <c r="ACH113" s="13"/>
      <c r="ACI113" s="13"/>
      <c r="ACJ113" s="13"/>
      <c r="ACK113" s="13"/>
      <c r="ACL113" s="13"/>
      <c r="ACM113" s="13"/>
      <c r="ACN113" s="13"/>
      <c r="ACO113" s="13"/>
      <c r="ACP113" s="13"/>
      <c r="ACQ113" s="13"/>
      <c r="ACR113" s="13"/>
      <c r="ACS113" s="13"/>
      <c r="ACT113" s="13"/>
      <c r="ACU113" s="13"/>
      <c r="ACV113" s="13"/>
      <c r="ACW113" s="13"/>
      <c r="ACX113" s="13"/>
      <c r="ACY113" s="13"/>
      <c r="ACZ113" s="13"/>
      <c r="ADA113" s="13"/>
      <c r="ADB113" s="13"/>
      <c r="ADC113" s="13"/>
      <c r="ADD113" s="13"/>
      <c r="ADE113" s="13"/>
      <c r="ADF113" s="13"/>
      <c r="ADG113" s="13"/>
      <c r="ADH113" s="13"/>
      <c r="ADI113" s="13"/>
      <c r="ADJ113" s="13"/>
      <c r="ADK113" s="13"/>
      <c r="ADL113" s="13"/>
      <c r="ADM113" s="13"/>
      <c r="ADN113" s="13"/>
      <c r="ADO113" s="13"/>
      <c r="ADP113" s="13"/>
      <c r="ADQ113" s="13"/>
      <c r="ADR113" s="13"/>
      <c r="ADS113" s="13"/>
      <c r="ADT113" s="13"/>
      <c r="ADU113" s="13"/>
      <c r="ADV113" s="13"/>
      <c r="ADW113" s="13"/>
      <c r="ADX113" s="13"/>
      <c r="ADY113" s="13"/>
      <c r="ADZ113" s="13"/>
      <c r="AEA113" s="13"/>
      <c r="AEB113" s="13"/>
      <c r="AEC113" s="13"/>
      <c r="AED113" s="13"/>
      <c r="AEE113" s="13"/>
      <c r="AEF113" s="13"/>
      <c r="AEG113" s="13"/>
      <c r="AEH113" s="13"/>
      <c r="AEI113" s="13"/>
      <c r="AEJ113" s="13"/>
      <c r="AEK113" s="13"/>
      <c r="AEL113" s="13"/>
      <c r="AEM113" s="13"/>
      <c r="AEN113" s="13"/>
      <c r="AEO113" s="13"/>
      <c r="AEP113" s="13"/>
      <c r="AEQ113" s="13"/>
      <c r="AER113" s="13"/>
      <c r="AES113" s="13"/>
      <c r="AET113" s="13"/>
      <c r="AEU113" s="13"/>
      <c r="AEV113" s="13"/>
      <c r="AEW113" s="13"/>
      <c r="AEX113" s="13"/>
      <c r="AEY113" s="13"/>
      <c r="AEZ113" s="13"/>
      <c r="AFA113" s="13"/>
      <c r="AFB113" s="13"/>
      <c r="AFC113" s="13"/>
      <c r="AFD113" s="13"/>
      <c r="AFE113" s="13"/>
      <c r="AFF113" s="13"/>
      <c r="AFG113" s="13"/>
      <c r="AFH113" s="13"/>
      <c r="AFI113" s="13"/>
      <c r="AFJ113" s="13"/>
      <c r="AFK113" s="13"/>
      <c r="AFL113" s="13"/>
      <c r="AFM113" s="13"/>
      <c r="AFN113" s="13"/>
      <c r="AFO113" s="13"/>
      <c r="AFP113" s="13"/>
      <c r="AFQ113" s="13"/>
      <c r="AFR113" s="13"/>
      <c r="AFS113" s="13"/>
      <c r="AFT113" s="13"/>
      <c r="AFU113" s="13"/>
      <c r="AFV113" s="13"/>
      <c r="AFW113" s="13"/>
      <c r="AFX113" s="13"/>
      <c r="AFY113" s="13"/>
      <c r="AFZ113" s="13"/>
      <c r="AGA113" s="13"/>
      <c r="AGB113" s="13"/>
      <c r="AGC113" s="13"/>
      <c r="AGD113" s="13"/>
      <c r="AGE113" s="13"/>
      <c r="AGF113" s="13"/>
      <c r="AGG113" s="13"/>
      <c r="AGH113" s="13"/>
      <c r="AGI113" s="13"/>
      <c r="AGJ113" s="13"/>
      <c r="AGK113" s="13"/>
      <c r="AGL113" s="13"/>
      <c r="AGM113" s="13"/>
      <c r="AGN113" s="13"/>
      <c r="AGO113" s="13"/>
      <c r="AGP113" s="13"/>
      <c r="AGQ113" s="13"/>
      <c r="AGR113" s="13"/>
      <c r="AGS113" s="13"/>
      <c r="AGT113" s="13"/>
      <c r="AGU113" s="13"/>
      <c r="AGV113" s="13"/>
      <c r="AGW113" s="13"/>
      <c r="AGX113" s="13"/>
      <c r="AGY113" s="13"/>
      <c r="AGZ113" s="13"/>
      <c r="AHA113" s="13"/>
      <c r="AHB113" s="13"/>
      <c r="AHC113" s="13"/>
      <c r="AHD113" s="13"/>
      <c r="AHE113" s="13"/>
      <c r="AHF113" s="13"/>
      <c r="AHG113" s="13"/>
      <c r="AHH113" s="13"/>
      <c r="AHI113" s="13"/>
      <c r="AHJ113" s="13"/>
      <c r="AHK113" s="13"/>
      <c r="AHL113" s="13"/>
      <c r="AHM113" s="13"/>
      <c r="AHN113" s="13"/>
      <c r="AHO113" s="13"/>
      <c r="AHP113" s="13"/>
      <c r="AHQ113" s="13"/>
      <c r="AHR113" s="13"/>
      <c r="AHS113" s="13"/>
      <c r="AHT113" s="13"/>
      <c r="AHU113" s="13"/>
      <c r="AHV113" s="13"/>
      <c r="AHW113" s="13"/>
      <c r="AHX113" s="13"/>
      <c r="AHY113" s="13"/>
      <c r="AHZ113" s="13"/>
      <c r="AIA113" s="13"/>
      <c r="AIB113" s="13"/>
      <c r="AIC113" s="13"/>
      <c r="AID113" s="13"/>
      <c r="AIE113" s="13"/>
      <c r="AIF113" s="13"/>
      <c r="AIG113" s="13"/>
      <c r="AIH113" s="13"/>
      <c r="AII113" s="13"/>
      <c r="AIJ113" s="13"/>
      <c r="AIK113" s="13"/>
      <c r="AIL113" s="13"/>
      <c r="AIM113" s="13"/>
      <c r="AIN113" s="13"/>
      <c r="AIO113" s="13"/>
      <c r="AIP113" s="13"/>
      <c r="AIQ113" s="13"/>
      <c r="AIR113" s="13"/>
      <c r="AIS113" s="13"/>
      <c r="AIT113" s="13"/>
      <c r="AIU113" s="13"/>
      <c r="AIV113" s="13"/>
      <c r="AIW113" s="13"/>
      <c r="AIX113" s="13"/>
      <c r="AIY113" s="13"/>
      <c r="AIZ113" s="13"/>
      <c r="AJA113" s="13"/>
      <c r="AJB113" s="13"/>
      <c r="AJC113" s="13"/>
      <c r="AJD113" s="13"/>
      <c r="AJE113" s="13"/>
      <c r="AJF113" s="13"/>
      <c r="AJG113" s="13"/>
      <c r="AJH113" s="13"/>
      <c r="AJI113" s="13"/>
      <c r="AJJ113" s="13"/>
      <c r="AJK113" s="13"/>
      <c r="AJL113" s="13"/>
      <c r="AJM113" s="13"/>
      <c r="AJN113" s="13"/>
      <c r="AJO113" s="13"/>
      <c r="AJP113" s="13"/>
      <c r="AJQ113" s="13"/>
      <c r="AJR113" s="13"/>
      <c r="AJS113" s="13"/>
      <c r="AJT113" s="13"/>
      <c r="AJU113" s="13"/>
      <c r="AJV113" s="13"/>
      <c r="AJW113" s="13"/>
      <c r="AJX113" s="13"/>
      <c r="AJY113" s="13"/>
      <c r="AJZ113" s="13"/>
      <c r="AKA113" s="13"/>
      <c r="AKB113" s="13"/>
      <c r="AKC113" s="13"/>
      <c r="AKD113" s="13"/>
      <c r="AKE113" s="13"/>
      <c r="AKF113" s="13"/>
      <c r="AKG113" s="13"/>
      <c r="AKH113" s="13"/>
      <c r="AKI113" s="13"/>
      <c r="AKJ113" s="13"/>
      <c r="AKK113" s="13"/>
      <c r="AKL113" s="13"/>
      <c r="AKM113" s="13"/>
      <c r="AKN113" s="13"/>
      <c r="AKO113" s="13"/>
      <c r="AKP113" s="13"/>
      <c r="AKQ113" s="13"/>
      <c r="AKR113" s="13"/>
      <c r="AKS113" s="13"/>
      <c r="AKT113" s="13"/>
      <c r="AKU113" s="13"/>
      <c r="AKV113" s="13"/>
      <c r="AKW113" s="13"/>
      <c r="AKX113" s="13"/>
      <c r="AKY113" s="13"/>
      <c r="AKZ113" s="13"/>
      <c r="ALA113" s="13"/>
      <c r="ALB113" s="13"/>
      <c r="ALC113" s="13"/>
      <c r="ALD113" s="13"/>
      <c r="ALE113" s="13"/>
      <c r="ALF113" s="13"/>
      <c r="ALG113" s="13"/>
      <c r="ALH113" s="13"/>
      <c r="ALI113" s="13"/>
      <c r="ALJ113" s="13"/>
      <c r="ALK113" s="13"/>
      <c r="ALL113" s="13"/>
      <c r="ALM113" s="13"/>
      <c r="ALN113" s="13"/>
      <c r="ALO113" s="13"/>
      <c r="ALP113" s="13"/>
      <c r="ALQ113" s="13"/>
      <c r="ALR113" s="13"/>
      <c r="ALS113" s="13"/>
      <c r="ALT113" s="13"/>
      <c r="ALU113" s="13"/>
      <c r="ALV113" s="13"/>
      <c r="ALW113" s="13"/>
      <c r="ALX113" s="13"/>
      <c r="ALY113" s="13"/>
      <c r="ALZ113" s="13"/>
      <c r="AMA113" s="13"/>
      <c r="AMB113" s="13"/>
      <c r="AMC113" s="13"/>
      <c r="AMD113" s="13"/>
      <c r="AME113" s="13"/>
      <c r="AMF113" s="13"/>
      <c r="AMG113" s="13"/>
      <c r="AMH113" s="13"/>
      <c r="AMI113" s="13"/>
      <c r="AMJ113" s="13"/>
      <c r="AMK113" s="13"/>
      <c r="AML113" s="13"/>
      <c r="AMM113" s="13"/>
      <c r="AMN113" s="13"/>
      <c r="AMO113" s="13"/>
      <c r="AMP113" s="13"/>
      <c r="AMQ113" s="13"/>
      <c r="AMR113" s="13"/>
      <c r="AMS113" s="13"/>
      <c r="AMT113" s="13"/>
      <c r="AMU113" s="13"/>
      <c r="AMV113" s="13"/>
      <c r="AMW113" s="13"/>
      <c r="AMX113" s="13"/>
      <c r="AMY113" s="13"/>
      <c r="AMZ113" s="13"/>
      <c r="ANA113" s="13"/>
      <c r="ANB113" s="13"/>
      <c r="ANC113" s="13"/>
      <c r="AND113" s="13"/>
      <c r="ANE113" s="13"/>
      <c r="ANF113" s="13"/>
      <c r="ANG113" s="13"/>
      <c r="ANH113" s="13"/>
      <c r="ANI113" s="13"/>
      <c r="ANJ113" s="13"/>
      <c r="ANK113" s="13"/>
      <c r="ANL113" s="13"/>
      <c r="ANM113" s="13"/>
      <c r="ANN113" s="13"/>
      <c r="ANO113" s="13"/>
      <c r="ANP113" s="13"/>
      <c r="ANQ113" s="13"/>
      <c r="ANR113" s="13"/>
      <c r="ANS113" s="13"/>
      <c r="ANT113" s="13"/>
      <c r="ANU113" s="13"/>
      <c r="ANV113" s="13"/>
      <c r="ANW113" s="13"/>
      <c r="ANX113" s="13"/>
      <c r="ANY113" s="13"/>
      <c r="ANZ113" s="13"/>
      <c r="AOA113" s="13"/>
      <c r="AOB113" s="13"/>
      <c r="AOC113" s="13"/>
      <c r="AOD113" s="13"/>
      <c r="AOE113" s="13"/>
      <c r="AOF113" s="13"/>
      <c r="AOG113" s="13"/>
      <c r="AOH113" s="13"/>
      <c r="AOI113" s="13"/>
      <c r="AOJ113" s="13"/>
      <c r="AOK113" s="13"/>
      <c r="AOL113" s="13"/>
      <c r="AOM113" s="13"/>
      <c r="AON113" s="13"/>
      <c r="AOO113" s="13"/>
      <c r="AOP113" s="13"/>
      <c r="AOQ113" s="13"/>
      <c r="AOR113" s="13"/>
      <c r="AOS113" s="13"/>
      <c r="AOT113" s="13"/>
      <c r="AOU113" s="13"/>
      <c r="AOV113" s="13"/>
      <c r="AOW113" s="13"/>
      <c r="AOX113" s="13"/>
      <c r="AOY113" s="13"/>
      <c r="AOZ113" s="13"/>
      <c r="APA113" s="13"/>
      <c r="APB113" s="13"/>
      <c r="APC113" s="13"/>
      <c r="APD113" s="13"/>
      <c r="APE113" s="13"/>
      <c r="APF113" s="13"/>
      <c r="APG113" s="13"/>
      <c r="APH113" s="13"/>
      <c r="API113" s="13"/>
      <c r="APJ113" s="13"/>
      <c r="APK113" s="13"/>
      <c r="APL113" s="13"/>
      <c r="APM113" s="13"/>
      <c r="APN113" s="13"/>
      <c r="APO113" s="13"/>
      <c r="APP113" s="13"/>
      <c r="APQ113" s="13"/>
      <c r="APR113" s="13"/>
      <c r="APS113" s="13"/>
      <c r="APT113" s="13"/>
      <c r="APU113" s="13"/>
      <c r="APV113" s="13"/>
      <c r="APW113" s="13"/>
      <c r="APX113" s="13"/>
      <c r="APY113" s="13"/>
      <c r="APZ113" s="13"/>
      <c r="AQA113" s="13"/>
      <c r="AQB113" s="13"/>
      <c r="AQC113" s="13"/>
      <c r="AQD113" s="13"/>
      <c r="AQE113" s="13"/>
      <c r="AQF113" s="13"/>
      <c r="AQG113" s="13"/>
      <c r="AQH113" s="13"/>
      <c r="AQI113" s="13"/>
      <c r="AQJ113" s="13"/>
      <c r="AQK113" s="13"/>
      <c r="AQL113" s="13"/>
      <c r="AQM113" s="13"/>
      <c r="AQN113" s="13"/>
      <c r="AQO113" s="13"/>
      <c r="AQP113" s="13"/>
      <c r="AQQ113" s="13"/>
      <c r="AQR113" s="13"/>
      <c r="AQS113" s="13"/>
      <c r="AQT113" s="13"/>
      <c r="AQU113" s="13"/>
      <c r="AQV113" s="13"/>
      <c r="AQW113" s="13"/>
      <c r="AQX113" s="13"/>
      <c r="AQY113" s="13"/>
      <c r="AQZ113" s="13"/>
      <c r="ARA113" s="13"/>
      <c r="ARB113" s="13"/>
      <c r="ARC113" s="13"/>
      <c r="ARD113" s="13"/>
      <c r="ARE113" s="13"/>
      <c r="ARF113" s="13"/>
      <c r="ARG113" s="13"/>
      <c r="ARH113" s="13"/>
      <c r="ARI113" s="13"/>
      <c r="ARJ113" s="13"/>
      <c r="ARK113" s="13"/>
      <c r="ARL113" s="13"/>
      <c r="ARM113" s="13"/>
      <c r="ARN113" s="13"/>
      <c r="ARO113" s="13"/>
      <c r="ARP113" s="13"/>
      <c r="ARQ113" s="13"/>
      <c r="ARR113" s="13"/>
      <c r="ARS113" s="13"/>
      <c r="ART113" s="13"/>
      <c r="ARU113" s="13"/>
      <c r="ARV113" s="13"/>
      <c r="ARW113" s="13"/>
      <c r="ARX113" s="13"/>
      <c r="ARY113" s="13"/>
      <c r="ARZ113" s="13"/>
      <c r="ASA113" s="13"/>
      <c r="ASB113" s="13"/>
      <c r="ASC113" s="13"/>
      <c r="ASD113" s="13"/>
      <c r="ASE113" s="13"/>
      <c r="ASF113" s="13"/>
      <c r="ASG113" s="13"/>
      <c r="ASH113" s="13"/>
      <c r="ASI113" s="13"/>
      <c r="ASJ113" s="13"/>
      <c r="ASK113" s="13"/>
      <c r="ASL113" s="13"/>
      <c r="ASM113" s="13"/>
      <c r="ASN113" s="13"/>
      <c r="ASO113" s="13"/>
      <c r="ASP113" s="13"/>
      <c r="ASQ113" s="13"/>
      <c r="ASR113" s="13"/>
      <c r="ASS113" s="13"/>
      <c r="AST113" s="13"/>
      <c r="ASU113" s="13"/>
      <c r="ASV113" s="13"/>
      <c r="ASW113" s="13"/>
      <c r="ASX113" s="13"/>
      <c r="ASY113" s="13"/>
      <c r="ASZ113" s="13"/>
      <c r="ATA113" s="13"/>
      <c r="ATB113" s="13"/>
      <c r="ATC113" s="13"/>
      <c r="ATD113" s="13"/>
      <c r="ATE113" s="13"/>
      <c r="ATF113" s="13"/>
      <c r="ATG113" s="13"/>
      <c r="ATH113" s="13"/>
      <c r="ATI113" s="13"/>
      <c r="ATJ113" s="13"/>
      <c r="ATK113" s="13"/>
      <c r="ATL113" s="13"/>
      <c r="ATM113" s="13"/>
      <c r="ATN113" s="13"/>
      <c r="ATO113" s="13"/>
      <c r="ATP113" s="13"/>
      <c r="ATQ113" s="13"/>
      <c r="ATR113" s="13"/>
      <c r="ATS113" s="13"/>
      <c r="ATT113" s="13"/>
      <c r="ATU113" s="13"/>
      <c r="ATV113" s="13"/>
      <c r="ATW113" s="13"/>
      <c r="ATX113" s="13"/>
      <c r="ATY113" s="13"/>
      <c r="ATZ113" s="13"/>
      <c r="AUA113" s="13"/>
      <c r="AUB113" s="13"/>
      <c r="AUC113" s="13"/>
      <c r="AUD113" s="13"/>
      <c r="AUE113" s="13"/>
      <c r="AUF113" s="13"/>
      <c r="AUG113" s="13"/>
      <c r="AUH113" s="13"/>
      <c r="AUI113" s="13"/>
      <c r="AUJ113" s="13"/>
      <c r="AUK113" s="13"/>
      <c r="AUL113" s="13"/>
      <c r="AUM113" s="13"/>
      <c r="AUN113" s="13"/>
      <c r="AUO113" s="13"/>
      <c r="AUP113" s="13"/>
      <c r="AUQ113" s="13"/>
      <c r="AUR113" s="13"/>
      <c r="AUS113" s="13"/>
      <c r="AUT113" s="13"/>
      <c r="AUU113" s="13"/>
      <c r="AUV113" s="13"/>
      <c r="AUW113" s="13"/>
      <c r="AUX113" s="13"/>
      <c r="AUY113" s="13"/>
      <c r="AUZ113" s="13"/>
      <c r="AVA113" s="13"/>
      <c r="AVB113" s="13"/>
      <c r="AVC113" s="13"/>
      <c r="AVD113" s="13"/>
      <c r="AVE113" s="13"/>
      <c r="AVF113" s="13"/>
      <c r="AVG113" s="13"/>
      <c r="AVH113" s="13"/>
      <c r="AVI113" s="13"/>
      <c r="AVJ113" s="13"/>
      <c r="AVK113" s="13"/>
      <c r="AVL113" s="13"/>
      <c r="AVM113" s="13"/>
      <c r="AVN113" s="13"/>
      <c r="AVO113" s="13"/>
      <c r="AVP113" s="13"/>
      <c r="AVQ113" s="13"/>
      <c r="AVR113" s="13"/>
      <c r="AVS113" s="13"/>
      <c r="AVT113" s="13"/>
      <c r="AVU113" s="13"/>
      <c r="AVV113" s="13"/>
      <c r="AVW113" s="13"/>
      <c r="AVX113" s="13"/>
      <c r="AVY113" s="13"/>
      <c r="AVZ113" s="13"/>
      <c r="AWA113" s="13"/>
      <c r="AWB113" s="13"/>
      <c r="AWC113" s="13"/>
      <c r="AWD113" s="13"/>
      <c r="AWE113" s="13"/>
      <c r="AWF113" s="13"/>
      <c r="AWG113" s="13"/>
      <c r="AWH113" s="13"/>
      <c r="AWI113" s="13"/>
      <c r="AWJ113" s="13"/>
      <c r="AWK113" s="13"/>
      <c r="AWL113" s="13"/>
      <c r="AWM113" s="13"/>
      <c r="AWN113" s="13"/>
      <c r="AWO113" s="13"/>
      <c r="AWP113" s="13"/>
      <c r="AWQ113" s="13"/>
      <c r="AWR113" s="13"/>
      <c r="AWS113" s="13"/>
      <c r="AWT113" s="13"/>
      <c r="AWU113" s="13"/>
      <c r="AWV113" s="13"/>
      <c r="AWW113" s="13"/>
      <c r="AWX113" s="13"/>
      <c r="AWY113" s="13"/>
      <c r="AWZ113" s="13"/>
      <c r="AXA113" s="13"/>
      <c r="AXB113" s="13"/>
      <c r="AXC113" s="13"/>
      <c r="AXD113" s="13"/>
      <c r="AXE113" s="13"/>
      <c r="AXF113" s="13"/>
      <c r="AXG113" s="13"/>
      <c r="AXH113" s="13"/>
      <c r="AXI113" s="13"/>
      <c r="AXJ113" s="13"/>
      <c r="AXK113" s="13"/>
      <c r="AXL113" s="13"/>
      <c r="AXM113" s="13"/>
      <c r="AXN113" s="13"/>
      <c r="AXO113" s="13"/>
      <c r="AXP113" s="13"/>
      <c r="AXQ113" s="13"/>
      <c r="AXR113" s="13"/>
      <c r="AXS113" s="13"/>
      <c r="AXT113" s="13"/>
      <c r="AXU113" s="13"/>
      <c r="AXV113" s="13"/>
      <c r="AXW113" s="13"/>
      <c r="AXX113" s="13"/>
      <c r="AXY113" s="13"/>
      <c r="AXZ113" s="13"/>
      <c r="AYA113" s="13"/>
      <c r="AYB113" s="13"/>
      <c r="AYC113" s="13"/>
      <c r="AYD113" s="13"/>
      <c r="AYE113" s="13"/>
      <c r="AYF113" s="13"/>
      <c r="AYG113" s="13"/>
      <c r="AYH113" s="13"/>
      <c r="AYI113" s="13"/>
      <c r="AYJ113" s="13"/>
      <c r="AYK113" s="13"/>
      <c r="AYL113" s="13"/>
      <c r="AYM113" s="13"/>
      <c r="AYN113" s="13"/>
      <c r="AYO113" s="13"/>
      <c r="AYP113" s="13"/>
      <c r="AYQ113" s="13"/>
      <c r="AYR113" s="13"/>
      <c r="AYS113" s="13"/>
      <c r="AYT113" s="13"/>
      <c r="AYU113" s="13"/>
      <c r="AYV113" s="13"/>
      <c r="AYW113" s="13"/>
      <c r="AYX113" s="13"/>
      <c r="AYY113" s="13"/>
      <c r="AYZ113" s="13"/>
      <c r="AZA113" s="13"/>
      <c r="AZB113" s="13"/>
      <c r="AZC113" s="13"/>
      <c r="AZD113" s="13"/>
      <c r="AZE113" s="13"/>
      <c r="AZF113" s="13"/>
      <c r="AZG113" s="13"/>
      <c r="AZH113" s="13"/>
      <c r="AZI113" s="13"/>
      <c r="AZJ113" s="13"/>
      <c r="AZK113" s="13"/>
      <c r="AZL113" s="13"/>
      <c r="AZM113" s="13"/>
      <c r="AZN113" s="13"/>
      <c r="AZO113" s="13"/>
      <c r="AZP113" s="13"/>
      <c r="AZQ113" s="13"/>
      <c r="AZR113" s="13"/>
      <c r="AZS113" s="13"/>
      <c r="AZT113" s="13"/>
      <c r="AZU113" s="13"/>
      <c r="AZV113" s="13"/>
      <c r="AZW113" s="13"/>
      <c r="AZX113" s="13"/>
      <c r="AZY113" s="13"/>
      <c r="AZZ113" s="13"/>
      <c r="BAA113" s="13"/>
      <c r="BAB113" s="13"/>
      <c r="BAC113" s="13"/>
      <c r="BAD113" s="13"/>
      <c r="BAE113" s="13"/>
      <c r="BAF113" s="13"/>
      <c r="BAG113" s="13"/>
      <c r="BAH113" s="13"/>
      <c r="BAI113" s="13"/>
      <c r="BAJ113" s="13"/>
      <c r="BAK113" s="13"/>
      <c r="BAL113" s="13"/>
      <c r="BAM113" s="13"/>
      <c r="BAN113" s="13"/>
      <c r="BAO113" s="13"/>
      <c r="BAP113" s="13"/>
      <c r="BAQ113" s="13"/>
      <c r="BAR113" s="13"/>
      <c r="BAS113" s="13"/>
      <c r="BAT113" s="13"/>
      <c r="BAU113" s="13"/>
      <c r="BAV113" s="13"/>
      <c r="BAW113" s="13"/>
      <c r="BAX113" s="13"/>
      <c r="BAY113" s="13"/>
      <c r="BAZ113" s="13"/>
      <c r="BBA113" s="13"/>
      <c r="BBB113" s="13"/>
      <c r="BBC113" s="13"/>
      <c r="BBD113" s="13"/>
      <c r="BBE113" s="13"/>
      <c r="BBF113" s="13"/>
      <c r="BBG113" s="13"/>
      <c r="BBH113" s="13"/>
      <c r="BBI113" s="13"/>
      <c r="BBJ113" s="13"/>
      <c r="BBK113" s="13"/>
      <c r="BBL113" s="13"/>
      <c r="BBM113" s="13"/>
      <c r="BBN113" s="13"/>
      <c r="BBO113" s="13"/>
      <c r="BBP113" s="13"/>
      <c r="BBQ113" s="13"/>
      <c r="BBR113" s="13"/>
      <c r="BBS113" s="13"/>
      <c r="BBT113" s="13"/>
      <c r="BBU113" s="13"/>
      <c r="BBV113" s="13"/>
      <c r="BBW113" s="13"/>
      <c r="BBX113" s="13"/>
      <c r="BBY113" s="13"/>
      <c r="BBZ113" s="13"/>
      <c r="BCA113" s="13"/>
      <c r="BCB113" s="13"/>
      <c r="BCC113" s="13"/>
      <c r="BCD113" s="13"/>
      <c r="BCE113" s="13"/>
      <c r="BCF113" s="13"/>
      <c r="BCG113" s="13"/>
      <c r="BCH113" s="13"/>
      <c r="BCI113" s="13"/>
      <c r="BCJ113" s="13"/>
      <c r="BCK113" s="13"/>
      <c r="BCL113" s="13"/>
      <c r="BCM113" s="13"/>
      <c r="BCN113" s="13"/>
      <c r="BCO113" s="13"/>
      <c r="BCP113" s="13"/>
      <c r="BCQ113" s="13"/>
      <c r="BCR113" s="13"/>
      <c r="BCS113" s="13"/>
      <c r="BCT113" s="13"/>
      <c r="BCU113" s="13"/>
      <c r="BCV113" s="13"/>
      <c r="BCW113" s="13"/>
      <c r="BCX113" s="13"/>
      <c r="BCY113" s="13"/>
      <c r="BCZ113" s="13"/>
      <c r="BDA113" s="13"/>
      <c r="BDB113" s="13"/>
      <c r="BDC113" s="13"/>
      <c r="BDD113" s="13"/>
      <c r="BDE113" s="13"/>
      <c r="BDF113" s="13"/>
      <c r="BDG113" s="13"/>
      <c r="BDH113" s="13"/>
      <c r="BDI113" s="13"/>
      <c r="BDJ113" s="13"/>
      <c r="BDK113" s="13"/>
      <c r="BDL113" s="13"/>
      <c r="BDM113" s="13"/>
      <c r="BDN113" s="13"/>
      <c r="BDO113" s="13"/>
      <c r="BDP113" s="13"/>
      <c r="BDQ113" s="13"/>
      <c r="BDR113" s="13"/>
      <c r="BDS113" s="13"/>
      <c r="BDT113" s="13"/>
      <c r="BDU113" s="13"/>
      <c r="BDV113" s="13"/>
      <c r="BDW113" s="13"/>
      <c r="BDX113" s="13"/>
      <c r="BDY113" s="13"/>
      <c r="BDZ113" s="13"/>
      <c r="BEA113" s="13"/>
      <c r="BEB113" s="13"/>
      <c r="BEC113" s="13"/>
      <c r="BED113" s="13"/>
      <c r="BEE113" s="13"/>
      <c r="BEF113" s="13"/>
      <c r="BEG113" s="13"/>
      <c r="BEH113" s="13"/>
      <c r="BEI113" s="13"/>
      <c r="BEJ113" s="13"/>
      <c r="BEK113" s="13"/>
      <c r="BEL113" s="13"/>
      <c r="BEM113" s="13"/>
      <c r="BEN113" s="13"/>
      <c r="BEO113" s="13"/>
      <c r="BEP113" s="13"/>
      <c r="BEQ113" s="13"/>
      <c r="BER113" s="13"/>
      <c r="BES113" s="13"/>
      <c r="BET113" s="13"/>
      <c r="BEU113" s="13"/>
      <c r="BEV113" s="13"/>
      <c r="BEW113" s="13"/>
      <c r="BEX113" s="13"/>
      <c r="BEY113" s="13"/>
      <c r="BEZ113" s="13"/>
      <c r="BFA113" s="13"/>
      <c r="BFB113" s="13"/>
      <c r="BFC113" s="13"/>
      <c r="BFD113" s="13"/>
      <c r="BFE113" s="13"/>
      <c r="BFF113" s="13"/>
      <c r="BFG113" s="13"/>
      <c r="BFH113" s="13"/>
      <c r="BFI113" s="13"/>
      <c r="BFJ113" s="13"/>
      <c r="BFK113" s="13"/>
      <c r="BFL113" s="13"/>
      <c r="BFM113" s="13"/>
      <c r="BFN113" s="13"/>
      <c r="BFO113" s="13"/>
      <c r="BFP113" s="13"/>
      <c r="BFQ113" s="13"/>
      <c r="BFR113" s="13"/>
      <c r="BFS113" s="13"/>
      <c r="BFT113" s="13"/>
      <c r="BFU113" s="13"/>
      <c r="BFV113" s="13"/>
      <c r="BFW113" s="13"/>
      <c r="BFX113" s="13"/>
      <c r="BFY113" s="13"/>
      <c r="BFZ113" s="13"/>
      <c r="BGA113" s="13"/>
      <c r="BGB113" s="13"/>
      <c r="BGC113" s="13"/>
      <c r="BGD113" s="13"/>
      <c r="BGE113" s="13"/>
      <c r="BGF113" s="13"/>
      <c r="BGG113" s="13"/>
      <c r="BGH113" s="13"/>
      <c r="BGI113" s="13"/>
      <c r="BGJ113" s="13"/>
      <c r="BGK113" s="13"/>
      <c r="BGL113" s="13"/>
      <c r="BGM113" s="13"/>
      <c r="BGN113" s="13"/>
      <c r="BGO113" s="13"/>
      <c r="BGP113" s="13"/>
      <c r="BGQ113" s="13"/>
      <c r="BGR113" s="13"/>
      <c r="BGS113" s="13"/>
      <c r="BGT113" s="13"/>
      <c r="BGU113" s="13"/>
      <c r="BGV113" s="13"/>
      <c r="BGW113" s="13"/>
      <c r="BGX113" s="13"/>
      <c r="BGY113" s="13"/>
      <c r="BGZ113" s="13"/>
      <c r="BHA113" s="13"/>
      <c r="BHB113" s="13"/>
      <c r="BHC113" s="13"/>
      <c r="BHD113" s="13"/>
      <c r="BHE113" s="13"/>
      <c r="BHF113" s="13"/>
      <c r="BHG113" s="13"/>
      <c r="BHH113" s="13"/>
      <c r="BHI113" s="13"/>
      <c r="BHJ113" s="13"/>
      <c r="BHK113" s="13"/>
      <c r="BHL113" s="13"/>
      <c r="BHM113" s="13"/>
      <c r="BHN113" s="13"/>
      <c r="BHO113" s="13"/>
      <c r="BHP113" s="13"/>
      <c r="BHQ113" s="13"/>
      <c r="BHR113" s="13"/>
      <c r="BHS113" s="13"/>
      <c r="BHT113" s="13"/>
      <c r="BHU113" s="13"/>
      <c r="BHV113" s="13"/>
      <c r="BHW113" s="13"/>
      <c r="BHX113" s="13"/>
      <c r="BHY113" s="13"/>
      <c r="BHZ113" s="13"/>
      <c r="BIA113" s="13"/>
      <c r="BIB113" s="13"/>
      <c r="BIC113" s="13"/>
      <c r="BID113" s="13"/>
      <c r="BIE113" s="13"/>
      <c r="BIF113" s="13"/>
      <c r="BIG113" s="13"/>
      <c r="BIH113" s="13"/>
      <c r="BII113" s="13"/>
      <c r="BIJ113" s="13"/>
      <c r="BIK113" s="13"/>
      <c r="BIL113" s="13"/>
      <c r="BIM113" s="13"/>
      <c r="BIN113" s="13"/>
      <c r="BIO113" s="13"/>
      <c r="BIP113" s="13"/>
      <c r="BIQ113" s="13"/>
      <c r="BIR113" s="13"/>
      <c r="BIS113" s="13"/>
      <c r="BIT113" s="13"/>
      <c r="BIU113" s="13"/>
      <c r="BIV113" s="13"/>
      <c r="BIW113" s="13"/>
      <c r="BIX113" s="13"/>
      <c r="BIY113" s="13"/>
      <c r="BIZ113" s="13"/>
      <c r="BJA113" s="13"/>
      <c r="BJB113" s="13"/>
      <c r="BJC113" s="13"/>
      <c r="BJD113" s="13"/>
      <c r="BJE113" s="13"/>
      <c r="BJF113" s="13"/>
      <c r="BJG113" s="13"/>
      <c r="BJH113" s="13"/>
      <c r="BJI113" s="13"/>
      <c r="BJJ113" s="13"/>
      <c r="BJK113" s="13"/>
      <c r="BJL113" s="13"/>
      <c r="BJM113" s="13"/>
      <c r="BJN113" s="13"/>
      <c r="BJO113" s="13"/>
      <c r="BJP113" s="13"/>
      <c r="BJQ113" s="13"/>
      <c r="BJR113" s="13"/>
      <c r="BJS113" s="13"/>
      <c r="BJT113" s="13"/>
      <c r="BJU113" s="13"/>
      <c r="BJV113" s="13"/>
      <c r="BJW113" s="13"/>
      <c r="BJX113" s="13"/>
      <c r="BJY113" s="13"/>
      <c r="BJZ113" s="13"/>
      <c r="BKA113" s="13"/>
      <c r="BKB113" s="13"/>
      <c r="BKC113" s="13"/>
      <c r="BKD113" s="13"/>
      <c r="BKE113" s="13"/>
      <c r="BKF113" s="13"/>
      <c r="BKG113" s="13"/>
      <c r="BKH113" s="13"/>
      <c r="BKI113" s="13"/>
      <c r="BKJ113" s="13"/>
      <c r="BKK113" s="13"/>
      <c r="BKL113" s="13"/>
      <c r="BKM113" s="13"/>
      <c r="BKN113" s="13"/>
      <c r="BKO113" s="13"/>
      <c r="BKP113" s="13"/>
      <c r="BKQ113" s="13"/>
      <c r="BKR113" s="13"/>
      <c r="BKS113" s="13"/>
      <c r="BKT113" s="13"/>
      <c r="BKU113" s="13"/>
      <c r="BKV113" s="13"/>
      <c r="BKW113" s="13"/>
      <c r="BKX113" s="13"/>
      <c r="BKY113" s="13"/>
      <c r="BKZ113" s="13"/>
      <c r="BLA113" s="13"/>
      <c r="BLB113" s="13"/>
      <c r="BLC113" s="13"/>
      <c r="BLD113" s="13"/>
      <c r="BLE113" s="13"/>
      <c r="BLF113" s="13"/>
      <c r="BLG113" s="13"/>
      <c r="BLH113" s="13"/>
      <c r="BLI113" s="13"/>
      <c r="BLJ113" s="13"/>
      <c r="BLK113" s="13"/>
      <c r="BLL113" s="13"/>
      <c r="BLM113" s="13"/>
      <c r="BLN113" s="13"/>
      <c r="BLO113" s="13"/>
      <c r="BLP113" s="13"/>
      <c r="BLQ113" s="13"/>
      <c r="BLR113" s="13"/>
      <c r="BLS113" s="13"/>
      <c r="BLT113" s="13"/>
      <c r="BLU113" s="13"/>
      <c r="BLV113" s="13"/>
      <c r="BLW113" s="13"/>
      <c r="BLX113" s="13"/>
      <c r="BLY113" s="13"/>
      <c r="BLZ113" s="13"/>
      <c r="BMA113" s="13"/>
      <c r="BMB113" s="13"/>
      <c r="BMC113" s="13"/>
      <c r="BMD113" s="13"/>
      <c r="BME113" s="13"/>
      <c r="BMF113" s="13"/>
      <c r="BMG113" s="13"/>
      <c r="BMH113" s="13"/>
      <c r="BMI113" s="13"/>
      <c r="BMJ113" s="13"/>
      <c r="BMK113" s="13"/>
      <c r="BML113" s="13"/>
      <c r="BMM113" s="13"/>
      <c r="BMN113" s="13"/>
      <c r="BMO113" s="13"/>
      <c r="BMP113" s="13"/>
      <c r="BMQ113" s="13"/>
      <c r="BMR113" s="13"/>
      <c r="BMS113" s="13"/>
      <c r="BMT113" s="13"/>
      <c r="BMU113" s="13"/>
      <c r="BMV113" s="13"/>
      <c r="BMW113" s="13"/>
      <c r="BMX113" s="13"/>
      <c r="BMY113" s="13"/>
      <c r="BMZ113" s="13"/>
      <c r="BNA113" s="13"/>
      <c r="BNB113" s="13"/>
      <c r="BNC113" s="13"/>
      <c r="BND113" s="13"/>
      <c r="BNE113" s="13"/>
      <c r="BNF113" s="13"/>
      <c r="BNG113" s="13"/>
      <c r="BNH113" s="13"/>
      <c r="BNI113" s="13"/>
      <c r="BNJ113" s="13"/>
      <c r="BNK113" s="13"/>
      <c r="BNL113" s="13"/>
      <c r="BNM113" s="13"/>
      <c r="BNN113" s="13"/>
      <c r="BNO113" s="13"/>
      <c r="BNP113" s="13"/>
      <c r="BNQ113" s="13"/>
      <c r="BNR113" s="13"/>
      <c r="BNS113" s="13"/>
      <c r="BNT113" s="13"/>
      <c r="BNU113" s="13"/>
      <c r="BNV113" s="13"/>
      <c r="BNW113" s="13"/>
      <c r="BNX113" s="13"/>
      <c r="BNY113" s="13"/>
      <c r="BNZ113" s="13"/>
      <c r="BOA113" s="13"/>
      <c r="BOB113" s="13"/>
      <c r="BOC113" s="13"/>
      <c r="BOD113" s="13"/>
      <c r="BOE113" s="13"/>
      <c r="BOF113" s="13"/>
      <c r="BOG113" s="13"/>
      <c r="BOH113" s="13"/>
      <c r="BOI113" s="13"/>
      <c r="BOJ113" s="13"/>
      <c r="BOK113" s="13"/>
      <c r="BOL113" s="13"/>
      <c r="BOM113" s="13"/>
      <c r="BON113" s="13"/>
      <c r="BOO113" s="13"/>
      <c r="BOP113" s="13"/>
      <c r="BOQ113" s="13"/>
      <c r="BOR113" s="13"/>
      <c r="BOS113" s="13"/>
      <c r="BOT113" s="13"/>
      <c r="BOU113" s="13"/>
      <c r="BOV113" s="13"/>
      <c r="BOW113" s="13"/>
      <c r="BOX113" s="13"/>
      <c r="BOY113" s="13"/>
      <c r="BOZ113" s="13"/>
      <c r="BPA113" s="13"/>
      <c r="BPB113" s="13"/>
      <c r="BPC113" s="13"/>
      <c r="BPD113" s="13"/>
      <c r="BPE113" s="13"/>
      <c r="BPF113" s="13"/>
      <c r="BPG113" s="13"/>
      <c r="BPH113" s="13"/>
      <c r="BPI113" s="13"/>
      <c r="BPJ113" s="13"/>
      <c r="BPK113" s="13"/>
      <c r="BPL113" s="13"/>
      <c r="BPM113" s="13"/>
      <c r="BPN113" s="13"/>
      <c r="BPO113" s="13"/>
      <c r="BPP113" s="13"/>
      <c r="BPQ113" s="13"/>
      <c r="BPR113" s="13"/>
      <c r="BPS113" s="13"/>
      <c r="BPT113" s="13"/>
      <c r="BPU113" s="13"/>
      <c r="BPV113" s="13"/>
      <c r="BPW113" s="13"/>
      <c r="BPX113" s="13"/>
      <c r="BPY113" s="13"/>
      <c r="BPZ113" s="13"/>
      <c r="BQA113" s="13"/>
      <c r="BQB113" s="13"/>
      <c r="BQC113" s="13"/>
      <c r="BQD113" s="13"/>
      <c r="BQE113" s="13"/>
      <c r="BQF113" s="13"/>
      <c r="BQG113" s="13"/>
      <c r="BQH113" s="13"/>
      <c r="BQI113" s="13"/>
      <c r="BQJ113" s="13"/>
      <c r="BQK113" s="13"/>
      <c r="BQL113" s="13"/>
      <c r="BQM113" s="13"/>
      <c r="BQN113" s="13"/>
      <c r="BQO113" s="13"/>
      <c r="BQP113" s="13"/>
      <c r="BQQ113" s="13"/>
      <c r="BQR113" s="13"/>
      <c r="BQS113" s="13"/>
      <c r="BQT113" s="13"/>
      <c r="BQU113" s="13"/>
      <c r="BQV113" s="13"/>
      <c r="BQW113" s="13"/>
      <c r="BQX113" s="13"/>
      <c r="BQY113" s="13"/>
      <c r="BQZ113" s="13"/>
      <c r="BRA113" s="13"/>
      <c r="BRB113" s="13"/>
      <c r="BRC113" s="13"/>
      <c r="BRD113" s="13"/>
      <c r="BRE113" s="13"/>
      <c r="BRF113" s="13"/>
      <c r="BRG113" s="13"/>
      <c r="BRH113" s="13"/>
      <c r="BRI113" s="13"/>
      <c r="BRJ113" s="13"/>
      <c r="BRK113" s="13"/>
      <c r="BRL113" s="13"/>
      <c r="BRM113" s="13"/>
      <c r="BRN113" s="13"/>
      <c r="BRO113" s="13"/>
      <c r="BRP113" s="13"/>
      <c r="BRQ113" s="13"/>
      <c r="BRR113" s="13"/>
      <c r="BRS113" s="13"/>
      <c r="BRT113" s="13"/>
      <c r="BRU113" s="13"/>
      <c r="BRV113" s="13"/>
      <c r="BRW113" s="13"/>
      <c r="BRX113" s="13"/>
      <c r="BRY113" s="13"/>
      <c r="BRZ113" s="13"/>
      <c r="BSA113" s="13"/>
      <c r="BSB113" s="13"/>
      <c r="BSC113" s="13"/>
      <c r="BSD113" s="13"/>
      <c r="BSE113" s="13"/>
      <c r="BSF113" s="13"/>
      <c r="BSG113" s="13"/>
      <c r="BSH113" s="13"/>
      <c r="BSI113" s="13"/>
      <c r="BSJ113" s="13"/>
      <c r="BSK113" s="13"/>
      <c r="BSL113" s="13"/>
      <c r="BSM113" s="13"/>
      <c r="BSN113" s="13"/>
      <c r="BSO113" s="13"/>
      <c r="BSP113" s="13"/>
      <c r="BSQ113" s="13"/>
      <c r="BSR113" s="13"/>
      <c r="BSS113" s="13"/>
      <c r="BST113" s="13"/>
      <c r="BSU113" s="13"/>
      <c r="BSV113" s="13"/>
      <c r="BSW113" s="13"/>
      <c r="BSX113" s="13"/>
      <c r="BSY113" s="13"/>
      <c r="BSZ113" s="13"/>
      <c r="BTA113" s="13"/>
      <c r="BTB113" s="13"/>
      <c r="BTC113" s="13"/>
      <c r="BTD113" s="13"/>
      <c r="BTE113" s="13"/>
      <c r="BTF113" s="13"/>
      <c r="BTG113" s="13"/>
      <c r="BTH113" s="13"/>
      <c r="BTI113" s="13"/>
      <c r="BTJ113" s="13"/>
      <c r="BTK113" s="13"/>
      <c r="BTL113" s="13"/>
      <c r="BTM113" s="13"/>
      <c r="BTN113" s="13"/>
      <c r="BTO113" s="13"/>
      <c r="BTP113" s="13"/>
      <c r="BTQ113" s="13"/>
      <c r="BTR113" s="13"/>
      <c r="BTS113" s="13"/>
      <c r="BTT113" s="13"/>
      <c r="BTU113" s="13"/>
      <c r="BTV113" s="13"/>
      <c r="BTW113" s="13"/>
      <c r="BTX113" s="13"/>
      <c r="BTY113" s="13"/>
      <c r="BTZ113" s="13"/>
      <c r="BUA113" s="13"/>
      <c r="BUB113" s="13"/>
      <c r="BUC113" s="13"/>
      <c r="BUD113" s="13"/>
      <c r="BUE113" s="13"/>
      <c r="BUF113" s="13"/>
      <c r="BUG113" s="13"/>
      <c r="BUH113" s="13"/>
      <c r="BUI113" s="13"/>
      <c r="BUJ113" s="13"/>
      <c r="BUK113" s="13"/>
      <c r="BUL113" s="13"/>
      <c r="BUM113" s="13"/>
      <c r="BUN113" s="13"/>
      <c r="BUO113" s="13"/>
      <c r="BUP113" s="13"/>
      <c r="BUQ113" s="13"/>
      <c r="BUR113" s="13"/>
      <c r="BUS113" s="13"/>
      <c r="BUT113" s="13"/>
      <c r="BUU113" s="13"/>
      <c r="BUV113" s="13"/>
      <c r="BUW113" s="13"/>
      <c r="BUX113" s="13"/>
      <c r="BUY113" s="13"/>
      <c r="BUZ113" s="13"/>
      <c r="BVA113" s="13"/>
      <c r="BVB113" s="13"/>
      <c r="BVC113" s="13"/>
      <c r="BVD113" s="13"/>
      <c r="BVE113" s="13"/>
      <c r="BVF113" s="13"/>
      <c r="BVG113" s="13"/>
      <c r="BVH113" s="13"/>
      <c r="BVI113" s="13"/>
      <c r="BVJ113" s="13"/>
      <c r="BVK113" s="13"/>
      <c r="BVL113" s="13"/>
      <c r="BVM113" s="13"/>
      <c r="BVN113" s="13"/>
      <c r="BVO113" s="13"/>
      <c r="BVP113" s="13"/>
      <c r="BVQ113" s="13"/>
      <c r="BVR113" s="13"/>
      <c r="BVS113" s="13"/>
      <c r="BVT113" s="13"/>
      <c r="BVU113" s="13"/>
      <c r="BVV113" s="13"/>
      <c r="BVW113" s="13"/>
      <c r="BVX113" s="13"/>
      <c r="BVY113" s="13"/>
      <c r="BVZ113" s="13"/>
      <c r="BWA113" s="13"/>
      <c r="BWB113" s="13"/>
      <c r="BWC113" s="13"/>
      <c r="BWD113" s="13"/>
      <c r="BWE113" s="13"/>
      <c r="BWF113" s="13"/>
      <c r="BWG113" s="13"/>
      <c r="BWH113" s="13"/>
      <c r="BWI113" s="13"/>
      <c r="BWJ113" s="13"/>
      <c r="BWK113" s="13"/>
      <c r="BWL113" s="13"/>
      <c r="BWM113" s="13"/>
      <c r="BWN113" s="13"/>
      <c r="BWO113" s="13"/>
      <c r="BWP113" s="13"/>
      <c r="BWQ113" s="13"/>
      <c r="BWR113" s="13"/>
      <c r="BWS113" s="13"/>
      <c r="BWT113" s="13"/>
      <c r="BWU113" s="13"/>
      <c r="BWV113" s="13"/>
      <c r="BWW113" s="13"/>
      <c r="BWX113" s="13"/>
      <c r="BWY113" s="13"/>
      <c r="BWZ113" s="13"/>
      <c r="BXA113" s="13"/>
      <c r="BXB113" s="13"/>
      <c r="BXC113" s="13"/>
      <c r="BXD113" s="13"/>
      <c r="BXE113" s="13"/>
      <c r="BXF113" s="13"/>
      <c r="BXG113" s="13"/>
      <c r="BXH113" s="13"/>
      <c r="BXI113" s="13"/>
      <c r="BXJ113" s="13"/>
      <c r="BXK113" s="13"/>
      <c r="BXL113" s="13"/>
      <c r="BXM113" s="13"/>
      <c r="BXN113" s="13"/>
      <c r="BXO113" s="13"/>
      <c r="BXP113" s="13"/>
      <c r="BXQ113" s="13"/>
      <c r="BXR113" s="13"/>
      <c r="BXS113" s="13"/>
      <c r="BXT113" s="13"/>
      <c r="BXU113" s="13"/>
      <c r="BXV113" s="13"/>
      <c r="BXW113" s="13"/>
      <c r="BXX113" s="13"/>
      <c r="BXY113" s="13"/>
      <c r="BXZ113" s="13"/>
      <c r="BYA113" s="13"/>
      <c r="BYB113" s="13"/>
      <c r="BYC113" s="13"/>
      <c r="BYD113" s="13"/>
      <c r="BYE113" s="13"/>
      <c r="BYF113" s="13"/>
      <c r="BYG113" s="13"/>
      <c r="BYH113" s="13"/>
      <c r="BYI113" s="13"/>
      <c r="BYJ113" s="13"/>
      <c r="BYK113" s="13"/>
      <c r="BYL113" s="13"/>
      <c r="BYM113" s="13"/>
      <c r="BYN113" s="13"/>
      <c r="BYO113" s="13"/>
      <c r="BYP113" s="13"/>
      <c r="BYQ113" s="13"/>
      <c r="BYR113" s="13"/>
      <c r="BYS113" s="13"/>
      <c r="BYT113" s="13"/>
      <c r="BYU113" s="13"/>
      <c r="BYV113" s="13"/>
      <c r="BYW113" s="13"/>
      <c r="BYX113" s="13"/>
      <c r="BYY113" s="13"/>
      <c r="BYZ113" s="13"/>
      <c r="BZA113" s="13"/>
      <c r="BZB113" s="13"/>
      <c r="BZC113" s="13"/>
      <c r="BZD113" s="13"/>
      <c r="BZE113" s="13"/>
      <c r="BZF113" s="13"/>
      <c r="BZG113" s="13"/>
      <c r="BZH113" s="13"/>
      <c r="BZI113" s="13"/>
      <c r="BZJ113" s="13"/>
      <c r="BZK113" s="13"/>
      <c r="BZL113" s="13"/>
      <c r="BZM113" s="13"/>
      <c r="BZN113" s="13"/>
      <c r="BZO113" s="13"/>
      <c r="BZP113" s="13"/>
      <c r="BZQ113" s="13"/>
      <c r="BZR113" s="13"/>
      <c r="BZS113" s="13"/>
      <c r="BZT113" s="13"/>
      <c r="BZU113" s="13"/>
      <c r="BZV113" s="13"/>
      <c r="BZW113" s="13"/>
      <c r="BZX113" s="13"/>
      <c r="BZY113" s="13"/>
      <c r="BZZ113" s="13"/>
      <c r="CAA113" s="13"/>
      <c r="CAB113" s="13"/>
      <c r="CAC113" s="13"/>
      <c r="CAD113" s="13"/>
      <c r="CAE113" s="13"/>
      <c r="CAF113" s="13"/>
      <c r="CAG113" s="13"/>
      <c r="CAH113" s="13"/>
      <c r="CAI113" s="13"/>
      <c r="CAJ113" s="13"/>
      <c r="CAK113" s="13"/>
      <c r="CAL113" s="13"/>
      <c r="CAM113" s="13"/>
      <c r="CAN113" s="13"/>
      <c r="CAO113" s="13"/>
      <c r="CAP113" s="13"/>
      <c r="CAQ113" s="13"/>
      <c r="CAR113" s="13"/>
      <c r="CAS113" s="13"/>
      <c r="CAT113" s="13"/>
      <c r="CAU113" s="13"/>
      <c r="CAV113" s="13"/>
      <c r="CAW113" s="13"/>
      <c r="CAX113" s="13"/>
      <c r="CAY113" s="13"/>
      <c r="CAZ113" s="13"/>
      <c r="CBA113" s="13"/>
      <c r="CBB113" s="13"/>
      <c r="CBC113" s="13"/>
      <c r="CBD113" s="13"/>
      <c r="CBE113" s="13"/>
      <c r="CBF113" s="13"/>
      <c r="CBG113" s="13"/>
      <c r="CBH113" s="13"/>
      <c r="CBI113" s="13"/>
      <c r="CBJ113" s="13"/>
      <c r="CBK113" s="13"/>
      <c r="CBL113" s="13"/>
      <c r="CBM113" s="13"/>
      <c r="CBN113" s="13"/>
      <c r="CBO113" s="13"/>
      <c r="CBP113" s="13"/>
      <c r="CBQ113" s="13"/>
      <c r="CBR113" s="13"/>
      <c r="CBS113" s="13"/>
      <c r="CBT113" s="13"/>
      <c r="CBU113" s="13"/>
      <c r="CBV113" s="13"/>
      <c r="CBW113" s="13"/>
      <c r="CBX113" s="13"/>
      <c r="CBY113" s="13"/>
      <c r="CBZ113" s="13"/>
      <c r="CCA113" s="13"/>
      <c r="CCB113" s="13"/>
      <c r="CCC113" s="13"/>
      <c r="CCD113" s="13"/>
      <c r="CCE113" s="13"/>
      <c r="CCF113" s="13"/>
      <c r="CCG113" s="13"/>
      <c r="CCH113" s="13"/>
      <c r="CCI113" s="13"/>
      <c r="CCJ113" s="13"/>
      <c r="CCK113" s="13"/>
      <c r="CCL113" s="13"/>
      <c r="CCM113" s="13"/>
      <c r="CCN113" s="13"/>
      <c r="CCO113" s="13"/>
      <c r="CCP113" s="13"/>
      <c r="CCQ113" s="13"/>
      <c r="CCR113" s="13"/>
      <c r="CCS113" s="13"/>
      <c r="CCT113" s="13"/>
      <c r="CCU113" s="13"/>
      <c r="CCV113" s="13"/>
      <c r="CCW113" s="13"/>
      <c r="CCX113" s="13"/>
      <c r="CCY113" s="13"/>
      <c r="CCZ113" s="13"/>
      <c r="CDA113" s="13"/>
      <c r="CDB113" s="13"/>
      <c r="CDC113" s="13"/>
      <c r="CDD113" s="13"/>
      <c r="CDE113" s="13"/>
      <c r="CDF113" s="13"/>
      <c r="CDG113" s="13"/>
      <c r="CDH113" s="13"/>
      <c r="CDI113" s="13"/>
      <c r="CDJ113" s="13"/>
      <c r="CDK113" s="13"/>
      <c r="CDL113" s="13"/>
      <c r="CDM113" s="13"/>
      <c r="CDN113" s="13"/>
      <c r="CDO113" s="13"/>
      <c r="CDP113" s="13"/>
      <c r="CDQ113" s="13"/>
      <c r="CDR113" s="13"/>
      <c r="CDS113" s="13"/>
      <c r="CDT113" s="13"/>
      <c r="CDU113" s="13"/>
      <c r="CDV113" s="13"/>
      <c r="CDW113" s="13"/>
      <c r="CDX113" s="13"/>
      <c r="CDY113" s="13"/>
      <c r="CDZ113" s="13"/>
      <c r="CEA113" s="13"/>
      <c r="CEB113" s="13"/>
      <c r="CEC113" s="13"/>
      <c r="CED113" s="13"/>
      <c r="CEE113" s="13"/>
      <c r="CEF113" s="13"/>
      <c r="CEG113" s="13"/>
      <c r="CEH113" s="13"/>
      <c r="CEI113" s="13"/>
      <c r="CEJ113" s="13"/>
      <c r="CEK113" s="13"/>
      <c r="CEL113" s="13"/>
      <c r="CEM113" s="13"/>
      <c r="CEN113" s="13"/>
      <c r="CEO113" s="13"/>
      <c r="CEP113" s="13"/>
      <c r="CEQ113" s="13"/>
      <c r="CER113" s="13"/>
      <c r="CES113" s="13"/>
      <c r="CET113" s="13"/>
      <c r="CEU113" s="13"/>
      <c r="CEV113" s="13"/>
      <c r="CEW113" s="13"/>
      <c r="CEX113" s="13"/>
      <c r="CEY113" s="13"/>
      <c r="CEZ113" s="13"/>
      <c r="CFA113" s="13"/>
      <c r="CFB113" s="13"/>
      <c r="CFC113" s="13"/>
      <c r="CFD113" s="13"/>
      <c r="CFE113" s="13"/>
      <c r="CFF113" s="13"/>
      <c r="CFG113" s="13"/>
      <c r="CFH113" s="13"/>
      <c r="CFI113" s="13"/>
      <c r="CFJ113" s="13"/>
      <c r="CFK113" s="13"/>
      <c r="CFL113" s="13"/>
      <c r="CFM113" s="13"/>
      <c r="CFN113" s="13"/>
      <c r="CFO113" s="13"/>
      <c r="CFP113" s="13"/>
      <c r="CFQ113" s="13"/>
      <c r="CFR113" s="13"/>
      <c r="CFS113" s="13"/>
      <c r="CFT113" s="13"/>
      <c r="CFU113" s="13"/>
      <c r="CFV113" s="13"/>
      <c r="CFW113" s="13"/>
      <c r="CFX113" s="13"/>
      <c r="CFY113" s="13"/>
      <c r="CFZ113" s="13"/>
      <c r="CGA113" s="13"/>
      <c r="CGB113" s="13"/>
      <c r="CGC113" s="13"/>
      <c r="CGD113" s="13"/>
      <c r="CGE113" s="13"/>
      <c r="CGF113" s="13"/>
      <c r="CGG113" s="13"/>
      <c r="CGH113" s="13"/>
      <c r="CGI113" s="13"/>
      <c r="CGJ113" s="13"/>
      <c r="CGK113" s="13"/>
      <c r="CGL113" s="13"/>
      <c r="CGM113" s="13"/>
      <c r="CGN113" s="13"/>
      <c r="CGO113" s="13"/>
      <c r="CGP113" s="13"/>
      <c r="CGQ113" s="13"/>
      <c r="CGR113" s="13"/>
      <c r="CGS113" s="13"/>
      <c r="CGT113" s="13"/>
      <c r="CGU113" s="13"/>
      <c r="CGV113" s="13"/>
      <c r="CGW113" s="13"/>
      <c r="CGX113" s="13"/>
      <c r="CGY113" s="13"/>
      <c r="CGZ113" s="13"/>
      <c r="CHA113" s="13"/>
      <c r="CHB113" s="13"/>
      <c r="CHC113" s="13"/>
      <c r="CHD113" s="13"/>
      <c r="CHE113" s="13"/>
      <c r="CHF113" s="13"/>
      <c r="CHG113" s="13"/>
      <c r="CHH113" s="13"/>
      <c r="CHI113" s="13"/>
      <c r="CHJ113" s="13"/>
      <c r="CHK113" s="13"/>
      <c r="CHL113" s="13"/>
      <c r="CHM113" s="13"/>
      <c r="CHN113" s="13"/>
      <c r="CHO113" s="13"/>
      <c r="CHP113" s="13"/>
      <c r="CHQ113" s="13"/>
      <c r="CHR113" s="13"/>
      <c r="CHS113" s="13"/>
      <c r="CHT113" s="13"/>
      <c r="CHU113" s="13"/>
      <c r="CHV113" s="13"/>
      <c r="CHW113" s="13"/>
      <c r="CHX113" s="13"/>
      <c r="CHY113" s="13"/>
      <c r="CHZ113" s="13"/>
      <c r="CIA113" s="13"/>
      <c r="CIB113" s="13"/>
      <c r="CIC113" s="13"/>
      <c r="CID113" s="13"/>
      <c r="CIE113" s="13"/>
      <c r="CIF113" s="13"/>
      <c r="CIG113" s="13"/>
      <c r="CIH113" s="13"/>
      <c r="CII113" s="13"/>
      <c r="CIJ113" s="13"/>
      <c r="CIK113" s="13"/>
      <c r="CIL113" s="13"/>
      <c r="CIM113" s="13"/>
      <c r="CIN113" s="13"/>
      <c r="CIO113" s="13"/>
      <c r="CIP113" s="13"/>
      <c r="CIQ113" s="13"/>
      <c r="CIR113" s="13"/>
      <c r="CIS113" s="13"/>
      <c r="CIT113" s="13"/>
      <c r="CIU113" s="13"/>
      <c r="CIV113" s="13"/>
      <c r="CIW113" s="13"/>
      <c r="CIX113" s="13"/>
      <c r="CIY113" s="13"/>
      <c r="CIZ113" s="13"/>
      <c r="CJA113" s="13"/>
      <c r="CJB113" s="13"/>
      <c r="CJC113" s="13"/>
      <c r="CJD113" s="13"/>
      <c r="CJE113" s="13"/>
      <c r="CJF113" s="13"/>
      <c r="CJG113" s="13"/>
      <c r="CJH113" s="13"/>
      <c r="CJI113" s="13"/>
      <c r="CJJ113" s="13"/>
      <c r="CJK113" s="13"/>
      <c r="CJL113" s="13"/>
      <c r="CJM113" s="13"/>
      <c r="CJN113" s="13"/>
      <c r="CJO113" s="13"/>
      <c r="CJP113" s="13"/>
      <c r="CJQ113" s="13"/>
      <c r="CJR113" s="13"/>
      <c r="CJS113" s="13"/>
      <c r="CJT113" s="13"/>
      <c r="CJU113" s="13"/>
      <c r="CJV113" s="13"/>
      <c r="CJW113" s="13"/>
      <c r="CJX113" s="13"/>
      <c r="CJY113" s="13"/>
      <c r="CJZ113" s="13"/>
      <c r="CKA113" s="13"/>
      <c r="CKB113" s="13"/>
      <c r="CKC113" s="13"/>
      <c r="CKD113" s="13"/>
      <c r="CKE113" s="13"/>
      <c r="CKF113" s="13"/>
      <c r="CKG113" s="13"/>
      <c r="CKH113" s="13"/>
      <c r="CKI113" s="13"/>
      <c r="CKJ113" s="13"/>
      <c r="CKK113" s="13"/>
      <c r="CKL113" s="13"/>
      <c r="CKM113" s="13"/>
      <c r="CKN113" s="13"/>
      <c r="CKO113" s="13"/>
      <c r="CKP113" s="13"/>
      <c r="CKQ113" s="13"/>
      <c r="CKR113" s="13"/>
      <c r="CKS113" s="13"/>
      <c r="CKT113" s="13"/>
      <c r="CKU113" s="13"/>
      <c r="CKV113" s="13"/>
      <c r="CKW113" s="13"/>
      <c r="CKX113" s="13"/>
      <c r="CKY113" s="13"/>
      <c r="CKZ113" s="13"/>
      <c r="CLA113" s="13"/>
      <c r="CLB113" s="13"/>
      <c r="CLC113" s="13"/>
      <c r="CLD113" s="13"/>
      <c r="CLE113" s="13"/>
      <c r="CLF113" s="13"/>
      <c r="CLG113" s="13"/>
      <c r="CLH113" s="13"/>
      <c r="CLI113" s="13"/>
      <c r="CLJ113" s="13"/>
      <c r="CLK113" s="13"/>
      <c r="CLL113" s="13"/>
      <c r="CLM113" s="13"/>
      <c r="CLN113" s="13"/>
      <c r="CLO113" s="13"/>
      <c r="CLP113" s="13"/>
      <c r="CLQ113" s="13"/>
      <c r="CLR113" s="13"/>
      <c r="CLS113" s="13"/>
      <c r="CLT113" s="13"/>
      <c r="CLU113" s="13"/>
      <c r="CLV113" s="13"/>
      <c r="CLW113" s="13"/>
      <c r="CLX113" s="13"/>
      <c r="CLY113" s="13"/>
      <c r="CLZ113" s="13"/>
      <c r="CMA113" s="13"/>
      <c r="CMB113" s="13"/>
      <c r="CMC113" s="13"/>
      <c r="CMD113" s="13"/>
      <c r="CME113" s="13"/>
      <c r="CMF113" s="13"/>
      <c r="CMG113" s="13"/>
      <c r="CMH113" s="13"/>
      <c r="CMI113" s="13"/>
      <c r="CMJ113" s="13"/>
      <c r="CMK113" s="13"/>
      <c r="CML113" s="13"/>
      <c r="CMM113" s="13"/>
      <c r="CMN113" s="13"/>
      <c r="CMO113" s="13"/>
      <c r="CMP113" s="13"/>
      <c r="CMQ113" s="13"/>
      <c r="CMR113" s="13"/>
      <c r="CMS113" s="13"/>
      <c r="CMT113" s="13"/>
      <c r="CMU113" s="13"/>
      <c r="CMV113" s="13"/>
      <c r="CMW113" s="13"/>
      <c r="CMX113" s="13"/>
      <c r="CMY113" s="13"/>
      <c r="CMZ113" s="13"/>
      <c r="CNA113" s="13"/>
      <c r="CNB113" s="13"/>
      <c r="CNC113" s="13"/>
      <c r="CND113" s="13"/>
      <c r="CNE113" s="13"/>
      <c r="CNF113" s="13"/>
      <c r="CNG113" s="13"/>
      <c r="CNH113" s="13"/>
      <c r="CNI113" s="13"/>
      <c r="CNJ113" s="13"/>
      <c r="CNK113" s="13"/>
      <c r="CNL113" s="13"/>
      <c r="CNM113" s="13"/>
      <c r="CNN113" s="13"/>
      <c r="CNO113" s="13"/>
      <c r="CNP113" s="13"/>
      <c r="CNQ113" s="13"/>
      <c r="CNR113" s="13"/>
      <c r="CNS113" s="13"/>
      <c r="CNT113" s="13"/>
      <c r="CNU113" s="13"/>
      <c r="CNV113" s="13"/>
      <c r="CNW113" s="13"/>
      <c r="CNX113" s="13"/>
      <c r="CNY113" s="13"/>
      <c r="CNZ113" s="13"/>
      <c r="COA113" s="13"/>
      <c r="COB113" s="13"/>
      <c r="COC113" s="13"/>
      <c r="COD113" s="13"/>
      <c r="COE113" s="13"/>
      <c r="COF113" s="13"/>
      <c r="COG113" s="13"/>
      <c r="COH113" s="13"/>
      <c r="COI113" s="13"/>
      <c r="COJ113" s="13"/>
      <c r="COK113" s="13"/>
      <c r="COL113" s="13"/>
      <c r="COM113" s="13"/>
      <c r="CON113" s="13"/>
      <c r="COO113" s="13"/>
      <c r="COP113" s="13"/>
      <c r="COQ113" s="13"/>
      <c r="COR113" s="13"/>
      <c r="COS113" s="13"/>
      <c r="COT113" s="13"/>
      <c r="COU113" s="13"/>
      <c r="COV113" s="13"/>
      <c r="COW113" s="13"/>
      <c r="COX113" s="13"/>
      <c r="COY113" s="13"/>
      <c r="COZ113" s="13"/>
      <c r="CPA113" s="13"/>
      <c r="CPB113" s="13"/>
      <c r="CPC113" s="13"/>
      <c r="CPD113" s="13"/>
      <c r="CPE113" s="13"/>
      <c r="CPF113" s="13"/>
      <c r="CPG113" s="13"/>
      <c r="CPH113" s="13"/>
      <c r="CPI113" s="13"/>
      <c r="CPJ113" s="13"/>
      <c r="CPK113" s="13"/>
      <c r="CPL113" s="13"/>
      <c r="CPM113" s="13"/>
      <c r="CPN113" s="13"/>
      <c r="CPO113" s="13"/>
      <c r="CPP113" s="13"/>
      <c r="CPQ113" s="13"/>
      <c r="CPR113" s="13"/>
      <c r="CPS113" s="13"/>
      <c r="CPT113" s="13"/>
      <c r="CPU113" s="13"/>
      <c r="CPV113" s="13"/>
      <c r="CPW113" s="13"/>
      <c r="CPX113" s="13"/>
      <c r="CPY113" s="13"/>
      <c r="CPZ113" s="13"/>
      <c r="CQA113" s="13"/>
      <c r="CQB113" s="13"/>
      <c r="CQC113" s="13"/>
      <c r="CQD113" s="13"/>
      <c r="CQE113" s="13"/>
      <c r="CQF113" s="13"/>
      <c r="CQG113" s="13"/>
      <c r="CQH113" s="13"/>
      <c r="CQI113" s="13"/>
      <c r="CQJ113" s="13"/>
      <c r="CQK113" s="13"/>
      <c r="CQL113" s="13"/>
      <c r="CQM113" s="13"/>
      <c r="CQN113" s="13"/>
      <c r="CQO113" s="13"/>
      <c r="CQP113" s="13"/>
      <c r="CQQ113" s="13"/>
      <c r="CQR113" s="13"/>
      <c r="CQS113" s="13"/>
      <c r="CQT113" s="13"/>
      <c r="CQU113" s="13"/>
      <c r="CQV113" s="13"/>
      <c r="CQW113" s="13"/>
      <c r="CQX113" s="13"/>
      <c r="CQY113" s="13"/>
      <c r="CQZ113" s="13"/>
      <c r="CRA113" s="13"/>
      <c r="CRB113" s="13"/>
      <c r="CRC113" s="13"/>
      <c r="CRD113" s="13"/>
      <c r="CRE113" s="13"/>
      <c r="CRF113" s="13"/>
      <c r="CRG113" s="13"/>
      <c r="CRH113" s="13"/>
      <c r="CRI113" s="13"/>
      <c r="CRJ113" s="13"/>
      <c r="CRK113" s="13"/>
      <c r="CRL113" s="13"/>
      <c r="CRM113" s="13"/>
      <c r="CRN113" s="13"/>
      <c r="CRO113" s="13"/>
      <c r="CRP113" s="13"/>
      <c r="CRQ113" s="13"/>
      <c r="CRR113" s="13"/>
      <c r="CRS113" s="13"/>
      <c r="CRT113" s="13"/>
      <c r="CRU113" s="13"/>
      <c r="CRV113" s="13"/>
      <c r="CRW113" s="13"/>
      <c r="CRX113" s="13"/>
      <c r="CRY113" s="13"/>
      <c r="CRZ113" s="13"/>
      <c r="CSA113" s="13"/>
      <c r="CSB113" s="13"/>
      <c r="CSC113" s="13"/>
      <c r="CSD113" s="13"/>
      <c r="CSE113" s="13"/>
      <c r="CSF113" s="13"/>
      <c r="CSG113" s="13"/>
      <c r="CSH113" s="13"/>
      <c r="CSI113" s="13"/>
      <c r="CSJ113" s="13"/>
      <c r="CSK113" s="13"/>
      <c r="CSL113" s="13"/>
      <c r="CSM113" s="13"/>
      <c r="CSN113" s="13"/>
      <c r="CSO113" s="13"/>
      <c r="CSP113" s="13"/>
      <c r="CSQ113" s="13"/>
      <c r="CSR113" s="13"/>
      <c r="CSS113" s="13"/>
      <c r="CST113" s="13"/>
      <c r="CSU113" s="13"/>
      <c r="CSV113" s="13"/>
      <c r="CSW113" s="13"/>
      <c r="CSX113" s="13"/>
      <c r="CSY113" s="13"/>
      <c r="CSZ113" s="13"/>
      <c r="CTA113" s="13"/>
      <c r="CTB113" s="13"/>
      <c r="CTC113" s="13"/>
      <c r="CTD113" s="13"/>
      <c r="CTE113" s="13"/>
      <c r="CTF113" s="13"/>
      <c r="CTG113" s="13"/>
      <c r="CTH113" s="13"/>
      <c r="CTI113" s="13"/>
      <c r="CTJ113" s="13"/>
      <c r="CTK113" s="13"/>
      <c r="CTL113" s="13"/>
      <c r="CTM113" s="13"/>
      <c r="CTN113" s="13"/>
      <c r="CTO113" s="13"/>
      <c r="CTP113" s="13"/>
      <c r="CTQ113" s="13"/>
      <c r="CTR113" s="13"/>
      <c r="CTS113" s="13"/>
      <c r="CTT113" s="13"/>
      <c r="CTU113" s="13"/>
      <c r="CTV113" s="13"/>
      <c r="CTW113" s="13"/>
      <c r="CTX113" s="13"/>
      <c r="CTY113" s="13"/>
      <c r="CTZ113" s="13"/>
      <c r="CUA113" s="13"/>
      <c r="CUB113" s="13"/>
      <c r="CUC113" s="13"/>
      <c r="CUD113" s="13"/>
      <c r="CUE113" s="13"/>
      <c r="CUF113" s="13"/>
      <c r="CUG113" s="13"/>
      <c r="CUH113" s="13"/>
      <c r="CUI113" s="13"/>
      <c r="CUJ113" s="13"/>
      <c r="CUK113" s="13"/>
      <c r="CUL113" s="13"/>
      <c r="CUM113" s="13"/>
      <c r="CUN113" s="13"/>
      <c r="CUO113" s="13"/>
      <c r="CUP113" s="13"/>
      <c r="CUQ113" s="13"/>
      <c r="CUR113" s="13"/>
      <c r="CUS113" s="13"/>
      <c r="CUT113" s="13"/>
      <c r="CUU113" s="13"/>
      <c r="CUV113" s="13"/>
      <c r="CUW113" s="13"/>
      <c r="CUX113" s="13"/>
      <c r="CUY113" s="13"/>
      <c r="CUZ113" s="13"/>
      <c r="CVA113" s="13"/>
      <c r="CVB113" s="13"/>
      <c r="CVC113" s="13"/>
      <c r="CVD113" s="13"/>
      <c r="CVE113" s="13"/>
      <c r="CVF113" s="13"/>
      <c r="CVG113" s="13"/>
      <c r="CVH113" s="13"/>
      <c r="CVI113" s="13"/>
      <c r="CVJ113" s="13"/>
      <c r="CVK113" s="13"/>
      <c r="CVL113" s="13"/>
      <c r="CVM113" s="13"/>
      <c r="CVN113" s="13"/>
      <c r="CVO113" s="13"/>
      <c r="CVP113" s="13"/>
      <c r="CVQ113" s="13"/>
      <c r="CVR113" s="13"/>
      <c r="CVS113" s="13"/>
      <c r="CVT113" s="13"/>
      <c r="CVU113" s="13"/>
      <c r="CVV113" s="13"/>
      <c r="CVW113" s="13"/>
      <c r="CVX113" s="13"/>
      <c r="CVY113" s="13"/>
      <c r="CVZ113" s="13"/>
      <c r="CWA113" s="13"/>
      <c r="CWB113" s="13"/>
      <c r="CWC113" s="13"/>
      <c r="CWD113" s="13"/>
      <c r="CWE113" s="13"/>
      <c r="CWF113" s="13"/>
      <c r="CWG113" s="13"/>
      <c r="CWH113" s="13"/>
      <c r="CWI113" s="13"/>
      <c r="CWJ113" s="13"/>
      <c r="CWK113" s="13"/>
      <c r="CWL113" s="13"/>
      <c r="CWM113" s="13"/>
      <c r="CWN113" s="13"/>
      <c r="CWO113" s="13"/>
      <c r="CWP113" s="13"/>
      <c r="CWQ113" s="13"/>
      <c r="CWR113" s="13"/>
      <c r="CWS113" s="13"/>
      <c r="CWT113" s="13"/>
      <c r="CWU113" s="13"/>
      <c r="CWV113" s="13"/>
      <c r="CWW113" s="13"/>
      <c r="CWX113" s="13"/>
      <c r="CWY113" s="13"/>
      <c r="CWZ113" s="13"/>
      <c r="CXA113" s="13"/>
      <c r="CXB113" s="13"/>
      <c r="CXC113" s="13"/>
      <c r="CXD113" s="13"/>
      <c r="CXE113" s="13"/>
      <c r="CXF113" s="13"/>
      <c r="CXG113" s="13"/>
      <c r="CXH113" s="13"/>
      <c r="CXI113" s="13"/>
      <c r="CXJ113" s="13"/>
      <c r="CXK113" s="13"/>
      <c r="CXL113" s="13"/>
      <c r="CXM113" s="13"/>
      <c r="CXN113" s="13"/>
      <c r="CXO113" s="13"/>
      <c r="CXP113" s="13"/>
      <c r="CXQ113" s="13"/>
      <c r="CXR113" s="13"/>
      <c r="CXS113" s="13"/>
      <c r="CXT113" s="13"/>
      <c r="CXU113" s="13"/>
      <c r="CXV113" s="13"/>
      <c r="CXW113" s="13"/>
      <c r="CXX113" s="13"/>
      <c r="CXY113" s="13"/>
      <c r="CXZ113" s="13"/>
      <c r="CYA113" s="13"/>
      <c r="CYB113" s="13"/>
      <c r="CYC113" s="13"/>
      <c r="CYD113" s="13"/>
      <c r="CYE113" s="13"/>
      <c r="CYF113" s="13"/>
      <c r="CYG113" s="13"/>
      <c r="CYH113" s="13"/>
      <c r="CYI113" s="13"/>
      <c r="CYJ113" s="13"/>
      <c r="CYK113" s="13"/>
      <c r="CYL113" s="13"/>
      <c r="CYM113" s="13"/>
      <c r="CYN113" s="13"/>
      <c r="CYO113" s="13"/>
      <c r="CYP113" s="13"/>
      <c r="CYQ113" s="13"/>
      <c r="CYR113" s="13"/>
      <c r="CYS113" s="13"/>
      <c r="CYT113" s="13"/>
      <c r="CYU113" s="13"/>
      <c r="CYV113" s="13"/>
      <c r="CYW113" s="13"/>
      <c r="CYX113" s="13"/>
      <c r="CYY113" s="13"/>
      <c r="CYZ113" s="13"/>
      <c r="CZA113" s="13"/>
      <c r="CZB113" s="13"/>
      <c r="CZC113" s="13"/>
      <c r="CZD113" s="13"/>
      <c r="CZE113" s="13"/>
      <c r="CZF113" s="13"/>
      <c r="CZG113" s="13"/>
      <c r="CZH113" s="13"/>
      <c r="CZI113" s="13"/>
      <c r="CZJ113" s="13"/>
      <c r="CZK113" s="13"/>
      <c r="CZL113" s="13"/>
      <c r="CZM113" s="13"/>
      <c r="CZN113" s="13"/>
      <c r="CZO113" s="13"/>
      <c r="CZP113" s="13"/>
      <c r="CZQ113" s="13"/>
      <c r="CZR113" s="13"/>
      <c r="CZS113" s="13"/>
      <c r="CZT113" s="13"/>
      <c r="CZU113" s="13"/>
      <c r="CZV113" s="13"/>
      <c r="CZW113" s="13"/>
      <c r="CZX113" s="13"/>
      <c r="CZY113" s="13"/>
      <c r="CZZ113" s="13"/>
      <c r="DAA113" s="13"/>
      <c r="DAB113" s="13"/>
      <c r="DAC113" s="13"/>
      <c r="DAD113" s="13"/>
      <c r="DAE113" s="13"/>
      <c r="DAF113" s="13"/>
      <c r="DAG113" s="13"/>
      <c r="DAH113" s="13"/>
      <c r="DAI113" s="13"/>
      <c r="DAJ113" s="13"/>
      <c r="DAK113" s="13"/>
      <c r="DAL113" s="13"/>
      <c r="DAM113" s="13"/>
      <c r="DAN113" s="13"/>
      <c r="DAO113" s="13"/>
      <c r="DAP113" s="13"/>
      <c r="DAQ113" s="13"/>
      <c r="DAR113" s="13"/>
      <c r="DAS113" s="13"/>
      <c r="DAT113" s="13"/>
      <c r="DAU113" s="13"/>
      <c r="DAV113" s="13"/>
      <c r="DAW113" s="13"/>
      <c r="DAX113" s="13"/>
      <c r="DAY113" s="13"/>
      <c r="DAZ113" s="13"/>
      <c r="DBA113" s="13"/>
      <c r="DBB113" s="13"/>
      <c r="DBC113" s="13"/>
      <c r="DBD113" s="13"/>
      <c r="DBE113" s="13"/>
      <c r="DBF113" s="13"/>
      <c r="DBG113" s="13"/>
      <c r="DBH113" s="13"/>
      <c r="DBI113" s="13"/>
      <c r="DBJ113" s="13"/>
      <c r="DBK113" s="13"/>
      <c r="DBL113" s="13"/>
      <c r="DBM113" s="13"/>
      <c r="DBN113" s="13"/>
      <c r="DBO113" s="13"/>
      <c r="DBP113" s="13"/>
      <c r="DBQ113" s="13"/>
      <c r="DBR113" s="13"/>
      <c r="DBS113" s="13"/>
      <c r="DBT113" s="13"/>
      <c r="DBU113" s="13"/>
      <c r="DBV113" s="13"/>
      <c r="DBW113" s="13"/>
      <c r="DBX113" s="13"/>
      <c r="DBY113" s="13"/>
      <c r="DBZ113" s="13"/>
      <c r="DCA113" s="13"/>
      <c r="DCB113" s="13"/>
      <c r="DCC113" s="13"/>
      <c r="DCD113" s="13"/>
      <c r="DCE113" s="13"/>
      <c r="DCF113" s="13"/>
      <c r="DCG113" s="13"/>
      <c r="DCH113" s="13"/>
      <c r="DCI113" s="13"/>
      <c r="DCJ113" s="13"/>
      <c r="DCK113" s="13"/>
      <c r="DCL113" s="13"/>
      <c r="DCM113" s="13"/>
      <c r="DCN113" s="13"/>
      <c r="DCO113" s="13"/>
      <c r="DCP113" s="13"/>
      <c r="DCQ113" s="13"/>
      <c r="DCR113" s="13"/>
      <c r="DCS113" s="13"/>
      <c r="DCT113" s="13"/>
      <c r="DCU113" s="13"/>
      <c r="DCV113" s="13"/>
      <c r="DCW113" s="13"/>
      <c r="DCX113" s="13"/>
      <c r="DCY113" s="13"/>
      <c r="DCZ113" s="13"/>
      <c r="DDA113" s="13"/>
      <c r="DDB113" s="13"/>
      <c r="DDC113" s="13"/>
      <c r="DDD113" s="13"/>
      <c r="DDE113" s="13"/>
      <c r="DDF113" s="13"/>
      <c r="DDG113" s="13"/>
      <c r="DDH113" s="13"/>
      <c r="DDI113" s="13"/>
      <c r="DDJ113" s="13"/>
      <c r="DDK113" s="13"/>
      <c r="DDL113" s="13"/>
      <c r="DDM113" s="13"/>
      <c r="DDN113" s="13"/>
      <c r="DDO113" s="13"/>
      <c r="DDP113" s="13"/>
      <c r="DDQ113" s="13"/>
      <c r="DDR113" s="13"/>
      <c r="DDS113" s="13"/>
      <c r="DDT113" s="13"/>
      <c r="DDU113" s="13"/>
      <c r="DDV113" s="13"/>
      <c r="DDW113" s="13"/>
      <c r="DDX113" s="13"/>
      <c r="DDY113" s="13"/>
      <c r="DDZ113" s="13"/>
      <c r="DEA113" s="13"/>
      <c r="DEB113" s="13"/>
      <c r="DEC113" s="13"/>
      <c r="DED113" s="13"/>
      <c r="DEE113" s="13"/>
      <c r="DEF113" s="13"/>
      <c r="DEG113" s="13"/>
      <c r="DEH113" s="13"/>
      <c r="DEI113" s="13"/>
      <c r="DEJ113" s="13"/>
      <c r="DEK113" s="13"/>
      <c r="DEL113" s="13"/>
      <c r="DEM113" s="13"/>
      <c r="DEN113" s="13"/>
      <c r="DEO113" s="13"/>
      <c r="DEP113" s="13"/>
      <c r="DEQ113" s="13"/>
      <c r="DER113" s="13"/>
      <c r="DES113" s="13"/>
      <c r="DET113" s="13"/>
      <c r="DEU113" s="13"/>
      <c r="DEV113" s="13"/>
      <c r="DEW113" s="13"/>
      <c r="DEX113" s="13"/>
      <c r="DEY113" s="13"/>
      <c r="DEZ113" s="13"/>
      <c r="DFA113" s="13"/>
      <c r="DFB113" s="13"/>
      <c r="DFC113" s="13"/>
      <c r="DFD113" s="13"/>
      <c r="DFE113" s="13"/>
      <c r="DFF113" s="13"/>
      <c r="DFG113" s="13"/>
      <c r="DFH113" s="13"/>
      <c r="DFI113" s="13"/>
      <c r="DFJ113" s="13"/>
      <c r="DFK113" s="13"/>
      <c r="DFL113" s="13"/>
      <c r="DFM113" s="13"/>
      <c r="DFN113" s="13"/>
      <c r="DFO113" s="13"/>
      <c r="DFP113" s="13"/>
      <c r="DFQ113" s="13"/>
      <c r="DFR113" s="13"/>
      <c r="DFS113" s="13"/>
      <c r="DFT113" s="13"/>
      <c r="DFU113" s="13"/>
      <c r="DFV113" s="13"/>
      <c r="DFW113" s="13"/>
      <c r="DFX113" s="13"/>
      <c r="DFY113" s="13"/>
      <c r="DFZ113" s="13"/>
      <c r="DGA113" s="13"/>
      <c r="DGB113" s="13"/>
      <c r="DGC113" s="13"/>
      <c r="DGD113" s="13"/>
      <c r="DGE113" s="13"/>
      <c r="DGF113" s="13"/>
      <c r="DGG113" s="13"/>
      <c r="DGH113" s="13"/>
      <c r="DGI113" s="13"/>
      <c r="DGJ113" s="13"/>
      <c r="DGK113" s="13"/>
      <c r="DGL113" s="13"/>
      <c r="DGM113" s="13"/>
      <c r="DGN113" s="13"/>
      <c r="DGO113" s="13"/>
      <c r="DGP113" s="13"/>
      <c r="DGQ113" s="13"/>
      <c r="DGR113" s="13"/>
      <c r="DGS113" s="13"/>
      <c r="DGT113" s="13"/>
      <c r="DGU113" s="13"/>
      <c r="DGV113" s="13"/>
      <c r="DGW113" s="13"/>
      <c r="DGX113" s="13"/>
      <c r="DGY113" s="13"/>
      <c r="DGZ113" s="13"/>
      <c r="DHA113" s="13"/>
      <c r="DHB113" s="13"/>
      <c r="DHC113" s="13"/>
      <c r="DHD113" s="13"/>
      <c r="DHE113" s="13"/>
      <c r="DHF113" s="13"/>
      <c r="DHG113" s="13"/>
      <c r="DHH113" s="13"/>
      <c r="DHI113" s="13"/>
      <c r="DHJ113" s="13"/>
      <c r="DHK113" s="13"/>
      <c r="DHL113" s="13"/>
      <c r="DHM113" s="13"/>
      <c r="DHN113" s="13"/>
      <c r="DHO113" s="13"/>
      <c r="DHP113" s="13"/>
      <c r="DHQ113" s="13"/>
      <c r="DHR113" s="13"/>
      <c r="DHS113" s="13"/>
      <c r="DHT113" s="13"/>
      <c r="DHU113" s="13"/>
      <c r="DHV113" s="13"/>
      <c r="DHW113" s="13"/>
      <c r="DHX113" s="13"/>
      <c r="DHY113" s="13"/>
      <c r="DHZ113" s="13"/>
      <c r="DIA113" s="13"/>
      <c r="DIB113" s="13"/>
      <c r="DIC113" s="13"/>
      <c r="DID113" s="13"/>
      <c r="DIE113" s="13"/>
      <c r="DIF113" s="13"/>
      <c r="DIG113" s="13"/>
      <c r="DIH113" s="13"/>
      <c r="DII113" s="13"/>
      <c r="DIJ113" s="13"/>
      <c r="DIK113" s="13"/>
      <c r="DIL113" s="13"/>
      <c r="DIM113" s="13"/>
      <c r="DIN113" s="13"/>
      <c r="DIO113" s="13"/>
      <c r="DIP113" s="13"/>
      <c r="DIQ113" s="13"/>
      <c r="DIR113" s="13"/>
      <c r="DIS113" s="13"/>
      <c r="DIT113" s="13"/>
      <c r="DIU113" s="13"/>
      <c r="DIV113" s="13"/>
      <c r="DIW113" s="13"/>
      <c r="DIX113" s="13"/>
      <c r="DIY113" s="13"/>
      <c r="DIZ113" s="13"/>
      <c r="DJA113" s="13"/>
      <c r="DJB113" s="13"/>
      <c r="DJC113" s="13"/>
      <c r="DJD113" s="13"/>
      <c r="DJE113" s="13"/>
      <c r="DJF113" s="13"/>
      <c r="DJG113" s="13"/>
      <c r="DJH113" s="13"/>
      <c r="DJI113" s="13"/>
      <c r="DJJ113" s="13"/>
      <c r="DJK113" s="13"/>
      <c r="DJL113" s="13"/>
      <c r="DJM113" s="13"/>
      <c r="DJN113" s="13"/>
      <c r="DJO113" s="13"/>
      <c r="DJP113" s="13"/>
      <c r="DJQ113" s="13"/>
      <c r="DJR113" s="13"/>
      <c r="DJS113" s="13"/>
      <c r="DJT113" s="13"/>
      <c r="DJU113" s="13"/>
      <c r="DJV113" s="13"/>
      <c r="DJW113" s="13"/>
      <c r="DJX113" s="13"/>
      <c r="DJY113" s="13"/>
      <c r="DJZ113" s="13"/>
      <c r="DKA113" s="13"/>
      <c r="DKB113" s="13"/>
      <c r="DKC113" s="13"/>
      <c r="DKD113" s="13"/>
      <c r="DKE113" s="13"/>
      <c r="DKF113" s="13"/>
      <c r="DKG113" s="13"/>
      <c r="DKH113" s="13"/>
      <c r="DKI113" s="13"/>
      <c r="DKJ113" s="13"/>
      <c r="DKK113" s="13"/>
      <c r="DKL113" s="13"/>
      <c r="DKM113" s="13"/>
      <c r="DKN113" s="13"/>
      <c r="DKO113" s="13"/>
      <c r="DKP113" s="13"/>
      <c r="DKQ113" s="13"/>
      <c r="DKR113" s="13"/>
      <c r="DKS113" s="13"/>
      <c r="DKT113" s="13"/>
      <c r="DKU113" s="13"/>
      <c r="DKV113" s="13"/>
      <c r="DKW113" s="13"/>
      <c r="DKX113" s="13"/>
      <c r="DKY113" s="13"/>
      <c r="DKZ113" s="13"/>
      <c r="DLA113" s="13"/>
      <c r="DLB113" s="13"/>
      <c r="DLC113" s="13"/>
      <c r="DLD113" s="13"/>
      <c r="DLE113" s="13"/>
      <c r="DLF113" s="13"/>
      <c r="DLG113" s="13"/>
      <c r="DLH113" s="13"/>
      <c r="DLI113" s="13"/>
      <c r="DLJ113" s="13"/>
      <c r="DLK113" s="13"/>
      <c r="DLL113" s="13"/>
      <c r="DLM113" s="13"/>
      <c r="DLN113" s="13"/>
      <c r="DLO113" s="13"/>
      <c r="DLP113" s="13"/>
      <c r="DLQ113" s="13"/>
      <c r="DLR113" s="13"/>
      <c r="DLS113" s="13"/>
      <c r="DLT113" s="13"/>
      <c r="DLU113" s="13"/>
      <c r="DLV113" s="13"/>
      <c r="DLW113" s="13"/>
      <c r="DLX113" s="13"/>
      <c r="DLY113" s="13"/>
      <c r="DLZ113" s="13"/>
      <c r="DMA113" s="13"/>
      <c r="DMB113" s="13"/>
      <c r="DMC113" s="13"/>
      <c r="DMD113" s="13"/>
      <c r="DME113" s="13"/>
      <c r="DMF113" s="13"/>
      <c r="DMG113" s="13"/>
      <c r="DMH113" s="13"/>
      <c r="DMI113" s="13"/>
      <c r="DMJ113" s="13"/>
      <c r="DMK113" s="13"/>
      <c r="DML113" s="13"/>
      <c r="DMM113" s="13"/>
      <c r="DMN113" s="13"/>
      <c r="DMO113" s="13"/>
      <c r="DMP113" s="13"/>
      <c r="DMQ113" s="13"/>
      <c r="DMR113" s="13"/>
      <c r="DMS113" s="13"/>
      <c r="DMT113" s="13"/>
      <c r="DMU113" s="13"/>
      <c r="DMV113" s="13"/>
      <c r="DMW113" s="13"/>
      <c r="DMX113" s="13"/>
      <c r="DMY113" s="13"/>
      <c r="DMZ113" s="13"/>
      <c r="DNA113" s="13"/>
      <c r="DNB113" s="13"/>
      <c r="DNC113" s="13"/>
      <c r="DND113" s="13"/>
      <c r="DNE113" s="13"/>
      <c r="DNF113" s="13"/>
      <c r="DNG113" s="13"/>
      <c r="DNH113" s="13"/>
      <c r="DNI113" s="13"/>
      <c r="DNJ113" s="13"/>
      <c r="DNK113" s="13"/>
      <c r="DNL113" s="13"/>
      <c r="DNM113" s="13"/>
      <c r="DNN113" s="13"/>
      <c r="DNO113" s="13"/>
      <c r="DNP113" s="13"/>
      <c r="DNQ113" s="13"/>
      <c r="DNR113" s="13"/>
      <c r="DNS113" s="13"/>
      <c r="DNT113" s="13"/>
      <c r="DNU113" s="13"/>
      <c r="DNV113" s="13"/>
      <c r="DNW113" s="13"/>
      <c r="DNX113" s="13"/>
      <c r="DNY113" s="13"/>
      <c r="DNZ113" s="13"/>
      <c r="DOA113" s="13"/>
      <c r="DOB113" s="13"/>
      <c r="DOC113" s="13"/>
      <c r="DOD113" s="13"/>
      <c r="DOE113" s="13"/>
      <c r="DOF113" s="13"/>
      <c r="DOG113" s="13"/>
      <c r="DOH113" s="13"/>
      <c r="DOI113" s="13"/>
      <c r="DOJ113" s="13"/>
      <c r="DOK113" s="13"/>
      <c r="DOL113" s="13"/>
      <c r="DOM113" s="13"/>
      <c r="DON113" s="13"/>
      <c r="DOO113" s="13"/>
      <c r="DOP113" s="13"/>
      <c r="DOQ113" s="13"/>
      <c r="DOR113" s="13"/>
      <c r="DOS113" s="13"/>
      <c r="DOT113" s="13"/>
      <c r="DOU113" s="13"/>
      <c r="DOV113" s="13"/>
      <c r="DOW113" s="13"/>
      <c r="DOX113" s="13"/>
      <c r="DOY113" s="13"/>
      <c r="DOZ113" s="13"/>
      <c r="DPA113" s="13"/>
      <c r="DPB113" s="13"/>
      <c r="DPC113" s="13"/>
      <c r="DPD113" s="13"/>
      <c r="DPE113" s="13"/>
      <c r="DPF113" s="13"/>
      <c r="DPG113" s="13"/>
      <c r="DPH113" s="13"/>
      <c r="DPI113" s="13"/>
      <c r="DPJ113" s="13"/>
      <c r="DPK113" s="13"/>
      <c r="DPL113" s="13"/>
      <c r="DPM113" s="13"/>
      <c r="DPN113" s="13"/>
      <c r="DPO113" s="13"/>
      <c r="DPP113" s="13"/>
      <c r="DPQ113" s="13"/>
      <c r="DPR113" s="13"/>
      <c r="DPS113" s="13"/>
      <c r="DPT113" s="13"/>
      <c r="DPU113" s="13"/>
      <c r="DPV113" s="13"/>
      <c r="DPW113" s="13"/>
      <c r="DPX113" s="13"/>
      <c r="DPY113" s="13"/>
      <c r="DPZ113" s="13"/>
      <c r="DQA113" s="13"/>
      <c r="DQB113" s="13"/>
      <c r="DQC113" s="13"/>
      <c r="DQD113" s="13"/>
      <c r="DQE113" s="13"/>
      <c r="DQF113" s="13"/>
      <c r="DQG113" s="13"/>
      <c r="DQH113" s="13"/>
      <c r="DQI113" s="13"/>
      <c r="DQJ113" s="13"/>
      <c r="DQK113" s="13"/>
      <c r="DQL113" s="13"/>
      <c r="DQM113" s="13"/>
      <c r="DQN113" s="13"/>
      <c r="DQO113" s="13"/>
      <c r="DQP113" s="13"/>
      <c r="DQQ113" s="13"/>
      <c r="DQR113" s="13"/>
      <c r="DQS113" s="13"/>
      <c r="DQT113" s="13"/>
      <c r="DQU113" s="13"/>
      <c r="DQV113" s="13"/>
      <c r="DQW113" s="13"/>
      <c r="DQX113" s="13"/>
      <c r="DQY113" s="13"/>
      <c r="DQZ113" s="13"/>
      <c r="DRA113" s="13"/>
      <c r="DRB113" s="13"/>
      <c r="DRC113" s="13"/>
      <c r="DRD113" s="13"/>
      <c r="DRE113" s="13"/>
      <c r="DRF113" s="13"/>
      <c r="DRG113" s="13"/>
      <c r="DRH113" s="13"/>
      <c r="DRI113" s="13"/>
      <c r="DRJ113" s="13"/>
      <c r="DRK113" s="13"/>
      <c r="DRL113" s="13"/>
      <c r="DRM113" s="13"/>
      <c r="DRN113" s="13"/>
      <c r="DRO113" s="13"/>
      <c r="DRP113" s="13"/>
      <c r="DRQ113" s="13"/>
      <c r="DRR113" s="13"/>
      <c r="DRS113" s="13"/>
      <c r="DRT113" s="13"/>
      <c r="DRU113" s="13"/>
      <c r="DRV113" s="13"/>
      <c r="DRW113" s="13"/>
      <c r="DRX113" s="13"/>
      <c r="DRY113" s="13"/>
      <c r="DRZ113" s="13"/>
      <c r="DSA113" s="13"/>
      <c r="DSB113" s="13"/>
      <c r="DSC113" s="13"/>
      <c r="DSD113" s="13"/>
      <c r="DSE113" s="13"/>
      <c r="DSF113" s="13"/>
      <c r="DSG113" s="13"/>
      <c r="DSH113" s="13"/>
      <c r="DSI113" s="13"/>
      <c r="DSJ113" s="13"/>
      <c r="DSK113" s="13"/>
      <c r="DSL113" s="13"/>
      <c r="DSM113" s="13"/>
      <c r="DSN113" s="13"/>
      <c r="DSO113" s="13"/>
      <c r="DSP113" s="13"/>
      <c r="DSQ113" s="13"/>
      <c r="DSR113" s="13"/>
      <c r="DSS113" s="13"/>
      <c r="DST113" s="13"/>
      <c r="DSU113" s="13"/>
      <c r="DSV113" s="13"/>
      <c r="DSW113" s="13"/>
      <c r="DSX113" s="13"/>
      <c r="DSY113" s="13"/>
      <c r="DSZ113" s="13"/>
      <c r="DTA113" s="13"/>
      <c r="DTB113" s="13"/>
      <c r="DTC113" s="13"/>
      <c r="DTD113" s="13"/>
      <c r="DTE113" s="13"/>
      <c r="DTF113" s="13"/>
      <c r="DTG113" s="13"/>
      <c r="DTH113" s="13"/>
      <c r="DTI113" s="13"/>
      <c r="DTJ113" s="13"/>
      <c r="DTK113" s="13"/>
      <c r="DTL113" s="13"/>
      <c r="DTM113" s="13"/>
      <c r="DTN113" s="13"/>
      <c r="DTO113" s="13"/>
      <c r="DTP113" s="13"/>
      <c r="DTQ113" s="13"/>
      <c r="DTR113" s="13"/>
      <c r="DTS113" s="13"/>
      <c r="DTT113" s="13"/>
      <c r="DTU113" s="13"/>
      <c r="DTV113" s="13"/>
      <c r="DTW113" s="13"/>
      <c r="DTX113" s="13"/>
      <c r="DTY113" s="13"/>
      <c r="DTZ113" s="13"/>
      <c r="DUA113" s="13"/>
      <c r="DUB113" s="13"/>
      <c r="DUC113" s="13"/>
      <c r="DUD113" s="13"/>
      <c r="DUE113" s="13"/>
      <c r="DUF113" s="13"/>
      <c r="DUG113" s="13"/>
      <c r="DUH113" s="13"/>
      <c r="DUI113" s="13"/>
      <c r="DUJ113" s="13"/>
      <c r="DUK113" s="13"/>
      <c r="DUL113" s="13"/>
      <c r="DUM113" s="13"/>
      <c r="DUN113" s="13"/>
      <c r="DUO113" s="13"/>
      <c r="DUP113" s="13"/>
      <c r="DUQ113" s="13"/>
      <c r="DUR113" s="13"/>
      <c r="DUS113" s="13"/>
      <c r="DUT113" s="13"/>
      <c r="DUU113" s="13"/>
      <c r="DUV113" s="13"/>
      <c r="DUW113" s="13"/>
      <c r="DUX113" s="13"/>
      <c r="DUY113" s="13"/>
      <c r="DUZ113" s="13"/>
      <c r="DVA113" s="13"/>
      <c r="DVB113" s="13"/>
      <c r="DVC113" s="13"/>
      <c r="DVD113" s="13"/>
      <c r="DVE113" s="13"/>
      <c r="DVF113" s="13"/>
      <c r="DVG113" s="13"/>
      <c r="DVH113" s="13"/>
      <c r="DVI113" s="13"/>
      <c r="DVJ113" s="13"/>
      <c r="DVK113" s="13"/>
      <c r="DVL113" s="13"/>
      <c r="DVM113" s="13"/>
      <c r="DVN113" s="13"/>
      <c r="DVO113" s="13"/>
      <c r="DVP113" s="13"/>
      <c r="DVQ113" s="13"/>
      <c r="DVR113" s="13"/>
      <c r="DVS113" s="13"/>
      <c r="DVT113" s="13"/>
      <c r="DVU113" s="13"/>
      <c r="DVV113" s="13"/>
      <c r="DVW113" s="13"/>
      <c r="DVX113" s="13"/>
      <c r="DVY113" s="13"/>
      <c r="DVZ113" s="13"/>
      <c r="DWA113" s="13"/>
      <c r="DWB113" s="13"/>
      <c r="DWC113" s="13"/>
      <c r="DWD113" s="13"/>
      <c r="DWE113" s="13"/>
      <c r="DWF113" s="13"/>
      <c r="DWG113" s="13"/>
      <c r="DWH113" s="13"/>
      <c r="DWI113" s="13"/>
      <c r="DWJ113" s="13"/>
      <c r="DWK113" s="13"/>
      <c r="DWL113" s="13"/>
      <c r="DWM113" s="13"/>
      <c r="DWN113" s="13"/>
      <c r="DWO113" s="13"/>
      <c r="DWP113" s="13"/>
      <c r="DWQ113" s="13"/>
      <c r="DWR113" s="13"/>
      <c r="DWS113" s="13"/>
      <c r="DWT113" s="13"/>
      <c r="DWU113" s="13"/>
      <c r="DWV113" s="13"/>
      <c r="DWW113" s="13"/>
      <c r="DWX113" s="13"/>
      <c r="DWY113" s="13"/>
      <c r="DWZ113" s="13"/>
      <c r="DXA113" s="13"/>
      <c r="DXB113" s="13"/>
      <c r="DXC113" s="13"/>
      <c r="DXD113" s="13"/>
      <c r="DXE113" s="13"/>
      <c r="DXF113" s="13"/>
      <c r="DXG113" s="13"/>
      <c r="DXH113" s="13"/>
      <c r="DXI113" s="13"/>
      <c r="DXJ113" s="13"/>
      <c r="DXK113" s="13"/>
      <c r="DXL113" s="13"/>
      <c r="DXM113" s="13"/>
      <c r="DXN113" s="13"/>
      <c r="DXO113" s="13"/>
      <c r="DXP113" s="13"/>
      <c r="DXQ113" s="13"/>
      <c r="DXR113" s="13"/>
      <c r="DXS113" s="13"/>
      <c r="DXT113" s="13"/>
      <c r="DXU113" s="13"/>
      <c r="DXV113" s="13"/>
      <c r="DXW113" s="13"/>
      <c r="DXX113" s="13"/>
      <c r="DXY113" s="13"/>
      <c r="DXZ113" s="13"/>
      <c r="DYA113" s="13"/>
      <c r="DYB113" s="13"/>
      <c r="DYC113" s="13"/>
      <c r="DYD113" s="13"/>
      <c r="DYE113" s="13"/>
      <c r="DYF113" s="13"/>
      <c r="DYG113" s="13"/>
      <c r="DYH113" s="13"/>
      <c r="DYI113" s="13"/>
      <c r="DYJ113" s="13"/>
      <c r="DYK113" s="13"/>
      <c r="DYL113" s="13"/>
      <c r="DYM113" s="13"/>
      <c r="DYN113" s="13"/>
      <c r="DYO113" s="13"/>
      <c r="DYP113" s="13"/>
      <c r="DYQ113" s="13"/>
      <c r="DYR113" s="13"/>
      <c r="DYS113" s="13"/>
      <c r="DYT113" s="13"/>
      <c r="DYU113" s="13"/>
      <c r="DYV113" s="13"/>
      <c r="DYW113" s="13"/>
      <c r="DYX113" s="13"/>
      <c r="DYY113" s="13"/>
      <c r="DYZ113" s="13"/>
      <c r="DZA113" s="13"/>
      <c r="DZB113" s="13"/>
      <c r="DZC113" s="13"/>
      <c r="DZD113" s="13"/>
      <c r="DZE113" s="13"/>
      <c r="DZF113" s="13"/>
      <c r="DZG113" s="13"/>
      <c r="DZH113" s="13"/>
      <c r="DZI113" s="13"/>
      <c r="DZJ113" s="13"/>
      <c r="DZK113" s="13"/>
      <c r="DZL113" s="13"/>
      <c r="DZM113" s="13"/>
      <c r="DZN113" s="13"/>
      <c r="DZO113" s="13"/>
      <c r="DZP113" s="13"/>
      <c r="DZQ113" s="13"/>
      <c r="DZR113" s="13"/>
      <c r="DZS113" s="13"/>
      <c r="DZT113" s="13"/>
      <c r="DZU113" s="13"/>
      <c r="DZV113" s="13"/>
      <c r="DZW113" s="13"/>
      <c r="DZX113" s="13"/>
      <c r="DZY113" s="13"/>
      <c r="DZZ113" s="13"/>
      <c r="EAA113" s="13"/>
      <c r="EAB113" s="13"/>
      <c r="EAC113" s="13"/>
      <c r="EAD113" s="13"/>
      <c r="EAE113" s="13"/>
      <c r="EAF113" s="13"/>
      <c r="EAG113" s="13"/>
      <c r="EAH113" s="13"/>
      <c r="EAI113" s="13"/>
      <c r="EAJ113" s="13"/>
      <c r="EAK113" s="13"/>
      <c r="EAL113" s="13"/>
      <c r="EAM113" s="13"/>
      <c r="EAN113" s="13"/>
      <c r="EAO113" s="13"/>
      <c r="EAP113" s="13"/>
      <c r="EAQ113" s="13"/>
      <c r="EAR113" s="13"/>
      <c r="EAS113" s="13"/>
      <c r="EAT113" s="13"/>
      <c r="EAU113" s="13"/>
      <c r="EAV113" s="13"/>
      <c r="EAW113" s="13"/>
      <c r="EAX113" s="13"/>
      <c r="EAY113" s="13"/>
      <c r="EAZ113" s="13"/>
      <c r="EBA113" s="13"/>
      <c r="EBB113" s="13"/>
      <c r="EBC113" s="13"/>
      <c r="EBD113" s="13"/>
      <c r="EBE113" s="13"/>
      <c r="EBF113" s="13"/>
      <c r="EBG113" s="13"/>
      <c r="EBH113" s="13"/>
      <c r="EBI113" s="13"/>
      <c r="EBJ113" s="13"/>
      <c r="EBK113" s="13"/>
      <c r="EBL113" s="13"/>
      <c r="EBM113" s="13"/>
      <c r="EBN113" s="13"/>
      <c r="EBO113" s="13"/>
      <c r="EBP113" s="13"/>
      <c r="EBQ113" s="13"/>
      <c r="EBR113" s="13"/>
      <c r="EBS113" s="13"/>
      <c r="EBT113" s="13"/>
      <c r="EBU113" s="13"/>
      <c r="EBV113" s="13"/>
      <c r="EBW113" s="13"/>
      <c r="EBX113" s="13"/>
      <c r="EBY113" s="13"/>
      <c r="EBZ113" s="13"/>
      <c r="ECA113" s="13"/>
      <c r="ECB113" s="13"/>
      <c r="ECC113" s="13"/>
      <c r="ECD113" s="13"/>
      <c r="ECE113" s="13"/>
      <c r="ECF113" s="13"/>
      <c r="ECG113" s="13"/>
      <c r="ECH113" s="13"/>
      <c r="ECI113" s="13"/>
      <c r="ECJ113" s="13"/>
      <c r="ECK113" s="13"/>
      <c r="ECL113" s="13"/>
      <c r="ECM113" s="13"/>
      <c r="ECN113" s="13"/>
      <c r="ECO113" s="13"/>
      <c r="ECP113" s="13"/>
      <c r="ECQ113" s="13"/>
      <c r="ECR113" s="13"/>
      <c r="ECS113" s="13"/>
      <c r="ECT113" s="13"/>
      <c r="ECU113" s="13"/>
      <c r="ECV113" s="13"/>
      <c r="ECW113" s="13"/>
      <c r="ECX113" s="13"/>
      <c r="ECY113" s="13"/>
      <c r="ECZ113" s="13"/>
      <c r="EDA113" s="13"/>
      <c r="EDB113" s="13"/>
      <c r="EDC113" s="13"/>
      <c r="EDD113" s="13"/>
      <c r="EDE113" s="13"/>
      <c r="EDF113" s="13"/>
      <c r="EDG113" s="13"/>
      <c r="EDH113" s="13"/>
      <c r="EDI113" s="13"/>
      <c r="EDJ113" s="13"/>
      <c r="EDK113" s="13"/>
      <c r="EDL113" s="13"/>
      <c r="EDM113" s="13"/>
      <c r="EDN113" s="13"/>
      <c r="EDO113" s="13"/>
      <c r="EDP113" s="13"/>
      <c r="EDQ113" s="13"/>
      <c r="EDR113" s="13"/>
      <c r="EDS113" s="13"/>
      <c r="EDT113" s="13"/>
      <c r="EDU113" s="13"/>
      <c r="EDV113" s="13"/>
      <c r="EDW113" s="13"/>
      <c r="EDX113" s="13"/>
      <c r="EDY113" s="13"/>
      <c r="EDZ113" s="13"/>
      <c r="EEA113" s="13"/>
      <c r="EEB113" s="13"/>
      <c r="EEC113" s="13"/>
      <c r="EED113" s="13"/>
      <c r="EEE113" s="13"/>
      <c r="EEF113" s="13"/>
      <c r="EEG113" s="13"/>
      <c r="EEH113" s="13"/>
      <c r="EEI113" s="13"/>
      <c r="EEJ113" s="13"/>
      <c r="EEK113" s="13"/>
      <c r="EEL113" s="13"/>
      <c r="EEM113" s="13"/>
      <c r="EEN113" s="13"/>
      <c r="EEO113" s="13"/>
      <c r="EEP113" s="13"/>
      <c r="EEQ113" s="13"/>
      <c r="EER113" s="13"/>
      <c r="EES113" s="13"/>
      <c r="EET113" s="13"/>
      <c r="EEU113" s="13"/>
      <c r="EEV113" s="13"/>
      <c r="EEW113" s="13"/>
      <c r="EEX113" s="13"/>
      <c r="EEY113" s="13"/>
      <c r="EEZ113" s="13"/>
      <c r="EFA113" s="13"/>
      <c r="EFB113" s="13"/>
      <c r="EFC113" s="13"/>
      <c r="EFD113" s="13"/>
      <c r="EFE113" s="13"/>
      <c r="EFF113" s="13"/>
      <c r="EFG113" s="13"/>
      <c r="EFH113" s="13"/>
      <c r="EFI113" s="13"/>
      <c r="EFJ113" s="13"/>
      <c r="EFK113" s="13"/>
      <c r="EFL113" s="13"/>
      <c r="EFM113" s="13"/>
      <c r="EFN113" s="13"/>
      <c r="EFO113" s="13"/>
      <c r="EFP113" s="13"/>
      <c r="EFQ113" s="13"/>
      <c r="EFR113" s="13"/>
      <c r="EFS113" s="13"/>
      <c r="EFT113" s="13"/>
      <c r="EFU113" s="13"/>
      <c r="EFV113" s="13"/>
      <c r="EFW113" s="13"/>
      <c r="EFX113" s="13"/>
      <c r="EFY113" s="13"/>
      <c r="EFZ113" s="13"/>
      <c r="EGA113" s="13"/>
      <c r="EGB113" s="13"/>
      <c r="EGC113" s="13"/>
      <c r="EGD113" s="13"/>
      <c r="EGE113" s="13"/>
      <c r="EGF113" s="13"/>
      <c r="EGG113" s="13"/>
      <c r="EGH113" s="13"/>
      <c r="EGI113" s="13"/>
      <c r="EGJ113" s="13"/>
      <c r="EGK113" s="13"/>
      <c r="EGL113" s="13"/>
      <c r="EGM113" s="13"/>
      <c r="EGN113" s="13"/>
      <c r="EGO113" s="13"/>
      <c r="EGP113" s="13"/>
      <c r="EGQ113" s="13"/>
      <c r="EGR113" s="13"/>
      <c r="EGS113" s="13"/>
      <c r="EGT113" s="13"/>
      <c r="EGU113" s="13"/>
      <c r="EGV113" s="13"/>
      <c r="EGW113" s="13"/>
      <c r="EGX113" s="13"/>
      <c r="EGY113" s="13"/>
      <c r="EGZ113" s="13"/>
      <c r="EHA113" s="13"/>
      <c r="EHB113" s="13"/>
      <c r="EHC113" s="13"/>
      <c r="EHD113" s="13"/>
      <c r="EHE113" s="13"/>
      <c r="EHF113" s="13"/>
      <c r="EHG113" s="13"/>
      <c r="EHH113" s="13"/>
      <c r="EHI113" s="13"/>
      <c r="EHJ113" s="13"/>
      <c r="EHK113" s="13"/>
      <c r="EHL113" s="13"/>
      <c r="EHM113" s="13"/>
      <c r="EHN113" s="13"/>
      <c r="EHO113" s="13"/>
      <c r="EHP113" s="13"/>
      <c r="EHQ113" s="13"/>
      <c r="EHR113" s="13"/>
      <c r="EHS113" s="13"/>
      <c r="EHT113" s="13"/>
      <c r="EHU113" s="13"/>
      <c r="EHV113" s="13"/>
      <c r="EHW113" s="13"/>
      <c r="EHX113" s="13"/>
      <c r="EHY113" s="13"/>
      <c r="EHZ113" s="13"/>
      <c r="EIA113" s="13"/>
      <c r="EIB113" s="13"/>
      <c r="EIC113" s="13"/>
      <c r="EID113" s="13"/>
      <c r="EIE113" s="13"/>
      <c r="EIF113" s="13"/>
      <c r="EIG113" s="13"/>
      <c r="EIH113" s="13"/>
      <c r="EII113" s="13"/>
      <c r="EIJ113" s="13"/>
      <c r="EIK113" s="13"/>
      <c r="EIL113" s="13"/>
      <c r="EIM113" s="13"/>
      <c r="EIN113" s="13"/>
      <c r="EIO113" s="13"/>
      <c r="EIP113" s="13"/>
      <c r="EIQ113" s="13"/>
      <c r="EIR113" s="13"/>
      <c r="EIS113" s="13"/>
      <c r="EIT113" s="13"/>
      <c r="EIU113" s="13"/>
      <c r="EIV113" s="13"/>
      <c r="EIW113" s="13"/>
      <c r="EIX113" s="13"/>
      <c r="EIY113" s="13"/>
      <c r="EIZ113" s="13"/>
      <c r="EJA113" s="13"/>
      <c r="EJB113" s="13"/>
      <c r="EJC113" s="13"/>
      <c r="EJD113" s="13"/>
      <c r="EJE113" s="13"/>
      <c r="EJF113" s="13"/>
      <c r="EJG113" s="13"/>
      <c r="EJH113" s="13"/>
      <c r="EJI113" s="13"/>
      <c r="EJJ113" s="13"/>
      <c r="EJK113" s="13"/>
      <c r="EJL113" s="13"/>
      <c r="EJM113" s="13"/>
      <c r="EJN113" s="13"/>
      <c r="EJO113" s="13"/>
      <c r="EJP113" s="13"/>
      <c r="EJQ113" s="13"/>
      <c r="EJR113" s="13"/>
      <c r="EJS113" s="13"/>
      <c r="EJT113" s="13"/>
      <c r="EJU113" s="13"/>
      <c r="EJV113" s="13"/>
      <c r="EJW113" s="13"/>
      <c r="EJX113" s="13"/>
      <c r="EJY113" s="13"/>
      <c r="EJZ113" s="13"/>
      <c r="EKA113" s="13"/>
      <c r="EKB113" s="13"/>
      <c r="EKC113" s="13"/>
      <c r="EKD113" s="13"/>
      <c r="EKE113" s="13"/>
      <c r="EKF113" s="13"/>
      <c r="EKG113" s="13"/>
      <c r="EKH113" s="13"/>
      <c r="EKI113" s="13"/>
      <c r="EKJ113" s="13"/>
      <c r="EKK113" s="13"/>
      <c r="EKL113" s="13"/>
      <c r="EKM113" s="13"/>
      <c r="EKN113" s="13"/>
      <c r="EKO113" s="13"/>
      <c r="EKP113" s="13"/>
      <c r="EKQ113" s="13"/>
      <c r="EKR113" s="13"/>
      <c r="EKS113" s="13"/>
      <c r="EKT113" s="13"/>
      <c r="EKU113" s="13"/>
      <c r="EKV113" s="13"/>
      <c r="EKW113" s="13"/>
      <c r="EKX113" s="13"/>
      <c r="EKY113" s="13"/>
      <c r="EKZ113" s="13"/>
      <c r="ELA113" s="13"/>
      <c r="ELB113" s="13"/>
      <c r="ELC113" s="13"/>
      <c r="ELD113" s="13"/>
      <c r="ELE113" s="13"/>
      <c r="ELF113" s="13"/>
      <c r="ELG113" s="13"/>
      <c r="ELH113" s="13"/>
      <c r="ELI113" s="13"/>
      <c r="ELJ113" s="13"/>
      <c r="ELK113" s="13"/>
      <c r="ELL113" s="13"/>
      <c r="ELM113" s="13"/>
      <c r="ELN113" s="13"/>
      <c r="ELO113" s="13"/>
      <c r="ELP113" s="13"/>
      <c r="ELQ113" s="13"/>
      <c r="ELR113" s="13"/>
      <c r="ELS113" s="13"/>
      <c r="ELT113" s="13"/>
      <c r="ELU113" s="13"/>
      <c r="ELV113" s="13"/>
      <c r="ELW113" s="13"/>
      <c r="ELX113" s="13"/>
      <c r="ELY113" s="13"/>
      <c r="ELZ113" s="13"/>
      <c r="EMA113" s="13"/>
      <c r="EMB113" s="13"/>
      <c r="EMC113" s="13"/>
      <c r="EMD113" s="13"/>
      <c r="EME113" s="13"/>
      <c r="EMF113" s="13"/>
      <c r="EMG113" s="13"/>
      <c r="EMH113" s="13"/>
      <c r="EMI113" s="13"/>
      <c r="EMJ113" s="13"/>
      <c r="EMK113" s="13"/>
      <c r="EML113" s="13"/>
      <c r="EMM113" s="13"/>
      <c r="EMN113" s="13"/>
      <c r="EMO113" s="13"/>
      <c r="EMP113" s="13"/>
      <c r="EMQ113" s="13"/>
      <c r="EMR113" s="13"/>
      <c r="EMS113" s="13"/>
      <c r="EMT113" s="13"/>
      <c r="EMU113" s="13"/>
      <c r="EMV113" s="13"/>
      <c r="EMW113" s="13"/>
      <c r="EMX113" s="13"/>
      <c r="EMY113" s="13"/>
      <c r="EMZ113" s="13"/>
      <c r="ENA113" s="13"/>
      <c r="ENB113" s="13"/>
      <c r="ENC113" s="13"/>
      <c r="END113" s="13"/>
      <c r="ENE113" s="13"/>
      <c r="ENF113" s="13"/>
      <c r="ENG113" s="13"/>
      <c r="ENH113" s="13"/>
      <c r="ENI113" s="13"/>
      <c r="ENJ113" s="13"/>
      <c r="ENK113" s="13"/>
      <c r="ENL113" s="13"/>
      <c r="ENM113" s="13"/>
      <c r="ENN113" s="13"/>
      <c r="ENO113" s="13"/>
      <c r="ENP113" s="13"/>
      <c r="ENQ113" s="13"/>
      <c r="ENR113" s="13"/>
      <c r="ENS113" s="13"/>
      <c r="ENT113" s="13"/>
      <c r="ENU113" s="13"/>
      <c r="ENV113" s="13"/>
      <c r="ENW113" s="13"/>
      <c r="ENX113" s="13"/>
      <c r="ENY113" s="13"/>
      <c r="ENZ113" s="13"/>
      <c r="EOA113" s="13"/>
      <c r="EOB113" s="13"/>
      <c r="EOC113" s="13"/>
      <c r="EOD113" s="13"/>
      <c r="EOE113" s="13"/>
      <c r="EOF113" s="13"/>
      <c r="EOG113" s="13"/>
      <c r="EOH113" s="13"/>
      <c r="EOI113" s="13"/>
      <c r="EOJ113" s="13"/>
      <c r="EOK113" s="13"/>
      <c r="EOL113" s="13"/>
      <c r="EOM113" s="13"/>
      <c r="EON113" s="13"/>
      <c r="EOO113" s="13"/>
      <c r="EOP113" s="13"/>
      <c r="EOQ113" s="13"/>
      <c r="EOR113" s="13"/>
      <c r="EOS113" s="13"/>
      <c r="EOT113" s="13"/>
      <c r="EOU113" s="13"/>
      <c r="EOV113" s="13"/>
      <c r="EOW113" s="13"/>
      <c r="EOX113" s="13"/>
      <c r="EOY113" s="13"/>
      <c r="EOZ113" s="13"/>
      <c r="EPA113" s="13"/>
      <c r="EPB113" s="13"/>
      <c r="EPC113" s="13"/>
      <c r="EPD113" s="13"/>
      <c r="EPE113" s="13"/>
      <c r="EPF113" s="13"/>
      <c r="EPG113" s="13"/>
      <c r="EPH113" s="13"/>
      <c r="EPI113" s="13"/>
      <c r="EPJ113" s="13"/>
      <c r="EPK113" s="13"/>
      <c r="EPL113" s="13"/>
      <c r="EPM113" s="13"/>
      <c r="EPN113" s="13"/>
      <c r="EPO113" s="13"/>
      <c r="EPP113" s="13"/>
      <c r="EPQ113" s="13"/>
      <c r="EPR113" s="13"/>
      <c r="EPS113" s="13"/>
      <c r="EPT113" s="13"/>
      <c r="EPU113" s="13"/>
      <c r="EPV113" s="13"/>
      <c r="EPW113" s="13"/>
      <c r="EPX113" s="13"/>
      <c r="EPY113" s="13"/>
      <c r="EPZ113" s="13"/>
      <c r="EQA113" s="13"/>
      <c r="EQB113" s="13"/>
      <c r="EQC113" s="13"/>
      <c r="EQD113" s="13"/>
      <c r="EQE113" s="13"/>
      <c r="EQF113" s="13"/>
      <c r="EQG113" s="13"/>
      <c r="EQH113" s="13"/>
      <c r="EQI113" s="13"/>
      <c r="EQJ113" s="13"/>
      <c r="EQK113" s="13"/>
      <c r="EQL113" s="13"/>
      <c r="EQM113" s="13"/>
      <c r="EQN113" s="13"/>
      <c r="EQO113" s="13"/>
      <c r="EQP113" s="13"/>
      <c r="EQQ113" s="13"/>
      <c r="EQR113" s="13"/>
      <c r="EQS113" s="13"/>
      <c r="EQT113" s="13"/>
      <c r="EQU113" s="13"/>
      <c r="EQV113" s="13"/>
      <c r="EQW113" s="13"/>
      <c r="EQX113" s="13"/>
      <c r="EQY113" s="13"/>
      <c r="EQZ113" s="13"/>
      <c r="ERA113" s="13"/>
      <c r="ERB113" s="13"/>
      <c r="ERC113" s="13"/>
      <c r="ERD113" s="13"/>
      <c r="ERE113" s="13"/>
      <c r="ERF113" s="13"/>
      <c r="ERG113" s="13"/>
      <c r="ERH113" s="13"/>
      <c r="ERI113" s="13"/>
      <c r="ERJ113" s="13"/>
      <c r="ERK113" s="13"/>
      <c r="ERL113" s="13"/>
      <c r="ERM113" s="13"/>
      <c r="ERN113" s="13"/>
      <c r="ERO113" s="13"/>
      <c r="ERP113" s="13"/>
      <c r="ERQ113" s="13"/>
      <c r="ERR113" s="13"/>
      <c r="ERS113" s="13"/>
      <c r="ERT113" s="13"/>
      <c r="ERU113" s="13"/>
      <c r="ERV113" s="13"/>
      <c r="ERW113" s="13"/>
      <c r="ERX113" s="13"/>
      <c r="ERY113" s="13"/>
      <c r="ERZ113" s="13"/>
      <c r="ESA113" s="13"/>
      <c r="ESB113" s="13"/>
      <c r="ESC113" s="13"/>
      <c r="ESD113" s="13"/>
      <c r="ESE113" s="13"/>
      <c r="ESF113" s="13"/>
      <c r="ESG113" s="13"/>
      <c r="ESH113" s="13"/>
      <c r="ESI113" s="13"/>
      <c r="ESJ113" s="13"/>
      <c r="ESK113" s="13"/>
      <c r="ESL113" s="13"/>
      <c r="ESM113" s="13"/>
      <c r="ESN113" s="13"/>
      <c r="ESO113" s="13"/>
      <c r="ESP113" s="13"/>
      <c r="ESQ113" s="13"/>
      <c r="ESR113" s="13"/>
      <c r="ESS113" s="13"/>
      <c r="EST113" s="13"/>
      <c r="ESU113" s="13"/>
      <c r="ESV113" s="13"/>
      <c r="ESW113" s="13"/>
      <c r="ESX113" s="13"/>
      <c r="ESY113" s="13"/>
      <c r="ESZ113" s="13"/>
      <c r="ETA113" s="13"/>
      <c r="ETB113" s="13"/>
      <c r="ETC113" s="13"/>
      <c r="ETD113" s="13"/>
      <c r="ETE113" s="13"/>
      <c r="ETF113" s="13"/>
      <c r="ETG113" s="13"/>
      <c r="ETH113" s="13"/>
      <c r="ETI113" s="13"/>
      <c r="ETJ113" s="13"/>
      <c r="ETK113" s="13"/>
      <c r="ETL113" s="13"/>
      <c r="ETM113" s="13"/>
      <c r="ETN113" s="13"/>
      <c r="ETO113" s="13"/>
      <c r="ETP113" s="13"/>
      <c r="ETQ113" s="13"/>
      <c r="ETR113" s="13"/>
      <c r="ETS113" s="13"/>
      <c r="ETT113" s="13"/>
      <c r="ETU113" s="13"/>
      <c r="ETV113" s="13"/>
      <c r="ETW113" s="13"/>
      <c r="ETX113" s="13"/>
      <c r="ETY113" s="13"/>
      <c r="ETZ113" s="13"/>
      <c r="EUA113" s="13"/>
      <c r="EUB113" s="13"/>
      <c r="EUC113" s="13"/>
      <c r="EUD113" s="13"/>
      <c r="EUE113" s="13"/>
      <c r="EUF113" s="13"/>
      <c r="EUG113" s="13"/>
      <c r="EUH113" s="13"/>
      <c r="EUI113" s="13"/>
      <c r="EUJ113" s="13"/>
      <c r="EUK113" s="13"/>
      <c r="EUL113" s="13"/>
      <c r="EUM113" s="13"/>
      <c r="EUN113" s="13"/>
      <c r="EUO113" s="13"/>
      <c r="EUP113" s="13"/>
      <c r="EUQ113" s="13"/>
      <c r="EUR113" s="13"/>
      <c r="EUS113" s="13"/>
      <c r="EUT113" s="13"/>
      <c r="EUU113" s="13"/>
      <c r="EUV113" s="13"/>
      <c r="EUW113" s="13"/>
      <c r="EUX113" s="13"/>
      <c r="EUY113" s="13"/>
      <c r="EUZ113" s="13"/>
      <c r="EVA113" s="13"/>
      <c r="EVB113" s="13"/>
      <c r="EVC113" s="13"/>
      <c r="EVD113" s="13"/>
      <c r="EVE113" s="13"/>
      <c r="EVF113" s="13"/>
      <c r="EVG113" s="13"/>
      <c r="EVH113" s="13"/>
      <c r="EVI113" s="13"/>
      <c r="EVJ113" s="13"/>
      <c r="EVK113" s="13"/>
      <c r="EVL113" s="13"/>
      <c r="EVM113" s="13"/>
      <c r="EVN113" s="13"/>
      <c r="EVO113" s="13"/>
      <c r="EVP113" s="13"/>
      <c r="EVQ113" s="13"/>
      <c r="EVR113" s="13"/>
      <c r="EVS113" s="13"/>
      <c r="EVT113" s="13"/>
      <c r="EVU113" s="13"/>
      <c r="EVV113" s="13"/>
      <c r="EVW113" s="13"/>
      <c r="EVX113" s="13"/>
      <c r="EVY113" s="13"/>
      <c r="EVZ113" s="13"/>
      <c r="EWA113" s="13"/>
      <c r="EWB113" s="13"/>
      <c r="EWC113" s="13"/>
      <c r="EWD113" s="13"/>
      <c r="EWE113" s="13"/>
      <c r="EWF113" s="13"/>
      <c r="EWG113" s="13"/>
      <c r="EWH113" s="13"/>
      <c r="EWI113" s="13"/>
      <c r="EWJ113" s="13"/>
      <c r="EWK113" s="13"/>
      <c r="EWL113" s="13"/>
      <c r="EWM113" s="13"/>
      <c r="EWN113" s="13"/>
      <c r="EWO113" s="13"/>
      <c r="EWP113" s="13"/>
      <c r="EWQ113" s="13"/>
      <c r="EWR113" s="13"/>
      <c r="EWS113" s="13"/>
      <c r="EWT113" s="13"/>
      <c r="EWU113" s="13"/>
      <c r="EWV113" s="13"/>
      <c r="EWW113" s="13"/>
      <c r="EWX113" s="13"/>
      <c r="EWY113" s="13"/>
      <c r="EWZ113" s="13"/>
      <c r="EXA113" s="13"/>
      <c r="EXB113" s="13"/>
      <c r="EXC113" s="13"/>
      <c r="EXD113" s="13"/>
      <c r="EXE113" s="13"/>
      <c r="EXF113" s="13"/>
      <c r="EXG113" s="13"/>
      <c r="EXH113" s="13"/>
      <c r="EXI113" s="13"/>
      <c r="EXJ113" s="13"/>
      <c r="EXK113" s="13"/>
      <c r="EXL113" s="13"/>
      <c r="EXM113" s="13"/>
      <c r="EXN113" s="13"/>
      <c r="EXO113" s="13"/>
      <c r="EXP113" s="13"/>
      <c r="EXQ113" s="13"/>
      <c r="EXR113" s="13"/>
      <c r="EXS113" s="13"/>
      <c r="EXT113" s="13"/>
      <c r="EXU113" s="13"/>
      <c r="EXV113" s="13"/>
      <c r="EXW113" s="13"/>
      <c r="EXX113" s="13"/>
      <c r="EXY113" s="13"/>
      <c r="EXZ113" s="13"/>
      <c r="EYA113" s="13"/>
      <c r="EYB113" s="13"/>
      <c r="EYC113" s="13"/>
      <c r="EYD113" s="13"/>
      <c r="EYE113" s="13"/>
      <c r="EYF113" s="13"/>
      <c r="EYG113" s="13"/>
      <c r="EYH113" s="13"/>
      <c r="EYI113" s="13"/>
      <c r="EYJ113" s="13"/>
      <c r="EYK113" s="13"/>
      <c r="EYL113" s="13"/>
      <c r="EYM113" s="13"/>
      <c r="EYN113" s="13"/>
      <c r="EYO113" s="13"/>
      <c r="EYP113" s="13"/>
      <c r="EYQ113" s="13"/>
      <c r="EYR113" s="13"/>
      <c r="EYS113" s="13"/>
      <c r="EYT113" s="13"/>
      <c r="EYU113" s="13"/>
      <c r="EYV113" s="13"/>
      <c r="EYW113" s="13"/>
      <c r="EYX113" s="13"/>
      <c r="EYY113" s="13"/>
      <c r="EYZ113" s="13"/>
      <c r="EZA113" s="13"/>
      <c r="EZB113" s="13"/>
      <c r="EZC113" s="13"/>
      <c r="EZD113" s="13"/>
      <c r="EZE113" s="13"/>
      <c r="EZF113" s="13"/>
      <c r="EZG113" s="13"/>
      <c r="EZH113" s="13"/>
      <c r="EZI113" s="13"/>
      <c r="EZJ113" s="13"/>
      <c r="EZK113" s="13"/>
      <c r="EZL113" s="13"/>
      <c r="EZM113" s="13"/>
      <c r="EZN113" s="13"/>
      <c r="EZO113" s="13"/>
      <c r="EZP113" s="13"/>
      <c r="EZQ113" s="13"/>
      <c r="EZR113" s="13"/>
      <c r="EZS113" s="13"/>
      <c r="EZT113" s="13"/>
      <c r="EZU113" s="13"/>
      <c r="EZV113" s="13"/>
      <c r="EZW113" s="13"/>
      <c r="EZX113" s="13"/>
      <c r="EZY113" s="13"/>
      <c r="EZZ113" s="13"/>
      <c r="FAA113" s="13"/>
      <c r="FAB113" s="13"/>
      <c r="FAC113" s="13"/>
      <c r="FAD113" s="13"/>
      <c r="FAE113" s="13"/>
      <c r="FAF113" s="13"/>
      <c r="FAG113" s="13"/>
      <c r="FAH113" s="13"/>
      <c r="FAI113" s="13"/>
      <c r="FAJ113" s="13"/>
      <c r="FAK113" s="13"/>
      <c r="FAL113" s="13"/>
      <c r="FAM113" s="13"/>
      <c r="FAN113" s="13"/>
      <c r="FAO113" s="13"/>
      <c r="FAP113" s="13"/>
      <c r="FAQ113" s="13"/>
      <c r="FAR113" s="13"/>
      <c r="FAS113" s="13"/>
      <c r="FAT113" s="13"/>
      <c r="FAU113" s="13"/>
      <c r="FAV113" s="13"/>
      <c r="FAW113" s="13"/>
      <c r="FAX113" s="13"/>
      <c r="FAY113" s="13"/>
      <c r="FAZ113" s="13"/>
      <c r="FBA113" s="13"/>
      <c r="FBB113" s="13"/>
      <c r="FBC113" s="13"/>
      <c r="FBD113" s="13"/>
      <c r="FBE113" s="13"/>
      <c r="FBF113" s="13"/>
      <c r="FBG113" s="13"/>
      <c r="FBH113" s="13"/>
      <c r="FBI113" s="13"/>
      <c r="FBJ113" s="13"/>
      <c r="FBK113" s="13"/>
      <c r="FBL113" s="13"/>
      <c r="FBM113" s="13"/>
      <c r="FBN113" s="13"/>
      <c r="FBO113" s="13"/>
      <c r="FBP113" s="13"/>
      <c r="FBQ113" s="13"/>
      <c r="FBR113" s="13"/>
      <c r="FBS113" s="13"/>
      <c r="FBT113" s="13"/>
      <c r="FBU113" s="13"/>
      <c r="FBV113" s="13"/>
      <c r="FBW113" s="13"/>
      <c r="FBX113" s="13"/>
      <c r="FBY113" s="13"/>
      <c r="FBZ113" s="13"/>
      <c r="FCA113" s="13"/>
      <c r="FCB113" s="13"/>
      <c r="FCC113" s="13"/>
      <c r="FCD113" s="13"/>
      <c r="FCE113" s="13"/>
      <c r="FCF113" s="13"/>
      <c r="FCG113" s="13"/>
      <c r="FCH113" s="13"/>
      <c r="FCI113" s="13"/>
      <c r="FCJ113" s="13"/>
      <c r="FCK113" s="13"/>
      <c r="FCL113" s="13"/>
      <c r="FCM113" s="13"/>
      <c r="FCN113" s="13"/>
      <c r="FCO113" s="13"/>
      <c r="FCP113" s="13"/>
      <c r="FCQ113" s="13"/>
      <c r="FCR113" s="13"/>
      <c r="FCS113" s="13"/>
      <c r="FCT113" s="13"/>
      <c r="FCU113" s="13"/>
      <c r="FCV113" s="13"/>
      <c r="FCW113" s="13"/>
      <c r="FCX113" s="13"/>
      <c r="FCY113" s="13"/>
      <c r="FCZ113" s="13"/>
      <c r="FDA113" s="13"/>
      <c r="FDB113" s="13"/>
      <c r="FDC113" s="13"/>
      <c r="FDD113" s="13"/>
      <c r="FDE113" s="13"/>
      <c r="FDF113" s="13"/>
      <c r="FDG113" s="13"/>
      <c r="FDH113" s="13"/>
      <c r="FDI113" s="13"/>
      <c r="FDJ113" s="13"/>
      <c r="FDK113" s="13"/>
      <c r="FDL113" s="13"/>
      <c r="FDM113" s="13"/>
      <c r="FDN113" s="13"/>
      <c r="FDO113" s="13"/>
      <c r="FDP113" s="13"/>
      <c r="FDQ113" s="13"/>
      <c r="FDR113" s="13"/>
      <c r="FDS113" s="13"/>
      <c r="FDT113" s="13"/>
      <c r="FDU113" s="13"/>
      <c r="FDV113" s="13"/>
      <c r="FDW113" s="13"/>
      <c r="FDX113" s="13"/>
      <c r="FDY113" s="13"/>
      <c r="FDZ113" s="13"/>
      <c r="FEA113" s="13"/>
      <c r="FEB113" s="13"/>
      <c r="FEC113" s="13"/>
      <c r="FED113" s="13"/>
      <c r="FEE113" s="13"/>
      <c r="FEF113" s="13"/>
      <c r="FEG113" s="13"/>
      <c r="FEH113" s="13"/>
      <c r="FEI113" s="13"/>
      <c r="FEJ113" s="13"/>
      <c r="FEK113" s="13"/>
      <c r="FEL113" s="13"/>
      <c r="FEM113" s="13"/>
      <c r="FEN113" s="13"/>
      <c r="FEO113" s="13"/>
      <c r="FEP113" s="13"/>
      <c r="FEQ113" s="13"/>
      <c r="FER113" s="13"/>
      <c r="FES113" s="13"/>
      <c r="FET113" s="13"/>
      <c r="FEU113" s="13"/>
      <c r="FEV113" s="13"/>
      <c r="FEW113" s="13"/>
      <c r="FEX113" s="13"/>
      <c r="FEY113" s="13"/>
      <c r="FEZ113" s="13"/>
      <c r="FFA113" s="13"/>
      <c r="FFB113" s="13"/>
      <c r="FFC113" s="13"/>
      <c r="FFD113" s="13"/>
      <c r="FFE113" s="13"/>
      <c r="FFF113" s="13"/>
      <c r="FFG113" s="13"/>
      <c r="FFH113" s="13"/>
      <c r="FFI113" s="13"/>
      <c r="FFJ113" s="13"/>
      <c r="FFK113" s="13"/>
      <c r="FFL113" s="13"/>
      <c r="FFM113" s="13"/>
      <c r="FFN113" s="13"/>
      <c r="FFO113" s="13"/>
      <c r="FFP113" s="13"/>
      <c r="FFQ113" s="13"/>
      <c r="FFR113" s="13"/>
      <c r="FFS113" s="13"/>
      <c r="FFT113" s="13"/>
      <c r="FFU113" s="13"/>
      <c r="FFV113" s="13"/>
      <c r="FFW113" s="13"/>
      <c r="FFX113" s="13"/>
      <c r="FFY113" s="13"/>
      <c r="FFZ113" s="13"/>
      <c r="FGA113" s="13"/>
      <c r="FGB113" s="13"/>
      <c r="FGC113" s="13"/>
      <c r="FGD113" s="13"/>
      <c r="FGE113" s="13"/>
      <c r="FGF113" s="13"/>
      <c r="FGG113" s="13"/>
      <c r="FGH113" s="13"/>
      <c r="FGI113" s="13"/>
      <c r="FGJ113" s="13"/>
      <c r="FGK113" s="13"/>
      <c r="FGL113" s="13"/>
      <c r="FGM113" s="13"/>
      <c r="FGN113" s="13"/>
      <c r="FGO113" s="13"/>
      <c r="FGP113" s="13"/>
      <c r="FGQ113" s="13"/>
      <c r="FGR113" s="13"/>
      <c r="FGS113" s="13"/>
      <c r="FGT113" s="13"/>
      <c r="FGU113" s="13"/>
      <c r="FGV113" s="13"/>
      <c r="FGW113" s="13"/>
      <c r="FGX113" s="13"/>
      <c r="FGY113" s="13"/>
      <c r="FGZ113" s="13"/>
      <c r="FHA113" s="13"/>
      <c r="FHB113" s="13"/>
      <c r="FHC113" s="13"/>
      <c r="FHD113" s="13"/>
      <c r="FHE113" s="13"/>
      <c r="FHF113" s="13"/>
      <c r="FHG113" s="13"/>
      <c r="FHH113" s="13"/>
      <c r="FHI113" s="13"/>
      <c r="FHJ113" s="13"/>
      <c r="FHK113" s="13"/>
      <c r="FHL113" s="13"/>
      <c r="FHM113" s="13"/>
      <c r="FHN113" s="13"/>
      <c r="FHO113" s="13"/>
      <c r="FHP113" s="13"/>
      <c r="FHQ113" s="13"/>
      <c r="FHR113" s="13"/>
      <c r="FHS113" s="13"/>
      <c r="FHT113" s="13"/>
      <c r="FHU113" s="13"/>
      <c r="FHV113" s="13"/>
      <c r="FHW113" s="13"/>
      <c r="FHX113" s="13"/>
      <c r="FHY113" s="13"/>
      <c r="FHZ113" s="13"/>
      <c r="FIA113" s="13"/>
      <c r="FIB113" s="13"/>
      <c r="FIC113" s="13"/>
      <c r="FID113" s="13"/>
      <c r="FIE113" s="13"/>
      <c r="FIF113" s="13"/>
      <c r="FIG113" s="13"/>
      <c r="FIH113" s="13"/>
      <c r="FII113" s="13"/>
      <c r="FIJ113" s="13"/>
      <c r="FIK113" s="13"/>
      <c r="FIL113" s="13"/>
      <c r="FIM113" s="13"/>
      <c r="FIN113" s="13"/>
      <c r="FIO113" s="13"/>
      <c r="FIP113" s="13"/>
      <c r="FIQ113" s="13"/>
      <c r="FIR113" s="13"/>
      <c r="FIS113" s="13"/>
      <c r="FIT113" s="13"/>
      <c r="FIU113" s="13"/>
      <c r="FIV113" s="13"/>
      <c r="FIW113" s="13"/>
      <c r="FIX113" s="13"/>
      <c r="FIY113" s="13"/>
      <c r="FIZ113" s="13"/>
      <c r="FJA113" s="13"/>
      <c r="FJB113" s="13"/>
      <c r="FJC113" s="13"/>
      <c r="FJD113" s="13"/>
      <c r="FJE113" s="13"/>
      <c r="FJF113" s="13"/>
      <c r="FJG113" s="13"/>
      <c r="FJH113" s="13"/>
      <c r="FJI113" s="13"/>
      <c r="FJJ113" s="13"/>
      <c r="FJK113" s="13"/>
      <c r="FJL113" s="13"/>
      <c r="FJM113" s="13"/>
      <c r="FJN113" s="13"/>
      <c r="FJO113" s="13"/>
      <c r="FJP113" s="13"/>
      <c r="FJQ113" s="13"/>
      <c r="FJR113" s="13"/>
      <c r="FJS113" s="13"/>
      <c r="FJT113" s="13"/>
      <c r="FJU113" s="13"/>
      <c r="FJV113" s="13"/>
      <c r="FJW113" s="13"/>
      <c r="FJX113" s="13"/>
      <c r="FJY113" s="13"/>
      <c r="FJZ113" s="13"/>
      <c r="FKA113" s="13"/>
      <c r="FKB113" s="13"/>
      <c r="FKC113" s="13"/>
      <c r="FKD113" s="13"/>
      <c r="FKE113" s="13"/>
      <c r="FKF113" s="13"/>
      <c r="FKG113" s="13"/>
      <c r="FKH113" s="13"/>
      <c r="FKI113" s="13"/>
      <c r="FKJ113" s="13"/>
      <c r="FKK113" s="13"/>
      <c r="FKL113" s="13"/>
      <c r="FKM113" s="13"/>
      <c r="FKN113" s="13"/>
      <c r="FKO113" s="13"/>
      <c r="FKP113" s="13"/>
      <c r="FKQ113" s="13"/>
      <c r="FKR113" s="13"/>
      <c r="FKS113" s="13"/>
      <c r="FKT113" s="13"/>
      <c r="FKU113" s="13"/>
      <c r="FKV113" s="13"/>
      <c r="FKW113" s="13"/>
      <c r="FKX113" s="13"/>
      <c r="FKY113" s="13"/>
      <c r="FKZ113" s="13"/>
      <c r="FLA113" s="13"/>
      <c r="FLB113" s="13"/>
      <c r="FLC113" s="13"/>
      <c r="FLD113" s="13"/>
      <c r="FLE113" s="13"/>
      <c r="FLF113" s="13"/>
      <c r="FLG113" s="13"/>
      <c r="FLH113" s="13"/>
      <c r="FLI113" s="13"/>
      <c r="FLJ113" s="13"/>
      <c r="FLK113" s="13"/>
      <c r="FLL113" s="13"/>
      <c r="FLM113" s="13"/>
      <c r="FLN113" s="13"/>
      <c r="FLO113" s="13"/>
      <c r="FLP113" s="13"/>
      <c r="FLQ113" s="13"/>
      <c r="FLR113" s="13"/>
      <c r="FLS113" s="13"/>
      <c r="FLT113" s="13"/>
      <c r="FLU113" s="13"/>
      <c r="FLV113" s="13"/>
      <c r="FLW113" s="13"/>
      <c r="FLX113" s="13"/>
      <c r="FLY113" s="13"/>
      <c r="FLZ113" s="13"/>
      <c r="FMA113" s="13"/>
      <c r="FMB113" s="13"/>
      <c r="FMC113" s="13"/>
      <c r="FMD113" s="13"/>
      <c r="FME113" s="13"/>
      <c r="FMF113" s="13"/>
      <c r="FMG113" s="13"/>
      <c r="FMH113" s="13"/>
      <c r="FMI113" s="13"/>
      <c r="FMJ113" s="13"/>
      <c r="FMK113" s="13"/>
      <c r="FML113" s="13"/>
      <c r="FMM113" s="13"/>
      <c r="FMN113" s="13"/>
      <c r="FMO113" s="13"/>
      <c r="FMP113" s="13"/>
      <c r="FMQ113" s="13"/>
      <c r="FMR113" s="13"/>
      <c r="FMS113" s="13"/>
      <c r="FMT113" s="13"/>
      <c r="FMU113" s="13"/>
      <c r="FMV113" s="13"/>
      <c r="FMW113" s="13"/>
      <c r="FMX113" s="13"/>
      <c r="FMY113" s="13"/>
      <c r="FMZ113" s="13"/>
      <c r="FNA113" s="13"/>
      <c r="FNB113" s="13"/>
      <c r="FNC113" s="13"/>
      <c r="FND113" s="13"/>
      <c r="FNE113" s="13"/>
      <c r="FNF113" s="13"/>
      <c r="FNG113" s="13"/>
      <c r="FNH113" s="13"/>
      <c r="FNI113" s="13"/>
      <c r="FNJ113" s="13"/>
      <c r="FNK113" s="13"/>
      <c r="FNL113" s="13"/>
      <c r="FNM113" s="13"/>
      <c r="FNN113" s="13"/>
      <c r="FNO113" s="13"/>
      <c r="FNP113" s="13"/>
      <c r="FNQ113" s="13"/>
      <c r="FNR113" s="13"/>
      <c r="FNS113" s="13"/>
      <c r="FNT113" s="13"/>
      <c r="FNU113" s="13"/>
      <c r="FNV113" s="13"/>
      <c r="FNW113" s="13"/>
      <c r="FNX113" s="13"/>
      <c r="FNY113" s="13"/>
      <c r="FNZ113" s="13"/>
      <c r="FOA113" s="13"/>
      <c r="FOB113" s="13"/>
      <c r="FOC113" s="13"/>
      <c r="FOD113" s="13"/>
      <c r="FOE113" s="13"/>
      <c r="FOF113" s="13"/>
      <c r="FOG113" s="13"/>
      <c r="FOH113" s="13"/>
      <c r="FOI113" s="13"/>
      <c r="FOJ113" s="13"/>
      <c r="FOK113" s="13"/>
      <c r="FOL113" s="13"/>
      <c r="FOM113" s="13"/>
      <c r="FON113" s="13"/>
      <c r="FOO113" s="13"/>
      <c r="FOP113" s="13"/>
      <c r="FOQ113" s="13"/>
      <c r="FOR113" s="13"/>
      <c r="FOS113" s="13"/>
      <c r="FOT113" s="13"/>
      <c r="FOU113" s="13"/>
      <c r="FOV113" s="13"/>
      <c r="FOW113" s="13"/>
      <c r="FOX113" s="13"/>
      <c r="FOY113" s="13"/>
      <c r="FOZ113" s="13"/>
      <c r="FPA113" s="13"/>
      <c r="FPB113" s="13"/>
      <c r="FPC113" s="13"/>
      <c r="FPD113" s="13"/>
      <c r="FPE113" s="13"/>
      <c r="FPF113" s="13"/>
      <c r="FPG113" s="13"/>
      <c r="FPH113" s="13"/>
      <c r="FPI113" s="13"/>
      <c r="FPJ113" s="13"/>
      <c r="FPK113" s="13"/>
      <c r="FPL113" s="13"/>
      <c r="FPM113" s="13"/>
      <c r="FPN113" s="13"/>
      <c r="FPO113" s="13"/>
      <c r="FPP113" s="13"/>
      <c r="FPQ113" s="13"/>
      <c r="FPR113" s="13"/>
      <c r="FPS113" s="13"/>
      <c r="FPT113" s="13"/>
      <c r="FPU113" s="13"/>
      <c r="FPV113" s="13"/>
      <c r="FPW113" s="13"/>
      <c r="FPX113" s="13"/>
      <c r="FPY113" s="13"/>
      <c r="FPZ113" s="13"/>
      <c r="FQA113" s="13"/>
      <c r="FQB113" s="13"/>
      <c r="FQC113" s="13"/>
      <c r="FQD113" s="13"/>
      <c r="FQE113" s="13"/>
      <c r="FQF113" s="13"/>
      <c r="FQG113" s="13"/>
      <c r="FQH113" s="13"/>
      <c r="FQI113" s="13"/>
      <c r="FQJ113" s="13"/>
      <c r="FQK113" s="13"/>
      <c r="FQL113" s="13"/>
      <c r="FQM113" s="13"/>
      <c r="FQN113" s="13"/>
      <c r="FQO113" s="13"/>
      <c r="FQP113" s="13"/>
      <c r="FQQ113" s="13"/>
      <c r="FQR113" s="13"/>
      <c r="FQS113" s="13"/>
      <c r="FQT113" s="13"/>
      <c r="FQU113" s="13"/>
      <c r="FQV113" s="13"/>
      <c r="FQW113" s="13"/>
      <c r="FQX113" s="13"/>
      <c r="FQY113" s="13"/>
      <c r="FQZ113" s="13"/>
      <c r="FRA113" s="13"/>
      <c r="FRB113" s="13"/>
      <c r="FRC113" s="13"/>
      <c r="FRD113" s="13"/>
      <c r="FRE113" s="13"/>
      <c r="FRF113" s="13"/>
      <c r="FRG113" s="13"/>
      <c r="FRH113" s="13"/>
      <c r="FRI113" s="13"/>
      <c r="FRJ113" s="13"/>
      <c r="FRK113" s="13"/>
      <c r="FRL113" s="13"/>
      <c r="FRM113" s="13"/>
      <c r="FRN113" s="13"/>
      <c r="FRO113" s="13"/>
      <c r="FRP113" s="13"/>
      <c r="FRQ113" s="13"/>
      <c r="FRR113" s="13"/>
      <c r="FRS113" s="13"/>
      <c r="FRT113" s="13"/>
      <c r="FRU113" s="13"/>
      <c r="FRV113" s="13"/>
      <c r="FRW113" s="13"/>
      <c r="FRX113" s="13"/>
      <c r="FRY113" s="13"/>
      <c r="FRZ113" s="13"/>
      <c r="FSA113" s="13"/>
      <c r="FSB113" s="13"/>
      <c r="FSC113" s="13"/>
      <c r="FSD113" s="13"/>
      <c r="FSE113" s="13"/>
      <c r="FSF113" s="13"/>
      <c r="FSG113" s="13"/>
      <c r="FSH113" s="13"/>
      <c r="FSI113" s="13"/>
      <c r="FSJ113" s="13"/>
      <c r="FSK113" s="13"/>
      <c r="FSL113" s="13"/>
      <c r="FSM113" s="13"/>
      <c r="FSN113" s="13"/>
      <c r="FSO113" s="13"/>
      <c r="FSP113" s="13"/>
      <c r="FSQ113" s="13"/>
      <c r="FSR113" s="13"/>
      <c r="FSS113" s="13"/>
      <c r="FST113" s="13"/>
      <c r="FSU113" s="13"/>
      <c r="FSV113" s="13"/>
      <c r="FSW113" s="13"/>
      <c r="FSX113" s="13"/>
      <c r="FSY113" s="13"/>
      <c r="FSZ113" s="13"/>
      <c r="FTA113" s="13"/>
      <c r="FTB113" s="13"/>
      <c r="FTC113" s="13"/>
      <c r="FTD113" s="13"/>
      <c r="FTE113" s="13"/>
      <c r="FTF113" s="13"/>
      <c r="FTG113" s="13"/>
      <c r="FTH113" s="13"/>
      <c r="FTI113" s="13"/>
      <c r="FTJ113" s="13"/>
      <c r="FTK113" s="13"/>
      <c r="FTL113" s="13"/>
      <c r="FTM113" s="13"/>
      <c r="FTN113" s="13"/>
      <c r="FTO113" s="13"/>
      <c r="FTP113" s="13"/>
      <c r="FTQ113" s="13"/>
      <c r="FTR113" s="13"/>
      <c r="FTS113" s="13"/>
      <c r="FTT113" s="13"/>
      <c r="FTU113" s="13"/>
      <c r="FTV113" s="13"/>
      <c r="FTW113" s="13"/>
      <c r="FTX113" s="13"/>
      <c r="FTY113" s="13"/>
      <c r="FTZ113" s="13"/>
      <c r="FUA113" s="13"/>
      <c r="FUB113" s="13"/>
      <c r="FUC113" s="13"/>
      <c r="FUD113" s="13"/>
      <c r="FUE113" s="13"/>
      <c r="FUF113" s="13"/>
      <c r="FUG113" s="13"/>
      <c r="FUH113" s="13"/>
      <c r="FUI113" s="13"/>
      <c r="FUJ113" s="13"/>
      <c r="FUK113" s="13"/>
      <c r="FUL113" s="13"/>
      <c r="FUM113" s="13"/>
      <c r="FUN113" s="13"/>
      <c r="FUO113" s="13"/>
      <c r="FUP113" s="13"/>
      <c r="FUQ113" s="13"/>
      <c r="FUR113" s="13"/>
      <c r="FUS113" s="13"/>
      <c r="FUT113" s="13"/>
      <c r="FUU113" s="13"/>
      <c r="FUV113" s="13"/>
      <c r="FUW113" s="13"/>
      <c r="FUX113" s="13"/>
      <c r="FUY113" s="13"/>
      <c r="FUZ113" s="13"/>
      <c r="FVA113" s="13"/>
      <c r="FVB113" s="13"/>
      <c r="FVC113" s="13"/>
      <c r="FVD113" s="13"/>
      <c r="FVE113" s="13"/>
      <c r="FVF113" s="13"/>
      <c r="FVG113" s="13"/>
      <c r="FVH113" s="13"/>
      <c r="FVI113" s="13"/>
      <c r="FVJ113" s="13"/>
      <c r="FVK113" s="13"/>
      <c r="FVL113" s="13"/>
      <c r="FVM113" s="13"/>
      <c r="FVN113" s="13"/>
      <c r="FVO113" s="13"/>
      <c r="FVP113" s="13"/>
      <c r="FVQ113" s="13"/>
      <c r="FVR113" s="13"/>
      <c r="FVS113" s="13"/>
      <c r="FVT113" s="13"/>
      <c r="FVU113" s="13"/>
      <c r="FVV113" s="13"/>
      <c r="FVW113" s="13"/>
      <c r="FVX113" s="13"/>
      <c r="FVY113" s="13"/>
      <c r="FVZ113" s="13"/>
      <c r="FWA113" s="13"/>
      <c r="FWB113" s="13"/>
      <c r="FWC113" s="13"/>
      <c r="FWD113" s="13"/>
      <c r="FWE113" s="13"/>
      <c r="FWF113" s="13"/>
      <c r="FWG113" s="13"/>
      <c r="FWH113" s="13"/>
      <c r="FWI113" s="13"/>
      <c r="FWJ113" s="13"/>
      <c r="FWK113" s="13"/>
      <c r="FWL113" s="13"/>
      <c r="FWM113" s="13"/>
      <c r="FWN113" s="13"/>
      <c r="FWO113" s="13"/>
      <c r="FWP113" s="13"/>
      <c r="FWQ113" s="13"/>
      <c r="FWR113" s="13"/>
      <c r="FWS113" s="13"/>
      <c r="FWT113" s="13"/>
      <c r="FWU113" s="13"/>
      <c r="FWV113" s="13"/>
      <c r="FWW113" s="13"/>
      <c r="FWX113" s="13"/>
      <c r="FWY113" s="13"/>
      <c r="FWZ113" s="13"/>
      <c r="FXA113" s="13"/>
      <c r="FXB113" s="13"/>
      <c r="FXC113" s="13"/>
      <c r="FXD113" s="13"/>
      <c r="FXE113" s="13"/>
      <c r="FXF113" s="13"/>
      <c r="FXG113" s="13"/>
      <c r="FXH113" s="13"/>
      <c r="FXI113" s="13"/>
      <c r="FXJ113" s="13"/>
      <c r="FXK113" s="13"/>
      <c r="FXL113" s="13"/>
      <c r="FXM113" s="13"/>
      <c r="FXN113" s="13"/>
      <c r="FXO113" s="13"/>
      <c r="FXP113" s="13"/>
      <c r="FXQ113" s="13"/>
      <c r="FXR113" s="13"/>
      <c r="FXS113" s="13"/>
      <c r="FXT113" s="13"/>
      <c r="FXU113" s="13"/>
      <c r="FXV113" s="13"/>
      <c r="FXW113" s="13"/>
      <c r="FXX113" s="13"/>
      <c r="FXY113" s="13"/>
      <c r="FXZ113" s="13"/>
      <c r="FYA113" s="13"/>
      <c r="FYB113" s="13"/>
      <c r="FYC113" s="13"/>
      <c r="FYD113" s="13"/>
      <c r="FYE113" s="13"/>
      <c r="FYF113" s="13"/>
      <c r="FYG113" s="13"/>
      <c r="FYH113" s="13"/>
      <c r="FYI113" s="13"/>
      <c r="FYJ113" s="13"/>
      <c r="FYK113" s="13"/>
      <c r="FYL113" s="13"/>
      <c r="FYM113" s="13"/>
      <c r="FYN113" s="13"/>
      <c r="FYO113" s="13"/>
      <c r="FYP113" s="13"/>
      <c r="FYQ113" s="13"/>
      <c r="FYR113" s="13"/>
      <c r="FYS113" s="13"/>
      <c r="FYT113" s="13"/>
      <c r="FYU113" s="13"/>
      <c r="FYV113" s="13"/>
      <c r="FYW113" s="13"/>
      <c r="FYX113" s="13"/>
      <c r="FYY113" s="13"/>
      <c r="FYZ113" s="13"/>
      <c r="FZA113" s="13"/>
      <c r="FZB113" s="13"/>
      <c r="FZC113" s="13"/>
      <c r="FZD113" s="13"/>
      <c r="FZE113" s="13"/>
      <c r="FZF113" s="13"/>
      <c r="FZG113" s="13"/>
      <c r="FZH113" s="13"/>
      <c r="FZI113" s="13"/>
      <c r="FZJ113" s="13"/>
      <c r="FZK113" s="13"/>
      <c r="FZL113" s="13"/>
      <c r="FZM113" s="13"/>
      <c r="FZN113" s="13"/>
      <c r="FZO113" s="13"/>
      <c r="FZP113" s="13"/>
      <c r="FZQ113" s="13"/>
      <c r="FZR113" s="13"/>
      <c r="FZS113" s="13"/>
      <c r="FZT113" s="13"/>
      <c r="FZU113" s="13"/>
      <c r="FZV113" s="13"/>
      <c r="FZW113" s="13"/>
      <c r="FZX113" s="13"/>
      <c r="FZY113" s="13"/>
      <c r="FZZ113" s="13"/>
      <c r="GAA113" s="13"/>
      <c r="GAB113" s="13"/>
      <c r="GAC113" s="13"/>
      <c r="GAD113" s="13"/>
      <c r="GAE113" s="13"/>
      <c r="GAF113" s="13"/>
      <c r="GAG113" s="13"/>
      <c r="GAH113" s="13"/>
      <c r="GAI113" s="13"/>
      <c r="GAJ113" s="13"/>
      <c r="GAK113" s="13"/>
      <c r="GAL113" s="13"/>
      <c r="GAM113" s="13"/>
      <c r="GAN113" s="13"/>
      <c r="GAO113" s="13"/>
      <c r="GAP113" s="13"/>
      <c r="GAQ113" s="13"/>
      <c r="GAR113" s="13"/>
      <c r="GAS113" s="13"/>
      <c r="GAT113" s="13"/>
      <c r="GAU113" s="13"/>
      <c r="GAV113" s="13"/>
      <c r="GAW113" s="13"/>
      <c r="GAX113" s="13"/>
      <c r="GAY113" s="13"/>
      <c r="GAZ113" s="13"/>
      <c r="GBA113" s="13"/>
      <c r="GBB113" s="13"/>
      <c r="GBC113" s="13"/>
      <c r="GBD113" s="13"/>
      <c r="GBE113" s="13"/>
      <c r="GBF113" s="13"/>
      <c r="GBG113" s="13"/>
      <c r="GBH113" s="13"/>
      <c r="GBI113" s="13"/>
      <c r="GBJ113" s="13"/>
      <c r="GBK113" s="13"/>
      <c r="GBL113" s="13"/>
      <c r="GBM113" s="13"/>
      <c r="GBN113" s="13"/>
      <c r="GBO113" s="13"/>
      <c r="GBP113" s="13"/>
      <c r="GBQ113" s="13"/>
      <c r="GBR113" s="13"/>
      <c r="GBS113" s="13"/>
      <c r="GBT113" s="13"/>
      <c r="GBU113" s="13"/>
      <c r="GBV113" s="13"/>
      <c r="GBW113" s="13"/>
      <c r="GBX113" s="13"/>
      <c r="GBY113" s="13"/>
      <c r="GBZ113" s="13"/>
      <c r="GCA113" s="13"/>
      <c r="GCB113" s="13"/>
      <c r="GCC113" s="13"/>
      <c r="GCD113" s="13"/>
      <c r="GCE113" s="13"/>
      <c r="GCF113" s="13"/>
      <c r="GCG113" s="13"/>
      <c r="GCH113" s="13"/>
      <c r="GCI113" s="13"/>
      <c r="GCJ113" s="13"/>
      <c r="GCK113" s="13"/>
      <c r="GCL113" s="13"/>
      <c r="GCM113" s="13"/>
      <c r="GCN113" s="13"/>
      <c r="GCO113" s="13"/>
      <c r="GCP113" s="13"/>
      <c r="GCQ113" s="13"/>
      <c r="GCR113" s="13"/>
      <c r="GCS113" s="13"/>
      <c r="GCT113" s="13"/>
      <c r="GCU113" s="13"/>
      <c r="GCV113" s="13"/>
      <c r="GCW113" s="13"/>
      <c r="GCX113" s="13"/>
      <c r="GCY113" s="13"/>
      <c r="GCZ113" s="13"/>
      <c r="GDA113" s="13"/>
      <c r="GDB113" s="13"/>
      <c r="GDC113" s="13"/>
      <c r="GDD113" s="13"/>
      <c r="GDE113" s="13"/>
      <c r="GDF113" s="13"/>
      <c r="GDG113" s="13"/>
      <c r="GDH113" s="13"/>
      <c r="GDI113" s="13"/>
      <c r="GDJ113" s="13"/>
      <c r="GDK113" s="13"/>
      <c r="GDL113" s="13"/>
      <c r="GDM113" s="13"/>
      <c r="GDN113" s="13"/>
      <c r="GDO113" s="13"/>
      <c r="GDP113" s="13"/>
      <c r="GDQ113" s="13"/>
      <c r="GDR113" s="13"/>
      <c r="GDS113" s="13"/>
      <c r="GDT113" s="13"/>
      <c r="GDU113" s="13"/>
      <c r="GDV113" s="13"/>
      <c r="GDW113" s="13"/>
      <c r="GDX113" s="13"/>
      <c r="GDY113" s="13"/>
      <c r="GDZ113" s="13"/>
      <c r="GEA113" s="13"/>
      <c r="GEB113" s="13"/>
      <c r="GEC113" s="13"/>
      <c r="GED113" s="13"/>
      <c r="GEE113" s="13"/>
      <c r="GEF113" s="13"/>
      <c r="GEG113" s="13"/>
      <c r="GEH113" s="13"/>
      <c r="GEI113" s="13"/>
      <c r="GEJ113" s="13"/>
      <c r="GEK113" s="13"/>
      <c r="GEL113" s="13"/>
      <c r="GEM113" s="13"/>
      <c r="GEN113" s="13"/>
      <c r="GEO113" s="13"/>
      <c r="GEP113" s="13"/>
      <c r="GEQ113" s="13"/>
      <c r="GER113" s="13"/>
      <c r="GES113" s="13"/>
      <c r="GET113" s="13"/>
      <c r="GEU113" s="13"/>
      <c r="GEV113" s="13"/>
      <c r="GEW113" s="13"/>
      <c r="GEX113" s="13"/>
      <c r="GEY113" s="13"/>
      <c r="GEZ113" s="13"/>
      <c r="GFA113" s="13"/>
      <c r="GFB113" s="13"/>
      <c r="GFC113" s="13"/>
      <c r="GFD113" s="13"/>
      <c r="GFE113" s="13"/>
      <c r="GFF113" s="13"/>
      <c r="GFG113" s="13"/>
      <c r="GFH113" s="13"/>
      <c r="GFI113" s="13"/>
      <c r="GFJ113" s="13"/>
      <c r="GFK113" s="13"/>
      <c r="GFL113" s="13"/>
      <c r="GFM113" s="13"/>
      <c r="GFN113" s="13"/>
      <c r="GFO113" s="13"/>
      <c r="GFP113" s="13"/>
      <c r="GFQ113" s="13"/>
      <c r="GFR113" s="13"/>
      <c r="GFS113" s="13"/>
      <c r="GFT113" s="13"/>
      <c r="GFU113" s="13"/>
      <c r="GFV113" s="13"/>
      <c r="GFW113" s="13"/>
      <c r="GFX113" s="13"/>
      <c r="GFY113" s="13"/>
      <c r="GFZ113" s="13"/>
      <c r="GGA113" s="13"/>
      <c r="GGB113" s="13"/>
      <c r="GGC113" s="13"/>
      <c r="GGD113" s="13"/>
      <c r="GGE113" s="13"/>
      <c r="GGF113" s="13"/>
      <c r="GGG113" s="13"/>
      <c r="GGH113" s="13"/>
      <c r="GGI113" s="13"/>
      <c r="GGJ113" s="13"/>
      <c r="GGK113" s="13"/>
      <c r="GGL113" s="13"/>
      <c r="GGM113" s="13"/>
      <c r="GGN113" s="13"/>
      <c r="GGO113" s="13"/>
      <c r="GGP113" s="13"/>
      <c r="GGQ113" s="13"/>
      <c r="GGR113" s="13"/>
      <c r="GGS113" s="13"/>
      <c r="GGT113" s="13"/>
      <c r="GGU113" s="13"/>
      <c r="GGV113" s="13"/>
      <c r="GGW113" s="13"/>
      <c r="GGX113" s="13"/>
      <c r="GGY113" s="13"/>
      <c r="GGZ113" s="13"/>
      <c r="GHA113" s="13"/>
      <c r="GHB113" s="13"/>
      <c r="GHC113" s="13"/>
      <c r="GHD113" s="13"/>
      <c r="GHE113" s="13"/>
      <c r="GHF113" s="13"/>
      <c r="GHG113" s="13"/>
      <c r="GHH113" s="13"/>
      <c r="GHI113" s="13"/>
      <c r="GHJ113" s="13"/>
      <c r="GHK113" s="13"/>
      <c r="GHL113" s="13"/>
      <c r="GHM113" s="13"/>
      <c r="GHN113" s="13"/>
      <c r="GHO113" s="13"/>
      <c r="GHP113" s="13"/>
      <c r="GHQ113" s="13"/>
      <c r="GHR113" s="13"/>
      <c r="GHS113" s="13"/>
      <c r="GHT113" s="13"/>
      <c r="GHU113" s="13"/>
      <c r="GHV113" s="13"/>
      <c r="GHW113" s="13"/>
      <c r="GHX113" s="13"/>
      <c r="GHY113" s="13"/>
      <c r="GHZ113" s="13"/>
      <c r="GIA113" s="13"/>
      <c r="GIB113" s="13"/>
      <c r="GIC113" s="13"/>
      <c r="GID113" s="13"/>
      <c r="GIE113" s="13"/>
      <c r="GIF113" s="13"/>
      <c r="GIG113" s="13"/>
      <c r="GIH113" s="13"/>
      <c r="GII113" s="13"/>
      <c r="GIJ113" s="13"/>
      <c r="GIK113" s="13"/>
      <c r="GIL113" s="13"/>
      <c r="GIM113" s="13"/>
      <c r="GIN113" s="13"/>
      <c r="GIO113" s="13"/>
      <c r="GIP113" s="13"/>
      <c r="GIQ113" s="13"/>
      <c r="GIR113" s="13"/>
      <c r="GIS113" s="13"/>
      <c r="GIT113" s="13"/>
      <c r="GIU113" s="13"/>
      <c r="GIV113" s="13"/>
      <c r="GIW113" s="13"/>
      <c r="GIX113" s="13"/>
      <c r="GIY113" s="13"/>
      <c r="GIZ113" s="13"/>
      <c r="GJA113" s="13"/>
      <c r="GJB113" s="13"/>
      <c r="GJC113" s="13"/>
      <c r="GJD113" s="13"/>
      <c r="GJE113" s="13"/>
      <c r="GJF113" s="13"/>
      <c r="GJG113" s="13"/>
      <c r="GJH113" s="13"/>
      <c r="GJI113" s="13"/>
      <c r="GJJ113" s="13"/>
      <c r="GJK113" s="13"/>
      <c r="GJL113" s="13"/>
      <c r="GJM113" s="13"/>
      <c r="GJN113" s="13"/>
      <c r="GJO113" s="13"/>
      <c r="GJP113" s="13"/>
      <c r="GJQ113" s="13"/>
      <c r="GJR113" s="13"/>
      <c r="GJS113" s="13"/>
      <c r="GJT113" s="13"/>
      <c r="GJU113" s="13"/>
      <c r="GJV113" s="13"/>
      <c r="GJW113" s="13"/>
      <c r="GJX113" s="13"/>
      <c r="GJY113" s="13"/>
      <c r="GJZ113" s="13"/>
      <c r="GKA113" s="13"/>
      <c r="GKB113" s="13"/>
      <c r="GKC113" s="13"/>
      <c r="GKD113" s="13"/>
      <c r="GKE113" s="13"/>
      <c r="GKF113" s="13"/>
      <c r="GKG113" s="13"/>
      <c r="GKH113" s="13"/>
      <c r="GKI113" s="13"/>
      <c r="GKJ113" s="13"/>
      <c r="GKK113" s="13"/>
      <c r="GKL113" s="13"/>
      <c r="GKM113" s="13"/>
      <c r="GKN113" s="13"/>
      <c r="GKO113" s="13"/>
      <c r="GKP113" s="13"/>
      <c r="GKQ113" s="13"/>
      <c r="GKR113" s="13"/>
      <c r="GKS113" s="13"/>
      <c r="GKT113" s="13"/>
      <c r="GKU113" s="13"/>
      <c r="GKV113" s="13"/>
      <c r="GKW113" s="13"/>
      <c r="GKX113" s="13"/>
      <c r="GKY113" s="13"/>
      <c r="GKZ113" s="13"/>
      <c r="GLA113" s="13"/>
      <c r="GLB113" s="13"/>
      <c r="GLC113" s="13"/>
      <c r="GLD113" s="13"/>
      <c r="GLE113" s="13"/>
      <c r="GLF113" s="13"/>
      <c r="GLG113" s="13"/>
      <c r="GLH113" s="13"/>
      <c r="GLI113" s="13"/>
      <c r="GLJ113" s="13"/>
      <c r="GLK113" s="13"/>
      <c r="GLL113" s="13"/>
      <c r="GLM113" s="13"/>
      <c r="GLN113" s="13"/>
      <c r="GLO113" s="13"/>
      <c r="GLP113" s="13"/>
      <c r="GLQ113" s="13"/>
      <c r="GLR113" s="13"/>
      <c r="GLS113" s="13"/>
      <c r="GLT113" s="13"/>
      <c r="GLU113" s="13"/>
      <c r="GLV113" s="13"/>
      <c r="GLW113" s="13"/>
      <c r="GLX113" s="13"/>
      <c r="GLY113" s="13"/>
      <c r="GLZ113" s="13"/>
      <c r="GMA113" s="13"/>
      <c r="GMB113" s="13"/>
      <c r="GMC113" s="13"/>
      <c r="GMD113" s="13"/>
      <c r="GME113" s="13"/>
      <c r="GMF113" s="13"/>
      <c r="GMG113" s="13"/>
      <c r="GMH113" s="13"/>
      <c r="GMI113" s="13"/>
      <c r="GMJ113" s="13"/>
      <c r="GMK113" s="13"/>
      <c r="GML113" s="13"/>
      <c r="GMM113" s="13"/>
      <c r="GMN113" s="13"/>
      <c r="GMO113" s="13"/>
      <c r="GMP113" s="13"/>
      <c r="GMQ113" s="13"/>
      <c r="GMR113" s="13"/>
      <c r="GMS113" s="13"/>
      <c r="GMT113" s="13"/>
      <c r="GMU113" s="13"/>
      <c r="GMV113" s="13"/>
      <c r="GMW113" s="13"/>
      <c r="GMX113" s="13"/>
      <c r="GMY113" s="13"/>
      <c r="GMZ113" s="13"/>
      <c r="GNA113" s="13"/>
      <c r="GNB113" s="13"/>
      <c r="GNC113" s="13"/>
      <c r="GND113" s="13"/>
      <c r="GNE113" s="13"/>
      <c r="GNF113" s="13"/>
      <c r="GNG113" s="13"/>
      <c r="GNH113" s="13"/>
      <c r="GNI113" s="13"/>
      <c r="GNJ113" s="13"/>
      <c r="GNK113" s="13"/>
      <c r="GNL113" s="13"/>
      <c r="GNM113" s="13"/>
      <c r="GNN113" s="13"/>
      <c r="GNO113" s="13"/>
      <c r="GNP113" s="13"/>
      <c r="GNQ113" s="13"/>
      <c r="GNR113" s="13"/>
      <c r="GNS113" s="13"/>
      <c r="GNT113" s="13"/>
      <c r="GNU113" s="13"/>
      <c r="GNV113" s="13"/>
      <c r="GNW113" s="13"/>
      <c r="GNX113" s="13"/>
      <c r="GNY113" s="13"/>
      <c r="GNZ113" s="13"/>
      <c r="GOA113" s="13"/>
      <c r="GOB113" s="13"/>
      <c r="GOC113" s="13"/>
      <c r="GOD113" s="13"/>
      <c r="GOE113" s="13"/>
      <c r="GOF113" s="13"/>
      <c r="GOG113" s="13"/>
      <c r="GOH113" s="13"/>
      <c r="GOI113" s="13"/>
      <c r="GOJ113" s="13"/>
      <c r="GOK113" s="13"/>
      <c r="GOL113" s="13"/>
      <c r="GOM113" s="13"/>
      <c r="GON113" s="13"/>
      <c r="GOO113" s="13"/>
      <c r="GOP113" s="13"/>
      <c r="GOQ113" s="13"/>
      <c r="GOR113" s="13"/>
      <c r="GOS113" s="13"/>
      <c r="GOT113" s="13"/>
      <c r="GOU113" s="13"/>
      <c r="GOV113" s="13"/>
      <c r="GOW113" s="13"/>
      <c r="GOX113" s="13"/>
      <c r="GOY113" s="13"/>
      <c r="GOZ113" s="13"/>
      <c r="GPA113" s="13"/>
      <c r="GPB113" s="13"/>
      <c r="GPC113" s="13"/>
      <c r="GPD113" s="13"/>
      <c r="GPE113" s="13"/>
      <c r="GPF113" s="13"/>
      <c r="GPG113" s="13"/>
      <c r="GPH113" s="13"/>
      <c r="GPI113" s="13"/>
      <c r="GPJ113" s="13"/>
      <c r="GPK113" s="13"/>
      <c r="GPL113" s="13"/>
      <c r="GPM113" s="13"/>
      <c r="GPN113" s="13"/>
      <c r="GPO113" s="13"/>
      <c r="GPP113" s="13"/>
      <c r="GPQ113" s="13"/>
      <c r="GPR113" s="13"/>
      <c r="GPS113" s="13"/>
      <c r="GPT113" s="13"/>
      <c r="GPU113" s="13"/>
      <c r="GPV113" s="13"/>
      <c r="GPW113" s="13"/>
      <c r="GPX113" s="13"/>
      <c r="GPY113" s="13"/>
      <c r="GPZ113" s="13"/>
      <c r="GQA113" s="13"/>
      <c r="GQB113" s="13"/>
      <c r="GQC113" s="13"/>
      <c r="GQD113" s="13"/>
      <c r="GQE113" s="13"/>
      <c r="GQF113" s="13"/>
      <c r="GQG113" s="13"/>
      <c r="GQH113" s="13"/>
      <c r="GQI113" s="13"/>
      <c r="GQJ113" s="13"/>
      <c r="GQK113" s="13"/>
      <c r="GQL113" s="13"/>
      <c r="GQM113" s="13"/>
      <c r="GQN113" s="13"/>
      <c r="GQO113" s="13"/>
      <c r="GQP113" s="13"/>
      <c r="GQQ113" s="13"/>
      <c r="GQR113" s="13"/>
      <c r="GQS113" s="13"/>
      <c r="GQT113" s="13"/>
      <c r="GQU113" s="13"/>
      <c r="GQV113" s="13"/>
      <c r="GQW113" s="13"/>
      <c r="GQX113" s="13"/>
      <c r="GQY113" s="13"/>
      <c r="GQZ113" s="13"/>
      <c r="GRA113" s="13"/>
      <c r="GRB113" s="13"/>
      <c r="GRC113" s="13"/>
      <c r="GRD113" s="13"/>
      <c r="GRE113" s="13"/>
      <c r="GRF113" s="13"/>
      <c r="GRG113" s="13"/>
      <c r="GRH113" s="13"/>
      <c r="GRI113" s="13"/>
      <c r="GRJ113" s="13"/>
      <c r="GRK113" s="13"/>
      <c r="GRL113" s="13"/>
      <c r="GRM113" s="13"/>
      <c r="GRN113" s="13"/>
      <c r="GRO113" s="13"/>
      <c r="GRP113" s="13"/>
      <c r="GRQ113" s="13"/>
      <c r="GRR113" s="13"/>
      <c r="GRS113" s="13"/>
      <c r="GRT113" s="13"/>
      <c r="GRU113" s="13"/>
      <c r="GRV113" s="13"/>
      <c r="GRW113" s="13"/>
      <c r="GRX113" s="13"/>
      <c r="GRY113" s="13"/>
      <c r="GRZ113" s="13"/>
      <c r="GSA113" s="13"/>
      <c r="GSB113" s="13"/>
      <c r="GSC113" s="13"/>
      <c r="GSD113" s="13"/>
      <c r="GSE113" s="13"/>
      <c r="GSF113" s="13"/>
      <c r="GSG113" s="13"/>
      <c r="GSH113" s="13"/>
      <c r="GSI113" s="13"/>
      <c r="GSJ113" s="13"/>
      <c r="GSK113" s="13"/>
      <c r="GSL113" s="13"/>
      <c r="GSM113" s="13"/>
      <c r="GSN113" s="13"/>
      <c r="GSO113" s="13"/>
      <c r="GSP113" s="13"/>
      <c r="GSQ113" s="13"/>
      <c r="GSR113" s="13"/>
      <c r="GSS113" s="13"/>
      <c r="GST113" s="13"/>
      <c r="GSU113" s="13"/>
      <c r="GSV113" s="13"/>
      <c r="GSW113" s="13"/>
      <c r="GSX113" s="13"/>
      <c r="GSY113" s="13"/>
      <c r="GSZ113" s="13"/>
      <c r="GTA113" s="13"/>
      <c r="GTB113" s="13"/>
      <c r="GTC113" s="13"/>
      <c r="GTD113" s="13"/>
      <c r="GTE113" s="13"/>
      <c r="GTF113" s="13"/>
      <c r="GTG113" s="13"/>
      <c r="GTH113" s="13"/>
      <c r="GTI113" s="13"/>
      <c r="GTJ113" s="13"/>
      <c r="GTK113" s="13"/>
      <c r="GTL113" s="13"/>
      <c r="GTM113" s="13"/>
      <c r="GTN113" s="13"/>
      <c r="GTO113" s="13"/>
      <c r="GTP113" s="13"/>
      <c r="GTQ113" s="13"/>
      <c r="GTR113" s="13"/>
      <c r="GTS113" s="13"/>
      <c r="GTT113" s="13"/>
      <c r="GTU113" s="13"/>
      <c r="GTV113" s="13"/>
      <c r="GTW113" s="13"/>
      <c r="GTX113" s="13"/>
      <c r="GTY113" s="13"/>
      <c r="GTZ113" s="13"/>
      <c r="GUA113" s="13"/>
      <c r="GUB113" s="13"/>
      <c r="GUC113" s="13"/>
      <c r="GUD113" s="13"/>
      <c r="GUE113" s="13"/>
      <c r="GUF113" s="13"/>
      <c r="GUG113" s="13"/>
      <c r="GUH113" s="13"/>
      <c r="GUI113" s="13"/>
      <c r="GUJ113" s="13"/>
      <c r="GUK113" s="13"/>
      <c r="GUL113" s="13"/>
      <c r="GUM113" s="13"/>
      <c r="GUN113" s="13"/>
      <c r="GUO113" s="13"/>
      <c r="GUP113" s="13"/>
      <c r="GUQ113" s="13"/>
      <c r="GUR113" s="13"/>
      <c r="GUS113" s="13"/>
      <c r="GUT113" s="13"/>
      <c r="GUU113" s="13"/>
      <c r="GUV113" s="13"/>
      <c r="GUW113" s="13"/>
      <c r="GUX113" s="13"/>
      <c r="GUY113" s="13"/>
      <c r="GUZ113" s="13"/>
      <c r="GVA113" s="13"/>
      <c r="GVB113" s="13"/>
      <c r="GVC113" s="13"/>
      <c r="GVD113" s="13"/>
      <c r="GVE113" s="13"/>
      <c r="GVF113" s="13"/>
      <c r="GVG113" s="13"/>
      <c r="GVH113" s="13"/>
      <c r="GVI113" s="13"/>
      <c r="GVJ113" s="13"/>
      <c r="GVK113" s="13"/>
      <c r="GVL113" s="13"/>
      <c r="GVM113" s="13"/>
      <c r="GVN113" s="13"/>
      <c r="GVO113" s="13"/>
      <c r="GVP113" s="13"/>
      <c r="GVQ113" s="13"/>
      <c r="GVR113" s="13"/>
      <c r="GVS113" s="13"/>
      <c r="GVT113" s="13"/>
      <c r="GVU113" s="13"/>
      <c r="GVV113" s="13"/>
      <c r="GVW113" s="13"/>
      <c r="GVX113" s="13"/>
      <c r="GVY113" s="13"/>
      <c r="GVZ113" s="13"/>
      <c r="GWA113" s="13"/>
      <c r="GWB113" s="13"/>
      <c r="GWC113" s="13"/>
      <c r="GWD113" s="13"/>
      <c r="GWE113" s="13"/>
      <c r="GWF113" s="13"/>
      <c r="GWG113" s="13"/>
      <c r="GWH113" s="13"/>
      <c r="GWI113" s="13"/>
      <c r="GWJ113" s="13"/>
      <c r="GWK113" s="13"/>
      <c r="GWL113" s="13"/>
      <c r="GWM113" s="13"/>
      <c r="GWN113" s="13"/>
      <c r="GWO113" s="13"/>
      <c r="GWP113" s="13"/>
      <c r="GWQ113" s="13"/>
      <c r="GWR113" s="13"/>
      <c r="GWS113" s="13"/>
      <c r="GWT113" s="13"/>
      <c r="GWU113" s="13"/>
      <c r="GWV113" s="13"/>
      <c r="GWW113" s="13"/>
      <c r="GWX113" s="13"/>
      <c r="GWY113" s="13"/>
      <c r="GWZ113" s="13"/>
      <c r="GXA113" s="13"/>
      <c r="GXB113" s="13"/>
      <c r="GXC113" s="13"/>
      <c r="GXD113" s="13"/>
      <c r="GXE113" s="13"/>
      <c r="GXF113" s="13"/>
      <c r="GXG113" s="13"/>
      <c r="GXH113" s="13"/>
      <c r="GXI113" s="13"/>
      <c r="GXJ113" s="13"/>
      <c r="GXK113" s="13"/>
      <c r="GXL113" s="13"/>
      <c r="GXM113" s="13"/>
      <c r="GXN113" s="13"/>
      <c r="GXO113" s="13"/>
      <c r="GXP113" s="13"/>
      <c r="GXQ113" s="13"/>
      <c r="GXR113" s="13"/>
      <c r="GXS113" s="13"/>
      <c r="GXT113" s="13"/>
      <c r="GXU113" s="13"/>
      <c r="GXV113" s="13"/>
      <c r="GXW113" s="13"/>
      <c r="GXX113" s="13"/>
      <c r="GXY113" s="13"/>
      <c r="GXZ113" s="13"/>
      <c r="GYA113" s="13"/>
      <c r="GYB113" s="13"/>
      <c r="GYC113" s="13"/>
      <c r="GYD113" s="13"/>
      <c r="GYE113" s="13"/>
      <c r="GYF113" s="13"/>
      <c r="GYG113" s="13"/>
      <c r="GYH113" s="13"/>
      <c r="GYI113" s="13"/>
      <c r="GYJ113" s="13"/>
      <c r="GYK113" s="13"/>
      <c r="GYL113" s="13"/>
      <c r="GYM113" s="13"/>
      <c r="GYN113" s="13"/>
      <c r="GYO113" s="13"/>
      <c r="GYP113" s="13"/>
      <c r="GYQ113" s="13"/>
      <c r="GYR113" s="13"/>
      <c r="GYS113" s="13"/>
      <c r="GYT113" s="13"/>
      <c r="GYU113" s="13"/>
      <c r="GYV113" s="13"/>
      <c r="GYW113" s="13"/>
      <c r="GYX113" s="13"/>
      <c r="GYY113" s="13"/>
      <c r="GYZ113" s="13"/>
      <c r="GZA113" s="13"/>
      <c r="GZB113" s="13"/>
      <c r="GZC113" s="13"/>
      <c r="GZD113" s="13"/>
      <c r="GZE113" s="13"/>
      <c r="GZF113" s="13"/>
      <c r="GZG113" s="13"/>
      <c r="GZH113" s="13"/>
      <c r="GZI113" s="13"/>
      <c r="GZJ113" s="13"/>
      <c r="GZK113" s="13"/>
      <c r="GZL113" s="13"/>
      <c r="GZM113" s="13"/>
      <c r="GZN113" s="13"/>
      <c r="GZO113" s="13"/>
      <c r="GZP113" s="13"/>
      <c r="GZQ113" s="13"/>
      <c r="GZR113" s="13"/>
      <c r="GZS113" s="13"/>
      <c r="GZT113" s="13"/>
      <c r="GZU113" s="13"/>
      <c r="GZV113" s="13"/>
      <c r="GZW113" s="13"/>
      <c r="GZX113" s="13"/>
      <c r="GZY113" s="13"/>
      <c r="GZZ113" s="13"/>
      <c r="HAA113" s="13"/>
      <c r="HAB113" s="13"/>
      <c r="HAC113" s="13"/>
      <c r="HAD113" s="13"/>
      <c r="HAE113" s="13"/>
      <c r="HAF113" s="13"/>
      <c r="HAG113" s="13"/>
      <c r="HAH113" s="13"/>
      <c r="HAI113" s="13"/>
      <c r="HAJ113" s="13"/>
      <c r="HAK113" s="13"/>
      <c r="HAL113" s="13"/>
      <c r="HAM113" s="13"/>
      <c r="HAN113" s="13"/>
      <c r="HAO113" s="13"/>
      <c r="HAP113" s="13"/>
      <c r="HAQ113" s="13"/>
      <c r="HAR113" s="13"/>
      <c r="HAS113" s="13"/>
      <c r="HAT113" s="13"/>
      <c r="HAU113" s="13"/>
      <c r="HAV113" s="13"/>
      <c r="HAW113" s="13"/>
      <c r="HAX113" s="13"/>
      <c r="HAY113" s="13"/>
      <c r="HAZ113" s="13"/>
      <c r="HBA113" s="13"/>
      <c r="HBB113" s="13"/>
      <c r="HBC113" s="13"/>
      <c r="HBD113" s="13"/>
      <c r="HBE113" s="13"/>
      <c r="HBF113" s="13"/>
      <c r="HBG113" s="13"/>
      <c r="HBH113" s="13"/>
      <c r="HBI113" s="13"/>
      <c r="HBJ113" s="13"/>
      <c r="HBK113" s="13"/>
      <c r="HBL113" s="13"/>
      <c r="HBM113" s="13"/>
      <c r="HBN113" s="13"/>
      <c r="HBO113" s="13"/>
      <c r="HBP113" s="13"/>
      <c r="HBQ113" s="13"/>
      <c r="HBR113" s="13"/>
      <c r="HBS113" s="13"/>
      <c r="HBT113" s="13"/>
      <c r="HBU113" s="13"/>
      <c r="HBV113" s="13"/>
      <c r="HBW113" s="13"/>
      <c r="HBX113" s="13"/>
      <c r="HBY113" s="13"/>
      <c r="HBZ113" s="13"/>
      <c r="HCA113" s="13"/>
      <c r="HCB113" s="13"/>
      <c r="HCC113" s="13"/>
      <c r="HCD113" s="13"/>
      <c r="HCE113" s="13"/>
      <c r="HCF113" s="13"/>
      <c r="HCG113" s="13"/>
      <c r="HCH113" s="13"/>
      <c r="HCI113" s="13"/>
      <c r="HCJ113" s="13"/>
      <c r="HCK113" s="13"/>
      <c r="HCL113" s="13"/>
      <c r="HCM113" s="13"/>
      <c r="HCN113" s="13"/>
      <c r="HCO113" s="13"/>
      <c r="HCP113" s="13"/>
      <c r="HCQ113" s="13"/>
      <c r="HCR113" s="13"/>
      <c r="HCS113" s="13"/>
      <c r="HCT113" s="13"/>
      <c r="HCU113" s="13"/>
      <c r="HCV113" s="13"/>
      <c r="HCW113" s="13"/>
      <c r="HCX113" s="13"/>
      <c r="HCY113" s="13"/>
      <c r="HCZ113" s="13"/>
      <c r="HDA113" s="13"/>
      <c r="HDB113" s="13"/>
      <c r="HDC113" s="13"/>
      <c r="HDD113" s="13"/>
      <c r="HDE113" s="13"/>
      <c r="HDF113" s="13"/>
      <c r="HDG113" s="13"/>
      <c r="HDH113" s="13"/>
      <c r="HDI113" s="13"/>
      <c r="HDJ113" s="13"/>
      <c r="HDK113" s="13"/>
      <c r="HDL113" s="13"/>
      <c r="HDM113" s="13"/>
      <c r="HDN113" s="13"/>
      <c r="HDO113" s="13"/>
      <c r="HDP113" s="13"/>
      <c r="HDQ113" s="13"/>
      <c r="HDR113" s="13"/>
      <c r="HDS113" s="13"/>
      <c r="HDT113" s="13"/>
      <c r="HDU113" s="13"/>
      <c r="HDV113" s="13"/>
      <c r="HDW113" s="13"/>
      <c r="HDX113" s="13"/>
      <c r="HDY113" s="13"/>
      <c r="HDZ113" s="13"/>
      <c r="HEA113" s="13"/>
      <c r="HEB113" s="13"/>
      <c r="HEC113" s="13"/>
      <c r="HED113" s="13"/>
      <c r="HEE113" s="13"/>
      <c r="HEF113" s="13"/>
      <c r="HEG113" s="13"/>
      <c r="HEH113" s="13"/>
      <c r="HEI113" s="13"/>
      <c r="HEJ113" s="13"/>
      <c r="HEK113" s="13"/>
      <c r="HEL113" s="13"/>
      <c r="HEM113" s="13"/>
      <c r="HEN113" s="13"/>
      <c r="HEO113" s="13"/>
      <c r="HEP113" s="13"/>
      <c r="HEQ113" s="13"/>
      <c r="HER113" s="13"/>
      <c r="HES113" s="13"/>
      <c r="HET113" s="13"/>
      <c r="HEU113" s="13"/>
      <c r="HEV113" s="13"/>
      <c r="HEW113" s="13"/>
      <c r="HEX113" s="13"/>
      <c r="HEY113" s="13"/>
      <c r="HEZ113" s="13"/>
      <c r="HFA113" s="13"/>
      <c r="HFB113" s="13"/>
      <c r="HFC113" s="13"/>
      <c r="HFD113" s="13"/>
      <c r="HFE113" s="13"/>
      <c r="HFF113" s="13"/>
      <c r="HFG113" s="13"/>
      <c r="HFH113" s="13"/>
      <c r="HFI113" s="13"/>
      <c r="HFJ113" s="13"/>
      <c r="HFK113" s="13"/>
      <c r="HFL113" s="13"/>
      <c r="HFM113" s="13"/>
      <c r="HFN113" s="13"/>
      <c r="HFO113" s="13"/>
      <c r="HFP113" s="13"/>
      <c r="HFQ113" s="13"/>
      <c r="HFR113" s="13"/>
      <c r="HFS113" s="13"/>
      <c r="HFT113" s="13"/>
      <c r="HFU113" s="13"/>
      <c r="HFV113" s="13"/>
      <c r="HFW113" s="13"/>
      <c r="HFX113" s="13"/>
      <c r="HFY113" s="13"/>
      <c r="HFZ113" s="13"/>
      <c r="HGA113" s="13"/>
      <c r="HGB113" s="13"/>
      <c r="HGC113" s="13"/>
      <c r="HGD113" s="13"/>
      <c r="HGE113" s="13"/>
      <c r="HGF113" s="13"/>
      <c r="HGG113" s="13"/>
      <c r="HGH113" s="13"/>
      <c r="HGI113" s="13"/>
      <c r="HGJ113" s="13"/>
      <c r="HGK113" s="13"/>
      <c r="HGL113" s="13"/>
      <c r="HGM113" s="13"/>
      <c r="HGN113" s="13"/>
      <c r="HGO113" s="13"/>
      <c r="HGP113" s="13"/>
      <c r="HGQ113" s="13"/>
      <c r="HGR113" s="13"/>
      <c r="HGS113" s="13"/>
      <c r="HGT113" s="13"/>
      <c r="HGU113" s="13"/>
      <c r="HGV113" s="13"/>
      <c r="HGW113" s="13"/>
      <c r="HGX113" s="13"/>
      <c r="HGY113" s="13"/>
      <c r="HGZ113" s="13"/>
      <c r="HHA113" s="13"/>
      <c r="HHB113" s="13"/>
      <c r="HHC113" s="13"/>
      <c r="HHD113" s="13"/>
      <c r="HHE113" s="13"/>
      <c r="HHF113" s="13"/>
      <c r="HHG113" s="13"/>
      <c r="HHH113" s="13"/>
      <c r="HHI113" s="13"/>
      <c r="HHJ113" s="13"/>
      <c r="HHK113" s="13"/>
      <c r="HHL113" s="13"/>
      <c r="HHM113" s="13"/>
      <c r="HHN113" s="13"/>
      <c r="HHO113" s="13"/>
      <c r="HHP113" s="13"/>
      <c r="HHQ113" s="13"/>
      <c r="HHR113" s="13"/>
      <c r="HHS113" s="13"/>
      <c r="HHT113" s="13"/>
      <c r="HHU113" s="13"/>
      <c r="HHV113" s="13"/>
      <c r="HHW113" s="13"/>
      <c r="HHX113" s="13"/>
      <c r="HHY113" s="13"/>
      <c r="HHZ113" s="13"/>
      <c r="HIA113" s="13"/>
      <c r="HIB113" s="13"/>
      <c r="HIC113" s="13"/>
      <c r="HID113" s="13"/>
      <c r="HIE113" s="13"/>
      <c r="HIF113" s="13"/>
      <c r="HIG113" s="13"/>
      <c r="HIH113" s="13"/>
      <c r="HII113" s="13"/>
      <c r="HIJ113" s="13"/>
      <c r="HIK113" s="13"/>
      <c r="HIL113" s="13"/>
      <c r="HIM113" s="13"/>
      <c r="HIN113" s="13"/>
      <c r="HIO113" s="13"/>
      <c r="HIP113" s="13"/>
      <c r="HIQ113" s="13"/>
      <c r="HIR113" s="13"/>
      <c r="HIS113" s="13"/>
      <c r="HIT113" s="13"/>
      <c r="HIU113" s="13"/>
      <c r="HIV113" s="13"/>
      <c r="HIW113" s="13"/>
      <c r="HIX113" s="13"/>
      <c r="HIY113" s="13"/>
      <c r="HIZ113" s="13"/>
      <c r="HJA113" s="13"/>
      <c r="HJB113" s="13"/>
      <c r="HJC113" s="13"/>
      <c r="HJD113" s="13"/>
      <c r="HJE113" s="13"/>
      <c r="HJF113" s="13"/>
      <c r="HJG113" s="13"/>
      <c r="HJH113" s="13"/>
      <c r="HJI113" s="13"/>
      <c r="HJJ113" s="13"/>
      <c r="HJK113" s="13"/>
      <c r="HJL113" s="13"/>
      <c r="HJM113" s="13"/>
      <c r="HJN113" s="13"/>
      <c r="HJO113" s="13"/>
      <c r="HJP113" s="13"/>
      <c r="HJQ113" s="13"/>
      <c r="HJR113" s="13"/>
      <c r="HJS113" s="13"/>
      <c r="HJT113" s="13"/>
      <c r="HJU113" s="13"/>
      <c r="HJV113" s="13"/>
      <c r="HJW113" s="13"/>
      <c r="HJX113" s="13"/>
      <c r="HJY113" s="13"/>
      <c r="HJZ113" s="13"/>
      <c r="HKA113" s="13"/>
      <c r="HKB113" s="13"/>
      <c r="HKC113" s="13"/>
      <c r="HKD113" s="13"/>
      <c r="HKE113" s="13"/>
      <c r="HKF113" s="13"/>
      <c r="HKG113" s="13"/>
      <c r="HKH113" s="13"/>
      <c r="HKI113" s="13"/>
      <c r="HKJ113" s="13"/>
      <c r="HKK113" s="13"/>
      <c r="HKL113" s="13"/>
      <c r="HKM113" s="13"/>
      <c r="HKN113" s="13"/>
      <c r="HKO113" s="13"/>
      <c r="HKP113" s="13"/>
      <c r="HKQ113" s="13"/>
      <c r="HKR113" s="13"/>
      <c r="HKS113" s="13"/>
      <c r="HKT113" s="13"/>
      <c r="HKU113" s="13"/>
      <c r="HKV113" s="13"/>
      <c r="HKW113" s="13"/>
      <c r="HKX113" s="13"/>
      <c r="HKY113" s="13"/>
      <c r="HKZ113" s="13"/>
      <c r="HLA113" s="13"/>
      <c r="HLB113" s="13"/>
      <c r="HLC113" s="13"/>
      <c r="HLD113" s="13"/>
      <c r="HLE113" s="13"/>
      <c r="HLF113" s="13"/>
      <c r="HLG113" s="13"/>
      <c r="HLH113" s="13"/>
      <c r="HLI113" s="13"/>
      <c r="HLJ113" s="13"/>
      <c r="HLK113" s="13"/>
      <c r="HLL113" s="13"/>
      <c r="HLM113" s="13"/>
      <c r="HLN113" s="13"/>
      <c r="HLO113" s="13"/>
      <c r="HLP113" s="13"/>
      <c r="HLQ113" s="13"/>
      <c r="HLR113" s="13"/>
      <c r="HLS113" s="13"/>
      <c r="HLT113" s="13"/>
      <c r="HLU113" s="13"/>
      <c r="HLV113" s="13"/>
      <c r="HLW113" s="13"/>
      <c r="HLX113" s="13"/>
      <c r="HLY113" s="13"/>
      <c r="HLZ113" s="13"/>
      <c r="HMA113" s="13"/>
      <c r="HMB113" s="13"/>
      <c r="HMC113" s="13"/>
      <c r="HMD113" s="13"/>
      <c r="HME113" s="13"/>
      <c r="HMF113" s="13"/>
      <c r="HMG113" s="13"/>
      <c r="HMH113" s="13"/>
      <c r="HMI113" s="13"/>
      <c r="HMJ113" s="13"/>
      <c r="HMK113" s="13"/>
      <c r="HML113" s="13"/>
      <c r="HMM113" s="13"/>
      <c r="HMN113" s="13"/>
      <c r="HMO113" s="13"/>
      <c r="HMP113" s="13"/>
      <c r="HMQ113" s="13"/>
      <c r="HMR113" s="13"/>
      <c r="HMS113" s="13"/>
      <c r="HMT113" s="13"/>
      <c r="HMU113" s="13"/>
      <c r="HMV113" s="13"/>
      <c r="HMW113" s="13"/>
      <c r="HMX113" s="13"/>
      <c r="HMY113" s="13"/>
      <c r="HMZ113" s="13"/>
      <c r="HNA113" s="13"/>
      <c r="HNB113" s="13"/>
      <c r="HNC113" s="13"/>
      <c r="HND113" s="13"/>
      <c r="HNE113" s="13"/>
      <c r="HNF113" s="13"/>
      <c r="HNG113" s="13"/>
      <c r="HNH113" s="13"/>
      <c r="HNI113" s="13"/>
      <c r="HNJ113" s="13"/>
      <c r="HNK113" s="13"/>
      <c r="HNL113" s="13"/>
      <c r="HNM113" s="13"/>
      <c r="HNN113" s="13"/>
      <c r="HNO113" s="13"/>
      <c r="HNP113" s="13"/>
      <c r="HNQ113" s="13"/>
      <c r="HNR113" s="13"/>
      <c r="HNS113" s="13"/>
      <c r="HNT113" s="13"/>
      <c r="HNU113" s="13"/>
      <c r="HNV113" s="13"/>
      <c r="HNW113" s="13"/>
      <c r="HNX113" s="13"/>
      <c r="HNY113" s="13"/>
      <c r="HNZ113" s="13"/>
      <c r="HOA113" s="13"/>
      <c r="HOB113" s="13"/>
      <c r="HOC113" s="13"/>
      <c r="HOD113" s="13"/>
      <c r="HOE113" s="13"/>
      <c r="HOF113" s="13"/>
      <c r="HOG113" s="13"/>
      <c r="HOH113" s="13"/>
      <c r="HOI113" s="13"/>
      <c r="HOJ113" s="13"/>
      <c r="HOK113" s="13"/>
      <c r="HOL113" s="13"/>
      <c r="HOM113" s="13"/>
      <c r="HON113" s="13"/>
      <c r="HOO113" s="13"/>
      <c r="HOP113" s="13"/>
      <c r="HOQ113" s="13"/>
      <c r="HOR113" s="13"/>
      <c r="HOS113" s="13"/>
      <c r="HOT113" s="13"/>
      <c r="HOU113" s="13"/>
      <c r="HOV113" s="13"/>
      <c r="HOW113" s="13"/>
      <c r="HOX113" s="13"/>
      <c r="HOY113" s="13"/>
      <c r="HOZ113" s="13"/>
      <c r="HPA113" s="13"/>
      <c r="HPB113" s="13"/>
      <c r="HPC113" s="13"/>
      <c r="HPD113" s="13"/>
      <c r="HPE113" s="13"/>
      <c r="HPF113" s="13"/>
      <c r="HPG113" s="13"/>
      <c r="HPH113" s="13"/>
      <c r="HPI113" s="13"/>
      <c r="HPJ113" s="13"/>
      <c r="HPK113" s="13"/>
      <c r="HPL113" s="13"/>
      <c r="HPM113" s="13"/>
      <c r="HPN113" s="13"/>
      <c r="HPO113" s="13"/>
      <c r="HPP113" s="13"/>
      <c r="HPQ113" s="13"/>
      <c r="HPR113" s="13"/>
      <c r="HPS113" s="13"/>
      <c r="HPT113" s="13"/>
      <c r="HPU113" s="13"/>
      <c r="HPV113" s="13"/>
      <c r="HPW113" s="13"/>
      <c r="HPX113" s="13"/>
      <c r="HPY113" s="13"/>
      <c r="HPZ113" s="13"/>
      <c r="HQA113" s="13"/>
      <c r="HQB113" s="13"/>
      <c r="HQC113" s="13"/>
      <c r="HQD113" s="13"/>
      <c r="HQE113" s="13"/>
      <c r="HQF113" s="13"/>
      <c r="HQG113" s="13"/>
      <c r="HQH113" s="13"/>
      <c r="HQI113" s="13"/>
      <c r="HQJ113" s="13"/>
      <c r="HQK113" s="13"/>
      <c r="HQL113" s="13"/>
      <c r="HQM113" s="13"/>
      <c r="HQN113" s="13"/>
      <c r="HQO113" s="13"/>
      <c r="HQP113" s="13"/>
      <c r="HQQ113" s="13"/>
      <c r="HQR113" s="13"/>
      <c r="HQS113" s="13"/>
      <c r="HQT113" s="13"/>
      <c r="HQU113" s="13"/>
      <c r="HQV113" s="13"/>
      <c r="HQW113" s="13"/>
      <c r="HQX113" s="13"/>
      <c r="HQY113" s="13"/>
      <c r="HQZ113" s="13"/>
      <c r="HRA113" s="13"/>
      <c r="HRB113" s="13"/>
      <c r="HRC113" s="13"/>
      <c r="HRD113" s="13"/>
      <c r="HRE113" s="13"/>
      <c r="HRF113" s="13"/>
      <c r="HRG113" s="13"/>
      <c r="HRH113" s="13"/>
      <c r="HRI113" s="13"/>
      <c r="HRJ113" s="13"/>
      <c r="HRK113" s="13"/>
      <c r="HRL113" s="13"/>
      <c r="HRM113" s="13"/>
      <c r="HRN113" s="13"/>
      <c r="HRO113" s="13"/>
      <c r="HRP113" s="13"/>
      <c r="HRQ113" s="13"/>
      <c r="HRR113" s="13"/>
      <c r="HRS113" s="13"/>
      <c r="HRT113" s="13"/>
      <c r="HRU113" s="13"/>
      <c r="HRV113" s="13"/>
      <c r="HRW113" s="13"/>
      <c r="HRX113" s="13"/>
      <c r="HRY113" s="13"/>
      <c r="HRZ113" s="13"/>
      <c r="HSA113" s="13"/>
      <c r="HSB113" s="13"/>
      <c r="HSC113" s="13"/>
      <c r="HSD113" s="13"/>
      <c r="HSE113" s="13"/>
      <c r="HSF113" s="13"/>
      <c r="HSG113" s="13"/>
      <c r="HSH113" s="13"/>
      <c r="HSI113" s="13"/>
      <c r="HSJ113" s="13"/>
      <c r="HSK113" s="13"/>
      <c r="HSL113" s="13"/>
      <c r="HSM113" s="13"/>
      <c r="HSN113" s="13"/>
      <c r="HSO113" s="13"/>
      <c r="HSP113" s="13"/>
      <c r="HSQ113" s="13"/>
      <c r="HSR113" s="13"/>
      <c r="HSS113" s="13"/>
      <c r="HST113" s="13"/>
      <c r="HSU113" s="13"/>
      <c r="HSV113" s="13"/>
      <c r="HSW113" s="13"/>
      <c r="HSX113" s="13"/>
      <c r="HSY113" s="13"/>
      <c r="HSZ113" s="13"/>
      <c r="HTA113" s="13"/>
      <c r="HTB113" s="13"/>
      <c r="HTC113" s="13"/>
      <c r="HTD113" s="13"/>
      <c r="HTE113" s="13"/>
      <c r="HTF113" s="13"/>
      <c r="HTG113" s="13"/>
      <c r="HTH113" s="13"/>
      <c r="HTI113" s="13"/>
      <c r="HTJ113" s="13"/>
      <c r="HTK113" s="13"/>
      <c r="HTL113" s="13"/>
      <c r="HTM113" s="13"/>
      <c r="HTN113" s="13"/>
      <c r="HTO113" s="13"/>
      <c r="HTP113" s="13"/>
      <c r="HTQ113" s="13"/>
      <c r="HTR113" s="13"/>
      <c r="HTS113" s="13"/>
      <c r="HTT113" s="13"/>
      <c r="HTU113" s="13"/>
      <c r="HTV113" s="13"/>
      <c r="HTW113" s="13"/>
      <c r="HTX113" s="13"/>
      <c r="HTY113" s="13"/>
      <c r="HTZ113" s="13"/>
      <c r="HUA113" s="13"/>
      <c r="HUB113" s="13"/>
      <c r="HUC113" s="13"/>
      <c r="HUD113" s="13"/>
      <c r="HUE113" s="13"/>
      <c r="HUF113" s="13"/>
      <c r="HUG113" s="13"/>
      <c r="HUH113" s="13"/>
      <c r="HUI113" s="13"/>
      <c r="HUJ113" s="13"/>
      <c r="HUK113" s="13"/>
      <c r="HUL113" s="13"/>
      <c r="HUM113" s="13"/>
      <c r="HUN113" s="13"/>
      <c r="HUO113" s="13"/>
      <c r="HUP113" s="13"/>
      <c r="HUQ113" s="13"/>
      <c r="HUR113" s="13"/>
      <c r="HUS113" s="13"/>
      <c r="HUT113" s="13"/>
      <c r="HUU113" s="13"/>
      <c r="HUV113" s="13"/>
      <c r="HUW113" s="13"/>
      <c r="HUX113" s="13"/>
      <c r="HUY113" s="13"/>
      <c r="HUZ113" s="13"/>
      <c r="HVA113" s="13"/>
      <c r="HVB113" s="13"/>
      <c r="HVC113" s="13"/>
      <c r="HVD113" s="13"/>
      <c r="HVE113" s="13"/>
      <c r="HVF113" s="13"/>
      <c r="HVG113" s="13"/>
      <c r="HVH113" s="13"/>
      <c r="HVI113" s="13"/>
      <c r="HVJ113" s="13"/>
      <c r="HVK113" s="13"/>
      <c r="HVL113" s="13"/>
      <c r="HVM113" s="13"/>
      <c r="HVN113" s="13"/>
      <c r="HVO113" s="13"/>
      <c r="HVP113" s="13"/>
      <c r="HVQ113" s="13"/>
      <c r="HVR113" s="13"/>
      <c r="HVS113" s="13"/>
      <c r="HVT113" s="13"/>
      <c r="HVU113" s="13"/>
      <c r="HVV113" s="13"/>
      <c r="HVW113" s="13"/>
      <c r="HVX113" s="13"/>
      <c r="HVY113" s="13"/>
      <c r="HVZ113" s="13"/>
      <c r="HWA113" s="13"/>
      <c r="HWB113" s="13"/>
      <c r="HWC113" s="13"/>
      <c r="HWD113" s="13"/>
      <c r="HWE113" s="13"/>
      <c r="HWF113" s="13"/>
      <c r="HWG113" s="13"/>
      <c r="HWH113" s="13"/>
      <c r="HWI113" s="13"/>
      <c r="HWJ113" s="13"/>
      <c r="HWK113" s="13"/>
      <c r="HWL113" s="13"/>
      <c r="HWM113" s="13"/>
      <c r="HWN113" s="13"/>
      <c r="HWO113" s="13"/>
      <c r="HWP113" s="13"/>
      <c r="HWQ113" s="13"/>
      <c r="HWR113" s="13"/>
      <c r="HWS113" s="13"/>
      <c r="HWT113" s="13"/>
      <c r="HWU113" s="13"/>
      <c r="HWV113" s="13"/>
      <c r="HWW113" s="13"/>
      <c r="HWX113" s="13"/>
      <c r="HWY113" s="13"/>
      <c r="HWZ113" s="13"/>
      <c r="HXA113" s="13"/>
      <c r="HXB113" s="13"/>
      <c r="HXC113" s="13"/>
      <c r="HXD113" s="13"/>
      <c r="HXE113" s="13"/>
      <c r="HXF113" s="13"/>
      <c r="HXG113" s="13"/>
      <c r="HXH113" s="13"/>
      <c r="HXI113" s="13"/>
      <c r="HXJ113" s="13"/>
      <c r="HXK113" s="13"/>
      <c r="HXL113" s="13"/>
      <c r="HXM113" s="13"/>
      <c r="HXN113" s="13"/>
      <c r="HXO113" s="13"/>
      <c r="HXP113" s="13"/>
      <c r="HXQ113" s="13"/>
      <c r="HXR113" s="13"/>
      <c r="HXS113" s="13"/>
      <c r="HXT113" s="13"/>
      <c r="HXU113" s="13"/>
      <c r="HXV113" s="13"/>
      <c r="HXW113" s="13"/>
      <c r="HXX113" s="13"/>
      <c r="HXY113" s="13"/>
      <c r="HXZ113" s="13"/>
      <c r="HYA113" s="13"/>
      <c r="HYB113" s="13"/>
      <c r="HYC113" s="13"/>
      <c r="HYD113" s="13"/>
      <c r="HYE113" s="13"/>
      <c r="HYF113" s="13"/>
      <c r="HYG113" s="13"/>
      <c r="HYH113" s="13"/>
      <c r="HYI113" s="13"/>
      <c r="HYJ113" s="13"/>
      <c r="HYK113" s="13"/>
      <c r="HYL113" s="13"/>
      <c r="HYM113" s="13"/>
      <c r="HYN113" s="13"/>
      <c r="HYO113" s="13"/>
      <c r="HYP113" s="13"/>
      <c r="HYQ113" s="13"/>
      <c r="HYR113" s="13"/>
      <c r="HYS113" s="13"/>
      <c r="HYT113" s="13"/>
      <c r="HYU113" s="13"/>
      <c r="HYV113" s="13"/>
      <c r="HYW113" s="13"/>
      <c r="HYX113" s="13"/>
      <c r="HYY113" s="13"/>
      <c r="HYZ113" s="13"/>
      <c r="HZA113" s="13"/>
      <c r="HZB113" s="13"/>
      <c r="HZC113" s="13"/>
      <c r="HZD113" s="13"/>
      <c r="HZE113" s="13"/>
      <c r="HZF113" s="13"/>
      <c r="HZG113" s="13"/>
      <c r="HZH113" s="13"/>
      <c r="HZI113" s="13"/>
      <c r="HZJ113" s="13"/>
      <c r="HZK113" s="13"/>
      <c r="HZL113" s="13"/>
      <c r="HZM113" s="13"/>
      <c r="HZN113" s="13"/>
      <c r="HZO113" s="13"/>
      <c r="HZP113" s="13"/>
      <c r="HZQ113" s="13"/>
      <c r="HZR113" s="13"/>
      <c r="HZS113" s="13"/>
      <c r="HZT113" s="13"/>
      <c r="HZU113" s="13"/>
      <c r="HZV113" s="13"/>
      <c r="HZW113" s="13"/>
      <c r="HZX113" s="13"/>
      <c r="HZY113" s="13"/>
      <c r="HZZ113" s="13"/>
      <c r="IAA113" s="13"/>
      <c r="IAB113" s="13"/>
      <c r="IAC113" s="13"/>
      <c r="IAD113" s="13"/>
      <c r="IAE113" s="13"/>
      <c r="IAF113" s="13"/>
      <c r="IAG113" s="13"/>
      <c r="IAH113" s="13"/>
      <c r="IAI113" s="13"/>
      <c r="IAJ113" s="13"/>
      <c r="IAK113" s="13"/>
      <c r="IAL113" s="13"/>
      <c r="IAM113" s="13"/>
      <c r="IAN113" s="13"/>
      <c r="IAO113" s="13"/>
      <c r="IAP113" s="13"/>
      <c r="IAQ113" s="13"/>
      <c r="IAR113" s="13"/>
      <c r="IAS113" s="13"/>
      <c r="IAT113" s="13"/>
      <c r="IAU113" s="13"/>
      <c r="IAV113" s="13"/>
      <c r="IAW113" s="13"/>
      <c r="IAX113" s="13"/>
      <c r="IAY113" s="13"/>
      <c r="IAZ113" s="13"/>
      <c r="IBA113" s="13"/>
      <c r="IBB113" s="13"/>
      <c r="IBC113" s="13"/>
      <c r="IBD113" s="13"/>
      <c r="IBE113" s="13"/>
      <c r="IBF113" s="13"/>
      <c r="IBG113" s="13"/>
      <c r="IBH113" s="13"/>
      <c r="IBI113" s="13"/>
      <c r="IBJ113" s="13"/>
      <c r="IBK113" s="13"/>
      <c r="IBL113" s="13"/>
      <c r="IBM113" s="13"/>
      <c r="IBN113" s="13"/>
      <c r="IBO113" s="13"/>
      <c r="IBP113" s="13"/>
      <c r="IBQ113" s="13"/>
      <c r="IBR113" s="13"/>
      <c r="IBS113" s="13"/>
      <c r="IBT113" s="13"/>
      <c r="IBU113" s="13"/>
      <c r="IBV113" s="13"/>
      <c r="IBW113" s="13"/>
      <c r="IBX113" s="13"/>
      <c r="IBY113" s="13"/>
      <c r="IBZ113" s="13"/>
      <c r="ICA113" s="13"/>
      <c r="ICB113" s="13"/>
      <c r="ICC113" s="13"/>
      <c r="ICD113" s="13"/>
      <c r="ICE113" s="13"/>
      <c r="ICF113" s="13"/>
      <c r="ICG113" s="13"/>
      <c r="ICH113" s="13"/>
      <c r="ICI113" s="13"/>
      <c r="ICJ113" s="13"/>
      <c r="ICK113" s="13"/>
      <c r="ICL113" s="13"/>
      <c r="ICM113" s="13"/>
      <c r="ICN113" s="13"/>
      <c r="ICO113" s="13"/>
      <c r="ICP113" s="13"/>
      <c r="ICQ113" s="13"/>
      <c r="ICR113" s="13"/>
      <c r="ICS113" s="13"/>
      <c r="ICT113" s="13"/>
      <c r="ICU113" s="13"/>
      <c r="ICV113" s="13"/>
      <c r="ICW113" s="13"/>
      <c r="ICX113" s="13"/>
      <c r="ICY113" s="13"/>
      <c r="ICZ113" s="13"/>
      <c r="IDA113" s="13"/>
      <c r="IDB113" s="13"/>
      <c r="IDC113" s="13"/>
      <c r="IDD113" s="13"/>
      <c r="IDE113" s="13"/>
      <c r="IDF113" s="13"/>
      <c r="IDG113" s="13"/>
      <c r="IDH113" s="13"/>
      <c r="IDI113" s="13"/>
      <c r="IDJ113" s="13"/>
      <c r="IDK113" s="13"/>
      <c r="IDL113" s="13"/>
      <c r="IDM113" s="13"/>
      <c r="IDN113" s="13"/>
      <c r="IDO113" s="13"/>
      <c r="IDP113" s="13"/>
      <c r="IDQ113" s="13"/>
      <c r="IDR113" s="13"/>
      <c r="IDS113" s="13"/>
      <c r="IDT113" s="13"/>
      <c r="IDU113" s="13"/>
      <c r="IDV113" s="13"/>
      <c r="IDW113" s="13"/>
      <c r="IDX113" s="13"/>
      <c r="IDY113" s="13"/>
      <c r="IDZ113" s="13"/>
      <c r="IEA113" s="13"/>
      <c r="IEB113" s="13"/>
      <c r="IEC113" s="13"/>
      <c r="IED113" s="13"/>
      <c r="IEE113" s="13"/>
      <c r="IEF113" s="13"/>
      <c r="IEG113" s="13"/>
      <c r="IEH113" s="13"/>
      <c r="IEI113" s="13"/>
      <c r="IEJ113" s="13"/>
      <c r="IEK113" s="13"/>
      <c r="IEL113" s="13"/>
      <c r="IEM113" s="13"/>
      <c r="IEN113" s="13"/>
      <c r="IEO113" s="13"/>
      <c r="IEP113" s="13"/>
      <c r="IEQ113" s="13"/>
      <c r="IER113" s="13"/>
      <c r="IES113" s="13"/>
      <c r="IET113" s="13"/>
      <c r="IEU113" s="13"/>
      <c r="IEV113" s="13"/>
      <c r="IEW113" s="13"/>
      <c r="IEX113" s="13"/>
      <c r="IEY113" s="13"/>
      <c r="IEZ113" s="13"/>
      <c r="IFA113" s="13"/>
      <c r="IFB113" s="13"/>
      <c r="IFC113" s="13"/>
      <c r="IFD113" s="13"/>
      <c r="IFE113" s="13"/>
      <c r="IFF113" s="13"/>
      <c r="IFG113" s="13"/>
      <c r="IFH113" s="13"/>
      <c r="IFI113" s="13"/>
      <c r="IFJ113" s="13"/>
      <c r="IFK113" s="13"/>
      <c r="IFL113" s="13"/>
      <c r="IFM113" s="13"/>
      <c r="IFN113" s="13"/>
      <c r="IFO113" s="13"/>
      <c r="IFP113" s="13"/>
      <c r="IFQ113" s="13"/>
      <c r="IFR113" s="13"/>
      <c r="IFS113" s="13"/>
      <c r="IFT113" s="13"/>
      <c r="IFU113" s="13"/>
      <c r="IFV113" s="13"/>
      <c r="IFW113" s="13"/>
      <c r="IFX113" s="13"/>
      <c r="IFY113" s="13"/>
      <c r="IFZ113" s="13"/>
      <c r="IGA113" s="13"/>
      <c r="IGB113" s="13"/>
      <c r="IGC113" s="13"/>
      <c r="IGD113" s="13"/>
      <c r="IGE113" s="13"/>
      <c r="IGF113" s="13"/>
      <c r="IGG113" s="13"/>
      <c r="IGH113" s="13"/>
      <c r="IGI113" s="13"/>
      <c r="IGJ113" s="13"/>
      <c r="IGK113" s="13"/>
      <c r="IGL113" s="13"/>
      <c r="IGM113" s="13"/>
      <c r="IGN113" s="13"/>
      <c r="IGO113" s="13"/>
      <c r="IGP113" s="13"/>
      <c r="IGQ113" s="13"/>
      <c r="IGR113" s="13"/>
      <c r="IGS113" s="13"/>
      <c r="IGT113" s="13"/>
      <c r="IGU113" s="13"/>
      <c r="IGV113" s="13"/>
      <c r="IGW113" s="13"/>
      <c r="IGX113" s="13"/>
      <c r="IGY113" s="13"/>
      <c r="IGZ113" s="13"/>
      <c r="IHA113" s="13"/>
      <c r="IHB113" s="13"/>
      <c r="IHC113" s="13"/>
      <c r="IHD113" s="13"/>
      <c r="IHE113" s="13"/>
      <c r="IHF113" s="13"/>
      <c r="IHG113" s="13"/>
      <c r="IHH113" s="13"/>
      <c r="IHI113" s="13"/>
      <c r="IHJ113" s="13"/>
      <c r="IHK113" s="13"/>
      <c r="IHL113" s="13"/>
      <c r="IHM113" s="13"/>
      <c r="IHN113" s="13"/>
      <c r="IHO113" s="13"/>
      <c r="IHP113" s="13"/>
      <c r="IHQ113" s="13"/>
      <c r="IHR113" s="13"/>
      <c r="IHS113" s="13"/>
      <c r="IHT113" s="13"/>
      <c r="IHU113" s="13"/>
      <c r="IHV113" s="13"/>
      <c r="IHW113" s="13"/>
      <c r="IHX113" s="13"/>
      <c r="IHY113" s="13"/>
      <c r="IHZ113" s="13"/>
      <c r="IIA113" s="13"/>
      <c r="IIB113" s="13"/>
      <c r="IIC113" s="13"/>
      <c r="IID113" s="13"/>
      <c r="IIE113" s="13"/>
      <c r="IIF113" s="13"/>
      <c r="IIG113" s="13"/>
      <c r="IIH113" s="13"/>
      <c r="III113" s="13"/>
      <c r="IIJ113" s="13"/>
      <c r="IIK113" s="13"/>
      <c r="IIL113" s="13"/>
      <c r="IIM113" s="13"/>
      <c r="IIN113" s="13"/>
      <c r="IIO113" s="13"/>
      <c r="IIP113" s="13"/>
      <c r="IIQ113" s="13"/>
      <c r="IIR113" s="13"/>
      <c r="IIS113" s="13"/>
      <c r="IIT113" s="13"/>
      <c r="IIU113" s="13"/>
      <c r="IIV113" s="13"/>
      <c r="IIW113" s="13"/>
      <c r="IIX113" s="13"/>
      <c r="IIY113" s="13"/>
      <c r="IIZ113" s="13"/>
      <c r="IJA113" s="13"/>
      <c r="IJB113" s="13"/>
      <c r="IJC113" s="13"/>
      <c r="IJD113" s="13"/>
      <c r="IJE113" s="13"/>
      <c r="IJF113" s="13"/>
      <c r="IJG113" s="13"/>
      <c r="IJH113" s="13"/>
      <c r="IJI113" s="13"/>
      <c r="IJJ113" s="13"/>
      <c r="IJK113" s="13"/>
      <c r="IJL113" s="13"/>
      <c r="IJM113" s="13"/>
      <c r="IJN113" s="13"/>
      <c r="IJO113" s="13"/>
      <c r="IJP113" s="13"/>
      <c r="IJQ113" s="13"/>
      <c r="IJR113" s="13"/>
      <c r="IJS113" s="13"/>
      <c r="IJT113" s="13"/>
      <c r="IJU113" s="13"/>
      <c r="IJV113" s="13"/>
      <c r="IJW113" s="13"/>
      <c r="IJX113" s="13"/>
      <c r="IJY113" s="13"/>
      <c r="IJZ113" s="13"/>
      <c r="IKA113" s="13"/>
      <c r="IKB113" s="13"/>
      <c r="IKC113" s="13"/>
      <c r="IKD113" s="13"/>
      <c r="IKE113" s="13"/>
      <c r="IKF113" s="13"/>
      <c r="IKG113" s="13"/>
      <c r="IKH113" s="13"/>
      <c r="IKI113" s="13"/>
      <c r="IKJ113" s="13"/>
      <c r="IKK113" s="13"/>
      <c r="IKL113" s="13"/>
      <c r="IKM113" s="13"/>
      <c r="IKN113" s="13"/>
      <c r="IKO113" s="13"/>
      <c r="IKP113" s="13"/>
      <c r="IKQ113" s="13"/>
      <c r="IKR113" s="13"/>
      <c r="IKS113" s="13"/>
      <c r="IKT113" s="13"/>
      <c r="IKU113" s="13"/>
      <c r="IKV113" s="13"/>
      <c r="IKW113" s="13"/>
      <c r="IKX113" s="13"/>
      <c r="IKY113" s="13"/>
      <c r="IKZ113" s="13"/>
      <c r="ILA113" s="13"/>
      <c r="ILB113" s="13"/>
      <c r="ILC113" s="13"/>
      <c r="ILD113" s="13"/>
      <c r="ILE113" s="13"/>
      <c r="ILF113" s="13"/>
      <c r="ILG113" s="13"/>
      <c r="ILH113" s="13"/>
      <c r="ILI113" s="13"/>
      <c r="ILJ113" s="13"/>
      <c r="ILK113" s="13"/>
      <c r="ILL113" s="13"/>
      <c r="ILM113" s="13"/>
      <c r="ILN113" s="13"/>
      <c r="ILO113" s="13"/>
      <c r="ILP113" s="13"/>
      <c r="ILQ113" s="13"/>
      <c r="ILR113" s="13"/>
      <c r="ILS113" s="13"/>
      <c r="ILT113" s="13"/>
      <c r="ILU113" s="13"/>
      <c r="ILV113" s="13"/>
      <c r="ILW113" s="13"/>
      <c r="ILX113" s="13"/>
      <c r="ILY113" s="13"/>
      <c r="ILZ113" s="13"/>
      <c r="IMA113" s="13"/>
      <c r="IMB113" s="13"/>
      <c r="IMC113" s="13"/>
      <c r="IMD113" s="13"/>
      <c r="IME113" s="13"/>
      <c r="IMF113" s="13"/>
      <c r="IMG113" s="13"/>
      <c r="IMH113" s="13"/>
      <c r="IMI113" s="13"/>
      <c r="IMJ113" s="13"/>
      <c r="IMK113" s="13"/>
      <c r="IML113" s="13"/>
      <c r="IMM113" s="13"/>
      <c r="IMN113" s="13"/>
      <c r="IMO113" s="13"/>
      <c r="IMP113" s="13"/>
      <c r="IMQ113" s="13"/>
      <c r="IMR113" s="13"/>
      <c r="IMS113" s="13"/>
      <c r="IMT113" s="13"/>
      <c r="IMU113" s="13"/>
      <c r="IMV113" s="13"/>
      <c r="IMW113" s="13"/>
      <c r="IMX113" s="13"/>
      <c r="IMY113" s="13"/>
      <c r="IMZ113" s="13"/>
      <c r="INA113" s="13"/>
      <c r="INB113" s="13"/>
      <c r="INC113" s="13"/>
      <c r="IND113" s="13"/>
      <c r="INE113" s="13"/>
      <c r="INF113" s="13"/>
      <c r="ING113" s="13"/>
      <c r="INH113" s="13"/>
      <c r="INI113" s="13"/>
      <c r="INJ113" s="13"/>
      <c r="INK113" s="13"/>
      <c r="INL113" s="13"/>
      <c r="INM113" s="13"/>
      <c r="INN113" s="13"/>
      <c r="INO113" s="13"/>
      <c r="INP113" s="13"/>
      <c r="INQ113" s="13"/>
      <c r="INR113" s="13"/>
      <c r="INS113" s="13"/>
      <c r="INT113" s="13"/>
      <c r="INU113" s="13"/>
      <c r="INV113" s="13"/>
      <c r="INW113" s="13"/>
      <c r="INX113" s="13"/>
      <c r="INY113" s="13"/>
      <c r="INZ113" s="13"/>
      <c r="IOA113" s="13"/>
      <c r="IOB113" s="13"/>
      <c r="IOC113" s="13"/>
      <c r="IOD113" s="13"/>
      <c r="IOE113" s="13"/>
      <c r="IOF113" s="13"/>
      <c r="IOG113" s="13"/>
      <c r="IOH113" s="13"/>
      <c r="IOI113" s="13"/>
      <c r="IOJ113" s="13"/>
      <c r="IOK113" s="13"/>
      <c r="IOL113" s="13"/>
      <c r="IOM113" s="13"/>
      <c r="ION113" s="13"/>
      <c r="IOO113" s="13"/>
      <c r="IOP113" s="13"/>
      <c r="IOQ113" s="13"/>
      <c r="IOR113" s="13"/>
      <c r="IOS113" s="13"/>
      <c r="IOT113" s="13"/>
      <c r="IOU113" s="13"/>
      <c r="IOV113" s="13"/>
      <c r="IOW113" s="13"/>
      <c r="IOX113" s="13"/>
      <c r="IOY113" s="13"/>
      <c r="IOZ113" s="13"/>
      <c r="IPA113" s="13"/>
      <c r="IPB113" s="13"/>
      <c r="IPC113" s="13"/>
      <c r="IPD113" s="13"/>
      <c r="IPE113" s="13"/>
      <c r="IPF113" s="13"/>
      <c r="IPG113" s="13"/>
      <c r="IPH113" s="13"/>
      <c r="IPI113" s="13"/>
      <c r="IPJ113" s="13"/>
      <c r="IPK113" s="13"/>
      <c r="IPL113" s="13"/>
      <c r="IPM113" s="13"/>
      <c r="IPN113" s="13"/>
      <c r="IPO113" s="13"/>
      <c r="IPP113" s="13"/>
      <c r="IPQ113" s="13"/>
      <c r="IPR113" s="13"/>
      <c r="IPS113" s="13"/>
      <c r="IPT113" s="13"/>
      <c r="IPU113" s="13"/>
      <c r="IPV113" s="13"/>
      <c r="IPW113" s="13"/>
      <c r="IPX113" s="13"/>
      <c r="IPY113" s="13"/>
      <c r="IPZ113" s="13"/>
      <c r="IQA113" s="13"/>
      <c r="IQB113" s="13"/>
      <c r="IQC113" s="13"/>
      <c r="IQD113" s="13"/>
      <c r="IQE113" s="13"/>
      <c r="IQF113" s="13"/>
      <c r="IQG113" s="13"/>
      <c r="IQH113" s="13"/>
      <c r="IQI113" s="13"/>
      <c r="IQJ113" s="13"/>
      <c r="IQK113" s="13"/>
      <c r="IQL113" s="13"/>
      <c r="IQM113" s="13"/>
      <c r="IQN113" s="13"/>
      <c r="IQO113" s="13"/>
      <c r="IQP113" s="13"/>
      <c r="IQQ113" s="13"/>
      <c r="IQR113" s="13"/>
      <c r="IQS113" s="13"/>
      <c r="IQT113" s="13"/>
      <c r="IQU113" s="13"/>
      <c r="IQV113" s="13"/>
      <c r="IQW113" s="13"/>
      <c r="IQX113" s="13"/>
      <c r="IQY113" s="13"/>
      <c r="IQZ113" s="13"/>
      <c r="IRA113" s="13"/>
      <c r="IRB113" s="13"/>
      <c r="IRC113" s="13"/>
      <c r="IRD113" s="13"/>
      <c r="IRE113" s="13"/>
      <c r="IRF113" s="13"/>
      <c r="IRG113" s="13"/>
      <c r="IRH113" s="13"/>
      <c r="IRI113" s="13"/>
      <c r="IRJ113" s="13"/>
      <c r="IRK113" s="13"/>
      <c r="IRL113" s="13"/>
      <c r="IRM113" s="13"/>
      <c r="IRN113" s="13"/>
      <c r="IRO113" s="13"/>
      <c r="IRP113" s="13"/>
      <c r="IRQ113" s="13"/>
      <c r="IRR113" s="13"/>
      <c r="IRS113" s="13"/>
      <c r="IRT113" s="13"/>
      <c r="IRU113" s="13"/>
      <c r="IRV113" s="13"/>
      <c r="IRW113" s="13"/>
      <c r="IRX113" s="13"/>
      <c r="IRY113" s="13"/>
      <c r="IRZ113" s="13"/>
      <c r="ISA113" s="13"/>
      <c r="ISB113" s="13"/>
      <c r="ISC113" s="13"/>
      <c r="ISD113" s="13"/>
      <c r="ISE113" s="13"/>
      <c r="ISF113" s="13"/>
      <c r="ISG113" s="13"/>
      <c r="ISH113" s="13"/>
      <c r="ISI113" s="13"/>
      <c r="ISJ113" s="13"/>
      <c r="ISK113" s="13"/>
      <c r="ISL113" s="13"/>
      <c r="ISM113" s="13"/>
      <c r="ISN113" s="13"/>
      <c r="ISO113" s="13"/>
      <c r="ISP113" s="13"/>
      <c r="ISQ113" s="13"/>
      <c r="ISR113" s="13"/>
      <c r="ISS113" s="13"/>
      <c r="IST113" s="13"/>
      <c r="ISU113" s="13"/>
      <c r="ISV113" s="13"/>
      <c r="ISW113" s="13"/>
      <c r="ISX113" s="13"/>
      <c r="ISY113" s="13"/>
      <c r="ISZ113" s="13"/>
      <c r="ITA113" s="13"/>
      <c r="ITB113" s="13"/>
      <c r="ITC113" s="13"/>
      <c r="ITD113" s="13"/>
      <c r="ITE113" s="13"/>
      <c r="ITF113" s="13"/>
      <c r="ITG113" s="13"/>
      <c r="ITH113" s="13"/>
      <c r="ITI113" s="13"/>
      <c r="ITJ113" s="13"/>
      <c r="ITK113" s="13"/>
      <c r="ITL113" s="13"/>
      <c r="ITM113" s="13"/>
      <c r="ITN113" s="13"/>
      <c r="ITO113" s="13"/>
      <c r="ITP113" s="13"/>
      <c r="ITQ113" s="13"/>
      <c r="ITR113" s="13"/>
      <c r="ITS113" s="13"/>
      <c r="ITT113" s="13"/>
      <c r="ITU113" s="13"/>
      <c r="ITV113" s="13"/>
      <c r="ITW113" s="13"/>
      <c r="ITX113" s="13"/>
      <c r="ITY113" s="13"/>
      <c r="ITZ113" s="13"/>
      <c r="IUA113" s="13"/>
      <c r="IUB113" s="13"/>
      <c r="IUC113" s="13"/>
      <c r="IUD113" s="13"/>
      <c r="IUE113" s="13"/>
      <c r="IUF113" s="13"/>
      <c r="IUG113" s="13"/>
      <c r="IUH113" s="13"/>
      <c r="IUI113" s="13"/>
      <c r="IUJ113" s="13"/>
      <c r="IUK113" s="13"/>
      <c r="IUL113" s="13"/>
      <c r="IUM113" s="13"/>
      <c r="IUN113" s="13"/>
      <c r="IUO113" s="13"/>
      <c r="IUP113" s="13"/>
      <c r="IUQ113" s="13"/>
      <c r="IUR113" s="13"/>
      <c r="IUS113" s="13"/>
      <c r="IUT113" s="13"/>
      <c r="IUU113" s="13"/>
      <c r="IUV113" s="13"/>
      <c r="IUW113" s="13"/>
      <c r="IUX113" s="13"/>
      <c r="IUY113" s="13"/>
      <c r="IUZ113" s="13"/>
      <c r="IVA113" s="13"/>
      <c r="IVB113" s="13"/>
      <c r="IVC113" s="13"/>
      <c r="IVD113" s="13"/>
      <c r="IVE113" s="13"/>
      <c r="IVF113" s="13"/>
      <c r="IVG113" s="13"/>
      <c r="IVH113" s="13"/>
      <c r="IVI113" s="13"/>
      <c r="IVJ113" s="13"/>
      <c r="IVK113" s="13"/>
      <c r="IVL113" s="13"/>
      <c r="IVM113" s="13"/>
      <c r="IVN113" s="13"/>
      <c r="IVO113" s="13"/>
      <c r="IVP113" s="13"/>
      <c r="IVQ113" s="13"/>
      <c r="IVR113" s="13"/>
      <c r="IVS113" s="13"/>
      <c r="IVT113" s="13"/>
      <c r="IVU113" s="13"/>
      <c r="IVV113" s="13"/>
      <c r="IVW113" s="13"/>
      <c r="IVX113" s="13"/>
      <c r="IVY113" s="13"/>
      <c r="IVZ113" s="13"/>
      <c r="IWA113" s="13"/>
      <c r="IWB113" s="13"/>
      <c r="IWC113" s="13"/>
      <c r="IWD113" s="13"/>
      <c r="IWE113" s="13"/>
      <c r="IWF113" s="13"/>
      <c r="IWG113" s="13"/>
      <c r="IWH113" s="13"/>
      <c r="IWI113" s="13"/>
      <c r="IWJ113" s="13"/>
      <c r="IWK113" s="13"/>
      <c r="IWL113" s="13"/>
      <c r="IWM113" s="13"/>
      <c r="IWN113" s="13"/>
      <c r="IWO113" s="13"/>
      <c r="IWP113" s="13"/>
      <c r="IWQ113" s="13"/>
      <c r="IWR113" s="13"/>
      <c r="IWS113" s="13"/>
      <c r="IWT113" s="13"/>
      <c r="IWU113" s="13"/>
      <c r="IWV113" s="13"/>
      <c r="IWW113" s="13"/>
      <c r="IWX113" s="13"/>
      <c r="IWY113" s="13"/>
      <c r="IWZ113" s="13"/>
      <c r="IXA113" s="13"/>
      <c r="IXB113" s="13"/>
      <c r="IXC113" s="13"/>
      <c r="IXD113" s="13"/>
      <c r="IXE113" s="13"/>
      <c r="IXF113" s="13"/>
      <c r="IXG113" s="13"/>
      <c r="IXH113" s="13"/>
      <c r="IXI113" s="13"/>
      <c r="IXJ113" s="13"/>
      <c r="IXK113" s="13"/>
      <c r="IXL113" s="13"/>
      <c r="IXM113" s="13"/>
      <c r="IXN113" s="13"/>
      <c r="IXO113" s="13"/>
      <c r="IXP113" s="13"/>
      <c r="IXQ113" s="13"/>
      <c r="IXR113" s="13"/>
      <c r="IXS113" s="13"/>
      <c r="IXT113" s="13"/>
      <c r="IXU113" s="13"/>
      <c r="IXV113" s="13"/>
      <c r="IXW113" s="13"/>
      <c r="IXX113" s="13"/>
      <c r="IXY113" s="13"/>
      <c r="IXZ113" s="13"/>
      <c r="IYA113" s="13"/>
      <c r="IYB113" s="13"/>
      <c r="IYC113" s="13"/>
      <c r="IYD113" s="13"/>
      <c r="IYE113" s="13"/>
      <c r="IYF113" s="13"/>
      <c r="IYG113" s="13"/>
      <c r="IYH113" s="13"/>
      <c r="IYI113" s="13"/>
      <c r="IYJ113" s="13"/>
      <c r="IYK113" s="13"/>
      <c r="IYL113" s="13"/>
      <c r="IYM113" s="13"/>
      <c r="IYN113" s="13"/>
      <c r="IYO113" s="13"/>
      <c r="IYP113" s="13"/>
      <c r="IYQ113" s="13"/>
      <c r="IYR113" s="13"/>
      <c r="IYS113" s="13"/>
      <c r="IYT113" s="13"/>
      <c r="IYU113" s="13"/>
      <c r="IYV113" s="13"/>
      <c r="IYW113" s="13"/>
      <c r="IYX113" s="13"/>
      <c r="IYY113" s="13"/>
      <c r="IYZ113" s="13"/>
      <c r="IZA113" s="13"/>
      <c r="IZB113" s="13"/>
      <c r="IZC113" s="13"/>
      <c r="IZD113" s="13"/>
      <c r="IZE113" s="13"/>
      <c r="IZF113" s="13"/>
      <c r="IZG113" s="13"/>
      <c r="IZH113" s="13"/>
      <c r="IZI113" s="13"/>
      <c r="IZJ113" s="13"/>
      <c r="IZK113" s="13"/>
      <c r="IZL113" s="13"/>
      <c r="IZM113" s="13"/>
      <c r="IZN113" s="13"/>
      <c r="IZO113" s="13"/>
      <c r="IZP113" s="13"/>
      <c r="IZQ113" s="13"/>
      <c r="IZR113" s="13"/>
      <c r="IZS113" s="13"/>
      <c r="IZT113" s="13"/>
      <c r="IZU113" s="13"/>
      <c r="IZV113" s="13"/>
      <c r="IZW113" s="13"/>
      <c r="IZX113" s="13"/>
      <c r="IZY113" s="13"/>
      <c r="IZZ113" s="13"/>
      <c r="JAA113" s="13"/>
      <c r="JAB113" s="13"/>
      <c r="JAC113" s="13"/>
      <c r="JAD113" s="13"/>
      <c r="JAE113" s="13"/>
      <c r="JAF113" s="13"/>
      <c r="JAG113" s="13"/>
      <c r="JAH113" s="13"/>
      <c r="JAI113" s="13"/>
      <c r="JAJ113" s="13"/>
      <c r="JAK113" s="13"/>
      <c r="JAL113" s="13"/>
      <c r="JAM113" s="13"/>
      <c r="JAN113" s="13"/>
      <c r="JAO113" s="13"/>
      <c r="JAP113" s="13"/>
      <c r="JAQ113" s="13"/>
      <c r="JAR113" s="13"/>
      <c r="JAS113" s="13"/>
      <c r="JAT113" s="13"/>
      <c r="JAU113" s="13"/>
      <c r="JAV113" s="13"/>
      <c r="JAW113" s="13"/>
      <c r="JAX113" s="13"/>
      <c r="JAY113" s="13"/>
      <c r="JAZ113" s="13"/>
      <c r="JBA113" s="13"/>
      <c r="JBB113" s="13"/>
      <c r="JBC113" s="13"/>
      <c r="JBD113" s="13"/>
      <c r="JBE113" s="13"/>
      <c r="JBF113" s="13"/>
      <c r="JBG113" s="13"/>
      <c r="JBH113" s="13"/>
      <c r="JBI113" s="13"/>
      <c r="JBJ113" s="13"/>
      <c r="JBK113" s="13"/>
      <c r="JBL113" s="13"/>
      <c r="JBM113" s="13"/>
      <c r="JBN113" s="13"/>
      <c r="JBO113" s="13"/>
      <c r="JBP113" s="13"/>
      <c r="JBQ113" s="13"/>
      <c r="JBR113" s="13"/>
      <c r="JBS113" s="13"/>
      <c r="JBT113" s="13"/>
      <c r="JBU113" s="13"/>
      <c r="JBV113" s="13"/>
      <c r="JBW113" s="13"/>
      <c r="JBX113" s="13"/>
      <c r="JBY113" s="13"/>
      <c r="JBZ113" s="13"/>
      <c r="JCA113" s="13"/>
      <c r="JCB113" s="13"/>
      <c r="JCC113" s="13"/>
      <c r="JCD113" s="13"/>
      <c r="JCE113" s="13"/>
      <c r="JCF113" s="13"/>
      <c r="JCG113" s="13"/>
      <c r="JCH113" s="13"/>
      <c r="JCI113" s="13"/>
      <c r="JCJ113" s="13"/>
      <c r="JCK113" s="13"/>
      <c r="JCL113" s="13"/>
      <c r="JCM113" s="13"/>
      <c r="JCN113" s="13"/>
      <c r="JCO113" s="13"/>
      <c r="JCP113" s="13"/>
      <c r="JCQ113" s="13"/>
      <c r="JCR113" s="13"/>
      <c r="JCS113" s="13"/>
      <c r="JCT113" s="13"/>
      <c r="JCU113" s="13"/>
      <c r="JCV113" s="13"/>
      <c r="JCW113" s="13"/>
      <c r="JCX113" s="13"/>
      <c r="JCY113" s="13"/>
      <c r="JCZ113" s="13"/>
      <c r="JDA113" s="13"/>
      <c r="JDB113" s="13"/>
      <c r="JDC113" s="13"/>
      <c r="JDD113" s="13"/>
      <c r="JDE113" s="13"/>
      <c r="JDF113" s="13"/>
      <c r="JDG113" s="13"/>
      <c r="JDH113" s="13"/>
      <c r="JDI113" s="13"/>
      <c r="JDJ113" s="13"/>
      <c r="JDK113" s="13"/>
      <c r="JDL113" s="13"/>
      <c r="JDM113" s="13"/>
      <c r="JDN113" s="13"/>
      <c r="JDO113" s="13"/>
      <c r="JDP113" s="13"/>
      <c r="JDQ113" s="13"/>
      <c r="JDR113" s="13"/>
      <c r="JDS113" s="13"/>
      <c r="JDT113" s="13"/>
      <c r="JDU113" s="13"/>
      <c r="JDV113" s="13"/>
      <c r="JDW113" s="13"/>
      <c r="JDX113" s="13"/>
      <c r="JDY113" s="13"/>
      <c r="JDZ113" s="13"/>
      <c r="JEA113" s="13"/>
      <c r="JEB113" s="13"/>
      <c r="JEC113" s="13"/>
      <c r="JED113" s="13"/>
      <c r="JEE113" s="13"/>
      <c r="JEF113" s="13"/>
      <c r="JEG113" s="13"/>
      <c r="JEH113" s="13"/>
      <c r="JEI113" s="13"/>
      <c r="JEJ113" s="13"/>
      <c r="JEK113" s="13"/>
      <c r="JEL113" s="13"/>
      <c r="JEM113" s="13"/>
      <c r="JEN113" s="13"/>
      <c r="JEO113" s="13"/>
      <c r="JEP113" s="13"/>
      <c r="JEQ113" s="13"/>
      <c r="JER113" s="13"/>
      <c r="JES113" s="13"/>
      <c r="JET113" s="13"/>
      <c r="JEU113" s="13"/>
      <c r="JEV113" s="13"/>
      <c r="JEW113" s="13"/>
      <c r="JEX113" s="13"/>
      <c r="JEY113" s="13"/>
      <c r="JEZ113" s="13"/>
      <c r="JFA113" s="13"/>
      <c r="JFB113" s="13"/>
      <c r="JFC113" s="13"/>
      <c r="JFD113" s="13"/>
      <c r="JFE113" s="13"/>
      <c r="JFF113" s="13"/>
      <c r="JFG113" s="13"/>
      <c r="JFH113" s="13"/>
      <c r="JFI113" s="13"/>
      <c r="JFJ113" s="13"/>
      <c r="JFK113" s="13"/>
      <c r="JFL113" s="13"/>
      <c r="JFM113" s="13"/>
      <c r="JFN113" s="13"/>
      <c r="JFO113" s="13"/>
      <c r="JFP113" s="13"/>
      <c r="JFQ113" s="13"/>
      <c r="JFR113" s="13"/>
      <c r="JFS113" s="13"/>
      <c r="JFT113" s="13"/>
      <c r="JFU113" s="13"/>
      <c r="JFV113" s="13"/>
      <c r="JFW113" s="13"/>
      <c r="JFX113" s="13"/>
      <c r="JFY113" s="13"/>
      <c r="JFZ113" s="13"/>
      <c r="JGA113" s="13"/>
      <c r="JGB113" s="13"/>
      <c r="JGC113" s="13"/>
      <c r="JGD113" s="13"/>
      <c r="JGE113" s="13"/>
      <c r="JGF113" s="13"/>
      <c r="JGG113" s="13"/>
      <c r="JGH113" s="13"/>
      <c r="JGI113" s="13"/>
      <c r="JGJ113" s="13"/>
      <c r="JGK113" s="13"/>
      <c r="JGL113" s="13"/>
      <c r="JGM113" s="13"/>
      <c r="JGN113" s="13"/>
      <c r="JGO113" s="13"/>
      <c r="JGP113" s="13"/>
      <c r="JGQ113" s="13"/>
      <c r="JGR113" s="13"/>
      <c r="JGS113" s="13"/>
      <c r="JGT113" s="13"/>
      <c r="JGU113" s="13"/>
      <c r="JGV113" s="13"/>
      <c r="JGW113" s="13"/>
      <c r="JGX113" s="13"/>
      <c r="JGY113" s="13"/>
      <c r="JGZ113" s="13"/>
      <c r="JHA113" s="13"/>
      <c r="JHB113" s="13"/>
      <c r="JHC113" s="13"/>
      <c r="JHD113" s="13"/>
      <c r="JHE113" s="13"/>
      <c r="JHF113" s="13"/>
      <c r="JHG113" s="13"/>
      <c r="JHH113" s="13"/>
      <c r="JHI113" s="13"/>
      <c r="JHJ113" s="13"/>
      <c r="JHK113" s="13"/>
      <c r="JHL113" s="13"/>
      <c r="JHM113" s="13"/>
      <c r="JHN113" s="13"/>
      <c r="JHO113" s="13"/>
      <c r="JHP113" s="13"/>
      <c r="JHQ113" s="13"/>
      <c r="JHR113" s="13"/>
      <c r="JHS113" s="13"/>
      <c r="JHT113" s="13"/>
      <c r="JHU113" s="13"/>
      <c r="JHV113" s="13"/>
      <c r="JHW113" s="13"/>
      <c r="JHX113" s="13"/>
      <c r="JHY113" s="13"/>
      <c r="JHZ113" s="13"/>
      <c r="JIA113" s="13"/>
      <c r="JIB113" s="13"/>
      <c r="JIC113" s="13"/>
      <c r="JID113" s="13"/>
      <c r="JIE113" s="13"/>
      <c r="JIF113" s="13"/>
      <c r="JIG113" s="13"/>
      <c r="JIH113" s="13"/>
      <c r="JII113" s="13"/>
      <c r="JIJ113" s="13"/>
      <c r="JIK113" s="13"/>
      <c r="JIL113" s="13"/>
      <c r="JIM113" s="13"/>
      <c r="JIN113" s="13"/>
      <c r="JIO113" s="13"/>
      <c r="JIP113" s="13"/>
      <c r="JIQ113" s="13"/>
      <c r="JIR113" s="13"/>
      <c r="JIS113" s="13"/>
      <c r="JIT113" s="13"/>
      <c r="JIU113" s="13"/>
      <c r="JIV113" s="13"/>
      <c r="JIW113" s="13"/>
      <c r="JIX113" s="13"/>
      <c r="JIY113" s="13"/>
      <c r="JIZ113" s="13"/>
      <c r="JJA113" s="13"/>
      <c r="JJB113" s="13"/>
      <c r="JJC113" s="13"/>
      <c r="JJD113" s="13"/>
      <c r="JJE113" s="13"/>
      <c r="JJF113" s="13"/>
      <c r="JJG113" s="13"/>
      <c r="JJH113" s="13"/>
      <c r="JJI113" s="13"/>
      <c r="JJJ113" s="13"/>
      <c r="JJK113" s="13"/>
      <c r="JJL113" s="13"/>
      <c r="JJM113" s="13"/>
      <c r="JJN113" s="13"/>
      <c r="JJO113" s="13"/>
      <c r="JJP113" s="13"/>
      <c r="JJQ113" s="13"/>
      <c r="JJR113" s="13"/>
      <c r="JJS113" s="13"/>
      <c r="JJT113" s="13"/>
      <c r="JJU113" s="13"/>
      <c r="JJV113" s="13"/>
      <c r="JJW113" s="13"/>
      <c r="JJX113" s="13"/>
      <c r="JJY113" s="13"/>
      <c r="JJZ113" s="13"/>
      <c r="JKA113" s="13"/>
      <c r="JKB113" s="13"/>
      <c r="JKC113" s="13"/>
      <c r="JKD113" s="13"/>
      <c r="JKE113" s="13"/>
      <c r="JKF113" s="13"/>
      <c r="JKG113" s="13"/>
      <c r="JKH113" s="13"/>
      <c r="JKI113" s="13"/>
      <c r="JKJ113" s="13"/>
      <c r="JKK113" s="13"/>
      <c r="JKL113" s="13"/>
      <c r="JKM113" s="13"/>
      <c r="JKN113" s="13"/>
      <c r="JKO113" s="13"/>
      <c r="JKP113" s="13"/>
      <c r="JKQ113" s="13"/>
      <c r="JKR113" s="13"/>
      <c r="JKS113" s="13"/>
      <c r="JKT113" s="13"/>
      <c r="JKU113" s="13"/>
      <c r="JKV113" s="13"/>
      <c r="JKW113" s="13"/>
      <c r="JKX113" s="13"/>
      <c r="JKY113" s="13"/>
      <c r="JKZ113" s="13"/>
      <c r="JLA113" s="13"/>
      <c r="JLB113" s="13"/>
      <c r="JLC113" s="13"/>
      <c r="JLD113" s="13"/>
      <c r="JLE113" s="13"/>
      <c r="JLF113" s="13"/>
      <c r="JLG113" s="13"/>
      <c r="JLH113" s="13"/>
      <c r="JLI113" s="13"/>
      <c r="JLJ113" s="13"/>
      <c r="JLK113" s="13"/>
      <c r="JLL113" s="13"/>
      <c r="JLM113" s="13"/>
      <c r="JLN113" s="13"/>
      <c r="JLO113" s="13"/>
      <c r="JLP113" s="13"/>
      <c r="JLQ113" s="13"/>
      <c r="JLR113" s="13"/>
      <c r="JLS113" s="13"/>
      <c r="JLT113" s="13"/>
      <c r="JLU113" s="13"/>
      <c r="JLV113" s="13"/>
      <c r="JLW113" s="13"/>
      <c r="JLX113" s="13"/>
      <c r="JLY113" s="13"/>
      <c r="JLZ113" s="13"/>
      <c r="JMA113" s="13"/>
      <c r="JMB113" s="13"/>
      <c r="JMC113" s="13"/>
      <c r="JMD113" s="13"/>
      <c r="JME113" s="13"/>
      <c r="JMF113" s="13"/>
      <c r="JMG113" s="13"/>
      <c r="JMH113" s="13"/>
      <c r="JMI113" s="13"/>
      <c r="JMJ113" s="13"/>
      <c r="JMK113" s="13"/>
      <c r="JML113" s="13"/>
      <c r="JMM113" s="13"/>
      <c r="JMN113" s="13"/>
      <c r="JMO113" s="13"/>
      <c r="JMP113" s="13"/>
      <c r="JMQ113" s="13"/>
      <c r="JMR113" s="13"/>
      <c r="JMS113" s="13"/>
      <c r="JMT113" s="13"/>
      <c r="JMU113" s="13"/>
      <c r="JMV113" s="13"/>
      <c r="JMW113" s="13"/>
      <c r="JMX113" s="13"/>
      <c r="JMY113" s="13"/>
      <c r="JMZ113" s="13"/>
      <c r="JNA113" s="13"/>
      <c r="JNB113" s="13"/>
      <c r="JNC113" s="13"/>
      <c r="JND113" s="13"/>
      <c r="JNE113" s="13"/>
      <c r="JNF113" s="13"/>
      <c r="JNG113" s="13"/>
      <c r="JNH113" s="13"/>
      <c r="JNI113" s="13"/>
      <c r="JNJ113" s="13"/>
      <c r="JNK113" s="13"/>
      <c r="JNL113" s="13"/>
      <c r="JNM113" s="13"/>
      <c r="JNN113" s="13"/>
      <c r="JNO113" s="13"/>
      <c r="JNP113" s="13"/>
      <c r="JNQ113" s="13"/>
      <c r="JNR113" s="13"/>
      <c r="JNS113" s="13"/>
      <c r="JNT113" s="13"/>
      <c r="JNU113" s="13"/>
      <c r="JNV113" s="13"/>
      <c r="JNW113" s="13"/>
      <c r="JNX113" s="13"/>
      <c r="JNY113" s="13"/>
      <c r="JNZ113" s="13"/>
      <c r="JOA113" s="13"/>
      <c r="JOB113" s="13"/>
      <c r="JOC113" s="13"/>
      <c r="JOD113" s="13"/>
      <c r="JOE113" s="13"/>
      <c r="JOF113" s="13"/>
      <c r="JOG113" s="13"/>
      <c r="JOH113" s="13"/>
      <c r="JOI113" s="13"/>
      <c r="JOJ113" s="13"/>
      <c r="JOK113" s="13"/>
      <c r="JOL113" s="13"/>
      <c r="JOM113" s="13"/>
      <c r="JON113" s="13"/>
      <c r="JOO113" s="13"/>
      <c r="JOP113" s="13"/>
      <c r="JOQ113" s="13"/>
      <c r="JOR113" s="13"/>
      <c r="JOS113" s="13"/>
      <c r="JOT113" s="13"/>
      <c r="JOU113" s="13"/>
      <c r="JOV113" s="13"/>
      <c r="JOW113" s="13"/>
      <c r="JOX113" s="13"/>
      <c r="JOY113" s="13"/>
      <c r="JOZ113" s="13"/>
      <c r="JPA113" s="13"/>
      <c r="JPB113" s="13"/>
      <c r="JPC113" s="13"/>
      <c r="JPD113" s="13"/>
      <c r="JPE113" s="13"/>
      <c r="JPF113" s="13"/>
      <c r="JPG113" s="13"/>
      <c r="JPH113" s="13"/>
      <c r="JPI113" s="13"/>
      <c r="JPJ113" s="13"/>
      <c r="JPK113" s="13"/>
      <c r="JPL113" s="13"/>
      <c r="JPM113" s="13"/>
      <c r="JPN113" s="13"/>
      <c r="JPO113" s="13"/>
      <c r="JPP113" s="13"/>
      <c r="JPQ113" s="13"/>
      <c r="JPR113" s="13"/>
      <c r="JPS113" s="13"/>
      <c r="JPT113" s="13"/>
      <c r="JPU113" s="13"/>
      <c r="JPV113" s="13"/>
      <c r="JPW113" s="13"/>
      <c r="JPX113" s="13"/>
      <c r="JPY113" s="13"/>
      <c r="JPZ113" s="13"/>
      <c r="JQA113" s="13"/>
      <c r="JQB113" s="13"/>
      <c r="JQC113" s="13"/>
      <c r="JQD113" s="13"/>
      <c r="JQE113" s="13"/>
      <c r="JQF113" s="13"/>
      <c r="JQG113" s="13"/>
      <c r="JQH113" s="13"/>
      <c r="JQI113" s="13"/>
      <c r="JQJ113" s="13"/>
      <c r="JQK113" s="13"/>
      <c r="JQL113" s="13"/>
      <c r="JQM113" s="13"/>
      <c r="JQN113" s="13"/>
      <c r="JQO113" s="13"/>
      <c r="JQP113" s="13"/>
      <c r="JQQ113" s="13"/>
      <c r="JQR113" s="13"/>
      <c r="JQS113" s="13"/>
      <c r="JQT113" s="13"/>
      <c r="JQU113" s="13"/>
      <c r="JQV113" s="13"/>
      <c r="JQW113" s="13"/>
      <c r="JQX113" s="13"/>
      <c r="JQY113" s="13"/>
      <c r="JQZ113" s="13"/>
      <c r="JRA113" s="13"/>
      <c r="JRB113" s="13"/>
      <c r="JRC113" s="13"/>
      <c r="JRD113" s="13"/>
      <c r="JRE113" s="13"/>
      <c r="JRF113" s="13"/>
      <c r="JRG113" s="13"/>
      <c r="JRH113" s="13"/>
      <c r="JRI113" s="13"/>
      <c r="JRJ113" s="13"/>
      <c r="JRK113" s="13"/>
      <c r="JRL113" s="13"/>
      <c r="JRM113" s="13"/>
      <c r="JRN113" s="13"/>
      <c r="JRO113" s="13"/>
      <c r="JRP113" s="13"/>
      <c r="JRQ113" s="13"/>
      <c r="JRR113" s="13"/>
      <c r="JRS113" s="13"/>
      <c r="JRT113" s="13"/>
      <c r="JRU113" s="13"/>
      <c r="JRV113" s="13"/>
      <c r="JRW113" s="13"/>
      <c r="JRX113" s="13"/>
      <c r="JRY113" s="13"/>
      <c r="JRZ113" s="13"/>
      <c r="JSA113" s="13"/>
      <c r="JSB113" s="13"/>
      <c r="JSC113" s="13"/>
      <c r="JSD113" s="13"/>
      <c r="JSE113" s="13"/>
      <c r="JSF113" s="13"/>
      <c r="JSG113" s="13"/>
      <c r="JSH113" s="13"/>
      <c r="JSI113" s="13"/>
      <c r="JSJ113" s="13"/>
      <c r="JSK113" s="13"/>
      <c r="JSL113" s="13"/>
      <c r="JSM113" s="13"/>
      <c r="JSN113" s="13"/>
      <c r="JSO113" s="13"/>
      <c r="JSP113" s="13"/>
      <c r="JSQ113" s="13"/>
      <c r="JSR113" s="13"/>
      <c r="JSS113" s="13"/>
      <c r="JST113" s="13"/>
      <c r="JSU113" s="13"/>
      <c r="JSV113" s="13"/>
      <c r="JSW113" s="13"/>
      <c r="JSX113" s="13"/>
      <c r="JSY113" s="13"/>
      <c r="JSZ113" s="13"/>
      <c r="JTA113" s="13"/>
      <c r="JTB113" s="13"/>
      <c r="JTC113" s="13"/>
      <c r="JTD113" s="13"/>
      <c r="JTE113" s="13"/>
      <c r="JTF113" s="13"/>
      <c r="JTG113" s="13"/>
      <c r="JTH113" s="13"/>
      <c r="JTI113" s="13"/>
      <c r="JTJ113" s="13"/>
      <c r="JTK113" s="13"/>
      <c r="JTL113" s="13"/>
      <c r="JTM113" s="13"/>
      <c r="JTN113" s="13"/>
      <c r="JTO113" s="13"/>
      <c r="JTP113" s="13"/>
      <c r="JTQ113" s="13"/>
      <c r="JTR113" s="13"/>
      <c r="JTS113" s="13"/>
      <c r="JTT113" s="13"/>
      <c r="JTU113" s="13"/>
      <c r="JTV113" s="13"/>
      <c r="JTW113" s="13"/>
      <c r="JTX113" s="13"/>
      <c r="JTY113" s="13"/>
      <c r="JTZ113" s="13"/>
      <c r="JUA113" s="13"/>
      <c r="JUB113" s="13"/>
      <c r="JUC113" s="13"/>
      <c r="JUD113" s="13"/>
      <c r="JUE113" s="13"/>
      <c r="JUF113" s="13"/>
      <c r="JUG113" s="13"/>
      <c r="JUH113" s="13"/>
      <c r="JUI113" s="13"/>
      <c r="JUJ113" s="13"/>
      <c r="JUK113" s="13"/>
      <c r="JUL113" s="13"/>
      <c r="JUM113" s="13"/>
      <c r="JUN113" s="13"/>
      <c r="JUO113" s="13"/>
      <c r="JUP113" s="13"/>
      <c r="JUQ113" s="13"/>
      <c r="JUR113" s="13"/>
      <c r="JUS113" s="13"/>
      <c r="JUT113" s="13"/>
      <c r="JUU113" s="13"/>
      <c r="JUV113" s="13"/>
      <c r="JUW113" s="13"/>
      <c r="JUX113" s="13"/>
      <c r="JUY113" s="13"/>
      <c r="JUZ113" s="13"/>
      <c r="JVA113" s="13"/>
      <c r="JVB113" s="13"/>
      <c r="JVC113" s="13"/>
      <c r="JVD113" s="13"/>
      <c r="JVE113" s="13"/>
      <c r="JVF113" s="13"/>
      <c r="JVG113" s="13"/>
      <c r="JVH113" s="13"/>
      <c r="JVI113" s="13"/>
      <c r="JVJ113" s="13"/>
      <c r="JVK113" s="13"/>
      <c r="JVL113" s="13"/>
      <c r="JVM113" s="13"/>
      <c r="JVN113" s="13"/>
      <c r="JVO113" s="13"/>
      <c r="JVP113" s="13"/>
      <c r="JVQ113" s="13"/>
      <c r="JVR113" s="13"/>
      <c r="JVS113" s="13"/>
      <c r="JVT113" s="13"/>
      <c r="JVU113" s="13"/>
      <c r="JVV113" s="13"/>
      <c r="JVW113" s="13"/>
      <c r="JVX113" s="13"/>
      <c r="JVY113" s="13"/>
      <c r="JVZ113" s="13"/>
      <c r="JWA113" s="13"/>
      <c r="JWB113" s="13"/>
      <c r="JWC113" s="13"/>
      <c r="JWD113" s="13"/>
      <c r="JWE113" s="13"/>
      <c r="JWF113" s="13"/>
      <c r="JWG113" s="13"/>
      <c r="JWH113" s="13"/>
      <c r="JWI113" s="13"/>
      <c r="JWJ113" s="13"/>
      <c r="JWK113" s="13"/>
      <c r="JWL113" s="13"/>
      <c r="JWM113" s="13"/>
      <c r="JWN113" s="13"/>
      <c r="JWO113" s="13"/>
      <c r="JWP113" s="13"/>
      <c r="JWQ113" s="13"/>
      <c r="JWR113" s="13"/>
      <c r="JWS113" s="13"/>
      <c r="JWT113" s="13"/>
      <c r="JWU113" s="13"/>
      <c r="JWV113" s="13"/>
      <c r="JWW113" s="13"/>
      <c r="JWX113" s="13"/>
      <c r="JWY113" s="13"/>
      <c r="JWZ113" s="13"/>
      <c r="JXA113" s="13"/>
      <c r="JXB113" s="13"/>
      <c r="JXC113" s="13"/>
      <c r="JXD113" s="13"/>
      <c r="JXE113" s="13"/>
      <c r="JXF113" s="13"/>
      <c r="JXG113" s="13"/>
      <c r="JXH113" s="13"/>
      <c r="JXI113" s="13"/>
      <c r="JXJ113" s="13"/>
      <c r="JXK113" s="13"/>
      <c r="JXL113" s="13"/>
      <c r="JXM113" s="13"/>
      <c r="JXN113" s="13"/>
      <c r="JXO113" s="13"/>
      <c r="JXP113" s="13"/>
      <c r="JXQ113" s="13"/>
      <c r="JXR113" s="13"/>
      <c r="JXS113" s="13"/>
      <c r="JXT113" s="13"/>
      <c r="JXU113" s="13"/>
      <c r="JXV113" s="13"/>
      <c r="JXW113" s="13"/>
      <c r="JXX113" s="13"/>
      <c r="JXY113" s="13"/>
      <c r="JXZ113" s="13"/>
      <c r="JYA113" s="13"/>
      <c r="JYB113" s="13"/>
      <c r="JYC113" s="13"/>
      <c r="JYD113" s="13"/>
      <c r="JYE113" s="13"/>
      <c r="JYF113" s="13"/>
      <c r="JYG113" s="13"/>
      <c r="JYH113" s="13"/>
      <c r="JYI113" s="13"/>
      <c r="JYJ113" s="13"/>
      <c r="JYK113" s="13"/>
      <c r="JYL113" s="13"/>
      <c r="JYM113" s="13"/>
      <c r="JYN113" s="13"/>
      <c r="JYO113" s="13"/>
      <c r="JYP113" s="13"/>
      <c r="JYQ113" s="13"/>
      <c r="JYR113" s="13"/>
      <c r="JYS113" s="13"/>
      <c r="JYT113" s="13"/>
      <c r="JYU113" s="13"/>
      <c r="JYV113" s="13"/>
      <c r="JYW113" s="13"/>
      <c r="JYX113" s="13"/>
      <c r="JYY113" s="13"/>
      <c r="JYZ113" s="13"/>
      <c r="JZA113" s="13"/>
      <c r="JZB113" s="13"/>
      <c r="JZC113" s="13"/>
      <c r="JZD113" s="13"/>
      <c r="JZE113" s="13"/>
      <c r="JZF113" s="13"/>
      <c r="JZG113" s="13"/>
      <c r="JZH113" s="13"/>
      <c r="JZI113" s="13"/>
      <c r="JZJ113" s="13"/>
      <c r="JZK113" s="13"/>
      <c r="JZL113" s="13"/>
      <c r="JZM113" s="13"/>
      <c r="JZN113" s="13"/>
      <c r="JZO113" s="13"/>
      <c r="JZP113" s="13"/>
      <c r="JZQ113" s="13"/>
      <c r="JZR113" s="13"/>
      <c r="JZS113" s="13"/>
      <c r="JZT113" s="13"/>
      <c r="JZU113" s="13"/>
      <c r="JZV113" s="13"/>
      <c r="JZW113" s="13"/>
      <c r="JZX113" s="13"/>
      <c r="JZY113" s="13"/>
      <c r="JZZ113" s="13"/>
      <c r="KAA113" s="13"/>
      <c r="KAB113" s="13"/>
      <c r="KAC113" s="13"/>
      <c r="KAD113" s="13"/>
      <c r="KAE113" s="13"/>
      <c r="KAF113" s="13"/>
      <c r="KAG113" s="13"/>
      <c r="KAH113" s="13"/>
      <c r="KAI113" s="13"/>
      <c r="KAJ113" s="13"/>
      <c r="KAK113" s="13"/>
      <c r="KAL113" s="13"/>
      <c r="KAM113" s="13"/>
      <c r="KAN113" s="13"/>
      <c r="KAO113" s="13"/>
      <c r="KAP113" s="13"/>
      <c r="KAQ113" s="13"/>
      <c r="KAR113" s="13"/>
      <c r="KAS113" s="13"/>
      <c r="KAT113" s="13"/>
      <c r="KAU113" s="13"/>
      <c r="KAV113" s="13"/>
      <c r="KAW113" s="13"/>
      <c r="KAX113" s="13"/>
      <c r="KAY113" s="13"/>
      <c r="KAZ113" s="13"/>
      <c r="KBA113" s="13"/>
      <c r="KBB113" s="13"/>
      <c r="KBC113" s="13"/>
      <c r="KBD113" s="13"/>
      <c r="KBE113" s="13"/>
      <c r="KBF113" s="13"/>
      <c r="KBG113" s="13"/>
      <c r="KBH113" s="13"/>
      <c r="KBI113" s="13"/>
      <c r="KBJ113" s="13"/>
      <c r="KBK113" s="13"/>
      <c r="KBL113" s="13"/>
      <c r="KBM113" s="13"/>
      <c r="KBN113" s="13"/>
      <c r="KBO113" s="13"/>
      <c r="KBP113" s="13"/>
      <c r="KBQ113" s="13"/>
      <c r="KBR113" s="13"/>
      <c r="KBS113" s="13"/>
      <c r="KBT113" s="13"/>
      <c r="KBU113" s="13"/>
      <c r="KBV113" s="13"/>
      <c r="KBW113" s="13"/>
      <c r="KBX113" s="13"/>
      <c r="KBY113" s="13"/>
      <c r="KBZ113" s="13"/>
      <c r="KCA113" s="13"/>
      <c r="KCB113" s="13"/>
      <c r="KCC113" s="13"/>
      <c r="KCD113" s="13"/>
      <c r="KCE113" s="13"/>
      <c r="KCF113" s="13"/>
      <c r="KCG113" s="13"/>
      <c r="KCH113" s="13"/>
      <c r="KCI113" s="13"/>
      <c r="KCJ113" s="13"/>
      <c r="KCK113" s="13"/>
      <c r="KCL113" s="13"/>
      <c r="KCM113" s="13"/>
      <c r="KCN113" s="13"/>
      <c r="KCO113" s="13"/>
      <c r="KCP113" s="13"/>
      <c r="KCQ113" s="13"/>
      <c r="KCR113" s="13"/>
      <c r="KCS113" s="13"/>
      <c r="KCT113" s="13"/>
      <c r="KCU113" s="13"/>
      <c r="KCV113" s="13"/>
      <c r="KCW113" s="13"/>
      <c r="KCX113" s="13"/>
      <c r="KCY113" s="13"/>
      <c r="KCZ113" s="13"/>
      <c r="KDA113" s="13"/>
      <c r="KDB113" s="13"/>
      <c r="KDC113" s="13"/>
      <c r="KDD113" s="13"/>
      <c r="KDE113" s="13"/>
      <c r="KDF113" s="13"/>
      <c r="KDG113" s="13"/>
      <c r="KDH113" s="13"/>
      <c r="KDI113" s="13"/>
      <c r="KDJ113" s="13"/>
      <c r="KDK113" s="13"/>
      <c r="KDL113" s="13"/>
      <c r="KDM113" s="13"/>
      <c r="KDN113" s="13"/>
      <c r="KDO113" s="13"/>
      <c r="KDP113" s="13"/>
      <c r="KDQ113" s="13"/>
      <c r="KDR113" s="13"/>
      <c r="KDS113" s="13"/>
      <c r="KDT113" s="13"/>
      <c r="KDU113" s="13"/>
      <c r="KDV113" s="13"/>
      <c r="KDW113" s="13"/>
      <c r="KDX113" s="13"/>
      <c r="KDY113" s="13"/>
      <c r="KDZ113" s="13"/>
      <c r="KEA113" s="13"/>
      <c r="KEB113" s="13"/>
      <c r="KEC113" s="13"/>
      <c r="KED113" s="13"/>
      <c r="KEE113" s="13"/>
      <c r="KEF113" s="13"/>
      <c r="KEG113" s="13"/>
      <c r="KEH113" s="13"/>
      <c r="KEI113" s="13"/>
      <c r="KEJ113" s="13"/>
      <c r="KEK113" s="13"/>
      <c r="KEL113" s="13"/>
      <c r="KEM113" s="13"/>
      <c r="KEN113" s="13"/>
      <c r="KEO113" s="13"/>
      <c r="KEP113" s="13"/>
      <c r="KEQ113" s="13"/>
      <c r="KER113" s="13"/>
      <c r="KES113" s="13"/>
      <c r="KET113" s="13"/>
      <c r="KEU113" s="13"/>
      <c r="KEV113" s="13"/>
      <c r="KEW113" s="13"/>
      <c r="KEX113" s="13"/>
      <c r="KEY113" s="13"/>
      <c r="KEZ113" s="13"/>
      <c r="KFA113" s="13"/>
      <c r="KFB113" s="13"/>
      <c r="KFC113" s="13"/>
      <c r="KFD113" s="13"/>
      <c r="KFE113" s="13"/>
      <c r="KFF113" s="13"/>
      <c r="KFG113" s="13"/>
      <c r="KFH113" s="13"/>
      <c r="KFI113" s="13"/>
      <c r="KFJ113" s="13"/>
      <c r="KFK113" s="13"/>
      <c r="KFL113" s="13"/>
      <c r="KFM113" s="13"/>
      <c r="KFN113" s="13"/>
      <c r="KFO113" s="13"/>
      <c r="KFP113" s="13"/>
      <c r="KFQ113" s="13"/>
      <c r="KFR113" s="13"/>
      <c r="KFS113" s="13"/>
      <c r="KFT113" s="13"/>
      <c r="KFU113" s="13"/>
      <c r="KFV113" s="13"/>
      <c r="KFW113" s="13"/>
      <c r="KFX113" s="13"/>
      <c r="KFY113" s="13"/>
      <c r="KFZ113" s="13"/>
      <c r="KGA113" s="13"/>
      <c r="KGB113" s="13"/>
      <c r="KGC113" s="13"/>
      <c r="KGD113" s="13"/>
      <c r="KGE113" s="13"/>
      <c r="KGF113" s="13"/>
      <c r="KGG113" s="13"/>
      <c r="KGH113" s="13"/>
      <c r="KGI113" s="13"/>
      <c r="KGJ113" s="13"/>
      <c r="KGK113" s="13"/>
      <c r="KGL113" s="13"/>
      <c r="KGM113" s="13"/>
      <c r="KGN113" s="13"/>
      <c r="KGO113" s="13"/>
      <c r="KGP113" s="13"/>
      <c r="KGQ113" s="13"/>
      <c r="KGR113" s="13"/>
      <c r="KGS113" s="13"/>
      <c r="KGT113" s="13"/>
      <c r="KGU113" s="13"/>
      <c r="KGV113" s="13"/>
      <c r="KGW113" s="13"/>
      <c r="KGX113" s="13"/>
      <c r="KGY113" s="13"/>
      <c r="KGZ113" s="13"/>
      <c r="KHA113" s="13"/>
      <c r="KHB113" s="13"/>
      <c r="KHC113" s="13"/>
      <c r="KHD113" s="13"/>
      <c r="KHE113" s="13"/>
      <c r="KHF113" s="13"/>
      <c r="KHG113" s="13"/>
      <c r="KHH113" s="13"/>
      <c r="KHI113" s="13"/>
      <c r="KHJ113" s="13"/>
      <c r="KHK113" s="13"/>
      <c r="KHL113" s="13"/>
      <c r="KHM113" s="13"/>
      <c r="KHN113" s="13"/>
      <c r="KHO113" s="13"/>
      <c r="KHP113" s="13"/>
      <c r="KHQ113" s="13"/>
      <c r="KHR113" s="13"/>
      <c r="KHS113" s="13"/>
      <c r="KHT113" s="13"/>
      <c r="KHU113" s="13"/>
      <c r="KHV113" s="13"/>
      <c r="KHW113" s="13"/>
      <c r="KHX113" s="13"/>
      <c r="KHY113" s="13"/>
      <c r="KHZ113" s="13"/>
      <c r="KIA113" s="13"/>
      <c r="KIB113" s="13"/>
      <c r="KIC113" s="13"/>
      <c r="KID113" s="13"/>
      <c r="KIE113" s="13"/>
      <c r="KIF113" s="13"/>
      <c r="KIG113" s="13"/>
      <c r="KIH113" s="13"/>
      <c r="KII113" s="13"/>
      <c r="KIJ113" s="13"/>
      <c r="KIK113" s="13"/>
      <c r="KIL113" s="13"/>
      <c r="KIM113" s="13"/>
      <c r="KIN113" s="13"/>
      <c r="KIO113" s="13"/>
      <c r="KIP113" s="13"/>
      <c r="KIQ113" s="13"/>
      <c r="KIR113" s="13"/>
      <c r="KIS113" s="13"/>
      <c r="KIT113" s="13"/>
      <c r="KIU113" s="13"/>
      <c r="KIV113" s="13"/>
      <c r="KIW113" s="13"/>
      <c r="KIX113" s="13"/>
      <c r="KIY113" s="13"/>
      <c r="KIZ113" s="13"/>
      <c r="KJA113" s="13"/>
      <c r="KJB113" s="13"/>
      <c r="KJC113" s="13"/>
      <c r="KJD113" s="13"/>
      <c r="KJE113" s="13"/>
      <c r="KJF113" s="13"/>
      <c r="KJG113" s="13"/>
      <c r="KJH113" s="13"/>
      <c r="KJI113" s="13"/>
      <c r="KJJ113" s="13"/>
      <c r="KJK113" s="13"/>
      <c r="KJL113" s="13"/>
      <c r="KJM113" s="13"/>
      <c r="KJN113" s="13"/>
      <c r="KJO113" s="13"/>
      <c r="KJP113" s="13"/>
      <c r="KJQ113" s="13"/>
      <c r="KJR113" s="13"/>
      <c r="KJS113" s="13"/>
      <c r="KJT113" s="13"/>
      <c r="KJU113" s="13"/>
      <c r="KJV113" s="13"/>
      <c r="KJW113" s="13"/>
      <c r="KJX113" s="13"/>
      <c r="KJY113" s="13"/>
      <c r="KJZ113" s="13"/>
      <c r="KKA113" s="13"/>
      <c r="KKB113" s="13"/>
      <c r="KKC113" s="13"/>
      <c r="KKD113" s="13"/>
      <c r="KKE113" s="13"/>
      <c r="KKF113" s="13"/>
      <c r="KKG113" s="13"/>
      <c r="KKH113" s="13"/>
      <c r="KKI113" s="13"/>
      <c r="KKJ113" s="13"/>
      <c r="KKK113" s="13"/>
      <c r="KKL113" s="13"/>
      <c r="KKM113" s="13"/>
      <c r="KKN113" s="13"/>
      <c r="KKO113" s="13"/>
      <c r="KKP113" s="13"/>
      <c r="KKQ113" s="13"/>
      <c r="KKR113" s="13"/>
      <c r="KKS113" s="13"/>
      <c r="KKT113" s="13"/>
      <c r="KKU113" s="13"/>
      <c r="KKV113" s="13"/>
      <c r="KKW113" s="13"/>
      <c r="KKX113" s="13"/>
      <c r="KKY113" s="13"/>
      <c r="KKZ113" s="13"/>
      <c r="KLA113" s="13"/>
      <c r="KLB113" s="13"/>
      <c r="KLC113" s="13"/>
      <c r="KLD113" s="13"/>
      <c r="KLE113" s="13"/>
      <c r="KLF113" s="13"/>
      <c r="KLG113" s="13"/>
      <c r="KLH113" s="13"/>
      <c r="KLI113" s="13"/>
      <c r="KLJ113" s="13"/>
      <c r="KLK113" s="13"/>
      <c r="KLL113" s="13"/>
      <c r="KLM113" s="13"/>
      <c r="KLN113" s="13"/>
      <c r="KLO113" s="13"/>
      <c r="KLP113" s="13"/>
      <c r="KLQ113" s="13"/>
      <c r="KLR113" s="13"/>
      <c r="KLS113" s="13"/>
      <c r="KLT113" s="13"/>
      <c r="KLU113" s="13"/>
      <c r="KLV113" s="13"/>
      <c r="KLW113" s="13"/>
      <c r="KLX113" s="13"/>
      <c r="KLY113" s="13"/>
      <c r="KLZ113" s="13"/>
      <c r="KMA113" s="13"/>
      <c r="KMB113" s="13"/>
      <c r="KMC113" s="13"/>
      <c r="KMD113" s="13"/>
      <c r="KME113" s="13"/>
      <c r="KMF113" s="13"/>
      <c r="KMG113" s="13"/>
      <c r="KMH113" s="13"/>
      <c r="KMI113" s="13"/>
      <c r="KMJ113" s="13"/>
      <c r="KMK113" s="13"/>
      <c r="KML113" s="13"/>
      <c r="KMM113" s="13"/>
      <c r="KMN113" s="13"/>
      <c r="KMO113" s="13"/>
      <c r="KMP113" s="13"/>
      <c r="KMQ113" s="13"/>
      <c r="KMR113" s="13"/>
      <c r="KMS113" s="13"/>
      <c r="KMT113" s="13"/>
      <c r="KMU113" s="13"/>
      <c r="KMV113" s="13"/>
      <c r="KMW113" s="13"/>
      <c r="KMX113" s="13"/>
      <c r="KMY113" s="13"/>
      <c r="KMZ113" s="13"/>
      <c r="KNA113" s="13"/>
      <c r="KNB113" s="13"/>
      <c r="KNC113" s="13"/>
      <c r="KND113" s="13"/>
      <c r="KNE113" s="13"/>
      <c r="KNF113" s="13"/>
      <c r="KNG113" s="13"/>
      <c r="KNH113" s="13"/>
      <c r="KNI113" s="13"/>
      <c r="KNJ113" s="13"/>
      <c r="KNK113" s="13"/>
      <c r="KNL113" s="13"/>
      <c r="KNM113" s="13"/>
      <c r="KNN113" s="13"/>
      <c r="KNO113" s="13"/>
      <c r="KNP113" s="13"/>
      <c r="KNQ113" s="13"/>
      <c r="KNR113" s="13"/>
      <c r="KNS113" s="13"/>
      <c r="KNT113" s="13"/>
      <c r="KNU113" s="13"/>
      <c r="KNV113" s="13"/>
      <c r="KNW113" s="13"/>
      <c r="KNX113" s="13"/>
      <c r="KNY113" s="13"/>
      <c r="KNZ113" s="13"/>
      <c r="KOA113" s="13"/>
      <c r="KOB113" s="13"/>
      <c r="KOC113" s="13"/>
      <c r="KOD113" s="13"/>
      <c r="KOE113" s="13"/>
      <c r="KOF113" s="13"/>
      <c r="KOG113" s="13"/>
      <c r="KOH113" s="13"/>
      <c r="KOI113" s="13"/>
      <c r="KOJ113" s="13"/>
      <c r="KOK113" s="13"/>
      <c r="KOL113" s="13"/>
      <c r="KOM113" s="13"/>
      <c r="KON113" s="13"/>
      <c r="KOO113" s="13"/>
      <c r="KOP113" s="13"/>
      <c r="KOQ113" s="13"/>
      <c r="KOR113" s="13"/>
      <c r="KOS113" s="13"/>
      <c r="KOT113" s="13"/>
      <c r="KOU113" s="13"/>
      <c r="KOV113" s="13"/>
      <c r="KOW113" s="13"/>
      <c r="KOX113" s="13"/>
      <c r="KOY113" s="13"/>
      <c r="KOZ113" s="13"/>
      <c r="KPA113" s="13"/>
      <c r="KPB113" s="13"/>
      <c r="KPC113" s="13"/>
      <c r="KPD113" s="13"/>
      <c r="KPE113" s="13"/>
      <c r="KPF113" s="13"/>
      <c r="KPG113" s="13"/>
      <c r="KPH113" s="13"/>
      <c r="KPI113" s="13"/>
      <c r="KPJ113" s="13"/>
      <c r="KPK113" s="13"/>
      <c r="KPL113" s="13"/>
      <c r="KPM113" s="13"/>
      <c r="KPN113" s="13"/>
      <c r="KPO113" s="13"/>
      <c r="KPP113" s="13"/>
      <c r="KPQ113" s="13"/>
      <c r="KPR113" s="13"/>
      <c r="KPS113" s="13"/>
      <c r="KPT113" s="13"/>
      <c r="KPU113" s="13"/>
      <c r="KPV113" s="13"/>
      <c r="KPW113" s="13"/>
      <c r="KPX113" s="13"/>
      <c r="KPY113" s="13"/>
      <c r="KPZ113" s="13"/>
      <c r="KQA113" s="13"/>
      <c r="KQB113" s="13"/>
      <c r="KQC113" s="13"/>
      <c r="KQD113" s="13"/>
      <c r="KQE113" s="13"/>
      <c r="KQF113" s="13"/>
      <c r="KQG113" s="13"/>
      <c r="KQH113" s="13"/>
      <c r="KQI113" s="13"/>
      <c r="KQJ113" s="13"/>
      <c r="KQK113" s="13"/>
      <c r="KQL113" s="13"/>
      <c r="KQM113" s="13"/>
      <c r="KQN113" s="13"/>
      <c r="KQO113" s="13"/>
      <c r="KQP113" s="13"/>
      <c r="KQQ113" s="13"/>
      <c r="KQR113" s="13"/>
      <c r="KQS113" s="13"/>
      <c r="KQT113" s="13"/>
      <c r="KQU113" s="13"/>
      <c r="KQV113" s="13"/>
      <c r="KQW113" s="13"/>
      <c r="KQX113" s="13"/>
      <c r="KQY113" s="13"/>
      <c r="KQZ113" s="13"/>
      <c r="KRA113" s="13"/>
      <c r="KRB113" s="13"/>
      <c r="KRC113" s="13"/>
      <c r="KRD113" s="13"/>
      <c r="KRE113" s="13"/>
      <c r="KRF113" s="13"/>
      <c r="KRG113" s="13"/>
      <c r="KRH113" s="13"/>
      <c r="KRI113" s="13"/>
      <c r="KRJ113" s="13"/>
      <c r="KRK113" s="13"/>
      <c r="KRL113" s="13"/>
      <c r="KRM113" s="13"/>
      <c r="KRN113" s="13"/>
      <c r="KRO113" s="13"/>
      <c r="KRP113" s="13"/>
      <c r="KRQ113" s="13"/>
      <c r="KRR113" s="13"/>
      <c r="KRS113" s="13"/>
      <c r="KRT113" s="13"/>
      <c r="KRU113" s="13"/>
      <c r="KRV113" s="13"/>
      <c r="KRW113" s="13"/>
      <c r="KRX113" s="13"/>
      <c r="KRY113" s="13"/>
      <c r="KRZ113" s="13"/>
      <c r="KSA113" s="13"/>
      <c r="KSB113" s="13"/>
      <c r="KSC113" s="13"/>
      <c r="KSD113" s="13"/>
      <c r="KSE113" s="13"/>
      <c r="KSF113" s="13"/>
      <c r="KSG113" s="13"/>
      <c r="KSH113" s="13"/>
      <c r="KSI113" s="13"/>
      <c r="KSJ113" s="13"/>
      <c r="KSK113" s="13"/>
      <c r="KSL113" s="13"/>
      <c r="KSM113" s="13"/>
      <c r="KSN113" s="13"/>
      <c r="KSO113" s="13"/>
      <c r="KSP113" s="13"/>
      <c r="KSQ113" s="13"/>
      <c r="KSR113" s="13"/>
      <c r="KSS113" s="13"/>
      <c r="KST113" s="13"/>
      <c r="KSU113" s="13"/>
      <c r="KSV113" s="13"/>
      <c r="KSW113" s="13"/>
      <c r="KSX113" s="13"/>
      <c r="KSY113" s="13"/>
      <c r="KSZ113" s="13"/>
      <c r="KTA113" s="13"/>
      <c r="KTB113" s="13"/>
      <c r="KTC113" s="13"/>
      <c r="KTD113" s="13"/>
      <c r="KTE113" s="13"/>
      <c r="KTF113" s="13"/>
      <c r="KTG113" s="13"/>
      <c r="KTH113" s="13"/>
      <c r="KTI113" s="13"/>
      <c r="KTJ113" s="13"/>
      <c r="KTK113" s="13"/>
      <c r="KTL113" s="13"/>
      <c r="KTM113" s="13"/>
      <c r="KTN113" s="13"/>
      <c r="KTO113" s="13"/>
      <c r="KTP113" s="13"/>
      <c r="KTQ113" s="13"/>
      <c r="KTR113" s="13"/>
      <c r="KTS113" s="13"/>
      <c r="KTT113" s="13"/>
      <c r="KTU113" s="13"/>
      <c r="KTV113" s="13"/>
      <c r="KTW113" s="13"/>
      <c r="KTX113" s="13"/>
      <c r="KTY113" s="13"/>
      <c r="KTZ113" s="13"/>
      <c r="KUA113" s="13"/>
      <c r="KUB113" s="13"/>
      <c r="KUC113" s="13"/>
      <c r="KUD113" s="13"/>
      <c r="KUE113" s="13"/>
      <c r="KUF113" s="13"/>
      <c r="KUG113" s="13"/>
      <c r="KUH113" s="13"/>
      <c r="KUI113" s="13"/>
      <c r="KUJ113" s="13"/>
      <c r="KUK113" s="13"/>
      <c r="KUL113" s="13"/>
      <c r="KUM113" s="13"/>
      <c r="KUN113" s="13"/>
      <c r="KUO113" s="13"/>
      <c r="KUP113" s="13"/>
      <c r="KUQ113" s="13"/>
      <c r="KUR113" s="13"/>
      <c r="KUS113" s="13"/>
      <c r="KUT113" s="13"/>
      <c r="KUU113" s="13"/>
      <c r="KUV113" s="13"/>
      <c r="KUW113" s="13"/>
      <c r="KUX113" s="13"/>
      <c r="KUY113" s="13"/>
      <c r="KUZ113" s="13"/>
      <c r="KVA113" s="13"/>
      <c r="KVB113" s="13"/>
      <c r="KVC113" s="13"/>
      <c r="KVD113" s="13"/>
      <c r="KVE113" s="13"/>
      <c r="KVF113" s="13"/>
      <c r="KVG113" s="13"/>
      <c r="KVH113" s="13"/>
      <c r="KVI113" s="13"/>
      <c r="KVJ113" s="13"/>
      <c r="KVK113" s="13"/>
      <c r="KVL113" s="13"/>
      <c r="KVM113" s="13"/>
      <c r="KVN113" s="13"/>
      <c r="KVO113" s="13"/>
      <c r="KVP113" s="13"/>
      <c r="KVQ113" s="13"/>
      <c r="KVR113" s="13"/>
      <c r="KVS113" s="13"/>
      <c r="KVT113" s="13"/>
      <c r="KVU113" s="13"/>
      <c r="KVV113" s="13"/>
      <c r="KVW113" s="13"/>
      <c r="KVX113" s="13"/>
      <c r="KVY113" s="13"/>
      <c r="KVZ113" s="13"/>
      <c r="KWA113" s="13"/>
      <c r="KWB113" s="13"/>
      <c r="KWC113" s="13"/>
      <c r="KWD113" s="13"/>
      <c r="KWE113" s="13"/>
      <c r="KWF113" s="13"/>
      <c r="KWG113" s="13"/>
      <c r="KWH113" s="13"/>
      <c r="KWI113" s="13"/>
      <c r="KWJ113" s="13"/>
      <c r="KWK113" s="13"/>
      <c r="KWL113" s="13"/>
      <c r="KWM113" s="13"/>
      <c r="KWN113" s="13"/>
      <c r="KWO113" s="13"/>
      <c r="KWP113" s="13"/>
      <c r="KWQ113" s="13"/>
      <c r="KWR113" s="13"/>
      <c r="KWS113" s="13"/>
      <c r="KWT113" s="13"/>
      <c r="KWU113" s="13"/>
      <c r="KWV113" s="13"/>
      <c r="KWW113" s="13"/>
      <c r="KWX113" s="13"/>
      <c r="KWY113" s="13"/>
      <c r="KWZ113" s="13"/>
      <c r="KXA113" s="13"/>
      <c r="KXB113" s="13"/>
      <c r="KXC113" s="13"/>
      <c r="KXD113" s="13"/>
      <c r="KXE113" s="13"/>
      <c r="KXF113" s="13"/>
      <c r="KXG113" s="13"/>
      <c r="KXH113" s="13"/>
      <c r="KXI113" s="13"/>
      <c r="KXJ113" s="13"/>
      <c r="KXK113" s="13"/>
      <c r="KXL113" s="13"/>
      <c r="KXM113" s="13"/>
      <c r="KXN113" s="13"/>
      <c r="KXO113" s="13"/>
      <c r="KXP113" s="13"/>
      <c r="KXQ113" s="13"/>
      <c r="KXR113" s="13"/>
      <c r="KXS113" s="13"/>
      <c r="KXT113" s="13"/>
      <c r="KXU113" s="13"/>
      <c r="KXV113" s="13"/>
      <c r="KXW113" s="13"/>
      <c r="KXX113" s="13"/>
      <c r="KXY113" s="13"/>
      <c r="KXZ113" s="13"/>
      <c r="KYA113" s="13"/>
      <c r="KYB113" s="13"/>
      <c r="KYC113" s="13"/>
      <c r="KYD113" s="13"/>
      <c r="KYE113" s="13"/>
      <c r="KYF113" s="13"/>
      <c r="KYG113" s="13"/>
      <c r="KYH113" s="13"/>
      <c r="KYI113" s="13"/>
      <c r="KYJ113" s="13"/>
      <c r="KYK113" s="13"/>
      <c r="KYL113" s="13"/>
      <c r="KYM113" s="13"/>
      <c r="KYN113" s="13"/>
      <c r="KYO113" s="13"/>
      <c r="KYP113" s="13"/>
      <c r="KYQ113" s="13"/>
      <c r="KYR113" s="13"/>
      <c r="KYS113" s="13"/>
      <c r="KYT113" s="13"/>
      <c r="KYU113" s="13"/>
      <c r="KYV113" s="13"/>
      <c r="KYW113" s="13"/>
      <c r="KYX113" s="13"/>
      <c r="KYY113" s="13"/>
      <c r="KYZ113" s="13"/>
      <c r="KZA113" s="13"/>
      <c r="KZB113" s="13"/>
      <c r="KZC113" s="13"/>
      <c r="KZD113" s="13"/>
      <c r="KZE113" s="13"/>
      <c r="KZF113" s="13"/>
      <c r="KZG113" s="13"/>
      <c r="KZH113" s="13"/>
      <c r="KZI113" s="13"/>
      <c r="KZJ113" s="13"/>
      <c r="KZK113" s="13"/>
      <c r="KZL113" s="13"/>
      <c r="KZM113" s="13"/>
      <c r="KZN113" s="13"/>
      <c r="KZO113" s="13"/>
      <c r="KZP113" s="13"/>
      <c r="KZQ113" s="13"/>
      <c r="KZR113" s="13"/>
      <c r="KZS113" s="13"/>
      <c r="KZT113" s="13"/>
      <c r="KZU113" s="13"/>
      <c r="KZV113" s="13"/>
      <c r="KZW113" s="13"/>
      <c r="KZX113" s="13"/>
      <c r="KZY113" s="13"/>
      <c r="KZZ113" s="13"/>
      <c r="LAA113" s="13"/>
      <c r="LAB113" s="13"/>
      <c r="LAC113" s="13"/>
      <c r="LAD113" s="13"/>
      <c r="LAE113" s="13"/>
      <c r="LAF113" s="13"/>
      <c r="LAG113" s="13"/>
      <c r="LAH113" s="13"/>
      <c r="LAI113" s="13"/>
      <c r="LAJ113" s="13"/>
      <c r="LAK113" s="13"/>
      <c r="LAL113" s="13"/>
      <c r="LAM113" s="13"/>
      <c r="LAN113" s="13"/>
      <c r="LAO113" s="13"/>
      <c r="LAP113" s="13"/>
      <c r="LAQ113" s="13"/>
      <c r="LAR113" s="13"/>
      <c r="LAS113" s="13"/>
      <c r="LAT113" s="13"/>
      <c r="LAU113" s="13"/>
      <c r="LAV113" s="13"/>
      <c r="LAW113" s="13"/>
      <c r="LAX113" s="13"/>
      <c r="LAY113" s="13"/>
      <c r="LAZ113" s="13"/>
      <c r="LBA113" s="13"/>
      <c r="LBB113" s="13"/>
      <c r="LBC113" s="13"/>
      <c r="LBD113" s="13"/>
      <c r="LBE113" s="13"/>
      <c r="LBF113" s="13"/>
      <c r="LBG113" s="13"/>
      <c r="LBH113" s="13"/>
      <c r="LBI113" s="13"/>
      <c r="LBJ113" s="13"/>
      <c r="LBK113" s="13"/>
      <c r="LBL113" s="13"/>
      <c r="LBM113" s="13"/>
      <c r="LBN113" s="13"/>
      <c r="LBO113" s="13"/>
      <c r="LBP113" s="13"/>
      <c r="LBQ113" s="13"/>
      <c r="LBR113" s="13"/>
      <c r="LBS113" s="13"/>
      <c r="LBT113" s="13"/>
      <c r="LBU113" s="13"/>
      <c r="LBV113" s="13"/>
      <c r="LBW113" s="13"/>
      <c r="LBX113" s="13"/>
      <c r="LBY113" s="13"/>
      <c r="LBZ113" s="13"/>
      <c r="LCA113" s="13"/>
      <c r="LCB113" s="13"/>
      <c r="LCC113" s="13"/>
      <c r="LCD113" s="13"/>
      <c r="LCE113" s="13"/>
      <c r="LCF113" s="13"/>
      <c r="LCG113" s="13"/>
      <c r="LCH113" s="13"/>
      <c r="LCI113" s="13"/>
      <c r="LCJ113" s="13"/>
      <c r="LCK113" s="13"/>
      <c r="LCL113" s="13"/>
      <c r="LCM113" s="13"/>
      <c r="LCN113" s="13"/>
      <c r="LCO113" s="13"/>
      <c r="LCP113" s="13"/>
      <c r="LCQ113" s="13"/>
      <c r="LCR113" s="13"/>
      <c r="LCS113" s="13"/>
      <c r="LCT113" s="13"/>
      <c r="LCU113" s="13"/>
      <c r="LCV113" s="13"/>
      <c r="LCW113" s="13"/>
      <c r="LCX113" s="13"/>
      <c r="LCY113" s="13"/>
      <c r="LCZ113" s="13"/>
      <c r="LDA113" s="13"/>
      <c r="LDB113" s="13"/>
      <c r="LDC113" s="13"/>
      <c r="LDD113" s="13"/>
      <c r="LDE113" s="13"/>
      <c r="LDF113" s="13"/>
      <c r="LDG113" s="13"/>
      <c r="LDH113" s="13"/>
      <c r="LDI113" s="13"/>
      <c r="LDJ113" s="13"/>
      <c r="LDK113" s="13"/>
      <c r="LDL113" s="13"/>
      <c r="LDM113" s="13"/>
      <c r="LDN113" s="13"/>
      <c r="LDO113" s="13"/>
      <c r="LDP113" s="13"/>
      <c r="LDQ113" s="13"/>
      <c r="LDR113" s="13"/>
      <c r="LDS113" s="13"/>
      <c r="LDT113" s="13"/>
      <c r="LDU113" s="13"/>
      <c r="LDV113" s="13"/>
      <c r="LDW113" s="13"/>
      <c r="LDX113" s="13"/>
      <c r="LDY113" s="13"/>
      <c r="LDZ113" s="13"/>
      <c r="LEA113" s="13"/>
      <c r="LEB113" s="13"/>
      <c r="LEC113" s="13"/>
      <c r="LED113" s="13"/>
      <c r="LEE113" s="13"/>
      <c r="LEF113" s="13"/>
      <c r="LEG113" s="13"/>
      <c r="LEH113" s="13"/>
      <c r="LEI113" s="13"/>
      <c r="LEJ113" s="13"/>
      <c r="LEK113" s="13"/>
      <c r="LEL113" s="13"/>
      <c r="LEM113" s="13"/>
      <c r="LEN113" s="13"/>
      <c r="LEO113" s="13"/>
      <c r="LEP113" s="13"/>
      <c r="LEQ113" s="13"/>
      <c r="LER113" s="13"/>
      <c r="LES113" s="13"/>
      <c r="LET113" s="13"/>
      <c r="LEU113" s="13"/>
      <c r="LEV113" s="13"/>
      <c r="LEW113" s="13"/>
      <c r="LEX113" s="13"/>
      <c r="LEY113" s="13"/>
      <c r="LEZ113" s="13"/>
      <c r="LFA113" s="13"/>
      <c r="LFB113" s="13"/>
      <c r="LFC113" s="13"/>
      <c r="LFD113" s="13"/>
      <c r="LFE113" s="13"/>
      <c r="LFF113" s="13"/>
      <c r="LFG113" s="13"/>
      <c r="LFH113" s="13"/>
      <c r="LFI113" s="13"/>
      <c r="LFJ113" s="13"/>
      <c r="LFK113" s="13"/>
      <c r="LFL113" s="13"/>
      <c r="LFM113" s="13"/>
      <c r="LFN113" s="13"/>
      <c r="LFO113" s="13"/>
      <c r="LFP113" s="13"/>
      <c r="LFQ113" s="13"/>
      <c r="LFR113" s="13"/>
      <c r="LFS113" s="13"/>
      <c r="LFT113" s="13"/>
      <c r="LFU113" s="13"/>
      <c r="LFV113" s="13"/>
      <c r="LFW113" s="13"/>
      <c r="LFX113" s="13"/>
      <c r="LFY113" s="13"/>
      <c r="LFZ113" s="13"/>
      <c r="LGA113" s="13"/>
      <c r="LGB113" s="13"/>
      <c r="LGC113" s="13"/>
      <c r="LGD113" s="13"/>
      <c r="LGE113" s="13"/>
      <c r="LGF113" s="13"/>
      <c r="LGG113" s="13"/>
      <c r="LGH113" s="13"/>
      <c r="LGI113" s="13"/>
      <c r="LGJ113" s="13"/>
      <c r="LGK113" s="13"/>
      <c r="LGL113" s="13"/>
      <c r="LGM113" s="13"/>
      <c r="LGN113" s="13"/>
      <c r="LGO113" s="13"/>
      <c r="LGP113" s="13"/>
      <c r="LGQ113" s="13"/>
      <c r="LGR113" s="13"/>
      <c r="LGS113" s="13"/>
      <c r="LGT113" s="13"/>
      <c r="LGU113" s="13"/>
      <c r="LGV113" s="13"/>
      <c r="LGW113" s="13"/>
      <c r="LGX113" s="13"/>
      <c r="LGY113" s="13"/>
      <c r="LGZ113" s="13"/>
      <c r="LHA113" s="13"/>
      <c r="LHB113" s="13"/>
      <c r="LHC113" s="13"/>
      <c r="LHD113" s="13"/>
      <c r="LHE113" s="13"/>
      <c r="LHF113" s="13"/>
      <c r="LHG113" s="13"/>
      <c r="LHH113" s="13"/>
      <c r="LHI113" s="13"/>
      <c r="LHJ113" s="13"/>
      <c r="LHK113" s="13"/>
      <c r="LHL113" s="13"/>
      <c r="LHM113" s="13"/>
      <c r="LHN113" s="13"/>
      <c r="LHO113" s="13"/>
      <c r="LHP113" s="13"/>
      <c r="LHQ113" s="13"/>
      <c r="LHR113" s="13"/>
      <c r="LHS113" s="13"/>
      <c r="LHT113" s="13"/>
      <c r="LHU113" s="13"/>
      <c r="LHV113" s="13"/>
      <c r="LHW113" s="13"/>
      <c r="LHX113" s="13"/>
      <c r="LHY113" s="13"/>
      <c r="LHZ113" s="13"/>
      <c r="LIA113" s="13"/>
      <c r="LIB113" s="13"/>
      <c r="LIC113" s="13"/>
      <c r="LID113" s="13"/>
      <c r="LIE113" s="13"/>
      <c r="LIF113" s="13"/>
      <c r="LIG113" s="13"/>
      <c r="LIH113" s="13"/>
      <c r="LII113" s="13"/>
      <c r="LIJ113" s="13"/>
      <c r="LIK113" s="13"/>
      <c r="LIL113" s="13"/>
      <c r="LIM113" s="13"/>
      <c r="LIN113" s="13"/>
      <c r="LIO113" s="13"/>
      <c r="LIP113" s="13"/>
      <c r="LIQ113" s="13"/>
      <c r="LIR113" s="13"/>
      <c r="LIS113" s="13"/>
      <c r="LIT113" s="13"/>
      <c r="LIU113" s="13"/>
      <c r="LIV113" s="13"/>
      <c r="LIW113" s="13"/>
      <c r="LIX113" s="13"/>
      <c r="LIY113" s="13"/>
      <c r="LIZ113" s="13"/>
      <c r="LJA113" s="13"/>
      <c r="LJB113" s="13"/>
      <c r="LJC113" s="13"/>
      <c r="LJD113" s="13"/>
      <c r="LJE113" s="13"/>
      <c r="LJF113" s="13"/>
      <c r="LJG113" s="13"/>
      <c r="LJH113" s="13"/>
      <c r="LJI113" s="13"/>
      <c r="LJJ113" s="13"/>
      <c r="LJK113" s="13"/>
      <c r="LJL113" s="13"/>
      <c r="LJM113" s="13"/>
      <c r="LJN113" s="13"/>
      <c r="LJO113" s="13"/>
      <c r="LJP113" s="13"/>
      <c r="LJQ113" s="13"/>
      <c r="LJR113" s="13"/>
      <c r="LJS113" s="13"/>
      <c r="LJT113" s="13"/>
      <c r="LJU113" s="13"/>
      <c r="LJV113" s="13"/>
      <c r="LJW113" s="13"/>
      <c r="LJX113" s="13"/>
      <c r="LJY113" s="13"/>
      <c r="LJZ113" s="13"/>
      <c r="LKA113" s="13"/>
      <c r="LKB113" s="13"/>
      <c r="LKC113" s="13"/>
      <c r="LKD113" s="13"/>
      <c r="LKE113" s="13"/>
      <c r="LKF113" s="13"/>
      <c r="LKG113" s="13"/>
      <c r="LKH113" s="13"/>
      <c r="LKI113" s="13"/>
      <c r="LKJ113" s="13"/>
      <c r="LKK113" s="13"/>
      <c r="LKL113" s="13"/>
      <c r="LKM113" s="13"/>
      <c r="LKN113" s="13"/>
      <c r="LKO113" s="13"/>
      <c r="LKP113" s="13"/>
      <c r="LKQ113" s="13"/>
      <c r="LKR113" s="13"/>
      <c r="LKS113" s="13"/>
      <c r="LKT113" s="13"/>
      <c r="LKU113" s="13"/>
      <c r="LKV113" s="13"/>
      <c r="LKW113" s="13"/>
      <c r="LKX113" s="13"/>
      <c r="LKY113" s="13"/>
      <c r="LKZ113" s="13"/>
      <c r="LLA113" s="13"/>
      <c r="LLB113" s="13"/>
      <c r="LLC113" s="13"/>
      <c r="LLD113" s="13"/>
      <c r="LLE113" s="13"/>
      <c r="LLF113" s="13"/>
      <c r="LLG113" s="13"/>
      <c r="LLH113" s="13"/>
      <c r="LLI113" s="13"/>
      <c r="LLJ113" s="13"/>
      <c r="LLK113" s="13"/>
      <c r="LLL113" s="13"/>
      <c r="LLM113" s="13"/>
      <c r="LLN113" s="13"/>
      <c r="LLO113" s="13"/>
      <c r="LLP113" s="13"/>
      <c r="LLQ113" s="13"/>
      <c r="LLR113" s="13"/>
      <c r="LLS113" s="13"/>
      <c r="LLT113" s="13"/>
      <c r="LLU113" s="13"/>
      <c r="LLV113" s="13"/>
      <c r="LLW113" s="13"/>
      <c r="LLX113" s="13"/>
      <c r="LLY113" s="13"/>
      <c r="LLZ113" s="13"/>
      <c r="LMA113" s="13"/>
      <c r="LMB113" s="13"/>
      <c r="LMC113" s="13"/>
      <c r="LMD113" s="13"/>
      <c r="LME113" s="13"/>
      <c r="LMF113" s="13"/>
      <c r="LMG113" s="13"/>
      <c r="LMH113" s="13"/>
      <c r="LMI113" s="13"/>
      <c r="LMJ113" s="13"/>
      <c r="LMK113" s="13"/>
      <c r="LML113" s="13"/>
      <c r="LMM113" s="13"/>
      <c r="LMN113" s="13"/>
      <c r="LMO113" s="13"/>
      <c r="LMP113" s="13"/>
      <c r="LMQ113" s="13"/>
      <c r="LMR113" s="13"/>
      <c r="LMS113" s="13"/>
      <c r="LMT113" s="13"/>
      <c r="LMU113" s="13"/>
      <c r="LMV113" s="13"/>
      <c r="LMW113" s="13"/>
      <c r="LMX113" s="13"/>
      <c r="LMY113" s="13"/>
      <c r="LMZ113" s="13"/>
      <c r="LNA113" s="13"/>
      <c r="LNB113" s="13"/>
      <c r="LNC113" s="13"/>
      <c r="LND113" s="13"/>
      <c r="LNE113" s="13"/>
      <c r="LNF113" s="13"/>
      <c r="LNG113" s="13"/>
      <c r="LNH113" s="13"/>
      <c r="LNI113" s="13"/>
      <c r="LNJ113" s="13"/>
      <c r="LNK113" s="13"/>
      <c r="LNL113" s="13"/>
      <c r="LNM113" s="13"/>
      <c r="LNN113" s="13"/>
      <c r="LNO113" s="13"/>
      <c r="LNP113" s="13"/>
      <c r="LNQ113" s="13"/>
      <c r="LNR113" s="13"/>
      <c r="LNS113" s="13"/>
      <c r="LNT113" s="13"/>
      <c r="LNU113" s="13"/>
      <c r="LNV113" s="13"/>
      <c r="LNW113" s="13"/>
      <c r="LNX113" s="13"/>
      <c r="LNY113" s="13"/>
      <c r="LNZ113" s="13"/>
      <c r="LOA113" s="13"/>
      <c r="LOB113" s="13"/>
      <c r="LOC113" s="13"/>
      <c r="LOD113" s="13"/>
      <c r="LOE113" s="13"/>
      <c r="LOF113" s="13"/>
      <c r="LOG113" s="13"/>
      <c r="LOH113" s="13"/>
      <c r="LOI113" s="13"/>
      <c r="LOJ113" s="13"/>
      <c r="LOK113" s="13"/>
      <c r="LOL113" s="13"/>
      <c r="LOM113" s="13"/>
      <c r="LON113" s="13"/>
      <c r="LOO113" s="13"/>
      <c r="LOP113" s="13"/>
      <c r="LOQ113" s="13"/>
      <c r="LOR113" s="13"/>
      <c r="LOS113" s="13"/>
      <c r="LOT113" s="13"/>
      <c r="LOU113" s="13"/>
      <c r="LOV113" s="13"/>
      <c r="LOW113" s="13"/>
      <c r="LOX113" s="13"/>
      <c r="LOY113" s="13"/>
      <c r="LOZ113" s="13"/>
      <c r="LPA113" s="13"/>
      <c r="LPB113" s="13"/>
      <c r="LPC113" s="13"/>
      <c r="LPD113" s="13"/>
      <c r="LPE113" s="13"/>
      <c r="LPF113" s="13"/>
      <c r="LPG113" s="13"/>
      <c r="LPH113" s="13"/>
      <c r="LPI113" s="13"/>
      <c r="LPJ113" s="13"/>
      <c r="LPK113" s="13"/>
      <c r="LPL113" s="13"/>
      <c r="LPM113" s="13"/>
      <c r="LPN113" s="13"/>
      <c r="LPO113" s="13"/>
      <c r="LPP113" s="13"/>
      <c r="LPQ113" s="13"/>
      <c r="LPR113" s="13"/>
      <c r="LPS113" s="13"/>
      <c r="LPT113" s="13"/>
      <c r="LPU113" s="13"/>
      <c r="LPV113" s="13"/>
      <c r="LPW113" s="13"/>
      <c r="LPX113" s="13"/>
      <c r="LPY113" s="13"/>
      <c r="LPZ113" s="13"/>
      <c r="LQA113" s="13"/>
      <c r="LQB113" s="13"/>
      <c r="LQC113" s="13"/>
      <c r="LQD113" s="13"/>
      <c r="LQE113" s="13"/>
      <c r="LQF113" s="13"/>
      <c r="LQG113" s="13"/>
      <c r="LQH113" s="13"/>
      <c r="LQI113" s="13"/>
      <c r="LQJ113" s="13"/>
      <c r="LQK113" s="13"/>
      <c r="LQL113" s="13"/>
      <c r="LQM113" s="13"/>
      <c r="LQN113" s="13"/>
      <c r="LQO113" s="13"/>
      <c r="LQP113" s="13"/>
      <c r="LQQ113" s="13"/>
      <c r="LQR113" s="13"/>
      <c r="LQS113" s="13"/>
      <c r="LQT113" s="13"/>
      <c r="LQU113" s="13"/>
      <c r="LQV113" s="13"/>
      <c r="LQW113" s="13"/>
      <c r="LQX113" s="13"/>
      <c r="LQY113" s="13"/>
      <c r="LQZ113" s="13"/>
      <c r="LRA113" s="13"/>
      <c r="LRB113" s="13"/>
      <c r="LRC113" s="13"/>
      <c r="LRD113" s="13"/>
      <c r="LRE113" s="13"/>
      <c r="LRF113" s="13"/>
      <c r="LRG113" s="13"/>
      <c r="LRH113" s="13"/>
      <c r="LRI113" s="13"/>
      <c r="LRJ113" s="13"/>
      <c r="LRK113" s="13"/>
      <c r="LRL113" s="13"/>
      <c r="LRM113" s="13"/>
      <c r="LRN113" s="13"/>
      <c r="LRO113" s="13"/>
      <c r="LRP113" s="13"/>
      <c r="LRQ113" s="13"/>
      <c r="LRR113" s="13"/>
      <c r="LRS113" s="13"/>
      <c r="LRT113" s="13"/>
      <c r="LRU113" s="13"/>
      <c r="LRV113" s="13"/>
      <c r="LRW113" s="13"/>
      <c r="LRX113" s="13"/>
      <c r="LRY113" s="13"/>
      <c r="LRZ113" s="13"/>
      <c r="LSA113" s="13"/>
      <c r="LSB113" s="13"/>
      <c r="LSC113" s="13"/>
      <c r="LSD113" s="13"/>
      <c r="LSE113" s="13"/>
      <c r="LSF113" s="13"/>
      <c r="LSG113" s="13"/>
      <c r="LSH113" s="13"/>
      <c r="LSI113" s="13"/>
      <c r="LSJ113" s="13"/>
      <c r="LSK113" s="13"/>
      <c r="LSL113" s="13"/>
      <c r="LSM113" s="13"/>
      <c r="LSN113" s="13"/>
      <c r="LSO113" s="13"/>
      <c r="LSP113" s="13"/>
      <c r="LSQ113" s="13"/>
      <c r="LSR113" s="13"/>
      <c r="LSS113" s="13"/>
      <c r="LST113" s="13"/>
      <c r="LSU113" s="13"/>
      <c r="LSV113" s="13"/>
      <c r="LSW113" s="13"/>
      <c r="LSX113" s="13"/>
      <c r="LSY113" s="13"/>
      <c r="LSZ113" s="13"/>
      <c r="LTA113" s="13"/>
      <c r="LTB113" s="13"/>
      <c r="LTC113" s="13"/>
      <c r="LTD113" s="13"/>
      <c r="LTE113" s="13"/>
      <c r="LTF113" s="13"/>
      <c r="LTG113" s="13"/>
      <c r="LTH113" s="13"/>
      <c r="LTI113" s="13"/>
      <c r="LTJ113" s="13"/>
      <c r="LTK113" s="13"/>
      <c r="LTL113" s="13"/>
      <c r="LTM113" s="13"/>
      <c r="LTN113" s="13"/>
      <c r="LTO113" s="13"/>
      <c r="LTP113" s="13"/>
      <c r="LTQ113" s="13"/>
      <c r="LTR113" s="13"/>
      <c r="LTS113" s="13"/>
      <c r="LTT113" s="13"/>
      <c r="LTU113" s="13"/>
      <c r="LTV113" s="13"/>
      <c r="LTW113" s="13"/>
      <c r="LTX113" s="13"/>
      <c r="LTY113" s="13"/>
      <c r="LTZ113" s="13"/>
      <c r="LUA113" s="13"/>
      <c r="LUB113" s="13"/>
      <c r="LUC113" s="13"/>
      <c r="LUD113" s="13"/>
      <c r="LUE113" s="13"/>
      <c r="LUF113" s="13"/>
      <c r="LUG113" s="13"/>
      <c r="LUH113" s="13"/>
      <c r="LUI113" s="13"/>
      <c r="LUJ113" s="13"/>
      <c r="LUK113" s="13"/>
      <c r="LUL113" s="13"/>
      <c r="LUM113" s="13"/>
      <c r="LUN113" s="13"/>
      <c r="LUO113" s="13"/>
      <c r="LUP113" s="13"/>
      <c r="LUQ113" s="13"/>
      <c r="LUR113" s="13"/>
      <c r="LUS113" s="13"/>
      <c r="LUT113" s="13"/>
      <c r="LUU113" s="13"/>
      <c r="LUV113" s="13"/>
      <c r="LUW113" s="13"/>
      <c r="LUX113" s="13"/>
      <c r="LUY113" s="13"/>
      <c r="LUZ113" s="13"/>
      <c r="LVA113" s="13"/>
      <c r="LVB113" s="13"/>
      <c r="LVC113" s="13"/>
      <c r="LVD113" s="13"/>
      <c r="LVE113" s="13"/>
      <c r="LVF113" s="13"/>
      <c r="LVG113" s="13"/>
      <c r="LVH113" s="13"/>
      <c r="LVI113" s="13"/>
      <c r="LVJ113" s="13"/>
      <c r="LVK113" s="13"/>
      <c r="LVL113" s="13"/>
      <c r="LVM113" s="13"/>
      <c r="LVN113" s="13"/>
      <c r="LVO113" s="13"/>
      <c r="LVP113" s="13"/>
      <c r="LVQ113" s="13"/>
      <c r="LVR113" s="13"/>
      <c r="LVS113" s="13"/>
      <c r="LVT113" s="13"/>
      <c r="LVU113" s="13"/>
      <c r="LVV113" s="13"/>
      <c r="LVW113" s="13"/>
      <c r="LVX113" s="13"/>
      <c r="LVY113" s="13"/>
      <c r="LVZ113" s="13"/>
      <c r="LWA113" s="13"/>
      <c r="LWB113" s="13"/>
      <c r="LWC113" s="13"/>
      <c r="LWD113" s="13"/>
      <c r="LWE113" s="13"/>
      <c r="LWF113" s="13"/>
      <c r="LWG113" s="13"/>
      <c r="LWH113" s="13"/>
      <c r="LWI113" s="13"/>
      <c r="LWJ113" s="13"/>
      <c r="LWK113" s="13"/>
      <c r="LWL113" s="13"/>
      <c r="LWM113" s="13"/>
      <c r="LWN113" s="13"/>
      <c r="LWO113" s="13"/>
      <c r="LWP113" s="13"/>
      <c r="LWQ113" s="13"/>
      <c r="LWR113" s="13"/>
      <c r="LWS113" s="13"/>
      <c r="LWT113" s="13"/>
      <c r="LWU113" s="13"/>
      <c r="LWV113" s="13"/>
      <c r="LWW113" s="13"/>
      <c r="LWX113" s="13"/>
      <c r="LWY113" s="13"/>
      <c r="LWZ113" s="13"/>
      <c r="LXA113" s="13"/>
      <c r="LXB113" s="13"/>
      <c r="LXC113" s="13"/>
      <c r="LXD113" s="13"/>
      <c r="LXE113" s="13"/>
      <c r="LXF113" s="13"/>
      <c r="LXG113" s="13"/>
      <c r="LXH113" s="13"/>
      <c r="LXI113" s="13"/>
      <c r="LXJ113" s="13"/>
      <c r="LXK113" s="13"/>
      <c r="LXL113" s="13"/>
      <c r="LXM113" s="13"/>
      <c r="LXN113" s="13"/>
      <c r="LXO113" s="13"/>
      <c r="LXP113" s="13"/>
      <c r="LXQ113" s="13"/>
      <c r="LXR113" s="13"/>
      <c r="LXS113" s="13"/>
      <c r="LXT113" s="13"/>
      <c r="LXU113" s="13"/>
      <c r="LXV113" s="13"/>
      <c r="LXW113" s="13"/>
      <c r="LXX113" s="13"/>
      <c r="LXY113" s="13"/>
      <c r="LXZ113" s="13"/>
      <c r="LYA113" s="13"/>
      <c r="LYB113" s="13"/>
      <c r="LYC113" s="13"/>
      <c r="LYD113" s="13"/>
      <c r="LYE113" s="13"/>
      <c r="LYF113" s="13"/>
      <c r="LYG113" s="13"/>
      <c r="LYH113" s="13"/>
      <c r="LYI113" s="13"/>
      <c r="LYJ113" s="13"/>
      <c r="LYK113" s="13"/>
      <c r="LYL113" s="13"/>
      <c r="LYM113" s="13"/>
      <c r="LYN113" s="13"/>
      <c r="LYO113" s="13"/>
      <c r="LYP113" s="13"/>
      <c r="LYQ113" s="13"/>
      <c r="LYR113" s="13"/>
      <c r="LYS113" s="13"/>
      <c r="LYT113" s="13"/>
      <c r="LYU113" s="13"/>
      <c r="LYV113" s="13"/>
      <c r="LYW113" s="13"/>
      <c r="LYX113" s="13"/>
      <c r="LYY113" s="13"/>
      <c r="LYZ113" s="13"/>
      <c r="LZA113" s="13"/>
      <c r="LZB113" s="13"/>
      <c r="LZC113" s="13"/>
      <c r="LZD113" s="13"/>
      <c r="LZE113" s="13"/>
      <c r="LZF113" s="13"/>
      <c r="LZG113" s="13"/>
      <c r="LZH113" s="13"/>
      <c r="LZI113" s="13"/>
      <c r="LZJ113" s="13"/>
      <c r="LZK113" s="13"/>
      <c r="LZL113" s="13"/>
      <c r="LZM113" s="13"/>
      <c r="LZN113" s="13"/>
      <c r="LZO113" s="13"/>
      <c r="LZP113" s="13"/>
      <c r="LZQ113" s="13"/>
      <c r="LZR113" s="13"/>
      <c r="LZS113" s="13"/>
      <c r="LZT113" s="13"/>
      <c r="LZU113" s="13"/>
      <c r="LZV113" s="13"/>
      <c r="LZW113" s="13"/>
      <c r="LZX113" s="13"/>
      <c r="LZY113" s="13"/>
      <c r="LZZ113" s="13"/>
      <c r="MAA113" s="13"/>
      <c r="MAB113" s="13"/>
      <c r="MAC113" s="13"/>
      <c r="MAD113" s="13"/>
      <c r="MAE113" s="13"/>
      <c r="MAF113" s="13"/>
      <c r="MAG113" s="13"/>
      <c r="MAH113" s="13"/>
      <c r="MAI113" s="13"/>
      <c r="MAJ113" s="13"/>
      <c r="MAK113" s="13"/>
      <c r="MAL113" s="13"/>
      <c r="MAM113" s="13"/>
      <c r="MAN113" s="13"/>
      <c r="MAO113" s="13"/>
      <c r="MAP113" s="13"/>
      <c r="MAQ113" s="13"/>
      <c r="MAR113" s="13"/>
      <c r="MAS113" s="13"/>
      <c r="MAT113" s="13"/>
      <c r="MAU113" s="13"/>
      <c r="MAV113" s="13"/>
      <c r="MAW113" s="13"/>
      <c r="MAX113" s="13"/>
      <c r="MAY113" s="13"/>
      <c r="MAZ113" s="13"/>
      <c r="MBA113" s="13"/>
      <c r="MBB113" s="13"/>
      <c r="MBC113" s="13"/>
      <c r="MBD113" s="13"/>
      <c r="MBE113" s="13"/>
      <c r="MBF113" s="13"/>
      <c r="MBG113" s="13"/>
      <c r="MBH113" s="13"/>
      <c r="MBI113" s="13"/>
      <c r="MBJ113" s="13"/>
      <c r="MBK113" s="13"/>
      <c r="MBL113" s="13"/>
      <c r="MBM113" s="13"/>
      <c r="MBN113" s="13"/>
      <c r="MBO113" s="13"/>
      <c r="MBP113" s="13"/>
      <c r="MBQ113" s="13"/>
      <c r="MBR113" s="13"/>
      <c r="MBS113" s="13"/>
      <c r="MBT113" s="13"/>
      <c r="MBU113" s="13"/>
      <c r="MBV113" s="13"/>
      <c r="MBW113" s="13"/>
      <c r="MBX113" s="13"/>
      <c r="MBY113" s="13"/>
      <c r="MBZ113" s="13"/>
      <c r="MCA113" s="13"/>
      <c r="MCB113" s="13"/>
      <c r="MCC113" s="13"/>
      <c r="MCD113" s="13"/>
      <c r="MCE113" s="13"/>
      <c r="MCF113" s="13"/>
      <c r="MCG113" s="13"/>
      <c r="MCH113" s="13"/>
      <c r="MCI113" s="13"/>
      <c r="MCJ113" s="13"/>
      <c r="MCK113" s="13"/>
      <c r="MCL113" s="13"/>
      <c r="MCM113" s="13"/>
      <c r="MCN113" s="13"/>
      <c r="MCO113" s="13"/>
      <c r="MCP113" s="13"/>
      <c r="MCQ113" s="13"/>
      <c r="MCR113" s="13"/>
      <c r="MCS113" s="13"/>
      <c r="MCT113" s="13"/>
      <c r="MCU113" s="13"/>
      <c r="MCV113" s="13"/>
      <c r="MCW113" s="13"/>
      <c r="MCX113" s="13"/>
      <c r="MCY113" s="13"/>
      <c r="MCZ113" s="13"/>
      <c r="MDA113" s="13"/>
      <c r="MDB113" s="13"/>
      <c r="MDC113" s="13"/>
      <c r="MDD113" s="13"/>
      <c r="MDE113" s="13"/>
      <c r="MDF113" s="13"/>
      <c r="MDG113" s="13"/>
      <c r="MDH113" s="13"/>
      <c r="MDI113" s="13"/>
      <c r="MDJ113" s="13"/>
      <c r="MDK113" s="13"/>
      <c r="MDL113" s="13"/>
      <c r="MDM113" s="13"/>
      <c r="MDN113" s="13"/>
      <c r="MDO113" s="13"/>
      <c r="MDP113" s="13"/>
      <c r="MDQ113" s="13"/>
      <c r="MDR113" s="13"/>
      <c r="MDS113" s="13"/>
      <c r="MDT113" s="13"/>
      <c r="MDU113" s="13"/>
      <c r="MDV113" s="13"/>
      <c r="MDW113" s="13"/>
      <c r="MDX113" s="13"/>
      <c r="MDY113" s="13"/>
      <c r="MDZ113" s="13"/>
      <c r="MEA113" s="13"/>
      <c r="MEB113" s="13"/>
      <c r="MEC113" s="13"/>
      <c r="MED113" s="13"/>
      <c r="MEE113" s="13"/>
      <c r="MEF113" s="13"/>
      <c r="MEG113" s="13"/>
      <c r="MEH113" s="13"/>
      <c r="MEI113" s="13"/>
      <c r="MEJ113" s="13"/>
      <c r="MEK113" s="13"/>
      <c r="MEL113" s="13"/>
      <c r="MEM113" s="13"/>
      <c r="MEN113" s="13"/>
      <c r="MEO113" s="13"/>
      <c r="MEP113" s="13"/>
      <c r="MEQ113" s="13"/>
      <c r="MER113" s="13"/>
      <c r="MES113" s="13"/>
      <c r="MET113" s="13"/>
      <c r="MEU113" s="13"/>
      <c r="MEV113" s="13"/>
      <c r="MEW113" s="13"/>
      <c r="MEX113" s="13"/>
      <c r="MEY113" s="13"/>
      <c r="MEZ113" s="13"/>
      <c r="MFA113" s="13"/>
      <c r="MFB113" s="13"/>
      <c r="MFC113" s="13"/>
      <c r="MFD113" s="13"/>
      <c r="MFE113" s="13"/>
      <c r="MFF113" s="13"/>
      <c r="MFG113" s="13"/>
      <c r="MFH113" s="13"/>
      <c r="MFI113" s="13"/>
      <c r="MFJ113" s="13"/>
      <c r="MFK113" s="13"/>
      <c r="MFL113" s="13"/>
      <c r="MFM113" s="13"/>
      <c r="MFN113" s="13"/>
      <c r="MFO113" s="13"/>
      <c r="MFP113" s="13"/>
      <c r="MFQ113" s="13"/>
      <c r="MFR113" s="13"/>
      <c r="MFS113" s="13"/>
      <c r="MFT113" s="13"/>
      <c r="MFU113" s="13"/>
      <c r="MFV113" s="13"/>
      <c r="MFW113" s="13"/>
      <c r="MFX113" s="13"/>
      <c r="MFY113" s="13"/>
      <c r="MFZ113" s="13"/>
      <c r="MGA113" s="13"/>
      <c r="MGB113" s="13"/>
      <c r="MGC113" s="13"/>
      <c r="MGD113" s="13"/>
      <c r="MGE113" s="13"/>
      <c r="MGF113" s="13"/>
      <c r="MGG113" s="13"/>
      <c r="MGH113" s="13"/>
      <c r="MGI113" s="13"/>
      <c r="MGJ113" s="13"/>
      <c r="MGK113" s="13"/>
      <c r="MGL113" s="13"/>
      <c r="MGM113" s="13"/>
      <c r="MGN113" s="13"/>
      <c r="MGO113" s="13"/>
      <c r="MGP113" s="13"/>
      <c r="MGQ113" s="13"/>
      <c r="MGR113" s="13"/>
      <c r="MGS113" s="13"/>
      <c r="MGT113" s="13"/>
      <c r="MGU113" s="13"/>
      <c r="MGV113" s="13"/>
      <c r="MGW113" s="13"/>
      <c r="MGX113" s="13"/>
      <c r="MGY113" s="13"/>
      <c r="MGZ113" s="13"/>
      <c r="MHA113" s="13"/>
      <c r="MHB113" s="13"/>
      <c r="MHC113" s="13"/>
      <c r="MHD113" s="13"/>
      <c r="MHE113" s="13"/>
      <c r="MHF113" s="13"/>
      <c r="MHG113" s="13"/>
      <c r="MHH113" s="13"/>
      <c r="MHI113" s="13"/>
      <c r="MHJ113" s="13"/>
      <c r="MHK113" s="13"/>
      <c r="MHL113" s="13"/>
      <c r="MHM113" s="13"/>
      <c r="MHN113" s="13"/>
      <c r="MHO113" s="13"/>
      <c r="MHP113" s="13"/>
      <c r="MHQ113" s="13"/>
      <c r="MHR113" s="13"/>
      <c r="MHS113" s="13"/>
      <c r="MHT113" s="13"/>
      <c r="MHU113" s="13"/>
      <c r="MHV113" s="13"/>
      <c r="MHW113" s="13"/>
      <c r="MHX113" s="13"/>
      <c r="MHY113" s="13"/>
      <c r="MHZ113" s="13"/>
      <c r="MIA113" s="13"/>
      <c r="MIB113" s="13"/>
      <c r="MIC113" s="13"/>
      <c r="MID113" s="13"/>
      <c r="MIE113" s="13"/>
      <c r="MIF113" s="13"/>
      <c r="MIG113" s="13"/>
      <c r="MIH113" s="13"/>
      <c r="MII113" s="13"/>
      <c r="MIJ113" s="13"/>
      <c r="MIK113" s="13"/>
      <c r="MIL113" s="13"/>
      <c r="MIM113" s="13"/>
      <c r="MIN113" s="13"/>
      <c r="MIO113" s="13"/>
      <c r="MIP113" s="13"/>
      <c r="MIQ113" s="13"/>
      <c r="MIR113" s="13"/>
      <c r="MIS113" s="13"/>
      <c r="MIT113" s="13"/>
      <c r="MIU113" s="13"/>
      <c r="MIV113" s="13"/>
      <c r="MIW113" s="13"/>
      <c r="MIX113" s="13"/>
      <c r="MIY113" s="13"/>
      <c r="MIZ113" s="13"/>
      <c r="MJA113" s="13"/>
      <c r="MJB113" s="13"/>
      <c r="MJC113" s="13"/>
      <c r="MJD113" s="13"/>
      <c r="MJE113" s="13"/>
      <c r="MJF113" s="13"/>
      <c r="MJG113" s="13"/>
      <c r="MJH113" s="13"/>
      <c r="MJI113" s="13"/>
      <c r="MJJ113" s="13"/>
      <c r="MJK113" s="13"/>
      <c r="MJL113" s="13"/>
      <c r="MJM113" s="13"/>
      <c r="MJN113" s="13"/>
      <c r="MJO113" s="13"/>
      <c r="MJP113" s="13"/>
      <c r="MJQ113" s="13"/>
      <c r="MJR113" s="13"/>
      <c r="MJS113" s="13"/>
      <c r="MJT113" s="13"/>
      <c r="MJU113" s="13"/>
      <c r="MJV113" s="13"/>
      <c r="MJW113" s="13"/>
      <c r="MJX113" s="13"/>
      <c r="MJY113" s="13"/>
      <c r="MJZ113" s="13"/>
      <c r="MKA113" s="13"/>
      <c r="MKB113" s="13"/>
      <c r="MKC113" s="13"/>
      <c r="MKD113" s="13"/>
      <c r="MKE113" s="13"/>
      <c r="MKF113" s="13"/>
      <c r="MKG113" s="13"/>
      <c r="MKH113" s="13"/>
      <c r="MKI113" s="13"/>
      <c r="MKJ113" s="13"/>
      <c r="MKK113" s="13"/>
      <c r="MKL113" s="13"/>
      <c r="MKM113" s="13"/>
      <c r="MKN113" s="13"/>
      <c r="MKO113" s="13"/>
      <c r="MKP113" s="13"/>
      <c r="MKQ113" s="13"/>
      <c r="MKR113" s="13"/>
      <c r="MKS113" s="13"/>
      <c r="MKT113" s="13"/>
      <c r="MKU113" s="13"/>
      <c r="MKV113" s="13"/>
      <c r="MKW113" s="13"/>
      <c r="MKX113" s="13"/>
      <c r="MKY113" s="13"/>
      <c r="MKZ113" s="13"/>
      <c r="MLA113" s="13"/>
      <c r="MLB113" s="13"/>
      <c r="MLC113" s="13"/>
      <c r="MLD113" s="13"/>
      <c r="MLE113" s="13"/>
      <c r="MLF113" s="13"/>
      <c r="MLG113" s="13"/>
      <c r="MLH113" s="13"/>
      <c r="MLI113" s="13"/>
      <c r="MLJ113" s="13"/>
      <c r="MLK113" s="13"/>
      <c r="MLL113" s="13"/>
      <c r="MLM113" s="13"/>
      <c r="MLN113" s="13"/>
      <c r="MLO113" s="13"/>
      <c r="MLP113" s="13"/>
      <c r="MLQ113" s="13"/>
      <c r="MLR113" s="13"/>
      <c r="MLS113" s="13"/>
      <c r="MLT113" s="13"/>
      <c r="MLU113" s="13"/>
      <c r="MLV113" s="13"/>
      <c r="MLW113" s="13"/>
      <c r="MLX113" s="13"/>
      <c r="MLY113" s="13"/>
      <c r="MLZ113" s="13"/>
      <c r="MMA113" s="13"/>
      <c r="MMB113" s="13"/>
      <c r="MMC113" s="13"/>
      <c r="MMD113" s="13"/>
      <c r="MME113" s="13"/>
      <c r="MMF113" s="13"/>
      <c r="MMG113" s="13"/>
      <c r="MMH113" s="13"/>
      <c r="MMI113" s="13"/>
      <c r="MMJ113" s="13"/>
      <c r="MMK113" s="13"/>
      <c r="MML113" s="13"/>
      <c r="MMM113" s="13"/>
      <c r="MMN113" s="13"/>
      <c r="MMO113" s="13"/>
      <c r="MMP113" s="13"/>
      <c r="MMQ113" s="13"/>
      <c r="MMR113" s="13"/>
      <c r="MMS113" s="13"/>
      <c r="MMT113" s="13"/>
      <c r="MMU113" s="13"/>
      <c r="MMV113" s="13"/>
      <c r="MMW113" s="13"/>
      <c r="MMX113" s="13"/>
      <c r="MMY113" s="13"/>
      <c r="MMZ113" s="13"/>
      <c r="MNA113" s="13"/>
      <c r="MNB113" s="13"/>
      <c r="MNC113" s="13"/>
      <c r="MND113" s="13"/>
      <c r="MNE113" s="13"/>
      <c r="MNF113" s="13"/>
      <c r="MNG113" s="13"/>
      <c r="MNH113" s="13"/>
      <c r="MNI113" s="13"/>
      <c r="MNJ113" s="13"/>
      <c r="MNK113" s="13"/>
      <c r="MNL113" s="13"/>
      <c r="MNM113" s="13"/>
      <c r="MNN113" s="13"/>
      <c r="MNO113" s="13"/>
      <c r="MNP113" s="13"/>
      <c r="MNQ113" s="13"/>
      <c r="MNR113" s="13"/>
      <c r="MNS113" s="13"/>
      <c r="MNT113" s="13"/>
      <c r="MNU113" s="13"/>
      <c r="MNV113" s="13"/>
      <c r="MNW113" s="13"/>
      <c r="MNX113" s="13"/>
      <c r="MNY113" s="13"/>
      <c r="MNZ113" s="13"/>
      <c r="MOA113" s="13"/>
      <c r="MOB113" s="13"/>
      <c r="MOC113" s="13"/>
      <c r="MOD113" s="13"/>
      <c r="MOE113" s="13"/>
      <c r="MOF113" s="13"/>
      <c r="MOG113" s="13"/>
      <c r="MOH113" s="13"/>
      <c r="MOI113" s="13"/>
      <c r="MOJ113" s="13"/>
      <c r="MOK113" s="13"/>
      <c r="MOL113" s="13"/>
      <c r="MOM113" s="13"/>
      <c r="MON113" s="13"/>
      <c r="MOO113" s="13"/>
      <c r="MOP113" s="13"/>
      <c r="MOQ113" s="13"/>
      <c r="MOR113" s="13"/>
      <c r="MOS113" s="13"/>
      <c r="MOT113" s="13"/>
      <c r="MOU113" s="13"/>
      <c r="MOV113" s="13"/>
      <c r="MOW113" s="13"/>
      <c r="MOX113" s="13"/>
      <c r="MOY113" s="13"/>
      <c r="MOZ113" s="13"/>
      <c r="MPA113" s="13"/>
      <c r="MPB113" s="13"/>
      <c r="MPC113" s="13"/>
      <c r="MPD113" s="13"/>
      <c r="MPE113" s="13"/>
      <c r="MPF113" s="13"/>
      <c r="MPG113" s="13"/>
      <c r="MPH113" s="13"/>
      <c r="MPI113" s="13"/>
      <c r="MPJ113" s="13"/>
      <c r="MPK113" s="13"/>
      <c r="MPL113" s="13"/>
      <c r="MPM113" s="13"/>
      <c r="MPN113" s="13"/>
      <c r="MPO113" s="13"/>
      <c r="MPP113" s="13"/>
      <c r="MPQ113" s="13"/>
      <c r="MPR113" s="13"/>
      <c r="MPS113" s="13"/>
      <c r="MPT113" s="13"/>
      <c r="MPU113" s="13"/>
      <c r="MPV113" s="13"/>
      <c r="MPW113" s="13"/>
      <c r="MPX113" s="13"/>
      <c r="MPY113" s="13"/>
      <c r="MPZ113" s="13"/>
      <c r="MQA113" s="13"/>
      <c r="MQB113" s="13"/>
      <c r="MQC113" s="13"/>
      <c r="MQD113" s="13"/>
      <c r="MQE113" s="13"/>
      <c r="MQF113" s="13"/>
      <c r="MQG113" s="13"/>
      <c r="MQH113" s="13"/>
      <c r="MQI113" s="13"/>
      <c r="MQJ113" s="13"/>
      <c r="MQK113" s="13"/>
      <c r="MQL113" s="13"/>
      <c r="MQM113" s="13"/>
      <c r="MQN113" s="13"/>
      <c r="MQO113" s="13"/>
      <c r="MQP113" s="13"/>
      <c r="MQQ113" s="13"/>
      <c r="MQR113" s="13"/>
      <c r="MQS113" s="13"/>
      <c r="MQT113" s="13"/>
      <c r="MQU113" s="13"/>
      <c r="MQV113" s="13"/>
      <c r="MQW113" s="13"/>
      <c r="MQX113" s="13"/>
      <c r="MQY113" s="13"/>
      <c r="MQZ113" s="13"/>
      <c r="MRA113" s="13"/>
      <c r="MRB113" s="13"/>
      <c r="MRC113" s="13"/>
      <c r="MRD113" s="13"/>
      <c r="MRE113" s="13"/>
      <c r="MRF113" s="13"/>
      <c r="MRG113" s="13"/>
      <c r="MRH113" s="13"/>
      <c r="MRI113" s="13"/>
      <c r="MRJ113" s="13"/>
      <c r="MRK113" s="13"/>
      <c r="MRL113" s="13"/>
      <c r="MRM113" s="13"/>
      <c r="MRN113" s="13"/>
      <c r="MRO113" s="13"/>
      <c r="MRP113" s="13"/>
      <c r="MRQ113" s="13"/>
      <c r="MRR113" s="13"/>
      <c r="MRS113" s="13"/>
      <c r="MRT113" s="13"/>
      <c r="MRU113" s="13"/>
      <c r="MRV113" s="13"/>
      <c r="MRW113" s="13"/>
      <c r="MRX113" s="13"/>
      <c r="MRY113" s="13"/>
      <c r="MRZ113" s="13"/>
      <c r="MSA113" s="13"/>
      <c r="MSB113" s="13"/>
      <c r="MSC113" s="13"/>
      <c r="MSD113" s="13"/>
      <c r="MSE113" s="13"/>
      <c r="MSF113" s="13"/>
      <c r="MSG113" s="13"/>
      <c r="MSH113" s="13"/>
      <c r="MSI113" s="13"/>
      <c r="MSJ113" s="13"/>
      <c r="MSK113" s="13"/>
      <c r="MSL113" s="13"/>
      <c r="MSM113" s="13"/>
      <c r="MSN113" s="13"/>
      <c r="MSO113" s="13"/>
      <c r="MSP113" s="13"/>
      <c r="MSQ113" s="13"/>
      <c r="MSR113" s="13"/>
      <c r="MSS113" s="13"/>
      <c r="MST113" s="13"/>
      <c r="MSU113" s="13"/>
      <c r="MSV113" s="13"/>
      <c r="MSW113" s="13"/>
      <c r="MSX113" s="13"/>
      <c r="MSY113" s="13"/>
      <c r="MSZ113" s="13"/>
      <c r="MTA113" s="13"/>
      <c r="MTB113" s="13"/>
      <c r="MTC113" s="13"/>
      <c r="MTD113" s="13"/>
      <c r="MTE113" s="13"/>
      <c r="MTF113" s="13"/>
      <c r="MTG113" s="13"/>
      <c r="MTH113" s="13"/>
      <c r="MTI113" s="13"/>
      <c r="MTJ113" s="13"/>
      <c r="MTK113" s="13"/>
      <c r="MTL113" s="13"/>
      <c r="MTM113" s="13"/>
      <c r="MTN113" s="13"/>
      <c r="MTO113" s="13"/>
      <c r="MTP113" s="13"/>
      <c r="MTQ113" s="13"/>
      <c r="MTR113" s="13"/>
      <c r="MTS113" s="13"/>
      <c r="MTT113" s="13"/>
      <c r="MTU113" s="13"/>
      <c r="MTV113" s="13"/>
      <c r="MTW113" s="13"/>
      <c r="MTX113" s="13"/>
      <c r="MTY113" s="13"/>
      <c r="MTZ113" s="13"/>
      <c r="MUA113" s="13"/>
      <c r="MUB113" s="13"/>
      <c r="MUC113" s="13"/>
      <c r="MUD113" s="13"/>
      <c r="MUE113" s="13"/>
      <c r="MUF113" s="13"/>
      <c r="MUG113" s="13"/>
      <c r="MUH113" s="13"/>
      <c r="MUI113" s="13"/>
      <c r="MUJ113" s="13"/>
      <c r="MUK113" s="13"/>
      <c r="MUL113" s="13"/>
      <c r="MUM113" s="13"/>
      <c r="MUN113" s="13"/>
      <c r="MUO113" s="13"/>
      <c r="MUP113" s="13"/>
      <c r="MUQ113" s="13"/>
      <c r="MUR113" s="13"/>
      <c r="MUS113" s="13"/>
      <c r="MUT113" s="13"/>
      <c r="MUU113" s="13"/>
      <c r="MUV113" s="13"/>
      <c r="MUW113" s="13"/>
      <c r="MUX113" s="13"/>
      <c r="MUY113" s="13"/>
      <c r="MUZ113" s="13"/>
      <c r="MVA113" s="13"/>
      <c r="MVB113" s="13"/>
      <c r="MVC113" s="13"/>
      <c r="MVD113" s="13"/>
      <c r="MVE113" s="13"/>
      <c r="MVF113" s="13"/>
      <c r="MVG113" s="13"/>
      <c r="MVH113" s="13"/>
      <c r="MVI113" s="13"/>
      <c r="MVJ113" s="13"/>
      <c r="MVK113" s="13"/>
      <c r="MVL113" s="13"/>
      <c r="MVM113" s="13"/>
      <c r="MVN113" s="13"/>
      <c r="MVO113" s="13"/>
      <c r="MVP113" s="13"/>
      <c r="MVQ113" s="13"/>
      <c r="MVR113" s="13"/>
      <c r="MVS113" s="13"/>
      <c r="MVT113" s="13"/>
      <c r="MVU113" s="13"/>
      <c r="MVV113" s="13"/>
      <c r="MVW113" s="13"/>
      <c r="MVX113" s="13"/>
      <c r="MVY113" s="13"/>
      <c r="MVZ113" s="13"/>
      <c r="MWA113" s="13"/>
      <c r="MWB113" s="13"/>
      <c r="MWC113" s="13"/>
      <c r="MWD113" s="13"/>
      <c r="MWE113" s="13"/>
      <c r="MWF113" s="13"/>
      <c r="MWG113" s="13"/>
      <c r="MWH113" s="13"/>
      <c r="MWI113" s="13"/>
      <c r="MWJ113" s="13"/>
      <c r="MWK113" s="13"/>
      <c r="MWL113" s="13"/>
      <c r="MWM113" s="13"/>
      <c r="MWN113" s="13"/>
      <c r="MWO113" s="13"/>
      <c r="MWP113" s="13"/>
      <c r="MWQ113" s="13"/>
      <c r="MWR113" s="13"/>
      <c r="MWS113" s="13"/>
      <c r="MWT113" s="13"/>
      <c r="MWU113" s="13"/>
      <c r="MWV113" s="13"/>
      <c r="MWW113" s="13"/>
      <c r="MWX113" s="13"/>
      <c r="MWY113" s="13"/>
      <c r="MWZ113" s="13"/>
      <c r="MXA113" s="13"/>
      <c r="MXB113" s="13"/>
      <c r="MXC113" s="13"/>
      <c r="MXD113" s="13"/>
      <c r="MXE113" s="13"/>
      <c r="MXF113" s="13"/>
      <c r="MXG113" s="13"/>
      <c r="MXH113" s="13"/>
      <c r="MXI113" s="13"/>
      <c r="MXJ113" s="13"/>
      <c r="MXK113" s="13"/>
      <c r="MXL113" s="13"/>
      <c r="MXM113" s="13"/>
      <c r="MXN113" s="13"/>
      <c r="MXO113" s="13"/>
      <c r="MXP113" s="13"/>
      <c r="MXQ113" s="13"/>
      <c r="MXR113" s="13"/>
      <c r="MXS113" s="13"/>
      <c r="MXT113" s="13"/>
      <c r="MXU113" s="13"/>
      <c r="MXV113" s="13"/>
      <c r="MXW113" s="13"/>
      <c r="MXX113" s="13"/>
      <c r="MXY113" s="13"/>
      <c r="MXZ113" s="13"/>
      <c r="MYA113" s="13"/>
      <c r="MYB113" s="13"/>
      <c r="MYC113" s="13"/>
      <c r="MYD113" s="13"/>
      <c r="MYE113" s="13"/>
      <c r="MYF113" s="13"/>
      <c r="MYG113" s="13"/>
      <c r="MYH113" s="13"/>
      <c r="MYI113" s="13"/>
      <c r="MYJ113" s="13"/>
      <c r="MYK113" s="13"/>
      <c r="MYL113" s="13"/>
      <c r="MYM113" s="13"/>
      <c r="MYN113" s="13"/>
      <c r="MYO113" s="13"/>
      <c r="MYP113" s="13"/>
      <c r="MYQ113" s="13"/>
      <c r="MYR113" s="13"/>
      <c r="MYS113" s="13"/>
      <c r="MYT113" s="13"/>
      <c r="MYU113" s="13"/>
      <c r="MYV113" s="13"/>
      <c r="MYW113" s="13"/>
      <c r="MYX113" s="13"/>
      <c r="MYY113" s="13"/>
      <c r="MYZ113" s="13"/>
      <c r="MZA113" s="13"/>
      <c r="MZB113" s="13"/>
      <c r="MZC113" s="13"/>
      <c r="MZD113" s="13"/>
      <c r="MZE113" s="13"/>
      <c r="MZF113" s="13"/>
      <c r="MZG113" s="13"/>
      <c r="MZH113" s="13"/>
      <c r="MZI113" s="13"/>
      <c r="MZJ113" s="13"/>
      <c r="MZK113" s="13"/>
      <c r="MZL113" s="13"/>
      <c r="MZM113" s="13"/>
      <c r="MZN113" s="13"/>
      <c r="MZO113" s="13"/>
      <c r="MZP113" s="13"/>
      <c r="MZQ113" s="13"/>
      <c r="MZR113" s="13"/>
      <c r="MZS113" s="13"/>
      <c r="MZT113" s="13"/>
      <c r="MZU113" s="13"/>
      <c r="MZV113" s="13"/>
      <c r="MZW113" s="13"/>
      <c r="MZX113" s="13"/>
      <c r="MZY113" s="13"/>
      <c r="MZZ113" s="13"/>
      <c r="NAA113" s="13"/>
      <c r="NAB113" s="13"/>
      <c r="NAC113" s="13"/>
      <c r="NAD113" s="13"/>
      <c r="NAE113" s="13"/>
      <c r="NAF113" s="13"/>
      <c r="NAG113" s="13"/>
      <c r="NAH113" s="13"/>
      <c r="NAI113" s="13"/>
      <c r="NAJ113" s="13"/>
      <c r="NAK113" s="13"/>
      <c r="NAL113" s="13"/>
      <c r="NAM113" s="13"/>
      <c r="NAN113" s="13"/>
      <c r="NAO113" s="13"/>
      <c r="NAP113" s="13"/>
      <c r="NAQ113" s="13"/>
      <c r="NAR113" s="13"/>
      <c r="NAS113" s="13"/>
      <c r="NAT113" s="13"/>
      <c r="NAU113" s="13"/>
      <c r="NAV113" s="13"/>
      <c r="NAW113" s="13"/>
      <c r="NAX113" s="13"/>
      <c r="NAY113" s="13"/>
      <c r="NAZ113" s="13"/>
      <c r="NBA113" s="13"/>
      <c r="NBB113" s="13"/>
      <c r="NBC113" s="13"/>
      <c r="NBD113" s="13"/>
      <c r="NBE113" s="13"/>
      <c r="NBF113" s="13"/>
      <c r="NBG113" s="13"/>
      <c r="NBH113" s="13"/>
      <c r="NBI113" s="13"/>
      <c r="NBJ113" s="13"/>
      <c r="NBK113" s="13"/>
      <c r="NBL113" s="13"/>
      <c r="NBM113" s="13"/>
      <c r="NBN113" s="13"/>
      <c r="NBO113" s="13"/>
      <c r="NBP113" s="13"/>
      <c r="NBQ113" s="13"/>
      <c r="NBR113" s="13"/>
      <c r="NBS113" s="13"/>
      <c r="NBT113" s="13"/>
      <c r="NBU113" s="13"/>
      <c r="NBV113" s="13"/>
      <c r="NBW113" s="13"/>
      <c r="NBX113" s="13"/>
      <c r="NBY113" s="13"/>
      <c r="NBZ113" s="13"/>
      <c r="NCA113" s="13"/>
      <c r="NCB113" s="13"/>
      <c r="NCC113" s="13"/>
      <c r="NCD113" s="13"/>
      <c r="NCE113" s="13"/>
      <c r="NCF113" s="13"/>
      <c r="NCG113" s="13"/>
      <c r="NCH113" s="13"/>
      <c r="NCI113" s="13"/>
      <c r="NCJ113" s="13"/>
      <c r="NCK113" s="13"/>
      <c r="NCL113" s="13"/>
      <c r="NCM113" s="13"/>
      <c r="NCN113" s="13"/>
      <c r="NCO113" s="13"/>
      <c r="NCP113" s="13"/>
      <c r="NCQ113" s="13"/>
      <c r="NCR113" s="13"/>
      <c r="NCS113" s="13"/>
      <c r="NCT113" s="13"/>
      <c r="NCU113" s="13"/>
      <c r="NCV113" s="13"/>
      <c r="NCW113" s="13"/>
      <c r="NCX113" s="13"/>
      <c r="NCY113" s="13"/>
      <c r="NCZ113" s="13"/>
      <c r="NDA113" s="13"/>
      <c r="NDB113" s="13"/>
      <c r="NDC113" s="13"/>
      <c r="NDD113" s="13"/>
      <c r="NDE113" s="13"/>
      <c r="NDF113" s="13"/>
      <c r="NDG113" s="13"/>
      <c r="NDH113" s="13"/>
      <c r="NDI113" s="13"/>
      <c r="NDJ113" s="13"/>
      <c r="NDK113" s="13"/>
      <c r="NDL113" s="13"/>
      <c r="NDM113" s="13"/>
      <c r="NDN113" s="13"/>
      <c r="NDO113" s="13"/>
      <c r="NDP113" s="13"/>
      <c r="NDQ113" s="13"/>
      <c r="NDR113" s="13"/>
      <c r="NDS113" s="13"/>
      <c r="NDT113" s="13"/>
      <c r="NDU113" s="13"/>
      <c r="NDV113" s="13"/>
      <c r="NDW113" s="13"/>
      <c r="NDX113" s="13"/>
      <c r="NDY113" s="13"/>
      <c r="NDZ113" s="13"/>
      <c r="NEA113" s="13"/>
      <c r="NEB113" s="13"/>
      <c r="NEC113" s="13"/>
      <c r="NED113" s="13"/>
      <c r="NEE113" s="13"/>
      <c r="NEF113" s="13"/>
      <c r="NEG113" s="13"/>
      <c r="NEH113" s="13"/>
      <c r="NEI113" s="13"/>
      <c r="NEJ113" s="13"/>
      <c r="NEK113" s="13"/>
      <c r="NEL113" s="13"/>
      <c r="NEM113" s="13"/>
      <c r="NEN113" s="13"/>
      <c r="NEO113" s="13"/>
      <c r="NEP113" s="13"/>
      <c r="NEQ113" s="13"/>
      <c r="NER113" s="13"/>
      <c r="NES113" s="13"/>
      <c r="NET113" s="13"/>
      <c r="NEU113" s="13"/>
      <c r="NEV113" s="13"/>
      <c r="NEW113" s="13"/>
      <c r="NEX113" s="13"/>
      <c r="NEY113" s="13"/>
      <c r="NEZ113" s="13"/>
      <c r="NFA113" s="13"/>
      <c r="NFB113" s="13"/>
      <c r="NFC113" s="13"/>
      <c r="NFD113" s="13"/>
      <c r="NFE113" s="13"/>
      <c r="NFF113" s="13"/>
      <c r="NFG113" s="13"/>
      <c r="NFH113" s="13"/>
      <c r="NFI113" s="13"/>
      <c r="NFJ113" s="13"/>
      <c r="NFK113" s="13"/>
      <c r="NFL113" s="13"/>
      <c r="NFM113" s="13"/>
      <c r="NFN113" s="13"/>
      <c r="NFO113" s="13"/>
      <c r="NFP113" s="13"/>
      <c r="NFQ113" s="13"/>
      <c r="NFR113" s="13"/>
      <c r="NFS113" s="13"/>
      <c r="NFT113" s="13"/>
      <c r="NFU113" s="13"/>
      <c r="NFV113" s="13"/>
      <c r="NFW113" s="13"/>
      <c r="NFX113" s="13"/>
      <c r="NFY113" s="13"/>
      <c r="NFZ113" s="13"/>
      <c r="NGA113" s="13"/>
      <c r="NGB113" s="13"/>
      <c r="NGC113" s="13"/>
      <c r="NGD113" s="13"/>
      <c r="NGE113" s="13"/>
      <c r="NGF113" s="13"/>
      <c r="NGG113" s="13"/>
      <c r="NGH113" s="13"/>
      <c r="NGI113" s="13"/>
      <c r="NGJ113" s="13"/>
      <c r="NGK113" s="13"/>
      <c r="NGL113" s="13"/>
      <c r="NGM113" s="13"/>
      <c r="NGN113" s="13"/>
      <c r="NGO113" s="13"/>
      <c r="NGP113" s="13"/>
      <c r="NGQ113" s="13"/>
      <c r="NGR113" s="13"/>
      <c r="NGS113" s="13"/>
      <c r="NGT113" s="13"/>
      <c r="NGU113" s="13"/>
      <c r="NGV113" s="13"/>
      <c r="NGW113" s="13"/>
      <c r="NGX113" s="13"/>
      <c r="NGY113" s="13"/>
      <c r="NGZ113" s="13"/>
      <c r="NHA113" s="13"/>
      <c r="NHB113" s="13"/>
      <c r="NHC113" s="13"/>
      <c r="NHD113" s="13"/>
      <c r="NHE113" s="13"/>
      <c r="NHF113" s="13"/>
      <c r="NHG113" s="13"/>
      <c r="NHH113" s="13"/>
      <c r="NHI113" s="13"/>
      <c r="NHJ113" s="13"/>
      <c r="NHK113" s="13"/>
      <c r="NHL113" s="13"/>
      <c r="NHM113" s="13"/>
      <c r="NHN113" s="13"/>
      <c r="NHO113" s="13"/>
      <c r="NHP113" s="13"/>
      <c r="NHQ113" s="13"/>
      <c r="NHR113" s="13"/>
      <c r="NHS113" s="13"/>
      <c r="NHT113" s="13"/>
      <c r="NHU113" s="13"/>
      <c r="NHV113" s="13"/>
      <c r="NHW113" s="13"/>
      <c r="NHX113" s="13"/>
      <c r="NHY113" s="13"/>
      <c r="NHZ113" s="13"/>
      <c r="NIA113" s="13"/>
      <c r="NIB113" s="13"/>
      <c r="NIC113" s="13"/>
      <c r="NID113" s="13"/>
      <c r="NIE113" s="13"/>
      <c r="NIF113" s="13"/>
      <c r="NIG113" s="13"/>
      <c r="NIH113" s="13"/>
      <c r="NII113" s="13"/>
      <c r="NIJ113" s="13"/>
      <c r="NIK113" s="13"/>
      <c r="NIL113" s="13"/>
      <c r="NIM113" s="13"/>
      <c r="NIN113" s="13"/>
      <c r="NIO113" s="13"/>
      <c r="NIP113" s="13"/>
      <c r="NIQ113" s="13"/>
      <c r="NIR113" s="13"/>
      <c r="NIS113" s="13"/>
      <c r="NIT113" s="13"/>
      <c r="NIU113" s="13"/>
      <c r="NIV113" s="13"/>
      <c r="NIW113" s="13"/>
      <c r="NIX113" s="13"/>
      <c r="NIY113" s="13"/>
      <c r="NIZ113" s="13"/>
      <c r="NJA113" s="13"/>
      <c r="NJB113" s="13"/>
      <c r="NJC113" s="13"/>
      <c r="NJD113" s="13"/>
      <c r="NJE113" s="13"/>
      <c r="NJF113" s="13"/>
      <c r="NJG113" s="13"/>
      <c r="NJH113" s="13"/>
      <c r="NJI113" s="13"/>
      <c r="NJJ113" s="13"/>
      <c r="NJK113" s="13"/>
      <c r="NJL113" s="13"/>
      <c r="NJM113" s="13"/>
      <c r="NJN113" s="13"/>
      <c r="NJO113" s="13"/>
      <c r="NJP113" s="13"/>
      <c r="NJQ113" s="13"/>
      <c r="NJR113" s="13"/>
      <c r="NJS113" s="13"/>
      <c r="NJT113" s="13"/>
      <c r="NJU113" s="13"/>
      <c r="NJV113" s="13"/>
      <c r="NJW113" s="13"/>
      <c r="NJX113" s="13"/>
      <c r="NJY113" s="13"/>
      <c r="NJZ113" s="13"/>
      <c r="NKA113" s="13"/>
      <c r="NKB113" s="13"/>
      <c r="NKC113" s="13"/>
      <c r="NKD113" s="13"/>
      <c r="NKE113" s="13"/>
      <c r="NKF113" s="13"/>
      <c r="NKG113" s="13"/>
      <c r="NKH113" s="13"/>
      <c r="NKI113" s="13"/>
      <c r="NKJ113" s="13"/>
      <c r="NKK113" s="13"/>
      <c r="NKL113" s="13"/>
      <c r="NKM113" s="13"/>
      <c r="NKN113" s="13"/>
      <c r="NKO113" s="13"/>
      <c r="NKP113" s="13"/>
      <c r="NKQ113" s="13"/>
      <c r="NKR113" s="13"/>
      <c r="NKS113" s="13"/>
      <c r="NKT113" s="13"/>
      <c r="NKU113" s="13"/>
      <c r="NKV113" s="13"/>
      <c r="NKW113" s="13"/>
      <c r="NKX113" s="13"/>
      <c r="NKY113" s="13"/>
      <c r="NKZ113" s="13"/>
      <c r="NLA113" s="13"/>
      <c r="NLB113" s="13"/>
      <c r="NLC113" s="13"/>
      <c r="NLD113" s="13"/>
      <c r="NLE113" s="13"/>
      <c r="NLF113" s="13"/>
      <c r="NLG113" s="13"/>
      <c r="NLH113" s="13"/>
      <c r="NLI113" s="13"/>
      <c r="NLJ113" s="13"/>
      <c r="NLK113" s="13"/>
      <c r="NLL113" s="13"/>
      <c r="NLM113" s="13"/>
      <c r="NLN113" s="13"/>
      <c r="NLO113" s="13"/>
      <c r="NLP113" s="13"/>
      <c r="NLQ113" s="13"/>
      <c r="NLR113" s="13"/>
      <c r="NLS113" s="13"/>
      <c r="NLT113" s="13"/>
      <c r="NLU113" s="13"/>
      <c r="NLV113" s="13"/>
      <c r="NLW113" s="13"/>
      <c r="NLX113" s="13"/>
      <c r="NLY113" s="13"/>
      <c r="NLZ113" s="13"/>
      <c r="NMA113" s="13"/>
      <c r="NMB113" s="13"/>
      <c r="NMC113" s="13"/>
      <c r="NMD113" s="13"/>
      <c r="NME113" s="13"/>
      <c r="NMF113" s="13"/>
      <c r="NMG113" s="13"/>
      <c r="NMH113" s="13"/>
      <c r="NMI113" s="13"/>
      <c r="NMJ113" s="13"/>
      <c r="NMK113" s="13"/>
      <c r="NML113" s="13"/>
      <c r="NMM113" s="13"/>
      <c r="NMN113" s="13"/>
      <c r="NMO113" s="13"/>
      <c r="NMP113" s="13"/>
      <c r="NMQ113" s="13"/>
      <c r="NMR113" s="13"/>
      <c r="NMS113" s="13"/>
      <c r="NMT113" s="13"/>
      <c r="NMU113" s="13"/>
      <c r="NMV113" s="13"/>
      <c r="NMW113" s="13"/>
      <c r="NMX113" s="13"/>
      <c r="NMY113" s="13"/>
      <c r="NMZ113" s="13"/>
      <c r="NNA113" s="13"/>
      <c r="NNB113" s="13"/>
      <c r="NNC113" s="13"/>
      <c r="NND113" s="13"/>
      <c r="NNE113" s="13"/>
      <c r="NNF113" s="13"/>
      <c r="NNG113" s="13"/>
      <c r="NNH113" s="13"/>
      <c r="NNI113" s="13"/>
      <c r="NNJ113" s="13"/>
      <c r="NNK113" s="13"/>
      <c r="NNL113" s="13"/>
      <c r="NNM113" s="13"/>
      <c r="NNN113" s="13"/>
      <c r="NNO113" s="13"/>
      <c r="NNP113" s="13"/>
      <c r="NNQ113" s="13"/>
      <c r="NNR113" s="13"/>
      <c r="NNS113" s="13"/>
      <c r="NNT113" s="13"/>
      <c r="NNU113" s="13"/>
      <c r="NNV113" s="13"/>
      <c r="NNW113" s="13"/>
      <c r="NNX113" s="13"/>
      <c r="NNY113" s="13"/>
      <c r="NNZ113" s="13"/>
      <c r="NOA113" s="13"/>
      <c r="NOB113" s="13"/>
      <c r="NOC113" s="13"/>
      <c r="NOD113" s="13"/>
      <c r="NOE113" s="13"/>
      <c r="NOF113" s="13"/>
      <c r="NOG113" s="13"/>
      <c r="NOH113" s="13"/>
      <c r="NOI113" s="13"/>
      <c r="NOJ113" s="13"/>
      <c r="NOK113" s="13"/>
      <c r="NOL113" s="13"/>
      <c r="NOM113" s="13"/>
      <c r="NON113" s="13"/>
      <c r="NOO113" s="13"/>
      <c r="NOP113" s="13"/>
      <c r="NOQ113" s="13"/>
      <c r="NOR113" s="13"/>
      <c r="NOS113" s="13"/>
      <c r="NOT113" s="13"/>
      <c r="NOU113" s="13"/>
      <c r="NOV113" s="13"/>
      <c r="NOW113" s="13"/>
      <c r="NOX113" s="13"/>
      <c r="NOY113" s="13"/>
      <c r="NOZ113" s="13"/>
      <c r="NPA113" s="13"/>
      <c r="NPB113" s="13"/>
      <c r="NPC113" s="13"/>
      <c r="NPD113" s="13"/>
      <c r="NPE113" s="13"/>
      <c r="NPF113" s="13"/>
      <c r="NPG113" s="13"/>
      <c r="NPH113" s="13"/>
      <c r="NPI113" s="13"/>
      <c r="NPJ113" s="13"/>
      <c r="NPK113" s="13"/>
      <c r="NPL113" s="13"/>
      <c r="NPM113" s="13"/>
      <c r="NPN113" s="13"/>
      <c r="NPO113" s="13"/>
      <c r="NPP113" s="13"/>
      <c r="NPQ113" s="13"/>
      <c r="NPR113" s="13"/>
      <c r="NPS113" s="13"/>
      <c r="NPT113" s="13"/>
      <c r="NPU113" s="13"/>
      <c r="NPV113" s="13"/>
      <c r="NPW113" s="13"/>
      <c r="NPX113" s="13"/>
      <c r="NPY113" s="13"/>
      <c r="NPZ113" s="13"/>
      <c r="NQA113" s="13"/>
      <c r="NQB113" s="13"/>
      <c r="NQC113" s="13"/>
      <c r="NQD113" s="13"/>
      <c r="NQE113" s="13"/>
      <c r="NQF113" s="13"/>
      <c r="NQG113" s="13"/>
      <c r="NQH113" s="13"/>
      <c r="NQI113" s="13"/>
      <c r="NQJ113" s="13"/>
      <c r="NQK113" s="13"/>
      <c r="NQL113" s="13"/>
      <c r="NQM113" s="13"/>
      <c r="NQN113" s="13"/>
      <c r="NQO113" s="13"/>
      <c r="NQP113" s="13"/>
      <c r="NQQ113" s="13"/>
      <c r="NQR113" s="13"/>
      <c r="NQS113" s="13"/>
      <c r="NQT113" s="13"/>
      <c r="NQU113" s="13"/>
      <c r="NQV113" s="13"/>
      <c r="NQW113" s="13"/>
      <c r="NQX113" s="13"/>
      <c r="NQY113" s="13"/>
      <c r="NQZ113" s="13"/>
      <c r="NRA113" s="13"/>
      <c r="NRB113" s="13"/>
      <c r="NRC113" s="13"/>
      <c r="NRD113" s="13"/>
      <c r="NRE113" s="13"/>
      <c r="NRF113" s="13"/>
      <c r="NRG113" s="13"/>
      <c r="NRH113" s="13"/>
      <c r="NRI113" s="13"/>
      <c r="NRJ113" s="13"/>
      <c r="NRK113" s="13"/>
      <c r="NRL113" s="13"/>
      <c r="NRM113" s="13"/>
      <c r="NRN113" s="13"/>
      <c r="NRO113" s="13"/>
      <c r="NRP113" s="13"/>
      <c r="NRQ113" s="13"/>
      <c r="NRR113" s="13"/>
      <c r="NRS113" s="13"/>
      <c r="NRT113" s="13"/>
      <c r="NRU113" s="13"/>
      <c r="NRV113" s="13"/>
      <c r="NRW113" s="13"/>
      <c r="NRX113" s="13"/>
      <c r="NRY113" s="13"/>
      <c r="NRZ113" s="13"/>
      <c r="NSA113" s="13"/>
      <c r="NSB113" s="13"/>
      <c r="NSC113" s="13"/>
      <c r="NSD113" s="13"/>
      <c r="NSE113" s="13"/>
      <c r="NSF113" s="13"/>
      <c r="NSG113" s="13"/>
      <c r="NSH113" s="13"/>
      <c r="NSI113" s="13"/>
      <c r="NSJ113" s="13"/>
      <c r="NSK113" s="13"/>
      <c r="NSL113" s="13"/>
      <c r="NSM113" s="13"/>
      <c r="NSN113" s="13"/>
      <c r="NSO113" s="13"/>
      <c r="NSP113" s="13"/>
      <c r="NSQ113" s="13"/>
      <c r="NSR113" s="13"/>
      <c r="NSS113" s="13"/>
      <c r="NST113" s="13"/>
      <c r="NSU113" s="13"/>
      <c r="NSV113" s="13"/>
      <c r="NSW113" s="13"/>
      <c r="NSX113" s="13"/>
      <c r="NSY113" s="13"/>
      <c r="NSZ113" s="13"/>
      <c r="NTA113" s="13"/>
      <c r="NTB113" s="13"/>
      <c r="NTC113" s="13"/>
      <c r="NTD113" s="13"/>
      <c r="NTE113" s="13"/>
      <c r="NTF113" s="13"/>
      <c r="NTG113" s="13"/>
      <c r="NTH113" s="13"/>
      <c r="NTI113" s="13"/>
      <c r="NTJ113" s="13"/>
      <c r="NTK113" s="13"/>
      <c r="NTL113" s="13"/>
      <c r="NTM113" s="13"/>
      <c r="NTN113" s="13"/>
      <c r="NTO113" s="13"/>
      <c r="NTP113" s="13"/>
      <c r="NTQ113" s="13"/>
      <c r="NTR113" s="13"/>
      <c r="NTS113" s="13"/>
      <c r="NTT113" s="13"/>
      <c r="NTU113" s="13"/>
      <c r="NTV113" s="13"/>
      <c r="NTW113" s="13"/>
      <c r="NTX113" s="13"/>
      <c r="NTY113" s="13"/>
      <c r="NTZ113" s="13"/>
      <c r="NUA113" s="13"/>
      <c r="NUB113" s="13"/>
      <c r="NUC113" s="13"/>
      <c r="NUD113" s="13"/>
      <c r="NUE113" s="13"/>
      <c r="NUF113" s="13"/>
      <c r="NUG113" s="13"/>
      <c r="NUH113" s="13"/>
      <c r="NUI113" s="13"/>
      <c r="NUJ113" s="13"/>
      <c r="NUK113" s="13"/>
      <c r="NUL113" s="13"/>
      <c r="NUM113" s="13"/>
      <c r="NUN113" s="13"/>
      <c r="NUO113" s="13"/>
      <c r="NUP113" s="13"/>
      <c r="NUQ113" s="13"/>
      <c r="NUR113" s="13"/>
      <c r="NUS113" s="13"/>
      <c r="NUT113" s="13"/>
      <c r="NUU113" s="13"/>
      <c r="NUV113" s="13"/>
      <c r="NUW113" s="13"/>
      <c r="NUX113" s="13"/>
      <c r="NUY113" s="13"/>
      <c r="NUZ113" s="13"/>
      <c r="NVA113" s="13"/>
      <c r="NVB113" s="13"/>
      <c r="NVC113" s="13"/>
      <c r="NVD113" s="13"/>
      <c r="NVE113" s="13"/>
      <c r="NVF113" s="13"/>
      <c r="NVG113" s="13"/>
      <c r="NVH113" s="13"/>
      <c r="NVI113" s="13"/>
      <c r="NVJ113" s="13"/>
      <c r="NVK113" s="13"/>
      <c r="NVL113" s="13"/>
      <c r="NVM113" s="13"/>
      <c r="NVN113" s="13"/>
      <c r="NVO113" s="13"/>
      <c r="NVP113" s="13"/>
      <c r="NVQ113" s="13"/>
      <c r="NVR113" s="13"/>
      <c r="NVS113" s="13"/>
      <c r="NVT113" s="13"/>
      <c r="NVU113" s="13"/>
      <c r="NVV113" s="13"/>
      <c r="NVW113" s="13"/>
      <c r="NVX113" s="13"/>
      <c r="NVY113" s="13"/>
      <c r="NVZ113" s="13"/>
      <c r="NWA113" s="13"/>
      <c r="NWB113" s="13"/>
      <c r="NWC113" s="13"/>
      <c r="NWD113" s="13"/>
      <c r="NWE113" s="13"/>
      <c r="NWF113" s="13"/>
      <c r="NWG113" s="13"/>
      <c r="NWH113" s="13"/>
      <c r="NWI113" s="13"/>
      <c r="NWJ113" s="13"/>
      <c r="NWK113" s="13"/>
      <c r="NWL113" s="13"/>
      <c r="NWM113" s="13"/>
      <c r="NWN113" s="13"/>
      <c r="NWO113" s="13"/>
      <c r="NWP113" s="13"/>
      <c r="NWQ113" s="13"/>
      <c r="NWR113" s="13"/>
      <c r="NWS113" s="13"/>
      <c r="NWT113" s="13"/>
      <c r="NWU113" s="13"/>
      <c r="NWV113" s="13"/>
      <c r="NWW113" s="13"/>
      <c r="NWX113" s="13"/>
      <c r="NWY113" s="13"/>
      <c r="NWZ113" s="13"/>
      <c r="NXA113" s="13"/>
      <c r="NXB113" s="13"/>
      <c r="NXC113" s="13"/>
      <c r="NXD113" s="13"/>
      <c r="NXE113" s="13"/>
      <c r="NXF113" s="13"/>
      <c r="NXG113" s="13"/>
      <c r="NXH113" s="13"/>
      <c r="NXI113" s="13"/>
      <c r="NXJ113" s="13"/>
      <c r="NXK113" s="13"/>
      <c r="NXL113" s="13"/>
      <c r="NXM113" s="13"/>
      <c r="NXN113" s="13"/>
      <c r="NXO113" s="13"/>
      <c r="NXP113" s="13"/>
      <c r="NXQ113" s="13"/>
      <c r="NXR113" s="13"/>
      <c r="NXS113" s="13"/>
      <c r="NXT113" s="13"/>
      <c r="NXU113" s="13"/>
      <c r="NXV113" s="13"/>
      <c r="NXW113" s="13"/>
      <c r="NXX113" s="13"/>
      <c r="NXY113" s="13"/>
      <c r="NXZ113" s="13"/>
      <c r="NYA113" s="13"/>
      <c r="NYB113" s="13"/>
      <c r="NYC113" s="13"/>
      <c r="NYD113" s="13"/>
      <c r="NYE113" s="13"/>
      <c r="NYF113" s="13"/>
      <c r="NYG113" s="13"/>
      <c r="NYH113" s="13"/>
      <c r="NYI113" s="13"/>
      <c r="NYJ113" s="13"/>
      <c r="NYK113" s="13"/>
      <c r="NYL113" s="13"/>
      <c r="NYM113" s="13"/>
      <c r="NYN113" s="13"/>
      <c r="NYO113" s="13"/>
      <c r="NYP113" s="13"/>
      <c r="NYQ113" s="13"/>
      <c r="NYR113" s="13"/>
      <c r="NYS113" s="13"/>
      <c r="NYT113" s="13"/>
      <c r="NYU113" s="13"/>
      <c r="NYV113" s="13"/>
      <c r="NYW113" s="13"/>
      <c r="NYX113" s="13"/>
      <c r="NYY113" s="13"/>
      <c r="NYZ113" s="13"/>
      <c r="NZA113" s="13"/>
      <c r="NZB113" s="13"/>
      <c r="NZC113" s="13"/>
      <c r="NZD113" s="13"/>
      <c r="NZE113" s="13"/>
      <c r="NZF113" s="13"/>
      <c r="NZG113" s="13"/>
      <c r="NZH113" s="13"/>
      <c r="NZI113" s="13"/>
      <c r="NZJ113" s="13"/>
      <c r="NZK113" s="13"/>
      <c r="NZL113" s="13"/>
      <c r="NZM113" s="13"/>
      <c r="NZN113" s="13"/>
      <c r="NZO113" s="13"/>
      <c r="NZP113" s="13"/>
      <c r="NZQ113" s="13"/>
      <c r="NZR113" s="13"/>
      <c r="NZS113" s="13"/>
      <c r="NZT113" s="13"/>
      <c r="NZU113" s="13"/>
      <c r="NZV113" s="13"/>
      <c r="NZW113" s="13"/>
      <c r="NZX113" s="13"/>
      <c r="NZY113" s="13"/>
      <c r="NZZ113" s="13"/>
      <c r="OAA113" s="13"/>
      <c r="OAB113" s="13"/>
      <c r="OAC113" s="13"/>
      <c r="OAD113" s="13"/>
      <c r="OAE113" s="13"/>
      <c r="OAF113" s="13"/>
      <c r="OAG113" s="13"/>
      <c r="OAH113" s="13"/>
      <c r="OAI113" s="13"/>
      <c r="OAJ113" s="13"/>
      <c r="OAK113" s="13"/>
      <c r="OAL113" s="13"/>
      <c r="OAM113" s="13"/>
      <c r="OAN113" s="13"/>
      <c r="OAO113" s="13"/>
      <c r="OAP113" s="13"/>
      <c r="OAQ113" s="13"/>
      <c r="OAR113" s="13"/>
      <c r="OAS113" s="13"/>
      <c r="OAT113" s="13"/>
      <c r="OAU113" s="13"/>
      <c r="OAV113" s="13"/>
      <c r="OAW113" s="13"/>
      <c r="OAX113" s="13"/>
      <c r="OAY113" s="13"/>
      <c r="OAZ113" s="13"/>
      <c r="OBA113" s="13"/>
      <c r="OBB113" s="13"/>
      <c r="OBC113" s="13"/>
      <c r="OBD113" s="13"/>
      <c r="OBE113" s="13"/>
      <c r="OBF113" s="13"/>
      <c r="OBG113" s="13"/>
      <c r="OBH113" s="13"/>
      <c r="OBI113" s="13"/>
      <c r="OBJ113" s="13"/>
      <c r="OBK113" s="13"/>
      <c r="OBL113" s="13"/>
      <c r="OBM113" s="13"/>
      <c r="OBN113" s="13"/>
      <c r="OBO113" s="13"/>
      <c r="OBP113" s="13"/>
      <c r="OBQ113" s="13"/>
      <c r="OBR113" s="13"/>
      <c r="OBS113" s="13"/>
      <c r="OBT113" s="13"/>
      <c r="OBU113" s="13"/>
      <c r="OBV113" s="13"/>
      <c r="OBW113" s="13"/>
      <c r="OBX113" s="13"/>
      <c r="OBY113" s="13"/>
      <c r="OBZ113" s="13"/>
      <c r="OCA113" s="13"/>
      <c r="OCB113" s="13"/>
      <c r="OCC113" s="13"/>
      <c r="OCD113" s="13"/>
      <c r="OCE113" s="13"/>
      <c r="OCF113" s="13"/>
      <c r="OCG113" s="13"/>
      <c r="OCH113" s="13"/>
      <c r="OCI113" s="13"/>
      <c r="OCJ113" s="13"/>
      <c r="OCK113" s="13"/>
      <c r="OCL113" s="13"/>
      <c r="OCM113" s="13"/>
      <c r="OCN113" s="13"/>
      <c r="OCO113" s="13"/>
      <c r="OCP113" s="13"/>
      <c r="OCQ113" s="13"/>
      <c r="OCR113" s="13"/>
      <c r="OCS113" s="13"/>
      <c r="OCT113" s="13"/>
      <c r="OCU113" s="13"/>
      <c r="OCV113" s="13"/>
      <c r="OCW113" s="13"/>
      <c r="OCX113" s="13"/>
      <c r="OCY113" s="13"/>
      <c r="OCZ113" s="13"/>
      <c r="ODA113" s="13"/>
      <c r="ODB113" s="13"/>
      <c r="ODC113" s="13"/>
      <c r="ODD113" s="13"/>
      <c r="ODE113" s="13"/>
      <c r="ODF113" s="13"/>
      <c r="ODG113" s="13"/>
      <c r="ODH113" s="13"/>
      <c r="ODI113" s="13"/>
      <c r="ODJ113" s="13"/>
      <c r="ODK113" s="13"/>
      <c r="ODL113" s="13"/>
      <c r="ODM113" s="13"/>
      <c r="ODN113" s="13"/>
      <c r="ODO113" s="13"/>
      <c r="ODP113" s="13"/>
      <c r="ODQ113" s="13"/>
      <c r="ODR113" s="13"/>
      <c r="ODS113" s="13"/>
      <c r="ODT113" s="13"/>
      <c r="ODU113" s="13"/>
      <c r="ODV113" s="13"/>
      <c r="ODW113" s="13"/>
      <c r="ODX113" s="13"/>
      <c r="ODY113" s="13"/>
      <c r="ODZ113" s="13"/>
      <c r="OEA113" s="13"/>
      <c r="OEB113" s="13"/>
      <c r="OEC113" s="13"/>
      <c r="OED113" s="13"/>
      <c r="OEE113" s="13"/>
      <c r="OEF113" s="13"/>
      <c r="OEG113" s="13"/>
      <c r="OEH113" s="13"/>
      <c r="OEI113" s="13"/>
      <c r="OEJ113" s="13"/>
      <c r="OEK113" s="13"/>
      <c r="OEL113" s="13"/>
      <c r="OEM113" s="13"/>
      <c r="OEN113" s="13"/>
      <c r="OEO113" s="13"/>
      <c r="OEP113" s="13"/>
      <c r="OEQ113" s="13"/>
      <c r="OER113" s="13"/>
      <c r="OES113" s="13"/>
      <c r="OET113" s="13"/>
      <c r="OEU113" s="13"/>
      <c r="OEV113" s="13"/>
      <c r="OEW113" s="13"/>
      <c r="OEX113" s="13"/>
      <c r="OEY113" s="13"/>
      <c r="OEZ113" s="13"/>
      <c r="OFA113" s="13"/>
      <c r="OFB113" s="13"/>
      <c r="OFC113" s="13"/>
      <c r="OFD113" s="13"/>
      <c r="OFE113" s="13"/>
      <c r="OFF113" s="13"/>
      <c r="OFG113" s="13"/>
      <c r="OFH113" s="13"/>
      <c r="OFI113" s="13"/>
      <c r="OFJ113" s="13"/>
      <c r="OFK113" s="13"/>
      <c r="OFL113" s="13"/>
      <c r="OFM113" s="13"/>
      <c r="OFN113" s="13"/>
      <c r="OFO113" s="13"/>
      <c r="OFP113" s="13"/>
      <c r="OFQ113" s="13"/>
      <c r="OFR113" s="13"/>
      <c r="OFS113" s="13"/>
      <c r="OFT113" s="13"/>
      <c r="OFU113" s="13"/>
      <c r="OFV113" s="13"/>
      <c r="OFW113" s="13"/>
      <c r="OFX113" s="13"/>
      <c r="OFY113" s="13"/>
      <c r="OFZ113" s="13"/>
      <c r="OGA113" s="13"/>
      <c r="OGB113" s="13"/>
      <c r="OGC113" s="13"/>
      <c r="OGD113" s="13"/>
      <c r="OGE113" s="13"/>
      <c r="OGF113" s="13"/>
      <c r="OGG113" s="13"/>
      <c r="OGH113" s="13"/>
      <c r="OGI113" s="13"/>
      <c r="OGJ113" s="13"/>
      <c r="OGK113" s="13"/>
      <c r="OGL113" s="13"/>
      <c r="OGM113" s="13"/>
      <c r="OGN113" s="13"/>
      <c r="OGO113" s="13"/>
      <c r="OGP113" s="13"/>
      <c r="OGQ113" s="13"/>
      <c r="OGR113" s="13"/>
      <c r="OGS113" s="13"/>
      <c r="OGT113" s="13"/>
      <c r="OGU113" s="13"/>
      <c r="OGV113" s="13"/>
      <c r="OGW113" s="13"/>
      <c r="OGX113" s="13"/>
      <c r="OGY113" s="13"/>
      <c r="OGZ113" s="13"/>
      <c r="OHA113" s="13"/>
      <c r="OHB113" s="13"/>
      <c r="OHC113" s="13"/>
      <c r="OHD113" s="13"/>
      <c r="OHE113" s="13"/>
      <c r="OHF113" s="13"/>
      <c r="OHG113" s="13"/>
      <c r="OHH113" s="13"/>
      <c r="OHI113" s="13"/>
      <c r="OHJ113" s="13"/>
      <c r="OHK113" s="13"/>
      <c r="OHL113" s="13"/>
      <c r="OHM113" s="13"/>
      <c r="OHN113" s="13"/>
      <c r="OHO113" s="13"/>
      <c r="OHP113" s="13"/>
      <c r="OHQ113" s="13"/>
      <c r="OHR113" s="13"/>
      <c r="OHS113" s="13"/>
      <c r="OHT113" s="13"/>
      <c r="OHU113" s="13"/>
      <c r="OHV113" s="13"/>
      <c r="OHW113" s="13"/>
      <c r="OHX113" s="13"/>
      <c r="OHY113" s="13"/>
      <c r="OHZ113" s="13"/>
      <c r="OIA113" s="13"/>
      <c r="OIB113" s="13"/>
      <c r="OIC113" s="13"/>
      <c r="OID113" s="13"/>
      <c r="OIE113" s="13"/>
      <c r="OIF113" s="13"/>
      <c r="OIG113" s="13"/>
      <c r="OIH113" s="13"/>
      <c r="OII113" s="13"/>
      <c r="OIJ113" s="13"/>
      <c r="OIK113" s="13"/>
      <c r="OIL113" s="13"/>
      <c r="OIM113" s="13"/>
      <c r="OIN113" s="13"/>
      <c r="OIO113" s="13"/>
      <c r="OIP113" s="13"/>
      <c r="OIQ113" s="13"/>
      <c r="OIR113" s="13"/>
      <c r="OIS113" s="13"/>
      <c r="OIT113" s="13"/>
      <c r="OIU113" s="13"/>
      <c r="OIV113" s="13"/>
      <c r="OIW113" s="13"/>
      <c r="OIX113" s="13"/>
      <c r="OIY113" s="13"/>
      <c r="OIZ113" s="13"/>
      <c r="OJA113" s="13"/>
      <c r="OJB113" s="13"/>
      <c r="OJC113" s="13"/>
      <c r="OJD113" s="13"/>
      <c r="OJE113" s="13"/>
      <c r="OJF113" s="13"/>
      <c r="OJG113" s="13"/>
      <c r="OJH113" s="13"/>
      <c r="OJI113" s="13"/>
      <c r="OJJ113" s="13"/>
      <c r="OJK113" s="13"/>
      <c r="OJL113" s="13"/>
      <c r="OJM113" s="13"/>
      <c r="OJN113" s="13"/>
      <c r="OJO113" s="13"/>
      <c r="OJP113" s="13"/>
      <c r="OJQ113" s="13"/>
      <c r="OJR113" s="13"/>
      <c r="OJS113" s="13"/>
      <c r="OJT113" s="13"/>
      <c r="OJU113" s="13"/>
      <c r="OJV113" s="13"/>
      <c r="OJW113" s="13"/>
      <c r="OJX113" s="13"/>
      <c r="OJY113" s="13"/>
      <c r="OJZ113" s="13"/>
      <c r="OKA113" s="13"/>
      <c r="OKB113" s="13"/>
      <c r="OKC113" s="13"/>
      <c r="OKD113" s="13"/>
      <c r="OKE113" s="13"/>
      <c r="OKF113" s="13"/>
      <c r="OKG113" s="13"/>
      <c r="OKH113" s="13"/>
      <c r="OKI113" s="13"/>
      <c r="OKJ113" s="13"/>
      <c r="OKK113" s="13"/>
      <c r="OKL113" s="13"/>
      <c r="OKM113" s="13"/>
      <c r="OKN113" s="13"/>
      <c r="OKO113" s="13"/>
      <c r="OKP113" s="13"/>
      <c r="OKQ113" s="13"/>
      <c r="OKR113" s="13"/>
      <c r="OKS113" s="13"/>
      <c r="OKT113" s="13"/>
      <c r="OKU113" s="13"/>
      <c r="OKV113" s="13"/>
      <c r="OKW113" s="13"/>
      <c r="OKX113" s="13"/>
      <c r="OKY113" s="13"/>
      <c r="OKZ113" s="13"/>
      <c r="OLA113" s="13"/>
      <c r="OLB113" s="13"/>
      <c r="OLC113" s="13"/>
      <c r="OLD113" s="13"/>
      <c r="OLE113" s="13"/>
      <c r="OLF113" s="13"/>
      <c r="OLG113" s="13"/>
      <c r="OLH113" s="13"/>
      <c r="OLI113" s="13"/>
      <c r="OLJ113" s="13"/>
      <c r="OLK113" s="13"/>
      <c r="OLL113" s="13"/>
      <c r="OLM113" s="13"/>
      <c r="OLN113" s="13"/>
      <c r="OLO113" s="13"/>
      <c r="OLP113" s="13"/>
      <c r="OLQ113" s="13"/>
      <c r="OLR113" s="13"/>
      <c r="OLS113" s="13"/>
      <c r="OLT113" s="13"/>
      <c r="OLU113" s="13"/>
      <c r="OLV113" s="13"/>
      <c r="OLW113" s="13"/>
      <c r="OLX113" s="13"/>
      <c r="OLY113" s="13"/>
      <c r="OLZ113" s="13"/>
      <c r="OMA113" s="13"/>
      <c r="OMB113" s="13"/>
      <c r="OMC113" s="13"/>
      <c r="OMD113" s="13"/>
      <c r="OME113" s="13"/>
      <c r="OMF113" s="13"/>
      <c r="OMG113" s="13"/>
      <c r="OMH113" s="13"/>
      <c r="OMI113" s="13"/>
      <c r="OMJ113" s="13"/>
      <c r="OMK113" s="13"/>
      <c r="OML113" s="13"/>
      <c r="OMM113" s="13"/>
      <c r="OMN113" s="13"/>
      <c r="OMO113" s="13"/>
      <c r="OMP113" s="13"/>
      <c r="OMQ113" s="13"/>
      <c r="OMR113" s="13"/>
      <c r="OMS113" s="13"/>
      <c r="OMT113" s="13"/>
      <c r="OMU113" s="13"/>
      <c r="OMV113" s="13"/>
      <c r="OMW113" s="13"/>
      <c r="OMX113" s="13"/>
      <c r="OMY113" s="13"/>
      <c r="OMZ113" s="13"/>
      <c r="ONA113" s="13"/>
      <c r="ONB113" s="13"/>
      <c r="ONC113" s="13"/>
      <c r="OND113" s="13"/>
      <c r="ONE113" s="13"/>
      <c r="ONF113" s="13"/>
      <c r="ONG113" s="13"/>
      <c r="ONH113" s="13"/>
      <c r="ONI113" s="13"/>
      <c r="ONJ113" s="13"/>
      <c r="ONK113" s="13"/>
      <c r="ONL113" s="13"/>
      <c r="ONM113" s="13"/>
      <c r="ONN113" s="13"/>
      <c r="ONO113" s="13"/>
      <c r="ONP113" s="13"/>
      <c r="ONQ113" s="13"/>
      <c r="ONR113" s="13"/>
      <c r="ONS113" s="13"/>
      <c r="ONT113" s="13"/>
      <c r="ONU113" s="13"/>
      <c r="ONV113" s="13"/>
      <c r="ONW113" s="13"/>
      <c r="ONX113" s="13"/>
      <c r="ONY113" s="13"/>
      <c r="ONZ113" s="13"/>
      <c r="OOA113" s="13"/>
      <c r="OOB113" s="13"/>
      <c r="OOC113" s="13"/>
      <c r="OOD113" s="13"/>
      <c r="OOE113" s="13"/>
      <c r="OOF113" s="13"/>
      <c r="OOG113" s="13"/>
      <c r="OOH113" s="13"/>
      <c r="OOI113" s="13"/>
      <c r="OOJ113" s="13"/>
      <c r="OOK113" s="13"/>
      <c r="OOL113" s="13"/>
      <c r="OOM113" s="13"/>
      <c r="OON113" s="13"/>
      <c r="OOO113" s="13"/>
      <c r="OOP113" s="13"/>
      <c r="OOQ113" s="13"/>
      <c r="OOR113" s="13"/>
      <c r="OOS113" s="13"/>
      <c r="OOT113" s="13"/>
      <c r="OOU113" s="13"/>
      <c r="OOV113" s="13"/>
      <c r="OOW113" s="13"/>
      <c r="OOX113" s="13"/>
      <c r="OOY113" s="13"/>
      <c r="OOZ113" s="13"/>
      <c r="OPA113" s="13"/>
      <c r="OPB113" s="13"/>
      <c r="OPC113" s="13"/>
      <c r="OPD113" s="13"/>
      <c r="OPE113" s="13"/>
      <c r="OPF113" s="13"/>
      <c r="OPG113" s="13"/>
      <c r="OPH113" s="13"/>
      <c r="OPI113" s="13"/>
      <c r="OPJ113" s="13"/>
      <c r="OPK113" s="13"/>
      <c r="OPL113" s="13"/>
      <c r="OPM113" s="13"/>
      <c r="OPN113" s="13"/>
      <c r="OPO113" s="13"/>
      <c r="OPP113" s="13"/>
      <c r="OPQ113" s="13"/>
      <c r="OPR113" s="13"/>
      <c r="OPS113" s="13"/>
      <c r="OPT113" s="13"/>
      <c r="OPU113" s="13"/>
      <c r="OPV113" s="13"/>
      <c r="OPW113" s="13"/>
      <c r="OPX113" s="13"/>
      <c r="OPY113" s="13"/>
      <c r="OPZ113" s="13"/>
      <c r="OQA113" s="13"/>
      <c r="OQB113" s="13"/>
      <c r="OQC113" s="13"/>
      <c r="OQD113" s="13"/>
      <c r="OQE113" s="13"/>
      <c r="OQF113" s="13"/>
      <c r="OQG113" s="13"/>
      <c r="OQH113" s="13"/>
      <c r="OQI113" s="13"/>
      <c r="OQJ113" s="13"/>
      <c r="OQK113" s="13"/>
      <c r="OQL113" s="13"/>
      <c r="OQM113" s="13"/>
      <c r="OQN113" s="13"/>
      <c r="OQO113" s="13"/>
      <c r="OQP113" s="13"/>
      <c r="OQQ113" s="13"/>
      <c r="OQR113" s="13"/>
      <c r="OQS113" s="13"/>
      <c r="OQT113" s="13"/>
      <c r="OQU113" s="13"/>
      <c r="OQV113" s="13"/>
      <c r="OQW113" s="13"/>
      <c r="OQX113" s="13"/>
      <c r="OQY113" s="13"/>
      <c r="OQZ113" s="13"/>
      <c r="ORA113" s="13"/>
      <c r="ORB113" s="13"/>
      <c r="ORC113" s="13"/>
      <c r="ORD113" s="13"/>
      <c r="ORE113" s="13"/>
      <c r="ORF113" s="13"/>
      <c r="ORG113" s="13"/>
      <c r="ORH113" s="13"/>
      <c r="ORI113" s="13"/>
      <c r="ORJ113" s="13"/>
      <c r="ORK113" s="13"/>
      <c r="ORL113" s="13"/>
      <c r="ORM113" s="13"/>
      <c r="ORN113" s="13"/>
      <c r="ORO113" s="13"/>
      <c r="ORP113" s="13"/>
      <c r="ORQ113" s="13"/>
      <c r="ORR113" s="13"/>
      <c r="ORS113" s="13"/>
      <c r="ORT113" s="13"/>
      <c r="ORU113" s="13"/>
      <c r="ORV113" s="13"/>
      <c r="ORW113" s="13"/>
      <c r="ORX113" s="13"/>
      <c r="ORY113" s="13"/>
      <c r="ORZ113" s="13"/>
      <c r="OSA113" s="13"/>
      <c r="OSB113" s="13"/>
      <c r="OSC113" s="13"/>
      <c r="OSD113" s="13"/>
      <c r="OSE113" s="13"/>
      <c r="OSF113" s="13"/>
      <c r="OSG113" s="13"/>
      <c r="OSH113" s="13"/>
      <c r="OSI113" s="13"/>
      <c r="OSJ113" s="13"/>
      <c r="OSK113" s="13"/>
      <c r="OSL113" s="13"/>
      <c r="OSM113" s="13"/>
      <c r="OSN113" s="13"/>
      <c r="OSO113" s="13"/>
      <c r="OSP113" s="13"/>
      <c r="OSQ113" s="13"/>
      <c r="OSR113" s="13"/>
      <c r="OSS113" s="13"/>
      <c r="OST113" s="13"/>
      <c r="OSU113" s="13"/>
      <c r="OSV113" s="13"/>
      <c r="OSW113" s="13"/>
      <c r="OSX113" s="13"/>
      <c r="OSY113" s="13"/>
      <c r="OSZ113" s="13"/>
      <c r="OTA113" s="13"/>
      <c r="OTB113" s="13"/>
      <c r="OTC113" s="13"/>
      <c r="OTD113" s="13"/>
      <c r="OTE113" s="13"/>
      <c r="OTF113" s="13"/>
      <c r="OTG113" s="13"/>
      <c r="OTH113" s="13"/>
      <c r="OTI113" s="13"/>
      <c r="OTJ113" s="13"/>
      <c r="OTK113" s="13"/>
      <c r="OTL113" s="13"/>
      <c r="OTM113" s="13"/>
      <c r="OTN113" s="13"/>
      <c r="OTO113" s="13"/>
      <c r="OTP113" s="13"/>
      <c r="OTQ113" s="13"/>
      <c r="OTR113" s="13"/>
      <c r="OTS113" s="13"/>
      <c r="OTT113" s="13"/>
      <c r="OTU113" s="13"/>
      <c r="OTV113" s="13"/>
      <c r="OTW113" s="13"/>
      <c r="OTX113" s="13"/>
      <c r="OTY113" s="13"/>
      <c r="OTZ113" s="13"/>
      <c r="OUA113" s="13"/>
      <c r="OUB113" s="13"/>
      <c r="OUC113" s="13"/>
      <c r="OUD113" s="13"/>
      <c r="OUE113" s="13"/>
      <c r="OUF113" s="13"/>
      <c r="OUG113" s="13"/>
      <c r="OUH113" s="13"/>
      <c r="OUI113" s="13"/>
      <c r="OUJ113" s="13"/>
      <c r="OUK113" s="13"/>
      <c r="OUL113" s="13"/>
      <c r="OUM113" s="13"/>
      <c r="OUN113" s="13"/>
      <c r="OUO113" s="13"/>
      <c r="OUP113" s="13"/>
      <c r="OUQ113" s="13"/>
      <c r="OUR113" s="13"/>
      <c r="OUS113" s="13"/>
      <c r="OUT113" s="13"/>
      <c r="OUU113" s="13"/>
      <c r="OUV113" s="13"/>
      <c r="OUW113" s="13"/>
      <c r="OUX113" s="13"/>
      <c r="OUY113" s="13"/>
      <c r="OUZ113" s="13"/>
      <c r="OVA113" s="13"/>
      <c r="OVB113" s="13"/>
      <c r="OVC113" s="13"/>
      <c r="OVD113" s="13"/>
      <c r="OVE113" s="13"/>
      <c r="OVF113" s="13"/>
      <c r="OVG113" s="13"/>
      <c r="OVH113" s="13"/>
      <c r="OVI113" s="13"/>
      <c r="OVJ113" s="13"/>
      <c r="OVK113" s="13"/>
      <c r="OVL113" s="13"/>
      <c r="OVM113" s="13"/>
      <c r="OVN113" s="13"/>
      <c r="OVO113" s="13"/>
      <c r="OVP113" s="13"/>
      <c r="OVQ113" s="13"/>
      <c r="OVR113" s="13"/>
      <c r="OVS113" s="13"/>
      <c r="OVT113" s="13"/>
      <c r="OVU113" s="13"/>
      <c r="OVV113" s="13"/>
      <c r="OVW113" s="13"/>
      <c r="OVX113" s="13"/>
      <c r="OVY113" s="13"/>
      <c r="OVZ113" s="13"/>
      <c r="OWA113" s="13"/>
      <c r="OWB113" s="13"/>
      <c r="OWC113" s="13"/>
      <c r="OWD113" s="13"/>
      <c r="OWE113" s="13"/>
      <c r="OWF113" s="13"/>
      <c r="OWG113" s="13"/>
      <c r="OWH113" s="13"/>
      <c r="OWI113" s="13"/>
      <c r="OWJ113" s="13"/>
      <c r="OWK113" s="13"/>
      <c r="OWL113" s="13"/>
      <c r="OWM113" s="13"/>
      <c r="OWN113" s="13"/>
      <c r="OWO113" s="13"/>
      <c r="OWP113" s="13"/>
      <c r="OWQ113" s="13"/>
      <c r="OWR113" s="13"/>
      <c r="OWS113" s="13"/>
      <c r="OWT113" s="13"/>
      <c r="OWU113" s="13"/>
      <c r="OWV113" s="13"/>
      <c r="OWW113" s="13"/>
      <c r="OWX113" s="13"/>
      <c r="OWY113" s="13"/>
      <c r="OWZ113" s="13"/>
      <c r="OXA113" s="13"/>
      <c r="OXB113" s="13"/>
      <c r="OXC113" s="13"/>
      <c r="OXD113" s="13"/>
      <c r="OXE113" s="13"/>
      <c r="OXF113" s="13"/>
      <c r="OXG113" s="13"/>
      <c r="OXH113" s="13"/>
      <c r="OXI113" s="13"/>
      <c r="OXJ113" s="13"/>
      <c r="OXK113" s="13"/>
      <c r="OXL113" s="13"/>
      <c r="OXM113" s="13"/>
      <c r="OXN113" s="13"/>
      <c r="OXO113" s="13"/>
      <c r="OXP113" s="13"/>
      <c r="OXQ113" s="13"/>
      <c r="OXR113" s="13"/>
      <c r="OXS113" s="13"/>
      <c r="OXT113" s="13"/>
      <c r="OXU113" s="13"/>
      <c r="OXV113" s="13"/>
      <c r="OXW113" s="13"/>
      <c r="OXX113" s="13"/>
      <c r="OXY113" s="13"/>
      <c r="OXZ113" s="13"/>
      <c r="OYA113" s="13"/>
      <c r="OYB113" s="13"/>
      <c r="OYC113" s="13"/>
      <c r="OYD113" s="13"/>
      <c r="OYE113" s="13"/>
      <c r="OYF113" s="13"/>
      <c r="OYG113" s="13"/>
      <c r="OYH113" s="13"/>
      <c r="OYI113" s="13"/>
      <c r="OYJ113" s="13"/>
      <c r="OYK113" s="13"/>
      <c r="OYL113" s="13"/>
      <c r="OYM113" s="13"/>
      <c r="OYN113" s="13"/>
      <c r="OYO113" s="13"/>
      <c r="OYP113" s="13"/>
      <c r="OYQ113" s="13"/>
      <c r="OYR113" s="13"/>
      <c r="OYS113" s="13"/>
      <c r="OYT113" s="13"/>
      <c r="OYU113" s="13"/>
      <c r="OYV113" s="13"/>
      <c r="OYW113" s="13"/>
      <c r="OYX113" s="13"/>
      <c r="OYY113" s="13"/>
      <c r="OYZ113" s="13"/>
      <c r="OZA113" s="13"/>
      <c r="OZB113" s="13"/>
      <c r="OZC113" s="13"/>
      <c r="OZD113" s="13"/>
      <c r="OZE113" s="13"/>
      <c r="OZF113" s="13"/>
      <c r="OZG113" s="13"/>
      <c r="OZH113" s="13"/>
      <c r="OZI113" s="13"/>
      <c r="OZJ113" s="13"/>
      <c r="OZK113" s="13"/>
      <c r="OZL113" s="13"/>
      <c r="OZM113" s="13"/>
      <c r="OZN113" s="13"/>
      <c r="OZO113" s="13"/>
      <c r="OZP113" s="13"/>
      <c r="OZQ113" s="13"/>
      <c r="OZR113" s="13"/>
      <c r="OZS113" s="13"/>
      <c r="OZT113" s="13"/>
      <c r="OZU113" s="13"/>
      <c r="OZV113" s="13"/>
      <c r="OZW113" s="13"/>
      <c r="OZX113" s="13"/>
      <c r="OZY113" s="13"/>
      <c r="OZZ113" s="13"/>
      <c r="PAA113" s="13"/>
      <c r="PAB113" s="13"/>
      <c r="PAC113" s="13"/>
      <c r="PAD113" s="13"/>
      <c r="PAE113" s="13"/>
      <c r="PAF113" s="13"/>
      <c r="PAG113" s="13"/>
      <c r="PAH113" s="13"/>
      <c r="PAI113" s="13"/>
      <c r="PAJ113" s="13"/>
      <c r="PAK113" s="13"/>
      <c r="PAL113" s="13"/>
      <c r="PAM113" s="13"/>
      <c r="PAN113" s="13"/>
      <c r="PAO113" s="13"/>
      <c r="PAP113" s="13"/>
      <c r="PAQ113" s="13"/>
      <c r="PAR113" s="13"/>
      <c r="PAS113" s="13"/>
      <c r="PAT113" s="13"/>
      <c r="PAU113" s="13"/>
      <c r="PAV113" s="13"/>
      <c r="PAW113" s="13"/>
      <c r="PAX113" s="13"/>
      <c r="PAY113" s="13"/>
      <c r="PAZ113" s="13"/>
      <c r="PBA113" s="13"/>
      <c r="PBB113" s="13"/>
      <c r="PBC113" s="13"/>
      <c r="PBD113" s="13"/>
      <c r="PBE113" s="13"/>
      <c r="PBF113" s="13"/>
      <c r="PBG113" s="13"/>
      <c r="PBH113" s="13"/>
      <c r="PBI113" s="13"/>
      <c r="PBJ113" s="13"/>
      <c r="PBK113" s="13"/>
      <c r="PBL113" s="13"/>
      <c r="PBM113" s="13"/>
      <c r="PBN113" s="13"/>
      <c r="PBO113" s="13"/>
      <c r="PBP113" s="13"/>
      <c r="PBQ113" s="13"/>
      <c r="PBR113" s="13"/>
      <c r="PBS113" s="13"/>
      <c r="PBT113" s="13"/>
      <c r="PBU113" s="13"/>
      <c r="PBV113" s="13"/>
      <c r="PBW113" s="13"/>
      <c r="PBX113" s="13"/>
      <c r="PBY113" s="13"/>
      <c r="PBZ113" s="13"/>
      <c r="PCA113" s="13"/>
      <c r="PCB113" s="13"/>
      <c r="PCC113" s="13"/>
      <c r="PCD113" s="13"/>
      <c r="PCE113" s="13"/>
      <c r="PCF113" s="13"/>
      <c r="PCG113" s="13"/>
      <c r="PCH113" s="13"/>
      <c r="PCI113" s="13"/>
      <c r="PCJ113" s="13"/>
      <c r="PCK113" s="13"/>
      <c r="PCL113" s="13"/>
      <c r="PCM113" s="13"/>
      <c r="PCN113" s="13"/>
      <c r="PCO113" s="13"/>
      <c r="PCP113" s="13"/>
      <c r="PCQ113" s="13"/>
      <c r="PCR113" s="13"/>
      <c r="PCS113" s="13"/>
      <c r="PCT113" s="13"/>
      <c r="PCU113" s="13"/>
      <c r="PCV113" s="13"/>
      <c r="PCW113" s="13"/>
      <c r="PCX113" s="13"/>
      <c r="PCY113" s="13"/>
      <c r="PCZ113" s="13"/>
      <c r="PDA113" s="13"/>
      <c r="PDB113" s="13"/>
      <c r="PDC113" s="13"/>
      <c r="PDD113" s="13"/>
      <c r="PDE113" s="13"/>
      <c r="PDF113" s="13"/>
      <c r="PDG113" s="13"/>
      <c r="PDH113" s="13"/>
      <c r="PDI113" s="13"/>
      <c r="PDJ113" s="13"/>
      <c r="PDK113" s="13"/>
      <c r="PDL113" s="13"/>
      <c r="PDM113" s="13"/>
      <c r="PDN113" s="13"/>
      <c r="PDO113" s="13"/>
      <c r="PDP113" s="13"/>
      <c r="PDQ113" s="13"/>
      <c r="PDR113" s="13"/>
      <c r="PDS113" s="13"/>
      <c r="PDT113" s="13"/>
      <c r="PDU113" s="13"/>
      <c r="PDV113" s="13"/>
      <c r="PDW113" s="13"/>
      <c r="PDX113" s="13"/>
      <c r="PDY113" s="13"/>
      <c r="PDZ113" s="13"/>
      <c r="PEA113" s="13"/>
      <c r="PEB113" s="13"/>
      <c r="PEC113" s="13"/>
      <c r="PED113" s="13"/>
      <c r="PEE113" s="13"/>
      <c r="PEF113" s="13"/>
      <c r="PEG113" s="13"/>
      <c r="PEH113" s="13"/>
      <c r="PEI113" s="13"/>
      <c r="PEJ113" s="13"/>
      <c r="PEK113" s="13"/>
      <c r="PEL113" s="13"/>
      <c r="PEM113" s="13"/>
      <c r="PEN113" s="13"/>
      <c r="PEO113" s="13"/>
      <c r="PEP113" s="13"/>
      <c r="PEQ113" s="13"/>
      <c r="PER113" s="13"/>
      <c r="PES113" s="13"/>
      <c r="PET113" s="13"/>
      <c r="PEU113" s="13"/>
      <c r="PEV113" s="13"/>
      <c r="PEW113" s="13"/>
      <c r="PEX113" s="13"/>
      <c r="PEY113" s="13"/>
      <c r="PEZ113" s="13"/>
      <c r="PFA113" s="13"/>
      <c r="PFB113" s="13"/>
      <c r="PFC113" s="13"/>
      <c r="PFD113" s="13"/>
      <c r="PFE113" s="13"/>
      <c r="PFF113" s="13"/>
      <c r="PFG113" s="13"/>
      <c r="PFH113" s="13"/>
      <c r="PFI113" s="13"/>
      <c r="PFJ113" s="13"/>
      <c r="PFK113" s="13"/>
      <c r="PFL113" s="13"/>
      <c r="PFM113" s="13"/>
      <c r="PFN113" s="13"/>
      <c r="PFO113" s="13"/>
      <c r="PFP113" s="13"/>
      <c r="PFQ113" s="13"/>
      <c r="PFR113" s="13"/>
      <c r="PFS113" s="13"/>
      <c r="PFT113" s="13"/>
      <c r="PFU113" s="13"/>
      <c r="PFV113" s="13"/>
      <c r="PFW113" s="13"/>
      <c r="PFX113" s="13"/>
      <c r="PFY113" s="13"/>
      <c r="PFZ113" s="13"/>
      <c r="PGA113" s="13"/>
      <c r="PGB113" s="13"/>
      <c r="PGC113" s="13"/>
      <c r="PGD113" s="13"/>
      <c r="PGE113" s="13"/>
      <c r="PGF113" s="13"/>
      <c r="PGG113" s="13"/>
      <c r="PGH113" s="13"/>
      <c r="PGI113" s="13"/>
      <c r="PGJ113" s="13"/>
      <c r="PGK113" s="13"/>
      <c r="PGL113" s="13"/>
      <c r="PGM113" s="13"/>
      <c r="PGN113" s="13"/>
      <c r="PGO113" s="13"/>
      <c r="PGP113" s="13"/>
      <c r="PGQ113" s="13"/>
      <c r="PGR113" s="13"/>
      <c r="PGS113" s="13"/>
      <c r="PGT113" s="13"/>
      <c r="PGU113" s="13"/>
      <c r="PGV113" s="13"/>
      <c r="PGW113" s="13"/>
      <c r="PGX113" s="13"/>
      <c r="PGY113" s="13"/>
      <c r="PGZ113" s="13"/>
      <c r="PHA113" s="13"/>
      <c r="PHB113" s="13"/>
      <c r="PHC113" s="13"/>
      <c r="PHD113" s="13"/>
      <c r="PHE113" s="13"/>
      <c r="PHF113" s="13"/>
      <c r="PHG113" s="13"/>
      <c r="PHH113" s="13"/>
      <c r="PHI113" s="13"/>
      <c r="PHJ113" s="13"/>
      <c r="PHK113" s="13"/>
      <c r="PHL113" s="13"/>
      <c r="PHM113" s="13"/>
      <c r="PHN113" s="13"/>
      <c r="PHO113" s="13"/>
      <c r="PHP113" s="13"/>
      <c r="PHQ113" s="13"/>
      <c r="PHR113" s="13"/>
      <c r="PHS113" s="13"/>
      <c r="PHT113" s="13"/>
      <c r="PHU113" s="13"/>
      <c r="PHV113" s="13"/>
      <c r="PHW113" s="13"/>
      <c r="PHX113" s="13"/>
      <c r="PHY113" s="13"/>
      <c r="PHZ113" s="13"/>
      <c r="PIA113" s="13"/>
      <c r="PIB113" s="13"/>
      <c r="PIC113" s="13"/>
      <c r="PID113" s="13"/>
      <c r="PIE113" s="13"/>
      <c r="PIF113" s="13"/>
      <c r="PIG113" s="13"/>
      <c r="PIH113" s="13"/>
      <c r="PII113" s="13"/>
      <c r="PIJ113" s="13"/>
      <c r="PIK113" s="13"/>
      <c r="PIL113" s="13"/>
      <c r="PIM113" s="13"/>
      <c r="PIN113" s="13"/>
      <c r="PIO113" s="13"/>
      <c r="PIP113" s="13"/>
      <c r="PIQ113" s="13"/>
      <c r="PIR113" s="13"/>
      <c r="PIS113" s="13"/>
      <c r="PIT113" s="13"/>
      <c r="PIU113" s="13"/>
      <c r="PIV113" s="13"/>
      <c r="PIW113" s="13"/>
      <c r="PIX113" s="13"/>
      <c r="PIY113" s="13"/>
      <c r="PIZ113" s="13"/>
      <c r="PJA113" s="13"/>
      <c r="PJB113" s="13"/>
      <c r="PJC113" s="13"/>
      <c r="PJD113" s="13"/>
      <c r="PJE113" s="13"/>
      <c r="PJF113" s="13"/>
      <c r="PJG113" s="13"/>
      <c r="PJH113" s="13"/>
      <c r="PJI113" s="13"/>
      <c r="PJJ113" s="13"/>
      <c r="PJK113" s="13"/>
      <c r="PJL113" s="13"/>
      <c r="PJM113" s="13"/>
      <c r="PJN113" s="13"/>
      <c r="PJO113" s="13"/>
      <c r="PJP113" s="13"/>
      <c r="PJQ113" s="13"/>
      <c r="PJR113" s="13"/>
      <c r="PJS113" s="13"/>
      <c r="PJT113" s="13"/>
      <c r="PJU113" s="13"/>
      <c r="PJV113" s="13"/>
      <c r="PJW113" s="13"/>
      <c r="PJX113" s="13"/>
      <c r="PJY113" s="13"/>
      <c r="PJZ113" s="13"/>
      <c r="PKA113" s="13"/>
      <c r="PKB113" s="13"/>
      <c r="PKC113" s="13"/>
      <c r="PKD113" s="13"/>
      <c r="PKE113" s="13"/>
      <c r="PKF113" s="13"/>
      <c r="PKG113" s="13"/>
      <c r="PKH113" s="13"/>
      <c r="PKI113" s="13"/>
      <c r="PKJ113" s="13"/>
      <c r="PKK113" s="13"/>
      <c r="PKL113" s="13"/>
      <c r="PKM113" s="13"/>
      <c r="PKN113" s="13"/>
      <c r="PKO113" s="13"/>
      <c r="PKP113" s="13"/>
      <c r="PKQ113" s="13"/>
      <c r="PKR113" s="13"/>
      <c r="PKS113" s="13"/>
      <c r="PKT113" s="13"/>
      <c r="PKU113" s="13"/>
      <c r="PKV113" s="13"/>
      <c r="PKW113" s="13"/>
      <c r="PKX113" s="13"/>
      <c r="PKY113" s="13"/>
      <c r="PKZ113" s="13"/>
      <c r="PLA113" s="13"/>
      <c r="PLB113" s="13"/>
      <c r="PLC113" s="13"/>
      <c r="PLD113" s="13"/>
      <c r="PLE113" s="13"/>
      <c r="PLF113" s="13"/>
      <c r="PLG113" s="13"/>
      <c r="PLH113" s="13"/>
      <c r="PLI113" s="13"/>
      <c r="PLJ113" s="13"/>
      <c r="PLK113" s="13"/>
      <c r="PLL113" s="13"/>
      <c r="PLM113" s="13"/>
      <c r="PLN113" s="13"/>
      <c r="PLO113" s="13"/>
      <c r="PLP113" s="13"/>
      <c r="PLQ113" s="13"/>
      <c r="PLR113" s="13"/>
      <c r="PLS113" s="13"/>
      <c r="PLT113" s="13"/>
      <c r="PLU113" s="13"/>
      <c r="PLV113" s="13"/>
      <c r="PLW113" s="13"/>
      <c r="PLX113" s="13"/>
      <c r="PLY113" s="13"/>
      <c r="PLZ113" s="13"/>
      <c r="PMA113" s="13"/>
      <c r="PMB113" s="13"/>
      <c r="PMC113" s="13"/>
      <c r="PMD113" s="13"/>
      <c r="PME113" s="13"/>
      <c r="PMF113" s="13"/>
      <c r="PMG113" s="13"/>
      <c r="PMH113" s="13"/>
      <c r="PMI113" s="13"/>
      <c r="PMJ113" s="13"/>
      <c r="PMK113" s="13"/>
      <c r="PML113" s="13"/>
      <c r="PMM113" s="13"/>
      <c r="PMN113" s="13"/>
      <c r="PMO113" s="13"/>
      <c r="PMP113" s="13"/>
      <c r="PMQ113" s="13"/>
      <c r="PMR113" s="13"/>
      <c r="PMS113" s="13"/>
      <c r="PMT113" s="13"/>
      <c r="PMU113" s="13"/>
      <c r="PMV113" s="13"/>
      <c r="PMW113" s="13"/>
      <c r="PMX113" s="13"/>
      <c r="PMY113" s="13"/>
      <c r="PMZ113" s="13"/>
      <c r="PNA113" s="13"/>
      <c r="PNB113" s="13"/>
      <c r="PNC113" s="13"/>
      <c r="PND113" s="13"/>
      <c r="PNE113" s="13"/>
      <c r="PNF113" s="13"/>
      <c r="PNG113" s="13"/>
      <c r="PNH113" s="13"/>
      <c r="PNI113" s="13"/>
      <c r="PNJ113" s="13"/>
      <c r="PNK113" s="13"/>
      <c r="PNL113" s="13"/>
      <c r="PNM113" s="13"/>
      <c r="PNN113" s="13"/>
      <c r="PNO113" s="13"/>
      <c r="PNP113" s="13"/>
      <c r="PNQ113" s="13"/>
      <c r="PNR113" s="13"/>
      <c r="PNS113" s="13"/>
      <c r="PNT113" s="13"/>
      <c r="PNU113" s="13"/>
      <c r="PNV113" s="13"/>
      <c r="PNW113" s="13"/>
      <c r="PNX113" s="13"/>
      <c r="PNY113" s="13"/>
      <c r="PNZ113" s="13"/>
      <c r="POA113" s="13"/>
      <c r="POB113" s="13"/>
      <c r="POC113" s="13"/>
      <c r="POD113" s="13"/>
      <c r="POE113" s="13"/>
      <c r="POF113" s="13"/>
      <c r="POG113" s="13"/>
      <c r="POH113" s="13"/>
      <c r="POI113" s="13"/>
      <c r="POJ113" s="13"/>
      <c r="POK113" s="13"/>
      <c r="POL113" s="13"/>
      <c r="POM113" s="13"/>
      <c r="PON113" s="13"/>
      <c r="POO113" s="13"/>
      <c r="POP113" s="13"/>
      <c r="POQ113" s="13"/>
      <c r="POR113" s="13"/>
      <c r="POS113" s="13"/>
      <c r="POT113" s="13"/>
      <c r="POU113" s="13"/>
      <c r="POV113" s="13"/>
      <c r="POW113" s="13"/>
      <c r="POX113" s="13"/>
      <c r="POY113" s="13"/>
      <c r="POZ113" s="13"/>
      <c r="PPA113" s="13"/>
      <c r="PPB113" s="13"/>
      <c r="PPC113" s="13"/>
      <c r="PPD113" s="13"/>
      <c r="PPE113" s="13"/>
      <c r="PPF113" s="13"/>
      <c r="PPG113" s="13"/>
      <c r="PPH113" s="13"/>
      <c r="PPI113" s="13"/>
      <c r="PPJ113" s="13"/>
      <c r="PPK113" s="13"/>
      <c r="PPL113" s="13"/>
      <c r="PPM113" s="13"/>
      <c r="PPN113" s="13"/>
      <c r="PPO113" s="13"/>
      <c r="PPP113" s="13"/>
      <c r="PPQ113" s="13"/>
      <c r="PPR113" s="13"/>
      <c r="PPS113" s="13"/>
      <c r="PPT113" s="13"/>
      <c r="PPU113" s="13"/>
      <c r="PPV113" s="13"/>
      <c r="PPW113" s="13"/>
      <c r="PPX113" s="13"/>
      <c r="PPY113" s="13"/>
      <c r="PPZ113" s="13"/>
      <c r="PQA113" s="13"/>
      <c r="PQB113" s="13"/>
      <c r="PQC113" s="13"/>
      <c r="PQD113" s="13"/>
      <c r="PQE113" s="13"/>
      <c r="PQF113" s="13"/>
      <c r="PQG113" s="13"/>
      <c r="PQH113" s="13"/>
      <c r="PQI113" s="13"/>
      <c r="PQJ113" s="13"/>
      <c r="PQK113" s="13"/>
      <c r="PQL113" s="13"/>
      <c r="PQM113" s="13"/>
      <c r="PQN113" s="13"/>
      <c r="PQO113" s="13"/>
      <c r="PQP113" s="13"/>
      <c r="PQQ113" s="13"/>
      <c r="PQR113" s="13"/>
      <c r="PQS113" s="13"/>
      <c r="PQT113" s="13"/>
      <c r="PQU113" s="13"/>
      <c r="PQV113" s="13"/>
      <c r="PQW113" s="13"/>
      <c r="PQX113" s="13"/>
      <c r="PQY113" s="13"/>
      <c r="PQZ113" s="13"/>
      <c r="PRA113" s="13"/>
      <c r="PRB113" s="13"/>
      <c r="PRC113" s="13"/>
      <c r="PRD113" s="13"/>
      <c r="PRE113" s="13"/>
      <c r="PRF113" s="13"/>
      <c r="PRG113" s="13"/>
      <c r="PRH113" s="13"/>
      <c r="PRI113" s="13"/>
      <c r="PRJ113" s="13"/>
      <c r="PRK113" s="13"/>
      <c r="PRL113" s="13"/>
      <c r="PRM113" s="13"/>
      <c r="PRN113" s="13"/>
      <c r="PRO113" s="13"/>
      <c r="PRP113" s="13"/>
      <c r="PRQ113" s="13"/>
      <c r="PRR113" s="13"/>
      <c r="PRS113" s="13"/>
      <c r="PRT113" s="13"/>
      <c r="PRU113" s="13"/>
      <c r="PRV113" s="13"/>
      <c r="PRW113" s="13"/>
      <c r="PRX113" s="13"/>
      <c r="PRY113" s="13"/>
      <c r="PRZ113" s="13"/>
      <c r="PSA113" s="13"/>
      <c r="PSB113" s="13"/>
      <c r="PSC113" s="13"/>
      <c r="PSD113" s="13"/>
      <c r="PSE113" s="13"/>
      <c r="PSF113" s="13"/>
      <c r="PSG113" s="13"/>
      <c r="PSH113" s="13"/>
      <c r="PSI113" s="13"/>
      <c r="PSJ113" s="13"/>
      <c r="PSK113" s="13"/>
      <c r="PSL113" s="13"/>
      <c r="PSM113" s="13"/>
      <c r="PSN113" s="13"/>
      <c r="PSO113" s="13"/>
      <c r="PSP113" s="13"/>
      <c r="PSQ113" s="13"/>
      <c r="PSR113" s="13"/>
      <c r="PSS113" s="13"/>
      <c r="PST113" s="13"/>
      <c r="PSU113" s="13"/>
      <c r="PSV113" s="13"/>
      <c r="PSW113" s="13"/>
      <c r="PSX113" s="13"/>
      <c r="PSY113" s="13"/>
      <c r="PSZ113" s="13"/>
      <c r="PTA113" s="13"/>
      <c r="PTB113" s="13"/>
      <c r="PTC113" s="13"/>
      <c r="PTD113" s="13"/>
      <c r="PTE113" s="13"/>
      <c r="PTF113" s="13"/>
      <c r="PTG113" s="13"/>
      <c r="PTH113" s="13"/>
      <c r="PTI113" s="13"/>
      <c r="PTJ113" s="13"/>
      <c r="PTK113" s="13"/>
      <c r="PTL113" s="13"/>
      <c r="PTM113" s="13"/>
      <c r="PTN113" s="13"/>
      <c r="PTO113" s="13"/>
      <c r="PTP113" s="13"/>
      <c r="PTQ113" s="13"/>
      <c r="PTR113" s="13"/>
      <c r="PTS113" s="13"/>
      <c r="PTT113" s="13"/>
      <c r="PTU113" s="13"/>
      <c r="PTV113" s="13"/>
      <c r="PTW113" s="13"/>
      <c r="PTX113" s="13"/>
      <c r="PTY113" s="13"/>
      <c r="PTZ113" s="13"/>
      <c r="PUA113" s="13"/>
      <c r="PUB113" s="13"/>
      <c r="PUC113" s="13"/>
      <c r="PUD113" s="13"/>
      <c r="PUE113" s="13"/>
      <c r="PUF113" s="13"/>
      <c r="PUG113" s="13"/>
      <c r="PUH113" s="13"/>
      <c r="PUI113" s="13"/>
      <c r="PUJ113" s="13"/>
      <c r="PUK113" s="13"/>
      <c r="PUL113" s="13"/>
      <c r="PUM113" s="13"/>
      <c r="PUN113" s="13"/>
      <c r="PUO113" s="13"/>
      <c r="PUP113" s="13"/>
      <c r="PUQ113" s="13"/>
      <c r="PUR113" s="13"/>
      <c r="PUS113" s="13"/>
      <c r="PUT113" s="13"/>
      <c r="PUU113" s="13"/>
      <c r="PUV113" s="13"/>
      <c r="PUW113" s="13"/>
      <c r="PUX113" s="13"/>
      <c r="PUY113" s="13"/>
      <c r="PUZ113" s="13"/>
      <c r="PVA113" s="13"/>
      <c r="PVB113" s="13"/>
      <c r="PVC113" s="13"/>
      <c r="PVD113" s="13"/>
      <c r="PVE113" s="13"/>
      <c r="PVF113" s="13"/>
      <c r="PVG113" s="13"/>
      <c r="PVH113" s="13"/>
      <c r="PVI113" s="13"/>
      <c r="PVJ113" s="13"/>
      <c r="PVK113" s="13"/>
      <c r="PVL113" s="13"/>
      <c r="PVM113" s="13"/>
      <c r="PVN113" s="13"/>
      <c r="PVO113" s="13"/>
      <c r="PVP113" s="13"/>
      <c r="PVQ113" s="13"/>
      <c r="PVR113" s="13"/>
      <c r="PVS113" s="13"/>
      <c r="PVT113" s="13"/>
      <c r="PVU113" s="13"/>
      <c r="PVV113" s="13"/>
      <c r="PVW113" s="13"/>
      <c r="PVX113" s="13"/>
      <c r="PVY113" s="13"/>
      <c r="PVZ113" s="13"/>
      <c r="PWA113" s="13"/>
      <c r="PWB113" s="13"/>
      <c r="PWC113" s="13"/>
      <c r="PWD113" s="13"/>
      <c r="PWE113" s="13"/>
      <c r="PWF113" s="13"/>
      <c r="PWG113" s="13"/>
      <c r="PWH113" s="13"/>
      <c r="PWI113" s="13"/>
      <c r="PWJ113" s="13"/>
      <c r="PWK113" s="13"/>
      <c r="PWL113" s="13"/>
      <c r="PWM113" s="13"/>
      <c r="PWN113" s="13"/>
      <c r="PWO113" s="13"/>
      <c r="PWP113" s="13"/>
      <c r="PWQ113" s="13"/>
      <c r="PWR113" s="13"/>
      <c r="PWS113" s="13"/>
      <c r="PWT113" s="13"/>
      <c r="PWU113" s="13"/>
      <c r="PWV113" s="13"/>
      <c r="PWW113" s="13"/>
      <c r="PWX113" s="13"/>
      <c r="PWY113" s="13"/>
      <c r="PWZ113" s="13"/>
      <c r="PXA113" s="13"/>
      <c r="PXB113" s="13"/>
      <c r="PXC113" s="13"/>
      <c r="PXD113" s="13"/>
      <c r="PXE113" s="13"/>
      <c r="PXF113" s="13"/>
      <c r="PXG113" s="13"/>
      <c r="PXH113" s="13"/>
      <c r="PXI113" s="13"/>
      <c r="PXJ113" s="13"/>
      <c r="PXK113" s="13"/>
      <c r="PXL113" s="13"/>
      <c r="PXM113" s="13"/>
      <c r="PXN113" s="13"/>
      <c r="PXO113" s="13"/>
      <c r="PXP113" s="13"/>
      <c r="PXQ113" s="13"/>
      <c r="PXR113" s="13"/>
      <c r="PXS113" s="13"/>
      <c r="PXT113" s="13"/>
      <c r="PXU113" s="13"/>
      <c r="PXV113" s="13"/>
      <c r="PXW113" s="13"/>
      <c r="PXX113" s="13"/>
      <c r="PXY113" s="13"/>
      <c r="PXZ113" s="13"/>
      <c r="PYA113" s="13"/>
      <c r="PYB113" s="13"/>
      <c r="PYC113" s="13"/>
      <c r="PYD113" s="13"/>
      <c r="PYE113" s="13"/>
      <c r="PYF113" s="13"/>
      <c r="PYG113" s="13"/>
      <c r="PYH113" s="13"/>
      <c r="PYI113" s="13"/>
      <c r="PYJ113" s="13"/>
      <c r="PYK113" s="13"/>
      <c r="PYL113" s="13"/>
      <c r="PYM113" s="13"/>
      <c r="PYN113" s="13"/>
      <c r="PYO113" s="13"/>
      <c r="PYP113" s="13"/>
      <c r="PYQ113" s="13"/>
      <c r="PYR113" s="13"/>
      <c r="PYS113" s="13"/>
      <c r="PYT113" s="13"/>
      <c r="PYU113" s="13"/>
      <c r="PYV113" s="13"/>
      <c r="PYW113" s="13"/>
      <c r="PYX113" s="13"/>
      <c r="PYY113" s="13"/>
      <c r="PYZ113" s="13"/>
      <c r="PZA113" s="13"/>
      <c r="PZB113" s="13"/>
      <c r="PZC113" s="13"/>
      <c r="PZD113" s="13"/>
      <c r="PZE113" s="13"/>
      <c r="PZF113" s="13"/>
      <c r="PZG113" s="13"/>
      <c r="PZH113" s="13"/>
      <c r="PZI113" s="13"/>
      <c r="PZJ113" s="13"/>
      <c r="PZK113" s="13"/>
      <c r="PZL113" s="13"/>
      <c r="PZM113" s="13"/>
      <c r="PZN113" s="13"/>
      <c r="PZO113" s="13"/>
      <c r="PZP113" s="13"/>
      <c r="PZQ113" s="13"/>
      <c r="PZR113" s="13"/>
      <c r="PZS113" s="13"/>
      <c r="PZT113" s="13"/>
      <c r="PZU113" s="13"/>
      <c r="PZV113" s="13"/>
      <c r="PZW113" s="13"/>
      <c r="PZX113" s="13"/>
      <c r="PZY113" s="13"/>
      <c r="PZZ113" s="13"/>
      <c r="QAA113" s="13"/>
      <c r="QAB113" s="13"/>
      <c r="QAC113" s="13"/>
      <c r="QAD113" s="13"/>
      <c r="QAE113" s="13"/>
      <c r="QAF113" s="13"/>
      <c r="QAG113" s="13"/>
      <c r="QAH113" s="13"/>
      <c r="QAI113" s="13"/>
      <c r="QAJ113" s="13"/>
      <c r="QAK113" s="13"/>
      <c r="QAL113" s="13"/>
      <c r="QAM113" s="13"/>
      <c r="QAN113" s="13"/>
      <c r="QAO113" s="13"/>
      <c r="QAP113" s="13"/>
      <c r="QAQ113" s="13"/>
      <c r="QAR113" s="13"/>
      <c r="QAS113" s="13"/>
      <c r="QAT113" s="13"/>
      <c r="QAU113" s="13"/>
      <c r="QAV113" s="13"/>
      <c r="QAW113" s="13"/>
      <c r="QAX113" s="13"/>
      <c r="QAY113" s="13"/>
      <c r="QAZ113" s="13"/>
      <c r="QBA113" s="13"/>
      <c r="QBB113" s="13"/>
      <c r="QBC113" s="13"/>
      <c r="QBD113" s="13"/>
      <c r="QBE113" s="13"/>
      <c r="QBF113" s="13"/>
      <c r="QBG113" s="13"/>
      <c r="QBH113" s="13"/>
      <c r="QBI113" s="13"/>
      <c r="QBJ113" s="13"/>
      <c r="QBK113" s="13"/>
      <c r="QBL113" s="13"/>
      <c r="QBM113" s="13"/>
      <c r="QBN113" s="13"/>
      <c r="QBO113" s="13"/>
      <c r="QBP113" s="13"/>
      <c r="QBQ113" s="13"/>
      <c r="QBR113" s="13"/>
      <c r="QBS113" s="13"/>
      <c r="QBT113" s="13"/>
      <c r="QBU113" s="13"/>
      <c r="QBV113" s="13"/>
      <c r="QBW113" s="13"/>
      <c r="QBX113" s="13"/>
      <c r="QBY113" s="13"/>
      <c r="QBZ113" s="13"/>
      <c r="QCA113" s="13"/>
      <c r="QCB113" s="13"/>
      <c r="QCC113" s="13"/>
      <c r="QCD113" s="13"/>
      <c r="QCE113" s="13"/>
      <c r="QCF113" s="13"/>
      <c r="QCG113" s="13"/>
      <c r="QCH113" s="13"/>
      <c r="QCI113" s="13"/>
      <c r="QCJ113" s="13"/>
      <c r="QCK113" s="13"/>
      <c r="QCL113" s="13"/>
      <c r="QCM113" s="13"/>
      <c r="QCN113" s="13"/>
      <c r="QCO113" s="13"/>
      <c r="QCP113" s="13"/>
      <c r="QCQ113" s="13"/>
      <c r="QCR113" s="13"/>
      <c r="QCS113" s="13"/>
      <c r="QCT113" s="13"/>
      <c r="QCU113" s="13"/>
      <c r="QCV113" s="13"/>
      <c r="QCW113" s="13"/>
      <c r="QCX113" s="13"/>
      <c r="QCY113" s="13"/>
      <c r="QCZ113" s="13"/>
      <c r="QDA113" s="13"/>
      <c r="QDB113" s="13"/>
      <c r="QDC113" s="13"/>
      <c r="QDD113" s="13"/>
      <c r="QDE113" s="13"/>
      <c r="QDF113" s="13"/>
      <c r="QDG113" s="13"/>
      <c r="QDH113" s="13"/>
      <c r="QDI113" s="13"/>
      <c r="QDJ113" s="13"/>
      <c r="QDK113" s="13"/>
      <c r="QDL113" s="13"/>
      <c r="QDM113" s="13"/>
      <c r="QDN113" s="13"/>
      <c r="QDO113" s="13"/>
      <c r="QDP113" s="13"/>
      <c r="QDQ113" s="13"/>
      <c r="QDR113" s="13"/>
      <c r="QDS113" s="13"/>
      <c r="QDT113" s="13"/>
      <c r="QDU113" s="13"/>
      <c r="QDV113" s="13"/>
      <c r="QDW113" s="13"/>
      <c r="QDX113" s="13"/>
      <c r="QDY113" s="13"/>
      <c r="QDZ113" s="13"/>
      <c r="QEA113" s="13"/>
      <c r="QEB113" s="13"/>
      <c r="QEC113" s="13"/>
      <c r="QED113" s="13"/>
      <c r="QEE113" s="13"/>
      <c r="QEF113" s="13"/>
      <c r="QEG113" s="13"/>
      <c r="QEH113" s="13"/>
      <c r="QEI113" s="13"/>
      <c r="QEJ113" s="13"/>
      <c r="QEK113" s="13"/>
      <c r="QEL113" s="13"/>
      <c r="QEM113" s="13"/>
      <c r="QEN113" s="13"/>
      <c r="QEO113" s="13"/>
      <c r="QEP113" s="13"/>
      <c r="QEQ113" s="13"/>
      <c r="QER113" s="13"/>
      <c r="QES113" s="13"/>
      <c r="QET113" s="13"/>
      <c r="QEU113" s="13"/>
      <c r="QEV113" s="13"/>
      <c r="QEW113" s="13"/>
      <c r="QEX113" s="13"/>
      <c r="QEY113" s="13"/>
      <c r="QEZ113" s="13"/>
      <c r="QFA113" s="13"/>
      <c r="QFB113" s="13"/>
      <c r="QFC113" s="13"/>
      <c r="QFD113" s="13"/>
      <c r="QFE113" s="13"/>
      <c r="QFF113" s="13"/>
      <c r="QFG113" s="13"/>
      <c r="QFH113" s="13"/>
      <c r="QFI113" s="13"/>
      <c r="QFJ113" s="13"/>
      <c r="QFK113" s="13"/>
      <c r="QFL113" s="13"/>
      <c r="QFM113" s="13"/>
      <c r="QFN113" s="13"/>
      <c r="QFO113" s="13"/>
      <c r="QFP113" s="13"/>
      <c r="QFQ113" s="13"/>
      <c r="QFR113" s="13"/>
      <c r="QFS113" s="13"/>
      <c r="QFT113" s="13"/>
      <c r="QFU113" s="13"/>
      <c r="QFV113" s="13"/>
      <c r="QFW113" s="13"/>
      <c r="QFX113" s="13"/>
      <c r="QFY113" s="13"/>
      <c r="QFZ113" s="13"/>
      <c r="QGA113" s="13"/>
      <c r="QGB113" s="13"/>
      <c r="QGC113" s="13"/>
      <c r="QGD113" s="13"/>
      <c r="QGE113" s="13"/>
      <c r="QGF113" s="13"/>
      <c r="QGG113" s="13"/>
      <c r="QGH113" s="13"/>
      <c r="QGI113" s="13"/>
      <c r="QGJ113" s="13"/>
      <c r="QGK113" s="13"/>
      <c r="QGL113" s="13"/>
      <c r="QGM113" s="13"/>
      <c r="QGN113" s="13"/>
      <c r="QGO113" s="13"/>
      <c r="QGP113" s="13"/>
      <c r="QGQ113" s="13"/>
      <c r="QGR113" s="13"/>
      <c r="QGS113" s="13"/>
      <c r="QGT113" s="13"/>
      <c r="QGU113" s="13"/>
      <c r="QGV113" s="13"/>
      <c r="QGW113" s="13"/>
      <c r="QGX113" s="13"/>
      <c r="QGY113" s="13"/>
      <c r="QGZ113" s="13"/>
      <c r="QHA113" s="13"/>
      <c r="QHB113" s="13"/>
      <c r="QHC113" s="13"/>
      <c r="QHD113" s="13"/>
      <c r="QHE113" s="13"/>
      <c r="QHF113" s="13"/>
      <c r="QHG113" s="13"/>
      <c r="QHH113" s="13"/>
      <c r="QHI113" s="13"/>
      <c r="QHJ113" s="13"/>
      <c r="QHK113" s="13"/>
      <c r="QHL113" s="13"/>
      <c r="QHM113" s="13"/>
      <c r="QHN113" s="13"/>
      <c r="QHO113" s="13"/>
      <c r="QHP113" s="13"/>
      <c r="QHQ113" s="13"/>
      <c r="QHR113" s="13"/>
      <c r="QHS113" s="13"/>
      <c r="QHT113" s="13"/>
      <c r="QHU113" s="13"/>
      <c r="QHV113" s="13"/>
      <c r="QHW113" s="13"/>
      <c r="QHX113" s="13"/>
      <c r="QHY113" s="13"/>
      <c r="QHZ113" s="13"/>
      <c r="QIA113" s="13"/>
      <c r="QIB113" s="13"/>
      <c r="QIC113" s="13"/>
      <c r="QID113" s="13"/>
      <c r="QIE113" s="13"/>
      <c r="QIF113" s="13"/>
      <c r="QIG113" s="13"/>
      <c r="QIH113" s="13"/>
      <c r="QII113" s="13"/>
      <c r="QIJ113" s="13"/>
      <c r="QIK113" s="13"/>
      <c r="QIL113" s="13"/>
      <c r="QIM113" s="13"/>
      <c r="QIN113" s="13"/>
      <c r="QIO113" s="13"/>
      <c r="QIP113" s="13"/>
      <c r="QIQ113" s="13"/>
      <c r="QIR113" s="13"/>
      <c r="QIS113" s="13"/>
      <c r="QIT113" s="13"/>
      <c r="QIU113" s="13"/>
      <c r="QIV113" s="13"/>
      <c r="QIW113" s="13"/>
      <c r="QIX113" s="13"/>
      <c r="QIY113" s="13"/>
      <c r="QIZ113" s="13"/>
      <c r="QJA113" s="13"/>
      <c r="QJB113" s="13"/>
      <c r="QJC113" s="13"/>
      <c r="QJD113" s="13"/>
      <c r="QJE113" s="13"/>
      <c r="QJF113" s="13"/>
      <c r="QJG113" s="13"/>
      <c r="QJH113" s="13"/>
      <c r="QJI113" s="13"/>
      <c r="QJJ113" s="13"/>
      <c r="QJK113" s="13"/>
      <c r="QJL113" s="13"/>
      <c r="QJM113" s="13"/>
      <c r="QJN113" s="13"/>
      <c r="QJO113" s="13"/>
      <c r="QJP113" s="13"/>
      <c r="QJQ113" s="13"/>
      <c r="QJR113" s="13"/>
      <c r="QJS113" s="13"/>
      <c r="QJT113" s="13"/>
      <c r="QJU113" s="13"/>
      <c r="QJV113" s="13"/>
      <c r="QJW113" s="13"/>
      <c r="QJX113" s="13"/>
      <c r="QJY113" s="13"/>
      <c r="QJZ113" s="13"/>
      <c r="QKA113" s="13"/>
      <c r="QKB113" s="13"/>
      <c r="QKC113" s="13"/>
      <c r="QKD113" s="13"/>
      <c r="QKE113" s="13"/>
      <c r="QKF113" s="13"/>
      <c r="QKG113" s="13"/>
      <c r="QKH113" s="13"/>
      <c r="QKI113" s="13"/>
      <c r="QKJ113" s="13"/>
      <c r="QKK113" s="13"/>
      <c r="QKL113" s="13"/>
      <c r="QKM113" s="13"/>
      <c r="QKN113" s="13"/>
      <c r="QKO113" s="13"/>
      <c r="QKP113" s="13"/>
      <c r="QKQ113" s="13"/>
      <c r="QKR113" s="13"/>
      <c r="QKS113" s="13"/>
      <c r="QKT113" s="13"/>
      <c r="QKU113" s="13"/>
      <c r="QKV113" s="13"/>
      <c r="QKW113" s="13"/>
      <c r="QKX113" s="13"/>
      <c r="QKY113" s="13"/>
      <c r="QKZ113" s="13"/>
      <c r="QLA113" s="13"/>
      <c r="QLB113" s="13"/>
      <c r="QLC113" s="13"/>
      <c r="QLD113" s="13"/>
      <c r="QLE113" s="13"/>
      <c r="QLF113" s="13"/>
      <c r="QLG113" s="13"/>
      <c r="QLH113" s="13"/>
      <c r="QLI113" s="13"/>
      <c r="QLJ113" s="13"/>
      <c r="QLK113" s="13"/>
      <c r="QLL113" s="13"/>
      <c r="QLM113" s="13"/>
      <c r="QLN113" s="13"/>
      <c r="QLO113" s="13"/>
      <c r="QLP113" s="13"/>
      <c r="QLQ113" s="13"/>
      <c r="QLR113" s="13"/>
      <c r="QLS113" s="13"/>
      <c r="QLT113" s="13"/>
      <c r="QLU113" s="13"/>
      <c r="QLV113" s="13"/>
      <c r="QLW113" s="13"/>
      <c r="QLX113" s="13"/>
      <c r="QLY113" s="13"/>
      <c r="QLZ113" s="13"/>
      <c r="QMA113" s="13"/>
      <c r="QMB113" s="13"/>
      <c r="QMC113" s="13"/>
      <c r="QMD113" s="13"/>
      <c r="QME113" s="13"/>
      <c r="QMF113" s="13"/>
      <c r="QMG113" s="13"/>
      <c r="QMH113" s="13"/>
      <c r="QMI113" s="13"/>
      <c r="QMJ113" s="13"/>
      <c r="QMK113" s="13"/>
      <c r="QML113" s="13"/>
      <c r="QMM113" s="13"/>
      <c r="QMN113" s="13"/>
      <c r="QMO113" s="13"/>
      <c r="QMP113" s="13"/>
      <c r="QMQ113" s="13"/>
      <c r="QMR113" s="13"/>
      <c r="QMS113" s="13"/>
      <c r="QMT113" s="13"/>
      <c r="QMU113" s="13"/>
      <c r="QMV113" s="13"/>
      <c r="QMW113" s="13"/>
      <c r="QMX113" s="13"/>
      <c r="QMY113" s="13"/>
      <c r="QMZ113" s="13"/>
      <c r="QNA113" s="13"/>
      <c r="QNB113" s="13"/>
      <c r="QNC113" s="13"/>
      <c r="QND113" s="13"/>
      <c r="QNE113" s="13"/>
      <c r="QNF113" s="13"/>
      <c r="QNG113" s="13"/>
      <c r="QNH113" s="13"/>
      <c r="QNI113" s="13"/>
      <c r="QNJ113" s="13"/>
      <c r="QNK113" s="13"/>
      <c r="QNL113" s="13"/>
      <c r="QNM113" s="13"/>
      <c r="QNN113" s="13"/>
      <c r="QNO113" s="13"/>
      <c r="QNP113" s="13"/>
      <c r="QNQ113" s="13"/>
      <c r="QNR113" s="13"/>
      <c r="QNS113" s="13"/>
      <c r="QNT113" s="13"/>
      <c r="QNU113" s="13"/>
      <c r="QNV113" s="13"/>
      <c r="QNW113" s="13"/>
      <c r="QNX113" s="13"/>
      <c r="QNY113" s="13"/>
      <c r="QNZ113" s="13"/>
      <c r="QOA113" s="13"/>
      <c r="QOB113" s="13"/>
      <c r="QOC113" s="13"/>
      <c r="QOD113" s="13"/>
      <c r="QOE113" s="13"/>
      <c r="QOF113" s="13"/>
      <c r="QOG113" s="13"/>
      <c r="QOH113" s="13"/>
      <c r="QOI113" s="13"/>
      <c r="QOJ113" s="13"/>
      <c r="QOK113" s="13"/>
      <c r="QOL113" s="13"/>
      <c r="QOM113" s="13"/>
      <c r="QON113" s="13"/>
      <c r="QOO113" s="13"/>
      <c r="QOP113" s="13"/>
      <c r="QOQ113" s="13"/>
      <c r="QOR113" s="13"/>
      <c r="QOS113" s="13"/>
      <c r="QOT113" s="13"/>
      <c r="QOU113" s="13"/>
      <c r="QOV113" s="13"/>
      <c r="QOW113" s="13"/>
      <c r="QOX113" s="13"/>
      <c r="QOY113" s="13"/>
      <c r="QOZ113" s="13"/>
      <c r="QPA113" s="13"/>
      <c r="QPB113" s="13"/>
      <c r="QPC113" s="13"/>
      <c r="QPD113" s="13"/>
      <c r="QPE113" s="13"/>
      <c r="QPF113" s="13"/>
      <c r="QPG113" s="13"/>
      <c r="QPH113" s="13"/>
      <c r="QPI113" s="13"/>
      <c r="QPJ113" s="13"/>
      <c r="QPK113" s="13"/>
      <c r="QPL113" s="13"/>
      <c r="QPM113" s="13"/>
      <c r="QPN113" s="13"/>
      <c r="QPO113" s="13"/>
      <c r="QPP113" s="13"/>
      <c r="QPQ113" s="13"/>
      <c r="QPR113" s="13"/>
      <c r="QPS113" s="13"/>
      <c r="QPT113" s="13"/>
      <c r="QPU113" s="13"/>
      <c r="QPV113" s="13"/>
      <c r="QPW113" s="13"/>
      <c r="QPX113" s="13"/>
      <c r="QPY113" s="13"/>
      <c r="QPZ113" s="13"/>
      <c r="QQA113" s="13"/>
      <c r="QQB113" s="13"/>
      <c r="QQC113" s="13"/>
      <c r="QQD113" s="13"/>
      <c r="QQE113" s="13"/>
      <c r="QQF113" s="13"/>
      <c r="QQG113" s="13"/>
      <c r="QQH113" s="13"/>
      <c r="QQI113" s="13"/>
      <c r="QQJ113" s="13"/>
      <c r="QQK113" s="13"/>
      <c r="QQL113" s="13"/>
      <c r="QQM113" s="13"/>
      <c r="QQN113" s="13"/>
      <c r="QQO113" s="13"/>
      <c r="QQP113" s="13"/>
      <c r="QQQ113" s="13"/>
      <c r="QQR113" s="13"/>
      <c r="QQS113" s="13"/>
      <c r="QQT113" s="13"/>
      <c r="QQU113" s="13"/>
      <c r="QQV113" s="13"/>
      <c r="QQW113" s="13"/>
      <c r="QQX113" s="13"/>
      <c r="QQY113" s="13"/>
      <c r="QQZ113" s="13"/>
      <c r="QRA113" s="13"/>
      <c r="QRB113" s="13"/>
      <c r="QRC113" s="13"/>
      <c r="QRD113" s="13"/>
      <c r="QRE113" s="13"/>
      <c r="QRF113" s="13"/>
      <c r="QRG113" s="13"/>
      <c r="QRH113" s="13"/>
      <c r="QRI113" s="13"/>
      <c r="QRJ113" s="13"/>
      <c r="QRK113" s="13"/>
      <c r="QRL113" s="13"/>
      <c r="QRM113" s="13"/>
      <c r="QRN113" s="13"/>
      <c r="QRO113" s="13"/>
      <c r="QRP113" s="13"/>
      <c r="QRQ113" s="13"/>
      <c r="QRR113" s="13"/>
      <c r="QRS113" s="13"/>
      <c r="QRT113" s="13"/>
      <c r="QRU113" s="13"/>
      <c r="QRV113" s="13"/>
      <c r="QRW113" s="13"/>
      <c r="QRX113" s="13"/>
      <c r="QRY113" s="13"/>
      <c r="QRZ113" s="13"/>
      <c r="QSA113" s="13"/>
      <c r="QSB113" s="13"/>
      <c r="QSC113" s="13"/>
      <c r="QSD113" s="13"/>
      <c r="QSE113" s="13"/>
      <c r="QSF113" s="13"/>
      <c r="QSG113" s="13"/>
      <c r="QSH113" s="13"/>
      <c r="QSI113" s="13"/>
      <c r="QSJ113" s="13"/>
      <c r="QSK113" s="13"/>
      <c r="QSL113" s="13"/>
      <c r="QSM113" s="13"/>
      <c r="QSN113" s="13"/>
      <c r="QSO113" s="13"/>
      <c r="QSP113" s="13"/>
      <c r="QSQ113" s="13"/>
      <c r="QSR113" s="13"/>
      <c r="QSS113" s="13"/>
      <c r="QST113" s="13"/>
      <c r="QSU113" s="13"/>
      <c r="QSV113" s="13"/>
      <c r="QSW113" s="13"/>
      <c r="QSX113" s="13"/>
      <c r="QSY113" s="13"/>
      <c r="QSZ113" s="13"/>
      <c r="QTA113" s="13"/>
      <c r="QTB113" s="13"/>
      <c r="QTC113" s="13"/>
      <c r="QTD113" s="13"/>
      <c r="QTE113" s="13"/>
      <c r="QTF113" s="13"/>
      <c r="QTG113" s="13"/>
      <c r="QTH113" s="13"/>
      <c r="QTI113" s="13"/>
      <c r="QTJ113" s="13"/>
      <c r="QTK113" s="13"/>
      <c r="QTL113" s="13"/>
      <c r="QTM113" s="13"/>
      <c r="QTN113" s="13"/>
      <c r="QTO113" s="13"/>
      <c r="QTP113" s="13"/>
      <c r="QTQ113" s="13"/>
      <c r="QTR113" s="13"/>
      <c r="QTS113" s="13"/>
      <c r="QTT113" s="13"/>
      <c r="QTU113" s="13"/>
      <c r="QTV113" s="13"/>
      <c r="QTW113" s="13"/>
      <c r="QTX113" s="13"/>
      <c r="QTY113" s="13"/>
      <c r="QTZ113" s="13"/>
      <c r="QUA113" s="13"/>
      <c r="QUB113" s="13"/>
      <c r="QUC113" s="13"/>
      <c r="QUD113" s="13"/>
      <c r="QUE113" s="13"/>
      <c r="QUF113" s="13"/>
      <c r="QUG113" s="13"/>
      <c r="QUH113" s="13"/>
      <c r="QUI113" s="13"/>
      <c r="QUJ113" s="13"/>
      <c r="QUK113" s="13"/>
      <c r="QUL113" s="13"/>
      <c r="QUM113" s="13"/>
      <c r="QUN113" s="13"/>
      <c r="QUO113" s="13"/>
      <c r="QUP113" s="13"/>
      <c r="QUQ113" s="13"/>
      <c r="QUR113" s="13"/>
      <c r="QUS113" s="13"/>
      <c r="QUT113" s="13"/>
      <c r="QUU113" s="13"/>
      <c r="QUV113" s="13"/>
      <c r="QUW113" s="13"/>
      <c r="QUX113" s="13"/>
      <c r="QUY113" s="13"/>
      <c r="QUZ113" s="13"/>
      <c r="QVA113" s="13"/>
      <c r="QVB113" s="13"/>
      <c r="QVC113" s="13"/>
      <c r="QVD113" s="13"/>
      <c r="QVE113" s="13"/>
      <c r="QVF113" s="13"/>
      <c r="QVG113" s="13"/>
      <c r="QVH113" s="13"/>
      <c r="QVI113" s="13"/>
      <c r="QVJ113" s="13"/>
      <c r="QVK113" s="13"/>
      <c r="QVL113" s="13"/>
      <c r="QVM113" s="13"/>
      <c r="QVN113" s="13"/>
      <c r="QVO113" s="13"/>
      <c r="QVP113" s="13"/>
      <c r="QVQ113" s="13"/>
      <c r="QVR113" s="13"/>
      <c r="QVS113" s="13"/>
      <c r="QVT113" s="13"/>
      <c r="QVU113" s="13"/>
      <c r="QVV113" s="13"/>
      <c r="QVW113" s="13"/>
      <c r="QVX113" s="13"/>
      <c r="QVY113" s="13"/>
      <c r="QVZ113" s="13"/>
      <c r="QWA113" s="13"/>
      <c r="QWB113" s="13"/>
      <c r="QWC113" s="13"/>
      <c r="QWD113" s="13"/>
      <c r="QWE113" s="13"/>
      <c r="QWF113" s="13"/>
      <c r="QWG113" s="13"/>
      <c r="QWH113" s="13"/>
      <c r="QWI113" s="13"/>
      <c r="QWJ113" s="13"/>
      <c r="QWK113" s="13"/>
      <c r="QWL113" s="13"/>
      <c r="QWM113" s="13"/>
      <c r="QWN113" s="13"/>
      <c r="QWO113" s="13"/>
      <c r="QWP113" s="13"/>
      <c r="QWQ113" s="13"/>
      <c r="QWR113" s="13"/>
      <c r="QWS113" s="13"/>
      <c r="QWT113" s="13"/>
      <c r="QWU113" s="13"/>
      <c r="QWV113" s="13"/>
      <c r="QWW113" s="13"/>
      <c r="QWX113" s="13"/>
      <c r="QWY113" s="13"/>
      <c r="QWZ113" s="13"/>
      <c r="QXA113" s="13"/>
      <c r="QXB113" s="13"/>
      <c r="QXC113" s="13"/>
      <c r="QXD113" s="13"/>
      <c r="QXE113" s="13"/>
      <c r="QXF113" s="13"/>
      <c r="QXG113" s="13"/>
      <c r="QXH113" s="13"/>
      <c r="QXI113" s="13"/>
      <c r="QXJ113" s="13"/>
      <c r="QXK113" s="13"/>
      <c r="QXL113" s="13"/>
      <c r="QXM113" s="13"/>
      <c r="QXN113" s="13"/>
      <c r="QXO113" s="13"/>
      <c r="QXP113" s="13"/>
      <c r="QXQ113" s="13"/>
      <c r="QXR113" s="13"/>
      <c r="QXS113" s="13"/>
      <c r="QXT113" s="13"/>
      <c r="QXU113" s="13"/>
      <c r="QXV113" s="13"/>
      <c r="QXW113" s="13"/>
      <c r="QXX113" s="13"/>
      <c r="QXY113" s="13"/>
      <c r="QXZ113" s="13"/>
      <c r="QYA113" s="13"/>
      <c r="QYB113" s="13"/>
      <c r="QYC113" s="13"/>
      <c r="QYD113" s="13"/>
      <c r="QYE113" s="13"/>
      <c r="QYF113" s="13"/>
      <c r="QYG113" s="13"/>
      <c r="QYH113" s="13"/>
      <c r="QYI113" s="13"/>
      <c r="QYJ113" s="13"/>
      <c r="QYK113" s="13"/>
      <c r="QYL113" s="13"/>
      <c r="QYM113" s="13"/>
      <c r="QYN113" s="13"/>
      <c r="QYO113" s="13"/>
      <c r="QYP113" s="13"/>
      <c r="QYQ113" s="13"/>
      <c r="QYR113" s="13"/>
      <c r="QYS113" s="13"/>
      <c r="QYT113" s="13"/>
      <c r="QYU113" s="13"/>
      <c r="QYV113" s="13"/>
      <c r="QYW113" s="13"/>
      <c r="QYX113" s="13"/>
      <c r="QYY113" s="13"/>
      <c r="QYZ113" s="13"/>
      <c r="QZA113" s="13"/>
      <c r="QZB113" s="13"/>
      <c r="QZC113" s="13"/>
      <c r="QZD113" s="13"/>
      <c r="QZE113" s="13"/>
      <c r="QZF113" s="13"/>
      <c r="QZG113" s="13"/>
      <c r="QZH113" s="13"/>
      <c r="QZI113" s="13"/>
      <c r="QZJ113" s="13"/>
      <c r="QZK113" s="13"/>
      <c r="QZL113" s="13"/>
      <c r="QZM113" s="13"/>
      <c r="QZN113" s="13"/>
      <c r="QZO113" s="13"/>
      <c r="QZP113" s="13"/>
      <c r="QZQ113" s="13"/>
      <c r="QZR113" s="13"/>
      <c r="QZS113" s="13"/>
      <c r="QZT113" s="13"/>
      <c r="QZU113" s="13"/>
      <c r="QZV113" s="13"/>
      <c r="QZW113" s="13"/>
      <c r="QZX113" s="13"/>
      <c r="QZY113" s="13"/>
      <c r="QZZ113" s="13"/>
      <c r="RAA113" s="13"/>
      <c r="RAB113" s="13"/>
      <c r="RAC113" s="13"/>
      <c r="RAD113" s="13"/>
      <c r="RAE113" s="13"/>
      <c r="RAF113" s="13"/>
      <c r="RAG113" s="13"/>
      <c r="RAH113" s="13"/>
      <c r="RAI113" s="13"/>
      <c r="RAJ113" s="13"/>
      <c r="RAK113" s="13"/>
      <c r="RAL113" s="13"/>
      <c r="RAM113" s="13"/>
      <c r="RAN113" s="13"/>
      <c r="RAO113" s="13"/>
      <c r="RAP113" s="13"/>
      <c r="RAQ113" s="13"/>
      <c r="RAR113" s="13"/>
      <c r="RAS113" s="13"/>
      <c r="RAT113" s="13"/>
      <c r="RAU113" s="13"/>
      <c r="RAV113" s="13"/>
      <c r="RAW113" s="13"/>
      <c r="RAX113" s="13"/>
      <c r="RAY113" s="13"/>
      <c r="RAZ113" s="13"/>
      <c r="RBA113" s="13"/>
      <c r="RBB113" s="13"/>
      <c r="RBC113" s="13"/>
      <c r="RBD113" s="13"/>
      <c r="RBE113" s="13"/>
      <c r="RBF113" s="13"/>
      <c r="RBG113" s="13"/>
      <c r="RBH113" s="13"/>
      <c r="RBI113" s="13"/>
      <c r="RBJ113" s="13"/>
      <c r="RBK113" s="13"/>
      <c r="RBL113" s="13"/>
      <c r="RBM113" s="13"/>
      <c r="RBN113" s="13"/>
      <c r="RBO113" s="13"/>
      <c r="RBP113" s="13"/>
      <c r="RBQ113" s="13"/>
      <c r="RBR113" s="13"/>
      <c r="RBS113" s="13"/>
      <c r="RBT113" s="13"/>
      <c r="RBU113" s="13"/>
      <c r="RBV113" s="13"/>
      <c r="RBW113" s="13"/>
      <c r="RBX113" s="13"/>
      <c r="RBY113" s="13"/>
      <c r="RBZ113" s="13"/>
      <c r="RCA113" s="13"/>
      <c r="RCB113" s="13"/>
      <c r="RCC113" s="13"/>
      <c r="RCD113" s="13"/>
      <c r="RCE113" s="13"/>
      <c r="RCF113" s="13"/>
      <c r="RCG113" s="13"/>
      <c r="RCH113" s="13"/>
      <c r="RCI113" s="13"/>
      <c r="RCJ113" s="13"/>
      <c r="RCK113" s="13"/>
      <c r="RCL113" s="13"/>
      <c r="RCM113" s="13"/>
      <c r="RCN113" s="13"/>
      <c r="RCO113" s="13"/>
      <c r="RCP113" s="13"/>
      <c r="RCQ113" s="13"/>
      <c r="RCR113" s="13"/>
      <c r="RCS113" s="13"/>
      <c r="RCT113" s="13"/>
      <c r="RCU113" s="13"/>
      <c r="RCV113" s="13"/>
      <c r="RCW113" s="13"/>
      <c r="RCX113" s="13"/>
      <c r="RCY113" s="13"/>
      <c r="RCZ113" s="13"/>
      <c r="RDA113" s="13"/>
      <c r="RDB113" s="13"/>
      <c r="RDC113" s="13"/>
      <c r="RDD113" s="13"/>
      <c r="RDE113" s="13"/>
      <c r="RDF113" s="13"/>
      <c r="RDG113" s="13"/>
      <c r="RDH113" s="13"/>
      <c r="RDI113" s="13"/>
      <c r="RDJ113" s="13"/>
      <c r="RDK113" s="13"/>
      <c r="RDL113" s="13"/>
      <c r="RDM113" s="13"/>
      <c r="RDN113" s="13"/>
      <c r="RDO113" s="13"/>
      <c r="RDP113" s="13"/>
      <c r="RDQ113" s="13"/>
      <c r="RDR113" s="13"/>
      <c r="RDS113" s="13"/>
      <c r="RDT113" s="13"/>
      <c r="RDU113" s="13"/>
      <c r="RDV113" s="13"/>
      <c r="RDW113" s="13"/>
      <c r="RDX113" s="13"/>
      <c r="RDY113" s="13"/>
      <c r="RDZ113" s="13"/>
      <c r="REA113" s="13"/>
      <c r="REB113" s="13"/>
      <c r="REC113" s="13"/>
      <c r="RED113" s="13"/>
      <c r="REE113" s="13"/>
      <c r="REF113" s="13"/>
      <c r="REG113" s="13"/>
      <c r="REH113" s="13"/>
      <c r="REI113" s="13"/>
      <c r="REJ113" s="13"/>
      <c r="REK113" s="13"/>
      <c r="REL113" s="13"/>
      <c r="REM113" s="13"/>
      <c r="REN113" s="13"/>
      <c r="REO113" s="13"/>
      <c r="REP113" s="13"/>
      <c r="REQ113" s="13"/>
      <c r="RER113" s="13"/>
      <c r="RES113" s="13"/>
      <c r="RET113" s="13"/>
      <c r="REU113" s="13"/>
      <c r="REV113" s="13"/>
      <c r="REW113" s="13"/>
      <c r="REX113" s="13"/>
      <c r="REY113" s="13"/>
      <c r="REZ113" s="13"/>
      <c r="RFA113" s="13"/>
      <c r="RFB113" s="13"/>
      <c r="RFC113" s="13"/>
      <c r="RFD113" s="13"/>
      <c r="RFE113" s="13"/>
      <c r="RFF113" s="13"/>
      <c r="RFG113" s="13"/>
      <c r="RFH113" s="13"/>
      <c r="RFI113" s="13"/>
      <c r="RFJ113" s="13"/>
      <c r="RFK113" s="13"/>
      <c r="RFL113" s="13"/>
      <c r="RFM113" s="13"/>
      <c r="RFN113" s="13"/>
      <c r="RFO113" s="13"/>
      <c r="RFP113" s="13"/>
      <c r="RFQ113" s="13"/>
      <c r="RFR113" s="13"/>
      <c r="RFS113" s="13"/>
      <c r="RFT113" s="13"/>
      <c r="RFU113" s="13"/>
      <c r="RFV113" s="13"/>
      <c r="RFW113" s="13"/>
      <c r="RFX113" s="13"/>
      <c r="RFY113" s="13"/>
      <c r="RFZ113" s="13"/>
      <c r="RGA113" s="13"/>
      <c r="RGB113" s="13"/>
      <c r="RGC113" s="13"/>
      <c r="RGD113" s="13"/>
      <c r="RGE113" s="13"/>
      <c r="RGF113" s="13"/>
      <c r="RGG113" s="13"/>
      <c r="RGH113" s="13"/>
      <c r="RGI113" s="13"/>
      <c r="RGJ113" s="13"/>
      <c r="RGK113" s="13"/>
      <c r="RGL113" s="13"/>
      <c r="RGM113" s="13"/>
      <c r="RGN113" s="13"/>
      <c r="RGO113" s="13"/>
      <c r="RGP113" s="13"/>
      <c r="RGQ113" s="13"/>
      <c r="RGR113" s="13"/>
      <c r="RGS113" s="13"/>
      <c r="RGT113" s="13"/>
      <c r="RGU113" s="13"/>
      <c r="RGV113" s="13"/>
      <c r="RGW113" s="13"/>
      <c r="RGX113" s="13"/>
      <c r="RGY113" s="13"/>
      <c r="RGZ113" s="13"/>
      <c r="RHA113" s="13"/>
      <c r="RHB113" s="13"/>
      <c r="RHC113" s="13"/>
      <c r="RHD113" s="13"/>
      <c r="RHE113" s="13"/>
      <c r="RHF113" s="13"/>
      <c r="RHG113" s="13"/>
      <c r="RHH113" s="13"/>
      <c r="RHI113" s="13"/>
      <c r="RHJ113" s="13"/>
      <c r="RHK113" s="13"/>
      <c r="RHL113" s="13"/>
      <c r="RHM113" s="13"/>
      <c r="RHN113" s="13"/>
      <c r="RHO113" s="13"/>
      <c r="RHP113" s="13"/>
      <c r="RHQ113" s="13"/>
      <c r="RHR113" s="13"/>
      <c r="RHS113" s="13"/>
      <c r="RHT113" s="13"/>
      <c r="RHU113" s="13"/>
      <c r="RHV113" s="13"/>
      <c r="RHW113" s="13"/>
      <c r="RHX113" s="13"/>
      <c r="RHY113" s="13"/>
      <c r="RHZ113" s="13"/>
      <c r="RIA113" s="13"/>
      <c r="RIB113" s="13"/>
      <c r="RIC113" s="13"/>
      <c r="RID113" s="13"/>
      <c r="RIE113" s="13"/>
      <c r="RIF113" s="13"/>
      <c r="RIG113" s="13"/>
      <c r="RIH113" s="13"/>
      <c r="RII113" s="13"/>
      <c r="RIJ113" s="13"/>
      <c r="RIK113" s="13"/>
      <c r="RIL113" s="13"/>
      <c r="RIM113" s="13"/>
      <c r="RIN113" s="13"/>
      <c r="RIO113" s="13"/>
      <c r="RIP113" s="13"/>
      <c r="RIQ113" s="13"/>
      <c r="RIR113" s="13"/>
      <c r="RIS113" s="13"/>
      <c r="RIT113" s="13"/>
      <c r="RIU113" s="13"/>
      <c r="RIV113" s="13"/>
      <c r="RIW113" s="13"/>
      <c r="RIX113" s="13"/>
      <c r="RIY113" s="13"/>
      <c r="RIZ113" s="13"/>
      <c r="RJA113" s="13"/>
      <c r="RJB113" s="13"/>
      <c r="RJC113" s="13"/>
      <c r="RJD113" s="13"/>
      <c r="RJE113" s="13"/>
      <c r="RJF113" s="13"/>
      <c r="RJG113" s="13"/>
      <c r="RJH113" s="13"/>
      <c r="RJI113" s="13"/>
      <c r="RJJ113" s="13"/>
      <c r="RJK113" s="13"/>
      <c r="RJL113" s="13"/>
      <c r="RJM113" s="13"/>
      <c r="RJN113" s="13"/>
      <c r="RJO113" s="13"/>
      <c r="RJP113" s="13"/>
      <c r="RJQ113" s="13"/>
      <c r="RJR113" s="13"/>
      <c r="RJS113" s="13"/>
      <c r="RJT113" s="13"/>
      <c r="RJU113" s="13"/>
      <c r="RJV113" s="13"/>
      <c r="RJW113" s="13"/>
      <c r="RJX113" s="13"/>
      <c r="RJY113" s="13"/>
      <c r="RJZ113" s="13"/>
      <c r="RKA113" s="13"/>
      <c r="RKB113" s="13"/>
      <c r="RKC113" s="13"/>
      <c r="RKD113" s="13"/>
      <c r="RKE113" s="13"/>
      <c r="RKF113" s="13"/>
      <c r="RKG113" s="13"/>
      <c r="RKH113" s="13"/>
      <c r="RKI113" s="13"/>
      <c r="RKJ113" s="13"/>
      <c r="RKK113" s="13"/>
      <c r="RKL113" s="13"/>
      <c r="RKM113" s="13"/>
      <c r="RKN113" s="13"/>
      <c r="RKO113" s="13"/>
      <c r="RKP113" s="13"/>
      <c r="RKQ113" s="13"/>
      <c r="RKR113" s="13"/>
      <c r="RKS113" s="13"/>
      <c r="RKT113" s="13"/>
      <c r="RKU113" s="13"/>
      <c r="RKV113" s="13"/>
      <c r="RKW113" s="13"/>
      <c r="RKX113" s="13"/>
      <c r="RKY113" s="13"/>
      <c r="RKZ113" s="13"/>
      <c r="RLA113" s="13"/>
      <c r="RLB113" s="13"/>
      <c r="RLC113" s="13"/>
      <c r="RLD113" s="13"/>
      <c r="RLE113" s="13"/>
      <c r="RLF113" s="13"/>
      <c r="RLG113" s="13"/>
      <c r="RLH113" s="13"/>
      <c r="RLI113" s="13"/>
      <c r="RLJ113" s="13"/>
      <c r="RLK113" s="13"/>
      <c r="RLL113" s="13"/>
      <c r="RLM113" s="13"/>
      <c r="RLN113" s="13"/>
      <c r="RLO113" s="13"/>
      <c r="RLP113" s="13"/>
      <c r="RLQ113" s="13"/>
      <c r="RLR113" s="13"/>
      <c r="RLS113" s="13"/>
      <c r="RLT113" s="13"/>
      <c r="RLU113" s="13"/>
      <c r="RLV113" s="13"/>
      <c r="RLW113" s="13"/>
      <c r="RLX113" s="13"/>
      <c r="RLY113" s="13"/>
      <c r="RLZ113" s="13"/>
      <c r="RMA113" s="13"/>
      <c r="RMB113" s="13"/>
      <c r="RMC113" s="13"/>
      <c r="RMD113" s="13"/>
      <c r="RME113" s="13"/>
      <c r="RMF113" s="13"/>
      <c r="RMG113" s="13"/>
      <c r="RMH113" s="13"/>
      <c r="RMI113" s="13"/>
      <c r="RMJ113" s="13"/>
      <c r="RMK113" s="13"/>
      <c r="RML113" s="13"/>
      <c r="RMM113" s="13"/>
      <c r="RMN113" s="13"/>
      <c r="RMO113" s="13"/>
      <c r="RMP113" s="13"/>
      <c r="RMQ113" s="13"/>
      <c r="RMR113" s="13"/>
      <c r="RMS113" s="13"/>
      <c r="RMT113" s="13"/>
      <c r="RMU113" s="13"/>
      <c r="RMV113" s="13"/>
      <c r="RMW113" s="13"/>
      <c r="RMX113" s="13"/>
      <c r="RMY113" s="13"/>
      <c r="RMZ113" s="13"/>
      <c r="RNA113" s="13"/>
      <c r="RNB113" s="13"/>
      <c r="RNC113" s="13"/>
      <c r="RND113" s="13"/>
      <c r="RNE113" s="13"/>
      <c r="RNF113" s="13"/>
      <c r="RNG113" s="13"/>
      <c r="RNH113" s="13"/>
      <c r="RNI113" s="13"/>
      <c r="RNJ113" s="13"/>
      <c r="RNK113" s="13"/>
      <c r="RNL113" s="13"/>
      <c r="RNM113" s="13"/>
      <c r="RNN113" s="13"/>
      <c r="RNO113" s="13"/>
      <c r="RNP113" s="13"/>
      <c r="RNQ113" s="13"/>
      <c r="RNR113" s="13"/>
      <c r="RNS113" s="13"/>
      <c r="RNT113" s="13"/>
      <c r="RNU113" s="13"/>
      <c r="RNV113" s="13"/>
      <c r="RNW113" s="13"/>
      <c r="RNX113" s="13"/>
      <c r="RNY113" s="13"/>
      <c r="RNZ113" s="13"/>
      <c r="ROA113" s="13"/>
      <c r="ROB113" s="13"/>
      <c r="ROC113" s="13"/>
      <c r="ROD113" s="13"/>
      <c r="ROE113" s="13"/>
      <c r="ROF113" s="13"/>
      <c r="ROG113" s="13"/>
      <c r="ROH113" s="13"/>
      <c r="ROI113" s="13"/>
      <c r="ROJ113" s="13"/>
      <c r="ROK113" s="13"/>
      <c r="ROL113" s="13"/>
      <c r="ROM113" s="13"/>
      <c r="RON113" s="13"/>
      <c r="ROO113" s="13"/>
      <c r="ROP113" s="13"/>
      <c r="ROQ113" s="13"/>
      <c r="ROR113" s="13"/>
      <c r="ROS113" s="13"/>
      <c r="ROT113" s="13"/>
      <c r="ROU113" s="13"/>
      <c r="ROV113" s="13"/>
      <c r="ROW113" s="13"/>
      <c r="ROX113" s="13"/>
      <c r="ROY113" s="13"/>
      <c r="ROZ113" s="13"/>
      <c r="RPA113" s="13"/>
      <c r="RPB113" s="13"/>
      <c r="RPC113" s="13"/>
      <c r="RPD113" s="13"/>
      <c r="RPE113" s="13"/>
      <c r="RPF113" s="13"/>
      <c r="RPG113" s="13"/>
      <c r="RPH113" s="13"/>
      <c r="RPI113" s="13"/>
      <c r="RPJ113" s="13"/>
      <c r="RPK113" s="13"/>
      <c r="RPL113" s="13"/>
      <c r="RPM113" s="13"/>
      <c r="RPN113" s="13"/>
      <c r="RPO113" s="13"/>
      <c r="RPP113" s="13"/>
      <c r="RPQ113" s="13"/>
      <c r="RPR113" s="13"/>
      <c r="RPS113" s="13"/>
      <c r="RPT113" s="13"/>
      <c r="RPU113" s="13"/>
      <c r="RPV113" s="13"/>
      <c r="RPW113" s="13"/>
      <c r="RPX113" s="13"/>
      <c r="RPY113" s="13"/>
      <c r="RPZ113" s="13"/>
      <c r="RQA113" s="13"/>
      <c r="RQB113" s="13"/>
      <c r="RQC113" s="13"/>
      <c r="RQD113" s="13"/>
      <c r="RQE113" s="13"/>
      <c r="RQF113" s="13"/>
      <c r="RQG113" s="13"/>
      <c r="RQH113" s="13"/>
      <c r="RQI113" s="13"/>
      <c r="RQJ113" s="13"/>
      <c r="RQK113" s="13"/>
      <c r="RQL113" s="13"/>
      <c r="RQM113" s="13"/>
      <c r="RQN113" s="13"/>
      <c r="RQO113" s="13"/>
      <c r="RQP113" s="13"/>
      <c r="RQQ113" s="13"/>
      <c r="RQR113" s="13"/>
      <c r="RQS113" s="13"/>
      <c r="RQT113" s="13"/>
      <c r="RQU113" s="13"/>
      <c r="RQV113" s="13"/>
      <c r="RQW113" s="13"/>
      <c r="RQX113" s="13"/>
      <c r="RQY113" s="13"/>
      <c r="RQZ113" s="13"/>
      <c r="RRA113" s="13"/>
      <c r="RRB113" s="13"/>
      <c r="RRC113" s="13"/>
      <c r="RRD113" s="13"/>
      <c r="RRE113" s="13"/>
      <c r="RRF113" s="13"/>
      <c r="RRG113" s="13"/>
      <c r="RRH113" s="13"/>
      <c r="RRI113" s="13"/>
      <c r="RRJ113" s="13"/>
      <c r="RRK113" s="13"/>
      <c r="RRL113" s="13"/>
      <c r="RRM113" s="13"/>
      <c r="RRN113" s="13"/>
      <c r="RRO113" s="13"/>
      <c r="RRP113" s="13"/>
      <c r="RRQ113" s="13"/>
      <c r="RRR113" s="13"/>
      <c r="RRS113" s="13"/>
      <c r="RRT113" s="13"/>
      <c r="RRU113" s="13"/>
      <c r="RRV113" s="13"/>
      <c r="RRW113" s="13"/>
      <c r="RRX113" s="13"/>
      <c r="RRY113" s="13"/>
      <c r="RRZ113" s="13"/>
      <c r="RSA113" s="13"/>
      <c r="RSB113" s="13"/>
      <c r="RSC113" s="13"/>
      <c r="RSD113" s="13"/>
      <c r="RSE113" s="13"/>
      <c r="RSF113" s="13"/>
      <c r="RSG113" s="13"/>
      <c r="RSH113" s="13"/>
      <c r="RSI113" s="13"/>
      <c r="RSJ113" s="13"/>
      <c r="RSK113" s="13"/>
      <c r="RSL113" s="13"/>
      <c r="RSM113" s="13"/>
      <c r="RSN113" s="13"/>
      <c r="RSO113" s="13"/>
      <c r="RSP113" s="13"/>
      <c r="RSQ113" s="13"/>
      <c r="RSR113" s="13"/>
      <c r="RSS113" s="13"/>
      <c r="RST113" s="13"/>
      <c r="RSU113" s="13"/>
      <c r="RSV113" s="13"/>
      <c r="RSW113" s="13"/>
      <c r="RSX113" s="13"/>
      <c r="RSY113" s="13"/>
      <c r="RSZ113" s="13"/>
      <c r="RTA113" s="13"/>
      <c r="RTB113" s="13"/>
      <c r="RTC113" s="13"/>
      <c r="RTD113" s="13"/>
      <c r="RTE113" s="13"/>
      <c r="RTF113" s="13"/>
      <c r="RTG113" s="13"/>
      <c r="RTH113" s="13"/>
      <c r="RTI113" s="13"/>
      <c r="RTJ113" s="13"/>
      <c r="RTK113" s="13"/>
      <c r="RTL113" s="13"/>
      <c r="RTM113" s="13"/>
      <c r="RTN113" s="13"/>
      <c r="RTO113" s="13"/>
      <c r="RTP113" s="13"/>
      <c r="RTQ113" s="13"/>
      <c r="RTR113" s="13"/>
      <c r="RTS113" s="13"/>
      <c r="RTT113" s="13"/>
      <c r="RTU113" s="13"/>
      <c r="RTV113" s="13"/>
      <c r="RTW113" s="13"/>
      <c r="RTX113" s="13"/>
      <c r="RTY113" s="13"/>
      <c r="RTZ113" s="13"/>
      <c r="RUA113" s="13"/>
      <c r="RUB113" s="13"/>
      <c r="RUC113" s="13"/>
      <c r="RUD113" s="13"/>
      <c r="RUE113" s="13"/>
      <c r="RUF113" s="13"/>
      <c r="RUG113" s="13"/>
      <c r="RUH113" s="13"/>
      <c r="RUI113" s="13"/>
      <c r="RUJ113" s="13"/>
      <c r="RUK113" s="13"/>
      <c r="RUL113" s="13"/>
      <c r="RUM113" s="13"/>
      <c r="RUN113" s="13"/>
      <c r="RUO113" s="13"/>
      <c r="RUP113" s="13"/>
      <c r="RUQ113" s="13"/>
      <c r="RUR113" s="13"/>
      <c r="RUS113" s="13"/>
      <c r="RUT113" s="13"/>
      <c r="RUU113" s="13"/>
      <c r="RUV113" s="13"/>
      <c r="RUW113" s="13"/>
      <c r="RUX113" s="13"/>
      <c r="RUY113" s="13"/>
      <c r="RUZ113" s="13"/>
      <c r="RVA113" s="13"/>
      <c r="RVB113" s="13"/>
      <c r="RVC113" s="13"/>
      <c r="RVD113" s="13"/>
      <c r="RVE113" s="13"/>
      <c r="RVF113" s="13"/>
      <c r="RVG113" s="13"/>
      <c r="RVH113" s="13"/>
      <c r="RVI113" s="13"/>
      <c r="RVJ113" s="13"/>
      <c r="RVK113" s="13"/>
      <c r="RVL113" s="13"/>
      <c r="RVM113" s="13"/>
      <c r="RVN113" s="13"/>
      <c r="RVO113" s="13"/>
      <c r="RVP113" s="13"/>
      <c r="RVQ113" s="13"/>
      <c r="RVR113" s="13"/>
      <c r="RVS113" s="13"/>
      <c r="RVT113" s="13"/>
      <c r="RVU113" s="13"/>
      <c r="RVV113" s="13"/>
      <c r="RVW113" s="13"/>
      <c r="RVX113" s="13"/>
      <c r="RVY113" s="13"/>
      <c r="RVZ113" s="13"/>
      <c r="RWA113" s="13"/>
      <c r="RWB113" s="13"/>
      <c r="RWC113" s="13"/>
      <c r="RWD113" s="13"/>
      <c r="RWE113" s="13"/>
      <c r="RWF113" s="13"/>
      <c r="RWG113" s="13"/>
      <c r="RWH113" s="13"/>
      <c r="RWI113" s="13"/>
      <c r="RWJ113" s="13"/>
      <c r="RWK113" s="13"/>
      <c r="RWL113" s="13"/>
      <c r="RWM113" s="13"/>
      <c r="RWN113" s="13"/>
      <c r="RWO113" s="13"/>
      <c r="RWP113" s="13"/>
      <c r="RWQ113" s="13"/>
      <c r="RWR113" s="13"/>
      <c r="RWS113" s="13"/>
      <c r="RWT113" s="13"/>
      <c r="RWU113" s="13"/>
      <c r="RWV113" s="13"/>
      <c r="RWW113" s="13"/>
      <c r="RWX113" s="13"/>
      <c r="RWY113" s="13"/>
      <c r="RWZ113" s="13"/>
      <c r="RXA113" s="13"/>
      <c r="RXB113" s="13"/>
      <c r="RXC113" s="13"/>
      <c r="RXD113" s="13"/>
      <c r="RXE113" s="13"/>
      <c r="RXF113" s="13"/>
      <c r="RXG113" s="13"/>
      <c r="RXH113" s="13"/>
      <c r="RXI113" s="13"/>
      <c r="RXJ113" s="13"/>
      <c r="RXK113" s="13"/>
      <c r="RXL113" s="13"/>
      <c r="RXM113" s="13"/>
      <c r="RXN113" s="13"/>
      <c r="RXO113" s="13"/>
      <c r="RXP113" s="13"/>
      <c r="RXQ113" s="13"/>
      <c r="RXR113" s="13"/>
      <c r="RXS113" s="13"/>
      <c r="RXT113" s="13"/>
      <c r="RXU113" s="13"/>
      <c r="RXV113" s="13"/>
      <c r="RXW113" s="13"/>
      <c r="RXX113" s="13"/>
      <c r="RXY113" s="13"/>
      <c r="RXZ113" s="13"/>
      <c r="RYA113" s="13"/>
      <c r="RYB113" s="13"/>
      <c r="RYC113" s="13"/>
      <c r="RYD113" s="13"/>
      <c r="RYE113" s="13"/>
      <c r="RYF113" s="13"/>
      <c r="RYG113" s="13"/>
      <c r="RYH113" s="13"/>
      <c r="RYI113" s="13"/>
      <c r="RYJ113" s="13"/>
      <c r="RYK113" s="13"/>
      <c r="RYL113" s="13"/>
      <c r="RYM113" s="13"/>
      <c r="RYN113" s="13"/>
      <c r="RYO113" s="13"/>
      <c r="RYP113" s="13"/>
      <c r="RYQ113" s="13"/>
      <c r="RYR113" s="13"/>
      <c r="RYS113" s="13"/>
      <c r="RYT113" s="13"/>
      <c r="RYU113" s="13"/>
      <c r="RYV113" s="13"/>
      <c r="RYW113" s="13"/>
      <c r="RYX113" s="13"/>
      <c r="RYY113" s="13"/>
      <c r="RYZ113" s="13"/>
      <c r="RZA113" s="13"/>
      <c r="RZB113" s="13"/>
      <c r="RZC113" s="13"/>
      <c r="RZD113" s="13"/>
      <c r="RZE113" s="13"/>
      <c r="RZF113" s="13"/>
      <c r="RZG113" s="13"/>
      <c r="RZH113" s="13"/>
      <c r="RZI113" s="13"/>
      <c r="RZJ113" s="13"/>
      <c r="RZK113" s="13"/>
      <c r="RZL113" s="13"/>
      <c r="RZM113" s="13"/>
      <c r="RZN113" s="13"/>
      <c r="RZO113" s="13"/>
      <c r="RZP113" s="13"/>
      <c r="RZQ113" s="13"/>
      <c r="RZR113" s="13"/>
      <c r="RZS113" s="13"/>
      <c r="RZT113" s="13"/>
      <c r="RZU113" s="13"/>
      <c r="RZV113" s="13"/>
      <c r="RZW113" s="13"/>
      <c r="RZX113" s="13"/>
      <c r="RZY113" s="13"/>
      <c r="RZZ113" s="13"/>
      <c r="SAA113" s="13"/>
      <c r="SAB113" s="13"/>
      <c r="SAC113" s="13"/>
      <c r="SAD113" s="13"/>
      <c r="SAE113" s="13"/>
      <c r="SAF113" s="13"/>
      <c r="SAG113" s="13"/>
      <c r="SAH113" s="13"/>
      <c r="SAI113" s="13"/>
      <c r="SAJ113" s="13"/>
      <c r="SAK113" s="13"/>
      <c r="SAL113" s="13"/>
      <c r="SAM113" s="13"/>
      <c r="SAN113" s="13"/>
      <c r="SAO113" s="13"/>
      <c r="SAP113" s="13"/>
      <c r="SAQ113" s="13"/>
      <c r="SAR113" s="13"/>
      <c r="SAS113" s="13"/>
      <c r="SAT113" s="13"/>
      <c r="SAU113" s="13"/>
      <c r="SAV113" s="13"/>
      <c r="SAW113" s="13"/>
      <c r="SAX113" s="13"/>
      <c r="SAY113" s="13"/>
      <c r="SAZ113" s="13"/>
      <c r="SBA113" s="13"/>
      <c r="SBB113" s="13"/>
      <c r="SBC113" s="13"/>
      <c r="SBD113" s="13"/>
      <c r="SBE113" s="13"/>
      <c r="SBF113" s="13"/>
      <c r="SBG113" s="13"/>
      <c r="SBH113" s="13"/>
      <c r="SBI113" s="13"/>
      <c r="SBJ113" s="13"/>
      <c r="SBK113" s="13"/>
      <c r="SBL113" s="13"/>
      <c r="SBM113" s="13"/>
      <c r="SBN113" s="13"/>
      <c r="SBO113" s="13"/>
      <c r="SBP113" s="13"/>
      <c r="SBQ113" s="13"/>
      <c r="SBR113" s="13"/>
      <c r="SBS113" s="13"/>
      <c r="SBT113" s="13"/>
      <c r="SBU113" s="13"/>
      <c r="SBV113" s="13"/>
      <c r="SBW113" s="13"/>
      <c r="SBX113" s="13"/>
      <c r="SBY113" s="13"/>
      <c r="SBZ113" s="13"/>
      <c r="SCA113" s="13"/>
      <c r="SCB113" s="13"/>
      <c r="SCC113" s="13"/>
      <c r="SCD113" s="13"/>
      <c r="SCE113" s="13"/>
      <c r="SCF113" s="13"/>
      <c r="SCG113" s="13"/>
      <c r="SCH113" s="13"/>
      <c r="SCI113" s="13"/>
      <c r="SCJ113" s="13"/>
      <c r="SCK113" s="13"/>
      <c r="SCL113" s="13"/>
      <c r="SCM113" s="13"/>
      <c r="SCN113" s="13"/>
      <c r="SCO113" s="13"/>
      <c r="SCP113" s="13"/>
      <c r="SCQ113" s="13"/>
      <c r="SCR113" s="13"/>
      <c r="SCS113" s="13"/>
      <c r="SCT113" s="13"/>
      <c r="SCU113" s="13"/>
      <c r="SCV113" s="13"/>
      <c r="SCW113" s="13"/>
      <c r="SCX113" s="13"/>
      <c r="SCY113" s="13"/>
      <c r="SCZ113" s="13"/>
      <c r="SDA113" s="13"/>
      <c r="SDB113" s="13"/>
      <c r="SDC113" s="13"/>
      <c r="SDD113" s="13"/>
      <c r="SDE113" s="13"/>
      <c r="SDF113" s="13"/>
      <c r="SDG113" s="13"/>
      <c r="SDH113" s="13"/>
      <c r="SDI113" s="13"/>
      <c r="SDJ113" s="13"/>
      <c r="SDK113" s="13"/>
      <c r="SDL113" s="13"/>
      <c r="SDM113" s="13"/>
      <c r="SDN113" s="13"/>
      <c r="SDO113" s="13"/>
      <c r="SDP113" s="13"/>
      <c r="SDQ113" s="13"/>
      <c r="SDR113" s="13"/>
      <c r="SDS113" s="13"/>
      <c r="SDT113" s="13"/>
      <c r="SDU113" s="13"/>
      <c r="SDV113" s="13"/>
      <c r="SDW113" s="13"/>
      <c r="SDX113" s="13"/>
      <c r="SDY113" s="13"/>
      <c r="SDZ113" s="13"/>
      <c r="SEA113" s="13"/>
      <c r="SEB113" s="13"/>
      <c r="SEC113" s="13"/>
      <c r="SED113" s="13"/>
      <c r="SEE113" s="13"/>
      <c r="SEF113" s="13"/>
      <c r="SEG113" s="13"/>
      <c r="SEH113" s="13"/>
      <c r="SEI113" s="13"/>
      <c r="SEJ113" s="13"/>
      <c r="SEK113" s="13"/>
      <c r="SEL113" s="13"/>
      <c r="SEM113" s="13"/>
      <c r="SEN113" s="13"/>
      <c r="SEO113" s="13"/>
      <c r="SEP113" s="13"/>
      <c r="SEQ113" s="13"/>
      <c r="SER113" s="13"/>
      <c r="SES113" s="13"/>
      <c r="SET113" s="13"/>
      <c r="SEU113" s="13"/>
      <c r="SEV113" s="13"/>
      <c r="SEW113" s="13"/>
      <c r="SEX113" s="13"/>
      <c r="SEY113" s="13"/>
      <c r="SEZ113" s="13"/>
      <c r="SFA113" s="13"/>
      <c r="SFB113" s="13"/>
      <c r="SFC113" s="13"/>
      <c r="SFD113" s="13"/>
      <c r="SFE113" s="13"/>
      <c r="SFF113" s="13"/>
      <c r="SFG113" s="13"/>
      <c r="SFH113" s="13"/>
      <c r="SFI113" s="13"/>
      <c r="SFJ113" s="13"/>
      <c r="SFK113" s="13"/>
      <c r="SFL113" s="13"/>
      <c r="SFM113" s="13"/>
      <c r="SFN113" s="13"/>
      <c r="SFO113" s="13"/>
      <c r="SFP113" s="13"/>
      <c r="SFQ113" s="13"/>
      <c r="SFR113" s="13"/>
      <c r="SFS113" s="13"/>
      <c r="SFT113" s="13"/>
      <c r="SFU113" s="13"/>
      <c r="SFV113" s="13"/>
      <c r="SFW113" s="13"/>
      <c r="SFX113" s="13"/>
      <c r="SFY113" s="13"/>
      <c r="SFZ113" s="13"/>
      <c r="SGA113" s="13"/>
      <c r="SGB113" s="13"/>
      <c r="SGC113" s="13"/>
      <c r="SGD113" s="13"/>
      <c r="SGE113" s="13"/>
      <c r="SGF113" s="13"/>
      <c r="SGG113" s="13"/>
      <c r="SGH113" s="13"/>
      <c r="SGI113" s="13"/>
      <c r="SGJ113" s="13"/>
      <c r="SGK113" s="13"/>
      <c r="SGL113" s="13"/>
      <c r="SGM113" s="13"/>
      <c r="SGN113" s="13"/>
      <c r="SGO113" s="13"/>
      <c r="SGP113" s="13"/>
      <c r="SGQ113" s="13"/>
      <c r="SGR113" s="13"/>
      <c r="SGS113" s="13"/>
      <c r="SGT113" s="13"/>
      <c r="SGU113" s="13"/>
      <c r="SGV113" s="13"/>
      <c r="SGW113" s="13"/>
      <c r="SGX113" s="13"/>
      <c r="SGY113" s="13"/>
      <c r="SGZ113" s="13"/>
      <c r="SHA113" s="13"/>
      <c r="SHB113" s="13"/>
      <c r="SHC113" s="13"/>
      <c r="SHD113" s="13"/>
      <c r="SHE113" s="13"/>
      <c r="SHF113" s="13"/>
      <c r="SHG113" s="13"/>
      <c r="SHH113" s="13"/>
      <c r="SHI113" s="13"/>
      <c r="SHJ113" s="13"/>
      <c r="SHK113" s="13"/>
      <c r="SHL113" s="13"/>
      <c r="SHM113" s="13"/>
      <c r="SHN113" s="13"/>
      <c r="SHO113" s="13"/>
      <c r="SHP113" s="13"/>
      <c r="SHQ113" s="13"/>
      <c r="SHR113" s="13"/>
      <c r="SHS113" s="13"/>
      <c r="SHT113" s="13"/>
      <c r="SHU113" s="13"/>
      <c r="SHV113" s="13"/>
      <c r="SHW113" s="13"/>
      <c r="SHX113" s="13"/>
      <c r="SHY113" s="13"/>
      <c r="SHZ113" s="13"/>
      <c r="SIA113" s="13"/>
      <c r="SIB113" s="13"/>
      <c r="SIC113" s="13"/>
      <c r="SID113" s="13"/>
      <c r="SIE113" s="13"/>
      <c r="SIF113" s="13"/>
      <c r="SIG113" s="13"/>
      <c r="SIH113" s="13"/>
      <c r="SII113" s="13"/>
      <c r="SIJ113" s="13"/>
      <c r="SIK113" s="13"/>
      <c r="SIL113" s="13"/>
      <c r="SIM113" s="13"/>
      <c r="SIN113" s="13"/>
      <c r="SIO113" s="13"/>
      <c r="SIP113" s="13"/>
      <c r="SIQ113" s="13"/>
      <c r="SIR113" s="13"/>
      <c r="SIS113" s="13"/>
      <c r="SIT113" s="13"/>
      <c r="SIU113" s="13"/>
      <c r="SIV113" s="13"/>
      <c r="SIW113" s="13"/>
      <c r="SIX113" s="13"/>
      <c r="SIY113" s="13"/>
      <c r="SIZ113" s="13"/>
      <c r="SJA113" s="13"/>
      <c r="SJB113" s="13"/>
      <c r="SJC113" s="13"/>
      <c r="SJD113" s="13"/>
      <c r="SJE113" s="13"/>
      <c r="SJF113" s="13"/>
      <c r="SJG113" s="13"/>
      <c r="SJH113" s="13"/>
      <c r="SJI113" s="13"/>
      <c r="SJJ113" s="13"/>
      <c r="SJK113" s="13"/>
      <c r="SJL113" s="13"/>
      <c r="SJM113" s="13"/>
      <c r="SJN113" s="13"/>
      <c r="SJO113" s="13"/>
      <c r="SJP113" s="13"/>
      <c r="SJQ113" s="13"/>
      <c r="SJR113" s="13"/>
      <c r="SJS113" s="13"/>
      <c r="SJT113" s="13"/>
      <c r="SJU113" s="13"/>
      <c r="SJV113" s="13"/>
      <c r="SJW113" s="13"/>
      <c r="SJX113" s="13"/>
      <c r="SJY113" s="13"/>
      <c r="SJZ113" s="13"/>
      <c r="SKA113" s="13"/>
      <c r="SKB113" s="13"/>
      <c r="SKC113" s="13"/>
      <c r="SKD113" s="13"/>
      <c r="SKE113" s="13"/>
      <c r="SKF113" s="13"/>
      <c r="SKG113" s="13"/>
      <c r="SKH113" s="13"/>
      <c r="SKI113" s="13"/>
      <c r="SKJ113" s="13"/>
      <c r="SKK113" s="13"/>
      <c r="SKL113" s="13"/>
      <c r="SKM113" s="13"/>
      <c r="SKN113" s="13"/>
      <c r="SKO113" s="13"/>
      <c r="SKP113" s="13"/>
      <c r="SKQ113" s="13"/>
      <c r="SKR113" s="13"/>
      <c r="SKS113" s="13"/>
      <c r="SKT113" s="13"/>
      <c r="SKU113" s="13"/>
      <c r="SKV113" s="13"/>
      <c r="SKW113" s="13"/>
      <c r="SKX113" s="13"/>
      <c r="SKY113" s="13"/>
      <c r="SKZ113" s="13"/>
      <c r="SLA113" s="13"/>
      <c r="SLB113" s="13"/>
      <c r="SLC113" s="13"/>
      <c r="SLD113" s="13"/>
      <c r="SLE113" s="13"/>
      <c r="SLF113" s="13"/>
      <c r="SLG113" s="13"/>
      <c r="SLH113" s="13"/>
      <c r="SLI113" s="13"/>
      <c r="SLJ113" s="13"/>
      <c r="SLK113" s="13"/>
      <c r="SLL113" s="13"/>
      <c r="SLM113" s="13"/>
      <c r="SLN113" s="13"/>
      <c r="SLO113" s="13"/>
      <c r="SLP113" s="13"/>
      <c r="SLQ113" s="13"/>
      <c r="SLR113" s="13"/>
      <c r="SLS113" s="13"/>
      <c r="SLT113" s="13"/>
      <c r="SLU113" s="13"/>
      <c r="SLV113" s="13"/>
      <c r="SLW113" s="13"/>
      <c r="SLX113" s="13"/>
      <c r="SLY113" s="13"/>
      <c r="SLZ113" s="13"/>
      <c r="SMA113" s="13"/>
      <c r="SMB113" s="13"/>
      <c r="SMC113" s="13"/>
      <c r="SMD113" s="13"/>
      <c r="SME113" s="13"/>
      <c r="SMF113" s="13"/>
      <c r="SMG113" s="13"/>
      <c r="SMH113" s="13"/>
      <c r="SMI113" s="13"/>
      <c r="SMJ113" s="13"/>
      <c r="SMK113" s="13"/>
      <c r="SML113" s="13"/>
      <c r="SMM113" s="13"/>
      <c r="SMN113" s="13"/>
      <c r="SMO113" s="13"/>
      <c r="SMP113" s="13"/>
      <c r="SMQ113" s="13"/>
      <c r="SMR113" s="13"/>
      <c r="SMS113" s="13"/>
      <c r="SMT113" s="13"/>
      <c r="SMU113" s="13"/>
      <c r="SMV113" s="13"/>
      <c r="SMW113" s="13"/>
      <c r="SMX113" s="13"/>
      <c r="SMY113" s="13"/>
      <c r="SMZ113" s="13"/>
      <c r="SNA113" s="13"/>
      <c r="SNB113" s="13"/>
      <c r="SNC113" s="13"/>
      <c r="SND113" s="13"/>
      <c r="SNE113" s="13"/>
      <c r="SNF113" s="13"/>
      <c r="SNG113" s="13"/>
      <c r="SNH113" s="13"/>
      <c r="SNI113" s="13"/>
      <c r="SNJ113" s="13"/>
      <c r="SNK113" s="13"/>
      <c r="SNL113" s="13"/>
      <c r="SNM113" s="13"/>
      <c r="SNN113" s="13"/>
      <c r="SNO113" s="13"/>
      <c r="SNP113" s="13"/>
      <c r="SNQ113" s="13"/>
      <c r="SNR113" s="13"/>
      <c r="SNS113" s="13"/>
      <c r="SNT113" s="13"/>
      <c r="SNU113" s="13"/>
      <c r="SNV113" s="13"/>
      <c r="SNW113" s="13"/>
      <c r="SNX113" s="13"/>
      <c r="SNY113" s="13"/>
      <c r="SNZ113" s="13"/>
      <c r="SOA113" s="13"/>
      <c r="SOB113" s="13"/>
      <c r="SOC113" s="13"/>
      <c r="SOD113" s="13"/>
      <c r="SOE113" s="13"/>
      <c r="SOF113" s="13"/>
      <c r="SOG113" s="13"/>
      <c r="SOH113" s="13"/>
      <c r="SOI113" s="13"/>
      <c r="SOJ113" s="13"/>
      <c r="SOK113" s="13"/>
      <c r="SOL113" s="13"/>
      <c r="SOM113" s="13"/>
      <c r="SON113" s="13"/>
      <c r="SOO113" s="13"/>
      <c r="SOP113" s="13"/>
      <c r="SOQ113" s="13"/>
      <c r="SOR113" s="13"/>
      <c r="SOS113" s="13"/>
      <c r="SOT113" s="13"/>
      <c r="SOU113" s="13"/>
      <c r="SOV113" s="13"/>
      <c r="SOW113" s="13"/>
      <c r="SOX113" s="13"/>
      <c r="SOY113" s="13"/>
      <c r="SOZ113" s="13"/>
      <c r="SPA113" s="13"/>
      <c r="SPB113" s="13"/>
      <c r="SPC113" s="13"/>
      <c r="SPD113" s="13"/>
      <c r="SPE113" s="13"/>
      <c r="SPF113" s="13"/>
      <c r="SPG113" s="13"/>
      <c r="SPH113" s="13"/>
      <c r="SPI113" s="13"/>
      <c r="SPJ113" s="13"/>
      <c r="SPK113" s="13"/>
      <c r="SPL113" s="13"/>
      <c r="SPM113" s="13"/>
      <c r="SPN113" s="13"/>
      <c r="SPO113" s="13"/>
      <c r="SPP113" s="13"/>
      <c r="SPQ113" s="13"/>
      <c r="SPR113" s="13"/>
      <c r="SPS113" s="13"/>
      <c r="SPT113" s="13"/>
      <c r="SPU113" s="13"/>
      <c r="SPV113" s="13"/>
      <c r="SPW113" s="13"/>
      <c r="SPX113" s="13"/>
      <c r="SPY113" s="13"/>
      <c r="SPZ113" s="13"/>
      <c r="SQA113" s="13"/>
      <c r="SQB113" s="13"/>
      <c r="SQC113" s="13"/>
      <c r="SQD113" s="13"/>
      <c r="SQE113" s="13"/>
      <c r="SQF113" s="13"/>
      <c r="SQG113" s="13"/>
      <c r="SQH113" s="13"/>
      <c r="SQI113" s="13"/>
      <c r="SQJ113" s="13"/>
      <c r="SQK113" s="13"/>
      <c r="SQL113" s="13"/>
      <c r="SQM113" s="13"/>
      <c r="SQN113" s="13"/>
      <c r="SQO113" s="13"/>
      <c r="SQP113" s="13"/>
      <c r="SQQ113" s="13"/>
      <c r="SQR113" s="13"/>
      <c r="SQS113" s="13"/>
      <c r="SQT113" s="13"/>
      <c r="SQU113" s="13"/>
      <c r="SQV113" s="13"/>
      <c r="SQW113" s="13"/>
      <c r="SQX113" s="13"/>
      <c r="SQY113" s="13"/>
      <c r="SQZ113" s="13"/>
      <c r="SRA113" s="13"/>
      <c r="SRB113" s="13"/>
      <c r="SRC113" s="13"/>
      <c r="SRD113" s="13"/>
      <c r="SRE113" s="13"/>
      <c r="SRF113" s="13"/>
      <c r="SRG113" s="13"/>
      <c r="SRH113" s="13"/>
      <c r="SRI113" s="13"/>
      <c r="SRJ113" s="13"/>
      <c r="SRK113" s="13"/>
      <c r="SRL113" s="13"/>
      <c r="SRM113" s="13"/>
      <c r="SRN113" s="13"/>
      <c r="SRO113" s="13"/>
      <c r="SRP113" s="13"/>
      <c r="SRQ113" s="13"/>
      <c r="SRR113" s="13"/>
      <c r="SRS113" s="13"/>
      <c r="SRT113" s="13"/>
      <c r="SRU113" s="13"/>
      <c r="SRV113" s="13"/>
      <c r="SRW113" s="13"/>
      <c r="SRX113" s="13"/>
      <c r="SRY113" s="13"/>
      <c r="SRZ113" s="13"/>
      <c r="SSA113" s="13"/>
      <c r="SSB113" s="13"/>
      <c r="SSC113" s="13"/>
      <c r="SSD113" s="13"/>
      <c r="SSE113" s="13"/>
      <c r="SSF113" s="13"/>
      <c r="SSG113" s="13"/>
      <c r="SSH113" s="13"/>
      <c r="SSI113" s="13"/>
      <c r="SSJ113" s="13"/>
      <c r="SSK113" s="13"/>
      <c r="SSL113" s="13"/>
      <c r="SSM113" s="13"/>
      <c r="SSN113" s="13"/>
      <c r="SSO113" s="13"/>
      <c r="SSP113" s="13"/>
      <c r="SSQ113" s="13"/>
      <c r="SSR113" s="13"/>
      <c r="SSS113" s="13"/>
      <c r="SST113" s="13"/>
      <c r="SSU113" s="13"/>
      <c r="SSV113" s="13"/>
      <c r="SSW113" s="13"/>
      <c r="SSX113" s="13"/>
      <c r="SSY113" s="13"/>
      <c r="SSZ113" s="13"/>
      <c r="STA113" s="13"/>
      <c r="STB113" s="13"/>
      <c r="STC113" s="13"/>
      <c r="STD113" s="13"/>
      <c r="STE113" s="13"/>
      <c r="STF113" s="13"/>
      <c r="STG113" s="13"/>
      <c r="STH113" s="13"/>
      <c r="STI113" s="13"/>
      <c r="STJ113" s="13"/>
      <c r="STK113" s="13"/>
      <c r="STL113" s="13"/>
      <c r="STM113" s="13"/>
      <c r="STN113" s="13"/>
      <c r="STO113" s="13"/>
      <c r="STP113" s="13"/>
      <c r="STQ113" s="13"/>
      <c r="STR113" s="13"/>
      <c r="STS113" s="13"/>
      <c r="STT113" s="13"/>
      <c r="STU113" s="13"/>
      <c r="STV113" s="13"/>
      <c r="STW113" s="13"/>
      <c r="STX113" s="13"/>
      <c r="STY113" s="13"/>
      <c r="STZ113" s="13"/>
      <c r="SUA113" s="13"/>
      <c r="SUB113" s="13"/>
      <c r="SUC113" s="13"/>
      <c r="SUD113" s="13"/>
      <c r="SUE113" s="13"/>
      <c r="SUF113" s="13"/>
      <c r="SUG113" s="13"/>
      <c r="SUH113" s="13"/>
      <c r="SUI113" s="13"/>
      <c r="SUJ113" s="13"/>
      <c r="SUK113" s="13"/>
      <c r="SUL113" s="13"/>
      <c r="SUM113" s="13"/>
      <c r="SUN113" s="13"/>
      <c r="SUO113" s="13"/>
      <c r="SUP113" s="13"/>
      <c r="SUQ113" s="13"/>
      <c r="SUR113" s="13"/>
      <c r="SUS113" s="13"/>
      <c r="SUT113" s="13"/>
      <c r="SUU113" s="13"/>
      <c r="SUV113" s="13"/>
      <c r="SUW113" s="13"/>
      <c r="SUX113" s="13"/>
      <c r="SUY113" s="13"/>
      <c r="SUZ113" s="13"/>
      <c r="SVA113" s="13"/>
      <c r="SVB113" s="13"/>
      <c r="SVC113" s="13"/>
      <c r="SVD113" s="13"/>
      <c r="SVE113" s="13"/>
      <c r="SVF113" s="13"/>
      <c r="SVG113" s="13"/>
      <c r="SVH113" s="13"/>
      <c r="SVI113" s="13"/>
      <c r="SVJ113" s="13"/>
      <c r="SVK113" s="13"/>
      <c r="SVL113" s="13"/>
      <c r="SVM113" s="13"/>
      <c r="SVN113" s="13"/>
      <c r="SVO113" s="13"/>
      <c r="SVP113" s="13"/>
      <c r="SVQ113" s="13"/>
      <c r="SVR113" s="13"/>
      <c r="SVS113" s="13"/>
      <c r="SVT113" s="13"/>
      <c r="SVU113" s="13"/>
      <c r="SVV113" s="13"/>
      <c r="SVW113" s="13"/>
      <c r="SVX113" s="13"/>
      <c r="SVY113" s="13"/>
      <c r="SVZ113" s="13"/>
      <c r="SWA113" s="13"/>
      <c r="SWB113" s="13"/>
      <c r="SWC113" s="13"/>
      <c r="SWD113" s="13"/>
      <c r="SWE113" s="13"/>
      <c r="SWF113" s="13"/>
      <c r="SWG113" s="13"/>
      <c r="SWH113" s="13"/>
      <c r="SWI113" s="13"/>
      <c r="SWJ113" s="13"/>
      <c r="SWK113" s="13"/>
      <c r="SWL113" s="13"/>
      <c r="SWM113" s="13"/>
      <c r="SWN113" s="13"/>
      <c r="SWO113" s="13"/>
      <c r="SWP113" s="13"/>
      <c r="SWQ113" s="13"/>
      <c r="SWR113" s="13"/>
      <c r="SWS113" s="13"/>
      <c r="SWT113" s="13"/>
      <c r="SWU113" s="13"/>
      <c r="SWV113" s="13"/>
      <c r="SWW113" s="13"/>
      <c r="SWX113" s="13"/>
      <c r="SWY113" s="13"/>
      <c r="SWZ113" s="13"/>
      <c r="SXA113" s="13"/>
      <c r="SXB113" s="13"/>
      <c r="SXC113" s="13"/>
      <c r="SXD113" s="13"/>
      <c r="SXE113" s="13"/>
      <c r="SXF113" s="13"/>
      <c r="SXG113" s="13"/>
      <c r="SXH113" s="13"/>
      <c r="SXI113" s="13"/>
      <c r="SXJ113" s="13"/>
      <c r="SXK113" s="13"/>
      <c r="SXL113" s="13"/>
      <c r="SXM113" s="13"/>
      <c r="SXN113" s="13"/>
      <c r="SXO113" s="13"/>
      <c r="SXP113" s="13"/>
      <c r="SXQ113" s="13"/>
      <c r="SXR113" s="13"/>
      <c r="SXS113" s="13"/>
      <c r="SXT113" s="13"/>
      <c r="SXU113" s="13"/>
      <c r="SXV113" s="13"/>
      <c r="SXW113" s="13"/>
      <c r="SXX113" s="13"/>
      <c r="SXY113" s="13"/>
      <c r="SXZ113" s="13"/>
      <c r="SYA113" s="13"/>
      <c r="SYB113" s="13"/>
      <c r="SYC113" s="13"/>
      <c r="SYD113" s="13"/>
      <c r="SYE113" s="13"/>
      <c r="SYF113" s="13"/>
      <c r="SYG113" s="13"/>
      <c r="SYH113" s="13"/>
      <c r="SYI113" s="13"/>
      <c r="SYJ113" s="13"/>
      <c r="SYK113" s="13"/>
      <c r="SYL113" s="13"/>
      <c r="SYM113" s="13"/>
      <c r="SYN113" s="13"/>
      <c r="SYO113" s="13"/>
      <c r="SYP113" s="13"/>
      <c r="SYQ113" s="13"/>
      <c r="SYR113" s="13"/>
      <c r="SYS113" s="13"/>
      <c r="SYT113" s="13"/>
      <c r="SYU113" s="13"/>
      <c r="SYV113" s="13"/>
      <c r="SYW113" s="13"/>
      <c r="SYX113" s="13"/>
      <c r="SYY113" s="13"/>
      <c r="SYZ113" s="13"/>
      <c r="SZA113" s="13"/>
      <c r="SZB113" s="13"/>
      <c r="SZC113" s="13"/>
      <c r="SZD113" s="13"/>
      <c r="SZE113" s="13"/>
      <c r="SZF113" s="13"/>
      <c r="SZG113" s="13"/>
      <c r="SZH113" s="13"/>
      <c r="SZI113" s="13"/>
      <c r="SZJ113" s="13"/>
      <c r="SZK113" s="13"/>
      <c r="SZL113" s="13"/>
      <c r="SZM113" s="13"/>
      <c r="SZN113" s="13"/>
      <c r="SZO113" s="13"/>
      <c r="SZP113" s="13"/>
      <c r="SZQ113" s="13"/>
      <c r="SZR113" s="13"/>
      <c r="SZS113" s="13"/>
      <c r="SZT113" s="13"/>
      <c r="SZU113" s="13"/>
      <c r="SZV113" s="13"/>
      <c r="SZW113" s="13"/>
      <c r="SZX113" s="13"/>
      <c r="SZY113" s="13"/>
      <c r="SZZ113" s="13"/>
      <c r="TAA113" s="13"/>
      <c r="TAB113" s="13"/>
      <c r="TAC113" s="13"/>
      <c r="TAD113" s="13"/>
      <c r="TAE113" s="13"/>
      <c r="TAF113" s="13"/>
      <c r="TAG113" s="13"/>
      <c r="TAH113" s="13"/>
      <c r="TAI113" s="13"/>
      <c r="TAJ113" s="13"/>
      <c r="TAK113" s="13"/>
      <c r="TAL113" s="13"/>
      <c r="TAM113" s="13"/>
      <c r="TAN113" s="13"/>
      <c r="TAO113" s="13"/>
      <c r="TAP113" s="13"/>
      <c r="TAQ113" s="13"/>
      <c r="TAR113" s="13"/>
      <c r="TAS113" s="13"/>
      <c r="TAT113" s="13"/>
      <c r="TAU113" s="13"/>
      <c r="TAV113" s="13"/>
      <c r="TAW113" s="13"/>
      <c r="TAX113" s="13"/>
      <c r="TAY113" s="13"/>
      <c r="TAZ113" s="13"/>
      <c r="TBA113" s="13"/>
      <c r="TBB113" s="13"/>
      <c r="TBC113" s="13"/>
      <c r="TBD113" s="13"/>
      <c r="TBE113" s="13"/>
      <c r="TBF113" s="13"/>
      <c r="TBG113" s="13"/>
      <c r="TBH113" s="13"/>
      <c r="TBI113" s="13"/>
      <c r="TBJ113" s="13"/>
      <c r="TBK113" s="13"/>
      <c r="TBL113" s="13"/>
      <c r="TBM113" s="13"/>
      <c r="TBN113" s="13"/>
      <c r="TBO113" s="13"/>
      <c r="TBP113" s="13"/>
      <c r="TBQ113" s="13"/>
      <c r="TBR113" s="13"/>
      <c r="TBS113" s="13"/>
      <c r="TBT113" s="13"/>
      <c r="TBU113" s="13"/>
      <c r="TBV113" s="13"/>
      <c r="TBW113" s="13"/>
      <c r="TBX113" s="13"/>
      <c r="TBY113" s="13"/>
      <c r="TBZ113" s="13"/>
      <c r="TCA113" s="13"/>
      <c r="TCB113" s="13"/>
      <c r="TCC113" s="13"/>
      <c r="TCD113" s="13"/>
      <c r="TCE113" s="13"/>
      <c r="TCF113" s="13"/>
      <c r="TCG113" s="13"/>
      <c r="TCH113" s="13"/>
      <c r="TCI113" s="13"/>
      <c r="TCJ113" s="13"/>
      <c r="TCK113" s="13"/>
      <c r="TCL113" s="13"/>
      <c r="TCM113" s="13"/>
      <c r="TCN113" s="13"/>
      <c r="TCO113" s="13"/>
      <c r="TCP113" s="13"/>
      <c r="TCQ113" s="13"/>
      <c r="TCR113" s="13"/>
      <c r="TCS113" s="13"/>
      <c r="TCT113" s="13"/>
      <c r="TCU113" s="13"/>
      <c r="TCV113" s="13"/>
      <c r="TCW113" s="13"/>
      <c r="TCX113" s="13"/>
      <c r="TCY113" s="13"/>
      <c r="TCZ113" s="13"/>
      <c r="TDA113" s="13"/>
      <c r="TDB113" s="13"/>
      <c r="TDC113" s="13"/>
      <c r="TDD113" s="13"/>
      <c r="TDE113" s="13"/>
      <c r="TDF113" s="13"/>
      <c r="TDG113" s="13"/>
      <c r="TDH113" s="13"/>
      <c r="TDI113" s="13"/>
      <c r="TDJ113" s="13"/>
      <c r="TDK113" s="13"/>
      <c r="TDL113" s="13"/>
      <c r="TDM113" s="13"/>
      <c r="TDN113" s="13"/>
      <c r="TDO113" s="13"/>
      <c r="TDP113" s="13"/>
      <c r="TDQ113" s="13"/>
      <c r="TDR113" s="13"/>
      <c r="TDS113" s="13"/>
      <c r="TDT113" s="13"/>
      <c r="TDU113" s="13"/>
      <c r="TDV113" s="13"/>
      <c r="TDW113" s="13"/>
      <c r="TDX113" s="13"/>
      <c r="TDY113" s="13"/>
      <c r="TDZ113" s="13"/>
      <c r="TEA113" s="13"/>
      <c r="TEB113" s="13"/>
      <c r="TEC113" s="13"/>
      <c r="TED113" s="13"/>
      <c r="TEE113" s="13"/>
      <c r="TEF113" s="13"/>
      <c r="TEG113" s="13"/>
      <c r="TEH113" s="13"/>
      <c r="TEI113" s="13"/>
      <c r="TEJ113" s="13"/>
      <c r="TEK113" s="13"/>
      <c r="TEL113" s="13"/>
      <c r="TEM113" s="13"/>
      <c r="TEN113" s="13"/>
      <c r="TEO113" s="13"/>
      <c r="TEP113" s="13"/>
      <c r="TEQ113" s="13"/>
      <c r="TER113" s="13"/>
      <c r="TES113" s="13"/>
      <c r="TET113" s="13"/>
      <c r="TEU113" s="13"/>
      <c r="TEV113" s="13"/>
      <c r="TEW113" s="13"/>
      <c r="TEX113" s="13"/>
      <c r="TEY113" s="13"/>
      <c r="TEZ113" s="13"/>
      <c r="TFA113" s="13"/>
      <c r="TFB113" s="13"/>
      <c r="TFC113" s="13"/>
      <c r="TFD113" s="13"/>
      <c r="TFE113" s="13"/>
      <c r="TFF113" s="13"/>
      <c r="TFG113" s="13"/>
      <c r="TFH113" s="13"/>
      <c r="TFI113" s="13"/>
      <c r="TFJ113" s="13"/>
      <c r="TFK113" s="13"/>
      <c r="TFL113" s="13"/>
      <c r="TFM113" s="13"/>
      <c r="TFN113" s="13"/>
      <c r="TFO113" s="13"/>
      <c r="TFP113" s="13"/>
      <c r="TFQ113" s="13"/>
      <c r="TFR113" s="13"/>
      <c r="TFS113" s="13"/>
      <c r="TFT113" s="13"/>
      <c r="TFU113" s="13"/>
      <c r="TFV113" s="13"/>
      <c r="TFW113" s="13"/>
      <c r="TFX113" s="13"/>
      <c r="TFY113" s="13"/>
      <c r="TFZ113" s="13"/>
      <c r="TGA113" s="13"/>
      <c r="TGB113" s="13"/>
      <c r="TGC113" s="13"/>
      <c r="TGD113" s="13"/>
      <c r="TGE113" s="13"/>
      <c r="TGF113" s="13"/>
      <c r="TGG113" s="13"/>
      <c r="TGH113" s="13"/>
      <c r="TGI113" s="13"/>
      <c r="TGJ113" s="13"/>
      <c r="TGK113" s="13"/>
      <c r="TGL113" s="13"/>
      <c r="TGM113" s="13"/>
      <c r="TGN113" s="13"/>
      <c r="TGO113" s="13"/>
      <c r="TGP113" s="13"/>
      <c r="TGQ113" s="13"/>
      <c r="TGR113" s="13"/>
      <c r="TGS113" s="13"/>
      <c r="TGT113" s="13"/>
      <c r="TGU113" s="13"/>
      <c r="TGV113" s="13"/>
      <c r="TGW113" s="13"/>
      <c r="TGX113" s="13"/>
      <c r="TGY113" s="13"/>
      <c r="TGZ113" s="13"/>
      <c r="THA113" s="13"/>
      <c r="THB113" s="13"/>
      <c r="THC113" s="13"/>
      <c r="THD113" s="13"/>
      <c r="THE113" s="13"/>
      <c r="THF113" s="13"/>
      <c r="THG113" s="13"/>
      <c r="THH113" s="13"/>
      <c r="THI113" s="13"/>
      <c r="THJ113" s="13"/>
      <c r="THK113" s="13"/>
      <c r="THL113" s="13"/>
      <c r="THM113" s="13"/>
      <c r="THN113" s="13"/>
      <c r="THO113" s="13"/>
      <c r="THP113" s="13"/>
      <c r="THQ113" s="13"/>
      <c r="THR113" s="13"/>
      <c r="THS113" s="13"/>
      <c r="THT113" s="13"/>
      <c r="THU113" s="13"/>
      <c r="THV113" s="13"/>
      <c r="THW113" s="13"/>
      <c r="THX113" s="13"/>
      <c r="THY113" s="13"/>
      <c r="THZ113" s="13"/>
      <c r="TIA113" s="13"/>
      <c r="TIB113" s="13"/>
      <c r="TIC113" s="13"/>
      <c r="TID113" s="13"/>
      <c r="TIE113" s="13"/>
      <c r="TIF113" s="13"/>
      <c r="TIG113" s="13"/>
      <c r="TIH113" s="13"/>
      <c r="TII113" s="13"/>
      <c r="TIJ113" s="13"/>
      <c r="TIK113" s="13"/>
      <c r="TIL113" s="13"/>
      <c r="TIM113" s="13"/>
      <c r="TIN113" s="13"/>
      <c r="TIO113" s="13"/>
      <c r="TIP113" s="13"/>
      <c r="TIQ113" s="13"/>
      <c r="TIR113" s="13"/>
      <c r="TIS113" s="13"/>
      <c r="TIT113" s="13"/>
      <c r="TIU113" s="13"/>
      <c r="TIV113" s="13"/>
      <c r="TIW113" s="13"/>
      <c r="TIX113" s="13"/>
      <c r="TIY113" s="13"/>
      <c r="TIZ113" s="13"/>
      <c r="TJA113" s="13"/>
      <c r="TJB113" s="13"/>
      <c r="TJC113" s="13"/>
      <c r="TJD113" s="13"/>
      <c r="TJE113" s="13"/>
      <c r="TJF113" s="13"/>
      <c r="TJG113" s="13"/>
      <c r="TJH113" s="13"/>
      <c r="TJI113" s="13"/>
      <c r="TJJ113" s="13"/>
      <c r="TJK113" s="13"/>
      <c r="TJL113" s="13"/>
      <c r="TJM113" s="13"/>
      <c r="TJN113" s="13"/>
      <c r="TJO113" s="13"/>
      <c r="TJP113" s="13"/>
      <c r="TJQ113" s="13"/>
      <c r="TJR113" s="13"/>
      <c r="TJS113" s="13"/>
      <c r="TJT113" s="13"/>
      <c r="TJU113" s="13"/>
      <c r="TJV113" s="13"/>
      <c r="TJW113" s="13"/>
      <c r="TJX113" s="13"/>
      <c r="TJY113" s="13"/>
      <c r="TJZ113" s="13"/>
      <c r="TKA113" s="13"/>
      <c r="TKB113" s="13"/>
      <c r="TKC113" s="13"/>
      <c r="TKD113" s="13"/>
      <c r="TKE113" s="13"/>
      <c r="TKF113" s="13"/>
      <c r="TKG113" s="13"/>
      <c r="TKH113" s="13"/>
      <c r="TKI113" s="13"/>
      <c r="TKJ113" s="13"/>
      <c r="TKK113" s="13"/>
      <c r="TKL113" s="13"/>
      <c r="TKM113" s="13"/>
      <c r="TKN113" s="13"/>
      <c r="TKO113" s="13"/>
      <c r="TKP113" s="13"/>
      <c r="TKQ113" s="13"/>
      <c r="TKR113" s="13"/>
      <c r="TKS113" s="13"/>
      <c r="TKT113" s="13"/>
      <c r="TKU113" s="13"/>
      <c r="TKV113" s="13"/>
      <c r="TKW113" s="13"/>
      <c r="TKX113" s="13"/>
      <c r="TKY113" s="13"/>
      <c r="TKZ113" s="13"/>
      <c r="TLA113" s="13"/>
      <c r="TLB113" s="13"/>
      <c r="TLC113" s="13"/>
      <c r="TLD113" s="13"/>
      <c r="TLE113" s="13"/>
      <c r="TLF113" s="13"/>
      <c r="TLG113" s="13"/>
      <c r="TLH113" s="13"/>
      <c r="TLI113" s="13"/>
      <c r="TLJ113" s="13"/>
      <c r="TLK113" s="13"/>
      <c r="TLL113" s="13"/>
      <c r="TLM113" s="13"/>
      <c r="TLN113" s="13"/>
      <c r="TLO113" s="13"/>
      <c r="TLP113" s="13"/>
      <c r="TLQ113" s="13"/>
      <c r="TLR113" s="13"/>
      <c r="TLS113" s="13"/>
      <c r="TLT113" s="13"/>
      <c r="TLU113" s="13"/>
      <c r="TLV113" s="13"/>
      <c r="TLW113" s="13"/>
      <c r="TLX113" s="13"/>
      <c r="TLY113" s="13"/>
      <c r="TLZ113" s="13"/>
      <c r="TMA113" s="13"/>
      <c r="TMB113" s="13"/>
      <c r="TMC113" s="13"/>
      <c r="TMD113" s="13"/>
      <c r="TME113" s="13"/>
      <c r="TMF113" s="13"/>
      <c r="TMG113" s="13"/>
      <c r="TMH113" s="13"/>
      <c r="TMI113" s="13"/>
      <c r="TMJ113" s="13"/>
      <c r="TMK113" s="13"/>
      <c r="TML113" s="13"/>
      <c r="TMM113" s="13"/>
      <c r="TMN113" s="13"/>
      <c r="TMO113" s="13"/>
      <c r="TMP113" s="13"/>
      <c r="TMQ113" s="13"/>
      <c r="TMR113" s="13"/>
      <c r="TMS113" s="13"/>
      <c r="TMT113" s="13"/>
      <c r="TMU113" s="13"/>
      <c r="TMV113" s="13"/>
      <c r="TMW113" s="13"/>
      <c r="TMX113" s="13"/>
      <c r="TMY113" s="13"/>
      <c r="TMZ113" s="13"/>
      <c r="TNA113" s="13"/>
      <c r="TNB113" s="13"/>
      <c r="TNC113" s="13"/>
      <c r="TND113" s="13"/>
      <c r="TNE113" s="13"/>
      <c r="TNF113" s="13"/>
      <c r="TNG113" s="13"/>
      <c r="TNH113" s="13"/>
      <c r="TNI113" s="13"/>
      <c r="TNJ113" s="13"/>
      <c r="TNK113" s="13"/>
      <c r="TNL113" s="13"/>
      <c r="TNM113" s="13"/>
      <c r="TNN113" s="13"/>
      <c r="TNO113" s="13"/>
      <c r="TNP113" s="13"/>
      <c r="TNQ113" s="13"/>
      <c r="TNR113" s="13"/>
      <c r="TNS113" s="13"/>
      <c r="TNT113" s="13"/>
      <c r="TNU113" s="13"/>
      <c r="TNV113" s="13"/>
      <c r="TNW113" s="13"/>
      <c r="TNX113" s="13"/>
      <c r="TNY113" s="13"/>
      <c r="TNZ113" s="13"/>
      <c r="TOA113" s="13"/>
      <c r="TOB113" s="13"/>
      <c r="TOC113" s="13"/>
      <c r="TOD113" s="13"/>
      <c r="TOE113" s="13"/>
      <c r="TOF113" s="13"/>
      <c r="TOG113" s="13"/>
      <c r="TOH113" s="13"/>
      <c r="TOI113" s="13"/>
      <c r="TOJ113" s="13"/>
      <c r="TOK113" s="13"/>
      <c r="TOL113" s="13"/>
      <c r="TOM113" s="13"/>
      <c r="TON113" s="13"/>
      <c r="TOO113" s="13"/>
      <c r="TOP113" s="13"/>
      <c r="TOQ113" s="13"/>
      <c r="TOR113" s="13"/>
      <c r="TOS113" s="13"/>
      <c r="TOT113" s="13"/>
      <c r="TOU113" s="13"/>
      <c r="TOV113" s="13"/>
      <c r="TOW113" s="13"/>
      <c r="TOX113" s="13"/>
      <c r="TOY113" s="13"/>
      <c r="TOZ113" s="13"/>
      <c r="TPA113" s="13"/>
      <c r="TPB113" s="13"/>
      <c r="TPC113" s="13"/>
      <c r="TPD113" s="13"/>
      <c r="TPE113" s="13"/>
      <c r="TPF113" s="13"/>
      <c r="TPG113" s="13"/>
      <c r="TPH113" s="13"/>
      <c r="TPI113" s="13"/>
      <c r="TPJ113" s="13"/>
      <c r="TPK113" s="13"/>
      <c r="TPL113" s="13"/>
      <c r="TPM113" s="13"/>
      <c r="TPN113" s="13"/>
      <c r="TPO113" s="13"/>
      <c r="TPP113" s="13"/>
      <c r="TPQ113" s="13"/>
      <c r="TPR113" s="13"/>
      <c r="TPS113" s="13"/>
      <c r="TPT113" s="13"/>
      <c r="TPU113" s="13"/>
      <c r="TPV113" s="13"/>
      <c r="TPW113" s="13"/>
      <c r="TPX113" s="13"/>
      <c r="TPY113" s="13"/>
      <c r="TPZ113" s="13"/>
      <c r="TQA113" s="13"/>
      <c r="TQB113" s="13"/>
      <c r="TQC113" s="13"/>
      <c r="TQD113" s="13"/>
      <c r="TQE113" s="13"/>
      <c r="TQF113" s="13"/>
      <c r="TQG113" s="13"/>
      <c r="TQH113" s="13"/>
      <c r="TQI113" s="13"/>
      <c r="TQJ113" s="13"/>
      <c r="TQK113" s="13"/>
      <c r="TQL113" s="13"/>
      <c r="TQM113" s="13"/>
      <c r="TQN113" s="13"/>
      <c r="TQO113" s="13"/>
      <c r="TQP113" s="13"/>
      <c r="TQQ113" s="13"/>
      <c r="TQR113" s="13"/>
      <c r="TQS113" s="13"/>
      <c r="TQT113" s="13"/>
      <c r="TQU113" s="13"/>
      <c r="TQV113" s="13"/>
      <c r="TQW113" s="13"/>
      <c r="TQX113" s="13"/>
      <c r="TQY113" s="13"/>
      <c r="TQZ113" s="13"/>
      <c r="TRA113" s="13"/>
      <c r="TRB113" s="13"/>
      <c r="TRC113" s="13"/>
      <c r="TRD113" s="13"/>
      <c r="TRE113" s="13"/>
      <c r="TRF113" s="13"/>
      <c r="TRG113" s="13"/>
      <c r="TRH113" s="13"/>
      <c r="TRI113" s="13"/>
      <c r="TRJ113" s="13"/>
      <c r="TRK113" s="13"/>
      <c r="TRL113" s="13"/>
      <c r="TRM113" s="13"/>
      <c r="TRN113" s="13"/>
      <c r="TRO113" s="13"/>
      <c r="TRP113" s="13"/>
      <c r="TRQ113" s="13"/>
      <c r="TRR113" s="13"/>
      <c r="TRS113" s="13"/>
      <c r="TRT113" s="13"/>
      <c r="TRU113" s="13"/>
      <c r="TRV113" s="13"/>
      <c r="TRW113" s="13"/>
      <c r="TRX113" s="13"/>
      <c r="TRY113" s="13"/>
      <c r="TRZ113" s="13"/>
      <c r="TSA113" s="13"/>
      <c r="TSB113" s="13"/>
      <c r="TSC113" s="13"/>
      <c r="TSD113" s="13"/>
      <c r="TSE113" s="13"/>
      <c r="TSF113" s="13"/>
      <c r="TSG113" s="13"/>
      <c r="TSH113" s="13"/>
      <c r="TSI113" s="13"/>
      <c r="TSJ113" s="13"/>
      <c r="TSK113" s="13"/>
      <c r="TSL113" s="13"/>
      <c r="TSM113" s="13"/>
      <c r="TSN113" s="13"/>
      <c r="TSO113" s="13"/>
      <c r="TSP113" s="13"/>
      <c r="TSQ113" s="13"/>
      <c r="TSR113" s="13"/>
      <c r="TSS113" s="13"/>
      <c r="TST113" s="13"/>
      <c r="TSU113" s="13"/>
      <c r="TSV113" s="13"/>
      <c r="TSW113" s="13"/>
      <c r="TSX113" s="13"/>
      <c r="TSY113" s="13"/>
      <c r="TSZ113" s="13"/>
      <c r="TTA113" s="13"/>
      <c r="TTB113" s="13"/>
      <c r="TTC113" s="13"/>
      <c r="TTD113" s="13"/>
      <c r="TTE113" s="13"/>
      <c r="TTF113" s="13"/>
      <c r="TTG113" s="13"/>
      <c r="TTH113" s="13"/>
      <c r="TTI113" s="13"/>
      <c r="TTJ113" s="13"/>
      <c r="TTK113" s="13"/>
      <c r="TTL113" s="13"/>
      <c r="TTM113" s="13"/>
      <c r="TTN113" s="13"/>
      <c r="TTO113" s="13"/>
      <c r="TTP113" s="13"/>
      <c r="TTQ113" s="13"/>
      <c r="TTR113" s="13"/>
      <c r="TTS113" s="13"/>
      <c r="TTT113" s="13"/>
      <c r="TTU113" s="13"/>
      <c r="TTV113" s="13"/>
      <c r="TTW113" s="13"/>
      <c r="TTX113" s="13"/>
      <c r="TTY113" s="13"/>
      <c r="TTZ113" s="13"/>
      <c r="TUA113" s="13"/>
      <c r="TUB113" s="13"/>
      <c r="TUC113" s="13"/>
      <c r="TUD113" s="13"/>
      <c r="TUE113" s="13"/>
      <c r="TUF113" s="13"/>
      <c r="TUG113" s="13"/>
      <c r="TUH113" s="13"/>
      <c r="TUI113" s="13"/>
      <c r="TUJ113" s="13"/>
      <c r="TUK113" s="13"/>
      <c r="TUL113" s="13"/>
      <c r="TUM113" s="13"/>
      <c r="TUN113" s="13"/>
      <c r="TUO113" s="13"/>
      <c r="TUP113" s="13"/>
      <c r="TUQ113" s="13"/>
      <c r="TUR113" s="13"/>
      <c r="TUS113" s="13"/>
      <c r="TUT113" s="13"/>
      <c r="TUU113" s="13"/>
      <c r="TUV113" s="13"/>
      <c r="TUW113" s="13"/>
      <c r="TUX113" s="13"/>
      <c r="TUY113" s="13"/>
      <c r="TUZ113" s="13"/>
      <c r="TVA113" s="13"/>
      <c r="TVB113" s="13"/>
      <c r="TVC113" s="13"/>
      <c r="TVD113" s="13"/>
      <c r="TVE113" s="13"/>
      <c r="TVF113" s="13"/>
      <c r="TVG113" s="13"/>
      <c r="TVH113" s="13"/>
      <c r="TVI113" s="13"/>
      <c r="TVJ113" s="13"/>
      <c r="TVK113" s="13"/>
      <c r="TVL113" s="13"/>
      <c r="TVM113" s="13"/>
      <c r="TVN113" s="13"/>
      <c r="TVO113" s="13"/>
      <c r="TVP113" s="13"/>
      <c r="TVQ113" s="13"/>
      <c r="TVR113" s="13"/>
      <c r="TVS113" s="13"/>
      <c r="TVT113" s="13"/>
      <c r="TVU113" s="13"/>
      <c r="TVV113" s="13"/>
      <c r="TVW113" s="13"/>
      <c r="TVX113" s="13"/>
      <c r="TVY113" s="13"/>
      <c r="TVZ113" s="13"/>
      <c r="TWA113" s="13"/>
      <c r="TWB113" s="13"/>
      <c r="TWC113" s="13"/>
      <c r="TWD113" s="13"/>
      <c r="TWE113" s="13"/>
      <c r="TWF113" s="13"/>
      <c r="TWG113" s="13"/>
      <c r="TWH113" s="13"/>
      <c r="TWI113" s="13"/>
      <c r="TWJ113" s="13"/>
      <c r="TWK113" s="13"/>
      <c r="TWL113" s="13"/>
      <c r="TWM113" s="13"/>
      <c r="TWN113" s="13"/>
      <c r="TWO113" s="13"/>
      <c r="TWP113" s="13"/>
      <c r="TWQ113" s="13"/>
      <c r="TWR113" s="13"/>
      <c r="TWS113" s="13"/>
      <c r="TWT113" s="13"/>
      <c r="TWU113" s="13"/>
      <c r="TWV113" s="13"/>
      <c r="TWW113" s="13"/>
      <c r="TWX113" s="13"/>
      <c r="TWY113" s="13"/>
      <c r="TWZ113" s="13"/>
      <c r="TXA113" s="13"/>
      <c r="TXB113" s="13"/>
      <c r="TXC113" s="13"/>
      <c r="TXD113" s="13"/>
      <c r="TXE113" s="13"/>
      <c r="TXF113" s="13"/>
      <c r="TXG113" s="13"/>
      <c r="TXH113" s="13"/>
      <c r="TXI113" s="13"/>
      <c r="TXJ113" s="13"/>
      <c r="TXK113" s="13"/>
      <c r="TXL113" s="13"/>
      <c r="TXM113" s="13"/>
      <c r="TXN113" s="13"/>
      <c r="TXO113" s="13"/>
      <c r="TXP113" s="13"/>
      <c r="TXQ113" s="13"/>
      <c r="TXR113" s="13"/>
      <c r="TXS113" s="13"/>
      <c r="TXT113" s="13"/>
      <c r="TXU113" s="13"/>
      <c r="TXV113" s="13"/>
      <c r="TXW113" s="13"/>
      <c r="TXX113" s="13"/>
      <c r="TXY113" s="13"/>
      <c r="TXZ113" s="13"/>
      <c r="TYA113" s="13"/>
      <c r="TYB113" s="13"/>
      <c r="TYC113" s="13"/>
      <c r="TYD113" s="13"/>
      <c r="TYE113" s="13"/>
      <c r="TYF113" s="13"/>
      <c r="TYG113" s="13"/>
      <c r="TYH113" s="13"/>
      <c r="TYI113" s="13"/>
      <c r="TYJ113" s="13"/>
      <c r="TYK113" s="13"/>
      <c r="TYL113" s="13"/>
      <c r="TYM113" s="13"/>
      <c r="TYN113" s="13"/>
      <c r="TYO113" s="13"/>
      <c r="TYP113" s="13"/>
      <c r="TYQ113" s="13"/>
      <c r="TYR113" s="13"/>
      <c r="TYS113" s="13"/>
      <c r="TYT113" s="13"/>
      <c r="TYU113" s="13"/>
      <c r="TYV113" s="13"/>
      <c r="TYW113" s="13"/>
      <c r="TYX113" s="13"/>
      <c r="TYY113" s="13"/>
      <c r="TYZ113" s="13"/>
      <c r="TZA113" s="13"/>
      <c r="TZB113" s="13"/>
      <c r="TZC113" s="13"/>
      <c r="TZD113" s="13"/>
      <c r="TZE113" s="13"/>
      <c r="TZF113" s="13"/>
      <c r="TZG113" s="13"/>
      <c r="TZH113" s="13"/>
      <c r="TZI113" s="13"/>
      <c r="TZJ113" s="13"/>
      <c r="TZK113" s="13"/>
      <c r="TZL113" s="13"/>
      <c r="TZM113" s="13"/>
      <c r="TZN113" s="13"/>
      <c r="TZO113" s="13"/>
      <c r="TZP113" s="13"/>
      <c r="TZQ113" s="13"/>
      <c r="TZR113" s="13"/>
      <c r="TZS113" s="13"/>
      <c r="TZT113" s="13"/>
      <c r="TZU113" s="13"/>
      <c r="TZV113" s="13"/>
      <c r="TZW113" s="13"/>
      <c r="TZX113" s="13"/>
      <c r="TZY113" s="13"/>
      <c r="TZZ113" s="13"/>
      <c r="UAA113" s="13"/>
      <c r="UAB113" s="13"/>
      <c r="UAC113" s="13"/>
      <c r="UAD113" s="13"/>
      <c r="UAE113" s="13"/>
      <c r="UAF113" s="13"/>
      <c r="UAG113" s="13"/>
      <c r="UAH113" s="13"/>
      <c r="UAI113" s="13"/>
      <c r="UAJ113" s="13"/>
      <c r="UAK113" s="13"/>
      <c r="UAL113" s="13"/>
      <c r="UAM113" s="13"/>
      <c r="UAN113" s="13"/>
      <c r="UAO113" s="13"/>
      <c r="UAP113" s="13"/>
      <c r="UAQ113" s="13"/>
      <c r="UAR113" s="13"/>
      <c r="UAS113" s="13"/>
      <c r="UAT113" s="13"/>
      <c r="UAU113" s="13"/>
      <c r="UAV113" s="13"/>
      <c r="UAW113" s="13"/>
      <c r="UAX113" s="13"/>
      <c r="UAY113" s="13"/>
      <c r="UAZ113" s="13"/>
      <c r="UBA113" s="13"/>
      <c r="UBB113" s="13"/>
      <c r="UBC113" s="13"/>
      <c r="UBD113" s="13"/>
      <c r="UBE113" s="13"/>
      <c r="UBF113" s="13"/>
      <c r="UBG113" s="13"/>
      <c r="UBH113" s="13"/>
      <c r="UBI113" s="13"/>
      <c r="UBJ113" s="13"/>
      <c r="UBK113" s="13"/>
      <c r="UBL113" s="13"/>
      <c r="UBM113" s="13"/>
      <c r="UBN113" s="13"/>
      <c r="UBO113" s="13"/>
      <c r="UBP113" s="13"/>
      <c r="UBQ113" s="13"/>
      <c r="UBR113" s="13"/>
      <c r="UBS113" s="13"/>
      <c r="UBT113" s="13"/>
      <c r="UBU113" s="13"/>
      <c r="UBV113" s="13"/>
      <c r="UBW113" s="13"/>
      <c r="UBX113" s="13"/>
      <c r="UBY113" s="13"/>
      <c r="UBZ113" s="13"/>
      <c r="UCA113" s="13"/>
      <c r="UCB113" s="13"/>
      <c r="UCC113" s="13"/>
      <c r="UCD113" s="13"/>
      <c r="UCE113" s="13"/>
      <c r="UCF113" s="13"/>
      <c r="UCG113" s="13"/>
      <c r="UCH113" s="13"/>
      <c r="UCI113" s="13"/>
      <c r="UCJ113" s="13"/>
      <c r="UCK113" s="13"/>
      <c r="UCL113" s="13"/>
      <c r="UCM113" s="13"/>
      <c r="UCN113" s="13"/>
      <c r="UCO113" s="13"/>
      <c r="UCP113" s="13"/>
      <c r="UCQ113" s="13"/>
      <c r="UCR113" s="13"/>
      <c r="UCS113" s="13"/>
      <c r="UCT113" s="13"/>
      <c r="UCU113" s="13"/>
      <c r="UCV113" s="13"/>
      <c r="UCW113" s="13"/>
      <c r="UCX113" s="13"/>
      <c r="UCY113" s="13"/>
      <c r="UCZ113" s="13"/>
      <c r="UDA113" s="13"/>
      <c r="UDB113" s="13"/>
      <c r="UDC113" s="13"/>
      <c r="UDD113" s="13"/>
      <c r="UDE113" s="13"/>
      <c r="UDF113" s="13"/>
      <c r="UDG113" s="13"/>
      <c r="UDH113" s="13"/>
      <c r="UDI113" s="13"/>
      <c r="UDJ113" s="13"/>
      <c r="UDK113" s="13"/>
      <c r="UDL113" s="13"/>
      <c r="UDM113" s="13"/>
      <c r="UDN113" s="13"/>
      <c r="UDO113" s="13"/>
      <c r="UDP113" s="13"/>
      <c r="UDQ113" s="13"/>
      <c r="UDR113" s="13"/>
      <c r="UDS113" s="13"/>
      <c r="UDT113" s="13"/>
      <c r="UDU113" s="13"/>
      <c r="UDV113" s="13"/>
      <c r="UDW113" s="13"/>
      <c r="UDX113" s="13"/>
      <c r="UDY113" s="13"/>
      <c r="UDZ113" s="13"/>
      <c r="UEA113" s="13"/>
      <c r="UEB113" s="13"/>
      <c r="UEC113" s="13"/>
      <c r="UED113" s="13"/>
      <c r="UEE113" s="13"/>
      <c r="UEF113" s="13"/>
      <c r="UEG113" s="13"/>
      <c r="UEH113" s="13"/>
      <c r="UEI113" s="13"/>
      <c r="UEJ113" s="13"/>
      <c r="UEK113" s="13"/>
      <c r="UEL113" s="13"/>
      <c r="UEM113" s="13"/>
      <c r="UEN113" s="13"/>
      <c r="UEO113" s="13"/>
      <c r="UEP113" s="13"/>
      <c r="UEQ113" s="13"/>
      <c r="UER113" s="13"/>
      <c r="UES113" s="13"/>
      <c r="UET113" s="13"/>
      <c r="UEU113" s="13"/>
      <c r="UEV113" s="13"/>
      <c r="UEW113" s="13"/>
      <c r="UEX113" s="13"/>
      <c r="UEY113" s="13"/>
      <c r="UEZ113" s="13"/>
      <c r="UFA113" s="13"/>
      <c r="UFB113" s="13"/>
      <c r="UFC113" s="13"/>
      <c r="UFD113" s="13"/>
      <c r="UFE113" s="13"/>
      <c r="UFF113" s="13"/>
      <c r="UFG113" s="13"/>
      <c r="UFH113" s="13"/>
      <c r="UFI113" s="13"/>
      <c r="UFJ113" s="13"/>
      <c r="UFK113" s="13"/>
      <c r="UFL113" s="13"/>
      <c r="UFM113" s="13"/>
      <c r="UFN113" s="13"/>
      <c r="UFO113" s="13"/>
      <c r="UFP113" s="13"/>
      <c r="UFQ113" s="13"/>
      <c r="UFR113" s="13"/>
      <c r="UFS113" s="13"/>
      <c r="UFT113" s="13"/>
      <c r="UFU113" s="13"/>
      <c r="UFV113" s="13"/>
      <c r="UFW113" s="13"/>
      <c r="UFX113" s="13"/>
      <c r="UFY113" s="13"/>
      <c r="UFZ113" s="13"/>
      <c r="UGA113" s="13"/>
      <c r="UGB113" s="13"/>
      <c r="UGC113" s="13"/>
      <c r="UGD113" s="13"/>
      <c r="UGE113" s="13"/>
      <c r="UGF113" s="13"/>
      <c r="UGG113" s="13"/>
      <c r="UGH113" s="13"/>
      <c r="UGI113" s="13"/>
      <c r="UGJ113" s="13"/>
      <c r="UGK113" s="13"/>
      <c r="UGL113" s="13"/>
      <c r="UGM113" s="13"/>
      <c r="UGN113" s="13"/>
      <c r="UGO113" s="13"/>
      <c r="UGP113" s="13"/>
      <c r="UGQ113" s="13"/>
      <c r="UGR113" s="13"/>
      <c r="UGS113" s="13"/>
      <c r="UGT113" s="13"/>
      <c r="UGU113" s="13"/>
      <c r="UGV113" s="13"/>
      <c r="UGW113" s="13"/>
      <c r="UGX113" s="13"/>
      <c r="UGY113" s="13"/>
      <c r="UGZ113" s="13"/>
      <c r="UHA113" s="13"/>
      <c r="UHB113" s="13"/>
      <c r="UHC113" s="13"/>
      <c r="UHD113" s="13"/>
      <c r="UHE113" s="13"/>
      <c r="UHF113" s="13"/>
      <c r="UHG113" s="13"/>
      <c r="UHH113" s="13"/>
      <c r="UHI113" s="13"/>
      <c r="UHJ113" s="13"/>
      <c r="UHK113" s="13"/>
      <c r="UHL113" s="13"/>
      <c r="UHM113" s="13"/>
      <c r="UHN113" s="13"/>
      <c r="UHO113" s="13"/>
      <c r="UHP113" s="13"/>
      <c r="UHQ113" s="13"/>
      <c r="UHR113" s="13"/>
      <c r="UHS113" s="13"/>
      <c r="UHT113" s="13"/>
      <c r="UHU113" s="13"/>
      <c r="UHV113" s="13"/>
      <c r="UHW113" s="13"/>
      <c r="UHX113" s="13"/>
      <c r="UHY113" s="13"/>
      <c r="UHZ113" s="13"/>
      <c r="UIA113" s="13"/>
      <c r="UIB113" s="13"/>
      <c r="UIC113" s="13"/>
      <c r="UID113" s="13"/>
      <c r="UIE113" s="13"/>
      <c r="UIF113" s="13"/>
      <c r="UIG113" s="13"/>
      <c r="UIH113" s="13"/>
      <c r="UII113" s="13"/>
      <c r="UIJ113" s="13"/>
      <c r="UIK113" s="13"/>
      <c r="UIL113" s="13"/>
      <c r="UIM113" s="13"/>
      <c r="UIN113" s="13"/>
      <c r="UIO113" s="13"/>
      <c r="UIP113" s="13"/>
      <c r="UIQ113" s="13"/>
      <c r="UIR113" s="13"/>
      <c r="UIS113" s="13"/>
      <c r="UIT113" s="13"/>
      <c r="UIU113" s="13"/>
      <c r="UIV113" s="13"/>
      <c r="UIW113" s="13"/>
      <c r="UIX113" s="13"/>
      <c r="UIY113" s="13"/>
      <c r="UIZ113" s="13"/>
      <c r="UJA113" s="13"/>
      <c r="UJB113" s="13"/>
      <c r="UJC113" s="13"/>
      <c r="UJD113" s="13"/>
      <c r="UJE113" s="13"/>
      <c r="UJF113" s="13"/>
      <c r="UJG113" s="13"/>
      <c r="UJH113" s="13"/>
      <c r="UJI113" s="13"/>
      <c r="UJJ113" s="13"/>
      <c r="UJK113" s="13"/>
      <c r="UJL113" s="13"/>
      <c r="UJM113" s="13"/>
      <c r="UJN113" s="13"/>
      <c r="UJO113" s="13"/>
      <c r="UJP113" s="13"/>
      <c r="UJQ113" s="13"/>
      <c r="UJR113" s="13"/>
      <c r="UJS113" s="13"/>
      <c r="UJT113" s="13"/>
      <c r="UJU113" s="13"/>
      <c r="UJV113" s="13"/>
      <c r="UJW113" s="13"/>
      <c r="UJX113" s="13"/>
      <c r="UJY113" s="13"/>
      <c r="UJZ113" s="13"/>
      <c r="UKA113" s="13"/>
      <c r="UKB113" s="13"/>
      <c r="UKC113" s="13"/>
      <c r="UKD113" s="13"/>
      <c r="UKE113" s="13"/>
      <c r="UKF113" s="13"/>
      <c r="UKG113" s="13"/>
      <c r="UKH113" s="13"/>
      <c r="UKI113" s="13"/>
      <c r="UKJ113" s="13"/>
      <c r="UKK113" s="13"/>
      <c r="UKL113" s="13"/>
      <c r="UKM113" s="13"/>
      <c r="UKN113" s="13"/>
      <c r="UKO113" s="13"/>
      <c r="UKP113" s="13"/>
      <c r="UKQ113" s="13"/>
      <c r="UKR113" s="13"/>
      <c r="UKS113" s="13"/>
      <c r="UKT113" s="13"/>
      <c r="UKU113" s="13"/>
      <c r="UKV113" s="13"/>
      <c r="UKW113" s="13"/>
      <c r="UKX113" s="13"/>
      <c r="UKY113" s="13"/>
      <c r="UKZ113" s="13"/>
      <c r="ULA113" s="13"/>
      <c r="ULB113" s="13"/>
      <c r="ULC113" s="13"/>
      <c r="ULD113" s="13"/>
      <c r="ULE113" s="13"/>
      <c r="ULF113" s="13"/>
      <c r="ULG113" s="13"/>
      <c r="ULH113" s="13"/>
      <c r="ULI113" s="13"/>
      <c r="ULJ113" s="13"/>
      <c r="ULK113" s="13"/>
      <c r="ULL113" s="13"/>
      <c r="ULM113" s="13"/>
      <c r="ULN113" s="13"/>
      <c r="ULO113" s="13"/>
      <c r="ULP113" s="13"/>
      <c r="ULQ113" s="13"/>
      <c r="ULR113" s="13"/>
      <c r="ULS113" s="13"/>
      <c r="ULT113" s="13"/>
      <c r="ULU113" s="13"/>
      <c r="ULV113" s="13"/>
      <c r="ULW113" s="13"/>
      <c r="ULX113" s="13"/>
      <c r="ULY113" s="13"/>
      <c r="ULZ113" s="13"/>
      <c r="UMA113" s="13"/>
      <c r="UMB113" s="13"/>
      <c r="UMC113" s="13"/>
      <c r="UMD113" s="13"/>
      <c r="UME113" s="13"/>
      <c r="UMF113" s="13"/>
      <c r="UMG113" s="13"/>
      <c r="UMH113" s="13"/>
      <c r="UMI113" s="13"/>
      <c r="UMJ113" s="13"/>
      <c r="UMK113" s="13"/>
      <c r="UML113" s="13"/>
      <c r="UMM113" s="13"/>
      <c r="UMN113" s="13"/>
      <c r="UMO113" s="13"/>
      <c r="UMP113" s="13"/>
      <c r="UMQ113" s="13"/>
      <c r="UMR113" s="13"/>
      <c r="UMS113" s="13"/>
      <c r="UMT113" s="13"/>
      <c r="UMU113" s="13"/>
      <c r="UMV113" s="13"/>
      <c r="UMW113" s="13"/>
      <c r="UMX113" s="13"/>
      <c r="UMY113" s="13"/>
      <c r="UMZ113" s="13"/>
      <c r="UNA113" s="13"/>
      <c r="UNB113" s="13"/>
      <c r="UNC113" s="13"/>
      <c r="UND113" s="13"/>
      <c r="UNE113" s="13"/>
      <c r="UNF113" s="13"/>
      <c r="UNG113" s="13"/>
      <c r="UNH113" s="13"/>
      <c r="UNI113" s="13"/>
      <c r="UNJ113" s="13"/>
      <c r="UNK113" s="13"/>
      <c r="UNL113" s="13"/>
      <c r="UNM113" s="13"/>
      <c r="UNN113" s="13"/>
      <c r="UNO113" s="13"/>
      <c r="UNP113" s="13"/>
      <c r="UNQ113" s="13"/>
      <c r="UNR113" s="13"/>
      <c r="UNS113" s="13"/>
      <c r="UNT113" s="13"/>
      <c r="UNU113" s="13"/>
      <c r="UNV113" s="13"/>
      <c r="UNW113" s="13"/>
      <c r="UNX113" s="13"/>
      <c r="UNY113" s="13"/>
      <c r="UNZ113" s="13"/>
      <c r="UOA113" s="13"/>
      <c r="UOB113" s="13"/>
      <c r="UOC113" s="13"/>
      <c r="UOD113" s="13"/>
      <c r="UOE113" s="13"/>
      <c r="UOF113" s="13"/>
      <c r="UOG113" s="13"/>
      <c r="UOH113" s="13"/>
      <c r="UOI113" s="13"/>
      <c r="UOJ113" s="13"/>
      <c r="UOK113" s="13"/>
      <c r="UOL113" s="13"/>
      <c r="UOM113" s="13"/>
      <c r="UON113" s="13"/>
      <c r="UOO113" s="13"/>
      <c r="UOP113" s="13"/>
      <c r="UOQ113" s="13"/>
      <c r="UOR113" s="13"/>
      <c r="UOS113" s="13"/>
      <c r="UOT113" s="13"/>
      <c r="UOU113" s="13"/>
      <c r="UOV113" s="13"/>
      <c r="UOW113" s="13"/>
      <c r="UOX113" s="13"/>
      <c r="UOY113" s="13"/>
      <c r="UOZ113" s="13"/>
      <c r="UPA113" s="13"/>
      <c r="UPB113" s="13"/>
      <c r="UPC113" s="13"/>
      <c r="UPD113" s="13"/>
      <c r="UPE113" s="13"/>
      <c r="UPF113" s="13"/>
      <c r="UPG113" s="13"/>
      <c r="UPH113" s="13"/>
      <c r="UPI113" s="13"/>
      <c r="UPJ113" s="13"/>
      <c r="UPK113" s="13"/>
      <c r="UPL113" s="13"/>
      <c r="UPM113" s="13"/>
      <c r="UPN113" s="13"/>
      <c r="UPO113" s="13"/>
      <c r="UPP113" s="13"/>
      <c r="UPQ113" s="13"/>
      <c r="UPR113" s="13"/>
      <c r="UPS113" s="13"/>
      <c r="UPT113" s="13"/>
      <c r="UPU113" s="13"/>
      <c r="UPV113" s="13"/>
      <c r="UPW113" s="13"/>
      <c r="UPX113" s="13"/>
      <c r="UPY113" s="13"/>
      <c r="UPZ113" s="13"/>
      <c r="UQA113" s="13"/>
      <c r="UQB113" s="13"/>
      <c r="UQC113" s="13"/>
      <c r="UQD113" s="13"/>
      <c r="UQE113" s="13"/>
      <c r="UQF113" s="13"/>
      <c r="UQG113" s="13"/>
      <c r="UQH113" s="13"/>
      <c r="UQI113" s="13"/>
      <c r="UQJ113" s="13"/>
      <c r="UQK113" s="13"/>
      <c r="UQL113" s="13"/>
      <c r="UQM113" s="13"/>
      <c r="UQN113" s="13"/>
      <c r="UQO113" s="13"/>
      <c r="UQP113" s="13"/>
      <c r="UQQ113" s="13"/>
      <c r="UQR113" s="13"/>
      <c r="UQS113" s="13"/>
      <c r="UQT113" s="13"/>
      <c r="UQU113" s="13"/>
      <c r="UQV113" s="13"/>
      <c r="UQW113" s="13"/>
      <c r="UQX113" s="13"/>
      <c r="UQY113" s="13"/>
      <c r="UQZ113" s="13"/>
      <c r="URA113" s="13"/>
      <c r="URB113" s="13"/>
      <c r="URC113" s="13"/>
      <c r="URD113" s="13"/>
      <c r="URE113" s="13"/>
      <c r="URF113" s="13"/>
      <c r="URG113" s="13"/>
      <c r="URH113" s="13"/>
      <c r="URI113" s="13"/>
      <c r="URJ113" s="13"/>
      <c r="URK113" s="13"/>
      <c r="URL113" s="13"/>
      <c r="URM113" s="13"/>
      <c r="URN113" s="13"/>
      <c r="URO113" s="13"/>
      <c r="URP113" s="13"/>
      <c r="URQ113" s="13"/>
      <c r="URR113" s="13"/>
      <c r="URS113" s="13"/>
      <c r="URT113" s="13"/>
      <c r="URU113" s="13"/>
      <c r="URV113" s="13"/>
      <c r="URW113" s="13"/>
      <c r="URX113" s="13"/>
      <c r="URY113" s="13"/>
      <c r="URZ113" s="13"/>
      <c r="USA113" s="13"/>
      <c r="USB113" s="13"/>
      <c r="USC113" s="13"/>
      <c r="USD113" s="13"/>
      <c r="USE113" s="13"/>
      <c r="USF113" s="13"/>
      <c r="USG113" s="13"/>
      <c r="USH113" s="13"/>
      <c r="USI113" s="13"/>
      <c r="USJ113" s="13"/>
      <c r="USK113" s="13"/>
      <c r="USL113" s="13"/>
      <c r="USM113" s="13"/>
      <c r="USN113" s="13"/>
      <c r="USO113" s="13"/>
      <c r="USP113" s="13"/>
      <c r="USQ113" s="13"/>
      <c r="USR113" s="13"/>
      <c r="USS113" s="13"/>
      <c r="UST113" s="13"/>
      <c r="USU113" s="13"/>
      <c r="USV113" s="13"/>
      <c r="USW113" s="13"/>
      <c r="USX113" s="13"/>
      <c r="USY113" s="13"/>
      <c r="USZ113" s="13"/>
      <c r="UTA113" s="13"/>
      <c r="UTB113" s="13"/>
      <c r="UTC113" s="13"/>
      <c r="UTD113" s="13"/>
      <c r="UTE113" s="13"/>
      <c r="UTF113" s="13"/>
      <c r="UTG113" s="13"/>
      <c r="UTH113" s="13"/>
      <c r="UTI113" s="13"/>
      <c r="UTJ113" s="13"/>
      <c r="UTK113" s="13"/>
      <c r="UTL113" s="13"/>
      <c r="UTM113" s="13"/>
      <c r="UTN113" s="13"/>
      <c r="UTO113" s="13"/>
      <c r="UTP113" s="13"/>
      <c r="UTQ113" s="13"/>
      <c r="UTR113" s="13"/>
      <c r="UTS113" s="13"/>
      <c r="UTT113" s="13"/>
      <c r="UTU113" s="13"/>
      <c r="UTV113" s="13"/>
      <c r="UTW113" s="13"/>
      <c r="UTX113" s="13"/>
      <c r="UTY113" s="13"/>
      <c r="UTZ113" s="13"/>
      <c r="UUA113" s="13"/>
      <c r="UUB113" s="13"/>
      <c r="UUC113" s="13"/>
      <c r="UUD113" s="13"/>
      <c r="UUE113" s="13"/>
      <c r="UUF113" s="13"/>
      <c r="UUG113" s="13"/>
      <c r="UUH113" s="13"/>
      <c r="UUI113" s="13"/>
      <c r="UUJ113" s="13"/>
      <c r="UUK113" s="13"/>
      <c r="UUL113" s="13"/>
      <c r="UUM113" s="13"/>
      <c r="UUN113" s="13"/>
      <c r="UUO113" s="13"/>
      <c r="UUP113" s="13"/>
      <c r="UUQ113" s="13"/>
      <c r="UUR113" s="13"/>
      <c r="UUS113" s="13"/>
      <c r="UUT113" s="13"/>
      <c r="UUU113" s="13"/>
      <c r="UUV113" s="13"/>
      <c r="UUW113" s="13"/>
      <c r="UUX113" s="13"/>
      <c r="UUY113" s="13"/>
      <c r="UUZ113" s="13"/>
      <c r="UVA113" s="13"/>
      <c r="UVB113" s="13"/>
      <c r="UVC113" s="13"/>
      <c r="UVD113" s="13"/>
      <c r="UVE113" s="13"/>
      <c r="UVF113" s="13"/>
      <c r="UVG113" s="13"/>
      <c r="UVH113" s="13"/>
      <c r="UVI113" s="13"/>
      <c r="UVJ113" s="13"/>
      <c r="UVK113" s="13"/>
      <c r="UVL113" s="13"/>
      <c r="UVM113" s="13"/>
      <c r="UVN113" s="13"/>
      <c r="UVO113" s="13"/>
      <c r="UVP113" s="13"/>
      <c r="UVQ113" s="13"/>
      <c r="UVR113" s="13"/>
      <c r="UVS113" s="13"/>
      <c r="UVT113" s="13"/>
      <c r="UVU113" s="13"/>
      <c r="UVV113" s="13"/>
      <c r="UVW113" s="13"/>
      <c r="UVX113" s="13"/>
      <c r="UVY113" s="13"/>
      <c r="UVZ113" s="13"/>
      <c r="UWA113" s="13"/>
      <c r="UWB113" s="13"/>
      <c r="UWC113" s="13"/>
      <c r="UWD113" s="13"/>
      <c r="UWE113" s="13"/>
      <c r="UWF113" s="13"/>
      <c r="UWG113" s="13"/>
      <c r="UWH113" s="13"/>
      <c r="UWI113" s="13"/>
      <c r="UWJ113" s="13"/>
      <c r="UWK113" s="13"/>
      <c r="UWL113" s="13"/>
      <c r="UWM113" s="13"/>
      <c r="UWN113" s="13"/>
      <c r="UWO113" s="13"/>
      <c r="UWP113" s="13"/>
      <c r="UWQ113" s="13"/>
      <c r="UWR113" s="13"/>
      <c r="UWS113" s="13"/>
      <c r="UWT113" s="13"/>
      <c r="UWU113" s="13"/>
      <c r="UWV113" s="13"/>
      <c r="UWW113" s="13"/>
      <c r="UWX113" s="13"/>
      <c r="UWY113" s="13"/>
      <c r="UWZ113" s="13"/>
      <c r="UXA113" s="13"/>
      <c r="UXB113" s="13"/>
      <c r="UXC113" s="13"/>
      <c r="UXD113" s="13"/>
      <c r="UXE113" s="13"/>
      <c r="UXF113" s="13"/>
      <c r="UXG113" s="13"/>
      <c r="UXH113" s="13"/>
      <c r="UXI113" s="13"/>
      <c r="UXJ113" s="13"/>
      <c r="UXK113" s="13"/>
      <c r="UXL113" s="13"/>
      <c r="UXM113" s="13"/>
      <c r="UXN113" s="13"/>
      <c r="UXO113" s="13"/>
      <c r="UXP113" s="13"/>
      <c r="UXQ113" s="13"/>
      <c r="UXR113" s="13"/>
      <c r="UXS113" s="13"/>
      <c r="UXT113" s="13"/>
      <c r="UXU113" s="13"/>
      <c r="UXV113" s="13"/>
      <c r="UXW113" s="13"/>
      <c r="UXX113" s="13"/>
      <c r="UXY113" s="13"/>
      <c r="UXZ113" s="13"/>
      <c r="UYA113" s="13"/>
      <c r="UYB113" s="13"/>
      <c r="UYC113" s="13"/>
      <c r="UYD113" s="13"/>
      <c r="UYE113" s="13"/>
      <c r="UYF113" s="13"/>
      <c r="UYG113" s="13"/>
      <c r="UYH113" s="13"/>
      <c r="UYI113" s="13"/>
      <c r="UYJ113" s="13"/>
      <c r="UYK113" s="13"/>
      <c r="UYL113" s="13"/>
      <c r="UYM113" s="13"/>
      <c r="UYN113" s="13"/>
      <c r="UYO113" s="13"/>
      <c r="UYP113" s="13"/>
      <c r="UYQ113" s="13"/>
      <c r="UYR113" s="13"/>
      <c r="UYS113" s="13"/>
      <c r="UYT113" s="13"/>
      <c r="UYU113" s="13"/>
      <c r="UYV113" s="13"/>
      <c r="UYW113" s="13"/>
      <c r="UYX113" s="13"/>
      <c r="UYY113" s="13"/>
      <c r="UYZ113" s="13"/>
      <c r="UZA113" s="13"/>
      <c r="UZB113" s="13"/>
      <c r="UZC113" s="13"/>
      <c r="UZD113" s="13"/>
      <c r="UZE113" s="13"/>
      <c r="UZF113" s="13"/>
      <c r="UZG113" s="13"/>
      <c r="UZH113" s="13"/>
      <c r="UZI113" s="13"/>
      <c r="UZJ113" s="13"/>
      <c r="UZK113" s="13"/>
      <c r="UZL113" s="13"/>
      <c r="UZM113" s="13"/>
      <c r="UZN113" s="13"/>
      <c r="UZO113" s="13"/>
      <c r="UZP113" s="13"/>
      <c r="UZQ113" s="13"/>
      <c r="UZR113" s="13"/>
      <c r="UZS113" s="13"/>
      <c r="UZT113" s="13"/>
      <c r="UZU113" s="13"/>
      <c r="UZV113" s="13"/>
      <c r="UZW113" s="13"/>
      <c r="UZX113" s="13"/>
      <c r="UZY113" s="13"/>
      <c r="UZZ113" s="13"/>
      <c r="VAA113" s="13"/>
      <c r="VAB113" s="13"/>
      <c r="VAC113" s="13"/>
      <c r="VAD113" s="13"/>
      <c r="VAE113" s="13"/>
      <c r="VAF113" s="13"/>
      <c r="VAG113" s="13"/>
      <c r="VAH113" s="13"/>
      <c r="VAI113" s="13"/>
      <c r="VAJ113" s="13"/>
      <c r="VAK113" s="13"/>
      <c r="VAL113" s="13"/>
      <c r="VAM113" s="13"/>
      <c r="VAN113" s="13"/>
      <c r="VAO113" s="13"/>
      <c r="VAP113" s="13"/>
      <c r="VAQ113" s="13"/>
      <c r="VAR113" s="13"/>
      <c r="VAS113" s="13"/>
      <c r="VAT113" s="13"/>
      <c r="VAU113" s="13"/>
      <c r="VAV113" s="13"/>
      <c r="VAW113" s="13"/>
      <c r="VAX113" s="13"/>
      <c r="VAY113" s="13"/>
      <c r="VAZ113" s="13"/>
      <c r="VBA113" s="13"/>
      <c r="VBB113" s="13"/>
      <c r="VBC113" s="13"/>
      <c r="VBD113" s="13"/>
      <c r="VBE113" s="13"/>
      <c r="VBF113" s="13"/>
      <c r="VBG113" s="13"/>
      <c r="VBH113" s="13"/>
      <c r="VBI113" s="13"/>
      <c r="VBJ113" s="13"/>
      <c r="VBK113" s="13"/>
      <c r="VBL113" s="13"/>
      <c r="VBM113" s="13"/>
      <c r="VBN113" s="13"/>
      <c r="VBO113" s="13"/>
      <c r="VBP113" s="13"/>
      <c r="VBQ113" s="13"/>
      <c r="VBR113" s="13"/>
      <c r="VBS113" s="13"/>
      <c r="VBT113" s="13"/>
      <c r="VBU113" s="13"/>
      <c r="VBV113" s="13"/>
      <c r="VBW113" s="13"/>
      <c r="VBX113" s="13"/>
      <c r="VBY113" s="13"/>
      <c r="VBZ113" s="13"/>
      <c r="VCA113" s="13"/>
      <c r="VCB113" s="13"/>
      <c r="VCC113" s="13"/>
      <c r="VCD113" s="13"/>
      <c r="VCE113" s="13"/>
      <c r="VCF113" s="13"/>
      <c r="VCG113" s="13"/>
      <c r="VCH113" s="13"/>
      <c r="VCI113" s="13"/>
      <c r="VCJ113" s="13"/>
      <c r="VCK113" s="13"/>
      <c r="VCL113" s="13"/>
      <c r="VCM113" s="13"/>
      <c r="VCN113" s="13"/>
      <c r="VCO113" s="13"/>
      <c r="VCP113" s="13"/>
      <c r="VCQ113" s="13"/>
      <c r="VCR113" s="13"/>
      <c r="VCS113" s="13"/>
      <c r="VCT113" s="13"/>
      <c r="VCU113" s="13"/>
      <c r="VCV113" s="13"/>
      <c r="VCW113" s="13"/>
      <c r="VCX113" s="13"/>
      <c r="VCY113" s="13"/>
      <c r="VCZ113" s="13"/>
      <c r="VDA113" s="13"/>
      <c r="VDB113" s="13"/>
      <c r="VDC113" s="13"/>
      <c r="VDD113" s="13"/>
      <c r="VDE113" s="13"/>
      <c r="VDF113" s="13"/>
      <c r="VDG113" s="13"/>
      <c r="VDH113" s="13"/>
      <c r="VDI113" s="13"/>
      <c r="VDJ113" s="13"/>
      <c r="VDK113" s="13"/>
      <c r="VDL113" s="13"/>
      <c r="VDM113" s="13"/>
      <c r="VDN113" s="13"/>
      <c r="VDO113" s="13"/>
      <c r="VDP113" s="13"/>
      <c r="VDQ113" s="13"/>
      <c r="VDR113" s="13"/>
      <c r="VDS113" s="13"/>
      <c r="VDT113" s="13"/>
      <c r="VDU113" s="13"/>
      <c r="VDV113" s="13"/>
      <c r="VDW113" s="13"/>
      <c r="VDX113" s="13"/>
      <c r="VDY113" s="13"/>
      <c r="VDZ113" s="13"/>
      <c r="VEA113" s="13"/>
      <c r="VEB113" s="13"/>
      <c r="VEC113" s="13"/>
      <c r="VED113" s="13"/>
      <c r="VEE113" s="13"/>
      <c r="VEF113" s="13"/>
      <c r="VEG113" s="13"/>
      <c r="VEH113" s="13"/>
      <c r="VEI113" s="13"/>
      <c r="VEJ113" s="13"/>
      <c r="VEK113" s="13"/>
      <c r="VEL113" s="13"/>
      <c r="VEM113" s="13"/>
      <c r="VEN113" s="13"/>
      <c r="VEO113" s="13"/>
      <c r="VEP113" s="13"/>
      <c r="VEQ113" s="13"/>
      <c r="VER113" s="13"/>
      <c r="VES113" s="13"/>
      <c r="VET113" s="13"/>
      <c r="VEU113" s="13"/>
      <c r="VEV113" s="13"/>
      <c r="VEW113" s="13"/>
      <c r="VEX113" s="13"/>
      <c r="VEY113" s="13"/>
      <c r="VEZ113" s="13"/>
      <c r="VFA113" s="13"/>
      <c r="VFB113" s="13"/>
      <c r="VFC113" s="13"/>
      <c r="VFD113" s="13"/>
      <c r="VFE113" s="13"/>
      <c r="VFF113" s="13"/>
      <c r="VFG113" s="13"/>
      <c r="VFH113" s="13"/>
      <c r="VFI113" s="13"/>
      <c r="VFJ113" s="13"/>
      <c r="VFK113" s="13"/>
      <c r="VFL113" s="13"/>
      <c r="VFM113" s="13"/>
      <c r="VFN113" s="13"/>
      <c r="VFO113" s="13"/>
      <c r="VFP113" s="13"/>
      <c r="VFQ113" s="13"/>
      <c r="VFR113" s="13"/>
      <c r="VFS113" s="13"/>
      <c r="VFT113" s="13"/>
      <c r="VFU113" s="13"/>
      <c r="VFV113" s="13"/>
      <c r="VFW113" s="13"/>
      <c r="VFX113" s="13"/>
      <c r="VFY113" s="13"/>
      <c r="VFZ113" s="13"/>
      <c r="VGA113" s="13"/>
      <c r="VGB113" s="13"/>
      <c r="VGC113" s="13"/>
      <c r="VGD113" s="13"/>
      <c r="VGE113" s="13"/>
      <c r="VGF113" s="13"/>
      <c r="VGG113" s="13"/>
      <c r="VGH113" s="13"/>
      <c r="VGI113" s="13"/>
      <c r="VGJ113" s="13"/>
      <c r="VGK113" s="13"/>
      <c r="VGL113" s="13"/>
      <c r="VGM113" s="13"/>
      <c r="VGN113" s="13"/>
      <c r="VGO113" s="13"/>
      <c r="VGP113" s="13"/>
      <c r="VGQ113" s="13"/>
      <c r="VGR113" s="13"/>
      <c r="VGS113" s="13"/>
      <c r="VGT113" s="13"/>
      <c r="VGU113" s="13"/>
      <c r="VGV113" s="13"/>
      <c r="VGW113" s="13"/>
      <c r="VGX113" s="13"/>
      <c r="VGY113" s="13"/>
      <c r="VGZ113" s="13"/>
      <c r="VHA113" s="13"/>
      <c r="VHB113" s="13"/>
      <c r="VHC113" s="13"/>
      <c r="VHD113" s="13"/>
      <c r="VHE113" s="13"/>
      <c r="VHF113" s="13"/>
      <c r="VHG113" s="13"/>
      <c r="VHH113" s="13"/>
      <c r="VHI113" s="13"/>
      <c r="VHJ113" s="13"/>
      <c r="VHK113" s="13"/>
      <c r="VHL113" s="13"/>
      <c r="VHM113" s="13"/>
      <c r="VHN113" s="13"/>
      <c r="VHO113" s="13"/>
      <c r="VHP113" s="13"/>
      <c r="VHQ113" s="13"/>
      <c r="VHR113" s="13"/>
      <c r="VHS113" s="13"/>
      <c r="VHT113" s="13"/>
      <c r="VHU113" s="13"/>
      <c r="VHV113" s="13"/>
      <c r="VHW113" s="13"/>
      <c r="VHX113" s="13"/>
      <c r="VHY113" s="13"/>
      <c r="VHZ113" s="13"/>
      <c r="VIA113" s="13"/>
      <c r="VIB113" s="13"/>
      <c r="VIC113" s="13"/>
      <c r="VID113" s="13"/>
      <c r="VIE113" s="13"/>
      <c r="VIF113" s="13"/>
      <c r="VIG113" s="13"/>
      <c r="VIH113" s="13"/>
      <c r="VII113" s="13"/>
      <c r="VIJ113" s="13"/>
      <c r="VIK113" s="13"/>
      <c r="VIL113" s="13"/>
      <c r="VIM113" s="13"/>
      <c r="VIN113" s="13"/>
      <c r="VIO113" s="13"/>
      <c r="VIP113" s="13"/>
      <c r="VIQ113" s="13"/>
      <c r="VIR113" s="13"/>
      <c r="VIS113" s="13"/>
      <c r="VIT113" s="13"/>
      <c r="VIU113" s="13"/>
      <c r="VIV113" s="13"/>
      <c r="VIW113" s="13"/>
      <c r="VIX113" s="13"/>
      <c r="VIY113" s="13"/>
      <c r="VIZ113" s="13"/>
      <c r="VJA113" s="13"/>
      <c r="VJB113" s="13"/>
      <c r="VJC113" s="13"/>
      <c r="VJD113" s="13"/>
      <c r="VJE113" s="13"/>
      <c r="VJF113" s="13"/>
      <c r="VJG113" s="13"/>
      <c r="VJH113" s="13"/>
      <c r="VJI113" s="13"/>
      <c r="VJJ113" s="13"/>
      <c r="VJK113" s="13"/>
      <c r="VJL113" s="13"/>
      <c r="VJM113" s="13"/>
      <c r="VJN113" s="13"/>
      <c r="VJO113" s="13"/>
      <c r="VJP113" s="13"/>
      <c r="VJQ113" s="13"/>
      <c r="VJR113" s="13"/>
      <c r="VJS113" s="13"/>
      <c r="VJT113" s="13"/>
      <c r="VJU113" s="13"/>
      <c r="VJV113" s="13"/>
      <c r="VJW113" s="13"/>
      <c r="VJX113" s="13"/>
      <c r="VJY113" s="13"/>
      <c r="VJZ113" s="13"/>
      <c r="VKA113" s="13"/>
      <c r="VKB113" s="13"/>
      <c r="VKC113" s="13"/>
      <c r="VKD113" s="13"/>
      <c r="VKE113" s="13"/>
      <c r="VKF113" s="13"/>
      <c r="VKG113" s="13"/>
      <c r="VKH113" s="13"/>
      <c r="VKI113" s="13"/>
      <c r="VKJ113" s="13"/>
      <c r="VKK113" s="13"/>
      <c r="VKL113" s="13"/>
      <c r="VKM113" s="13"/>
      <c r="VKN113" s="13"/>
      <c r="VKO113" s="13"/>
      <c r="VKP113" s="13"/>
      <c r="VKQ113" s="13"/>
      <c r="VKR113" s="13"/>
      <c r="VKS113" s="13"/>
      <c r="VKT113" s="13"/>
      <c r="VKU113" s="13"/>
      <c r="VKV113" s="13"/>
      <c r="VKW113" s="13"/>
      <c r="VKX113" s="13"/>
      <c r="VKY113" s="13"/>
      <c r="VKZ113" s="13"/>
      <c r="VLA113" s="13"/>
      <c r="VLB113" s="13"/>
      <c r="VLC113" s="13"/>
      <c r="VLD113" s="13"/>
      <c r="VLE113" s="13"/>
      <c r="VLF113" s="13"/>
      <c r="VLG113" s="13"/>
      <c r="VLH113" s="13"/>
      <c r="VLI113" s="13"/>
      <c r="VLJ113" s="13"/>
      <c r="VLK113" s="13"/>
      <c r="VLL113" s="13"/>
      <c r="VLM113" s="13"/>
      <c r="VLN113" s="13"/>
      <c r="VLO113" s="13"/>
      <c r="VLP113" s="13"/>
      <c r="VLQ113" s="13"/>
      <c r="VLR113" s="13"/>
      <c r="VLS113" s="13"/>
      <c r="VLT113" s="13"/>
      <c r="VLU113" s="13"/>
      <c r="VLV113" s="13"/>
      <c r="VLW113" s="13"/>
      <c r="VLX113" s="13"/>
      <c r="VLY113" s="13"/>
      <c r="VLZ113" s="13"/>
      <c r="VMA113" s="13"/>
      <c r="VMB113" s="13"/>
      <c r="VMC113" s="13"/>
      <c r="VMD113" s="13"/>
      <c r="VME113" s="13"/>
      <c r="VMF113" s="13"/>
      <c r="VMG113" s="13"/>
      <c r="VMH113" s="13"/>
      <c r="VMI113" s="13"/>
      <c r="VMJ113" s="13"/>
      <c r="VMK113" s="13"/>
      <c r="VML113" s="13"/>
      <c r="VMM113" s="13"/>
      <c r="VMN113" s="13"/>
      <c r="VMO113" s="13"/>
      <c r="VMP113" s="13"/>
      <c r="VMQ113" s="13"/>
      <c r="VMR113" s="13"/>
      <c r="VMS113" s="13"/>
      <c r="VMT113" s="13"/>
      <c r="VMU113" s="13"/>
      <c r="VMV113" s="13"/>
      <c r="VMW113" s="13"/>
      <c r="VMX113" s="13"/>
      <c r="VMY113" s="13"/>
      <c r="VMZ113" s="13"/>
      <c r="VNA113" s="13"/>
      <c r="VNB113" s="13"/>
      <c r="VNC113" s="13"/>
      <c r="VND113" s="13"/>
      <c r="VNE113" s="13"/>
      <c r="VNF113" s="13"/>
      <c r="VNG113" s="13"/>
      <c r="VNH113" s="13"/>
      <c r="VNI113" s="13"/>
      <c r="VNJ113" s="13"/>
      <c r="VNK113" s="13"/>
      <c r="VNL113" s="13"/>
      <c r="VNM113" s="13"/>
      <c r="VNN113" s="13"/>
      <c r="VNO113" s="13"/>
      <c r="VNP113" s="13"/>
      <c r="VNQ113" s="13"/>
      <c r="VNR113" s="13"/>
      <c r="VNS113" s="13"/>
      <c r="VNT113" s="13"/>
      <c r="VNU113" s="13"/>
      <c r="VNV113" s="13"/>
      <c r="VNW113" s="13"/>
      <c r="VNX113" s="13"/>
      <c r="VNY113" s="13"/>
      <c r="VNZ113" s="13"/>
      <c r="VOA113" s="13"/>
      <c r="VOB113" s="13"/>
      <c r="VOC113" s="13"/>
      <c r="VOD113" s="13"/>
      <c r="VOE113" s="13"/>
      <c r="VOF113" s="13"/>
      <c r="VOG113" s="13"/>
      <c r="VOH113" s="13"/>
      <c r="VOI113" s="13"/>
      <c r="VOJ113" s="13"/>
      <c r="VOK113" s="13"/>
      <c r="VOL113" s="13"/>
      <c r="VOM113" s="13"/>
      <c r="VON113" s="13"/>
      <c r="VOO113" s="13"/>
      <c r="VOP113" s="13"/>
      <c r="VOQ113" s="13"/>
      <c r="VOR113" s="13"/>
      <c r="VOS113" s="13"/>
      <c r="VOT113" s="13"/>
      <c r="VOU113" s="13"/>
      <c r="VOV113" s="13"/>
      <c r="VOW113" s="13"/>
      <c r="VOX113" s="13"/>
      <c r="VOY113" s="13"/>
      <c r="VOZ113" s="13"/>
      <c r="VPA113" s="13"/>
      <c r="VPB113" s="13"/>
      <c r="VPC113" s="13"/>
      <c r="VPD113" s="13"/>
      <c r="VPE113" s="13"/>
      <c r="VPF113" s="13"/>
      <c r="VPG113" s="13"/>
      <c r="VPH113" s="13"/>
      <c r="VPI113" s="13"/>
      <c r="VPJ113" s="13"/>
      <c r="VPK113" s="13"/>
      <c r="VPL113" s="13"/>
      <c r="VPM113" s="13"/>
      <c r="VPN113" s="13"/>
      <c r="VPO113" s="13"/>
      <c r="VPP113" s="13"/>
      <c r="VPQ113" s="13"/>
      <c r="VPR113" s="13"/>
      <c r="VPS113" s="13"/>
      <c r="VPT113" s="13"/>
      <c r="VPU113" s="13"/>
      <c r="VPV113" s="13"/>
      <c r="VPW113" s="13"/>
      <c r="VPX113" s="13"/>
      <c r="VPY113" s="13"/>
      <c r="VPZ113" s="13"/>
      <c r="VQA113" s="13"/>
      <c r="VQB113" s="13"/>
      <c r="VQC113" s="13"/>
      <c r="VQD113" s="13"/>
      <c r="VQE113" s="13"/>
      <c r="VQF113" s="13"/>
      <c r="VQG113" s="13"/>
      <c r="VQH113" s="13"/>
      <c r="VQI113" s="13"/>
      <c r="VQJ113" s="13"/>
      <c r="VQK113" s="13"/>
      <c r="VQL113" s="13"/>
      <c r="VQM113" s="13"/>
      <c r="VQN113" s="13"/>
      <c r="VQO113" s="13"/>
      <c r="VQP113" s="13"/>
      <c r="VQQ113" s="13"/>
      <c r="VQR113" s="13"/>
      <c r="VQS113" s="13"/>
      <c r="VQT113" s="13"/>
      <c r="VQU113" s="13"/>
      <c r="VQV113" s="13"/>
      <c r="VQW113" s="13"/>
      <c r="VQX113" s="13"/>
      <c r="VQY113" s="13"/>
      <c r="VQZ113" s="13"/>
      <c r="VRA113" s="13"/>
      <c r="VRB113" s="13"/>
      <c r="VRC113" s="13"/>
      <c r="VRD113" s="13"/>
      <c r="VRE113" s="13"/>
      <c r="VRF113" s="13"/>
      <c r="VRG113" s="13"/>
      <c r="VRH113" s="13"/>
      <c r="VRI113" s="13"/>
      <c r="VRJ113" s="13"/>
      <c r="VRK113" s="13"/>
      <c r="VRL113" s="13"/>
      <c r="VRM113" s="13"/>
      <c r="VRN113" s="13"/>
      <c r="VRO113" s="13"/>
      <c r="VRP113" s="13"/>
      <c r="VRQ113" s="13"/>
      <c r="VRR113" s="13"/>
      <c r="VRS113" s="13"/>
      <c r="VRT113" s="13"/>
      <c r="VRU113" s="13"/>
      <c r="VRV113" s="13"/>
      <c r="VRW113" s="13"/>
      <c r="VRX113" s="13"/>
      <c r="VRY113" s="13"/>
      <c r="VRZ113" s="13"/>
      <c r="VSA113" s="13"/>
      <c r="VSB113" s="13"/>
      <c r="VSC113" s="13"/>
      <c r="VSD113" s="13"/>
      <c r="VSE113" s="13"/>
      <c r="VSF113" s="13"/>
      <c r="VSG113" s="13"/>
      <c r="VSH113" s="13"/>
      <c r="VSI113" s="13"/>
      <c r="VSJ113" s="13"/>
      <c r="VSK113" s="13"/>
      <c r="VSL113" s="13"/>
      <c r="VSM113" s="13"/>
      <c r="VSN113" s="13"/>
      <c r="VSO113" s="13"/>
      <c r="VSP113" s="13"/>
      <c r="VSQ113" s="13"/>
      <c r="VSR113" s="13"/>
      <c r="VSS113" s="13"/>
      <c r="VST113" s="13"/>
      <c r="VSU113" s="13"/>
      <c r="VSV113" s="13"/>
      <c r="VSW113" s="13"/>
      <c r="VSX113" s="13"/>
      <c r="VSY113" s="13"/>
      <c r="VSZ113" s="13"/>
      <c r="VTA113" s="13"/>
      <c r="VTB113" s="13"/>
      <c r="VTC113" s="13"/>
      <c r="VTD113" s="13"/>
      <c r="VTE113" s="13"/>
      <c r="VTF113" s="13"/>
      <c r="VTG113" s="13"/>
      <c r="VTH113" s="13"/>
      <c r="VTI113" s="13"/>
      <c r="VTJ113" s="13"/>
      <c r="VTK113" s="13"/>
      <c r="VTL113" s="13"/>
      <c r="VTM113" s="13"/>
      <c r="VTN113" s="13"/>
      <c r="VTO113" s="13"/>
      <c r="VTP113" s="13"/>
      <c r="VTQ113" s="13"/>
      <c r="VTR113" s="13"/>
      <c r="VTS113" s="13"/>
      <c r="VTT113" s="13"/>
      <c r="VTU113" s="13"/>
      <c r="VTV113" s="13"/>
      <c r="VTW113" s="13"/>
      <c r="VTX113" s="13"/>
      <c r="VTY113" s="13"/>
      <c r="VTZ113" s="13"/>
      <c r="VUA113" s="13"/>
      <c r="VUB113" s="13"/>
      <c r="VUC113" s="13"/>
      <c r="VUD113" s="13"/>
      <c r="VUE113" s="13"/>
      <c r="VUF113" s="13"/>
      <c r="VUG113" s="13"/>
      <c r="VUH113" s="13"/>
      <c r="VUI113" s="13"/>
      <c r="VUJ113" s="13"/>
      <c r="VUK113" s="13"/>
      <c r="VUL113" s="13"/>
      <c r="VUM113" s="13"/>
      <c r="VUN113" s="13"/>
      <c r="VUO113" s="13"/>
      <c r="VUP113" s="13"/>
      <c r="VUQ113" s="13"/>
      <c r="VUR113" s="13"/>
      <c r="VUS113" s="13"/>
      <c r="VUT113" s="13"/>
      <c r="VUU113" s="13"/>
      <c r="VUV113" s="13"/>
      <c r="VUW113" s="13"/>
      <c r="VUX113" s="13"/>
      <c r="VUY113" s="13"/>
      <c r="VUZ113" s="13"/>
      <c r="VVA113" s="13"/>
      <c r="VVB113" s="13"/>
      <c r="VVC113" s="13"/>
      <c r="VVD113" s="13"/>
      <c r="VVE113" s="13"/>
      <c r="VVF113" s="13"/>
      <c r="VVG113" s="13"/>
      <c r="VVH113" s="13"/>
      <c r="VVI113" s="13"/>
      <c r="VVJ113" s="13"/>
      <c r="VVK113" s="13"/>
      <c r="VVL113" s="13"/>
      <c r="VVM113" s="13"/>
      <c r="VVN113" s="13"/>
      <c r="VVO113" s="13"/>
      <c r="VVP113" s="13"/>
      <c r="VVQ113" s="13"/>
      <c r="VVR113" s="13"/>
      <c r="VVS113" s="13"/>
      <c r="VVT113" s="13"/>
      <c r="VVU113" s="13"/>
      <c r="VVV113" s="13"/>
      <c r="VVW113" s="13"/>
      <c r="VVX113" s="13"/>
      <c r="VVY113" s="13"/>
      <c r="VVZ113" s="13"/>
      <c r="VWA113" s="13"/>
      <c r="VWB113" s="13"/>
      <c r="VWC113" s="13"/>
      <c r="VWD113" s="13"/>
      <c r="VWE113" s="13"/>
      <c r="VWF113" s="13"/>
      <c r="VWG113" s="13"/>
      <c r="VWH113" s="13"/>
      <c r="VWI113" s="13"/>
      <c r="VWJ113" s="13"/>
      <c r="VWK113" s="13"/>
      <c r="VWL113" s="13"/>
      <c r="VWM113" s="13"/>
      <c r="VWN113" s="13"/>
      <c r="VWO113" s="13"/>
      <c r="VWP113" s="13"/>
      <c r="VWQ113" s="13"/>
      <c r="VWR113" s="13"/>
      <c r="VWS113" s="13"/>
      <c r="VWT113" s="13"/>
      <c r="VWU113" s="13"/>
      <c r="VWV113" s="13"/>
      <c r="VWW113" s="13"/>
      <c r="VWX113" s="13"/>
      <c r="VWY113" s="13"/>
      <c r="VWZ113" s="13"/>
      <c r="VXA113" s="13"/>
      <c r="VXB113" s="13"/>
      <c r="VXC113" s="13"/>
      <c r="VXD113" s="13"/>
      <c r="VXE113" s="13"/>
      <c r="VXF113" s="13"/>
      <c r="VXG113" s="13"/>
      <c r="VXH113" s="13"/>
      <c r="VXI113" s="13"/>
      <c r="VXJ113" s="13"/>
      <c r="VXK113" s="13"/>
      <c r="VXL113" s="13"/>
      <c r="VXM113" s="13"/>
      <c r="VXN113" s="13"/>
      <c r="VXO113" s="13"/>
      <c r="VXP113" s="13"/>
      <c r="VXQ113" s="13"/>
      <c r="VXR113" s="13"/>
      <c r="VXS113" s="13"/>
      <c r="VXT113" s="13"/>
      <c r="VXU113" s="13"/>
      <c r="VXV113" s="13"/>
      <c r="VXW113" s="13"/>
      <c r="VXX113" s="13"/>
      <c r="VXY113" s="13"/>
      <c r="VXZ113" s="13"/>
      <c r="VYA113" s="13"/>
      <c r="VYB113" s="13"/>
      <c r="VYC113" s="13"/>
      <c r="VYD113" s="13"/>
      <c r="VYE113" s="13"/>
      <c r="VYF113" s="13"/>
      <c r="VYG113" s="13"/>
      <c r="VYH113" s="13"/>
      <c r="VYI113" s="13"/>
      <c r="VYJ113" s="13"/>
      <c r="VYK113" s="13"/>
      <c r="VYL113" s="13"/>
      <c r="VYM113" s="13"/>
      <c r="VYN113" s="13"/>
      <c r="VYO113" s="13"/>
      <c r="VYP113" s="13"/>
      <c r="VYQ113" s="13"/>
      <c r="VYR113" s="13"/>
      <c r="VYS113" s="13"/>
      <c r="VYT113" s="13"/>
      <c r="VYU113" s="13"/>
      <c r="VYV113" s="13"/>
      <c r="VYW113" s="13"/>
      <c r="VYX113" s="13"/>
      <c r="VYY113" s="13"/>
      <c r="VYZ113" s="13"/>
      <c r="VZA113" s="13"/>
      <c r="VZB113" s="13"/>
      <c r="VZC113" s="13"/>
      <c r="VZD113" s="13"/>
      <c r="VZE113" s="13"/>
      <c r="VZF113" s="13"/>
      <c r="VZG113" s="13"/>
      <c r="VZH113" s="13"/>
      <c r="VZI113" s="13"/>
      <c r="VZJ113" s="13"/>
      <c r="VZK113" s="13"/>
      <c r="VZL113" s="13"/>
      <c r="VZM113" s="13"/>
      <c r="VZN113" s="13"/>
      <c r="VZO113" s="13"/>
      <c r="VZP113" s="13"/>
      <c r="VZQ113" s="13"/>
      <c r="VZR113" s="13"/>
      <c r="VZS113" s="13"/>
      <c r="VZT113" s="13"/>
      <c r="VZU113" s="13"/>
      <c r="VZV113" s="13"/>
      <c r="VZW113" s="13"/>
      <c r="VZX113" s="13"/>
      <c r="VZY113" s="13"/>
      <c r="VZZ113" s="13"/>
      <c r="WAA113" s="13"/>
      <c r="WAB113" s="13"/>
      <c r="WAC113" s="13"/>
      <c r="WAD113" s="13"/>
      <c r="WAE113" s="13"/>
      <c r="WAF113" s="13"/>
      <c r="WAG113" s="13"/>
      <c r="WAH113" s="13"/>
      <c r="WAI113" s="13"/>
      <c r="WAJ113" s="13"/>
      <c r="WAK113" s="13"/>
      <c r="WAL113" s="13"/>
      <c r="WAM113" s="13"/>
      <c r="WAN113" s="13"/>
      <c r="WAO113" s="13"/>
      <c r="WAP113" s="13"/>
      <c r="WAQ113" s="13"/>
      <c r="WAR113" s="13"/>
      <c r="WAS113" s="13"/>
      <c r="WAT113" s="13"/>
      <c r="WAU113" s="13"/>
      <c r="WAV113" s="13"/>
      <c r="WAW113" s="13"/>
      <c r="WAX113" s="13"/>
      <c r="WAY113" s="13"/>
      <c r="WAZ113" s="13"/>
      <c r="WBA113" s="13"/>
      <c r="WBB113" s="13"/>
      <c r="WBC113" s="13"/>
      <c r="WBD113" s="13"/>
      <c r="WBE113" s="13"/>
      <c r="WBF113" s="13"/>
      <c r="WBG113" s="13"/>
      <c r="WBH113" s="13"/>
      <c r="WBI113" s="13"/>
      <c r="WBJ113" s="13"/>
      <c r="WBK113" s="13"/>
      <c r="WBL113" s="13"/>
      <c r="WBM113" s="13"/>
      <c r="WBN113" s="13"/>
      <c r="WBO113" s="13"/>
      <c r="WBP113" s="13"/>
      <c r="WBQ113" s="13"/>
      <c r="WBR113" s="13"/>
      <c r="WBS113" s="13"/>
      <c r="WBT113" s="13"/>
      <c r="WBU113" s="13"/>
      <c r="WBV113" s="13"/>
      <c r="WBW113" s="13"/>
      <c r="WBX113" s="13"/>
      <c r="WBY113" s="13"/>
      <c r="WBZ113" s="13"/>
      <c r="WCA113" s="13"/>
      <c r="WCB113" s="13"/>
      <c r="WCC113" s="13"/>
      <c r="WCD113" s="13"/>
      <c r="WCE113" s="13"/>
      <c r="WCF113" s="13"/>
      <c r="WCG113" s="13"/>
      <c r="WCH113" s="13"/>
      <c r="WCI113" s="13"/>
      <c r="WCJ113" s="13"/>
      <c r="WCK113" s="13"/>
      <c r="WCL113" s="13"/>
      <c r="WCM113" s="13"/>
      <c r="WCN113" s="13"/>
      <c r="WCO113" s="13"/>
      <c r="WCP113" s="13"/>
      <c r="WCQ113" s="13"/>
      <c r="WCR113" s="13"/>
      <c r="WCS113" s="13"/>
      <c r="WCT113" s="13"/>
      <c r="WCU113" s="13"/>
      <c r="WCV113" s="13"/>
      <c r="WCW113" s="13"/>
      <c r="WCX113" s="13"/>
      <c r="WCY113" s="13"/>
      <c r="WCZ113" s="13"/>
      <c r="WDA113" s="13"/>
      <c r="WDB113" s="13"/>
      <c r="WDC113" s="13"/>
      <c r="WDD113" s="13"/>
      <c r="WDE113" s="13"/>
      <c r="WDF113" s="13"/>
      <c r="WDG113" s="13"/>
      <c r="WDH113" s="13"/>
      <c r="WDI113" s="13"/>
      <c r="WDJ113" s="13"/>
      <c r="WDK113" s="13"/>
      <c r="WDL113" s="13"/>
      <c r="WDM113" s="13"/>
      <c r="WDN113" s="13"/>
      <c r="WDO113" s="13"/>
      <c r="WDP113" s="13"/>
      <c r="WDQ113" s="13"/>
      <c r="WDR113" s="13"/>
      <c r="WDS113" s="13"/>
      <c r="WDT113" s="13"/>
      <c r="WDU113" s="13"/>
      <c r="WDV113" s="13"/>
      <c r="WDW113" s="13"/>
      <c r="WDX113" s="13"/>
      <c r="WDY113" s="13"/>
      <c r="WDZ113" s="13"/>
      <c r="WEA113" s="13"/>
      <c r="WEB113" s="13"/>
      <c r="WEC113" s="13"/>
      <c r="WED113" s="13"/>
      <c r="WEE113" s="13"/>
      <c r="WEF113" s="13"/>
      <c r="WEG113" s="13"/>
      <c r="WEH113" s="13"/>
      <c r="WEI113" s="13"/>
      <c r="WEJ113" s="13"/>
      <c r="WEK113" s="13"/>
      <c r="WEL113" s="13"/>
      <c r="WEM113" s="13"/>
      <c r="WEN113" s="13"/>
      <c r="WEO113" s="13"/>
      <c r="WEP113" s="13"/>
      <c r="WEQ113" s="13"/>
      <c r="WER113" s="13"/>
      <c r="WES113" s="13"/>
      <c r="WET113" s="13"/>
      <c r="WEU113" s="13"/>
      <c r="WEV113" s="13"/>
      <c r="WEW113" s="13"/>
      <c r="WEX113" s="13"/>
      <c r="WEY113" s="13"/>
      <c r="WEZ113" s="13"/>
      <c r="WFA113" s="13"/>
      <c r="WFB113" s="13"/>
      <c r="WFC113" s="13"/>
      <c r="WFD113" s="13"/>
      <c r="WFE113" s="13"/>
      <c r="WFF113" s="13"/>
      <c r="WFG113" s="13"/>
      <c r="WFH113" s="13"/>
      <c r="WFI113" s="13"/>
      <c r="WFJ113" s="13"/>
      <c r="WFK113" s="13"/>
      <c r="WFL113" s="13"/>
      <c r="WFM113" s="13"/>
      <c r="WFN113" s="13"/>
      <c r="WFO113" s="13"/>
      <c r="WFP113" s="13"/>
      <c r="WFQ113" s="13"/>
      <c r="WFR113" s="13"/>
      <c r="WFS113" s="13"/>
      <c r="WFT113" s="13"/>
      <c r="WFU113" s="13"/>
      <c r="WFV113" s="13"/>
      <c r="WFW113" s="13"/>
      <c r="WFX113" s="13"/>
      <c r="WFY113" s="13"/>
      <c r="WFZ113" s="13"/>
      <c r="WGA113" s="13"/>
      <c r="WGB113" s="13"/>
      <c r="WGC113" s="13"/>
      <c r="WGD113" s="13"/>
      <c r="WGE113" s="13"/>
      <c r="WGF113" s="13"/>
      <c r="WGG113" s="13"/>
      <c r="WGH113" s="13"/>
      <c r="WGI113" s="13"/>
      <c r="WGJ113" s="13"/>
      <c r="WGK113" s="13"/>
      <c r="WGL113" s="13"/>
      <c r="WGM113" s="13"/>
      <c r="WGN113" s="13"/>
      <c r="WGO113" s="13"/>
      <c r="WGP113" s="13"/>
      <c r="WGQ113" s="13"/>
      <c r="WGR113" s="13"/>
      <c r="WGS113" s="13"/>
      <c r="WGT113" s="13"/>
      <c r="WGU113" s="13"/>
      <c r="WGV113" s="13"/>
      <c r="WGW113" s="13"/>
      <c r="WGX113" s="13"/>
      <c r="WGY113" s="13"/>
      <c r="WGZ113" s="13"/>
      <c r="WHA113" s="13"/>
      <c r="WHB113" s="13"/>
      <c r="WHC113" s="13"/>
      <c r="WHD113" s="13"/>
      <c r="WHE113" s="13"/>
      <c r="WHF113" s="13"/>
      <c r="WHG113" s="13"/>
      <c r="WHH113" s="13"/>
      <c r="WHI113" s="13"/>
      <c r="WHJ113" s="13"/>
      <c r="WHK113" s="13"/>
      <c r="WHL113" s="13"/>
      <c r="WHM113" s="13"/>
      <c r="WHN113" s="13"/>
      <c r="WHO113" s="13"/>
      <c r="WHP113" s="13"/>
      <c r="WHQ113" s="13"/>
      <c r="WHR113" s="13"/>
      <c r="WHS113" s="13"/>
      <c r="WHT113" s="13"/>
      <c r="WHU113" s="13"/>
      <c r="WHV113" s="13"/>
      <c r="WHW113" s="13"/>
      <c r="WHX113" s="13"/>
      <c r="WHY113" s="13"/>
      <c r="WHZ113" s="13"/>
      <c r="WIA113" s="13"/>
      <c r="WIB113" s="13"/>
      <c r="WIC113" s="13"/>
      <c r="WID113" s="13"/>
      <c r="WIE113" s="13"/>
      <c r="WIF113" s="13"/>
      <c r="WIG113" s="13"/>
      <c r="WIH113" s="13"/>
      <c r="WII113" s="13"/>
      <c r="WIJ113" s="13"/>
      <c r="WIK113" s="13"/>
      <c r="WIL113" s="13"/>
      <c r="WIM113" s="13"/>
      <c r="WIN113" s="13"/>
      <c r="WIO113" s="13"/>
      <c r="WIP113" s="13"/>
      <c r="WIQ113" s="13"/>
      <c r="WIR113" s="13"/>
      <c r="WIS113" s="13"/>
      <c r="WIT113" s="13"/>
      <c r="WIU113" s="13"/>
      <c r="WIV113" s="13"/>
      <c r="WIW113" s="13"/>
      <c r="WIX113" s="13"/>
      <c r="WIY113" s="13"/>
      <c r="WIZ113" s="13"/>
      <c r="WJA113" s="13"/>
      <c r="WJB113" s="13"/>
      <c r="WJC113" s="13"/>
      <c r="WJD113" s="13"/>
      <c r="WJE113" s="13"/>
      <c r="WJF113" s="13"/>
      <c r="WJG113" s="13"/>
      <c r="WJH113" s="13"/>
      <c r="WJI113" s="13"/>
      <c r="WJJ113" s="13"/>
      <c r="WJK113" s="13"/>
      <c r="WJL113" s="13"/>
      <c r="WJM113" s="13"/>
      <c r="WJN113" s="13"/>
      <c r="WJO113" s="13"/>
      <c r="WJP113" s="13"/>
      <c r="WJQ113" s="13"/>
      <c r="WJR113" s="13"/>
      <c r="WJS113" s="13"/>
      <c r="WJT113" s="13"/>
      <c r="WJU113" s="13"/>
      <c r="WJV113" s="13"/>
      <c r="WJW113" s="13"/>
      <c r="WJX113" s="13"/>
      <c r="WJY113" s="13"/>
      <c r="WJZ113" s="13"/>
      <c r="WKA113" s="13"/>
      <c r="WKB113" s="13"/>
      <c r="WKC113" s="13"/>
      <c r="WKD113" s="13"/>
      <c r="WKE113" s="13"/>
      <c r="WKF113" s="13"/>
      <c r="WKG113" s="13"/>
      <c r="WKH113" s="13"/>
      <c r="WKI113" s="13"/>
      <c r="WKJ113" s="13"/>
      <c r="WKK113" s="13"/>
      <c r="WKL113" s="13"/>
      <c r="WKM113" s="13"/>
      <c r="WKN113" s="13"/>
      <c r="WKO113" s="13"/>
      <c r="WKP113" s="13"/>
      <c r="WKQ113" s="13"/>
      <c r="WKR113" s="13"/>
      <c r="WKS113" s="13"/>
      <c r="WKT113" s="13"/>
      <c r="WKU113" s="13"/>
      <c r="WKV113" s="13"/>
      <c r="WKW113" s="13"/>
      <c r="WKX113" s="13"/>
      <c r="WKY113" s="13"/>
      <c r="WKZ113" s="13"/>
      <c r="WLA113" s="13"/>
      <c r="WLB113" s="13"/>
      <c r="WLC113" s="13"/>
      <c r="WLD113" s="13"/>
      <c r="WLE113" s="13"/>
      <c r="WLF113" s="13"/>
      <c r="WLG113" s="13"/>
      <c r="WLH113" s="13"/>
      <c r="WLI113" s="13"/>
      <c r="WLJ113" s="13"/>
      <c r="WLK113" s="13"/>
      <c r="WLL113" s="13"/>
      <c r="WLM113" s="13"/>
      <c r="WLN113" s="13"/>
      <c r="WLO113" s="13"/>
      <c r="WLP113" s="13"/>
      <c r="WLQ113" s="13"/>
      <c r="WLR113" s="13"/>
      <c r="WLS113" s="13"/>
      <c r="WLT113" s="13"/>
      <c r="WLU113" s="13"/>
      <c r="WLV113" s="13"/>
      <c r="WLW113" s="13"/>
      <c r="WLX113" s="13"/>
      <c r="WLY113" s="13"/>
      <c r="WLZ113" s="13"/>
      <c r="WMA113" s="13"/>
      <c r="WMB113" s="13"/>
      <c r="WMC113" s="13"/>
      <c r="WMD113" s="13"/>
      <c r="WME113" s="13"/>
      <c r="WMF113" s="13"/>
      <c r="WMG113" s="13"/>
      <c r="WMH113" s="13"/>
      <c r="WMI113" s="13"/>
      <c r="WMJ113" s="13"/>
      <c r="WMK113" s="13"/>
      <c r="WML113" s="13"/>
      <c r="WMM113" s="13"/>
      <c r="WMN113" s="13"/>
      <c r="WMO113" s="13"/>
      <c r="WMP113" s="13"/>
      <c r="WMQ113" s="13"/>
      <c r="WMR113" s="13"/>
      <c r="WMS113" s="13"/>
      <c r="WMT113" s="13"/>
      <c r="WMU113" s="13"/>
      <c r="WMV113" s="13"/>
      <c r="WMW113" s="13"/>
      <c r="WMX113" s="13"/>
      <c r="WMY113" s="13"/>
      <c r="WMZ113" s="13"/>
      <c r="WNA113" s="13"/>
      <c r="WNB113" s="13"/>
      <c r="WNC113" s="13"/>
      <c r="WND113" s="13"/>
      <c r="WNE113" s="13"/>
      <c r="WNF113" s="13"/>
      <c r="WNG113" s="13"/>
      <c r="WNH113" s="13"/>
      <c r="WNI113" s="13"/>
      <c r="WNJ113" s="13"/>
      <c r="WNK113" s="13"/>
      <c r="WNL113" s="13"/>
      <c r="WNM113" s="13"/>
      <c r="WNN113" s="13"/>
      <c r="WNO113" s="13"/>
      <c r="WNP113" s="13"/>
      <c r="WNQ113" s="13"/>
      <c r="WNR113" s="13"/>
      <c r="WNS113" s="13"/>
      <c r="WNT113" s="13"/>
      <c r="WNU113" s="13"/>
      <c r="WNV113" s="13"/>
      <c r="WNW113" s="13"/>
      <c r="WNX113" s="13"/>
      <c r="WNY113" s="13"/>
      <c r="WNZ113" s="13"/>
      <c r="WOA113" s="13"/>
      <c r="WOB113" s="13"/>
      <c r="WOC113" s="13"/>
      <c r="WOD113" s="13"/>
      <c r="WOE113" s="13"/>
      <c r="WOF113" s="13"/>
      <c r="WOG113" s="13"/>
      <c r="WOH113" s="13"/>
      <c r="WOI113" s="13"/>
      <c r="WOJ113" s="13"/>
      <c r="WOK113" s="13"/>
      <c r="WOL113" s="13"/>
      <c r="WOM113" s="13"/>
      <c r="WON113" s="13"/>
      <c r="WOO113" s="13"/>
      <c r="WOP113" s="13"/>
      <c r="WOQ113" s="13"/>
      <c r="WOR113" s="13"/>
      <c r="WOS113" s="13"/>
      <c r="WOT113" s="13"/>
      <c r="WOU113" s="13"/>
      <c r="WOV113" s="13"/>
      <c r="WOW113" s="13"/>
      <c r="WOX113" s="13"/>
      <c r="WOY113" s="13"/>
      <c r="WOZ113" s="13"/>
      <c r="WPA113" s="13"/>
      <c r="WPB113" s="13"/>
      <c r="WPC113" s="13"/>
      <c r="WPD113" s="13"/>
      <c r="WPE113" s="13"/>
      <c r="WPF113" s="13"/>
      <c r="WPG113" s="13"/>
      <c r="WPH113" s="13"/>
      <c r="WPI113" s="13"/>
      <c r="WPJ113" s="13"/>
      <c r="WPK113" s="13"/>
      <c r="WPL113" s="13"/>
      <c r="WPM113" s="13"/>
      <c r="WPN113" s="13"/>
      <c r="WPO113" s="13"/>
      <c r="WPP113" s="13"/>
      <c r="WPQ113" s="13"/>
      <c r="WPR113" s="13"/>
      <c r="WPS113" s="13"/>
      <c r="WPT113" s="13"/>
      <c r="WPU113" s="13"/>
      <c r="WPV113" s="13"/>
      <c r="WPW113" s="13"/>
      <c r="WPX113" s="13"/>
      <c r="WPY113" s="13"/>
      <c r="WPZ113" s="13"/>
      <c r="WQA113" s="13"/>
      <c r="WQB113" s="13"/>
      <c r="WQC113" s="13"/>
      <c r="WQD113" s="13"/>
      <c r="WQE113" s="13"/>
      <c r="WQF113" s="13"/>
      <c r="WQG113" s="13"/>
      <c r="WQH113" s="13"/>
      <c r="WQI113" s="13"/>
      <c r="WQJ113" s="13"/>
      <c r="WQK113" s="13"/>
      <c r="WQL113" s="13"/>
      <c r="WQM113" s="13"/>
      <c r="WQN113" s="13"/>
      <c r="WQO113" s="13"/>
      <c r="WQP113" s="13"/>
      <c r="WQQ113" s="13"/>
      <c r="WQR113" s="13"/>
      <c r="WQS113" s="13"/>
      <c r="WQT113" s="13"/>
      <c r="WQU113" s="13"/>
      <c r="WQV113" s="13"/>
      <c r="WQW113" s="13"/>
      <c r="WQX113" s="13"/>
      <c r="WQY113" s="13"/>
      <c r="WQZ113" s="13"/>
      <c r="WRA113" s="13"/>
      <c r="WRB113" s="13"/>
      <c r="WRC113" s="13"/>
      <c r="WRD113" s="13"/>
      <c r="WRE113" s="13"/>
      <c r="WRF113" s="13"/>
      <c r="WRG113" s="13"/>
      <c r="WRH113" s="13"/>
      <c r="WRI113" s="13"/>
      <c r="WRJ113" s="13"/>
      <c r="WRK113" s="13"/>
      <c r="WRL113" s="13"/>
      <c r="WRM113" s="13"/>
      <c r="WRN113" s="13"/>
      <c r="WRO113" s="13"/>
      <c r="WRP113" s="13"/>
      <c r="WRQ113" s="13"/>
      <c r="WRR113" s="13"/>
      <c r="WRS113" s="13"/>
      <c r="WRT113" s="13"/>
      <c r="WRU113" s="13"/>
      <c r="WRV113" s="13"/>
      <c r="WRW113" s="13"/>
      <c r="WRX113" s="13"/>
      <c r="WRY113" s="13"/>
      <c r="WRZ113" s="13"/>
      <c r="WSA113" s="13"/>
      <c r="WSB113" s="13"/>
      <c r="WSC113" s="13"/>
      <c r="WSD113" s="13"/>
      <c r="WSE113" s="13"/>
      <c r="WSF113" s="13"/>
      <c r="WSG113" s="13"/>
      <c r="WSH113" s="13"/>
      <c r="WSI113" s="13"/>
      <c r="WSJ113" s="13"/>
      <c r="WSK113" s="13"/>
      <c r="WSL113" s="13"/>
      <c r="WSM113" s="13"/>
      <c r="WSN113" s="13"/>
      <c r="WSO113" s="13"/>
      <c r="WSP113" s="13"/>
      <c r="WSQ113" s="13"/>
      <c r="WSR113" s="13"/>
      <c r="WSS113" s="13"/>
      <c r="WST113" s="13"/>
      <c r="WSU113" s="13"/>
      <c r="WSV113" s="13"/>
      <c r="WSW113" s="13"/>
      <c r="WSX113" s="13"/>
      <c r="WSY113" s="13"/>
      <c r="WSZ113" s="13"/>
      <c r="WTA113" s="13"/>
      <c r="WTB113" s="13"/>
      <c r="WTC113" s="13"/>
      <c r="WTD113" s="13"/>
      <c r="WTE113" s="13"/>
      <c r="WTF113" s="13"/>
      <c r="WTG113" s="13"/>
      <c r="WTH113" s="13"/>
      <c r="WTI113" s="13"/>
      <c r="WTJ113" s="13"/>
      <c r="WTK113" s="13"/>
      <c r="WTL113" s="13"/>
      <c r="WTM113" s="13"/>
      <c r="WTN113" s="13"/>
      <c r="WTO113" s="13"/>
      <c r="WTP113" s="13"/>
      <c r="WTQ113" s="13"/>
      <c r="WTR113" s="13"/>
      <c r="WTS113" s="13"/>
      <c r="WTT113" s="13"/>
      <c r="WTU113" s="13"/>
      <c r="WTV113" s="13"/>
      <c r="WTW113" s="13"/>
      <c r="WTX113" s="13"/>
      <c r="WTY113" s="13"/>
      <c r="WTZ113" s="13"/>
      <c r="WUA113" s="13"/>
      <c r="WUB113" s="13"/>
      <c r="WUC113" s="13"/>
      <c r="WUD113" s="13"/>
      <c r="WUE113" s="13"/>
      <c r="WUF113" s="13"/>
      <c r="WUG113" s="13"/>
      <c r="WUH113" s="13"/>
      <c r="WUI113" s="13"/>
      <c r="WUJ113" s="13"/>
      <c r="WUK113" s="13"/>
      <c r="WUL113" s="13"/>
      <c r="WUM113" s="13"/>
      <c r="WUN113" s="13"/>
      <c r="WUO113" s="13"/>
      <c r="WUP113" s="13"/>
      <c r="WUQ113" s="13"/>
      <c r="WUR113" s="13"/>
      <c r="WUS113" s="13"/>
      <c r="WUT113" s="13"/>
      <c r="WUU113" s="13"/>
      <c r="WUV113" s="13"/>
      <c r="WUW113" s="13"/>
      <c r="WUX113" s="13"/>
      <c r="WUY113" s="13"/>
      <c r="WUZ113" s="13"/>
      <c r="WVA113" s="13"/>
      <c r="WVB113" s="13"/>
      <c r="WVC113" s="13"/>
      <c r="WVD113" s="13"/>
      <c r="WVE113" s="13"/>
      <c r="WVF113" s="13"/>
      <c r="WVG113" s="13"/>
      <c r="WVH113" s="13"/>
      <c r="WVI113" s="13"/>
      <c r="WVJ113" s="13"/>
      <c r="WVK113" s="13"/>
      <c r="WVL113" s="13"/>
      <c r="WVM113" s="13"/>
      <c r="WVN113" s="13"/>
      <c r="WVO113" s="13"/>
      <c r="WVP113" s="13"/>
      <c r="WVQ113" s="13"/>
      <c r="WVR113" s="13"/>
      <c r="WVS113" s="13"/>
      <c r="WVT113" s="13"/>
      <c r="WVU113" s="13"/>
      <c r="WVV113" s="13"/>
      <c r="WVW113" s="13"/>
      <c r="WVX113" s="13"/>
      <c r="WVY113" s="13"/>
      <c r="WVZ113" s="13"/>
      <c r="WWA113" s="13"/>
      <c r="WWB113" s="13"/>
      <c r="WWC113" s="13"/>
      <c r="WWD113" s="13"/>
      <c r="WWE113" s="13"/>
      <c r="WWF113" s="13"/>
      <c r="WWG113" s="13"/>
      <c r="WWH113" s="13"/>
      <c r="WWI113" s="13"/>
      <c r="WWJ113" s="13"/>
      <c r="WWK113" s="13"/>
      <c r="WWL113" s="13"/>
      <c r="WWM113" s="13"/>
      <c r="WWN113" s="13"/>
      <c r="WWO113" s="13"/>
      <c r="WWP113" s="13"/>
      <c r="WWQ113" s="13"/>
      <c r="WWR113" s="13"/>
      <c r="WWS113" s="13"/>
      <c r="WWT113" s="13"/>
      <c r="WWU113" s="13"/>
      <c r="WWV113" s="13"/>
      <c r="WWW113" s="13"/>
      <c r="WWX113" s="13"/>
      <c r="WWY113" s="13"/>
      <c r="WWZ113" s="13"/>
      <c r="WXA113" s="13"/>
      <c r="WXB113" s="13"/>
      <c r="WXC113" s="13"/>
      <c r="WXD113" s="13"/>
      <c r="WXE113" s="13"/>
      <c r="WXF113" s="13"/>
      <c r="WXG113" s="13"/>
      <c r="WXH113" s="13"/>
      <c r="WXI113" s="13"/>
      <c r="WXJ113" s="13"/>
      <c r="WXK113" s="13"/>
      <c r="WXL113" s="13"/>
      <c r="WXM113" s="13"/>
      <c r="WXN113" s="13"/>
      <c r="WXO113" s="13"/>
      <c r="WXP113" s="13"/>
      <c r="WXQ113" s="13"/>
      <c r="WXR113" s="13"/>
      <c r="WXS113" s="13"/>
      <c r="WXT113" s="13"/>
      <c r="WXU113" s="13"/>
      <c r="WXV113" s="13"/>
      <c r="WXW113" s="13"/>
      <c r="WXX113" s="13"/>
      <c r="WXY113" s="13"/>
      <c r="WXZ113" s="13"/>
      <c r="WYA113" s="13"/>
      <c r="WYB113" s="13"/>
      <c r="WYC113" s="13"/>
      <c r="WYD113" s="13"/>
      <c r="WYE113" s="13"/>
      <c r="WYF113" s="13"/>
      <c r="WYG113" s="13"/>
      <c r="WYH113" s="13"/>
      <c r="WYI113" s="13"/>
      <c r="WYJ113" s="13"/>
      <c r="WYK113" s="13"/>
      <c r="WYL113" s="13"/>
      <c r="WYM113" s="13"/>
      <c r="WYN113" s="13"/>
      <c r="WYO113" s="13"/>
      <c r="WYP113" s="13"/>
      <c r="WYQ113" s="13"/>
      <c r="WYR113" s="13"/>
      <c r="WYS113" s="13"/>
      <c r="WYT113" s="13"/>
      <c r="WYU113" s="13"/>
      <c r="WYV113" s="13"/>
      <c r="WYW113" s="13"/>
      <c r="WYX113" s="13"/>
      <c r="WYY113" s="13"/>
      <c r="WYZ113" s="13"/>
      <c r="WZA113" s="13"/>
      <c r="WZB113" s="13"/>
      <c r="WZC113" s="13"/>
      <c r="WZD113" s="13"/>
      <c r="WZE113" s="13"/>
      <c r="WZF113" s="13"/>
      <c r="WZG113" s="13"/>
      <c r="WZH113" s="13"/>
      <c r="WZI113" s="13"/>
      <c r="WZJ113" s="13"/>
      <c r="WZK113" s="13"/>
      <c r="WZL113" s="13"/>
      <c r="WZM113" s="13"/>
      <c r="WZN113" s="13"/>
      <c r="WZO113" s="13"/>
      <c r="WZP113" s="13"/>
      <c r="WZQ113" s="13"/>
      <c r="WZR113" s="13"/>
      <c r="WZS113" s="13"/>
      <c r="WZT113" s="13"/>
      <c r="WZU113" s="13"/>
      <c r="WZV113" s="13"/>
      <c r="WZW113" s="13"/>
      <c r="WZX113" s="13"/>
      <c r="WZY113" s="13"/>
      <c r="WZZ113" s="13"/>
      <c r="XAA113" s="13"/>
      <c r="XAB113" s="13"/>
      <c r="XAC113" s="13"/>
      <c r="XAD113" s="13"/>
      <c r="XAE113" s="13"/>
      <c r="XAF113" s="13"/>
      <c r="XAG113" s="13"/>
      <c r="XAH113" s="13"/>
      <c r="XAI113" s="13"/>
      <c r="XAJ113" s="13"/>
      <c r="XAK113" s="13"/>
      <c r="XAL113" s="13"/>
      <c r="XAM113" s="13"/>
      <c r="XAN113" s="13"/>
      <c r="XAO113" s="13"/>
      <c r="XAP113" s="13"/>
      <c r="XAQ113" s="13"/>
      <c r="XAR113" s="13"/>
      <c r="XAS113" s="13"/>
      <c r="XAT113" s="13"/>
      <c r="XAU113" s="13"/>
      <c r="XAV113" s="13"/>
      <c r="XAW113" s="13"/>
      <c r="XAX113" s="13"/>
      <c r="XAY113" s="13"/>
      <c r="XAZ113" s="13"/>
      <c r="XBA113" s="13"/>
      <c r="XBB113" s="13"/>
      <c r="XBC113" s="13"/>
      <c r="XBD113" s="13"/>
      <c r="XBE113" s="13"/>
      <c r="XBF113" s="13"/>
      <c r="XBG113" s="13"/>
      <c r="XBH113" s="13"/>
      <c r="XBI113" s="13"/>
      <c r="XBJ113" s="13"/>
      <c r="XBK113" s="13"/>
      <c r="XBL113" s="13"/>
      <c r="XBM113" s="13"/>
      <c r="XBN113" s="13"/>
      <c r="XBO113" s="13"/>
      <c r="XBP113" s="13"/>
      <c r="XBQ113" s="13"/>
      <c r="XBR113" s="13"/>
      <c r="XBS113" s="13"/>
      <c r="XBT113" s="13"/>
      <c r="XBU113" s="13"/>
      <c r="XBV113" s="13"/>
      <c r="XBW113" s="13"/>
      <c r="XBX113" s="13"/>
      <c r="XBY113" s="13"/>
      <c r="XBZ113" s="13"/>
      <c r="XCA113" s="13"/>
      <c r="XCB113" s="13"/>
      <c r="XCC113" s="13"/>
      <c r="XCD113" s="13"/>
      <c r="XCE113" s="13"/>
      <c r="XCF113" s="13"/>
      <c r="XCG113" s="13"/>
      <c r="XCH113" s="13"/>
      <c r="XCI113" s="13"/>
      <c r="XCJ113" s="13"/>
      <c r="XCK113" s="13"/>
      <c r="XCL113" s="13"/>
      <c r="XCM113" s="13"/>
      <c r="XCN113" s="13"/>
      <c r="XCO113" s="13"/>
      <c r="XCP113" s="13"/>
      <c r="XCQ113" s="13"/>
      <c r="XCR113" s="13"/>
      <c r="XCS113" s="13"/>
      <c r="XCT113" s="13"/>
      <c r="XCU113" s="13"/>
      <c r="XCV113" s="13"/>
      <c r="XCW113" s="13"/>
      <c r="XCX113" s="13"/>
      <c r="XCY113" s="13"/>
      <c r="XCZ113" s="13"/>
      <c r="XDA113" s="13"/>
      <c r="XDB113" s="13"/>
      <c r="XDC113" s="13"/>
      <c r="XDD113" s="13"/>
      <c r="XDE113" s="13"/>
      <c r="XDF113" s="13"/>
      <c r="XDG113" s="13"/>
      <c r="XDH113" s="13"/>
      <c r="XDI113" s="13"/>
      <c r="XDJ113" s="13"/>
      <c r="XDK113" s="13"/>
      <c r="XDL113" s="13"/>
      <c r="XDM113" s="13"/>
      <c r="XDN113" s="13"/>
      <c r="XDO113" s="13"/>
      <c r="XDP113" s="13"/>
      <c r="XDQ113" s="13"/>
      <c r="XDR113" s="13"/>
      <c r="XDS113" s="13"/>
      <c r="XDT113" s="13"/>
      <c r="XDU113" s="13"/>
      <c r="XDV113" s="13"/>
      <c r="XDW113" s="13"/>
      <c r="XDX113" s="13"/>
      <c r="XDY113" s="13"/>
      <c r="XDZ113" s="13"/>
      <c r="XEA113" s="13"/>
      <c r="XEB113" s="13"/>
      <c r="XEC113" s="13"/>
      <c r="XED113" s="13"/>
      <c r="XEE113" s="13"/>
      <c r="XEF113" s="13"/>
      <c r="XEG113" s="13"/>
      <c r="XEH113" s="13"/>
      <c r="XEI113" s="13"/>
      <c r="XEJ113" s="13"/>
      <c r="XEK113" s="13"/>
      <c r="XEL113" s="13"/>
      <c r="XEM113" s="13"/>
      <c r="XEN113" s="13"/>
      <c r="XEO113" s="13"/>
      <c r="XEP113" s="13"/>
      <c r="XEQ113" s="13"/>
      <c r="XER113" s="13"/>
      <c r="XES113" s="13"/>
      <c r="XET113" s="13"/>
      <c r="XEU113" s="13"/>
      <c r="XEV113" s="13"/>
      <c r="XEW113" s="13"/>
      <c r="XEX113" s="13"/>
      <c r="XEY113" s="13"/>
      <c r="XEZ113" s="13"/>
      <c r="XFA113" s="13"/>
      <c r="XFB113" s="13"/>
      <c r="XFC113" s="13"/>
      <c r="XFD113" s="13"/>
    </row>
    <row r="114" spans="1:16384" ht="14.25" customHeight="1">
      <c r="A114" s="114" t="s">
        <v>718</v>
      </c>
      <c r="B114" s="142" t="s">
        <v>719</v>
      </c>
      <c r="C114" s="145" t="s">
        <v>712</v>
      </c>
      <c r="D114" s="107" t="s">
        <v>43</v>
      </c>
      <c r="E114" s="107" t="s">
        <v>44</v>
      </c>
      <c r="F114" s="107" t="s">
        <v>44</v>
      </c>
      <c r="G114" s="107" t="s">
        <v>44</v>
      </c>
      <c r="H114" s="13"/>
      <c r="I114" s="150" t="s">
        <v>947</v>
      </c>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13"/>
      <c r="AED114" s="13"/>
      <c r="AEE114" s="13"/>
      <c r="AEF114" s="13"/>
      <c r="AEG114" s="13"/>
      <c r="AEH114" s="13"/>
      <c r="AEI114" s="13"/>
      <c r="AEJ114" s="13"/>
      <c r="AEK114" s="13"/>
      <c r="AEL114" s="13"/>
      <c r="AEM114" s="13"/>
      <c r="AEN114" s="13"/>
      <c r="AEO114" s="13"/>
      <c r="AEP114" s="13"/>
      <c r="AEQ114" s="13"/>
      <c r="AER114" s="13"/>
      <c r="AES114" s="13"/>
      <c r="AET114" s="13"/>
      <c r="AEU114" s="13"/>
      <c r="AEV114" s="13"/>
      <c r="AEW114" s="13"/>
      <c r="AEX114" s="13"/>
      <c r="AEY114" s="13"/>
      <c r="AEZ114" s="13"/>
      <c r="AFA114" s="13"/>
      <c r="AFB114" s="13"/>
      <c r="AFC114" s="13"/>
      <c r="AFD114" s="13"/>
      <c r="AFE114" s="13"/>
      <c r="AFF114" s="13"/>
      <c r="AFG114" s="13"/>
      <c r="AFH114" s="13"/>
      <c r="AFI114" s="13"/>
      <c r="AFJ114" s="13"/>
      <c r="AFK114" s="13"/>
      <c r="AFL114" s="13"/>
      <c r="AFM114" s="13"/>
      <c r="AFN114" s="13"/>
      <c r="AFO114" s="13"/>
      <c r="AFP114" s="13"/>
      <c r="AFQ114" s="13"/>
      <c r="AFR114" s="13"/>
      <c r="AFS114" s="13"/>
      <c r="AFT114" s="13"/>
      <c r="AFU114" s="13"/>
      <c r="AFV114" s="13"/>
      <c r="AFW114" s="13"/>
      <c r="AFX114" s="13"/>
      <c r="AFY114" s="13"/>
      <c r="AFZ114" s="13"/>
      <c r="AGA114" s="13"/>
      <c r="AGB114" s="13"/>
      <c r="AGC114" s="13"/>
      <c r="AGD114" s="13"/>
      <c r="AGE114" s="13"/>
      <c r="AGF114" s="13"/>
      <c r="AGG114" s="13"/>
      <c r="AGH114" s="13"/>
      <c r="AGI114" s="13"/>
      <c r="AGJ114" s="13"/>
      <c r="AGK114" s="13"/>
      <c r="AGL114" s="13"/>
      <c r="AGM114" s="13"/>
      <c r="AGN114" s="13"/>
      <c r="AGO114" s="13"/>
      <c r="AGP114" s="13"/>
      <c r="AGQ114" s="13"/>
      <c r="AGR114" s="13"/>
      <c r="AGS114" s="13"/>
      <c r="AGT114" s="13"/>
      <c r="AGU114" s="13"/>
      <c r="AGV114" s="13"/>
      <c r="AGW114" s="13"/>
      <c r="AGX114" s="13"/>
      <c r="AGY114" s="13"/>
      <c r="AGZ114" s="13"/>
      <c r="AHA114" s="13"/>
      <c r="AHB114" s="13"/>
      <c r="AHC114" s="13"/>
      <c r="AHD114" s="13"/>
      <c r="AHE114" s="13"/>
      <c r="AHF114" s="13"/>
      <c r="AHG114" s="13"/>
      <c r="AHH114" s="13"/>
      <c r="AHI114" s="13"/>
      <c r="AHJ114" s="13"/>
      <c r="AHK114" s="13"/>
      <c r="AHL114" s="13"/>
      <c r="AHM114" s="13"/>
      <c r="AHN114" s="13"/>
      <c r="AHO114" s="13"/>
      <c r="AHP114" s="13"/>
      <c r="AHQ114" s="13"/>
      <c r="AHR114" s="13"/>
      <c r="AHS114" s="13"/>
      <c r="AHT114" s="13"/>
      <c r="AHU114" s="13"/>
      <c r="AHV114" s="13"/>
      <c r="AHW114" s="13"/>
      <c r="AHX114" s="13"/>
      <c r="AHY114" s="13"/>
      <c r="AHZ114" s="13"/>
      <c r="AIA114" s="13"/>
      <c r="AIB114" s="13"/>
      <c r="AIC114" s="13"/>
      <c r="AID114" s="13"/>
      <c r="AIE114" s="13"/>
      <c r="AIF114" s="13"/>
      <c r="AIG114" s="13"/>
      <c r="AIH114" s="13"/>
      <c r="AII114" s="13"/>
      <c r="AIJ114" s="13"/>
      <c r="AIK114" s="13"/>
      <c r="AIL114" s="13"/>
      <c r="AIM114" s="13"/>
      <c r="AIN114" s="13"/>
      <c r="AIO114" s="13"/>
      <c r="AIP114" s="13"/>
      <c r="AIQ114" s="13"/>
      <c r="AIR114" s="13"/>
      <c r="AIS114" s="13"/>
      <c r="AIT114" s="13"/>
      <c r="AIU114" s="13"/>
      <c r="AIV114" s="13"/>
      <c r="AIW114" s="13"/>
      <c r="AIX114" s="13"/>
      <c r="AIY114" s="13"/>
      <c r="AIZ114" s="13"/>
      <c r="AJA114" s="13"/>
      <c r="AJB114" s="13"/>
      <c r="AJC114" s="13"/>
      <c r="AJD114" s="13"/>
      <c r="AJE114" s="13"/>
      <c r="AJF114" s="13"/>
      <c r="AJG114" s="13"/>
      <c r="AJH114" s="13"/>
      <c r="AJI114" s="13"/>
      <c r="AJJ114" s="13"/>
      <c r="AJK114" s="13"/>
      <c r="AJL114" s="13"/>
      <c r="AJM114" s="13"/>
      <c r="AJN114" s="13"/>
      <c r="AJO114" s="13"/>
      <c r="AJP114" s="13"/>
      <c r="AJQ114" s="13"/>
      <c r="AJR114" s="13"/>
      <c r="AJS114" s="13"/>
      <c r="AJT114" s="13"/>
      <c r="AJU114" s="13"/>
      <c r="AJV114" s="13"/>
      <c r="AJW114" s="13"/>
      <c r="AJX114" s="13"/>
      <c r="AJY114" s="13"/>
      <c r="AJZ114" s="13"/>
      <c r="AKA114" s="13"/>
      <c r="AKB114" s="13"/>
      <c r="AKC114" s="13"/>
      <c r="AKD114" s="13"/>
      <c r="AKE114" s="13"/>
      <c r="AKF114" s="13"/>
      <c r="AKG114" s="13"/>
      <c r="AKH114" s="13"/>
      <c r="AKI114" s="13"/>
      <c r="AKJ114" s="13"/>
      <c r="AKK114" s="13"/>
      <c r="AKL114" s="13"/>
      <c r="AKM114" s="13"/>
      <c r="AKN114" s="13"/>
      <c r="AKO114" s="13"/>
      <c r="AKP114" s="13"/>
      <c r="AKQ114" s="13"/>
      <c r="AKR114" s="13"/>
      <c r="AKS114" s="13"/>
      <c r="AKT114" s="13"/>
      <c r="AKU114" s="13"/>
      <c r="AKV114" s="13"/>
      <c r="AKW114" s="13"/>
      <c r="AKX114" s="13"/>
      <c r="AKY114" s="13"/>
      <c r="AKZ114" s="13"/>
      <c r="ALA114" s="13"/>
      <c r="ALB114" s="13"/>
      <c r="ALC114" s="13"/>
      <c r="ALD114" s="13"/>
      <c r="ALE114" s="13"/>
      <c r="ALF114" s="13"/>
      <c r="ALG114" s="13"/>
      <c r="ALH114" s="13"/>
      <c r="ALI114" s="13"/>
      <c r="ALJ114" s="13"/>
      <c r="ALK114" s="13"/>
      <c r="ALL114" s="13"/>
      <c r="ALM114" s="13"/>
      <c r="ALN114" s="13"/>
      <c r="ALO114" s="13"/>
      <c r="ALP114" s="13"/>
      <c r="ALQ114" s="13"/>
      <c r="ALR114" s="13"/>
      <c r="ALS114" s="13"/>
      <c r="ALT114" s="13"/>
      <c r="ALU114" s="13"/>
      <c r="ALV114" s="13"/>
      <c r="ALW114" s="13"/>
      <c r="ALX114" s="13"/>
      <c r="ALY114" s="13"/>
      <c r="ALZ114" s="13"/>
      <c r="AMA114" s="13"/>
      <c r="AMB114" s="13"/>
      <c r="AMC114" s="13"/>
      <c r="AMD114" s="13"/>
      <c r="AME114" s="13"/>
      <c r="AMF114" s="13"/>
      <c r="AMG114" s="13"/>
      <c r="AMH114" s="13"/>
      <c r="AMI114" s="13"/>
      <c r="AMJ114" s="13"/>
      <c r="AMK114" s="13"/>
      <c r="AML114" s="13"/>
      <c r="AMM114" s="13"/>
      <c r="AMN114" s="13"/>
      <c r="AMO114" s="13"/>
      <c r="AMP114" s="13"/>
      <c r="AMQ114" s="13"/>
      <c r="AMR114" s="13"/>
      <c r="AMS114" s="13"/>
      <c r="AMT114" s="13"/>
      <c r="AMU114" s="13"/>
      <c r="AMV114" s="13"/>
      <c r="AMW114" s="13"/>
      <c r="AMX114" s="13"/>
      <c r="AMY114" s="13"/>
      <c r="AMZ114" s="13"/>
      <c r="ANA114" s="13"/>
      <c r="ANB114" s="13"/>
      <c r="ANC114" s="13"/>
      <c r="AND114" s="13"/>
      <c r="ANE114" s="13"/>
      <c r="ANF114" s="13"/>
      <c r="ANG114" s="13"/>
      <c r="ANH114" s="13"/>
      <c r="ANI114" s="13"/>
      <c r="ANJ114" s="13"/>
      <c r="ANK114" s="13"/>
      <c r="ANL114" s="13"/>
      <c r="ANM114" s="13"/>
      <c r="ANN114" s="13"/>
      <c r="ANO114" s="13"/>
      <c r="ANP114" s="13"/>
      <c r="ANQ114" s="13"/>
      <c r="ANR114" s="13"/>
      <c r="ANS114" s="13"/>
      <c r="ANT114" s="13"/>
      <c r="ANU114" s="13"/>
      <c r="ANV114" s="13"/>
      <c r="ANW114" s="13"/>
      <c r="ANX114" s="13"/>
      <c r="ANY114" s="13"/>
      <c r="ANZ114" s="13"/>
      <c r="AOA114" s="13"/>
      <c r="AOB114" s="13"/>
      <c r="AOC114" s="13"/>
      <c r="AOD114" s="13"/>
      <c r="AOE114" s="13"/>
      <c r="AOF114" s="13"/>
      <c r="AOG114" s="13"/>
      <c r="AOH114" s="13"/>
      <c r="AOI114" s="13"/>
      <c r="AOJ114" s="13"/>
      <c r="AOK114" s="13"/>
      <c r="AOL114" s="13"/>
      <c r="AOM114" s="13"/>
      <c r="AON114" s="13"/>
      <c r="AOO114" s="13"/>
      <c r="AOP114" s="13"/>
      <c r="AOQ114" s="13"/>
      <c r="AOR114" s="13"/>
      <c r="AOS114" s="13"/>
      <c r="AOT114" s="13"/>
      <c r="AOU114" s="13"/>
      <c r="AOV114" s="13"/>
      <c r="AOW114" s="13"/>
      <c r="AOX114" s="13"/>
      <c r="AOY114" s="13"/>
      <c r="AOZ114" s="13"/>
      <c r="APA114" s="13"/>
      <c r="APB114" s="13"/>
      <c r="APC114" s="13"/>
      <c r="APD114" s="13"/>
      <c r="APE114" s="13"/>
      <c r="APF114" s="13"/>
      <c r="APG114" s="13"/>
      <c r="APH114" s="13"/>
      <c r="API114" s="13"/>
      <c r="APJ114" s="13"/>
      <c r="APK114" s="13"/>
      <c r="APL114" s="13"/>
      <c r="APM114" s="13"/>
      <c r="APN114" s="13"/>
      <c r="APO114" s="13"/>
      <c r="APP114" s="13"/>
      <c r="APQ114" s="13"/>
      <c r="APR114" s="13"/>
      <c r="APS114" s="13"/>
      <c r="APT114" s="13"/>
      <c r="APU114" s="13"/>
      <c r="APV114" s="13"/>
      <c r="APW114" s="13"/>
      <c r="APX114" s="13"/>
      <c r="APY114" s="13"/>
      <c r="APZ114" s="13"/>
      <c r="AQA114" s="13"/>
      <c r="AQB114" s="13"/>
      <c r="AQC114" s="13"/>
      <c r="AQD114" s="13"/>
      <c r="AQE114" s="13"/>
      <c r="AQF114" s="13"/>
      <c r="AQG114" s="13"/>
      <c r="AQH114" s="13"/>
      <c r="AQI114" s="13"/>
      <c r="AQJ114" s="13"/>
      <c r="AQK114" s="13"/>
      <c r="AQL114" s="13"/>
      <c r="AQM114" s="13"/>
      <c r="AQN114" s="13"/>
      <c r="AQO114" s="13"/>
      <c r="AQP114" s="13"/>
      <c r="AQQ114" s="13"/>
      <c r="AQR114" s="13"/>
      <c r="AQS114" s="13"/>
      <c r="AQT114" s="13"/>
      <c r="AQU114" s="13"/>
      <c r="AQV114" s="13"/>
      <c r="AQW114" s="13"/>
      <c r="AQX114" s="13"/>
      <c r="AQY114" s="13"/>
      <c r="AQZ114" s="13"/>
      <c r="ARA114" s="13"/>
      <c r="ARB114" s="13"/>
      <c r="ARC114" s="13"/>
      <c r="ARD114" s="13"/>
      <c r="ARE114" s="13"/>
      <c r="ARF114" s="13"/>
      <c r="ARG114" s="13"/>
      <c r="ARH114" s="13"/>
      <c r="ARI114" s="13"/>
      <c r="ARJ114" s="13"/>
      <c r="ARK114" s="13"/>
      <c r="ARL114" s="13"/>
      <c r="ARM114" s="13"/>
      <c r="ARN114" s="13"/>
      <c r="ARO114" s="13"/>
      <c r="ARP114" s="13"/>
      <c r="ARQ114" s="13"/>
      <c r="ARR114" s="13"/>
      <c r="ARS114" s="13"/>
      <c r="ART114" s="13"/>
      <c r="ARU114" s="13"/>
      <c r="ARV114" s="13"/>
      <c r="ARW114" s="13"/>
      <c r="ARX114" s="13"/>
      <c r="ARY114" s="13"/>
      <c r="ARZ114" s="13"/>
      <c r="ASA114" s="13"/>
      <c r="ASB114" s="13"/>
      <c r="ASC114" s="13"/>
      <c r="ASD114" s="13"/>
      <c r="ASE114" s="13"/>
      <c r="ASF114" s="13"/>
      <c r="ASG114" s="13"/>
      <c r="ASH114" s="13"/>
      <c r="ASI114" s="13"/>
      <c r="ASJ114" s="13"/>
      <c r="ASK114" s="13"/>
      <c r="ASL114" s="13"/>
      <c r="ASM114" s="13"/>
      <c r="ASN114" s="13"/>
      <c r="ASO114" s="13"/>
      <c r="ASP114" s="13"/>
      <c r="ASQ114" s="13"/>
      <c r="ASR114" s="13"/>
      <c r="ASS114" s="13"/>
      <c r="AST114" s="13"/>
      <c r="ASU114" s="13"/>
      <c r="ASV114" s="13"/>
      <c r="ASW114" s="13"/>
      <c r="ASX114" s="13"/>
      <c r="ASY114" s="13"/>
      <c r="ASZ114" s="13"/>
      <c r="ATA114" s="13"/>
      <c r="ATB114" s="13"/>
      <c r="ATC114" s="13"/>
      <c r="ATD114" s="13"/>
      <c r="ATE114" s="13"/>
      <c r="ATF114" s="13"/>
      <c r="ATG114" s="13"/>
      <c r="ATH114" s="13"/>
      <c r="ATI114" s="13"/>
      <c r="ATJ114" s="13"/>
      <c r="ATK114" s="13"/>
      <c r="ATL114" s="13"/>
      <c r="ATM114" s="13"/>
      <c r="ATN114" s="13"/>
      <c r="ATO114" s="13"/>
      <c r="ATP114" s="13"/>
      <c r="ATQ114" s="13"/>
      <c r="ATR114" s="13"/>
      <c r="ATS114" s="13"/>
      <c r="ATT114" s="13"/>
      <c r="ATU114" s="13"/>
      <c r="ATV114" s="13"/>
      <c r="ATW114" s="13"/>
      <c r="ATX114" s="13"/>
      <c r="ATY114" s="13"/>
      <c r="ATZ114" s="13"/>
      <c r="AUA114" s="13"/>
      <c r="AUB114" s="13"/>
      <c r="AUC114" s="13"/>
      <c r="AUD114" s="13"/>
      <c r="AUE114" s="13"/>
      <c r="AUF114" s="13"/>
      <c r="AUG114" s="13"/>
      <c r="AUH114" s="13"/>
      <c r="AUI114" s="13"/>
      <c r="AUJ114" s="13"/>
      <c r="AUK114" s="13"/>
      <c r="AUL114" s="13"/>
      <c r="AUM114" s="13"/>
      <c r="AUN114" s="13"/>
      <c r="AUO114" s="13"/>
      <c r="AUP114" s="13"/>
      <c r="AUQ114" s="13"/>
      <c r="AUR114" s="13"/>
      <c r="AUS114" s="13"/>
      <c r="AUT114" s="13"/>
      <c r="AUU114" s="13"/>
      <c r="AUV114" s="13"/>
      <c r="AUW114" s="13"/>
      <c r="AUX114" s="13"/>
      <c r="AUY114" s="13"/>
      <c r="AUZ114" s="13"/>
      <c r="AVA114" s="13"/>
      <c r="AVB114" s="13"/>
      <c r="AVC114" s="13"/>
      <c r="AVD114" s="13"/>
      <c r="AVE114" s="13"/>
      <c r="AVF114" s="13"/>
      <c r="AVG114" s="13"/>
      <c r="AVH114" s="13"/>
      <c r="AVI114" s="13"/>
      <c r="AVJ114" s="13"/>
      <c r="AVK114" s="13"/>
      <c r="AVL114" s="13"/>
      <c r="AVM114" s="13"/>
      <c r="AVN114" s="13"/>
      <c r="AVO114" s="13"/>
      <c r="AVP114" s="13"/>
      <c r="AVQ114" s="13"/>
      <c r="AVR114" s="13"/>
      <c r="AVS114" s="13"/>
      <c r="AVT114" s="13"/>
      <c r="AVU114" s="13"/>
      <c r="AVV114" s="13"/>
      <c r="AVW114" s="13"/>
      <c r="AVX114" s="13"/>
      <c r="AVY114" s="13"/>
      <c r="AVZ114" s="13"/>
      <c r="AWA114" s="13"/>
      <c r="AWB114" s="13"/>
      <c r="AWC114" s="13"/>
      <c r="AWD114" s="13"/>
      <c r="AWE114" s="13"/>
      <c r="AWF114" s="13"/>
      <c r="AWG114" s="13"/>
      <c r="AWH114" s="13"/>
      <c r="AWI114" s="13"/>
      <c r="AWJ114" s="13"/>
      <c r="AWK114" s="13"/>
      <c r="AWL114" s="13"/>
      <c r="AWM114" s="13"/>
      <c r="AWN114" s="13"/>
      <c r="AWO114" s="13"/>
      <c r="AWP114" s="13"/>
      <c r="AWQ114" s="13"/>
      <c r="AWR114" s="13"/>
      <c r="AWS114" s="13"/>
      <c r="AWT114" s="13"/>
      <c r="AWU114" s="13"/>
      <c r="AWV114" s="13"/>
      <c r="AWW114" s="13"/>
      <c r="AWX114" s="13"/>
      <c r="AWY114" s="13"/>
      <c r="AWZ114" s="13"/>
      <c r="AXA114" s="13"/>
      <c r="AXB114" s="13"/>
      <c r="AXC114" s="13"/>
      <c r="AXD114" s="13"/>
      <c r="AXE114" s="13"/>
      <c r="AXF114" s="13"/>
      <c r="AXG114" s="13"/>
      <c r="AXH114" s="13"/>
      <c r="AXI114" s="13"/>
      <c r="AXJ114" s="13"/>
      <c r="AXK114" s="13"/>
      <c r="AXL114" s="13"/>
      <c r="AXM114" s="13"/>
      <c r="AXN114" s="13"/>
      <c r="AXO114" s="13"/>
      <c r="AXP114" s="13"/>
      <c r="AXQ114" s="13"/>
      <c r="AXR114" s="13"/>
      <c r="AXS114" s="13"/>
      <c r="AXT114" s="13"/>
      <c r="AXU114" s="13"/>
      <c r="AXV114" s="13"/>
      <c r="AXW114" s="13"/>
      <c r="AXX114" s="13"/>
      <c r="AXY114" s="13"/>
      <c r="AXZ114" s="13"/>
      <c r="AYA114" s="13"/>
      <c r="AYB114" s="13"/>
      <c r="AYC114" s="13"/>
      <c r="AYD114" s="13"/>
      <c r="AYE114" s="13"/>
      <c r="AYF114" s="13"/>
      <c r="AYG114" s="13"/>
      <c r="AYH114" s="13"/>
      <c r="AYI114" s="13"/>
      <c r="AYJ114" s="13"/>
      <c r="AYK114" s="13"/>
      <c r="AYL114" s="13"/>
      <c r="AYM114" s="13"/>
      <c r="AYN114" s="13"/>
      <c r="AYO114" s="13"/>
      <c r="AYP114" s="13"/>
      <c r="AYQ114" s="13"/>
      <c r="AYR114" s="13"/>
      <c r="AYS114" s="13"/>
      <c r="AYT114" s="13"/>
      <c r="AYU114" s="13"/>
      <c r="AYV114" s="13"/>
      <c r="AYW114" s="13"/>
      <c r="AYX114" s="13"/>
      <c r="AYY114" s="13"/>
      <c r="AYZ114" s="13"/>
      <c r="AZA114" s="13"/>
      <c r="AZB114" s="13"/>
      <c r="AZC114" s="13"/>
      <c r="AZD114" s="13"/>
      <c r="AZE114" s="13"/>
      <c r="AZF114" s="13"/>
      <c r="AZG114" s="13"/>
      <c r="AZH114" s="13"/>
      <c r="AZI114" s="13"/>
      <c r="AZJ114" s="13"/>
      <c r="AZK114" s="13"/>
      <c r="AZL114" s="13"/>
      <c r="AZM114" s="13"/>
      <c r="AZN114" s="13"/>
      <c r="AZO114" s="13"/>
      <c r="AZP114" s="13"/>
      <c r="AZQ114" s="13"/>
      <c r="AZR114" s="13"/>
      <c r="AZS114" s="13"/>
      <c r="AZT114" s="13"/>
      <c r="AZU114" s="13"/>
      <c r="AZV114" s="13"/>
      <c r="AZW114" s="13"/>
      <c r="AZX114" s="13"/>
      <c r="AZY114" s="13"/>
      <c r="AZZ114" s="13"/>
      <c r="BAA114" s="13"/>
      <c r="BAB114" s="13"/>
      <c r="BAC114" s="13"/>
      <c r="BAD114" s="13"/>
      <c r="BAE114" s="13"/>
      <c r="BAF114" s="13"/>
      <c r="BAG114" s="13"/>
      <c r="BAH114" s="13"/>
      <c r="BAI114" s="13"/>
      <c r="BAJ114" s="13"/>
      <c r="BAK114" s="13"/>
      <c r="BAL114" s="13"/>
      <c r="BAM114" s="13"/>
      <c r="BAN114" s="13"/>
      <c r="BAO114" s="13"/>
      <c r="BAP114" s="13"/>
      <c r="BAQ114" s="13"/>
      <c r="BAR114" s="13"/>
      <c r="BAS114" s="13"/>
      <c r="BAT114" s="13"/>
      <c r="BAU114" s="13"/>
      <c r="BAV114" s="13"/>
      <c r="BAW114" s="13"/>
      <c r="BAX114" s="13"/>
      <c r="BAY114" s="13"/>
      <c r="BAZ114" s="13"/>
      <c r="BBA114" s="13"/>
      <c r="BBB114" s="13"/>
      <c r="BBC114" s="13"/>
      <c r="BBD114" s="13"/>
      <c r="BBE114" s="13"/>
      <c r="BBF114" s="13"/>
      <c r="BBG114" s="13"/>
      <c r="BBH114" s="13"/>
      <c r="BBI114" s="13"/>
      <c r="BBJ114" s="13"/>
      <c r="BBK114" s="13"/>
      <c r="BBL114" s="13"/>
      <c r="BBM114" s="13"/>
      <c r="BBN114" s="13"/>
      <c r="BBO114" s="13"/>
      <c r="BBP114" s="13"/>
      <c r="BBQ114" s="13"/>
      <c r="BBR114" s="13"/>
      <c r="BBS114" s="13"/>
      <c r="BBT114" s="13"/>
      <c r="BBU114" s="13"/>
      <c r="BBV114" s="13"/>
      <c r="BBW114" s="13"/>
      <c r="BBX114" s="13"/>
      <c r="BBY114" s="13"/>
      <c r="BBZ114" s="13"/>
      <c r="BCA114" s="13"/>
      <c r="BCB114" s="13"/>
      <c r="BCC114" s="13"/>
      <c r="BCD114" s="13"/>
      <c r="BCE114" s="13"/>
      <c r="BCF114" s="13"/>
      <c r="BCG114" s="13"/>
      <c r="BCH114" s="13"/>
      <c r="BCI114" s="13"/>
      <c r="BCJ114" s="13"/>
      <c r="BCK114" s="13"/>
      <c r="BCL114" s="13"/>
      <c r="BCM114" s="13"/>
      <c r="BCN114" s="13"/>
      <c r="BCO114" s="13"/>
      <c r="BCP114" s="13"/>
      <c r="BCQ114" s="13"/>
      <c r="BCR114" s="13"/>
      <c r="BCS114" s="13"/>
      <c r="BCT114" s="13"/>
      <c r="BCU114" s="13"/>
      <c r="BCV114" s="13"/>
      <c r="BCW114" s="13"/>
      <c r="BCX114" s="13"/>
      <c r="BCY114" s="13"/>
      <c r="BCZ114" s="13"/>
      <c r="BDA114" s="13"/>
      <c r="BDB114" s="13"/>
      <c r="BDC114" s="13"/>
      <c r="BDD114" s="13"/>
      <c r="BDE114" s="13"/>
      <c r="BDF114" s="13"/>
      <c r="BDG114" s="13"/>
      <c r="BDH114" s="13"/>
      <c r="BDI114" s="13"/>
      <c r="BDJ114" s="13"/>
      <c r="BDK114" s="13"/>
      <c r="BDL114" s="13"/>
      <c r="BDM114" s="13"/>
      <c r="BDN114" s="13"/>
      <c r="BDO114" s="13"/>
      <c r="BDP114" s="13"/>
      <c r="BDQ114" s="13"/>
      <c r="BDR114" s="13"/>
      <c r="BDS114" s="13"/>
      <c r="BDT114" s="13"/>
      <c r="BDU114" s="13"/>
      <c r="BDV114" s="13"/>
      <c r="BDW114" s="13"/>
      <c r="BDX114" s="13"/>
      <c r="BDY114" s="13"/>
      <c r="BDZ114" s="13"/>
      <c r="BEA114" s="13"/>
      <c r="BEB114" s="13"/>
      <c r="BEC114" s="13"/>
      <c r="BED114" s="13"/>
      <c r="BEE114" s="13"/>
      <c r="BEF114" s="13"/>
      <c r="BEG114" s="13"/>
      <c r="BEH114" s="13"/>
      <c r="BEI114" s="13"/>
      <c r="BEJ114" s="13"/>
      <c r="BEK114" s="13"/>
      <c r="BEL114" s="13"/>
      <c r="BEM114" s="13"/>
      <c r="BEN114" s="13"/>
      <c r="BEO114" s="13"/>
      <c r="BEP114" s="13"/>
      <c r="BEQ114" s="13"/>
      <c r="BER114" s="13"/>
      <c r="BES114" s="13"/>
      <c r="BET114" s="13"/>
      <c r="BEU114" s="13"/>
      <c r="BEV114" s="13"/>
      <c r="BEW114" s="13"/>
      <c r="BEX114" s="13"/>
      <c r="BEY114" s="13"/>
      <c r="BEZ114" s="13"/>
      <c r="BFA114" s="13"/>
      <c r="BFB114" s="13"/>
      <c r="BFC114" s="13"/>
      <c r="BFD114" s="13"/>
      <c r="BFE114" s="13"/>
      <c r="BFF114" s="13"/>
      <c r="BFG114" s="13"/>
      <c r="BFH114" s="13"/>
      <c r="BFI114" s="13"/>
      <c r="BFJ114" s="13"/>
      <c r="BFK114" s="13"/>
      <c r="BFL114" s="13"/>
      <c r="BFM114" s="13"/>
      <c r="BFN114" s="13"/>
      <c r="BFO114" s="13"/>
      <c r="BFP114" s="13"/>
      <c r="BFQ114" s="13"/>
      <c r="BFR114" s="13"/>
      <c r="BFS114" s="13"/>
      <c r="BFT114" s="13"/>
      <c r="BFU114" s="13"/>
      <c r="BFV114" s="13"/>
      <c r="BFW114" s="13"/>
      <c r="BFX114" s="13"/>
      <c r="BFY114" s="13"/>
      <c r="BFZ114" s="13"/>
      <c r="BGA114" s="13"/>
      <c r="BGB114" s="13"/>
      <c r="BGC114" s="13"/>
      <c r="BGD114" s="13"/>
      <c r="BGE114" s="13"/>
      <c r="BGF114" s="13"/>
      <c r="BGG114" s="13"/>
      <c r="BGH114" s="13"/>
      <c r="BGI114" s="13"/>
      <c r="BGJ114" s="13"/>
      <c r="BGK114" s="13"/>
      <c r="BGL114" s="13"/>
      <c r="BGM114" s="13"/>
      <c r="BGN114" s="13"/>
      <c r="BGO114" s="13"/>
      <c r="BGP114" s="13"/>
      <c r="BGQ114" s="13"/>
      <c r="BGR114" s="13"/>
      <c r="BGS114" s="13"/>
      <c r="BGT114" s="13"/>
      <c r="BGU114" s="13"/>
      <c r="BGV114" s="13"/>
      <c r="BGW114" s="13"/>
      <c r="BGX114" s="13"/>
      <c r="BGY114" s="13"/>
      <c r="BGZ114" s="13"/>
      <c r="BHA114" s="13"/>
      <c r="BHB114" s="13"/>
      <c r="BHC114" s="13"/>
      <c r="BHD114" s="13"/>
      <c r="BHE114" s="13"/>
      <c r="BHF114" s="13"/>
      <c r="BHG114" s="13"/>
      <c r="BHH114" s="13"/>
      <c r="BHI114" s="13"/>
      <c r="BHJ114" s="13"/>
      <c r="BHK114" s="13"/>
      <c r="BHL114" s="13"/>
      <c r="BHM114" s="13"/>
      <c r="BHN114" s="13"/>
      <c r="BHO114" s="13"/>
      <c r="BHP114" s="13"/>
      <c r="BHQ114" s="13"/>
      <c r="BHR114" s="13"/>
      <c r="BHS114" s="13"/>
      <c r="BHT114" s="13"/>
      <c r="BHU114" s="13"/>
      <c r="BHV114" s="13"/>
      <c r="BHW114" s="13"/>
      <c r="BHX114" s="13"/>
      <c r="BHY114" s="13"/>
      <c r="BHZ114" s="13"/>
      <c r="BIA114" s="13"/>
      <c r="BIB114" s="13"/>
      <c r="BIC114" s="13"/>
      <c r="BID114" s="13"/>
      <c r="BIE114" s="13"/>
      <c r="BIF114" s="13"/>
      <c r="BIG114" s="13"/>
      <c r="BIH114" s="13"/>
      <c r="BII114" s="13"/>
      <c r="BIJ114" s="13"/>
      <c r="BIK114" s="13"/>
      <c r="BIL114" s="13"/>
      <c r="BIM114" s="13"/>
      <c r="BIN114" s="13"/>
      <c r="BIO114" s="13"/>
      <c r="BIP114" s="13"/>
      <c r="BIQ114" s="13"/>
      <c r="BIR114" s="13"/>
      <c r="BIS114" s="13"/>
      <c r="BIT114" s="13"/>
      <c r="BIU114" s="13"/>
      <c r="BIV114" s="13"/>
      <c r="BIW114" s="13"/>
      <c r="BIX114" s="13"/>
      <c r="BIY114" s="13"/>
      <c r="BIZ114" s="13"/>
      <c r="BJA114" s="13"/>
      <c r="BJB114" s="13"/>
      <c r="BJC114" s="13"/>
      <c r="BJD114" s="13"/>
      <c r="BJE114" s="13"/>
      <c r="BJF114" s="13"/>
      <c r="BJG114" s="13"/>
      <c r="BJH114" s="13"/>
      <c r="BJI114" s="13"/>
      <c r="BJJ114" s="13"/>
      <c r="BJK114" s="13"/>
      <c r="BJL114" s="13"/>
      <c r="BJM114" s="13"/>
      <c r="BJN114" s="13"/>
      <c r="BJO114" s="13"/>
      <c r="BJP114" s="13"/>
      <c r="BJQ114" s="13"/>
      <c r="BJR114" s="13"/>
      <c r="BJS114" s="13"/>
      <c r="BJT114" s="13"/>
      <c r="BJU114" s="13"/>
      <c r="BJV114" s="13"/>
      <c r="BJW114" s="13"/>
      <c r="BJX114" s="13"/>
      <c r="BJY114" s="13"/>
      <c r="BJZ114" s="13"/>
      <c r="BKA114" s="13"/>
      <c r="BKB114" s="13"/>
      <c r="BKC114" s="13"/>
      <c r="BKD114" s="13"/>
      <c r="BKE114" s="13"/>
      <c r="BKF114" s="13"/>
      <c r="BKG114" s="13"/>
      <c r="BKH114" s="13"/>
      <c r="BKI114" s="13"/>
      <c r="BKJ114" s="13"/>
      <c r="BKK114" s="13"/>
      <c r="BKL114" s="13"/>
      <c r="BKM114" s="13"/>
      <c r="BKN114" s="13"/>
      <c r="BKO114" s="13"/>
      <c r="BKP114" s="13"/>
      <c r="BKQ114" s="13"/>
      <c r="BKR114" s="13"/>
      <c r="BKS114" s="13"/>
      <c r="BKT114" s="13"/>
      <c r="BKU114" s="13"/>
      <c r="BKV114" s="13"/>
      <c r="BKW114" s="13"/>
      <c r="BKX114" s="13"/>
      <c r="BKY114" s="13"/>
      <c r="BKZ114" s="13"/>
      <c r="BLA114" s="13"/>
      <c r="BLB114" s="13"/>
      <c r="BLC114" s="13"/>
      <c r="BLD114" s="13"/>
      <c r="BLE114" s="13"/>
      <c r="BLF114" s="13"/>
      <c r="BLG114" s="13"/>
      <c r="BLH114" s="13"/>
      <c r="BLI114" s="13"/>
      <c r="BLJ114" s="13"/>
      <c r="BLK114" s="13"/>
      <c r="BLL114" s="13"/>
      <c r="BLM114" s="13"/>
      <c r="BLN114" s="13"/>
      <c r="BLO114" s="13"/>
      <c r="BLP114" s="13"/>
      <c r="BLQ114" s="13"/>
      <c r="BLR114" s="13"/>
      <c r="BLS114" s="13"/>
      <c r="BLT114" s="13"/>
      <c r="BLU114" s="13"/>
      <c r="BLV114" s="13"/>
      <c r="BLW114" s="13"/>
      <c r="BLX114" s="13"/>
      <c r="BLY114" s="13"/>
      <c r="BLZ114" s="13"/>
      <c r="BMA114" s="13"/>
      <c r="BMB114" s="13"/>
      <c r="BMC114" s="13"/>
      <c r="BMD114" s="13"/>
      <c r="BME114" s="13"/>
      <c r="BMF114" s="13"/>
      <c r="BMG114" s="13"/>
      <c r="BMH114" s="13"/>
      <c r="BMI114" s="13"/>
      <c r="BMJ114" s="13"/>
      <c r="BMK114" s="13"/>
      <c r="BML114" s="13"/>
      <c r="BMM114" s="13"/>
      <c r="BMN114" s="13"/>
      <c r="BMO114" s="13"/>
      <c r="BMP114" s="13"/>
      <c r="BMQ114" s="13"/>
      <c r="BMR114" s="13"/>
      <c r="BMS114" s="13"/>
      <c r="BMT114" s="13"/>
      <c r="BMU114" s="13"/>
      <c r="BMV114" s="13"/>
      <c r="BMW114" s="13"/>
      <c r="BMX114" s="13"/>
      <c r="BMY114" s="13"/>
      <c r="BMZ114" s="13"/>
      <c r="BNA114" s="13"/>
      <c r="BNB114" s="13"/>
      <c r="BNC114" s="13"/>
      <c r="BND114" s="13"/>
      <c r="BNE114" s="13"/>
      <c r="BNF114" s="13"/>
      <c r="BNG114" s="13"/>
      <c r="BNH114" s="13"/>
      <c r="BNI114" s="13"/>
      <c r="BNJ114" s="13"/>
      <c r="BNK114" s="13"/>
      <c r="BNL114" s="13"/>
      <c r="BNM114" s="13"/>
      <c r="BNN114" s="13"/>
      <c r="BNO114" s="13"/>
      <c r="BNP114" s="13"/>
      <c r="BNQ114" s="13"/>
      <c r="BNR114" s="13"/>
      <c r="BNS114" s="13"/>
      <c r="BNT114" s="13"/>
      <c r="BNU114" s="13"/>
      <c r="BNV114" s="13"/>
      <c r="BNW114" s="13"/>
      <c r="BNX114" s="13"/>
      <c r="BNY114" s="13"/>
      <c r="BNZ114" s="13"/>
      <c r="BOA114" s="13"/>
      <c r="BOB114" s="13"/>
      <c r="BOC114" s="13"/>
      <c r="BOD114" s="13"/>
      <c r="BOE114" s="13"/>
      <c r="BOF114" s="13"/>
      <c r="BOG114" s="13"/>
      <c r="BOH114" s="13"/>
      <c r="BOI114" s="13"/>
      <c r="BOJ114" s="13"/>
      <c r="BOK114" s="13"/>
      <c r="BOL114" s="13"/>
      <c r="BOM114" s="13"/>
      <c r="BON114" s="13"/>
      <c r="BOO114" s="13"/>
      <c r="BOP114" s="13"/>
      <c r="BOQ114" s="13"/>
      <c r="BOR114" s="13"/>
      <c r="BOS114" s="13"/>
      <c r="BOT114" s="13"/>
      <c r="BOU114" s="13"/>
      <c r="BOV114" s="13"/>
      <c r="BOW114" s="13"/>
      <c r="BOX114" s="13"/>
      <c r="BOY114" s="13"/>
      <c r="BOZ114" s="13"/>
      <c r="BPA114" s="13"/>
      <c r="BPB114" s="13"/>
      <c r="BPC114" s="13"/>
      <c r="BPD114" s="13"/>
      <c r="BPE114" s="13"/>
      <c r="BPF114" s="13"/>
      <c r="BPG114" s="13"/>
      <c r="BPH114" s="13"/>
      <c r="BPI114" s="13"/>
      <c r="BPJ114" s="13"/>
      <c r="BPK114" s="13"/>
      <c r="BPL114" s="13"/>
      <c r="BPM114" s="13"/>
      <c r="BPN114" s="13"/>
      <c r="BPO114" s="13"/>
      <c r="BPP114" s="13"/>
      <c r="BPQ114" s="13"/>
      <c r="BPR114" s="13"/>
      <c r="BPS114" s="13"/>
      <c r="BPT114" s="13"/>
      <c r="BPU114" s="13"/>
      <c r="BPV114" s="13"/>
      <c r="BPW114" s="13"/>
      <c r="BPX114" s="13"/>
      <c r="BPY114" s="13"/>
      <c r="BPZ114" s="13"/>
      <c r="BQA114" s="13"/>
      <c r="BQB114" s="13"/>
      <c r="BQC114" s="13"/>
      <c r="BQD114" s="13"/>
      <c r="BQE114" s="13"/>
      <c r="BQF114" s="13"/>
      <c r="BQG114" s="13"/>
      <c r="BQH114" s="13"/>
      <c r="BQI114" s="13"/>
      <c r="BQJ114" s="13"/>
      <c r="BQK114" s="13"/>
      <c r="BQL114" s="13"/>
      <c r="BQM114" s="13"/>
      <c r="BQN114" s="13"/>
      <c r="BQO114" s="13"/>
      <c r="BQP114" s="13"/>
      <c r="BQQ114" s="13"/>
      <c r="BQR114" s="13"/>
      <c r="BQS114" s="13"/>
      <c r="BQT114" s="13"/>
      <c r="BQU114" s="13"/>
      <c r="BQV114" s="13"/>
      <c r="BQW114" s="13"/>
      <c r="BQX114" s="13"/>
      <c r="BQY114" s="13"/>
      <c r="BQZ114" s="13"/>
      <c r="BRA114" s="13"/>
      <c r="BRB114" s="13"/>
      <c r="BRC114" s="13"/>
      <c r="BRD114" s="13"/>
      <c r="BRE114" s="13"/>
      <c r="BRF114" s="13"/>
      <c r="BRG114" s="13"/>
      <c r="BRH114" s="13"/>
      <c r="BRI114" s="13"/>
      <c r="BRJ114" s="13"/>
      <c r="BRK114" s="13"/>
      <c r="BRL114" s="13"/>
      <c r="BRM114" s="13"/>
      <c r="BRN114" s="13"/>
      <c r="BRO114" s="13"/>
      <c r="BRP114" s="13"/>
      <c r="BRQ114" s="13"/>
      <c r="BRR114" s="13"/>
      <c r="BRS114" s="13"/>
      <c r="BRT114" s="13"/>
      <c r="BRU114" s="13"/>
      <c r="BRV114" s="13"/>
      <c r="BRW114" s="13"/>
      <c r="BRX114" s="13"/>
      <c r="BRY114" s="13"/>
      <c r="BRZ114" s="13"/>
      <c r="BSA114" s="13"/>
      <c r="BSB114" s="13"/>
      <c r="BSC114" s="13"/>
      <c r="BSD114" s="13"/>
      <c r="BSE114" s="13"/>
      <c r="BSF114" s="13"/>
      <c r="BSG114" s="13"/>
      <c r="BSH114" s="13"/>
      <c r="BSI114" s="13"/>
      <c r="BSJ114" s="13"/>
      <c r="BSK114" s="13"/>
      <c r="BSL114" s="13"/>
      <c r="BSM114" s="13"/>
      <c r="BSN114" s="13"/>
      <c r="BSO114" s="13"/>
      <c r="BSP114" s="13"/>
      <c r="BSQ114" s="13"/>
      <c r="BSR114" s="13"/>
      <c r="BSS114" s="13"/>
      <c r="BST114" s="13"/>
      <c r="BSU114" s="13"/>
      <c r="BSV114" s="13"/>
      <c r="BSW114" s="13"/>
      <c r="BSX114" s="13"/>
      <c r="BSY114" s="13"/>
      <c r="BSZ114" s="13"/>
      <c r="BTA114" s="13"/>
      <c r="BTB114" s="13"/>
      <c r="BTC114" s="13"/>
      <c r="BTD114" s="13"/>
      <c r="BTE114" s="13"/>
      <c r="BTF114" s="13"/>
      <c r="BTG114" s="13"/>
      <c r="BTH114" s="13"/>
      <c r="BTI114" s="13"/>
      <c r="BTJ114" s="13"/>
      <c r="BTK114" s="13"/>
      <c r="BTL114" s="13"/>
      <c r="BTM114" s="13"/>
      <c r="BTN114" s="13"/>
      <c r="BTO114" s="13"/>
      <c r="BTP114" s="13"/>
      <c r="BTQ114" s="13"/>
      <c r="BTR114" s="13"/>
      <c r="BTS114" s="13"/>
      <c r="BTT114" s="13"/>
      <c r="BTU114" s="13"/>
      <c r="BTV114" s="13"/>
      <c r="BTW114" s="13"/>
      <c r="BTX114" s="13"/>
      <c r="BTY114" s="13"/>
      <c r="BTZ114" s="13"/>
      <c r="BUA114" s="13"/>
      <c r="BUB114" s="13"/>
      <c r="BUC114" s="13"/>
      <c r="BUD114" s="13"/>
      <c r="BUE114" s="13"/>
      <c r="BUF114" s="13"/>
      <c r="BUG114" s="13"/>
      <c r="BUH114" s="13"/>
      <c r="BUI114" s="13"/>
      <c r="BUJ114" s="13"/>
      <c r="BUK114" s="13"/>
      <c r="BUL114" s="13"/>
      <c r="BUM114" s="13"/>
      <c r="BUN114" s="13"/>
      <c r="BUO114" s="13"/>
      <c r="BUP114" s="13"/>
      <c r="BUQ114" s="13"/>
      <c r="BUR114" s="13"/>
      <c r="BUS114" s="13"/>
      <c r="BUT114" s="13"/>
      <c r="BUU114" s="13"/>
      <c r="BUV114" s="13"/>
      <c r="BUW114" s="13"/>
      <c r="BUX114" s="13"/>
      <c r="BUY114" s="13"/>
      <c r="BUZ114" s="13"/>
      <c r="BVA114" s="13"/>
      <c r="BVB114" s="13"/>
      <c r="BVC114" s="13"/>
      <c r="BVD114" s="13"/>
      <c r="BVE114" s="13"/>
      <c r="BVF114" s="13"/>
      <c r="BVG114" s="13"/>
      <c r="BVH114" s="13"/>
      <c r="BVI114" s="13"/>
      <c r="BVJ114" s="13"/>
      <c r="BVK114" s="13"/>
      <c r="BVL114" s="13"/>
      <c r="BVM114" s="13"/>
      <c r="BVN114" s="13"/>
      <c r="BVO114" s="13"/>
      <c r="BVP114" s="13"/>
      <c r="BVQ114" s="13"/>
      <c r="BVR114" s="13"/>
      <c r="BVS114" s="13"/>
      <c r="BVT114" s="13"/>
      <c r="BVU114" s="13"/>
      <c r="BVV114" s="13"/>
      <c r="BVW114" s="13"/>
      <c r="BVX114" s="13"/>
      <c r="BVY114" s="13"/>
      <c r="BVZ114" s="13"/>
      <c r="BWA114" s="13"/>
      <c r="BWB114" s="13"/>
      <c r="BWC114" s="13"/>
      <c r="BWD114" s="13"/>
      <c r="BWE114" s="13"/>
      <c r="BWF114" s="13"/>
      <c r="BWG114" s="13"/>
      <c r="BWH114" s="13"/>
      <c r="BWI114" s="13"/>
      <c r="BWJ114" s="13"/>
      <c r="BWK114" s="13"/>
      <c r="BWL114" s="13"/>
      <c r="BWM114" s="13"/>
      <c r="BWN114" s="13"/>
      <c r="BWO114" s="13"/>
      <c r="BWP114" s="13"/>
      <c r="BWQ114" s="13"/>
      <c r="BWR114" s="13"/>
      <c r="BWS114" s="13"/>
      <c r="BWT114" s="13"/>
      <c r="BWU114" s="13"/>
      <c r="BWV114" s="13"/>
      <c r="BWW114" s="13"/>
      <c r="BWX114" s="13"/>
      <c r="BWY114" s="13"/>
      <c r="BWZ114" s="13"/>
      <c r="BXA114" s="13"/>
      <c r="BXB114" s="13"/>
      <c r="BXC114" s="13"/>
      <c r="BXD114" s="13"/>
      <c r="BXE114" s="13"/>
      <c r="BXF114" s="13"/>
      <c r="BXG114" s="13"/>
      <c r="BXH114" s="13"/>
      <c r="BXI114" s="13"/>
      <c r="BXJ114" s="13"/>
      <c r="BXK114" s="13"/>
      <c r="BXL114" s="13"/>
      <c r="BXM114" s="13"/>
      <c r="BXN114" s="13"/>
      <c r="BXO114" s="13"/>
      <c r="BXP114" s="13"/>
      <c r="BXQ114" s="13"/>
      <c r="BXR114" s="13"/>
      <c r="BXS114" s="13"/>
      <c r="BXT114" s="13"/>
      <c r="BXU114" s="13"/>
      <c r="BXV114" s="13"/>
      <c r="BXW114" s="13"/>
      <c r="BXX114" s="13"/>
      <c r="BXY114" s="13"/>
      <c r="BXZ114" s="13"/>
      <c r="BYA114" s="13"/>
      <c r="BYB114" s="13"/>
      <c r="BYC114" s="13"/>
      <c r="BYD114" s="13"/>
      <c r="BYE114" s="13"/>
      <c r="BYF114" s="13"/>
      <c r="BYG114" s="13"/>
      <c r="BYH114" s="13"/>
      <c r="BYI114" s="13"/>
      <c r="BYJ114" s="13"/>
      <c r="BYK114" s="13"/>
      <c r="BYL114" s="13"/>
      <c r="BYM114" s="13"/>
      <c r="BYN114" s="13"/>
      <c r="BYO114" s="13"/>
      <c r="BYP114" s="13"/>
      <c r="BYQ114" s="13"/>
      <c r="BYR114" s="13"/>
      <c r="BYS114" s="13"/>
      <c r="BYT114" s="13"/>
      <c r="BYU114" s="13"/>
      <c r="BYV114" s="13"/>
      <c r="BYW114" s="13"/>
      <c r="BYX114" s="13"/>
      <c r="BYY114" s="13"/>
      <c r="BYZ114" s="13"/>
      <c r="BZA114" s="13"/>
      <c r="BZB114" s="13"/>
      <c r="BZC114" s="13"/>
      <c r="BZD114" s="13"/>
      <c r="BZE114" s="13"/>
      <c r="BZF114" s="13"/>
      <c r="BZG114" s="13"/>
      <c r="BZH114" s="13"/>
      <c r="BZI114" s="13"/>
      <c r="BZJ114" s="13"/>
      <c r="BZK114" s="13"/>
      <c r="BZL114" s="13"/>
      <c r="BZM114" s="13"/>
      <c r="BZN114" s="13"/>
      <c r="BZO114" s="13"/>
      <c r="BZP114" s="13"/>
      <c r="BZQ114" s="13"/>
      <c r="BZR114" s="13"/>
      <c r="BZS114" s="13"/>
      <c r="BZT114" s="13"/>
      <c r="BZU114" s="13"/>
      <c r="BZV114" s="13"/>
      <c r="BZW114" s="13"/>
      <c r="BZX114" s="13"/>
      <c r="BZY114" s="13"/>
      <c r="BZZ114" s="13"/>
      <c r="CAA114" s="13"/>
      <c r="CAB114" s="13"/>
      <c r="CAC114" s="13"/>
      <c r="CAD114" s="13"/>
      <c r="CAE114" s="13"/>
      <c r="CAF114" s="13"/>
      <c r="CAG114" s="13"/>
      <c r="CAH114" s="13"/>
      <c r="CAI114" s="13"/>
      <c r="CAJ114" s="13"/>
      <c r="CAK114" s="13"/>
      <c r="CAL114" s="13"/>
      <c r="CAM114" s="13"/>
      <c r="CAN114" s="13"/>
      <c r="CAO114" s="13"/>
      <c r="CAP114" s="13"/>
      <c r="CAQ114" s="13"/>
      <c r="CAR114" s="13"/>
      <c r="CAS114" s="13"/>
      <c r="CAT114" s="13"/>
      <c r="CAU114" s="13"/>
      <c r="CAV114" s="13"/>
      <c r="CAW114" s="13"/>
      <c r="CAX114" s="13"/>
      <c r="CAY114" s="13"/>
      <c r="CAZ114" s="13"/>
      <c r="CBA114" s="13"/>
      <c r="CBB114" s="13"/>
      <c r="CBC114" s="13"/>
      <c r="CBD114" s="13"/>
      <c r="CBE114" s="13"/>
      <c r="CBF114" s="13"/>
      <c r="CBG114" s="13"/>
      <c r="CBH114" s="13"/>
      <c r="CBI114" s="13"/>
      <c r="CBJ114" s="13"/>
      <c r="CBK114" s="13"/>
      <c r="CBL114" s="13"/>
      <c r="CBM114" s="13"/>
      <c r="CBN114" s="13"/>
      <c r="CBO114" s="13"/>
      <c r="CBP114" s="13"/>
      <c r="CBQ114" s="13"/>
      <c r="CBR114" s="13"/>
      <c r="CBS114" s="13"/>
      <c r="CBT114" s="13"/>
      <c r="CBU114" s="13"/>
      <c r="CBV114" s="13"/>
      <c r="CBW114" s="13"/>
      <c r="CBX114" s="13"/>
      <c r="CBY114" s="13"/>
      <c r="CBZ114" s="13"/>
      <c r="CCA114" s="13"/>
      <c r="CCB114" s="13"/>
      <c r="CCC114" s="13"/>
      <c r="CCD114" s="13"/>
      <c r="CCE114" s="13"/>
      <c r="CCF114" s="13"/>
      <c r="CCG114" s="13"/>
      <c r="CCH114" s="13"/>
      <c r="CCI114" s="13"/>
      <c r="CCJ114" s="13"/>
      <c r="CCK114" s="13"/>
      <c r="CCL114" s="13"/>
      <c r="CCM114" s="13"/>
      <c r="CCN114" s="13"/>
      <c r="CCO114" s="13"/>
      <c r="CCP114" s="13"/>
      <c r="CCQ114" s="13"/>
      <c r="CCR114" s="13"/>
      <c r="CCS114" s="13"/>
      <c r="CCT114" s="13"/>
      <c r="CCU114" s="13"/>
      <c r="CCV114" s="13"/>
      <c r="CCW114" s="13"/>
      <c r="CCX114" s="13"/>
      <c r="CCY114" s="13"/>
      <c r="CCZ114" s="13"/>
      <c r="CDA114" s="13"/>
      <c r="CDB114" s="13"/>
      <c r="CDC114" s="13"/>
      <c r="CDD114" s="13"/>
      <c r="CDE114" s="13"/>
      <c r="CDF114" s="13"/>
      <c r="CDG114" s="13"/>
      <c r="CDH114" s="13"/>
      <c r="CDI114" s="13"/>
      <c r="CDJ114" s="13"/>
      <c r="CDK114" s="13"/>
      <c r="CDL114" s="13"/>
      <c r="CDM114" s="13"/>
      <c r="CDN114" s="13"/>
      <c r="CDO114" s="13"/>
      <c r="CDP114" s="13"/>
      <c r="CDQ114" s="13"/>
      <c r="CDR114" s="13"/>
      <c r="CDS114" s="13"/>
      <c r="CDT114" s="13"/>
      <c r="CDU114" s="13"/>
      <c r="CDV114" s="13"/>
      <c r="CDW114" s="13"/>
      <c r="CDX114" s="13"/>
      <c r="CDY114" s="13"/>
      <c r="CDZ114" s="13"/>
      <c r="CEA114" s="13"/>
      <c r="CEB114" s="13"/>
      <c r="CEC114" s="13"/>
      <c r="CED114" s="13"/>
      <c r="CEE114" s="13"/>
      <c r="CEF114" s="13"/>
      <c r="CEG114" s="13"/>
      <c r="CEH114" s="13"/>
      <c r="CEI114" s="13"/>
      <c r="CEJ114" s="13"/>
      <c r="CEK114" s="13"/>
      <c r="CEL114" s="13"/>
      <c r="CEM114" s="13"/>
      <c r="CEN114" s="13"/>
      <c r="CEO114" s="13"/>
      <c r="CEP114" s="13"/>
      <c r="CEQ114" s="13"/>
      <c r="CER114" s="13"/>
      <c r="CES114" s="13"/>
      <c r="CET114" s="13"/>
      <c r="CEU114" s="13"/>
      <c r="CEV114" s="13"/>
      <c r="CEW114" s="13"/>
      <c r="CEX114" s="13"/>
      <c r="CEY114" s="13"/>
      <c r="CEZ114" s="13"/>
      <c r="CFA114" s="13"/>
      <c r="CFB114" s="13"/>
      <c r="CFC114" s="13"/>
      <c r="CFD114" s="13"/>
      <c r="CFE114" s="13"/>
      <c r="CFF114" s="13"/>
      <c r="CFG114" s="13"/>
      <c r="CFH114" s="13"/>
      <c r="CFI114" s="13"/>
      <c r="CFJ114" s="13"/>
      <c r="CFK114" s="13"/>
      <c r="CFL114" s="13"/>
      <c r="CFM114" s="13"/>
      <c r="CFN114" s="13"/>
      <c r="CFO114" s="13"/>
      <c r="CFP114" s="13"/>
      <c r="CFQ114" s="13"/>
      <c r="CFR114" s="13"/>
      <c r="CFS114" s="13"/>
      <c r="CFT114" s="13"/>
      <c r="CFU114" s="13"/>
      <c r="CFV114" s="13"/>
      <c r="CFW114" s="13"/>
      <c r="CFX114" s="13"/>
      <c r="CFY114" s="13"/>
      <c r="CFZ114" s="13"/>
      <c r="CGA114" s="13"/>
      <c r="CGB114" s="13"/>
      <c r="CGC114" s="13"/>
      <c r="CGD114" s="13"/>
      <c r="CGE114" s="13"/>
      <c r="CGF114" s="13"/>
      <c r="CGG114" s="13"/>
      <c r="CGH114" s="13"/>
      <c r="CGI114" s="13"/>
      <c r="CGJ114" s="13"/>
      <c r="CGK114" s="13"/>
      <c r="CGL114" s="13"/>
      <c r="CGM114" s="13"/>
      <c r="CGN114" s="13"/>
      <c r="CGO114" s="13"/>
      <c r="CGP114" s="13"/>
      <c r="CGQ114" s="13"/>
      <c r="CGR114" s="13"/>
      <c r="CGS114" s="13"/>
      <c r="CGT114" s="13"/>
      <c r="CGU114" s="13"/>
      <c r="CGV114" s="13"/>
      <c r="CGW114" s="13"/>
      <c r="CGX114" s="13"/>
      <c r="CGY114" s="13"/>
      <c r="CGZ114" s="13"/>
      <c r="CHA114" s="13"/>
      <c r="CHB114" s="13"/>
      <c r="CHC114" s="13"/>
      <c r="CHD114" s="13"/>
      <c r="CHE114" s="13"/>
      <c r="CHF114" s="13"/>
      <c r="CHG114" s="13"/>
      <c r="CHH114" s="13"/>
      <c r="CHI114" s="13"/>
      <c r="CHJ114" s="13"/>
      <c r="CHK114" s="13"/>
      <c r="CHL114" s="13"/>
      <c r="CHM114" s="13"/>
      <c r="CHN114" s="13"/>
      <c r="CHO114" s="13"/>
      <c r="CHP114" s="13"/>
      <c r="CHQ114" s="13"/>
      <c r="CHR114" s="13"/>
      <c r="CHS114" s="13"/>
      <c r="CHT114" s="13"/>
      <c r="CHU114" s="13"/>
      <c r="CHV114" s="13"/>
      <c r="CHW114" s="13"/>
      <c r="CHX114" s="13"/>
      <c r="CHY114" s="13"/>
      <c r="CHZ114" s="13"/>
      <c r="CIA114" s="13"/>
      <c r="CIB114" s="13"/>
      <c r="CIC114" s="13"/>
      <c r="CID114" s="13"/>
      <c r="CIE114" s="13"/>
      <c r="CIF114" s="13"/>
      <c r="CIG114" s="13"/>
      <c r="CIH114" s="13"/>
      <c r="CII114" s="13"/>
      <c r="CIJ114" s="13"/>
      <c r="CIK114" s="13"/>
      <c r="CIL114" s="13"/>
      <c r="CIM114" s="13"/>
      <c r="CIN114" s="13"/>
      <c r="CIO114" s="13"/>
      <c r="CIP114" s="13"/>
      <c r="CIQ114" s="13"/>
      <c r="CIR114" s="13"/>
      <c r="CIS114" s="13"/>
      <c r="CIT114" s="13"/>
      <c r="CIU114" s="13"/>
      <c r="CIV114" s="13"/>
      <c r="CIW114" s="13"/>
      <c r="CIX114" s="13"/>
      <c r="CIY114" s="13"/>
      <c r="CIZ114" s="13"/>
      <c r="CJA114" s="13"/>
      <c r="CJB114" s="13"/>
      <c r="CJC114" s="13"/>
      <c r="CJD114" s="13"/>
      <c r="CJE114" s="13"/>
      <c r="CJF114" s="13"/>
      <c r="CJG114" s="13"/>
      <c r="CJH114" s="13"/>
      <c r="CJI114" s="13"/>
      <c r="CJJ114" s="13"/>
      <c r="CJK114" s="13"/>
      <c r="CJL114" s="13"/>
      <c r="CJM114" s="13"/>
      <c r="CJN114" s="13"/>
      <c r="CJO114" s="13"/>
      <c r="CJP114" s="13"/>
      <c r="CJQ114" s="13"/>
      <c r="CJR114" s="13"/>
      <c r="CJS114" s="13"/>
      <c r="CJT114" s="13"/>
      <c r="CJU114" s="13"/>
      <c r="CJV114" s="13"/>
      <c r="CJW114" s="13"/>
      <c r="CJX114" s="13"/>
      <c r="CJY114" s="13"/>
      <c r="CJZ114" s="13"/>
      <c r="CKA114" s="13"/>
      <c r="CKB114" s="13"/>
      <c r="CKC114" s="13"/>
      <c r="CKD114" s="13"/>
      <c r="CKE114" s="13"/>
      <c r="CKF114" s="13"/>
      <c r="CKG114" s="13"/>
      <c r="CKH114" s="13"/>
      <c r="CKI114" s="13"/>
      <c r="CKJ114" s="13"/>
      <c r="CKK114" s="13"/>
      <c r="CKL114" s="13"/>
      <c r="CKM114" s="13"/>
      <c r="CKN114" s="13"/>
      <c r="CKO114" s="13"/>
      <c r="CKP114" s="13"/>
      <c r="CKQ114" s="13"/>
      <c r="CKR114" s="13"/>
      <c r="CKS114" s="13"/>
      <c r="CKT114" s="13"/>
      <c r="CKU114" s="13"/>
      <c r="CKV114" s="13"/>
      <c r="CKW114" s="13"/>
      <c r="CKX114" s="13"/>
      <c r="CKY114" s="13"/>
      <c r="CKZ114" s="13"/>
      <c r="CLA114" s="13"/>
      <c r="CLB114" s="13"/>
      <c r="CLC114" s="13"/>
      <c r="CLD114" s="13"/>
      <c r="CLE114" s="13"/>
      <c r="CLF114" s="13"/>
      <c r="CLG114" s="13"/>
      <c r="CLH114" s="13"/>
      <c r="CLI114" s="13"/>
      <c r="CLJ114" s="13"/>
      <c r="CLK114" s="13"/>
      <c r="CLL114" s="13"/>
      <c r="CLM114" s="13"/>
      <c r="CLN114" s="13"/>
      <c r="CLO114" s="13"/>
      <c r="CLP114" s="13"/>
      <c r="CLQ114" s="13"/>
      <c r="CLR114" s="13"/>
      <c r="CLS114" s="13"/>
      <c r="CLT114" s="13"/>
      <c r="CLU114" s="13"/>
      <c r="CLV114" s="13"/>
      <c r="CLW114" s="13"/>
      <c r="CLX114" s="13"/>
      <c r="CLY114" s="13"/>
      <c r="CLZ114" s="13"/>
      <c r="CMA114" s="13"/>
      <c r="CMB114" s="13"/>
      <c r="CMC114" s="13"/>
      <c r="CMD114" s="13"/>
      <c r="CME114" s="13"/>
      <c r="CMF114" s="13"/>
      <c r="CMG114" s="13"/>
      <c r="CMH114" s="13"/>
      <c r="CMI114" s="13"/>
      <c r="CMJ114" s="13"/>
      <c r="CMK114" s="13"/>
      <c r="CML114" s="13"/>
      <c r="CMM114" s="13"/>
      <c r="CMN114" s="13"/>
      <c r="CMO114" s="13"/>
      <c r="CMP114" s="13"/>
      <c r="CMQ114" s="13"/>
      <c r="CMR114" s="13"/>
      <c r="CMS114" s="13"/>
      <c r="CMT114" s="13"/>
      <c r="CMU114" s="13"/>
      <c r="CMV114" s="13"/>
      <c r="CMW114" s="13"/>
      <c r="CMX114" s="13"/>
      <c r="CMY114" s="13"/>
      <c r="CMZ114" s="13"/>
      <c r="CNA114" s="13"/>
      <c r="CNB114" s="13"/>
      <c r="CNC114" s="13"/>
      <c r="CND114" s="13"/>
      <c r="CNE114" s="13"/>
      <c r="CNF114" s="13"/>
      <c r="CNG114" s="13"/>
      <c r="CNH114" s="13"/>
      <c r="CNI114" s="13"/>
      <c r="CNJ114" s="13"/>
      <c r="CNK114" s="13"/>
      <c r="CNL114" s="13"/>
      <c r="CNM114" s="13"/>
      <c r="CNN114" s="13"/>
      <c r="CNO114" s="13"/>
      <c r="CNP114" s="13"/>
      <c r="CNQ114" s="13"/>
      <c r="CNR114" s="13"/>
      <c r="CNS114" s="13"/>
      <c r="CNT114" s="13"/>
      <c r="CNU114" s="13"/>
      <c r="CNV114" s="13"/>
      <c r="CNW114" s="13"/>
      <c r="CNX114" s="13"/>
      <c r="CNY114" s="13"/>
      <c r="CNZ114" s="13"/>
      <c r="COA114" s="13"/>
      <c r="COB114" s="13"/>
      <c r="COC114" s="13"/>
      <c r="COD114" s="13"/>
      <c r="COE114" s="13"/>
      <c r="COF114" s="13"/>
      <c r="COG114" s="13"/>
      <c r="COH114" s="13"/>
      <c r="COI114" s="13"/>
      <c r="COJ114" s="13"/>
      <c r="COK114" s="13"/>
      <c r="COL114" s="13"/>
      <c r="COM114" s="13"/>
      <c r="CON114" s="13"/>
      <c r="COO114" s="13"/>
      <c r="COP114" s="13"/>
      <c r="COQ114" s="13"/>
      <c r="COR114" s="13"/>
      <c r="COS114" s="13"/>
      <c r="COT114" s="13"/>
      <c r="COU114" s="13"/>
      <c r="COV114" s="13"/>
      <c r="COW114" s="13"/>
      <c r="COX114" s="13"/>
      <c r="COY114" s="13"/>
      <c r="COZ114" s="13"/>
      <c r="CPA114" s="13"/>
      <c r="CPB114" s="13"/>
      <c r="CPC114" s="13"/>
      <c r="CPD114" s="13"/>
      <c r="CPE114" s="13"/>
      <c r="CPF114" s="13"/>
      <c r="CPG114" s="13"/>
      <c r="CPH114" s="13"/>
      <c r="CPI114" s="13"/>
      <c r="CPJ114" s="13"/>
      <c r="CPK114" s="13"/>
      <c r="CPL114" s="13"/>
      <c r="CPM114" s="13"/>
      <c r="CPN114" s="13"/>
      <c r="CPO114" s="13"/>
      <c r="CPP114" s="13"/>
      <c r="CPQ114" s="13"/>
      <c r="CPR114" s="13"/>
      <c r="CPS114" s="13"/>
      <c r="CPT114" s="13"/>
      <c r="CPU114" s="13"/>
      <c r="CPV114" s="13"/>
      <c r="CPW114" s="13"/>
      <c r="CPX114" s="13"/>
      <c r="CPY114" s="13"/>
      <c r="CPZ114" s="13"/>
      <c r="CQA114" s="13"/>
      <c r="CQB114" s="13"/>
      <c r="CQC114" s="13"/>
      <c r="CQD114" s="13"/>
      <c r="CQE114" s="13"/>
      <c r="CQF114" s="13"/>
      <c r="CQG114" s="13"/>
      <c r="CQH114" s="13"/>
      <c r="CQI114" s="13"/>
      <c r="CQJ114" s="13"/>
      <c r="CQK114" s="13"/>
      <c r="CQL114" s="13"/>
      <c r="CQM114" s="13"/>
      <c r="CQN114" s="13"/>
      <c r="CQO114" s="13"/>
      <c r="CQP114" s="13"/>
      <c r="CQQ114" s="13"/>
      <c r="CQR114" s="13"/>
      <c r="CQS114" s="13"/>
      <c r="CQT114" s="13"/>
      <c r="CQU114" s="13"/>
      <c r="CQV114" s="13"/>
      <c r="CQW114" s="13"/>
      <c r="CQX114" s="13"/>
      <c r="CQY114" s="13"/>
      <c r="CQZ114" s="13"/>
      <c r="CRA114" s="13"/>
      <c r="CRB114" s="13"/>
      <c r="CRC114" s="13"/>
      <c r="CRD114" s="13"/>
      <c r="CRE114" s="13"/>
      <c r="CRF114" s="13"/>
      <c r="CRG114" s="13"/>
      <c r="CRH114" s="13"/>
      <c r="CRI114" s="13"/>
      <c r="CRJ114" s="13"/>
      <c r="CRK114" s="13"/>
      <c r="CRL114" s="13"/>
      <c r="CRM114" s="13"/>
      <c r="CRN114" s="13"/>
      <c r="CRO114" s="13"/>
      <c r="CRP114" s="13"/>
      <c r="CRQ114" s="13"/>
      <c r="CRR114" s="13"/>
      <c r="CRS114" s="13"/>
      <c r="CRT114" s="13"/>
      <c r="CRU114" s="13"/>
      <c r="CRV114" s="13"/>
      <c r="CRW114" s="13"/>
      <c r="CRX114" s="13"/>
      <c r="CRY114" s="13"/>
      <c r="CRZ114" s="13"/>
      <c r="CSA114" s="13"/>
      <c r="CSB114" s="13"/>
      <c r="CSC114" s="13"/>
      <c r="CSD114" s="13"/>
      <c r="CSE114" s="13"/>
      <c r="CSF114" s="13"/>
      <c r="CSG114" s="13"/>
      <c r="CSH114" s="13"/>
      <c r="CSI114" s="13"/>
      <c r="CSJ114" s="13"/>
      <c r="CSK114" s="13"/>
      <c r="CSL114" s="13"/>
      <c r="CSM114" s="13"/>
      <c r="CSN114" s="13"/>
      <c r="CSO114" s="13"/>
      <c r="CSP114" s="13"/>
      <c r="CSQ114" s="13"/>
      <c r="CSR114" s="13"/>
      <c r="CSS114" s="13"/>
      <c r="CST114" s="13"/>
      <c r="CSU114" s="13"/>
      <c r="CSV114" s="13"/>
      <c r="CSW114" s="13"/>
      <c r="CSX114" s="13"/>
      <c r="CSY114" s="13"/>
      <c r="CSZ114" s="13"/>
      <c r="CTA114" s="13"/>
      <c r="CTB114" s="13"/>
      <c r="CTC114" s="13"/>
      <c r="CTD114" s="13"/>
      <c r="CTE114" s="13"/>
      <c r="CTF114" s="13"/>
      <c r="CTG114" s="13"/>
      <c r="CTH114" s="13"/>
      <c r="CTI114" s="13"/>
      <c r="CTJ114" s="13"/>
      <c r="CTK114" s="13"/>
      <c r="CTL114" s="13"/>
      <c r="CTM114" s="13"/>
      <c r="CTN114" s="13"/>
      <c r="CTO114" s="13"/>
      <c r="CTP114" s="13"/>
      <c r="CTQ114" s="13"/>
      <c r="CTR114" s="13"/>
      <c r="CTS114" s="13"/>
      <c r="CTT114" s="13"/>
      <c r="CTU114" s="13"/>
      <c r="CTV114" s="13"/>
      <c r="CTW114" s="13"/>
      <c r="CTX114" s="13"/>
      <c r="CTY114" s="13"/>
      <c r="CTZ114" s="13"/>
      <c r="CUA114" s="13"/>
      <c r="CUB114" s="13"/>
      <c r="CUC114" s="13"/>
      <c r="CUD114" s="13"/>
      <c r="CUE114" s="13"/>
      <c r="CUF114" s="13"/>
      <c r="CUG114" s="13"/>
      <c r="CUH114" s="13"/>
      <c r="CUI114" s="13"/>
      <c r="CUJ114" s="13"/>
      <c r="CUK114" s="13"/>
      <c r="CUL114" s="13"/>
      <c r="CUM114" s="13"/>
      <c r="CUN114" s="13"/>
      <c r="CUO114" s="13"/>
      <c r="CUP114" s="13"/>
      <c r="CUQ114" s="13"/>
      <c r="CUR114" s="13"/>
      <c r="CUS114" s="13"/>
      <c r="CUT114" s="13"/>
      <c r="CUU114" s="13"/>
      <c r="CUV114" s="13"/>
      <c r="CUW114" s="13"/>
      <c r="CUX114" s="13"/>
      <c r="CUY114" s="13"/>
      <c r="CUZ114" s="13"/>
      <c r="CVA114" s="13"/>
      <c r="CVB114" s="13"/>
      <c r="CVC114" s="13"/>
      <c r="CVD114" s="13"/>
      <c r="CVE114" s="13"/>
      <c r="CVF114" s="13"/>
      <c r="CVG114" s="13"/>
      <c r="CVH114" s="13"/>
      <c r="CVI114" s="13"/>
      <c r="CVJ114" s="13"/>
      <c r="CVK114" s="13"/>
      <c r="CVL114" s="13"/>
      <c r="CVM114" s="13"/>
      <c r="CVN114" s="13"/>
      <c r="CVO114" s="13"/>
      <c r="CVP114" s="13"/>
      <c r="CVQ114" s="13"/>
      <c r="CVR114" s="13"/>
      <c r="CVS114" s="13"/>
      <c r="CVT114" s="13"/>
      <c r="CVU114" s="13"/>
      <c r="CVV114" s="13"/>
      <c r="CVW114" s="13"/>
      <c r="CVX114" s="13"/>
      <c r="CVY114" s="13"/>
      <c r="CVZ114" s="13"/>
      <c r="CWA114" s="13"/>
      <c r="CWB114" s="13"/>
      <c r="CWC114" s="13"/>
      <c r="CWD114" s="13"/>
      <c r="CWE114" s="13"/>
      <c r="CWF114" s="13"/>
      <c r="CWG114" s="13"/>
      <c r="CWH114" s="13"/>
      <c r="CWI114" s="13"/>
      <c r="CWJ114" s="13"/>
      <c r="CWK114" s="13"/>
      <c r="CWL114" s="13"/>
      <c r="CWM114" s="13"/>
      <c r="CWN114" s="13"/>
      <c r="CWO114" s="13"/>
      <c r="CWP114" s="13"/>
      <c r="CWQ114" s="13"/>
      <c r="CWR114" s="13"/>
      <c r="CWS114" s="13"/>
      <c r="CWT114" s="13"/>
      <c r="CWU114" s="13"/>
      <c r="CWV114" s="13"/>
      <c r="CWW114" s="13"/>
      <c r="CWX114" s="13"/>
      <c r="CWY114" s="13"/>
      <c r="CWZ114" s="13"/>
      <c r="CXA114" s="13"/>
      <c r="CXB114" s="13"/>
      <c r="CXC114" s="13"/>
      <c r="CXD114" s="13"/>
      <c r="CXE114" s="13"/>
      <c r="CXF114" s="13"/>
      <c r="CXG114" s="13"/>
      <c r="CXH114" s="13"/>
      <c r="CXI114" s="13"/>
      <c r="CXJ114" s="13"/>
      <c r="CXK114" s="13"/>
      <c r="CXL114" s="13"/>
      <c r="CXM114" s="13"/>
      <c r="CXN114" s="13"/>
      <c r="CXO114" s="13"/>
      <c r="CXP114" s="13"/>
      <c r="CXQ114" s="13"/>
      <c r="CXR114" s="13"/>
      <c r="CXS114" s="13"/>
      <c r="CXT114" s="13"/>
      <c r="CXU114" s="13"/>
      <c r="CXV114" s="13"/>
      <c r="CXW114" s="13"/>
      <c r="CXX114" s="13"/>
      <c r="CXY114" s="13"/>
      <c r="CXZ114" s="13"/>
      <c r="CYA114" s="13"/>
      <c r="CYB114" s="13"/>
      <c r="CYC114" s="13"/>
      <c r="CYD114" s="13"/>
      <c r="CYE114" s="13"/>
      <c r="CYF114" s="13"/>
      <c r="CYG114" s="13"/>
      <c r="CYH114" s="13"/>
      <c r="CYI114" s="13"/>
      <c r="CYJ114" s="13"/>
      <c r="CYK114" s="13"/>
      <c r="CYL114" s="13"/>
      <c r="CYM114" s="13"/>
      <c r="CYN114" s="13"/>
      <c r="CYO114" s="13"/>
      <c r="CYP114" s="13"/>
      <c r="CYQ114" s="13"/>
      <c r="CYR114" s="13"/>
      <c r="CYS114" s="13"/>
      <c r="CYT114" s="13"/>
      <c r="CYU114" s="13"/>
      <c r="CYV114" s="13"/>
      <c r="CYW114" s="13"/>
      <c r="CYX114" s="13"/>
      <c r="CYY114" s="13"/>
      <c r="CYZ114" s="13"/>
      <c r="CZA114" s="13"/>
      <c r="CZB114" s="13"/>
      <c r="CZC114" s="13"/>
      <c r="CZD114" s="13"/>
      <c r="CZE114" s="13"/>
      <c r="CZF114" s="13"/>
      <c r="CZG114" s="13"/>
      <c r="CZH114" s="13"/>
      <c r="CZI114" s="13"/>
      <c r="CZJ114" s="13"/>
      <c r="CZK114" s="13"/>
      <c r="CZL114" s="13"/>
      <c r="CZM114" s="13"/>
      <c r="CZN114" s="13"/>
      <c r="CZO114" s="13"/>
      <c r="CZP114" s="13"/>
      <c r="CZQ114" s="13"/>
      <c r="CZR114" s="13"/>
      <c r="CZS114" s="13"/>
      <c r="CZT114" s="13"/>
      <c r="CZU114" s="13"/>
      <c r="CZV114" s="13"/>
      <c r="CZW114" s="13"/>
      <c r="CZX114" s="13"/>
      <c r="CZY114" s="13"/>
      <c r="CZZ114" s="13"/>
      <c r="DAA114" s="13"/>
      <c r="DAB114" s="13"/>
      <c r="DAC114" s="13"/>
      <c r="DAD114" s="13"/>
      <c r="DAE114" s="13"/>
      <c r="DAF114" s="13"/>
      <c r="DAG114" s="13"/>
      <c r="DAH114" s="13"/>
      <c r="DAI114" s="13"/>
      <c r="DAJ114" s="13"/>
      <c r="DAK114" s="13"/>
      <c r="DAL114" s="13"/>
      <c r="DAM114" s="13"/>
      <c r="DAN114" s="13"/>
      <c r="DAO114" s="13"/>
      <c r="DAP114" s="13"/>
      <c r="DAQ114" s="13"/>
      <c r="DAR114" s="13"/>
      <c r="DAS114" s="13"/>
      <c r="DAT114" s="13"/>
      <c r="DAU114" s="13"/>
      <c r="DAV114" s="13"/>
      <c r="DAW114" s="13"/>
      <c r="DAX114" s="13"/>
      <c r="DAY114" s="13"/>
      <c r="DAZ114" s="13"/>
      <c r="DBA114" s="13"/>
      <c r="DBB114" s="13"/>
      <c r="DBC114" s="13"/>
      <c r="DBD114" s="13"/>
      <c r="DBE114" s="13"/>
      <c r="DBF114" s="13"/>
      <c r="DBG114" s="13"/>
      <c r="DBH114" s="13"/>
      <c r="DBI114" s="13"/>
      <c r="DBJ114" s="13"/>
      <c r="DBK114" s="13"/>
      <c r="DBL114" s="13"/>
      <c r="DBM114" s="13"/>
      <c r="DBN114" s="13"/>
      <c r="DBO114" s="13"/>
      <c r="DBP114" s="13"/>
      <c r="DBQ114" s="13"/>
      <c r="DBR114" s="13"/>
      <c r="DBS114" s="13"/>
      <c r="DBT114" s="13"/>
      <c r="DBU114" s="13"/>
      <c r="DBV114" s="13"/>
      <c r="DBW114" s="13"/>
      <c r="DBX114" s="13"/>
      <c r="DBY114" s="13"/>
      <c r="DBZ114" s="13"/>
      <c r="DCA114" s="13"/>
      <c r="DCB114" s="13"/>
      <c r="DCC114" s="13"/>
      <c r="DCD114" s="13"/>
      <c r="DCE114" s="13"/>
      <c r="DCF114" s="13"/>
      <c r="DCG114" s="13"/>
      <c r="DCH114" s="13"/>
      <c r="DCI114" s="13"/>
      <c r="DCJ114" s="13"/>
      <c r="DCK114" s="13"/>
      <c r="DCL114" s="13"/>
      <c r="DCM114" s="13"/>
      <c r="DCN114" s="13"/>
      <c r="DCO114" s="13"/>
      <c r="DCP114" s="13"/>
      <c r="DCQ114" s="13"/>
      <c r="DCR114" s="13"/>
      <c r="DCS114" s="13"/>
      <c r="DCT114" s="13"/>
      <c r="DCU114" s="13"/>
      <c r="DCV114" s="13"/>
      <c r="DCW114" s="13"/>
      <c r="DCX114" s="13"/>
      <c r="DCY114" s="13"/>
      <c r="DCZ114" s="13"/>
      <c r="DDA114" s="13"/>
      <c r="DDB114" s="13"/>
      <c r="DDC114" s="13"/>
      <c r="DDD114" s="13"/>
      <c r="DDE114" s="13"/>
      <c r="DDF114" s="13"/>
      <c r="DDG114" s="13"/>
      <c r="DDH114" s="13"/>
      <c r="DDI114" s="13"/>
      <c r="DDJ114" s="13"/>
      <c r="DDK114" s="13"/>
      <c r="DDL114" s="13"/>
      <c r="DDM114" s="13"/>
      <c r="DDN114" s="13"/>
      <c r="DDO114" s="13"/>
      <c r="DDP114" s="13"/>
      <c r="DDQ114" s="13"/>
      <c r="DDR114" s="13"/>
      <c r="DDS114" s="13"/>
      <c r="DDT114" s="13"/>
      <c r="DDU114" s="13"/>
      <c r="DDV114" s="13"/>
      <c r="DDW114" s="13"/>
      <c r="DDX114" s="13"/>
      <c r="DDY114" s="13"/>
      <c r="DDZ114" s="13"/>
      <c r="DEA114" s="13"/>
      <c r="DEB114" s="13"/>
      <c r="DEC114" s="13"/>
      <c r="DED114" s="13"/>
      <c r="DEE114" s="13"/>
      <c r="DEF114" s="13"/>
      <c r="DEG114" s="13"/>
      <c r="DEH114" s="13"/>
      <c r="DEI114" s="13"/>
      <c r="DEJ114" s="13"/>
      <c r="DEK114" s="13"/>
      <c r="DEL114" s="13"/>
      <c r="DEM114" s="13"/>
      <c r="DEN114" s="13"/>
      <c r="DEO114" s="13"/>
      <c r="DEP114" s="13"/>
      <c r="DEQ114" s="13"/>
      <c r="DER114" s="13"/>
      <c r="DES114" s="13"/>
      <c r="DET114" s="13"/>
      <c r="DEU114" s="13"/>
      <c r="DEV114" s="13"/>
      <c r="DEW114" s="13"/>
      <c r="DEX114" s="13"/>
      <c r="DEY114" s="13"/>
      <c r="DEZ114" s="13"/>
      <c r="DFA114" s="13"/>
      <c r="DFB114" s="13"/>
      <c r="DFC114" s="13"/>
      <c r="DFD114" s="13"/>
      <c r="DFE114" s="13"/>
      <c r="DFF114" s="13"/>
      <c r="DFG114" s="13"/>
      <c r="DFH114" s="13"/>
      <c r="DFI114" s="13"/>
      <c r="DFJ114" s="13"/>
      <c r="DFK114" s="13"/>
      <c r="DFL114" s="13"/>
      <c r="DFM114" s="13"/>
      <c r="DFN114" s="13"/>
      <c r="DFO114" s="13"/>
      <c r="DFP114" s="13"/>
      <c r="DFQ114" s="13"/>
      <c r="DFR114" s="13"/>
      <c r="DFS114" s="13"/>
      <c r="DFT114" s="13"/>
      <c r="DFU114" s="13"/>
      <c r="DFV114" s="13"/>
      <c r="DFW114" s="13"/>
      <c r="DFX114" s="13"/>
      <c r="DFY114" s="13"/>
      <c r="DFZ114" s="13"/>
      <c r="DGA114" s="13"/>
      <c r="DGB114" s="13"/>
      <c r="DGC114" s="13"/>
      <c r="DGD114" s="13"/>
      <c r="DGE114" s="13"/>
      <c r="DGF114" s="13"/>
      <c r="DGG114" s="13"/>
      <c r="DGH114" s="13"/>
      <c r="DGI114" s="13"/>
      <c r="DGJ114" s="13"/>
      <c r="DGK114" s="13"/>
      <c r="DGL114" s="13"/>
      <c r="DGM114" s="13"/>
      <c r="DGN114" s="13"/>
      <c r="DGO114" s="13"/>
      <c r="DGP114" s="13"/>
      <c r="DGQ114" s="13"/>
      <c r="DGR114" s="13"/>
      <c r="DGS114" s="13"/>
      <c r="DGT114" s="13"/>
      <c r="DGU114" s="13"/>
      <c r="DGV114" s="13"/>
      <c r="DGW114" s="13"/>
      <c r="DGX114" s="13"/>
      <c r="DGY114" s="13"/>
      <c r="DGZ114" s="13"/>
      <c r="DHA114" s="13"/>
      <c r="DHB114" s="13"/>
      <c r="DHC114" s="13"/>
      <c r="DHD114" s="13"/>
      <c r="DHE114" s="13"/>
      <c r="DHF114" s="13"/>
      <c r="DHG114" s="13"/>
      <c r="DHH114" s="13"/>
      <c r="DHI114" s="13"/>
      <c r="DHJ114" s="13"/>
      <c r="DHK114" s="13"/>
      <c r="DHL114" s="13"/>
      <c r="DHM114" s="13"/>
      <c r="DHN114" s="13"/>
      <c r="DHO114" s="13"/>
      <c r="DHP114" s="13"/>
      <c r="DHQ114" s="13"/>
      <c r="DHR114" s="13"/>
      <c r="DHS114" s="13"/>
      <c r="DHT114" s="13"/>
      <c r="DHU114" s="13"/>
      <c r="DHV114" s="13"/>
      <c r="DHW114" s="13"/>
      <c r="DHX114" s="13"/>
      <c r="DHY114" s="13"/>
      <c r="DHZ114" s="13"/>
      <c r="DIA114" s="13"/>
      <c r="DIB114" s="13"/>
      <c r="DIC114" s="13"/>
      <c r="DID114" s="13"/>
      <c r="DIE114" s="13"/>
      <c r="DIF114" s="13"/>
      <c r="DIG114" s="13"/>
      <c r="DIH114" s="13"/>
      <c r="DII114" s="13"/>
      <c r="DIJ114" s="13"/>
      <c r="DIK114" s="13"/>
      <c r="DIL114" s="13"/>
      <c r="DIM114" s="13"/>
      <c r="DIN114" s="13"/>
      <c r="DIO114" s="13"/>
      <c r="DIP114" s="13"/>
      <c r="DIQ114" s="13"/>
      <c r="DIR114" s="13"/>
      <c r="DIS114" s="13"/>
      <c r="DIT114" s="13"/>
      <c r="DIU114" s="13"/>
      <c r="DIV114" s="13"/>
      <c r="DIW114" s="13"/>
      <c r="DIX114" s="13"/>
      <c r="DIY114" s="13"/>
      <c r="DIZ114" s="13"/>
      <c r="DJA114" s="13"/>
      <c r="DJB114" s="13"/>
      <c r="DJC114" s="13"/>
      <c r="DJD114" s="13"/>
      <c r="DJE114" s="13"/>
      <c r="DJF114" s="13"/>
      <c r="DJG114" s="13"/>
      <c r="DJH114" s="13"/>
      <c r="DJI114" s="13"/>
      <c r="DJJ114" s="13"/>
      <c r="DJK114" s="13"/>
      <c r="DJL114" s="13"/>
      <c r="DJM114" s="13"/>
      <c r="DJN114" s="13"/>
      <c r="DJO114" s="13"/>
      <c r="DJP114" s="13"/>
      <c r="DJQ114" s="13"/>
      <c r="DJR114" s="13"/>
      <c r="DJS114" s="13"/>
      <c r="DJT114" s="13"/>
      <c r="DJU114" s="13"/>
      <c r="DJV114" s="13"/>
      <c r="DJW114" s="13"/>
      <c r="DJX114" s="13"/>
      <c r="DJY114" s="13"/>
      <c r="DJZ114" s="13"/>
      <c r="DKA114" s="13"/>
      <c r="DKB114" s="13"/>
      <c r="DKC114" s="13"/>
      <c r="DKD114" s="13"/>
      <c r="DKE114" s="13"/>
      <c r="DKF114" s="13"/>
      <c r="DKG114" s="13"/>
      <c r="DKH114" s="13"/>
      <c r="DKI114" s="13"/>
      <c r="DKJ114" s="13"/>
      <c r="DKK114" s="13"/>
      <c r="DKL114" s="13"/>
      <c r="DKM114" s="13"/>
      <c r="DKN114" s="13"/>
      <c r="DKO114" s="13"/>
      <c r="DKP114" s="13"/>
      <c r="DKQ114" s="13"/>
      <c r="DKR114" s="13"/>
      <c r="DKS114" s="13"/>
      <c r="DKT114" s="13"/>
      <c r="DKU114" s="13"/>
      <c r="DKV114" s="13"/>
      <c r="DKW114" s="13"/>
      <c r="DKX114" s="13"/>
      <c r="DKY114" s="13"/>
      <c r="DKZ114" s="13"/>
      <c r="DLA114" s="13"/>
      <c r="DLB114" s="13"/>
      <c r="DLC114" s="13"/>
      <c r="DLD114" s="13"/>
      <c r="DLE114" s="13"/>
      <c r="DLF114" s="13"/>
      <c r="DLG114" s="13"/>
      <c r="DLH114" s="13"/>
      <c r="DLI114" s="13"/>
      <c r="DLJ114" s="13"/>
      <c r="DLK114" s="13"/>
      <c r="DLL114" s="13"/>
      <c r="DLM114" s="13"/>
      <c r="DLN114" s="13"/>
      <c r="DLO114" s="13"/>
      <c r="DLP114" s="13"/>
      <c r="DLQ114" s="13"/>
      <c r="DLR114" s="13"/>
      <c r="DLS114" s="13"/>
      <c r="DLT114" s="13"/>
      <c r="DLU114" s="13"/>
      <c r="DLV114" s="13"/>
      <c r="DLW114" s="13"/>
      <c r="DLX114" s="13"/>
      <c r="DLY114" s="13"/>
      <c r="DLZ114" s="13"/>
      <c r="DMA114" s="13"/>
      <c r="DMB114" s="13"/>
      <c r="DMC114" s="13"/>
      <c r="DMD114" s="13"/>
      <c r="DME114" s="13"/>
      <c r="DMF114" s="13"/>
      <c r="DMG114" s="13"/>
      <c r="DMH114" s="13"/>
      <c r="DMI114" s="13"/>
      <c r="DMJ114" s="13"/>
      <c r="DMK114" s="13"/>
      <c r="DML114" s="13"/>
      <c r="DMM114" s="13"/>
      <c r="DMN114" s="13"/>
      <c r="DMO114" s="13"/>
      <c r="DMP114" s="13"/>
      <c r="DMQ114" s="13"/>
      <c r="DMR114" s="13"/>
      <c r="DMS114" s="13"/>
      <c r="DMT114" s="13"/>
      <c r="DMU114" s="13"/>
      <c r="DMV114" s="13"/>
      <c r="DMW114" s="13"/>
      <c r="DMX114" s="13"/>
      <c r="DMY114" s="13"/>
      <c r="DMZ114" s="13"/>
      <c r="DNA114" s="13"/>
      <c r="DNB114" s="13"/>
      <c r="DNC114" s="13"/>
      <c r="DND114" s="13"/>
      <c r="DNE114" s="13"/>
      <c r="DNF114" s="13"/>
      <c r="DNG114" s="13"/>
      <c r="DNH114" s="13"/>
      <c r="DNI114" s="13"/>
      <c r="DNJ114" s="13"/>
      <c r="DNK114" s="13"/>
      <c r="DNL114" s="13"/>
      <c r="DNM114" s="13"/>
      <c r="DNN114" s="13"/>
      <c r="DNO114" s="13"/>
      <c r="DNP114" s="13"/>
      <c r="DNQ114" s="13"/>
      <c r="DNR114" s="13"/>
      <c r="DNS114" s="13"/>
      <c r="DNT114" s="13"/>
      <c r="DNU114" s="13"/>
      <c r="DNV114" s="13"/>
      <c r="DNW114" s="13"/>
      <c r="DNX114" s="13"/>
      <c r="DNY114" s="13"/>
      <c r="DNZ114" s="13"/>
      <c r="DOA114" s="13"/>
      <c r="DOB114" s="13"/>
      <c r="DOC114" s="13"/>
      <c r="DOD114" s="13"/>
      <c r="DOE114" s="13"/>
      <c r="DOF114" s="13"/>
      <c r="DOG114" s="13"/>
      <c r="DOH114" s="13"/>
      <c r="DOI114" s="13"/>
      <c r="DOJ114" s="13"/>
      <c r="DOK114" s="13"/>
      <c r="DOL114" s="13"/>
      <c r="DOM114" s="13"/>
      <c r="DON114" s="13"/>
      <c r="DOO114" s="13"/>
      <c r="DOP114" s="13"/>
      <c r="DOQ114" s="13"/>
      <c r="DOR114" s="13"/>
      <c r="DOS114" s="13"/>
      <c r="DOT114" s="13"/>
      <c r="DOU114" s="13"/>
      <c r="DOV114" s="13"/>
      <c r="DOW114" s="13"/>
      <c r="DOX114" s="13"/>
      <c r="DOY114" s="13"/>
      <c r="DOZ114" s="13"/>
      <c r="DPA114" s="13"/>
      <c r="DPB114" s="13"/>
      <c r="DPC114" s="13"/>
      <c r="DPD114" s="13"/>
      <c r="DPE114" s="13"/>
      <c r="DPF114" s="13"/>
      <c r="DPG114" s="13"/>
      <c r="DPH114" s="13"/>
      <c r="DPI114" s="13"/>
      <c r="DPJ114" s="13"/>
      <c r="DPK114" s="13"/>
      <c r="DPL114" s="13"/>
      <c r="DPM114" s="13"/>
      <c r="DPN114" s="13"/>
      <c r="DPO114" s="13"/>
      <c r="DPP114" s="13"/>
      <c r="DPQ114" s="13"/>
      <c r="DPR114" s="13"/>
      <c r="DPS114" s="13"/>
      <c r="DPT114" s="13"/>
      <c r="DPU114" s="13"/>
      <c r="DPV114" s="13"/>
      <c r="DPW114" s="13"/>
      <c r="DPX114" s="13"/>
      <c r="DPY114" s="13"/>
      <c r="DPZ114" s="13"/>
      <c r="DQA114" s="13"/>
      <c r="DQB114" s="13"/>
      <c r="DQC114" s="13"/>
      <c r="DQD114" s="13"/>
      <c r="DQE114" s="13"/>
      <c r="DQF114" s="13"/>
      <c r="DQG114" s="13"/>
      <c r="DQH114" s="13"/>
      <c r="DQI114" s="13"/>
      <c r="DQJ114" s="13"/>
      <c r="DQK114" s="13"/>
      <c r="DQL114" s="13"/>
      <c r="DQM114" s="13"/>
      <c r="DQN114" s="13"/>
      <c r="DQO114" s="13"/>
      <c r="DQP114" s="13"/>
      <c r="DQQ114" s="13"/>
      <c r="DQR114" s="13"/>
      <c r="DQS114" s="13"/>
      <c r="DQT114" s="13"/>
      <c r="DQU114" s="13"/>
      <c r="DQV114" s="13"/>
      <c r="DQW114" s="13"/>
      <c r="DQX114" s="13"/>
      <c r="DQY114" s="13"/>
      <c r="DQZ114" s="13"/>
      <c r="DRA114" s="13"/>
      <c r="DRB114" s="13"/>
      <c r="DRC114" s="13"/>
      <c r="DRD114" s="13"/>
      <c r="DRE114" s="13"/>
      <c r="DRF114" s="13"/>
      <c r="DRG114" s="13"/>
      <c r="DRH114" s="13"/>
      <c r="DRI114" s="13"/>
      <c r="DRJ114" s="13"/>
      <c r="DRK114" s="13"/>
      <c r="DRL114" s="13"/>
      <c r="DRM114" s="13"/>
      <c r="DRN114" s="13"/>
      <c r="DRO114" s="13"/>
      <c r="DRP114" s="13"/>
      <c r="DRQ114" s="13"/>
      <c r="DRR114" s="13"/>
      <c r="DRS114" s="13"/>
      <c r="DRT114" s="13"/>
      <c r="DRU114" s="13"/>
      <c r="DRV114" s="13"/>
      <c r="DRW114" s="13"/>
      <c r="DRX114" s="13"/>
      <c r="DRY114" s="13"/>
      <c r="DRZ114" s="13"/>
      <c r="DSA114" s="13"/>
      <c r="DSB114" s="13"/>
      <c r="DSC114" s="13"/>
      <c r="DSD114" s="13"/>
      <c r="DSE114" s="13"/>
      <c r="DSF114" s="13"/>
      <c r="DSG114" s="13"/>
      <c r="DSH114" s="13"/>
      <c r="DSI114" s="13"/>
      <c r="DSJ114" s="13"/>
      <c r="DSK114" s="13"/>
      <c r="DSL114" s="13"/>
      <c r="DSM114" s="13"/>
      <c r="DSN114" s="13"/>
      <c r="DSO114" s="13"/>
      <c r="DSP114" s="13"/>
      <c r="DSQ114" s="13"/>
      <c r="DSR114" s="13"/>
      <c r="DSS114" s="13"/>
      <c r="DST114" s="13"/>
      <c r="DSU114" s="13"/>
      <c r="DSV114" s="13"/>
      <c r="DSW114" s="13"/>
      <c r="DSX114" s="13"/>
      <c r="DSY114" s="13"/>
      <c r="DSZ114" s="13"/>
      <c r="DTA114" s="13"/>
      <c r="DTB114" s="13"/>
      <c r="DTC114" s="13"/>
      <c r="DTD114" s="13"/>
      <c r="DTE114" s="13"/>
      <c r="DTF114" s="13"/>
      <c r="DTG114" s="13"/>
      <c r="DTH114" s="13"/>
      <c r="DTI114" s="13"/>
      <c r="DTJ114" s="13"/>
      <c r="DTK114" s="13"/>
      <c r="DTL114" s="13"/>
      <c r="DTM114" s="13"/>
      <c r="DTN114" s="13"/>
      <c r="DTO114" s="13"/>
      <c r="DTP114" s="13"/>
      <c r="DTQ114" s="13"/>
      <c r="DTR114" s="13"/>
      <c r="DTS114" s="13"/>
      <c r="DTT114" s="13"/>
      <c r="DTU114" s="13"/>
      <c r="DTV114" s="13"/>
      <c r="DTW114" s="13"/>
      <c r="DTX114" s="13"/>
      <c r="DTY114" s="13"/>
      <c r="DTZ114" s="13"/>
      <c r="DUA114" s="13"/>
      <c r="DUB114" s="13"/>
      <c r="DUC114" s="13"/>
      <c r="DUD114" s="13"/>
      <c r="DUE114" s="13"/>
      <c r="DUF114" s="13"/>
      <c r="DUG114" s="13"/>
      <c r="DUH114" s="13"/>
      <c r="DUI114" s="13"/>
      <c r="DUJ114" s="13"/>
      <c r="DUK114" s="13"/>
      <c r="DUL114" s="13"/>
      <c r="DUM114" s="13"/>
      <c r="DUN114" s="13"/>
      <c r="DUO114" s="13"/>
      <c r="DUP114" s="13"/>
      <c r="DUQ114" s="13"/>
      <c r="DUR114" s="13"/>
      <c r="DUS114" s="13"/>
      <c r="DUT114" s="13"/>
      <c r="DUU114" s="13"/>
      <c r="DUV114" s="13"/>
      <c r="DUW114" s="13"/>
      <c r="DUX114" s="13"/>
      <c r="DUY114" s="13"/>
      <c r="DUZ114" s="13"/>
      <c r="DVA114" s="13"/>
      <c r="DVB114" s="13"/>
      <c r="DVC114" s="13"/>
      <c r="DVD114" s="13"/>
      <c r="DVE114" s="13"/>
      <c r="DVF114" s="13"/>
      <c r="DVG114" s="13"/>
      <c r="DVH114" s="13"/>
      <c r="DVI114" s="13"/>
      <c r="DVJ114" s="13"/>
      <c r="DVK114" s="13"/>
      <c r="DVL114" s="13"/>
      <c r="DVM114" s="13"/>
      <c r="DVN114" s="13"/>
      <c r="DVO114" s="13"/>
      <c r="DVP114" s="13"/>
      <c r="DVQ114" s="13"/>
      <c r="DVR114" s="13"/>
      <c r="DVS114" s="13"/>
      <c r="DVT114" s="13"/>
      <c r="DVU114" s="13"/>
      <c r="DVV114" s="13"/>
      <c r="DVW114" s="13"/>
      <c r="DVX114" s="13"/>
      <c r="DVY114" s="13"/>
      <c r="DVZ114" s="13"/>
      <c r="DWA114" s="13"/>
      <c r="DWB114" s="13"/>
      <c r="DWC114" s="13"/>
      <c r="DWD114" s="13"/>
      <c r="DWE114" s="13"/>
      <c r="DWF114" s="13"/>
      <c r="DWG114" s="13"/>
      <c r="DWH114" s="13"/>
      <c r="DWI114" s="13"/>
      <c r="DWJ114" s="13"/>
      <c r="DWK114" s="13"/>
      <c r="DWL114" s="13"/>
      <c r="DWM114" s="13"/>
      <c r="DWN114" s="13"/>
      <c r="DWO114" s="13"/>
      <c r="DWP114" s="13"/>
      <c r="DWQ114" s="13"/>
      <c r="DWR114" s="13"/>
      <c r="DWS114" s="13"/>
      <c r="DWT114" s="13"/>
      <c r="DWU114" s="13"/>
      <c r="DWV114" s="13"/>
      <c r="DWW114" s="13"/>
      <c r="DWX114" s="13"/>
      <c r="DWY114" s="13"/>
      <c r="DWZ114" s="13"/>
      <c r="DXA114" s="13"/>
      <c r="DXB114" s="13"/>
      <c r="DXC114" s="13"/>
      <c r="DXD114" s="13"/>
      <c r="DXE114" s="13"/>
      <c r="DXF114" s="13"/>
      <c r="DXG114" s="13"/>
      <c r="DXH114" s="13"/>
      <c r="DXI114" s="13"/>
      <c r="DXJ114" s="13"/>
      <c r="DXK114" s="13"/>
      <c r="DXL114" s="13"/>
      <c r="DXM114" s="13"/>
      <c r="DXN114" s="13"/>
      <c r="DXO114" s="13"/>
      <c r="DXP114" s="13"/>
      <c r="DXQ114" s="13"/>
      <c r="DXR114" s="13"/>
      <c r="DXS114" s="13"/>
      <c r="DXT114" s="13"/>
      <c r="DXU114" s="13"/>
      <c r="DXV114" s="13"/>
      <c r="DXW114" s="13"/>
      <c r="DXX114" s="13"/>
      <c r="DXY114" s="13"/>
      <c r="DXZ114" s="13"/>
      <c r="DYA114" s="13"/>
      <c r="DYB114" s="13"/>
      <c r="DYC114" s="13"/>
      <c r="DYD114" s="13"/>
      <c r="DYE114" s="13"/>
      <c r="DYF114" s="13"/>
      <c r="DYG114" s="13"/>
      <c r="DYH114" s="13"/>
      <c r="DYI114" s="13"/>
      <c r="DYJ114" s="13"/>
      <c r="DYK114" s="13"/>
      <c r="DYL114" s="13"/>
      <c r="DYM114" s="13"/>
      <c r="DYN114" s="13"/>
      <c r="DYO114" s="13"/>
      <c r="DYP114" s="13"/>
      <c r="DYQ114" s="13"/>
      <c r="DYR114" s="13"/>
      <c r="DYS114" s="13"/>
      <c r="DYT114" s="13"/>
      <c r="DYU114" s="13"/>
      <c r="DYV114" s="13"/>
      <c r="DYW114" s="13"/>
      <c r="DYX114" s="13"/>
      <c r="DYY114" s="13"/>
      <c r="DYZ114" s="13"/>
      <c r="DZA114" s="13"/>
      <c r="DZB114" s="13"/>
      <c r="DZC114" s="13"/>
      <c r="DZD114" s="13"/>
      <c r="DZE114" s="13"/>
      <c r="DZF114" s="13"/>
      <c r="DZG114" s="13"/>
      <c r="DZH114" s="13"/>
      <c r="DZI114" s="13"/>
      <c r="DZJ114" s="13"/>
      <c r="DZK114" s="13"/>
      <c r="DZL114" s="13"/>
      <c r="DZM114" s="13"/>
      <c r="DZN114" s="13"/>
      <c r="DZO114" s="13"/>
      <c r="DZP114" s="13"/>
      <c r="DZQ114" s="13"/>
      <c r="DZR114" s="13"/>
      <c r="DZS114" s="13"/>
      <c r="DZT114" s="13"/>
      <c r="DZU114" s="13"/>
      <c r="DZV114" s="13"/>
      <c r="DZW114" s="13"/>
      <c r="DZX114" s="13"/>
      <c r="DZY114" s="13"/>
      <c r="DZZ114" s="13"/>
      <c r="EAA114" s="13"/>
      <c r="EAB114" s="13"/>
      <c r="EAC114" s="13"/>
      <c r="EAD114" s="13"/>
      <c r="EAE114" s="13"/>
      <c r="EAF114" s="13"/>
      <c r="EAG114" s="13"/>
      <c r="EAH114" s="13"/>
      <c r="EAI114" s="13"/>
      <c r="EAJ114" s="13"/>
      <c r="EAK114" s="13"/>
      <c r="EAL114" s="13"/>
      <c r="EAM114" s="13"/>
      <c r="EAN114" s="13"/>
      <c r="EAO114" s="13"/>
      <c r="EAP114" s="13"/>
      <c r="EAQ114" s="13"/>
      <c r="EAR114" s="13"/>
      <c r="EAS114" s="13"/>
      <c r="EAT114" s="13"/>
      <c r="EAU114" s="13"/>
      <c r="EAV114" s="13"/>
      <c r="EAW114" s="13"/>
      <c r="EAX114" s="13"/>
      <c r="EAY114" s="13"/>
      <c r="EAZ114" s="13"/>
      <c r="EBA114" s="13"/>
      <c r="EBB114" s="13"/>
      <c r="EBC114" s="13"/>
      <c r="EBD114" s="13"/>
      <c r="EBE114" s="13"/>
      <c r="EBF114" s="13"/>
      <c r="EBG114" s="13"/>
      <c r="EBH114" s="13"/>
      <c r="EBI114" s="13"/>
      <c r="EBJ114" s="13"/>
      <c r="EBK114" s="13"/>
      <c r="EBL114" s="13"/>
      <c r="EBM114" s="13"/>
      <c r="EBN114" s="13"/>
      <c r="EBO114" s="13"/>
      <c r="EBP114" s="13"/>
      <c r="EBQ114" s="13"/>
      <c r="EBR114" s="13"/>
      <c r="EBS114" s="13"/>
      <c r="EBT114" s="13"/>
      <c r="EBU114" s="13"/>
      <c r="EBV114" s="13"/>
      <c r="EBW114" s="13"/>
      <c r="EBX114" s="13"/>
      <c r="EBY114" s="13"/>
      <c r="EBZ114" s="13"/>
      <c r="ECA114" s="13"/>
      <c r="ECB114" s="13"/>
      <c r="ECC114" s="13"/>
      <c r="ECD114" s="13"/>
      <c r="ECE114" s="13"/>
      <c r="ECF114" s="13"/>
      <c r="ECG114" s="13"/>
      <c r="ECH114" s="13"/>
      <c r="ECI114" s="13"/>
      <c r="ECJ114" s="13"/>
      <c r="ECK114" s="13"/>
      <c r="ECL114" s="13"/>
      <c r="ECM114" s="13"/>
      <c r="ECN114" s="13"/>
      <c r="ECO114" s="13"/>
      <c r="ECP114" s="13"/>
      <c r="ECQ114" s="13"/>
      <c r="ECR114" s="13"/>
      <c r="ECS114" s="13"/>
      <c r="ECT114" s="13"/>
      <c r="ECU114" s="13"/>
      <c r="ECV114" s="13"/>
      <c r="ECW114" s="13"/>
      <c r="ECX114" s="13"/>
      <c r="ECY114" s="13"/>
      <c r="ECZ114" s="13"/>
      <c r="EDA114" s="13"/>
      <c r="EDB114" s="13"/>
      <c r="EDC114" s="13"/>
      <c r="EDD114" s="13"/>
      <c r="EDE114" s="13"/>
      <c r="EDF114" s="13"/>
      <c r="EDG114" s="13"/>
      <c r="EDH114" s="13"/>
      <c r="EDI114" s="13"/>
      <c r="EDJ114" s="13"/>
      <c r="EDK114" s="13"/>
      <c r="EDL114" s="13"/>
      <c r="EDM114" s="13"/>
      <c r="EDN114" s="13"/>
      <c r="EDO114" s="13"/>
      <c r="EDP114" s="13"/>
      <c r="EDQ114" s="13"/>
      <c r="EDR114" s="13"/>
      <c r="EDS114" s="13"/>
      <c r="EDT114" s="13"/>
      <c r="EDU114" s="13"/>
      <c r="EDV114" s="13"/>
      <c r="EDW114" s="13"/>
      <c r="EDX114" s="13"/>
      <c r="EDY114" s="13"/>
      <c r="EDZ114" s="13"/>
      <c r="EEA114" s="13"/>
      <c r="EEB114" s="13"/>
      <c r="EEC114" s="13"/>
      <c r="EED114" s="13"/>
      <c r="EEE114" s="13"/>
      <c r="EEF114" s="13"/>
      <c r="EEG114" s="13"/>
      <c r="EEH114" s="13"/>
      <c r="EEI114" s="13"/>
      <c r="EEJ114" s="13"/>
      <c r="EEK114" s="13"/>
      <c r="EEL114" s="13"/>
      <c r="EEM114" s="13"/>
      <c r="EEN114" s="13"/>
      <c r="EEO114" s="13"/>
      <c r="EEP114" s="13"/>
      <c r="EEQ114" s="13"/>
      <c r="EER114" s="13"/>
      <c r="EES114" s="13"/>
      <c r="EET114" s="13"/>
      <c r="EEU114" s="13"/>
      <c r="EEV114" s="13"/>
      <c r="EEW114" s="13"/>
      <c r="EEX114" s="13"/>
      <c r="EEY114" s="13"/>
      <c r="EEZ114" s="13"/>
      <c r="EFA114" s="13"/>
      <c r="EFB114" s="13"/>
      <c r="EFC114" s="13"/>
      <c r="EFD114" s="13"/>
      <c r="EFE114" s="13"/>
      <c r="EFF114" s="13"/>
      <c r="EFG114" s="13"/>
      <c r="EFH114" s="13"/>
      <c r="EFI114" s="13"/>
      <c r="EFJ114" s="13"/>
      <c r="EFK114" s="13"/>
      <c r="EFL114" s="13"/>
      <c r="EFM114" s="13"/>
      <c r="EFN114" s="13"/>
      <c r="EFO114" s="13"/>
      <c r="EFP114" s="13"/>
      <c r="EFQ114" s="13"/>
      <c r="EFR114" s="13"/>
      <c r="EFS114" s="13"/>
      <c r="EFT114" s="13"/>
      <c r="EFU114" s="13"/>
      <c r="EFV114" s="13"/>
      <c r="EFW114" s="13"/>
      <c r="EFX114" s="13"/>
      <c r="EFY114" s="13"/>
      <c r="EFZ114" s="13"/>
      <c r="EGA114" s="13"/>
      <c r="EGB114" s="13"/>
      <c r="EGC114" s="13"/>
      <c r="EGD114" s="13"/>
      <c r="EGE114" s="13"/>
      <c r="EGF114" s="13"/>
      <c r="EGG114" s="13"/>
      <c r="EGH114" s="13"/>
      <c r="EGI114" s="13"/>
      <c r="EGJ114" s="13"/>
      <c r="EGK114" s="13"/>
      <c r="EGL114" s="13"/>
      <c r="EGM114" s="13"/>
      <c r="EGN114" s="13"/>
      <c r="EGO114" s="13"/>
      <c r="EGP114" s="13"/>
      <c r="EGQ114" s="13"/>
      <c r="EGR114" s="13"/>
      <c r="EGS114" s="13"/>
      <c r="EGT114" s="13"/>
      <c r="EGU114" s="13"/>
      <c r="EGV114" s="13"/>
      <c r="EGW114" s="13"/>
      <c r="EGX114" s="13"/>
      <c r="EGY114" s="13"/>
      <c r="EGZ114" s="13"/>
      <c r="EHA114" s="13"/>
      <c r="EHB114" s="13"/>
      <c r="EHC114" s="13"/>
      <c r="EHD114" s="13"/>
      <c r="EHE114" s="13"/>
      <c r="EHF114" s="13"/>
      <c r="EHG114" s="13"/>
      <c r="EHH114" s="13"/>
      <c r="EHI114" s="13"/>
      <c r="EHJ114" s="13"/>
      <c r="EHK114" s="13"/>
      <c r="EHL114" s="13"/>
      <c r="EHM114" s="13"/>
      <c r="EHN114" s="13"/>
      <c r="EHO114" s="13"/>
      <c r="EHP114" s="13"/>
      <c r="EHQ114" s="13"/>
      <c r="EHR114" s="13"/>
      <c r="EHS114" s="13"/>
      <c r="EHT114" s="13"/>
      <c r="EHU114" s="13"/>
      <c r="EHV114" s="13"/>
      <c r="EHW114" s="13"/>
      <c r="EHX114" s="13"/>
      <c r="EHY114" s="13"/>
      <c r="EHZ114" s="13"/>
      <c r="EIA114" s="13"/>
      <c r="EIB114" s="13"/>
      <c r="EIC114" s="13"/>
      <c r="EID114" s="13"/>
      <c r="EIE114" s="13"/>
      <c r="EIF114" s="13"/>
      <c r="EIG114" s="13"/>
      <c r="EIH114" s="13"/>
      <c r="EII114" s="13"/>
      <c r="EIJ114" s="13"/>
      <c r="EIK114" s="13"/>
      <c r="EIL114" s="13"/>
      <c r="EIM114" s="13"/>
      <c r="EIN114" s="13"/>
      <c r="EIO114" s="13"/>
      <c r="EIP114" s="13"/>
      <c r="EIQ114" s="13"/>
      <c r="EIR114" s="13"/>
      <c r="EIS114" s="13"/>
      <c r="EIT114" s="13"/>
      <c r="EIU114" s="13"/>
      <c r="EIV114" s="13"/>
      <c r="EIW114" s="13"/>
      <c r="EIX114" s="13"/>
      <c r="EIY114" s="13"/>
      <c r="EIZ114" s="13"/>
      <c r="EJA114" s="13"/>
      <c r="EJB114" s="13"/>
      <c r="EJC114" s="13"/>
      <c r="EJD114" s="13"/>
      <c r="EJE114" s="13"/>
      <c r="EJF114" s="13"/>
      <c r="EJG114" s="13"/>
      <c r="EJH114" s="13"/>
      <c r="EJI114" s="13"/>
      <c r="EJJ114" s="13"/>
      <c r="EJK114" s="13"/>
      <c r="EJL114" s="13"/>
      <c r="EJM114" s="13"/>
      <c r="EJN114" s="13"/>
      <c r="EJO114" s="13"/>
      <c r="EJP114" s="13"/>
      <c r="EJQ114" s="13"/>
      <c r="EJR114" s="13"/>
      <c r="EJS114" s="13"/>
      <c r="EJT114" s="13"/>
      <c r="EJU114" s="13"/>
      <c r="EJV114" s="13"/>
      <c r="EJW114" s="13"/>
      <c r="EJX114" s="13"/>
      <c r="EJY114" s="13"/>
      <c r="EJZ114" s="13"/>
      <c r="EKA114" s="13"/>
      <c r="EKB114" s="13"/>
      <c r="EKC114" s="13"/>
      <c r="EKD114" s="13"/>
      <c r="EKE114" s="13"/>
      <c r="EKF114" s="13"/>
      <c r="EKG114" s="13"/>
      <c r="EKH114" s="13"/>
      <c r="EKI114" s="13"/>
      <c r="EKJ114" s="13"/>
      <c r="EKK114" s="13"/>
      <c r="EKL114" s="13"/>
      <c r="EKM114" s="13"/>
      <c r="EKN114" s="13"/>
      <c r="EKO114" s="13"/>
      <c r="EKP114" s="13"/>
      <c r="EKQ114" s="13"/>
      <c r="EKR114" s="13"/>
      <c r="EKS114" s="13"/>
      <c r="EKT114" s="13"/>
      <c r="EKU114" s="13"/>
      <c r="EKV114" s="13"/>
      <c r="EKW114" s="13"/>
      <c r="EKX114" s="13"/>
      <c r="EKY114" s="13"/>
      <c r="EKZ114" s="13"/>
      <c r="ELA114" s="13"/>
      <c r="ELB114" s="13"/>
      <c r="ELC114" s="13"/>
      <c r="ELD114" s="13"/>
      <c r="ELE114" s="13"/>
      <c r="ELF114" s="13"/>
      <c r="ELG114" s="13"/>
      <c r="ELH114" s="13"/>
      <c r="ELI114" s="13"/>
      <c r="ELJ114" s="13"/>
      <c r="ELK114" s="13"/>
      <c r="ELL114" s="13"/>
      <c r="ELM114" s="13"/>
      <c r="ELN114" s="13"/>
      <c r="ELO114" s="13"/>
      <c r="ELP114" s="13"/>
      <c r="ELQ114" s="13"/>
      <c r="ELR114" s="13"/>
      <c r="ELS114" s="13"/>
      <c r="ELT114" s="13"/>
      <c r="ELU114" s="13"/>
      <c r="ELV114" s="13"/>
      <c r="ELW114" s="13"/>
      <c r="ELX114" s="13"/>
      <c r="ELY114" s="13"/>
      <c r="ELZ114" s="13"/>
      <c r="EMA114" s="13"/>
      <c r="EMB114" s="13"/>
      <c r="EMC114" s="13"/>
      <c r="EMD114" s="13"/>
      <c r="EME114" s="13"/>
      <c r="EMF114" s="13"/>
      <c r="EMG114" s="13"/>
      <c r="EMH114" s="13"/>
      <c r="EMI114" s="13"/>
      <c r="EMJ114" s="13"/>
      <c r="EMK114" s="13"/>
      <c r="EML114" s="13"/>
      <c r="EMM114" s="13"/>
      <c r="EMN114" s="13"/>
      <c r="EMO114" s="13"/>
      <c r="EMP114" s="13"/>
      <c r="EMQ114" s="13"/>
      <c r="EMR114" s="13"/>
      <c r="EMS114" s="13"/>
      <c r="EMT114" s="13"/>
      <c r="EMU114" s="13"/>
      <c r="EMV114" s="13"/>
      <c r="EMW114" s="13"/>
      <c r="EMX114" s="13"/>
      <c r="EMY114" s="13"/>
      <c r="EMZ114" s="13"/>
      <c r="ENA114" s="13"/>
      <c r="ENB114" s="13"/>
      <c r="ENC114" s="13"/>
      <c r="END114" s="13"/>
      <c r="ENE114" s="13"/>
      <c r="ENF114" s="13"/>
      <c r="ENG114" s="13"/>
      <c r="ENH114" s="13"/>
      <c r="ENI114" s="13"/>
      <c r="ENJ114" s="13"/>
      <c r="ENK114" s="13"/>
      <c r="ENL114" s="13"/>
      <c r="ENM114" s="13"/>
      <c r="ENN114" s="13"/>
      <c r="ENO114" s="13"/>
      <c r="ENP114" s="13"/>
      <c r="ENQ114" s="13"/>
      <c r="ENR114" s="13"/>
      <c r="ENS114" s="13"/>
      <c r="ENT114" s="13"/>
      <c r="ENU114" s="13"/>
      <c r="ENV114" s="13"/>
      <c r="ENW114" s="13"/>
      <c r="ENX114" s="13"/>
      <c r="ENY114" s="13"/>
      <c r="ENZ114" s="13"/>
      <c r="EOA114" s="13"/>
      <c r="EOB114" s="13"/>
      <c r="EOC114" s="13"/>
      <c r="EOD114" s="13"/>
      <c r="EOE114" s="13"/>
      <c r="EOF114" s="13"/>
      <c r="EOG114" s="13"/>
      <c r="EOH114" s="13"/>
      <c r="EOI114" s="13"/>
      <c r="EOJ114" s="13"/>
      <c r="EOK114" s="13"/>
      <c r="EOL114" s="13"/>
      <c r="EOM114" s="13"/>
      <c r="EON114" s="13"/>
      <c r="EOO114" s="13"/>
      <c r="EOP114" s="13"/>
      <c r="EOQ114" s="13"/>
      <c r="EOR114" s="13"/>
      <c r="EOS114" s="13"/>
      <c r="EOT114" s="13"/>
      <c r="EOU114" s="13"/>
      <c r="EOV114" s="13"/>
      <c r="EOW114" s="13"/>
      <c r="EOX114" s="13"/>
      <c r="EOY114" s="13"/>
      <c r="EOZ114" s="13"/>
      <c r="EPA114" s="13"/>
      <c r="EPB114" s="13"/>
      <c r="EPC114" s="13"/>
      <c r="EPD114" s="13"/>
      <c r="EPE114" s="13"/>
      <c r="EPF114" s="13"/>
      <c r="EPG114" s="13"/>
      <c r="EPH114" s="13"/>
      <c r="EPI114" s="13"/>
      <c r="EPJ114" s="13"/>
      <c r="EPK114" s="13"/>
      <c r="EPL114" s="13"/>
      <c r="EPM114" s="13"/>
      <c r="EPN114" s="13"/>
      <c r="EPO114" s="13"/>
      <c r="EPP114" s="13"/>
      <c r="EPQ114" s="13"/>
      <c r="EPR114" s="13"/>
      <c r="EPS114" s="13"/>
      <c r="EPT114" s="13"/>
      <c r="EPU114" s="13"/>
      <c r="EPV114" s="13"/>
      <c r="EPW114" s="13"/>
      <c r="EPX114" s="13"/>
      <c r="EPY114" s="13"/>
      <c r="EPZ114" s="13"/>
      <c r="EQA114" s="13"/>
      <c r="EQB114" s="13"/>
      <c r="EQC114" s="13"/>
      <c r="EQD114" s="13"/>
      <c r="EQE114" s="13"/>
      <c r="EQF114" s="13"/>
      <c r="EQG114" s="13"/>
      <c r="EQH114" s="13"/>
      <c r="EQI114" s="13"/>
      <c r="EQJ114" s="13"/>
      <c r="EQK114" s="13"/>
      <c r="EQL114" s="13"/>
      <c r="EQM114" s="13"/>
      <c r="EQN114" s="13"/>
      <c r="EQO114" s="13"/>
      <c r="EQP114" s="13"/>
      <c r="EQQ114" s="13"/>
      <c r="EQR114" s="13"/>
      <c r="EQS114" s="13"/>
      <c r="EQT114" s="13"/>
      <c r="EQU114" s="13"/>
      <c r="EQV114" s="13"/>
      <c r="EQW114" s="13"/>
      <c r="EQX114" s="13"/>
      <c r="EQY114" s="13"/>
      <c r="EQZ114" s="13"/>
      <c r="ERA114" s="13"/>
      <c r="ERB114" s="13"/>
      <c r="ERC114" s="13"/>
      <c r="ERD114" s="13"/>
      <c r="ERE114" s="13"/>
      <c r="ERF114" s="13"/>
      <c r="ERG114" s="13"/>
      <c r="ERH114" s="13"/>
      <c r="ERI114" s="13"/>
      <c r="ERJ114" s="13"/>
      <c r="ERK114" s="13"/>
      <c r="ERL114" s="13"/>
      <c r="ERM114" s="13"/>
      <c r="ERN114" s="13"/>
      <c r="ERO114" s="13"/>
      <c r="ERP114" s="13"/>
      <c r="ERQ114" s="13"/>
      <c r="ERR114" s="13"/>
      <c r="ERS114" s="13"/>
      <c r="ERT114" s="13"/>
      <c r="ERU114" s="13"/>
      <c r="ERV114" s="13"/>
      <c r="ERW114" s="13"/>
      <c r="ERX114" s="13"/>
      <c r="ERY114" s="13"/>
      <c r="ERZ114" s="13"/>
      <c r="ESA114" s="13"/>
      <c r="ESB114" s="13"/>
      <c r="ESC114" s="13"/>
      <c r="ESD114" s="13"/>
      <c r="ESE114" s="13"/>
      <c r="ESF114" s="13"/>
      <c r="ESG114" s="13"/>
      <c r="ESH114" s="13"/>
      <c r="ESI114" s="13"/>
      <c r="ESJ114" s="13"/>
      <c r="ESK114" s="13"/>
      <c r="ESL114" s="13"/>
      <c r="ESM114" s="13"/>
      <c r="ESN114" s="13"/>
      <c r="ESO114" s="13"/>
      <c r="ESP114" s="13"/>
      <c r="ESQ114" s="13"/>
      <c r="ESR114" s="13"/>
      <c r="ESS114" s="13"/>
      <c r="EST114" s="13"/>
      <c r="ESU114" s="13"/>
      <c r="ESV114" s="13"/>
      <c r="ESW114" s="13"/>
      <c r="ESX114" s="13"/>
      <c r="ESY114" s="13"/>
      <c r="ESZ114" s="13"/>
      <c r="ETA114" s="13"/>
      <c r="ETB114" s="13"/>
      <c r="ETC114" s="13"/>
      <c r="ETD114" s="13"/>
      <c r="ETE114" s="13"/>
      <c r="ETF114" s="13"/>
      <c r="ETG114" s="13"/>
      <c r="ETH114" s="13"/>
      <c r="ETI114" s="13"/>
      <c r="ETJ114" s="13"/>
      <c r="ETK114" s="13"/>
      <c r="ETL114" s="13"/>
      <c r="ETM114" s="13"/>
      <c r="ETN114" s="13"/>
      <c r="ETO114" s="13"/>
      <c r="ETP114" s="13"/>
      <c r="ETQ114" s="13"/>
      <c r="ETR114" s="13"/>
      <c r="ETS114" s="13"/>
      <c r="ETT114" s="13"/>
      <c r="ETU114" s="13"/>
      <c r="ETV114" s="13"/>
      <c r="ETW114" s="13"/>
      <c r="ETX114" s="13"/>
      <c r="ETY114" s="13"/>
      <c r="ETZ114" s="13"/>
      <c r="EUA114" s="13"/>
      <c r="EUB114" s="13"/>
      <c r="EUC114" s="13"/>
      <c r="EUD114" s="13"/>
      <c r="EUE114" s="13"/>
      <c r="EUF114" s="13"/>
      <c r="EUG114" s="13"/>
      <c r="EUH114" s="13"/>
      <c r="EUI114" s="13"/>
      <c r="EUJ114" s="13"/>
      <c r="EUK114" s="13"/>
      <c r="EUL114" s="13"/>
      <c r="EUM114" s="13"/>
      <c r="EUN114" s="13"/>
      <c r="EUO114" s="13"/>
      <c r="EUP114" s="13"/>
      <c r="EUQ114" s="13"/>
      <c r="EUR114" s="13"/>
      <c r="EUS114" s="13"/>
      <c r="EUT114" s="13"/>
      <c r="EUU114" s="13"/>
      <c r="EUV114" s="13"/>
      <c r="EUW114" s="13"/>
      <c r="EUX114" s="13"/>
      <c r="EUY114" s="13"/>
      <c r="EUZ114" s="13"/>
      <c r="EVA114" s="13"/>
      <c r="EVB114" s="13"/>
      <c r="EVC114" s="13"/>
      <c r="EVD114" s="13"/>
      <c r="EVE114" s="13"/>
      <c r="EVF114" s="13"/>
      <c r="EVG114" s="13"/>
      <c r="EVH114" s="13"/>
      <c r="EVI114" s="13"/>
      <c r="EVJ114" s="13"/>
      <c r="EVK114" s="13"/>
      <c r="EVL114" s="13"/>
      <c r="EVM114" s="13"/>
      <c r="EVN114" s="13"/>
      <c r="EVO114" s="13"/>
      <c r="EVP114" s="13"/>
      <c r="EVQ114" s="13"/>
      <c r="EVR114" s="13"/>
      <c r="EVS114" s="13"/>
      <c r="EVT114" s="13"/>
      <c r="EVU114" s="13"/>
      <c r="EVV114" s="13"/>
      <c r="EVW114" s="13"/>
      <c r="EVX114" s="13"/>
      <c r="EVY114" s="13"/>
      <c r="EVZ114" s="13"/>
      <c r="EWA114" s="13"/>
      <c r="EWB114" s="13"/>
      <c r="EWC114" s="13"/>
      <c r="EWD114" s="13"/>
      <c r="EWE114" s="13"/>
      <c r="EWF114" s="13"/>
      <c r="EWG114" s="13"/>
      <c r="EWH114" s="13"/>
      <c r="EWI114" s="13"/>
      <c r="EWJ114" s="13"/>
      <c r="EWK114" s="13"/>
      <c r="EWL114" s="13"/>
      <c r="EWM114" s="13"/>
      <c r="EWN114" s="13"/>
      <c r="EWO114" s="13"/>
      <c r="EWP114" s="13"/>
      <c r="EWQ114" s="13"/>
      <c r="EWR114" s="13"/>
      <c r="EWS114" s="13"/>
      <c r="EWT114" s="13"/>
      <c r="EWU114" s="13"/>
      <c r="EWV114" s="13"/>
      <c r="EWW114" s="13"/>
      <c r="EWX114" s="13"/>
      <c r="EWY114" s="13"/>
      <c r="EWZ114" s="13"/>
      <c r="EXA114" s="13"/>
      <c r="EXB114" s="13"/>
      <c r="EXC114" s="13"/>
      <c r="EXD114" s="13"/>
      <c r="EXE114" s="13"/>
      <c r="EXF114" s="13"/>
      <c r="EXG114" s="13"/>
      <c r="EXH114" s="13"/>
      <c r="EXI114" s="13"/>
      <c r="EXJ114" s="13"/>
      <c r="EXK114" s="13"/>
      <c r="EXL114" s="13"/>
      <c r="EXM114" s="13"/>
      <c r="EXN114" s="13"/>
      <c r="EXO114" s="13"/>
      <c r="EXP114" s="13"/>
      <c r="EXQ114" s="13"/>
      <c r="EXR114" s="13"/>
      <c r="EXS114" s="13"/>
      <c r="EXT114" s="13"/>
      <c r="EXU114" s="13"/>
      <c r="EXV114" s="13"/>
      <c r="EXW114" s="13"/>
      <c r="EXX114" s="13"/>
      <c r="EXY114" s="13"/>
      <c r="EXZ114" s="13"/>
      <c r="EYA114" s="13"/>
      <c r="EYB114" s="13"/>
      <c r="EYC114" s="13"/>
      <c r="EYD114" s="13"/>
      <c r="EYE114" s="13"/>
      <c r="EYF114" s="13"/>
      <c r="EYG114" s="13"/>
      <c r="EYH114" s="13"/>
      <c r="EYI114" s="13"/>
      <c r="EYJ114" s="13"/>
      <c r="EYK114" s="13"/>
      <c r="EYL114" s="13"/>
      <c r="EYM114" s="13"/>
      <c r="EYN114" s="13"/>
      <c r="EYO114" s="13"/>
      <c r="EYP114" s="13"/>
      <c r="EYQ114" s="13"/>
      <c r="EYR114" s="13"/>
      <c r="EYS114" s="13"/>
      <c r="EYT114" s="13"/>
      <c r="EYU114" s="13"/>
      <c r="EYV114" s="13"/>
      <c r="EYW114" s="13"/>
      <c r="EYX114" s="13"/>
      <c r="EYY114" s="13"/>
      <c r="EYZ114" s="13"/>
      <c r="EZA114" s="13"/>
      <c r="EZB114" s="13"/>
      <c r="EZC114" s="13"/>
      <c r="EZD114" s="13"/>
      <c r="EZE114" s="13"/>
      <c r="EZF114" s="13"/>
      <c r="EZG114" s="13"/>
      <c r="EZH114" s="13"/>
      <c r="EZI114" s="13"/>
      <c r="EZJ114" s="13"/>
      <c r="EZK114" s="13"/>
      <c r="EZL114" s="13"/>
      <c r="EZM114" s="13"/>
      <c r="EZN114" s="13"/>
      <c r="EZO114" s="13"/>
      <c r="EZP114" s="13"/>
      <c r="EZQ114" s="13"/>
      <c r="EZR114" s="13"/>
      <c r="EZS114" s="13"/>
      <c r="EZT114" s="13"/>
      <c r="EZU114" s="13"/>
      <c r="EZV114" s="13"/>
      <c r="EZW114" s="13"/>
      <c r="EZX114" s="13"/>
      <c r="EZY114" s="13"/>
      <c r="EZZ114" s="13"/>
      <c r="FAA114" s="13"/>
      <c r="FAB114" s="13"/>
      <c r="FAC114" s="13"/>
      <c r="FAD114" s="13"/>
      <c r="FAE114" s="13"/>
      <c r="FAF114" s="13"/>
      <c r="FAG114" s="13"/>
      <c r="FAH114" s="13"/>
      <c r="FAI114" s="13"/>
      <c r="FAJ114" s="13"/>
      <c r="FAK114" s="13"/>
      <c r="FAL114" s="13"/>
      <c r="FAM114" s="13"/>
      <c r="FAN114" s="13"/>
      <c r="FAO114" s="13"/>
      <c r="FAP114" s="13"/>
      <c r="FAQ114" s="13"/>
      <c r="FAR114" s="13"/>
      <c r="FAS114" s="13"/>
      <c r="FAT114" s="13"/>
      <c r="FAU114" s="13"/>
      <c r="FAV114" s="13"/>
      <c r="FAW114" s="13"/>
      <c r="FAX114" s="13"/>
      <c r="FAY114" s="13"/>
      <c r="FAZ114" s="13"/>
      <c r="FBA114" s="13"/>
      <c r="FBB114" s="13"/>
      <c r="FBC114" s="13"/>
      <c r="FBD114" s="13"/>
      <c r="FBE114" s="13"/>
      <c r="FBF114" s="13"/>
      <c r="FBG114" s="13"/>
      <c r="FBH114" s="13"/>
      <c r="FBI114" s="13"/>
      <c r="FBJ114" s="13"/>
      <c r="FBK114" s="13"/>
      <c r="FBL114" s="13"/>
      <c r="FBM114" s="13"/>
      <c r="FBN114" s="13"/>
      <c r="FBO114" s="13"/>
      <c r="FBP114" s="13"/>
      <c r="FBQ114" s="13"/>
      <c r="FBR114" s="13"/>
      <c r="FBS114" s="13"/>
      <c r="FBT114" s="13"/>
      <c r="FBU114" s="13"/>
      <c r="FBV114" s="13"/>
      <c r="FBW114" s="13"/>
      <c r="FBX114" s="13"/>
      <c r="FBY114" s="13"/>
      <c r="FBZ114" s="13"/>
      <c r="FCA114" s="13"/>
      <c r="FCB114" s="13"/>
      <c r="FCC114" s="13"/>
      <c r="FCD114" s="13"/>
      <c r="FCE114" s="13"/>
      <c r="FCF114" s="13"/>
      <c r="FCG114" s="13"/>
      <c r="FCH114" s="13"/>
      <c r="FCI114" s="13"/>
      <c r="FCJ114" s="13"/>
      <c r="FCK114" s="13"/>
      <c r="FCL114" s="13"/>
      <c r="FCM114" s="13"/>
      <c r="FCN114" s="13"/>
      <c r="FCO114" s="13"/>
      <c r="FCP114" s="13"/>
      <c r="FCQ114" s="13"/>
      <c r="FCR114" s="13"/>
      <c r="FCS114" s="13"/>
      <c r="FCT114" s="13"/>
      <c r="FCU114" s="13"/>
      <c r="FCV114" s="13"/>
      <c r="FCW114" s="13"/>
      <c r="FCX114" s="13"/>
      <c r="FCY114" s="13"/>
      <c r="FCZ114" s="13"/>
      <c r="FDA114" s="13"/>
      <c r="FDB114" s="13"/>
      <c r="FDC114" s="13"/>
      <c r="FDD114" s="13"/>
      <c r="FDE114" s="13"/>
      <c r="FDF114" s="13"/>
      <c r="FDG114" s="13"/>
      <c r="FDH114" s="13"/>
      <c r="FDI114" s="13"/>
      <c r="FDJ114" s="13"/>
      <c r="FDK114" s="13"/>
      <c r="FDL114" s="13"/>
      <c r="FDM114" s="13"/>
      <c r="FDN114" s="13"/>
      <c r="FDO114" s="13"/>
      <c r="FDP114" s="13"/>
      <c r="FDQ114" s="13"/>
      <c r="FDR114" s="13"/>
      <c r="FDS114" s="13"/>
      <c r="FDT114" s="13"/>
      <c r="FDU114" s="13"/>
      <c r="FDV114" s="13"/>
      <c r="FDW114" s="13"/>
      <c r="FDX114" s="13"/>
      <c r="FDY114" s="13"/>
      <c r="FDZ114" s="13"/>
      <c r="FEA114" s="13"/>
      <c r="FEB114" s="13"/>
      <c r="FEC114" s="13"/>
      <c r="FED114" s="13"/>
      <c r="FEE114" s="13"/>
      <c r="FEF114" s="13"/>
      <c r="FEG114" s="13"/>
      <c r="FEH114" s="13"/>
      <c r="FEI114" s="13"/>
      <c r="FEJ114" s="13"/>
      <c r="FEK114" s="13"/>
      <c r="FEL114" s="13"/>
      <c r="FEM114" s="13"/>
      <c r="FEN114" s="13"/>
      <c r="FEO114" s="13"/>
      <c r="FEP114" s="13"/>
      <c r="FEQ114" s="13"/>
      <c r="FER114" s="13"/>
      <c r="FES114" s="13"/>
      <c r="FET114" s="13"/>
      <c r="FEU114" s="13"/>
      <c r="FEV114" s="13"/>
      <c r="FEW114" s="13"/>
      <c r="FEX114" s="13"/>
      <c r="FEY114" s="13"/>
      <c r="FEZ114" s="13"/>
      <c r="FFA114" s="13"/>
      <c r="FFB114" s="13"/>
      <c r="FFC114" s="13"/>
      <c r="FFD114" s="13"/>
      <c r="FFE114" s="13"/>
      <c r="FFF114" s="13"/>
      <c r="FFG114" s="13"/>
      <c r="FFH114" s="13"/>
      <c r="FFI114" s="13"/>
      <c r="FFJ114" s="13"/>
      <c r="FFK114" s="13"/>
      <c r="FFL114" s="13"/>
      <c r="FFM114" s="13"/>
      <c r="FFN114" s="13"/>
      <c r="FFO114" s="13"/>
      <c r="FFP114" s="13"/>
      <c r="FFQ114" s="13"/>
      <c r="FFR114" s="13"/>
      <c r="FFS114" s="13"/>
      <c r="FFT114" s="13"/>
      <c r="FFU114" s="13"/>
      <c r="FFV114" s="13"/>
      <c r="FFW114" s="13"/>
      <c r="FFX114" s="13"/>
      <c r="FFY114" s="13"/>
      <c r="FFZ114" s="13"/>
      <c r="FGA114" s="13"/>
      <c r="FGB114" s="13"/>
      <c r="FGC114" s="13"/>
      <c r="FGD114" s="13"/>
      <c r="FGE114" s="13"/>
      <c r="FGF114" s="13"/>
      <c r="FGG114" s="13"/>
      <c r="FGH114" s="13"/>
      <c r="FGI114" s="13"/>
      <c r="FGJ114" s="13"/>
      <c r="FGK114" s="13"/>
      <c r="FGL114" s="13"/>
      <c r="FGM114" s="13"/>
      <c r="FGN114" s="13"/>
      <c r="FGO114" s="13"/>
      <c r="FGP114" s="13"/>
      <c r="FGQ114" s="13"/>
      <c r="FGR114" s="13"/>
      <c r="FGS114" s="13"/>
      <c r="FGT114" s="13"/>
      <c r="FGU114" s="13"/>
      <c r="FGV114" s="13"/>
      <c r="FGW114" s="13"/>
      <c r="FGX114" s="13"/>
      <c r="FGY114" s="13"/>
      <c r="FGZ114" s="13"/>
      <c r="FHA114" s="13"/>
      <c r="FHB114" s="13"/>
      <c r="FHC114" s="13"/>
      <c r="FHD114" s="13"/>
      <c r="FHE114" s="13"/>
      <c r="FHF114" s="13"/>
      <c r="FHG114" s="13"/>
      <c r="FHH114" s="13"/>
      <c r="FHI114" s="13"/>
      <c r="FHJ114" s="13"/>
      <c r="FHK114" s="13"/>
      <c r="FHL114" s="13"/>
      <c r="FHM114" s="13"/>
      <c r="FHN114" s="13"/>
      <c r="FHO114" s="13"/>
      <c r="FHP114" s="13"/>
      <c r="FHQ114" s="13"/>
      <c r="FHR114" s="13"/>
      <c r="FHS114" s="13"/>
      <c r="FHT114" s="13"/>
      <c r="FHU114" s="13"/>
      <c r="FHV114" s="13"/>
      <c r="FHW114" s="13"/>
      <c r="FHX114" s="13"/>
      <c r="FHY114" s="13"/>
      <c r="FHZ114" s="13"/>
      <c r="FIA114" s="13"/>
      <c r="FIB114" s="13"/>
      <c r="FIC114" s="13"/>
      <c r="FID114" s="13"/>
      <c r="FIE114" s="13"/>
      <c r="FIF114" s="13"/>
      <c r="FIG114" s="13"/>
      <c r="FIH114" s="13"/>
      <c r="FII114" s="13"/>
      <c r="FIJ114" s="13"/>
      <c r="FIK114" s="13"/>
      <c r="FIL114" s="13"/>
      <c r="FIM114" s="13"/>
      <c r="FIN114" s="13"/>
      <c r="FIO114" s="13"/>
      <c r="FIP114" s="13"/>
      <c r="FIQ114" s="13"/>
      <c r="FIR114" s="13"/>
      <c r="FIS114" s="13"/>
      <c r="FIT114" s="13"/>
      <c r="FIU114" s="13"/>
      <c r="FIV114" s="13"/>
      <c r="FIW114" s="13"/>
      <c r="FIX114" s="13"/>
      <c r="FIY114" s="13"/>
      <c r="FIZ114" s="13"/>
      <c r="FJA114" s="13"/>
      <c r="FJB114" s="13"/>
      <c r="FJC114" s="13"/>
      <c r="FJD114" s="13"/>
      <c r="FJE114" s="13"/>
      <c r="FJF114" s="13"/>
      <c r="FJG114" s="13"/>
      <c r="FJH114" s="13"/>
      <c r="FJI114" s="13"/>
      <c r="FJJ114" s="13"/>
      <c r="FJK114" s="13"/>
      <c r="FJL114" s="13"/>
      <c r="FJM114" s="13"/>
      <c r="FJN114" s="13"/>
      <c r="FJO114" s="13"/>
      <c r="FJP114" s="13"/>
      <c r="FJQ114" s="13"/>
      <c r="FJR114" s="13"/>
      <c r="FJS114" s="13"/>
      <c r="FJT114" s="13"/>
      <c r="FJU114" s="13"/>
      <c r="FJV114" s="13"/>
      <c r="FJW114" s="13"/>
      <c r="FJX114" s="13"/>
      <c r="FJY114" s="13"/>
      <c r="FJZ114" s="13"/>
      <c r="FKA114" s="13"/>
      <c r="FKB114" s="13"/>
      <c r="FKC114" s="13"/>
      <c r="FKD114" s="13"/>
      <c r="FKE114" s="13"/>
      <c r="FKF114" s="13"/>
      <c r="FKG114" s="13"/>
      <c r="FKH114" s="13"/>
      <c r="FKI114" s="13"/>
      <c r="FKJ114" s="13"/>
      <c r="FKK114" s="13"/>
      <c r="FKL114" s="13"/>
      <c r="FKM114" s="13"/>
      <c r="FKN114" s="13"/>
      <c r="FKO114" s="13"/>
      <c r="FKP114" s="13"/>
      <c r="FKQ114" s="13"/>
      <c r="FKR114" s="13"/>
      <c r="FKS114" s="13"/>
      <c r="FKT114" s="13"/>
      <c r="FKU114" s="13"/>
      <c r="FKV114" s="13"/>
      <c r="FKW114" s="13"/>
      <c r="FKX114" s="13"/>
      <c r="FKY114" s="13"/>
      <c r="FKZ114" s="13"/>
      <c r="FLA114" s="13"/>
      <c r="FLB114" s="13"/>
      <c r="FLC114" s="13"/>
      <c r="FLD114" s="13"/>
      <c r="FLE114" s="13"/>
      <c r="FLF114" s="13"/>
      <c r="FLG114" s="13"/>
      <c r="FLH114" s="13"/>
      <c r="FLI114" s="13"/>
      <c r="FLJ114" s="13"/>
      <c r="FLK114" s="13"/>
      <c r="FLL114" s="13"/>
      <c r="FLM114" s="13"/>
      <c r="FLN114" s="13"/>
      <c r="FLO114" s="13"/>
      <c r="FLP114" s="13"/>
      <c r="FLQ114" s="13"/>
      <c r="FLR114" s="13"/>
      <c r="FLS114" s="13"/>
      <c r="FLT114" s="13"/>
      <c r="FLU114" s="13"/>
      <c r="FLV114" s="13"/>
      <c r="FLW114" s="13"/>
      <c r="FLX114" s="13"/>
      <c r="FLY114" s="13"/>
      <c r="FLZ114" s="13"/>
      <c r="FMA114" s="13"/>
      <c r="FMB114" s="13"/>
      <c r="FMC114" s="13"/>
      <c r="FMD114" s="13"/>
      <c r="FME114" s="13"/>
      <c r="FMF114" s="13"/>
      <c r="FMG114" s="13"/>
      <c r="FMH114" s="13"/>
      <c r="FMI114" s="13"/>
      <c r="FMJ114" s="13"/>
      <c r="FMK114" s="13"/>
      <c r="FML114" s="13"/>
      <c r="FMM114" s="13"/>
      <c r="FMN114" s="13"/>
      <c r="FMO114" s="13"/>
      <c r="FMP114" s="13"/>
      <c r="FMQ114" s="13"/>
      <c r="FMR114" s="13"/>
      <c r="FMS114" s="13"/>
      <c r="FMT114" s="13"/>
      <c r="FMU114" s="13"/>
      <c r="FMV114" s="13"/>
      <c r="FMW114" s="13"/>
      <c r="FMX114" s="13"/>
      <c r="FMY114" s="13"/>
      <c r="FMZ114" s="13"/>
      <c r="FNA114" s="13"/>
      <c r="FNB114" s="13"/>
      <c r="FNC114" s="13"/>
      <c r="FND114" s="13"/>
      <c r="FNE114" s="13"/>
      <c r="FNF114" s="13"/>
      <c r="FNG114" s="13"/>
      <c r="FNH114" s="13"/>
      <c r="FNI114" s="13"/>
      <c r="FNJ114" s="13"/>
      <c r="FNK114" s="13"/>
      <c r="FNL114" s="13"/>
      <c r="FNM114" s="13"/>
      <c r="FNN114" s="13"/>
      <c r="FNO114" s="13"/>
      <c r="FNP114" s="13"/>
      <c r="FNQ114" s="13"/>
      <c r="FNR114" s="13"/>
      <c r="FNS114" s="13"/>
      <c r="FNT114" s="13"/>
      <c r="FNU114" s="13"/>
      <c r="FNV114" s="13"/>
      <c r="FNW114" s="13"/>
      <c r="FNX114" s="13"/>
      <c r="FNY114" s="13"/>
      <c r="FNZ114" s="13"/>
      <c r="FOA114" s="13"/>
      <c r="FOB114" s="13"/>
      <c r="FOC114" s="13"/>
      <c r="FOD114" s="13"/>
      <c r="FOE114" s="13"/>
      <c r="FOF114" s="13"/>
      <c r="FOG114" s="13"/>
      <c r="FOH114" s="13"/>
      <c r="FOI114" s="13"/>
      <c r="FOJ114" s="13"/>
      <c r="FOK114" s="13"/>
      <c r="FOL114" s="13"/>
      <c r="FOM114" s="13"/>
      <c r="FON114" s="13"/>
      <c r="FOO114" s="13"/>
      <c r="FOP114" s="13"/>
      <c r="FOQ114" s="13"/>
      <c r="FOR114" s="13"/>
      <c r="FOS114" s="13"/>
      <c r="FOT114" s="13"/>
      <c r="FOU114" s="13"/>
      <c r="FOV114" s="13"/>
      <c r="FOW114" s="13"/>
      <c r="FOX114" s="13"/>
      <c r="FOY114" s="13"/>
      <c r="FOZ114" s="13"/>
      <c r="FPA114" s="13"/>
      <c r="FPB114" s="13"/>
      <c r="FPC114" s="13"/>
      <c r="FPD114" s="13"/>
      <c r="FPE114" s="13"/>
      <c r="FPF114" s="13"/>
      <c r="FPG114" s="13"/>
      <c r="FPH114" s="13"/>
      <c r="FPI114" s="13"/>
      <c r="FPJ114" s="13"/>
      <c r="FPK114" s="13"/>
      <c r="FPL114" s="13"/>
      <c r="FPM114" s="13"/>
      <c r="FPN114" s="13"/>
      <c r="FPO114" s="13"/>
      <c r="FPP114" s="13"/>
      <c r="FPQ114" s="13"/>
      <c r="FPR114" s="13"/>
      <c r="FPS114" s="13"/>
      <c r="FPT114" s="13"/>
      <c r="FPU114" s="13"/>
      <c r="FPV114" s="13"/>
      <c r="FPW114" s="13"/>
      <c r="FPX114" s="13"/>
      <c r="FPY114" s="13"/>
      <c r="FPZ114" s="13"/>
      <c r="FQA114" s="13"/>
      <c r="FQB114" s="13"/>
      <c r="FQC114" s="13"/>
      <c r="FQD114" s="13"/>
      <c r="FQE114" s="13"/>
      <c r="FQF114" s="13"/>
      <c r="FQG114" s="13"/>
      <c r="FQH114" s="13"/>
      <c r="FQI114" s="13"/>
      <c r="FQJ114" s="13"/>
      <c r="FQK114" s="13"/>
      <c r="FQL114" s="13"/>
      <c r="FQM114" s="13"/>
      <c r="FQN114" s="13"/>
      <c r="FQO114" s="13"/>
      <c r="FQP114" s="13"/>
      <c r="FQQ114" s="13"/>
      <c r="FQR114" s="13"/>
      <c r="FQS114" s="13"/>
      <c r="FQT114" s="13"/>
      <c r="FQU114" s="13"/>
      <c r="FQV114" s="13"/>
      <c r="FQW114" s="13"/>
      <c r="FQX114" s="13"/>
      <c r="FQY114" s="13"/>
      <c r="FQZ114" s="13"/>
      <c r="FRA114" s="13"/>
      <c r="FRB114" s="13"/>
      <c r="FRC114" s="13"/>
      <c r="FRD114" s="13"/>
      <c r="FRE114" s="13"/>
      <c r="FRF114" s="13"/>
      <c r="FRG114" s="13"/>
      <c r="FRH114" s="13"/>
      <c r="FRI114" s="13"/>
      <c r="FRJ114" s="13"/>
      <c r="FRK114" s="13"/>
      <c r="FRL114" s="13"/>
      <c r="FRM114" s="13"/>
      <c r="FRN114" s="13"/>
      <c r="FRO114" s="13"/>
      <c r="FRP114" s="13"/>
      <c r="FRQ114" s="13"/>
      <c r="FRR114" s="13"/>
      <c r="FRS114" s="13"/>
      <c r="FRT114" s="13"/>
      <c r="FRU114" s="13"/>
      <c r="FRV114" s="13"/>
      <c r="FRW114" s="13"/>
      <c r="FRX114" s="13"/>
      <c r="FRY114" s="13"/>
      <c r="FRZ114" s="13"/>
      <c r="FSA114" s="13"/>
      <c r="FSB114" s="13"/>
      <c r="FSC114" s="13"/>
      <c r="FSD114" s="13"/>
      <c r="FSE114" s="13"/>
      <c r="FSF114" s="13"/>
      <c r="FSG114" s="13"/>
      <c r="FSH114" s="13"/>
      <c r="FSI114" s="13"/>
      <c r="FSJ114" s="13"/>
      <c r="FSK114" s="13"/>
      <c r="FSL114" s="13"/>
      <c r="FSM114" s="13"/>
      <c r="FSN114" s="13"/>
      <c r="FSO114" s="13"/>
      <c r="FSP114" s="13"/>
      <c r="FSQ114" s="13"/>
      <c r="FSR114" s="13"/>
      <c r="FSS114" s="13"/>
      <c r="FST114" s="13"/>
      <c r="FSU114" s="13"/>
      <c r="FSV114" s="13"/>
      <c r="FSW114" s="13"/>
      <c r="FSX114" s="13"/>
      <c r="FSY114" s="13"/>
      <c r="FSZ114" s="13"/>
      <c r="FTA114" s="13"/>
      <c r="FTB114" s="13"/>
      <c r="FTC114" s="13"/>
      <c r="FTD114" s="13"/>
      <c r="FTE114" s="13"/>
      <c r="FTF114" s="13"/>
      <c r="FTG114" s="13"/>
      <c r="FTH114" s="13"/>
      <c r="FTI114" s="13"/>
      <c r="FTJ114" s="13"/>
      <c r="FTK114" s="13"/>
      <c r="FTL114" s="13"/>
      <c r="FTM114" s="13"/>
      <c r="FTN114" s="13"/>
      <c r="FTO114" s="13"/>
      <c r="FTP114" s="13"/>
      <c r="FTQ114" s="13"/>
      <c r="FTR114" s="13"/>
      <c r="FTS114" s="13"/>
      <c r="FTT114" s="13"/>
      <c r="FTU114" s="13"/>
      <c r="FTV114" s="13"/>
      <c r="FTW114" s="13"/>
      <c r="FTX114" s="13"/>
      <c r="FTY114" s="13"/>
      <c r="FTZ114" s="13"/>
      <c r="FUA114" s="13"/>
      <c r="FUB114" s="13"/>
      <c r="FUC114" s="13"/>
      <c r="FUD114" s="13"/>
      <c r="FUE114" s="13"/>
      <c r="FUF114" s="13"/>
      <c r="FUG114" s="13"/>
      <c r="FUH114" s="13"/>
      <c r="FUI114" s="13"/>
      <c r="FUJ114" s="13"/>
      <c r="FUK114" s="13"/>
      <c r="FUL114" s="13"/>
      <c r="FUM114" s="13"/>
      <c r="FUN114" s="13"/>
      <c r="FUO114" s="13"/>
      <c r="FUP114" s="13"/>
      <c r="FUQ114" s="13"/>
      <c r="FUR114" s="13"/>
      <c r="FUS114" s="13"/>
      <c r="FUT114" s="13"/>
      <c r="FUU114" s="13"/>
      <c r="FUV114" s="13"/>
      <c r="FUW114" s="13"/>
      <c r="FUX114" s="13"/>
      <c r="FUY114" s="13"/>
      <c r="FUZ114" s="13"/>
      <c r="FVA114" s="13"/>
      <c r="FVB114" s="13"/>
      <c r="FVC114" s="13"/>
      <c r="FVD114" s="13"/>
      <c r="FVE114" s="13"/>
      <c r="FVF114" s="13"/>
      <c r="FVG114" s="13"/>
      <c r="FVH114" s="13"/>
      <c r="FVI114" s="13"/>
      <c r="FVJ114" s="13"/>
      <c r="FVK114" s="13"/>
      <c r="FVL114" s="13"/>
      <c r="FVM114" s="13"/>
      <c r="FVN114" s="13"/>
      <c r="FVO114" s="13"/>
      <c r="FVP114" s="13"/>
      <c r="FVQ114" s="13"/>
      <c r="FVR114" s="13"/>
      <c r="FVS114" s="13"/>
      <c r="FVT114" s="13"/>
      <c r="FVU114" s="13"/>
      <c r="FVV114" s="13"/>
      <c r="FVW114" s="13"/>
      <c r="FVX114" s="13"/>
      <c r="FVY114" s="13"/>
      <c r="FVZ114" s="13"/>
      <c r="FWA114" s="13"/>
      <c r="FWB114" s="13"/>
      <c r="FWC114" s="13"/>
      <c r="FWD114" s="13"/>
      <c r="FWE114" s="13"/>
      <c r="FWF114" s="13"/>
      <c r="FWG114" s="13"/>
      <c r="FWH114" s="13"/>
      <c r="FWI114" s="13"/>
      <c r="FWJ114" s="13"/>
      <c r="FWK114" s="13"/>
      <c r="FWL114" s="13"/>
      <c r="FWM114" s="13"/>
      <c r="FWN114" s="13"/>
      <c r="FWO114" s="13"/>
      <c r="FWP114" s="13"/>
      <c r="FWQ114" s="13"/>
      <c r="FWR114" s="13"/>
      <c r="FWS114" s="13"/>
      <c r="FWT114" s="13"/>
      <c r="FWU114" s="13"/>
      <c r="FWV114" s="13"/>
      <c r="FWW114" s="13"/>
      <c r="FWX114" s="13"/>
      <c r="FWY114" s="13"/>
      <c r="FWZ114" s="13"/>
      <c r="FXA114" s="13"/>
      <c r="FXB114" s="13"/>
      <c r="FXC114" s="13"/>
      <c r="FXD114" s="13"/>
      <c r="FXE114" s="13"/>
      <c r="FXF114" s="13"/>
      <c r="FXG114" s="13"/>
      <c r="FXH114" s="13"/>
      <c r="FXI114" s="13"/>
      <c r="FXJ114" s="13"/>
      <c r="FXK114" s="13"/>
      <c r="FXL114" s="13"/>
      <c r="FXM114" s="13"/>
      <c r="FXN114" s="13"/>
      <c r="FXO114" s="13"/>
      <c r="FXP114" s="13"/>
      <c r="FXQ114" s="13"/>
      <c r="FXR114" s="13"/>
      <c r="FXS114" s="13"/>
      <c r="FXT114" s="13"/>
      <c r="FXU114" s="13"/>
      <c r="FXV114" s="13"/>
      <c r="FXW114" s="13"/>
      <c r="FXX114" s="13"/>
      <c r="FXY114" s="13"/>
      <c r="FXZ114" s="13"/>
      <c r="FYA114" s="13"/>
      <c r="FYB114" s="13"/>
      <c r="FYC114" s="13"/>
      <c r="FYD114" s="13"/>
      <c r="FYE114" s="13"/>
      <c r="FYF114" s="13"/>
      <c r="FYG114" s="13"/>
      <c r="FYH114" s="13"/>
      <c r="FYI114" s="13"/>
      <c r="FYJ114" s="13"/>
      <c r="FYK114" s="13"/>
      <c r="FYL114" s="13"/>
      <c r="FYM114" s="13"/>
      <c r="FYN114" s="13"/>
      <c r="FYO114" s="13"/>
      <c r="FYP114" s="13"/>
      <c r="FYQ114" s="13"/>
      <c r="FYR114" s="13"/>
      <c r="FYS114" s="13"/>
      <c r="FYT114" s="13"/>
      <c r="FYU114" s="13"/>
      <c r="FYV114" s="13"/>
      <c r="FYW114" s="13"/>
      <c r="FYX114" s="13"/>
      <c r="FYY114" s="13"/>
      <c r="FYZ114" s="13"/>
      <c r="FZA114" s="13"/>
      <c r="FZB114" s="13"/>
      <c r="FZC114" s="13"/>
      <c r="FZD114" s="13"/>
      <c r="FZE114" s="13"/>
      <c r="FZF114" s="13"/>
      <c r="FZG114" s="13"/>
      <c r="FZH114" s="13"/>
      <c r="FZI114" s="13"/>
      <c r="FZJ114" s="13"/>
      <c r="FZK114" s="13"/>
      <c r="FZL114" s="13"/>
      <c r="FZM114" s="13"/>
      <c r="FZN114" s="13"/>
      <c r="FZO114" s="13"/>
      <c r="FZP114" s="13"/>
      <c r="FZQ114" s="13"/>
      <c r="FZR114" s="13"/>
      <c r="FZS114" s="13"/>
      <c r="FZT114" s="13"/>
      <c r="FZU114" s="13"/>
      <c r="FZV114" s="13"/>
      <c r="FZW114" s="13"/>
      <c r="FZX114" s="13"/>
      <c r="FZY114" s="13"/>
      <c r="FZZ114" s="13"/>
      <c r="GAA114" s="13"/>
      <c r="GAB114" s="13"/>
      <c r="GAC114" s="13"/>
      <c r="GAD114" s="13"/>
      <c r="GAE114" s="13"/>
      <c r="GAF114" s="13"/>
      <c r="GAG114" s="13"/>
      <c r="GAH114" s="13"/>
      <c r="GAI114" s="13"/>
      <c r="GAJ114" s="13"/>
      <c r="GAK114" s="13"/>
      <c r="GAL114" s="13"/>
      <c r="GAM114" s="13"/>
      <c r="GAN114" s="13"/>
      <c r="GAO114" s="13"/>
      <c r="GAP114" s="13"/>
      <c r="GAQ114" s="13"/>
      <c r="GAR114" s="13"/>
      <c r="GAS114" s="13"/>
      <c r="GAT114" s="13"/>
      <c r="GAU114" s="13"/>
      <c r="GAV114" s="13"/>
      <c r="GAW114" s="13"/>
      <c r="GAX114" s="13"/>
      <c r="GAY114" s="13"/>
      <c r="GAZ114" s="13"/>
      <c r="GBA114" s="13"/>
      <c r="GBB114" s="13"/>
      <c r="GBC114" s="13"/>
      <c r="GBD114" s="13"/>
      <c r="GBE114" s="13"/>
      <c r="GBF114" s="13"/>
      <c r="GBG114" s="13"/>
      <c r="GBH114" s="13"/>
      <c r="GBI114" s="13"/>
      <c r="GBJ114" s="13"/>
      <c r="GBK114" s="13"/>
      <c r="GBL114" s="13"/>
      <c r="GBM114" s="13"/>
      <c r="GBN114" s="13"/>
      <c r="GBO114" s="13"/>
      <c r="GBP114" s="13"/>
      <c r="GBQ114" s="13"/>
      <c r="GBR114" s="13"/>
      <c r="GBS114" s="13"/>
      <c r="GBT114" s="13"/>
      <c r="GBU114" s="13"/>
      <c r="GBV114" s="13"/>
      <c r="GBW114" s="13"/>
      <c r="GBX114" s="13"/>
      <c r="GBY114" s="13"/>
      <c r="GBZ114" s="13"/>
      <c r="GCA114" s="13"/>
      <c r="GCB114" s="13"/>
      <c r="GCC114" s="13"/>
      <c r="GCD114" s="13"/>
      <c r="GCE114" s="13"/>
      <c r="GCF114" s="13"/>
      <c r="GCG114" s="13"/>
      <c r="GCH114" s="13"/>
      <c r="GCI114" s="13"/>
      <c r="GCJ114" s="13"/>
      <c r="GCK114" s="13"/>
      <c r="GCL114" s="13"/>
      <c r="GCM114" s="13"/>
      <c r="GCN114" s="13"/>
      <c r="GCO114" s="13"/>
      <c r="GCP114" s="13"/>
      <c r="GCQ114" s="13"/>
      <c r="GCR114" s="13"/>
      <c r="GCS114" s="13"/>
      <c r="GCT114" s="13"/>
      <c r="GCU114" s="13"/>
      <c r="GCV114" s="13"/>
      <c r="GCW114" s="13"/>
      <c r="GCX114" s="13"/>
      <c r="GCY114" s="13"/>
      <c r="GCZ114" s="13"/>
      <c r="GDA114" s="13"/>
      <c r="GDB114" s="13"/>
      <c r="GDC114" s="13"/>
      <c r="GDD114" s="13"/>
      <c r="GDE114" s="13"/>
      <c r="GDF114" s="13"/>
      <c r="GDG114" s="13"/>
      <c r="GDH114" s="13"/>
      <c r="GDI114" s="13"/>
      <c r="GDJ114" s="13"/>
      <c r="GDK114" s="13"/>
      <c r="GDL114" s="13"/>
      <c r="GDM114" s="13"/>
      <c r="GDN114" s="13"/>
      <c r="GDO114" s="13"/>
      <c r="GDP114" s="13"/>
      <c r="GDQ114" s="13"/>
      <c r="GDR114" s="13"/>
      <c r="GDS114" s="13"/>
      <c r="GDT114" s="13"/>
      <c r="GDU114" s="13"/>
      <c r="GDV114" s="13"/>
      <c r="GDW114" s="13"/>
      <c r="GDX114" s="13"/>
      <c r="GDY114" s="13"/>
      <c r="GDZ114" s="13"/>
      <c r="GEA114" s="13"/>
      <c r="GEB114" s="13"/>
      <c r="GEC114" s="13"/>
      <c r="GED114" s="13"/>
      <c r="GEE114" s="13"/>
      <c r="GEF114" s="13"/>
      <c r="GEG114" s="13"/>
      <c r="GEH114" s="13"/>
      <c r="GEI114" s="13"/>
      <c r="GEJ114" s="13"/>
      <c r="GEK114" s="13"/>
      <c r="GEL114" s="13"/>
      <c r="GEM114" s="13"/>
      <c r="GEN114" s="13"/>
      <c r="GEO114" s="13"/>
      <c r="GEP114" s="13"/>
      <c r="GEQ114" s="13"/>
      <c r="GER114" s="13"/>
      <c r="GES114" s="13"/>
      <c r="GET114" s="13"/>
      <c r="GEU114" s="13"/>
      <c r="GEV114" s="13"/>
      <c r="GEW114" s="13"/>
      <c r="GEX114" s="13"/>
      <c r="GEY114" s="13"/>
      <c r="GEZ114" s="13"/>
      <c r="GFA114" s="13"/>
      <c r="GFB114" s="13"/>
      <c r="GFC114" s="13"/>
      <c r="GFD114" s="13"/>
      <c r="GFE114" s="13"/>
      <c r="GFF114" s="13"/>
      <c r="GFG114" s="13"/>
      <c r="GFH114" s="13"/>
      <c r="GFI114" s="13"/>
      <c r="GFJ114" s="13"/>
      <c r="GFK114" s="13"/>
      <c r="GFL114" s="13"/>
      <c r="GFM114" s="13"/>
      <c r="GFN114" s="13"/>
      <c r="GFO114" s="13"/>
      <c r="GFP114" s="13"/>
      <c r="GFQ114" s="13"/>
      <c r="GFR114" s="13"/>
      <c r="GFS114" s="13"/>
      <c r="GFT114" s="13"/>
      <c r="GFU114" s="13"/>
      <c r="GFV114" s="13"/>
      <c r="GFW114" s="13"/>
      <c r="GFX114" s="13"/>
      <c r="GFY114" s="13"/>
      <c r="GFZ114" s="13"/>
      <c r="GGA114" s="13"/>
      <c r="GGB114" s="13"/>
      <c r="GGC114" s="13"/>
      <c r="GGD114" s="13"/>
      <c r="GGE114" s="13"/>
      <c r="GGF114" s="13"/>
      <c r="GGG114" s="13"/>
      <c r="GGH114" s="13"/>
      <c r="GGI114" s="13"/>
      <c r="GGJ114" s="13"/>
      <c r="GGK114" s="13"/>
      <c r="GGL114" s="13"/>
      <c r="GGM114" s="13"/>
      <c r="GGN114" s="13"/>
      <c r="GGO114" s="13"/>
      <c r="GGP114" s="13"/>
      <c r="GGQ114" s="13"/>
      <c r="GGR114" s="13"/>
      <c r="GGS114" s="13"/>
      <c r="GGT114" s="13"/>
      <c r="GGU114" s="13"/>
      <c r="GGV114" s="13"/>
      <c r="GGW114" s="13"/>
      <c r="GGX114" s="13"/>
      <c r="GGY114" s="13"/>
      <c r="GGZ114" s="13"/>
      <c r="GHA114" s="13"/>
      <c r="GHB114" s="13"/>
      <c r="GHC114" s="13"/>
      <c r="GHD114" s="13"/>
      <c r="GHE114" s="13"/>
      <c r="GHF114" s="13"/>
      <c r="GHG114" s="13"/>
      <c r="GHH114" s="13"/>
      <c r="GHI114" s="13"/>
      <c r="GHJ114" s="13"/>
      <c r="GHK114" s="13"/>
      <c r="GHL114" s="13"/>
      <c r="GHM114" s="13"/>
      <c r="GHN114" s="13"/>
      <c r="GHO114" s="13"/>
      <c r="GHP114" s="13"/>
      <c r="GHQ114" s="13"/>
      <c r="GHR114" s="13"/>
      <c r="GHS114" s="13"/>
      <c r="GHT114" s="13"/>
      <c r="GHU114" s="13"/>
      <c r="GHV114" s="13"/>
      <c r="GHW114" s="13"/>
      <c r="GHX114" s="13"/>
      <c r="GHY114" s="13"/>
      <c r="GHZ114" s="13"/>
      <c r="GIA114" s="13"/>
      <c r="GIB114" s="13"/>
      <c r="GIC114" s="13"/>
      <c r="GID114" s="13"/>
      <c r="GIE114" s="13"/>
      <c r="GIF114" s="13"/>
      <c r="GIG114" s="13"/>
      <c r="GIH114" s="13"/>
      <c r="GII114" s="13"/>
      <c r="GIJ114" s="13"/>
      <c r="GIK114" s="13"/>
      <c r="GIL114" s="13"/>
      <c r="GIM114" s="13"/>
      <c r="GIN114" s="13"/>
      <c r="GIO114" s="13"/>
      <c r="GIP114" s="13"/>
      <c r="GIQ114" s="13"/>
      <c r="GIR114" s="13"/>
      <c r="GIS114" s="13"/>
      <c r="GIT114" s="13"/>
      <c r="GIU114" s="13"/>
      <c r="GIV114" s="13"/>
      <c r="GIW114" s="13"/>
      <c r="GIX114" s="13"/>
      <c r="GIY114" s="13"/>
      <c r="GIZ114" s="13"/>
      <c r="GJA114" s="13"/>
      <c r="GJB114" s="13"/>
      <c r="GJC114" s="13"/>
      <c r="GJD114" s="13"/>
      <c r="GJE114" s="13"/>
      <c r="GJF114" s="13"/>
      <c r="GJG114" s="13"/>
      <c r="GJH114" s="13"/>
      <c r="GJI114" s="13"/>
      <c r="GJJ114" s="13"/>
      <c r="GJK114" s="13"/>
      <c r="GJL114" s="13"/>
      <c r="GJM114" s="13"/>
      <c r="GJN114" s="13"/>
      <c r="GJO114" s="13"/>
      <c r="GJP114" s="13"/>
      <c r="GJQ114" s="13"/>
      <c r="GJR114" s="13"/>
      <c r="GJS114" s="13"/>
      <c r="GJT114" s="13"/>
      <c r="GJU114" s="13"/>
      <c r="GJV114" s="13"/>
      <c r="GJW114" s="13"/>
      <c r="GJX114" s="13"/>
      <c r="GJY114" s="13"/>
      <c r="GJZ114" s="13"/>
      <c r="GKA114" s="13"/>
      <c r="GKB114" s="13"/>
      <c r="GKC114" s="13"/>
      <c r="GKD114" s="13"/>
      <c r="GKE114" s="13"/>
      <c r="GKF114" s="13"/>
      <c r="GKG114" s="13"/>
      <c r="GKH114" s="13"/>
      <c r="GKI114" s="13"/>
      <c r="GKJ114" s="13"/>
      <c r="GKK114" s="13"/>
      <c r="GKL114" s="13"/>
      <c r="GKM114" s="13"/>
      <c r="GKN114" s="13"/>
      <c r="GKO114" s="13"/>
      <c r="GKP114" s="13"/>
      <c r="GKQ114" s="13"/>
      <c r="GKR114" s="13"/>
      <c r="GKS114" s="13"/>
      <c r="GKT114" s="13"/>
      <c r="GKU114" s="13"/>
      <c r="GKV114" s="13"/>
      <c r="GKW114" s="13"/>
      <c r="GKX114" s="13"/>
      <c r="GKY114" s="13"/>
      <c r="GKZ114" s="13"/>
      <c r="GLA114" s="13"/>
      <c r="GLB114" s="13"/>
      <c r="GLC114" s="13"/>
      <c r="GLD114" s="13"/>
      <c r="GLE114" s="13"/>
      <c r="GLF114" s="13"/>
      <c r="GLG114" s="13"/>
      <c r="GLH114" s="13"/>
      <c r="GLI114" s="13"/>
      <c r="GLJ114" s="13"/>
      <c r="GLK114" s="13"/>
      <c r="GLL114" s="13"/>
      <c r="GLM114" s="13"/>
      <c r="GLN114" s="13"/>
      <c r="GLO114" s="13"/>
      <c r="GLP114" s="13"/>
      <c r="GLQ114" s="13"/>
      <c r="GLR114" s="13"/>
      <c r="GLS114" s="13"/>
      <c r="GLT114" s="13"/>
      <c r="GLU114" s="13"/>
      <c r="GLV114" s="13"/>
      <c r="GLW114" s="13"/>
      <c r="GLX114" s="13"/>
      <c r="GLY114" s="13"/>
      <c r="GLZ114" s="13"/>
      <c r="GMA114" s="13"/>
      <c r="GMB114" s="13"/>
      <c r="GMC114" s="13"/>
      <c r="GMD114" s="13"/>
      <c r="GME114" s="13"/>
      <c r="GMF114" s="13"/>
      <c r="GMG114" s="13"/>
      <c r="GMH114" s="13"/>
      <c r="GMI114" s="13"/>
      <c r="GMJ114" s="13"/>
      <c r="GMK114" s="13"/>
      <c r="GML114" s="13"/>
      <c r="GMM114" s="13"/>
      <c r="GMN114" s="13"/>
      <c r="GMO114" s="13"/>
      <c r="GMP114" s="13"/>
      <c r="GMQ114" s="13"/>
      <c r="GMR114" s="13"/>
      <c r="GMS114" s="13"/>
      <c r="GMT114" s="13"/>
      <c r="GMU114" s="13"/>
      <c r="GMV114" s="13"/>
      <c r="GMW114" s="13"/>
      <c r="GMX114" s="13"/>
      <c r="GMY114" s="13"/>
      <c r="GMZ114" s="13"/>
      <c r="GNA114" s="13"/>
      <c r="GNB114" s="13"/>
      <c r="GNC114" s="13"/>
      <c r="GND114" s="13"/>
      <c r="GNE114" s="13"/>
      <c r="GNF114" s="13"/>
      <c r="GNG114" s="13"/>
      <c r="GNH114" s="13"/>
      <c r="GNI114" s="13"/>
      <c r="GNJ114" s="13"/>
      <c r="GNK114" s="13"/>
      <c r="GNL114" s="13"/>
      <c r="GNM114" s="13"/>
      <c r="GNN114" s="13"/>
      <c r="GNO114" s="13"/>
      <c r="GNP114" s="13"/>
      <c r="GNQ114" s="13"/>
      <c r="GNR114" s="13"/>
      <c r="GNS114" s="13"/>
      <c r="GNT114" s="13"/>
      <c r="GNU114" s="13"/>
      <c r="GNV114" s="13"/>
      <c r="GNW114" s="13"/>
      <c r="GNX114" s="13"/>
      <c r="GNY114" s="13"/>
      <c r="GNZ114" s="13"/>
      <c r="GOA114" s="13"/>
      <c r="GOB114" s="13"/>
      <c r="GOC114" s="13"/>
      <c r="GOD114" s="13"/>
      <c r="GOE114" s="13"/>
      <c r="GOF114" s="13"/>
      <c r="GOG114" s="13"/>
      <c r="GOH114" s="13"/>
      <c r="GOI114" s="13"/>
      <c r="GOJ114" s="13"/>
      <c r="GOK114" s="13"/>
      <c r="GOL114" s="13"/>
      <c r="GOM114" s="13"/>
      <c r="GON114" s="13"/>
      <c r="GOO114" s="13"/>
      <c r="GOP114" s="13"/>
      <c r="GOQ114" s="13"/>
      <c r="GOR114" s="13"/>
      <c r="GOS114" s="13"/>
      <c r="GOT114" s="13"/>
      <c r="GOU114" s="13"/>
      <c r="GOV114" s="13"/>
      <c r="GOW114" s="13"/>
      <c r="GOX114" s="13"/>
      <c r="GOY114" s="13"/>
      <c r="GOZ114" s="13"/>
      <c r="GPA114" s="13"/>
      <c r="GPB114" s="13"/>
      <c r="GPC114" s="13"/>
      <c r="GPD114" s="13"/>
      <c r="GPE114" s="13"/>
      <c r="GPF114" s="13"/>
      <c r="GPG114" s="13"/>
      <c r="GPH114" s="13"/>
      <c r="GPI114" s="13"/>
      <c r="GPJ114" s="13"/>
      <c r="GPK114" s="13"/>
      <c r="GPL114" s="13"/>
      <c r="GPM114" s="13"/>
      <c r="GPN114" s="13"/>
      <c r="GPO114" s="13"/>
      <c r="GPP114" s="13"/>
      <c r="GPQ114" s="13"/>
      <c r="GPR114" s="13"/>
      <c r="GPS114" s="13"/>
      <c r="GPT114" s="13"/>
      <c r="GPU114" s="13"/>
      <c r="GPV114" s="13"/>
      <c r="GPW114" s="13"/>
      <c r="GPX114" s="13"/>
      <c r="GPY114" s="13"/>
      <c r="GPZ114" s="13"/>
      <c r="GQA114" s="13"/>
      <c r="GQB114" s="13"/>
      <c r="GQC114" s="13"/>
      <c r="GQD114" s="13"/>
      <c r="GQE114" s="13"/>
      <c r="GQF114" s="13"/>
      <c r="GQG114" s="13"/>
      <c r="GQH114" s="13"/>
      <c r="GQI114" s="13"/>
      <c r="GQJ114" s="13"/>
      <c r="GQK114" s="13"/>
      <c r="GQL114" s="13"/>
      <c r="GQM114" s="13"/>
      <c r="GQN114" s="13"/>
      <c r="GQO114" s="13"/>
      <c r="GQP114" s="13"/>
      <c r="GQQ114" s="13"/>
      <c r="GQR114" s="13"/>
      <c r="GQS114" s="13"/>
      <c r="GQT114" s="13"/>
      <c r="GQU114" s="13"/>
      <c r="GQV114" s="13"/>
      <c r="GQW114" s="13"/>
      <c r="GQX114" s="13"/>
      <c r="GQY114" s="13"/>
      <c r="GQZ114" s="13"/>
      <c r="GRA114" s="13"/>
      <c r="GRB114" s="13"/>
      <c r="GRC114" s="13"/>
      <c r="GRD114" s="13"/>
      <c r="GRE114" s="13"/>
      <c r="GRF114" s="13"/>
      <c r="GRG114" s="13"/>
      <c r="GRH114" s="13"/>
      <c r="GRI114" s="13"/>
      <c r="GRJ114" s="13"/>
      <c r="GRK114" s="13"/>
      <c r="GRL114" s="13"/>
      <c r="GRM114" s="13"/>
      <c r="GRN114" s="13"/>
      <c r="GRO114" s="13"/>
      <c r="GRP114" s="13"/>
      <c r="GRQ114" s="13"/>
      <c r="GRR114" s="13"/>
      <c r="GRS114" s="13"/>
      <c r="GRT114" s="13"/>
      <c r="GRU114" s="13"/>
      <c r="GRV114" s="13"/>
      <c r="GRW114" s="13"/>
      <c r="GRX114" s="13"/>
      <c r="GRY114" s="13"/>
      <c r="GRZ114" s="13"/>
      <c r="GSA114" s="13"/>
      <c r="GSB114" s="13"/>
      <c r="GSC114" s="13"/>
      <c r="GSD114" s="13"/>
      <c r="GSE114" s="13"/>
      <c r="GSF114" s="13"/>
      <c r="GSG114" s="13"/>
      <c r="GSH114" s="13"/>
      <c r="GSI114" s="13"/>
      <c r="GSJ114" s="13"/>
      <c r="GSK114" s="13"/>
      <c r="GSL114" s="13"/>
      <c r="GSM114" s="13"/>
      <c r="GSN114" s="13"/>
      <c r="GSO114" s="13"/>
      <c r="GSP114" s="13"/>
      <c r="GSQ114" s="13"/>
      <c r="GSR114" s="13"/>
      <c r="GSS114" s="13"/>
      <c r="GST114" s="13"/>
      <c r="GSU114" s="13"/>
      <c r="GSV114" s="13"/>
      <c r="GSW114" s="13"/>
      <c r="GSX114" s="13"/>
      <c r="GSY114" s="13"/>
      <c r="GSZ114" s="13"/>
      <c r="GTA114" s="13"/>
      <c r="GTB114" s="13"/>
      <c r="GTC114" s="13"/>
      <c r="GTD114" s="13"/>
      <c r="GTE114" s="13"/>
      <c r="GTF114" s="13"/>
      <c r="GTG114" s="13"/>
      <c r="GTH114" s="13"/>
      <c r="GTI114" s="13"/>
      <c r="GTJ114" s="13"/>
      <c r="GTK114" s="13"/>
      <c r="GTL114" s="13"/>
      <c r="GTM114" s="13"/>
      <c r="GTN114" s="13"/>
      <c r="GTO114" s="13"/>
      <c r="GTP114" s="13"/>
      <c r="GTQ114" s="13"/>
      <c r="GTR114" s="13"/>
      <c r="GTS114" s="13"/>
      <c r="GTT114" s="13"/>
      <c r="GTU114" s="13"/>
      <c r="GTV114" s="13"/>
      <c r="GTW114" s="13"/>
      <c r="GTX114" s="13"/>
      <c r="GTY114" s="13"/>
      <c r="GTZ114" s="13"/>
      <c r="GUA114" s="13"/>
      <c r="GUB114" s="13"/>
      <c r="GUC114" s="13"/>
      <c r="GUD114" s="13"/>
      <c r="GUE114" s="13"/>
      <c r="GUF114" s="13"/>
      <c r="GUG114" s="13"/>
      <c r="GUH114" s="13"/>
      <c r="GUI114" s="13"/>
      <c r="GUJ114" s="13"/>
      <c r="GUK114" s="13"/>
      <c r="GUL114" s="13"/>
      <c r="GUM114" s="13"/>
      <c r="GUN114" s="13"/>
      <c r="GUO114" s="13"/>
      <c r="GUP114" s="13"/>
      <c r="GUQ114" s="13"/>
      <c r="GUR114" s="13"/>
      <c r="GUS114" s="13"/>
      <c r="GUT114" s="13"/>
      <c r="GUU114" s="13"/>
      <c r="GUV114" s="13"/>
      <c r="GUW114" s="13"/>
      <c r="GUX114" s="13"/>
      <c r="GUY114" s="13"/>
      <c r="GUZ114" s="13"/>
      <c r="GVA114" s="13"/>
      <c r="GVB114" s="13"/>
      <c r="GVC114" s="13"/>
      <c r="GVD114" s="13"/>
      <c r="GVE114" s="13"/>
      <c r="GVF114" s="13"/>
      <c r="GVG114" s="13"/>
      <c r="GVH114" s="13"/>
      <c r="GVI114" s="13"/>
      <c r="GVJ114" s="13"/>
      <c r="GVK114" s="13"/>
      <c r="GVL114" s="13"/>
      <c r="GVM114" s="13"/>
      <c r="GVN114" s="13"/>
      <c r="GVO114" s="13"/>
      <c r="GVP114" s="13"/>
      <c r="GVQ114" s="13"/>
      <c r="GVR114" s="13"/>
      <c r="GVS114" s="13"/>
      <c r="GVT114" s="13"/>
      <c r="GVU114" s="13"/>
      <c r="GVV114" s="13"/>
      <c r="GVW114" s="13"/>
      <c r="GVX114" s="13"/>
      <c r="GVY114" s="13"/>
      <c r="GVZ114" s="13"/>
      <c r="GWA114" s="13"/>
      <c r="GWB114" s="13"/>
      <c r="GWC114" s="13"/>
      <c r="GWD114" s="13"/>
      <c r="GWE114" s="13"/>
      <c r="GWF114" s="13"/>
      <c r="GWG114" s="13"/>
      <c r="GWH114" s="13"/>
      <c r="GWI114" s="13"/>
      <c r="GWJ114" s="13"/>
      <c r="GWK114" s="13"/>
      <c r="GWL114" s="13"/>
      <c r="GWM114" s="13"/>
      <c r="GWN114" s="13"/>
      <c r="GWO114" s="13"/>
      <c r="GWP114" s="13"/>
      <c r="GWQ114" s="13"/>
      <c r="GWR114" s="13"/>
      <c r="GWS114" s="13"/>
      <c r="GWT114" s="13"/>
      <c r="GWU114" s="13"/>
      <c r="GWV114" s="13"/>
      <c r="GWW114" s="13"/>
      <c r="GWX114" s="13"/>
      <c r="GWY114" s="13"/>
      <c r="GWZ114" s="13"/>
      <c r="GXA114" s="13"/>
      <c r="GXB114" s="13"/>
      <c r="GXC114" s="13"/>
      <c r="GXD114" s="13"/>
      <c r="GXE114" s="13"/>
      <c r="GXF114" s="13"/>
      <c r="GXG114" s="13"/>
      <c r="GXH114" s="13"/>
      <c r="GXI114" s="13"/>
      <c r="GXJ114" s="13"/>
      <c r="GXK114" s="13"/>
      <c r="GXL114" s="13"/>
      <c r="GXM114" s="13"/>
      <c r="GXN114" s="13"/>
      <c r="GXO114" s="13"/>
      <c r="GXP114" s="13"/>
      <c r="GXQ114" s="13"/>
      <c r="GXR114" s="13"/>
      <c r="GXS114" s="13"/>
      <c r="GXT114" s="13"/>
      <c r="GXU114" s="13"/>
      <c r="GXV114" s="13"/>
      <c r="GXW114" s="13"/>
      <c r="GXX114" s="13"/>
      <c r="GXY114" s="13"/>
      <c r="GXZ114" s="13"/>
      <c r="GYA114" s="13"/>
      <c r="GYB114" s="13"/>
      <c r="GYC114" s="13"/>
      <c r="GYD114" s="13"/>
      <c r="GYE114" s="13"/>
      <c r="GYF114" s="13"/>
      <c r="GYG114" s="13"/>
      <c r="GYH114" s="13"/>
      <c r="GYI114" s="13"/>
      <c r="GYJ114" s="13"/>
      <c r="GYK114" s="13"/>
      <c r="GYL114" s="13"/>
      <c r="GYM114" s="13"/>
      <c r="GYN114" s="13"/>
      <c r="GYO114" s="13"/>
      <c r="GYP114" s="13"/>
      <c r="GYQ114" s="13"/>
      <c r="GYR114" s="13"/>
      <c r="GYS114" s="13"/>
      <c r="GYT114" s="13"/>
      <c r="GYU114" s="13"/>
      <c r="GYV114" s="13"/>
      <c r="GYW114" s="13"/>
      <c r="GYX114" s="13"/>
      <c r="GYY114" s="13"/>
      <c r="GYZ114" s="13"/>
      <c r="GZA114" s="13"/>
      <c r="GZB114" s="13"/>
      <c r="GZC114" s="13"/>
      <c r="GZD114" s="13"/>
      <c r="GZE114" s="13"/>
      <c r="GZF114" s="13"/>
      <c r="GZG114" s="13"/>
      <c r="GZH114" s="13"/>
      <c r="GZI114" s="13"/>
      <c r="GZJ114" s="13"/>
      <c r="GZK114" s="13"/>
      <c r="GZL114" s="13"/>
      <c r="GZM114" s="13"/>
      <c r="GZN114" s="13"/>
      <c r="GZO114" s="13"/>
      <c r="GZP114" s="13"/>
      <c r="GZQ114" s="13"/>
      <c r="GZR114" s="13"/>
      <c r="GZS114" s="13"/>
      <c r="GZT114" s="13"/>
      <c r="GZU114" s="13"/>
      <c r="GZV114" s="13"/>
      <c r="GZW114" s="13"/>
      <c r="GZX114" s="13"/>
      <c r="GZY114" s="13"/>
      <c r="GZZ114" s="13"/>
      <c r="HAA114" s="13"/>
      <c r="HAB114" s="13"/>
      <c r="HAC114" s="13"/>
      <c r="HAD114" s="13"/>
      <c r="HAE114" s="13"/>
      <c r="HAF114" s="13"/>
      <c r="HAG114" s="13"/>
      <c r="HAH114" s="13"/>
      <c r="HAI114" s="13"/>
      <c r="HAJ114" s="13"/>
      <c r="HAK114" s="13"/>
      <c r="HAL114" s="13"/>
      <c r="HAM114" s="13"/>
      <c r="HAN114" s="13"/>
      <c r="HAO114" s="13"/>
      <c r="HAP114" s="13"/>
      <c r="HAQ114" s="13"/>
      <c r="HAR114" s="13"/>
      <c r="HAS114" s="13"/>
      <c r="HAT114" s="13"/>
      <c r="HAU114" s="13"/>
      <c r="HAV114" s="13"/>
      <c r="HAW114" s="13"/>
      <c r="HAX114" s="13"/>
      <c r="HAY114" s="13"/>
      <c r="HAZ114" s="13"/>
      <c r="HBA114" s="13"/>
      <c r="HBB114" s="13"/>
      <c r="HBC114" s="13"/>
      <c r="HBD114" s="13"/>
      <c r="HBE114" s="13"/>
      <c r="HBF114" s="13"/>
      <c r="HBG114" s="13"/>
      <c r="HBH114" s="13"/>
      <c r="HBI114" s="13"/>
      <c r="HBJ114" s="13"/>
      <c r="HBK114" s="13"/>
      <c r="HBL114" s="13"/>
      <c r="HBM114" s="13"/>
      <c r="HBN114" s="13"/>
      <c r="HBO114" s="13"/>
      <c r="HBP114" s="13"/>
      <c r="HBQ114" s="13"/>
      <c r="HBR114" s="13"/>
      <c r="HBS114" s="13"/>
      <c r="HBT114" s="13"/>
      <c r="HBU114" s="13"/>
      <c r="HBV114" s="13"/>
      <c r="HBW114" s="13"/>
      <c r="HBX114" s="13"/>
      <c r="HBY114" s="13"/>
      <c r="HBZ114" s="13"/>
      <c r="HCA114" s="13"/>
      <c r="HCB114" s="13"/>
      <c r="HCC114" s="13"/>
      <c r="HCD114" s="13"/>
      <c r="HCE114" s="13"/>
      <c r="HCF114" s="13"/>
      <c r="HCG114" s="13"/>
      <c r="HCH114" s="13"/>
      <c r="HCI114" s="13"/>
      <c r="HCJ114" s="13"/>
      <c r="HCK114" s="13"/>
      <c r="HCL114" s="13"/>
      <c r="HCM114" s="13"/>
      <c r="HCN114" s="13"/>
      <c r="HCO114" s="13"/>
      <c r="HCP114" s="13"/>
      <c r="HCQ114" s="13"/>
      <c r="HCR114" s="13"/>
      <c r="HCS114" s="13"/>
      <c r="HCT114" s="13"/>
      <c r="HCU114" s="13"/>
      <c r="HCV114" s="13"/>
      <c r="HCW114" s="13"/>
      <c r="HCX114" s="13"/>
      <c r="HCY114" s="13"/>
      <c r="HCZ114" s="13"/>
      <c r="HDA114" s="13"/>
      <c r="HDB114" s="13"/>
      <c r="HDC114" s="13"/>
      <c r="HDD114" s="13"/>
      <c r="HDE114" s="13"/>
      <c r="HDF114" s="13"/>
      <c r="HDG114" s="13"/>
      <c r="HDH114" s="13"/>
      <c r="HDI114" s="13"/>
      <c r="HDJ114" s="13"/>
      <c r="HDK114" s="13"/>
      <c r="HDL114" s="13"/>
      <c r="HDM114" s="13"/>
      <c r="HDN114" s="13"/>
      <c r="HDO114" s="13"/>
      <c r="HDP114" s="13"/>
      <c r="HDQ114" s="13"/>
      <c r="HDR114" s="13"/>
      <c r="HDS114" s="13"/>
      <c r="HDT114" s="13"/>
      <c r="HDU114" s="13"/>
      <c r="HDV114" s="13"/>
      <c r="HDW114" s="13"/>
      <c r="HDX114" s="13"/>
      <c r="HDY114" s="13"/>
      <c r="HDZ114" s="13"/>
      <c r="HEA114" s="13"/>
      <c r="HEB114" s="13"/>
      <c r="HEC114" s="13"/>
      <c r="HED114" s="13"/>
      <c r="HEE114" s="13"/>
      <c r="HEF114" s="13"/>
      <c r="HEG114" s="13"/>
      <c r="HEH114" s="13"/>
      <c r="HEI114" s="13"/>
      <c r="HEJ114" s="13"/>
      <c r="HEK114" s="13"/>
      <c r="HEL114" s="13"/>
      <c r="HEM114" s="13"/>
      <c r="HEN114" s="13"/>
      <c r="HEO114" s="13"/>
      <c r="HEP114" s="13"/>
      <c r="HEQ114" s="13"/>
      <c r="HER114" s="13"/>
      <c r="HES114" s="13"/>
      <c r="HET114" s="13"/>
      <c r="HEU114" s="13"/>
      <c r="HEV114" s="13"/>
      <c r="HEW114" s="13"/>
      <c r="HEX114" s="13"/>
      <c r="HEY114" s="13"/>
      <c r="HEZ114" s="13"/>
      <c r="HFA114" s="13"/>
      <c r="HFB114" s="13"/>
      <c r="HFC114" s="13"/>
      <c r="HFD114" s="13"/>
      <c r="HFE114" s="13"/>
      <c r="HFF114" s="13"/>
      <c r="HFG114" s="13"/>
      <c r="HFH114" s="13"/>
      <c r="HFI114" s="13"/>
      <c r="HFJ114" s="13"/>
      <c r="HFK114" s="13"/>
      <c r="HFL114" s="13"/>
      <c r="HFM114" s="13"/>
      <c r="HFN114" s="13"/>
      <c r="HFO114" s="13"/>
      <c r="HFP114" s="13"/>
      <c r="HFQ114" s="13"/>
      <c r="HFR114" s="13"/>
      <c r="HFS114" s="13"/>
      <c r="HFT114" s="13"/>
      <c r="HFU114" s="13"/>
      <c r="HFV114" s="13"/>
      <c r="HFW114" s="13"/>
      <c r="HFX114" s="13"/>
      <c r="HFY114" s="13"/>
      <c r="HFZ114" s="13"/>
      <c r="HGA114" s="13"/>
      <c r="HGB114" s="13"/>
      <c r="HGC114" s="13"/>
      <c r="HGD114" s="13"/>
      <c r="HGE114" s="13"/>
      <c r="HGF114" s="13"/>
      <c r="HGG114" s="13"/>
      <c r="HGH114" s="13"/>
      <c r="HGI114" s="13"/>
      <c r="HGJ114" s="13"/>
      <c r="HGK114" s="13"/>
      <c r="HGL114" s="13"/>
      <c r="HGM114" s="13"/>
      <c r="HGN114" s="13"/>
      <c r="HGO114" s="13"/>
      <c r="HGP114" s="13"/>
      <c r="HGQ114" s="13"/>
      <c r="HGR114" s="13"/>
      <c r="HGS114" s="13"/>
      <c r="HGT114" s="13"/>
      <c r="HGU114" s="13"/>
      <c r="HGV114" s="13"/>
      <c r="HGW114" s="13"/>
      <c r="HGX114" s="13"/>
      <c r="HGY114" s="13"/>
      <c r="HGZ114" s="13"/>
      <c r="HHA114" s="13"/>
      <c r="HHB114" s="13"/>
      <c r="HHC114" s="13"/>
      <c r="HHD114" s="13"/>
      <c r="HHE114" s="13"/>
      <c r="HHF114" s="13"/>
      <c r="HHG114" s="13"/>
      <c r="HHH114" s="13"/>
      <c r="HHI114" s="13"/>
      <c r="HHJ114" s="13"/>
      <c r="HHK114" s="13"/>
      <c r="HHL114" s="13"/>
      <c r="HHM114" s="13"/>
      <c r="HHN114" s="13"/>
      <c r="HHO114" s="13"/>
      <c r="HHP114" s="13"/>
      <c r="HHQ114" s="13"/>
      <c r="HHR114" s="13"/>
      <c r="HHS114" s="13"/>
      <c r="HHT114" s="13"/>
      <c r="HHU114" s="13"/>
      <c r="HHV114" s="13"/>
      <c r="HHW114" s="13"/>
      <c r="HHX114" s="13"/>
      <c r="HHY114" s="13"/>
      <c r="HHZ114" s="13"/>
      <c r="HIA114" s="13"/>
      <c r="HIB114" s="13"/>
      <c r="HIC114" s="13"/>
      <c r="HID114" s="13"/>
      <c r="HIE114" s="13"/>
      <c r="HIF114" s="13"/>
      <c r="HIG114" s="13"/>
      <c r="HIH114" s="13"/>
      <c r="HII114" s="13"/>
      <c r="HIJ114" s="13"/>
      <c r="HIK114" s="13"/>
      <c r="HIL114" s="13"/>
      <c r="HIM114" s="13"/>
      <c r="HIN114" s="13"/>
      <c r="HIO114" s="13"/>
      <c r="HIP114" s="13"/>
      <c r="HIQ114" s="13"/>
      <c r="HIR114" s="13"/>
      <c r="HIS114" s="13"/>
      <c r="HIT114" s="13"/>
      <c r="HIU114" s="13"/>
      <c r="HIV114" s="13"/>
      <c r="HIW114" s="13"/>
      <c r="HIX114" s="13"/>
      <c r="HIY114" s="13"/>
      <c r="HIZ114" s="13"/>
      <c r="HJA114" s="13"/>
      <c r="HJB114" s="13"/>
      <c r="HJC114" s="13"/>
      <c r="HJD114" s="13"/>
      <c r="HJE114" s="13"/>
      <c r="HJF114" s="13"/>
      <c r="HJG114" s="13"/>
      <c r="HJH114" s="13"/>
      <c r="HJI114" s="13"/>
      <c r="HJJ114" s="13"/>
      <c r="HJK114" s="13"/>
      <c r="HJL114" s="13"/>
      <c r="HJM114" s="13"/>
      <c r="HJN114" s="13"/>
      <c r="HJO114" s="13"/>
      <c r="HJP114" s="13"/>
      <c r="HJQ114" s="13"/>
      <c r="HJR114" s="13"/>
      <c r="HJS114" s="13"/>
      <c r="HJT114" s="13"/>
      <c r="HJU114" s="13"/>
      <c r="HJV114" s="13"/>
      <c r="HJW114" s="13"/>
      <c r="HJX114" s="13"/>
      <c r="HJY114" s="13"/>
      <c r="HJZ114" s="13"/>
      <c r="HKA114" s="13"/>
      <c r="HKB114" s="13"/>
      <c r="HKC114" s="13"/>
      <c r="HKD114" s="13"/>
      <c r="HKE114" s="13"/>
      <c r="HKF114" s="13"/>
      <c r="HKG114" s="13"/>
      <c r="HKH114" s="13"/>
      <c r="HKI114" s="13"/>
      <c r="HKJ114" s="13"/>
      <c r="HKK114" s="13"/>
      <c r="HKL114" s="13"/>
      <c r="HKM114" s="13"/>
      <c r="HKN114" s="13"/>
      <c r="HKO114" s="13"/>
      <c r="HKP114" s="13"/>
      <c r="HKQ114" s="13"/>
      <c r="HKR114" s="13"/>
      <c r="HKS114" s="13"/>
      <c r="HKT114" s="13"/>
      <c r="HKU114" s="13"/>
      <c r="HKV114" s="13"/>
      <c r="HKW114" s="13"/>
      <c r="HKX114" s="13"/>
      <c r="HKY114" s="13"/>
      <c r="HKZ114" s="13"/>
      <c r="HLA114" s="13"/>
      <c r="HLB114" s="13"/>
      <c r="HLC114" s="13"/>
      <c r="HLD114" s="13"/>
      <c r="HLE114" s="13"/>
      <c r="HLF114" s="13"/>
      <c r="HLG114" s="13"/>
      <c r="HLH114" s="13"/>
      <c r="HLI114" s="13"/>
      <c r="HLJ114" s="13"/>
      <c r="HLK114" s="13"/>
      <c r="HLL114" s="13"/>
      <c r="HLM114" s="13"/>
      <c r="HLN114" s="13"/>
      <c r="HLO114" s="13"/>
      <c r="HLP114" s="13"/>
      <c r="HLQ114" s="13"/>
      <c r="HLR114" s="13"/>
      <c r="HLS114" s="13"/>
      <c r="HLT114" s="13"/>
      <c r="HLU114" s="13"/>
      <c r="HLV114" s="13"/>
      <c r="HLW114" s="13"/>
      <c r="HLX114" s="13"/>
      <c r="HLY114" s="13"/>
      <c r="HLZ114" s="13"/>
      <c r="HMA114" s="13"/>
      <c r="HMB114" s="13"/>
      <c r="HMC114" s="13"/>
      <c r="HMD114" s="13"/>
      <c r="HME114" s="13"/>
      <c r="HMF114" s="13"/>
      <c r="HMG114" s="13"/>
      <c r="HMH114" s="13"/>
      <c r="HMI114" s="13"/>
      <c r="HMJ114" s="13"/>
      <c r="HMK114" s="13"/>
      <c r="HML114" s="13"/>
      <c r="HMM114" s="13"/>
      <c r="HMN114" s="13"/>
      <c r="HMO114" s="13"/>
      <c r="HMP114" s="13"/>
      <c r="HMQ114" s="13"/>
      <c r="HMR114" s="13"/>
      <c r="HMS114" s="13"/>
      <c r="HMT114" s="13"/>
      <c r="HMU114" s="13"/>
      <c r="HMV114" s="13"/>
      <c r="HMW114" s="13"/>
      <c r="HMX114" s="13"/>
      <c r="HMY114" s="13"/>
      <c r="HMZ114" s="13"/>
      <c r="HNA114" s="13"/>
      <c r="HNB114" s="13"/>
      <c r="HNC114" s="13"/>
      <c r="HND114" s="13"/>
      <c r="HNE114" s="13"/>
      <c r="HNF114" s="13"/>
      <c r="HNG114" s="13"/>
      <c r="HNH114" s="13"/>
      <c r="HNI114" s="13"/>
      <c r="HNJ114" s="13"/>
      <c r="HNK114" s="13"/>
      <c r="HNL114" s="13"/>
      <c r="HNM114" s="13"/>
      <c r="HNN114" s="13"/>
      <c r="HNO114" s="13"/>
      <c r="HNP114" s="13"/>
      <c r="HNQ114" s="13"/>
      <c r="HNR114" s="13"/>
      <c r="HNS114" s="13"/>
      <c r="HNT114" s="13"/>
      <c r="HNU114" s="13"/>
      <c r="HNV114" s="13"/>
      <c r="HNW114" s="13"/>
      <c r="HNX114" s="13"/>
      <c r="HNY114" s="13"/>
      <c r="HNZ114" s="13"/>
      <c r="HOA114" s="13"/>
      <c r="HOB114" s="13"/>
      <c r="HOC114" s="13"/>
      <c r="HOD114" s="13"/>
      <c r="HOE114" s="13"/>
      <c r="HOF114" s="13"/>
      <c r="HOG114" s="13"/>
      <c r="HOH114" s="13"/>
      <c r="HOI114" s="13"/>
      <c r="HOJ114" s="13"/>
      <c r="HOK114" s="13"/>
      <c r="HOL114" s="13"/>
      <c r="HOM114" s="13"/>
      <c r="HON114" s="13"/>
      <c r="HOO114" s="13"/>
      <c r="HOP114" s="13"/>
      <c r="HOQ114" s="13"/>
      <c r="HOR114" s="13"/>
      <c r="HOS114" s="13"/>
      <c r="HOT114" s="13"/>
      <c r="HOU114" s="13"/>
      <c r="HOV114" s="13"/>
      <c r="HOW114" s="13"/>
      <c r="HOX114" s="13"/>
      <c r="HOY114" s="13"/>
      <c r="HOZ114" s="13"/>
      <c r="HPA114" s="13"/>
      <c r="HPB114" s="13"/>
      <c r="HPC114" s="13"/>
      <c r="HPD114" s="13"/>
      <c r="HPE114" s="13"/>
      <c r="HPF114" s="13"/>
      <c r="HPG114" s="13"/>
      <c r="HPH114" s="13"/>
      <c r="HPI114" s="13"/>
      <c r="HPJ114" s="13"/>
      <c r="HPK114" s="13"/>
      <c r="HPL114" s="13"/>
      <c r="HPM114" s="13"/>
      <c r="HPN114" s="13"/>
      <c r="HPO114" s="13"/>
      <c r="HPP114" s="13"/>
      <c r="HPQ114" s="13"/>
      <c r="HPR114" s="13"/>
      <c r="HPS114" s="13"/>
      <c r="HPT114" s="13"/>
      <c r="HPU114" s="13"/>
      <c r="HPV114" s="13"/>
      <c r="HPW114" s="13"/>
      <c r="HPX114" s="13"/>
      <c r="HPY114" s="13"/>
      <c r="HPZ114" s="13"/>
      <c r="HQA114" s="13"/>
      <c r="HQB114" s="13"/>
      <c r="HQC114" s="13"/>
      <c r="HQD114" s="13"/>
      <c r="HQE114" s="13"/>
      <c r="HQF114" s="13"/>
      <c r="HQG114" s="13"/>
      <c r="HQH114" s="13"/>
      <c r="HQI114" s="13"/>
      <c r="HQJ114" s="13"/>
      <c r="HQK114" s="13"/>
      <c r="HQL114" s="13"/>
      <c r="HQM114" s="13"/>
      <c r="HQN114" s="13"/>
      <c r="HQO114" s="13"/>
      <c r="HQP114" s="13"/>
      <c r="HQQ114" s="13"/>
      <c r="HQR114" s="13"/>
      <c r="HQS114" s="13"/>
      <c r="HQT114" s="13"/>
      <c r="HQU114" s="13"/>
      <c r="HQV114" s="13"/>
      <c r="HQW114" s="13"/>
      <c r="HQX114" s="13"/>
      <c r="HQY114" s="13"/>
      <c r="HQZ114" s="13"/>
      <c r="HRA114" s="13"/>
      <c r="HRB114" s="13"/>
      <c r="HRC114" s="13"/>
      <c r="HRD114" s="13"/>
      <c r="HRE114" s="13"/>
      <c r="HRF114" s="13"/>
      <c r="HRG114" s="13"/>
      <c r="HRH114" s="13"/>
      <c r="HRI114" s="13"/>
      <c r="HRJ114" s="13"/>
      <c r="HRK114" s="13"/>
      <c r="HRL114" s="13"/>
      <c r="HRM114" s="13"/>
      <c r="HRN114" s="13"/>
      <c r="HRO114" s="13"/>
      <c r="HRP114" s="13"/>
      <c r="HRQ114" s="13"/>
      <c r="HRR114" s="13"/>
      <c r="HRS114" s="13"/>
      <c r="HRT114" s="13"/>
      <c r="HRU114" s="13"/>
      <c r="HRV114" s="13"/>
      <c r="HRW114" s="13"/>
      <c r="HRX114" s="13"/>
      <c r="HRY114" s="13"/>
      <c r="HRZ114" s="13"/>
      <c r="HSA114" s="13"/>
      <c r="HSB114" s="13"/>
      <c r="HSC114" s="13"/>
      <c r="HSD114" s="13"/>
      <c r="HSE114" s="13"/>
      <c r="HSF114" s="13"/>
      <c r="HSG114" s="13"/>
      <c r="HSH114" s="13"/>
      <c r="HSI114" s="13"/>
      <c r="HSJ114" s="13"/>
      <c r="HSK114" s="13"/>
      <c r="HSL114" s="13"/>
      <c r="HSM114" s="13"/>
      <c r="HSN114" s="13"/>
      <c r="HSO114" s="13"/>
      <c r="HSP114" s="13"/>
      <c r="HSQ114" s="13"/>
      <c r="HSR114" s="13"/>
      <c r="HSS114" s="13"/>
      <c r="HST114" s="13"/>
      <c r="HSU114" s="13"/>
      <c r="HSV114" s="13"/>
      <c r="HSW114" s="13"/>
      <c r="HSX114" s="13"/>
      <c r="HSY114" s="13"/>
      <c r="HSZ114" s="13"/>
      <c r="HTA114" s="13"/>
      <c r="HTB114" s="13"/>
      <c r="HTC114" s="13"/>
      <c r="HTD114" s="13"/>
      <c r="HTE114" s="13"/>
      <c r="HTF114" s="13"/>
      <c r="HTG114" s="13"/>
      <c r="HTH114" s="13"/>
      <c r="HTI114" s="13"/>
      <c r="HTJ114" s="13"/>
      <c r="HTK114" s="13"/>
      <c r="HTL114" s="13"/>
      <c r="HTM114" s="13"/>
      <c r="HTN114" s="13"/>
      <c r="HTO114" s="13"/>
      <c r="HTP114" s="13"/>
      <c r="HTQ114" s="13"/>
      <c r="HTR114" s="13"/>
      <c r="HTS114" s="13"/>
      <c r="HTT114" s="13"/>
      <c r="HTU114" s="13"/>
      <c r="HTV114" s="13"/>
      <c r="HTW114" s="13"/>
      <c r="HTX114" s="13"/>
      <c r="HTY114" s="13"/>
      <c r="HTZ114" s="13"/>
      <c r="HUA114" s="13"/>
      <c r="HUB114" s="13"/>
      <c r="HUC114" s="13"/>
      <c r="HUD114" s="13"/>
      <c r="HUE114" s="13"/>
      <c r="HUF114" s="13"/>
      <c r="HUG114" s="13"/>
      <c r="HUH114" s="13"/>
      <c r="HUI114" s="13"/>
      <c r="HUJ114" s="13"/>
      <c r="HUK114" s="13"/>
      <c r="HUL114" s="13"/>
      <c r="HUM114" s="13"/>
      <c r="HUN114" s="13"/>
      <c r="HUO114" s="13"/>
      <c r="HUP114" s="13"/>
      <c r="HUQ114" s="13"/>
      <c r="HUR114" s="13"/>
      <c r="HUS114" s="13"/>
      <c r="HUT114" s="13"/>
      <c r="HUU114" s="13"/>
      <c r="HUV114" s="13"/>
      <c r="HUW114" s="13"/>
      <c r="HUX114" s="13"/>
      <c r="HUY114" s="13"/>
      <c r="HUZ114" s="13"/>
      <c r="HVA114" s="13"/>
      <c r="HVB114" s="13"/>
      <c r="HVC114" s="13"/>
      <c r="HVD114" s="13"/>
      <c r="HVE114" s="13"/>
      <c r="HVF114" s="13"/>
      <c r="HVG114" s="13"/>
      <c r="HVH114" s="13"/>
      <c r="HVI114" s="13"/>
      <c r="HVJ114" s="13"/>
      <c r="HVK114" s="13"/>
      <c r="HVL114" s="13"/>
      <c r="HVM114" s="13"/>
      <c r="HVN114" s="13"/>
      <c r="HVO114" s="13"/>
      <c r="HVP114" s="13"/>
      <c r="HVQ114" s="13"/>
      <c r="HVR114" s="13"/>
      <c r="HVS114" s="13"/>
      <c r="HVT114" s="13"/>
      <c r="HVU114" s="13"/>
      <c r="HVV114" s="13"/>
      <c r="HVW114" s="13"/>
      <c r="HVX114" s="13"/>
      <c r="HVY114" s="13"/>
      <c r="HVZ114" s="13"/>
      <c r="HWA114" s="13"/>
      <c r="HWB114" s="13"/>
      <c r="HWC114" s="13"/>
      <c r="HWD114" s="13"/>
      <c r="HWE114" s="13"/>
      <c r="HWF114" s="13"/>
      <c r="HWG114" s="13"/>
      <c r="HWH114" s="13"/>
      <c r="HWI114" s="13"/>
      <c r="HWJ114" s="13"/>
      <c r="HWK114" s="13"/>
      <c r="HWL114" s="13"/>
      <c r="HWM114" s="13"/>
      <c r="HWN114" s="13"/>
      <c r="HWO114" s="13"/>
      <c r="HWP114" s="13"/>
      <c r="HWQ114" s="13"/>
      <c r="HWR114" s="13"/>
      <c r="HWS114" s="13"/>
      <c r="HWT114" s="13"/>
      <c r="HWU114" s="13"/>
      <c r="HWV114" s="13"/>
      <c r="HWW114" s="13"/>
      <c r="HWX114" s="13"/>
      <c r="HWY114" s="13"/>
      <c r="HWZ114" s="13"/>
      <c r="HXA114" s="13"/>
      <c r="HXB114" s="13"/>
      <c r="HXC114" s="13"/>
      <c r="HXD114" s="13"/>
      <c r="HXE114" s="13"/>
      <c r="HXF114" s="13"/>
      <c r="HXG114" s="13"/>
      <c r="HXH114" s="13"/>
      <c r="HXI114" s="13"/>
      <c r="HXJ114" s="13"/>
      <c r="HXK114" s="13"/>
      <c r="HXL114" s="13"/>
      <c r="HXM114" s="13"/>
      <c r="HXN114" s="13"/>
      <c r="HXO114" s="13"/>
      <c r="HXP114" s="13"/>
      <c r="HXQ114" s="13"/>
      <c r="HXR114" s="13"/>
      <c r="HXS114" s="13"/>
      <c r="HXT114" s="13"/>
      <c r="HXU114" s="13"/>
      <c r="HXV114" s="13"/>
      <c r="HXW114" s="13"/>
      <c r="HXX114" s="13"/>
      <c r="HXY114" s="13"/>
      <c r="HXZ114" s="13"/>
      <c r="HYA114" s="13"/>
      <c r="HYB114" s="13"/>
      <c r="HYC114" s="13"/>
      <c r="HYD114" s="13"/>
      <c r="HYE114" s="13"/>
      <c r="HYF114" s="13"/>
      <c r="HYG114" s="13"/>
      <c r="HYH114" s="13"/>
      <c r="HYI114" s="13"/>
      <c r="HYJ114" s="13"/>
      <c r="HYK114" s="13"/>
      <c r="HYL114" s="13"/>
      <c r="HYM114" s="13"/>
      <c r="HYN114" s="13"/>
      <c r="HYO114" s="13"/>
      <c r="HYP114" s="13"/>
      <c r="HYQ114" s="13"/>
      <c r="HYR114" s="13"/>
      <c r="HYS114" s="13"/>
      <c r="HYT114" s="13"/>
      <c r="HYU114" s="13"/>
      <c r="HYV114" s="13"/>
      <c r="HYW114" s="13"/>
      <c r="HYX114" s="13"/>
      <c r="HYY114" s="13"/>
      <c r="HYZ114" s="13"/>
      <c r="HZA114" s="13"/>
      <c r="HZB114" s="13"/>
      <c r="HZC114" s="13"/>
      <c r="HZD114" s="13"/>
      <c r="HZE114" s="13"/>
      <c r="HZF114" s="13"/>
      <c r="HZG114" s="13"/>
      <c r="HZH114" s="13"/>
      <c r="HZI114" s="13"/>
      <c r="HZJ114" s="13"/>
      <c r="HZK114" s="13"/>
      <c r="HZL114" s="13"/>
      <c r="HZM114" s="13"/>
      <c r="HZN114" s="13"/>
      <c r="HZO114" s="13"/>
      <c r="HZP114" s="13"/>
      <c r="HZQ114" s="13"/>
      <c r="HZR114" s="13"/>
      <c r="HZS114" s="13"/>
      <c r="HZT114" s="13"/>
      <c r="HZU114" s="13"/>
      <c r="HZV114" s="13"/>
      <c r="HZW114" s="13"/>
      <c r="HZX114" s="13"/>
      <c r="HZY114" s="13"/>
      <c r="HZZ114" s="13"/>
      <c r="IAA114" s="13"/>
      <c r="IAB114" s="13"/>
      <c r="IAC114" s="13"/>
      <c r="IAD114" s="13"/>
      <c r="IAE114" s="13"/>
      <c r="IAF114" s="13"/>
      <c r="IAG114" s="13"/>
      <c r="IAH114" s="13"/>
      <c r="IAI114" s="13"/>
      <c r="IAJ114" s="13"/>
      <c r="IAK114" s="13"/>
      <c r="IAL114" s="13"/>
      <c r="IAM114" s="13"/>
      <c r="IAN114" s="13"/>
      <c r="IAO114" s="13"/>
      <c r="IAP114" s="13"/>
      <c r="IAQ114" s="13"/>
      <c r="IAR114" s="13"/>
      <c r="IAS114" s="13"/>
      <c r="IAT114" s="13"/>
      <c r="IAU114" s="13"/>
      <c r="IAV114" s="13"/>
      <c r="IAW114" s="13"/>
      <c r="IAX114" s="13"/>
      <c r="IAY114" s="13"/>
      <c r="IAZ114" s="13"/>
      <c r="IBA114" s="13"/>
      <c r="IBB114" s="13"/>
      <c r="IBC114" s="13"/>
      <c r="IBD114" s="13"/>
      <c r="IBE114" s="13"/>
      <c r="IBF114" s="13"/>
      <c r="IBG114" s="13"/>
      <c r="IBH114" s="13"/>
      <c r="IBI114" s="13"/>
      <c r="IBJ114" s="13"/>
      <c r="IBK114" s="13"/>
      <c r="IBL114" s="13"/>
      <c r="IBM114" s="13"/>
      <c r="IBN114" s="13"/>
      <c r="IBO114" s="13"/>
      <c r="IBP114" s="13"/>
      <c r="IBQ114" s="13"/>
      <c r="IBR114" s="13"/>
      <c r="IBS114" s="13"/>
      <c r="IBT114" s="13"/>
      <c r="IBU114" s="13"/>
      <c r="IBV114" s="13"/>
      <c r="IBW114" s="13"/>
      <c r="IBX114" s="13"/>
      <c r="IBY114" s="13"/>
      <c r="IBZ114" s="13"/>
      <c r="ICA114" s="13"/>
      <c r="ICB114" s="13"/>
      <c r="ICC114" s="13"/>
      <c r="ICD114" s="13"/>
      <c r="ICE114" s="13"/>
      <c r="ICF114" s="13"/>
      <c r="ICG114" s="13"/>
      <c r="ICH114" s="13"/>
      <c r="ICI114" s="13"/>
      <c r="ICJ114" s="13"/>
      <c r="ICK114" s="13"/>
      <c r="ICL114" s="13"/>
      <c r="ICM114" s="13"/>
      <c r="ICN114" s="13"/>
      <c r="ICO114" s="13"/>
      <c r="ICP114" s="13"/>
      <c r="ICQ114" s="13"/>
      <c r="ICR114" s="13"/>
      <c r="ICS114" s="13"/>
      <c r="ICT114" s="13"/>
      <c r="ICU114" s="13"/>
      <c r="ICV114" s="13"/>
      <c r="ICW114" s="13"/>
      <c r="ICX114" s="13"/>
      <c r="ICY114" s="13"/>
      <c r="ICZ114" s="13"/>
      <c r="IDA114" s="13"/>
      <c r="IDB114" s="13"/>
      <c r="IDC114" s="13"/>
      <c r="IDD114" s="13"/>
      <c r="IDE114" s="13"/>
      <c r="IDF114" s="13"/>
      <c r="IDG114" s="13"/>
      <c r="IDH114" s="13"/>
      <c r="IDI114" s="13"/>
      <c r="IDJ114" s="13"/>
      <c r="IDK114" s="13"/>
      <c r="IDL114" s="13"/>
      <c r="IDM114" s="13"/>
      <c r="IDN114" s="13"/>
      <c r="IDO114" s="13"/>
      <c r="IDP114" s="13"/>
      <c r="IDQ114" s="13"/>
      <c r="IDR114" s="13"/>
      <c r="IDS114" s="13"/>
      <c r="IDT114" s="13"/>
      <c r="IDU114" s="13"/>
      <c r="IDV114" s="13"/>
      <c r="IDW114" s="13"/>
      <c r="IDX114" s="13"/>
      <c r="IDY114" s="13"/>
      <c r="IDZ114" s="13"/>
      <c r="IEA114" s="13"/>
      <c r="IEB114" s="13"/>
      <c r="IEC114" s="13"/>
      <c r="IED114" s="13"/>
      <c r="IEE114" s="13"/>
      <c r="IEF114" s="13"/>
      <c r="IEG114" s="13"/>
      <c r="IEH114" s="13"/>
      <c r="IEI114" s="13"/>
      <c r="IEJ114" s="13"/>
      <c r="IEK114" s="13"/>
      <c r="IEL114" s="13"/>
      <c r="IEM114" s="13"/>
      <c r="IEN114" s="13"/>
      <c r="IEO114" s="13"/>
      <c r="IEP114" s="13"/>
      <c r="IEQ114" s="13"/>
      <c r="IER114" s="13"/>
      <c r="IES114" s="13"/>
      <c r="IET114" s="13"/>
      <c r="IEU114" s="13"/>
      <c r="IEV114" s="13"/>
      <c r="IEW114" s="13"/>
      <c r="IEX114" s="13"/>
      <c r="IEY114" s="13"/>
      <c r="IEZ114" s="13"/>
      <c r="IFA114" s="13"/>
      <c r="IFB114" s="13"/>
      <c r="IFC114" s="13"/>
      <c r="IFD114" s="13"/>
      <c r="IFE114" s="13"/>
      <c r="IFF114" s="13"/>
      <c r="IFG114" s="13"/>
      <c r="IFH114" s="13"/>
      <c r="IFI114" s="13"/>
      <c r="IFJ114" s="13"/>
      <c r="IFK114" s="13"/>
      <c r="IFL114" s="13"/>
      <c r="IFM114" s="13"/>
      <c r="IFN114" s="13"/>
      <c r="IFO114" s="13"/>
      <c r="IFP114" s="13"/>
      <c r="IFQ114" s="13"/>
      <c r="IFR114" s="13"/>
      <c r="IFS114" s="13"/>
      <c r="IFT114" s="13"/>
      <c r="IFU114" s="13"/>
      <c r="IFV114" s="13"/>
      <c r="IFW114" s="13"/>
      <c r="IFX114" s="13"/>
      <c r="IFY114" s="13"/>
      <c r="IFZ114" s="13"/>
      <c r="IGA114" s="13"/>
      <c r="IGB114" s="13"/>
      <c r="IGC114" s="13"/>
      <c r="IGD114" s="13"/>
      <c r="IGE114" s="13"/>
      <c r="IGF114" s="13"/>
      <c r="IGG114" s="13"/>
      <c r="IGH114" s="13"/>
      <c r="IGI114" s="13"/>
      <c r="IGJ114" s="13"/>
      <c r="IGK114" s="13"/>
      <c r="IGL114" s="13"/>
      <c r="IGM114" s="13"/>
      <c r="IGN114" s="13"/>
      <c r="IGO114" s="13"/>
      <c r="IGP114" s="13"/>
      <c r="IGQ114" s="13"/>
      <c r="IGR114" s="13"/>
      <c r="IGS114" s="13"/>
      <c r="IGT114" s="13"/>
      <c r="IGU114" s="13"/>
      <c r="IGV114" s="13"/>
      <c r="IGW114" s="13"/>
      <c r="IGX114" s="13"/>
      <c r="IGY114" s="13"/>
      <c r="IGZ114" s="13"/>
      <c r="IHA114" s="13"/>
      <c r="IHB114" s="13"/>
      <c r="IHC114" s="13"/>
      <c r="IHD114" s="13"/>
      <c r="IHE114" s="13"/>
      <c r="IHF114" s="13"/>
      <c r="IHG114" s="13"/>
      <c r="IHH114" s="13"/>
      <c r="IHI114" s="13"/>
      <c r="IHJ114" s="13"/>
      <c r="IHK114" s="13"/>
      <c r="IHL114" s="13"/>
      <c r="IHM114" s="13"/>
      <c r="IHN114" s="13"/>
      <c r="IHO114" s="13"/>
      <c r="IHP114" s="13"/>
      <c r="IHQ114" s="13"/>
      <c r="IHR114" s="13"/>
      <c r="IHS114" s="13"/>
      <c r="IHT114" s="13"/>
      <c r="IHU114" s="13"/>
      <c r="IHV114" s="13"/>
      <c r="IHW114" s="13"/>
      <c r="IHX114" s="13"/>
      <c r="IHY114" s="13"/>
      <c r="IHZ114" s="13"/>
      <c r="IIA114" s="13"/>
      <c r="IIB114" s="13"/>
      <c r="IIC114" s="13"/>
      <c r="IID114" s="13"/>
      <c r="IIE114" s="13"/>
      <c r="IIF114" s="13"/>
      <c r="IIG114" s="13"/>
      <c r="IIH114" s="13"/>
      <c r="III114" s="13"/>
      <c r="IIJ114" s="13"/>
      <c r="IIK114" s="13"/>
      <c r="IIL114" s="13"/>
      <c r="IIM114" s="13"/>
      <c r="IIN114" s="13"/>
      <c r="IIO114" s="13"/>
      <c r="IIP114" s="13"/>
      <c r="IIQ114" s="13"/>
      <c r="IIR114" s="13"/>
      <c r="IIS114" s="13"/>
      <c r="IIT114" s="13"/>
      <c r="IIU114" s="13"/>
      <c r="IIV114" s="13"/>
      <c r="IIW114" s="13"/>
      <c r="IIX114" s="13"/>
      <c r="IIY114" s="13"/>
      <c r="IIZ114" s="13"/>
      <c r="IJA114" s="13"/>
      <c r="IJB114" s="13"/>
      <c r="IJC114" s="13"/>
      <c r="IJD114" s="13"/>
      <c r="IJE114" s="13"/>
      <c r="IJF114" s="13"/>
      <c r="IJG114" s="13"/>
      <c r="IJH114" s="13"/>
      <c r="IJI114" s="13"/>
      <c r="IJJ114" s="13"/>
      <c r="IJK114" s="13"/>
      <c r="IJL114" s="13"/>
      <c r="IJM114" s="13"/>
      <c r="IJN114" s="13"/>
      <c r="IJO114" s="13"/>
      <c r="IJP114" s="13"/>
      <c r="IJQ114" s="13"/>
      <c r="IJR114" s="13"/>
      <c r="IJS114" s="13"/>
      <c r="IJT114" s="13"/>
      <c r="IJU114" s="13"/>
      <c r="IJV114" s="13"/>
      <c r="IJW114" s="13"/>
      <c r="IJX114" s="13"/>
      <c r="IJY114" s="13"/>
      <c r="IJZ114" s="13"/>
      <c r="IKA114" s="13"/>
      <c r="IKB114" s="13"/>
      <c r="IKC114" s="13"/>
      <c r="IKD114" s="13"/>
      <c r="IKE114" s="13"/>
      <c r="IKF114" s="13"/>
      <c r="IKG114" s="13"/>
      <c r="IKH114" s="13"/>
      <c r="IKI114" s="13"/>
      <c r="IKJ114" s="13"/>
      <c r="IKK114" s="13"/>
      <c r="IKL114" s="13"/>
      <c r="IKM114" s="13"/>
      <c r="IKN114" s="13"/>
      <c r="IKO114" s="13"/>
      <c r="IKP114" s="13"/>
      <c r="IKQ114" s="13"/>
      <c r="IKR114" s="13"/>
      <c r="IKS114" s="13"/>
      <c r="IKT114" s="13"/>
      <c r="IKU114" s="13"/>
      <c r="IKV114" s="13"/>
      <c r="IKW114" s="13"/>
      <c r="IKX114" s="13"/>
      <c r="IKY114" s="13"/>
      <c r="IKZ114" s="13"/>
      <c r="ILA114" s="13"/>
      <c r="ILB114" s="13"/>
      <c r="ILC114" s="13"/>
      <c r="ILD114" s="13"/>
      <c r="ILE114" s="13"/>
      <c r="ILF114" s="13"/>
      <c r="ILG114" s="13"/>
      <c r="ILH114" s="13"/>
      <c r="ILI114" s="13"/>
      <c r="ILJ114" s="13"/>
      <c r="ILK114" s="13"/>
      <c r="ILL114" s="13"/>
      <c r="ILM114" s="13"/>
      <c r="ILN114" s="13"/>
      <c r="ILO114" s="13"/>
      <c r="ILP114" s="13"/>
      <c r="ILQ114" s="13"/>
      <c r="ILR114" s="13"/>
      <c r="ILS114" s="13"/>
      <c r="ILT114" s="13"/>
      <c r="ILU114" s="13"/>
      <c r="ILV114" s="13"/>
      <c r="ILW114" s="13"/>
      <c r="ILX114" s="13"/>
      <c r="ILY114" s="13"/>
      <c r="ILZ114" s="13"/>
      <c r="IMA114" s="13"/>
      <c r="IMB114" s="13"/>
      <c r="IMC114" s="13"/>
      <c r="IMD114" s="13"/>
      <c r="IME114" s="13"/>
      <c r="IMF114" s="13"/>
      <c r="IMG114" s="13"/>
      <c r="IMH114" s="13"/>
      <c r="IMI114" s="13"/>
      <c r="IMJ114" s="13"/>
      <c r="IMK114" s="13"/>
      <c r="IML114" s="13"/>
      <c r="IMM114" s="13"/>
      <c r="IMN114" s="13"/>
      <c r="IMO114" s="13"/>
      <c r="IMP114" s="13"/>
      <c r="IMQ114" s="13"/>
      <c r="IMR114" s="13"/>
      <c r="IMS114" s="13"/>
      <c r="IMT114" s="13"/>
      <c r="IMU114" s="13"/>
      <c r="IMV114" s="13"/>
      <c r="IMW114" s="13"/>
      <c r="IMX114" s="13"/>
      <c r="IMY114" s="13"/>
      <c r="IMZ114" s="13"/>
      <c r="INA114" s="13"/>
      <c r="INB114" s="13"/>
      <c r="INC114" s="13"/>
      <c r="IND114" s="13"/>
      <c r="INE114" s="13"/>
      <c r="INF114" s="13"/>
      <c r="ING114" s="13"/>
      <c r="INH114" s="13"/>
      <c r="INI114" s="13"/>
      <c r="INJ114" s="13"/>
      <c r="INK114" s="13"/>
      <c r="INL114" s="13"/>
      <c r="INM114" s="13"/>
      <c r="INN114" s="13"/>
      <c r="INO114" s="13"/>
      <c r="INP114" s="13"/>
      <c r="INQ114" s="13"/>
      <c r="INR114" s="13"/>
      <c r="INS114" s="13"/>
      <c r="INT114" s="13"/>
      <c r="INU114" s="13"/>
      <c r="INV114" s="13"/>
      <c r="INW114" s="13"/>
      <c r="INX114" s="13"/>
      <c r="INY114" s="13"/>
      <c r="INZ114" s="13"/>
      <c r="IOA114" s="13"/>
      <c r="IOB114" s="13"/>
      <c r="IOC114" s="13"/>
      <c r="IOD114" s="13"/>
      <c r="IOE114" s="13"/>
      <c r="IOF114" s="13"/>
      <c r="IOG114" s="13"/>
      <c r="IOH114" s="13"/>
      <c r="IOI114" s="13"/>
      <c r="IOJ114" s="13"/>
      <c r="IOK114" s="13"/>
      <c r="IOL114" s="13"/>
      <c r="IOM114" s="13"/>
      <c r="ION114" s="13"/>
      <c r="IOO114" s="13"/>
      <c r="IOP114" s="13"/>
      <c r="IOQ114" s="13"/>
      <c r="IOR114" s="13"/>
      <c r="IOS114" s="13"/>
      <c r="IOT114" s="13"/>
      <c r="IOU114" s="13"/>
      <c r="IOV114" s="13"/>
      <c r="IOW114" s="13"/>
      <c r="IOX114" s="13"/>
      <c r="IOY114" s="13"/>
      <c r="IOZ114" s="13"/>
      <c r="IPA114" s="13"/>
      <c r="IPB114" s="13"/>
      <c r="IPC114" s="13"/>
      <c r="IPD114" s="13"/>
      <c r="IPE114" s="13"/>
      <c r="IPF114" s="13"/>
      <c r="IPG114" s="13"/>
      <c r="IPH114" s="13"/>
      <c r="IPI114" s="13"/>
      <c r="IPJ114" s="13"/>
      <c r="IPK114" s="13"/>
      <c r="IPL114" s="13"/>
      <c r="IPM114" s="13"/>
      <c r="IPN114" s="13"/>
      <c r="IPO114" s="13"/>
      <c r="IPP114" s="13"/>
      <c r="IPQ114" s="13"/>
      <c r="IPR114" s="13"/>
      <c r="IPS114" s="13"/>
      <c r="IPT114" s="13"/>
      <c r="IPU114" s="13"/>
      <c r="IPV114" s="13"/>
      <c r="IPW114" s="13"/>
      <c r="IPX114" s="13"/>
      <c r="IPY114" s="13"/>
      <c r="IPZ114" s="13"/>
      <c r="IQA114" s="13"/>
      <c r="IQB114" s="13"/>
      <c r="IQC114" s="13"/>
      <c r="IQD114" s="13"/>
      <c r="IQE114" s="13"/>
      <c r="IQF114" s="13"/>
      <c r="IQG114" s="13"/>
      <c r="IQH114" s="13"/>
      <c r="IQI114" s="13"/>
      <c r="IQJ114" s="13"/>
      <c r="IQK114" s="13"/>
      <c r="IQL114" s="13"/>
      <c r="IQM114" s="13"/>
      <c r="IQN114" s="13"/>
      <c r="IQO114" s="13"/>
      <c r="IQP114" s="13"/>
      <c r="IQQ114" s="13"/>
      <c r="IQR114" s="13"/>
      <c r="IQS114" s="13"/>
      <c r="IQT114" s="13"/>
      <c r="IQU114" s="13"/>
      <c r="IQV114" s="13"/>
      <c r="IQW114" s="13"/>
      <c r="IQX114" s="13"/>
      <c r="IQY114" s="13"/>
      <c r="IQZ114" s="13"/>
      <c r="IRA114" s="13"/>
      <c r="IRB114" s="13"/>
      <c r="IRC114" s="13"/>
      <c r="IRD114" s="13"/>
      <c r="IRE114" s="13"/>
      <c r="IRF114" s="13"/>
      <c r="IRG114" s="13"/>
      <c r="IRH114" s="13"/>
      <c r="IRI114" s="13"/>
      <c r="IRJ114" s="13"/>
      <c r="IRK114" s="13"/>
      <c r="IRL114" s="13"/>
      <c r="IRM114" s="13"/>
      <c r="IRN114" s="13"/>
      <c r="IRO114" s="13"/>
      <c r="IRP114" s="13"/>
      <c r="IRQ114" s="13"/>
      <c r="IRR114" s="13"/>
      <c r="IRS114" s="13"/>
      <c r="IRT114" s="13"/>
      <c r="IRU114" s="13"/>
      <c r="IRV114" s="13"/>
      <c r="IRW114" s="13"/>
      <c r="IRX114" s="13"/>
      <c r="IRY114" s="13"/>
      <c r="IRZ114" s="13"/>
      <c r="ISA114" s="13"/>
      <c r="ISB114" s="13"/>
      <c r="ISC114" s="13"/>
      <c r="ISD114" s="13"/>
      <c r="ISE114" s="13"/>
      <c r="ISF114" s="13"/>
      <c r="ISG114" s="13"/>
      <c r="ISH114" s="13"/>
      <c r="ISI114" s="13"/>
      <c r="ISJ114" s="13"/>
      <c r="ISK114" s="13"/>
      <c r="ISL114" s="13"/>
      <c r="ISM114" s="13"/>
      <c r="ISN114" s="13"/>
      <c r="ISO114" s="13"/>
      <c r="ISP114" s="13"/>
      <c r="ISQ114" s="13"/>
      <c r="ISR114" s="13"/>
      <c r="ISS114" s="13"/>
      <c r="IST114" s="13"/>
      <c r="ISU114" s="13"/>
      <c r="ISV114" s="13"/>
      <c r="ISW114" s="13"/>
      <c r="ISX114" s="13"/>
      <c r="ISY114" s="13"/>
      <c r="ISZ114" s="13"/>
      <c r="ITA114" s="13"/>
      <c r="ITB114" s="13"/>
      <c r="ITC114" s="13"/>
      <c r="ITD114" s="13"/>
      <c r="ITE114" s="13"/>
      <c r="ITF114" s="13"/>
      <c r="ITG114" s="13"/>
      <c r="ITH114" s="13"/>
      <c r="ITI114" s="13"/>
      <c r="ITJ114" s="13"/>
      <c r="ITK114" s="13"/>
      <c r="ITL114" s="13"/>
      <c r="ITM114" s="13"/>
      <c r="ITN114" s="13"/>
      <c r="ITO114" s="13"/>
      <c r="ITP114" s="13"/>
      <c r="ITQ114" s="13"/>
      <c r="ITR114" s="13"/>
      <c r="ITS114" s="13"/>
      <c r="ITT114" s="13"/>
      <c r="ITU114" s="13"/>
      <c r="ITV114" s="13"/>
      <c r="ITW114" s="13"/>
      <c r="ITX114" s="13"/>
      <c r="ITY114" s="13"/>
      <c r="ITZ114" s="13"/>
      <c r="IUA114" s="13"/>
      <c r="IUB114" s="13"/>
      <c r="IUC114" s="13"/>
      <c r="IUD114" s="13"/>
      <c r="IUE114" s="13"/>
      <c r="IUF114" s="13"/>
      <c r="IUG114" s="13"/>
      <c r="IUH114" s="13"/>
      <c r="IUI114" s="13"/>
      <c r="IUJ114" s="13"/>
      <c r="IUK114" s="13"/>
      <c r="IUL114" s="13"/>
      <c r="IUM114" s="13"/>
      <c r="IUN114" s="13"/>
      <c r="IUO114" s="13"/>
      <c r="IUP114" s="13"/>
      <c r="IUQ114" s="13"/>
      <c r="IUR114" s="13"/>
      <c r="IUS114" s="13"/>
      <c r="IUT114" s="13"/>
      <c r="IUU114" s="13"/>
      <c r="IUV114" s="13"/>
      <c r="IUW114" s="13"/>
      <c r="IUX114" s="13"/>
      <c r="IUY114" s="13"/>
      <c r="IUZ114" s="13"/>
      <c r="IVA114" s="13"/>
      <c r="IVB114" s="13"/>
      <c r="IVC114" s="13"/>
      <c r="IVD114" s="13"/>
      <c r="IVE114" s="13"/>
      <c r="IVF114" s="13"/>
      <c r="IVG114" s="13"/>
      <c r="IVH114" s="13"/>
      <c r="IVI114" s="13"/>
      <c r="IVJ114" s="13"/>
      <c r="IVK114" s="13"/>
      <c r="IVL114" s="13"/>
      <c r="IVM114" s="13"/>
      <c r="IVN114" s="13"/>
      <c r="IVO114" s="13"/>
      <c r="IVP114" s="13"/>
      <c r="IVQ114" s="13"/>
      <c r="IVR114" s="13"/>
      <c r="IVS114" s="13"/>
      <c r="IVT114" s="13"/>
      <c r="IVU114" s="13"/>
      <c r="IVV114" s="13"/>
      <c r="IVW114" s="13"/>
      <c r="IVX114" s="13"/>
      <c r="IVY114" s="13"/>
      <c r="IVZ114" s="13"/>
      <c r="IWA114" s="13"/>
      <c r="IWB114" s="13"/>
      <c r="IWC114" s="13"/>
      <c r="IWD114" s="13"/>
      <c r="IWE114" s="13"/>
      <c r="IWF114" s="13"/>
      <c r="IWG114" s="13"/>
      <c r="IWH114" s="13"/>
      <c r="IWI114" s="13"/>
      <c r="IWJ114" s="13"/>
      <c r="IWK114" s="13"/>
      <c r="IWL114" s="13"/>
      <c r="IWM114" s="13"/>
      <c r="IWN114" s="13"/>
      <c r="IWO114" s="13"/>
      <c r="IWP114" s="13"/>
      <c r="IWQ114" s="13"/>
      <c r="IWR114" s="13"/>
      <c r="IWS114" s="13"/>
      <c r="IWT114" s="13"/>
      <c r="IWU114" s="13"/>
      <c r="IWV114" s="13"/>
      <c r="IWW114" s="13"/>
      <c r="IWX114" s="13"/>
      <c r="IWY114" s="13"/>
      <c r="IWZ114" s="13"/>
      <c r="IXA114" s="13"/>
      <c r="IXB114" s="13"/>
      <c r="IXC114" s="13"/>
      <c r="IXD114" s="13"/>
      <c r="IXE114" s="13"/>
      <c r="IXF114" s="13"/>
      <c r="IXG114" s="13"/>
      <c r="IXH114" s="13"/>
      <c r="IXI114" s="13"/>
      <c r="IXJ114" s="13"/>
      <c r="IXK114" s="13"/>
      <c r="IXL114" s="13"/>
      <c r="IXM114" s="13"/>
      <c r="IXN114" s="13"/>
      <c r="IXO114" s="13"/>
      <c r="IXP114" s="13"/>
      <c r="IXQ114" s="13"/>
      <c r="IXR114" s="13"/>
      <c r="IXS114" s="13"/>
      <c r="IXT114" s="13"/>
      <c r="IXU114" s="13"/>
      <c r="IXV114" s="13"/>
      <c r="IXW114" s="13"/>
      <c r="IXX114" s="13"/>
      <c r="IXY114" s="13"/>
      <c r="IXZ114" s="13"/>
      <c r="IYA114" s="13"/>
      <c r="IYB114" s="13"/>
      <c r="IYC114" s="13"/>
      <c r="IYD114" s="13"/>
      <c r="IYE114" s="13"/>
      <c r="IYF114" s="13"/>
      <c r="IYG114" s="13"/>
      <c r="IYH114" s="13"/>
      <c r="IYI114" s="13"/>
      <c r="IYJ114" s="13"/>
      <c r="IYK114" s="13"/>
      <c r="IYL114" s="13"/>
      <c r="IYM114" s="13"/>
      <c r="IYN114" s="13"/>
      <c r="IYO114" s="13"/>
      <c r="IYP114" s="13"/>
      <c r="IYQ114" s="13"/>
      <c r="IYR114" s="13"/>
      <c r="IYS114" s="13"/>
      <c r="IYT114" s="13"/>
      <c r="IYU114" s="13"/>
      <c r="IYV114" s="13"/>
      <c r="IYW114" s="13"/>
      <c r="IYX114" s="13"/>
      <c r="IYY114" s="13"/>
      <c r="IYZ114" s="13"/>
      <c r="IZA114" s="13"/>
      <c r="IZB114" s="13"/>
      <c r="IZC114" s="13"/>
      <c r="IZD114" s="13"/>
      <c r="IZE114" s="13"/>
      <c r="IZF114" s="13"/>
      <c r="IZG114" s="13"/>
      <c r="IZH114" s="13"/>
      <c r="IZI114" s="13"/>
      <c r="IZJ114" s="13"/>
      <c r="IZK114" s="13"/>
      <c r="IZL114" s="13"/>
      <c r="IZM114" s="13"/>
      <c r="IZN114" s="13"/>
      <c r="IZO114" s="13"/>
      <c r="IZP114" s="13"/>
      <c r="IZQ114" s="13"/>
      <c r="IZR114" s="13"/>
      <c r="IZS114" s="13"/>
      <c r="IZT114" s="13"/>
      <c r="IZU114" s="13"/>
      <c r="IZV114" s="13"/>
      <c r="IZW114" s="13"/>
      <c r="IZX114" s="13"/>
      <c r="IZY114" s="13"/>
      <c r="IZZ114" s="13"/>
      <c r="JAA114" s="13"/>
      <c r="JAB114" s="13"/>
      <c r="JAC114" s="13"/>
      <c r="JAD114" s="13"/>
      <c r="JAE114" s="13"/>
      <c r="JAF114" s="13"/>
      <c r="JAG114" s="13"/>
      <c r="JAH114" s="13"/>
      <c r="JAI114" s="13"/>
      <c r="JAJ114" s="13"/>
      <c r="JAK114" s="13"/>
      <c r="JAL114" s="13"/>
      <c r="JAM114" s="13"/>
      <c r="JAN114" s="13"/>
      <c r="JAO114" s="13"/>
      <c r="JAP114" s="13"/>
      <c r="JAQ114" s="13"/>
      <c r="JAR114" s="13"/>
      <c r="JAS114" s="13"/>
      <c r="JAT114" s="13"/>
      <c r="JAU114" s="13"/>
      <c r="JAV114" s="13"/>
      <c r="JAW114" s="13"/>
      <c r="JAX114" s="13"/>
      <c r="JAY114" s="13"/>
      <c r="JAZ114" s="13"/>
      <c r="JBA114" s="13"/>
      <c r="JBB114" s="13"/>
      <c r="JBC114" s="13"/>
      <c r="JBD114" s="13"/>
      <c r="JBE114" s="13"/>
      <c r="JBF114" s="13"/>
      <c r="JBG114" s="13"/>
      <c r="JBH114" s="13"/>
      <c r="JBI114" s="13"/>
      <c r="JBJ114" s="13"/>
      <c r="JBK114" s="13"/>
      <c r="JBL114" s="13"/>
      <c r="JBM114" s="13"/>
      <c r="JBN114" s="13"/>
      <c r="JBO114" s="13"/>
      <c r="JBP114" s="13"/>
      <c r="JBQ114" s="13"/>
      <c r="JBR114" s="13"/>
      <c r="JBS114" s="13"/>
      <c r="JBT114" s="13"/>
      <c r="JBU114" s="13"/>
      <c r="JBV114" s="13"/>
      <c r="JBW114" s="13"/>
      <c r="JBX114" s="13"/>
      <c r="JBY114" s="13"/>
      <c r="JBZ114" s="13"/>
      <c r="JCA114" s="13"/>
      <c r="JCB114" s="13"/>
      <c r="JCC114" s="13"/>
      <c r="JCD114" s="13"/>
      <c r="JCE114" s="13"/>
      <c r="JCF114" s="13"/>
      <c r="JCG114" s="13"/>
      <c r="JCH114" s="13"/>
      <c r="JCI114" s="13"/>
      <c r="JCJ114" s="13"/>
      <c r="JCK114" s="13"/>
      <c r="JCL114" s="13"/>
      <c r="JCM114" s="13"/>
      <c r="JCN114" s="13"/>
      <c r="JCO114" s="13"/>
      <c r="JCP114" s="13"/>
      <c r="JCQ114" s="13"/>
      <c r="JCR114" s="13"/>
      <c r="JCS114" s="13"/>
      <c r="JCT114" s="13"/>
      <c r="JCU114" s="13"/>
      <c r="JCV114" s="13"/>
      <c r="JCW114" s="13"/>
      <c r="JCX114" s="13"/>
      <c r="JCY114" s="13"/>
      <c r="JCZ114" s="13"/>
      <c r="JDA114" s="13"/>
      <c r="JDB114" s="13"/>
      <c r="JDC114" s="13"/>
      <c r="JDD114" s="13"/>
      <c r="JDE114" s="13"/>
      <c r="JDF114" s="13"/>
      <c r="JDG114" s="13"/>
      <c r="JDH114" s="13"/>
      <c r="JDI114" s="13"/>
      <c r="JDJ114" s="13"/>
      <c r="JDK114" s="13"/>
      <c r="JDL114" s="13"/>
      <c r="JDM114" s="13"/>
      <c r="JDN114" s="13"/>
      <c r="JDO114" s="13"/>
      <c r="JDP114" s="13"/>
      <c r="JDQ114" s="13"/>
      <c r="JDR114" s="13"/>
      <c r="JDS114" s="13"/>
      <c r="JDT114" s="13"/>
      <c r="JDU114" s="13"/>
      <c r="JDV114" s="13"/>
      <c r="JDW114" s="13"/>
      <c r="JDX114" s="13"/>
      <c r="JDY114" s="13"/>
      <c r="JDZ114" s="13"/>
      <c r="JEA114" s="13"/>
      <c r="JEB114" s="13"/>
      <c r="JEC114" s="13"/>
      <c r="JED114" s="13"/>
      <c r="JEE114" s="13"/>
      <c r="JEF114" s="13"/>
      <c r="JEG114" s="13"/>
      <c r="JEH114" s="13"/>
      <c r="JEI114" s="13"/>
      <c r="JEJ114" s="13"/>
      <c r="JEK114" s="13"/>
      <c r="JEL114" s="13"/>
      <c r="JEM114" s="13"/>
      <c r="JEN114" s="13"/>
      <c r="JEO114" s="13"/>
      <c r="JEP114" s="13"/>
      <c r="JEQ114" s="13"/>
      <c r="JER114" s="13"/>
      <c r="JES114" s="13"/>
      <c r="JET114" s="13"/>
      <c r="JEU114" s="13"/>
      <c r="JEV114" s="13"/>
      <c r="JEW114" s="13"/>
      <c r="JEX114" s="13"/>
      <c r="JEY114" s="13"/>
      <c r="JEZ114" s="13"/>
      <c r="JFA114" s="13"/>
      <c r="JFB114" s="13"/>
      <c r="JFC114" s="13"/>
      <c r="JFD114" s="13"/>
      <c r="JFE114" s="13"/>
      <c r="JFF114" s="13"/>
      <c r="JFG114" s="13"/>
      <c r="JFH114" s="13"/>
      <c r="JFI114" s="13"/>
      <c r="JFJ114" s="13"/>
      <c r="JFK114" s="13"/>
      <c r="JFL114" s="13"/>
      <c r="JFM114" s="13"/>
      <c r="JFN114" s="13"/>
      <c r="JFO114" s="13"/>
      <c r="JFP114" s="13"/>
      <c r="JFQ114" s="13"/>
      <c r="JFR114" s="13"/>
      <c r="JFS114" s="13"/>
      <c r="JFT114" s="13"/>
      <c r="JFU114" s="13"/>
      <c r="JFV114" s="13"/>
      <c r="JFW114" s="13"/>
      <c r="JFX114" s="13"/>
      <c r="JFY114" s="13"/>
      <c r="JFZ114" s="13"/>
      <c r="JGA114" s="13"/>
      <c r="JGB114" s="13"/>
      <c r="JGC114" s="13"/>
      <c r="JGD114" s="13"/>
      <c r="JGE114" s="13"/>
      <c r="JGF114" s="13"/>
      <c r="JGG114" s="13"/>
      <c r="JGH114" s="13"/>
      <c r="JGI114" s="13"/>
      <c r="JGJ114" s="13"/>
      <c r="JGK114" s="13"/>
      <c r="JGL114" s="13"/>
      <c r="JGM114" s="13"/>
      <c r="JGN114" s="13"/>
      <c r="JGO114" s="13"/>
      <c r="JGP114" s="13"/>
      <c r="JGQ114" s="13"/>
      <c r="JGR114" s="13"/>
      <c r="JGS114" s="13"/>
      <c r="JGT114" s="13"/>
      <c r="JGU114" s="13"/>
      <c r="JGV114" s="13"/>
      <c r="JGW114" s="13"/>
      <c r="JGX114" s="13"/>
      <c r="JGY114" s="13"/>
      <c r="JGZ114" s="13"/>
      <c r="JHA114" s="13"/>
      <c r="JHB114" s="13"/>
      <c r="JHC114" s="13"/>
      <c r="JHD114" s="13"/>
      <c r="JHE114" s="13"/>
      <c r="JHF114" s="13"/>
      <c r="JHG114" s="13"/>
      <c r="JHH114" s="13"/>
      <c r="JHI114" s="13"/>
      <c r="JHJ114" s="13"/>
      <c r="JHK114" s="13"/>
      <c r="JHL114" s="13"/>
      <c r="JHM114" s="13"/>
      <c r="JHN114" s="13"/>
      <c r="JHO114" s="13"/>
      <c r="JHP114" s="13"/>
      <c r="JHQ114" s="13"/>
      <c r="JHR114" s="13"/>
      <c r="JHS114" s="13"/>
      <c r="JHT114" s="13"/>
      <c r="JHU114" s="13"/>
      <c r="JHV114" s="13"/>
      <c r="JHW114" s="13"/>
      <c r="JHX114" s="13"/>
      <c r="JHY114" s="13"/>
      <c r="JHZ114" s="13"/>
      <c r="JIA114" s="13"/>
      <c r="JIB114" s="13"/>
      <c r="JIC114" s="13"/>
      <c r="JID114" s="13"/>
      <c r="JIE114" s="13"/>
      <c r="JIF114" s="13"/>
      <c r="JIG114" s="13"/>
      <c r="JIH114" s="13"/>
      <c r="JII114" s="13"/>
      <c r="JIJ114" s="13"/>
      <c r="JIK114" s="13"/>
      <c r="JIL114" s="13"/>
      <c r="JIM114" s="13"/>
      <c r="JIN114" s="13"/>
      <c r="JIO114" s="13"/>
      <c r="JIP114" s="13"/>
      <c r="JIQ114" s="13"/>
      <c r="JIR114" s="13"/>
      <c r="JIS114" s="13"/>
      <c r="JIT114" s="13"/>
      <c r="JIU114" s="13"/>
      <c r="JIV114" s="13"/>
      <c r="JIW114" s="13"/>
      <c r="JIX114" s="13"/>
      <c r="JIY114" s="13"/>
      <c r="JIZ114" s="13"/>
      <c r="JJA114" s="13"/>
      <c r="JJB114" s="13"/>
      <c r="JJC114" s="13"/>
      <c r="JJD114" s="13"/>
      <c r="JJE114" s="13"/>
      <c r="JJF114" s="13"/>
      <c r="JJG114" s="13"/>
      <c r="JJH114" s="13"/>
      <c r="JJI114" s="13"/>
      <c r="JJJ114" s="13"/>
      <c r="JJK114" s="13"/>
      <c r="JJL114" s="13"/>
      <c r="JJM114" s="13"/>
      <c r="JJN114" s="13"/>
      <c r="JJO114" s="13"/>
      <c r="JJP114" s="13"/>
      <c r="JJQ114" s="13"/>
      <c r="JJR114" s="13"/>
      <c r="JJS114" s="13"/>
      <c r="JJT114" s="13"/>
      <c r="JJU114" s="13"/>
      <c r="JJV114" s="13"/>
      <c r="JJW114" s="13"/>
      <c r="JJX114" s="13"/>
      <c r="JJY114" s="13"/>
      <c r="JJZ114" s="13"/>
      <c r="JKA114" s="13"/>
      <c r="JKB114" s="13"/>
      <c r="JKC114" s="13"/>
      <c r="JKD114" s="13"/>
      <c r="JKE114" s="13"/>
      <c r="JKF114" s="13"/>
      <c r="JKG114" s="13"/>
      <c r="JKH114" s="13"/>
      <c r="JKI114" s="13"/>
      <c r="JKJ114" s="13"/>
      <c r="JKK114" s="13"/>
      <c r="JKL114" s="13"/>
      <c r="JKM114" s="13"/>
      <c r="JKN114" s="13"/>
      <c r="JKO114" s="13"/>
      <c r="JKP114" s="13"/>
      <c r="JKQ114" s="13"/>
      <c r="JKR114" s="13"/>
      <c r="JKS114" s="13"/>
      <c r="JKT114" s="13"/>
      <c r="JKU114" s="13"/>
      <c r="JKV114" s="13"/>
      <c r="JKW114" s="13"/>
      <c r="JKX114" s="13"/>
      <c r="JKY114" s="13"/>
      <c r="JKZ114" s="13"/>
      <c r="JLA114" s="13"/>
      <c r="JLB114" s="13"/>
      <c r="JLC114" s="13"/>
      <c r="JLD114" s="13"/>
      <c r="JLE114" s="13"/>
      <c r="JLF114" s="13"/>
      <c r="JLG114" s="13"/>
      <c r="JLH114" s="13"/>
      <c r="JLI114" s="13"/>
      <c r="JLJ114" s="13"/>
      <c r="JLK114" s="13"/>
      <c r="JLL114" s="13"/>
      <c r="JLM114" s="13"/>
      <c r="JLN114" s="13"/>
      <c r="JLO114" s="13"/>
      <c r="JLP114" s="13"/>
      <c r="JLQ114" s="13"/>
      <c r="JLR114" s="13"/>
      <c r="JLS114" s="13"/>
      <c r="JLT114" s="13"/>
      <c r="JLU114" s="13"/>
      <c r="JLV114" s="13"/>
      <c r="JLW114" s="13"/>
      <c r="JLX114" s="13"/>
      <c r="JLY114" s="13"/>
      <c r="JLZ114" s="13"/>
      <c r="JMA114" s="13"/>
      <c r="JMB114" s="13"/>
      <c r="JMC114" s="13"/>
      <c r="JMD114" s="13"/>
      <c r="JME114" s="13"/>
      <c r="JMF114" s="13"/>
      <c r="JMG114" s="13"/>
      <c r="JMH114" s="13"/>
      <c r="JMI114" s="13"/>
      <c r="JMJ114" s="13"/>
      <c r="JMK114" s="13"/>
      <c r="JML114" s="13"/>
      <c r="JMM114" s="13"/>
      <c r="JMN114" s="13"/>
      <c r="JMO114" s="13"/>
      <c r="JMP114" s="13"/>
      <c r="JMQ114" s="13"/>
      <c r="JMR114" s="13"/>
      <c r="JMS114" s="13"/>
      <c r="JMT114" s="13"/>
      <c r="JMU114" s="13"/>
      <c r="JMV114" s="13"/>
      <c r="JMW114" s="13"/>
      <c r="JMX114" s="13"/>
      <c r="JMY114" s="13"/>
      <c r="JMZ114" s="13"/>
      <c r="JNA114" s="13"/>
      <c r="JNB114" s="13"/>
      <c r="JNC114" s="13"/>
      <c r="JND114" s="13"/>
      <c r="JNE114" s="13"/>
      <c r="JNF114" s="13"/>
      <c r="JNG114" s="13"/>
      <c r="JNH114" s="13"/>
      <c r="JNI114" s="13"/>
      <c r="JNJ114" s="13"/>
      <c r="JNK114" s="13"/>
      <c r="JNL114" s="13"/>
      <c r="JNM114" s="13"/>
      <c r="JNN114" s="13"/>
      <c r="JNO114" s="13"/>
      <c r="JNP114" s="13"/>
      <c r="JNQ114" s="13"/>
      <c r="JNR114" s="13"/>
      <c r="JNS114" s="13"/>
      <c r="JNT114" s="13"/>
      <c r="JNU114" s="13"/>
      <c r="JNV114" s="13"/>
      <c r="JNW114" s="13"/>
      <c r="JNX114" s="13"/>
      <c r="JNY114" s="13"/>
      <c r="JNZ114" s="13"/>
      <c r="JOA114" s="13"/>
      <c r="JOB114" s="13"/>
      <c r="JOC114" s="13"/>
      <c r="JOD114" s="13"/>
      <c r="JOE114" s="13"/>
      <c r="JOF114" s="13"/>
      <c r="JOG114" s="13"/>
      <c r="JOH114" s="13"/>
      <c r="JOI114" s="13"/>
      <c r="JOJ114" s="13"/>
      <c r="JOK114" s="13"/>
      <c r="JOL114" s="13"/>
      <c r="JOM114" s="13"/>
      <c r="JON114" s="13"/>
      <c r="JOO114" s="13"/>
      <c r="JOP114" s="13"/>
      <c r="JOQ114" s="13"/>
      <c r="JOR114" s="13"/>
      <c r="JOS114" s="13"/>
      <c r="JOT114" s="13"/>
      <c r="JOU114" s="13"/>
      <c r="JOV114" s="13"/>
      <c r="JOW114" s="13"/>
      <c r="JOX114" s="13"/>
      <c r="JOY114" s="13"/>
      <c r="JOZ114" s="13"/>
      <c r="JPA114" s="13"/>
      <c r="JPB114" s="13"/>
      <c r="JPC114" s="13"/>
      <c r="JPD114" s="13"/>
      <c r="JPE114" s="13"/>
      <c r="JPF114" s="13"/>
      <c r="JPG114" s="13"/>
      <c r="JPH114" s="13"/>
      <c r="JPI114" s="13"/>
      <c r="JPJ114" s="13"/>
      <c r="JPK114" s="13"/>
      <c r="JPL114" s="13"/>
      <c r="JPM114" s="13"/>
      <c r="JPN114" s="13"/>
      <c r="JPO114" s="13"/>
      <c r="JPP114" s="13"/>
      <c r="JPQ114" s="13"/>
      <c r="JPR114" s="13"/>
      <c r="JPS114" s="13"/>
      <c r="JPT114" s="13"/>
      <c r="JPU114" s="13"/>
      <c r="JPV114" s="13"/>
      <c r="JPW114" s="13"/>
      <c r="JPX114" s="13"/>
      <c r="JPY114" s="13"/>
      <c r="JPZ114" s="13"/>
      <c r="JQA114" s="13"/>
      <c r="JQB114" s="13"/>
      <c r="JQC114" s="13"/>
      <c r="JQD114" s="13"/>
      <c r="JQE114" s="13"/>
      <c r="JQF114" s="13"/>
      <c r="JQG114" s="13"/>
      <c r="JQH114" s="13"/>
      <c r="JQI114" s="13"/>
      <c r="JQJ114" s="13"/>
      <c r="JQK114" s="13"/>
      <c r="JQL114" s="13"/>
      <c r="JQM114" s="13"/>
      <c r="JQN114" s="13"/>
      <c r="JQO114" s="13"/>
      <c r="JQP114" s="13"/>
      <c r="JQQ114" s="13"/>
      <c r="JQR114" s="13"/>
      <c r="JQS114" s="13"/>
      <c r="JQT114" s="13"/>
      <c r="JQU114" s="13"/>
      <c r="JQV114" s="13"/>
      <c r="JQW114" s="13"/>
      <c r="JQX114" s="13"/>
      <c r="JQY114" s="13"/>
      <c r="JQZ114" s="13"/>
      <c r="JRA114" s="13"/>
      <c r="JRB114" s="13"/>
      <c r="JRC114" s="13"/>
      <c r="JRD114" s="13"/>
      <c r="JRE114" s="13"/>
      <c r="JRF114" s="13"/>
      <c r="JRG114" s="13"/>
      <c r="JRH114" s="13"/>
      <c r="JRI114" s="13"/>
      <c r="JRJ114" s="13"/>
      <c r="JRK114" s="13"/>
      <c r="JRL114" s="13"/>
      <c r="JRM114" s="13"/>
      <c r="JRN114" s="13"/>
      <c r="JRO114" s="13"/>
      <c r="JRP114" s="13"/>
      <c r="JRQ114" s="13"/>
      <c r="JRR114" s="13"/>
      <c r="JRS114" s="13"/>
      <c r="JRT114" s="13"/>
      <c r="JRU114" s="13"/>
      <c r="JRV114" s="13"/>
      <c r="JRW114" s="13"/>
      <c r="JRX114" s="13"/>
      <c r="JRY114" s="13"/>
      <c r="JRZ114" s="13"/>
      <c r="JSA114" s="13"/>
      <c r="JSB114" s="13"/>
      <c r="JSC114" s="13"/>
      <c r="JSD114" s="13"/>
      <c r="JSE114" s="13"/>
      <c r="JSF114" s="13"/>
      <c r="JSG114" s="13"/>
      <c r="JSH114" s="13"/>
      <c r="JSI114" s="13"/>
      <c r="JSJ114" s="13"/>
      <c r="JSK114" s="13"/>
      <c r="JSL114" s="13"/>
      <c r="JSM114" s="13"/>
      <c r="JSN114" s="13"/>
      <c r="JSO114" s="13"/>
      <c r="JSP114" s="13"/>
      <c r="JSQ114" s="13"/>
      <c r="JSR114" s="13"/>
      <c r="JSS114" s="13"/>
      <c r="JST114" s="13"/>
      <c r="JSU114" s="13"/>
      <c r="JSV114" s="13"/>
      <c r="JSW114" s="13"/>
      <c r="JSX114" s="13"/>
      <c r="JSY114" s="13"/>
      <c r="JSZ114" s="13"/>
      <c r="JTA114" s="13"/>
      <c r="JTB114" s="13"/>
      <c r="JTC114" s="13"/>
      <c r="JTD114" s="13"/>
      <c r="JTE114" s="13"/>
      <c r="JTF114" s="13"/>
      <c r="JTG114" s="13"/>
      <c r="JTH114" s="13"/>
      <c r="JTI114" s="13"/>
      <c r="JTJ114" s="13"/>
      <c r="JTK114" s="13"/>
      <c r="JTL114" s="13"/>
      <c r="JTM114" s="13"/>
      <c r="JTN114" s="13"/>
      <c r="JTO114" s="13"/>
      <c r="JTP114" s="13"/>
      <c r="JTQ114" s="13"/>
      <c r="JTR114" s="13"/>
      <c r="JTS114" s="13"/>
      <c r="JTT114" s="13"/>
      <c r="JTU114" s="13"/>
      <c r="JTV114" s="13"/>
      <c r="JTW114" s="13"/>
      <c r="JTX114" s="13"/>
      <c r="JTY114" s="13"/>
      <c r="JTZ114" s="13"/>
      <c r="JUA114" s="13"/>
      <c r="JUB114" s="13"/>
      <c r="JUC114" s="13"/>
      <c r="JUD114" s="13"/>
      <c r="JUE114" s="13"/>
      <c r="JUF114" s="13"/>
      <c r="JUG114" s="13"/>
      <c r="JUH114" s="13"/>
      <c r="JUI114" s="13"/>
      <c r="JUJ114" s="13"/>
      <c r="JUK114" s="13"/>
      <c r="JUL114" s="13"/>
      <c r="JUM114" s="13"/>
      <c r="JUN114" s="13"/>
      <c r="JUO114" s="13"/>
      <c r="JUP114" s="13"/>
      <c r="JUQ114" s="13"/>
      <c r="JUR114" s="13"/>
      <c r="JUS114" s="13"/>
      <c r="JUT114" s="13"/>
      <c r="JUU114" s="13"/>
      <c r="JUV114" s="13"/>
      <c r="JUW114" s="13"/>
      <c r="JUX114" s="13"/>
      <c r="JUY114" s="13"/>
      <c r="JUZ114" s="13"/>
      <c r="JVA114" s="13"/>
      <c r="JVB114" s="13"/>
      <c r="JVC114" s="13"/>
      <c r="JVD114" s="13"/>
      <c r="JVE114" s="13"/>
      <c r="JVF114" s="13"/>
      <c r="JVG114" s="13"/>
      <c r="JVH114" s="13"/>
      <c r="JVI114" s="13"/>
      <c r="JVJ114" s="13"/>
      <c r="JVK114" s="13"/>
      <c r="JVL114" s="13"/>
      <c r="JVM114" s="13"/>
      <c r="JVN114" s="13"/>
      <c r="JVO114" s="13"/>
      <c r="JVP114" s="13"/>
      <c r="JVQ114" s="13"/>
      <c r="JVR114" s="13"/>
      <c r="JVS114" s="13"/>
      <c r="JVT114" s="13"/>
      <c r="JVU114" s="13"/>
      <c r="JVV114" s="13"/>
      <c r="JVW114" s="13"/>
      <c r="JVX114" s="13"/>
      <c r="JVY114" s="13"/>
      <c r="JVZ114" s="13"/>
      <c r="JWA114" s="13"/>
      <c r="JWB114" s="13"/>
      <c r="JWC114" s="13"/>
      <c r="JWD114" s="13"/>
      <c r="JWE114" s="13"/>
      <c r="JWF114" s="13"/>
      <c r="JWG114" s="13"/>
      <c r="JWH114" s="13"/>
      <c r="JWI114" s="13"/>
      <c r="JWJ114" s="13"/>
      <c r="JWK114" s="13"/>
      <c r="JWL114" s="13"/>
      <c r="JWM114" s="13"/>
      <c r="JWN114" s="13"/>
      <c r="JWO114" s="13"/>
      <c r="JWP114" s="13"/>
      <c r="JWQ114" s="13"/>
      <c r="JWR114" s="13"/>
      <c r="JWS114" s="13"/>
      <c r="JWT114" s="13"/>
      <c r="JWU114" s="13"/>
      <c r="JWV114" s="13"/>
      <c r="JWW114" s="13"/>
      <c r="JWX114" s="13"/>
      <c r="JWY114" s="13"/>
      <c r="JWZ114" s="13"/>
      <c r="JXA114" s="13"/>
      <c r="JXB114" s="13"/>
      <c r="JXC114" s="13"/>
      <c r="JXD114" s="13"/>
      <c r="JXE114" s="13"/>
      <c r="JXF114" s="13"/>
      <c r="JXG114" s="13"/>
      <c r="JXH114" s="13"/>
      <c r="JXI114" s="13"/>
      <c r="JXJ114" s="13"/>
      <c r="JXK114" s="13"/>
      <c r="JXL114" s="13"/>
      <c r="JXM114" s="13"/>
      <c r="JXN114" s="13"/>
      <c r="JXO114" s="13"/>
      <c r="JXP114" s="13"/>
      <c r="JXQ114" s="13"/>
      <c r="JXR114" s="13"/>
      <c r="JXS114" s="13"/>
      <c r="JXT114" s="13"/>
      <c r="JXU114" s="13"/>
      <c r="JXV114" s="13"/>
      <c r="JXW114" s="13"/>
      <c r="JXX114" s="13"/>
      <c r="JXY114" s="13"/>
      <c r="JXZ114" s="13"/>
      <c r="JYA114" s="13"/>
      <c r="JYB114" s="13"/>
      <c r="JYC114" s="13"/>
      <c r="JYD114" s="13"/>
      <c r="JYE114" s="13"/>
      <c r="JYF114" s="13"/>
      <c r="JYG114" s="13"/>
      <c r="JYH114" s="13"/>
      <c r="JYI114" s="13"/>
      <c r="JYJ114" s="13"/>
      <c r="JYK114" s="13"/>
      <c r="JYL114" s="13"/>
      <c r="JYM114" s="13"/>
      <c r="JYN114" s="13"/>
      <c r="JYO114" s="13"/>
      <c r="JYP114" s="13"/>
      <c r="JYQ114" s="13"/>
      <c r="JYR114" s="13"/>
      <c r="JYS114" s="13"/>
      <c r="JYT114" s="13"/>
      <c r="JYU114" s="13"/>
      <c r="JYV114" s="13"/>
      <c r="JYW114" s="13"/>
      <c r="JYX114" s="13"/>
      <c r="JYY114" s="13"/>
      <c r="JYZ114" s="13"/>
      <c r="JZA114" s="13"/>
      <c r="JZB114" s="13"/>
      <c r="JZC114" s="13"/>
      <c r="JZD114" s="13"/>
      <c r="JZE114" s="13"/>
      <c r="JZF114" s="13"/>
      <c r="JZG114" s="13"/>
      <c r="JZH114" s="13"/>
      <c r="JZI114" s="13"/>
      <c r="JZJ114" s="13"/>
      <c r="JZK114" s="13"/>
      <c r="JZL114" s="13"/>
      <c r="JZM114" s="13"/>
      <c r="JZN114" s="13"/>
      <c r="JZO114" s="13"/>
      <c r="JZP114" s="13"/>
      <c r="JZQ114" s="13"/>
      <c r="JZR114" s="13"/>
      <c r="JZS114" s="13"/>
      <c r="JZT114" s="13"/>
      <c r="JZU114" s="13"/>
      <c r="JZV114" s="13"/>
      <c r="JZW114" s="13"/>
      <c r="JZX114" s="13"/>
      <c r="JZY114" s="13"/>
      <c r="JZZ114" s="13"/>
      <c r="KAA114" s="13"/>
      <c r="KAB114" s="13"/>
      <c r="KAC114" s="13"/>
      <c r="KAD114" s="13"/>
      <c r="KAE114" s="13"/>
      <c r="KAF114" s="13"/>
      <c r="KAG114" s="13"/>
      <c r="KAH114" s="13"/>
      <c r="KAI114" s="13"/>
      <c r="KAJ114" s="13"/>
      <c r="KAK114" s="13"/>
      <c r="KAL114" s="13"/>
      <c r="KAM114" s="13"/>
      <c r="KAN114" s="13"/>
      <c r="KAO114" s="13"/>
      <c r="KAP114" s="13"/>
      <c r="KAQ114" s="13"/>
      <c r="KAR114" s="13"/>
      <c r="KAS114" s="13"/>
      <c r="KAT114" s="13"/>
      <c r="KAU114" s="13"/>
      <c r="KAV114" s="13"/>
      <c r="KAW114" s="13"/>
      <c r="KAX114" s="13"/>
      <c r="KAY114" s="13"/>
      <c r="KAZ114" s="13"/>
      <c r="KBA114" s="13"/>
      <c r="KBB114" s="13"/>
      <c r="KBC114" s="13"/>
      <c r="KBD114" s="13"/>
      <c r="KBE114" s="13"/>
      <c r="KBF114" s="13"/>
      <c r="KBG114" s="13"/>
      <c r="KBH114" s="13"/>
      <c r="KBI114" s="13"/>
      <c r="KBJ114" s="13"/>
      <c r="KBK114" s="13"/>
      <c r="KBL114" s="13"/>
      <c r="KBM114" s="13"/>
      <c r="KBN114" s="13"/>
      <c r="KBO114" s="13"/>
      <c r="KBP114" s="13"/>
      <c r="KBQ114" s="13"/>
      <c r="KBR114" s="13"/>
      <c r="KBS114" s="13"/>
      <c r="KBT114" s="13"/>
      <c r="KBU114" s="13"/>
      <c r="KBV114" s="13"/>
      <c r="KBW114" s="13"/>
      <c r="KBX114" s="13"/>
      <c r="KBY114" s="13"/>
      <c r="KBZ114" s="13"/>
      <c r="KCA114" s="13"/>
      <c r="KCB114" s="13"/>
      <c r="KCC114" s="13"/>
      <c r="KCD114" s="13"/>
      <c r="KCE114" s="13"/>
      <c r="KCF114" s="13"/>
      <c r="KCG114" s="13"/>
      <c r="KCH114" s="13"/>
      <c r="KCI114" s="13"/>
      <c r="KCJ114" s="13"/>
      <c r="KCK114" s="13"/>
      <c r="KCL114" s="13"/>
      <c r="KCM114" s="13"/>
      <c r="KCN114" s="13"/>
      <c r="KCO114" s="13"/>
      <c r="KCP114" s="13"/>
      <c r="KCQ114" s="13"/>
      <c r="KCR114" s="13"/>
      <c r="KCS114" s="13"/>
      <c r="KCT114" s="13"/>
      <c r="KCU114" s="13"/>
      <c r="KCV114" s="13"/>
      <c r="KCW114" s="13"/>
      <c r="KCX114" s="13"/>
      <c r="KCY114" s="13"/>
      <c r="KCZ114" s="13"/>
      <c r="KDA114" s="13"/>
      <c r="KDB114" s="13"/>
      <c r="KDC114" s="13"/>
      <c r="KDD114" s="13"/>
      <c r="KDE114" s="13"/>
      <c r="KDF114" s="13"/>
      <c r="KDG114" s="13"/>
      <c r="KDH114" s="13"/>
      <c r="KDI114" s="13"/>
      <c r="KDJ114" s="13"/>
      <c r="KDK114" s="13"/>
      <c r="KDL114" s="13"/>
      <c r="KDM114" s="13"/>
      <c r="KDN114" s="13"/>
      <c r="KDO114" s="13"/>
      <c r="KDP114" s="13"/>
      <c r="KDQ114" s="13"/>
      <c r="KDR114" s="13"/>
      <c r="KDS114" s="13"/>
      <c r="KDT114" s="13"/>
      <c r="KDU114" s="13"/>
      <c r="KDV114" s="13"/>
      <c r="KDW114" s="13"/>
      <c r="KDX114" s="13"/>
      <c r="KDY114" s="13"/>
      <c r="KDZ114" s="13"/>
      <c r="KEA114" s="13"/>
      <c r="KEB114" s="13"/>
      <c r="KEC114" s="13"/>
      <c r="KED114" s="13"/>
      <c r="KEE114" s="13"/>
      <c r="KEF114" s="13"/>
      <c r="KEG114" s="13"/>
      <c r="KEH114" s="13"/>
      <c r="KEI114" s="13"/>
      <c r="KEJ114" s="13"/>
      <c r="KEK114" s="13"/>
      <c r="KEL114" s="13"/>
      <c r="KEM114" s="13"/>
      <c r="KEN114" s="13"/>
      <c r="KEO114" s="13"/>
      <c r="KEP114" s="13"/>
      <c r="KEQ114" s="13"/>
      <c r="KER114" s="13"/>
      <c r="KES114" s="13"/>
      <c r="KET114" s="13"/>
      <c r="KEU114" s="13"/>
      <c r="KEV114" s="13"/>
      <c r="KEW114" s="13"/>
      <c r="KEX114" s="13"/>
      <c r="KEY114" s="13"/>
      <c r="KEZ114" s="13"/>
      <c r="KFA114" s="13"/>
      <c r="KFB114" s="13"/>
      <c r="KFC114" s="13"/>
      <c r="KFD114" s="13"/>
      <c r="KFE114" s="13"/>
      <c r="KFF114" s="13"/>
      <c r="KFG114" s="13"/>
      <c r="KFH114" s="13"/>
      <c r="KFI114" s="13"/>
      <c r="KFJ114" s="13"/>
      <c r="KFK114" s="13"/>
      <c r="KFL114" s="13"/>
      <c r="KFM114" s="13"/>
      <c r="KFN114" s="13"/>
      <c r="KFO114" s="13"/>
      <c r="KFP114" s="13"/>
      <c r="KFQ114" s="13"/>
      <c r="KFR114" s="13"/>
      <c r="KFS114" s="13"/>
      <c r="KFT114" s="13"/>
      <c r="KFU114" s="13"/>
      <c r="KFV114" s="13"/>
      <c r="KFW114" s="13"/>
      <c r="KFX114" s="13"/>
      <c r="KFY114" s="13"/>
      <c r="KFZ114" s="13"/>
      <c r="KGA114" s="13"/>
      <c r="KGB114" s="13"/>
      <c r="KGC114" s="13"/>
      <c r="KGD114" s="13"/>
      <c r="KGE114" s="13"/>
      <c r="KGF114" s="13"/>
      <c r="KGG114" s="13"/>
      <c r="KGH114" s="13"/>
      <c r="KGI114" s="13"/>
      <c r="KGJ114" s="13"/>
      <c r="KGK114" s="13"/>
      <c r="KGL114" s="13"/>
      <c r="KGM114" s="13"/>
      <c r="KGN114" s="13"/>
      <c r="KGO114" s="13"/>
      <c r="KGP114" s="13"/>
      <c r="KGQ114" s="13"/>
      <c r="KGR114" s="13"/>
      <c r="KGS114" s="13"/>
      <c r="KGT114" s="13"/>
      <c r="KGU114" s="13"/>
      <c r="KGV114" s="13"/>
      <c r="KGW114" s="13"/>
      <c r="KGX114" s="13"/>
      <c r="KGY114" s="13"/>
      <c r="KGZ114" s="13"/>
      <c r="KHA114" s="13"/>
      <c r="KHB114" s="13"/>
      <c r="KHC114" s="13"/>
      <c r="KHD114" s="13"/>
      <c r="KHE114" s="13"/>
      <c r="KHF114" s="13"/>
      <c r="KHG114" s="13"/>
      <c r="KHH114" s="13"/>
      <c r="KHI114" s="13"/>
      <c r="KHJ114" s="13"/>
      <c r="KHK114" s="13"/>
      <c r="KHL114" s="13"/>
      <c r="KHM114" s="13"/>
      <c r="KHN114" s="13"/>
      <c r="KHO114" s="13"/>
      <c r="KHP114" s="13"/>
      <c r="KHQ114" s="13"/>
      <c r="KHR114" s="13"/>
      <c r="KHS114" s="13"/>
      <c r="KHT114" s="13"/>
      <c r="KHU114" s="13"/>
      <c r="KHV114" s="13"/>
      <c r="KHW114" s="13"/>
      <c r="KHX114" s="13"/>
      <c r="KHY114" s="13"/>
      <c r="KHZ114" s="13"/>
      <c r="KIA114" s="13"/>
      <c r="KIB114" s="13"/>
      <c r="KIC114" s="13"/>
      <c r="KID114" s="13"/>
      <c r="KIE114" s="13"/>
      <c r="KIF114" s="13"/>
      <c r="KIG114" s="13"/>
      <c r="KIH114" s="13"/>
      <c r="KII114" s="13"/>
      <c r="KIJ114" s="13"/>
      <c r="KIK114" s="13"/>
      <c r="KIL114" s="13"/>
      <c r="KIM114" s="13"/>
      <c r="KIN114" s="13"/>
      <c r="KIO114" s="13"/>
      <c r="KIP114" s="13"/>
      <c r="KIQ114" s="13"/>
      <c r="KIR114" s="13"/>
      <c r="KIS114" s="13"/>
      <c r="KIT114" s="13"/>
      <c r="KIU114" s="13"/>
      <c r="KIV114" s="13"/>
      <c r="KIW114" s="13"/>
      <c r="KIX114" s="13"/>
      <c r="KIY114" s="13"/>
      <c r="KIZ114" s="13"/>
      <c r="KJA114" s="13"/>
      <c r="KJB114" s="13"/>
      <c r="KJC114" s="13"/>
      <c r="KJD114" s="13"/>
      <c r="KJE114" s="13"/>
      <c r="KJF114" s="13"/>
      <c r="KJG114" s="13"/>
      <c r="KJH114" s="13"/>
      <c r="KJI114" s="13"/>
      <c r="KJJ114" s="13"/>
      <c r="KJK114" s="13"/>
      <c r="KJL114" s="13"/>
      <c r="KJM114" s="13"/>
      <c r="KJN114" s="13"/>
      <c r="KJO114" s="13"/>
      <c r="KJP114" s="13"/>
      <c r="KJQ114" s="13"/>
      <c r="KJR114" s="13"/>
      <c r="KJS114" s="13"/>
      <c r="KJT114" s="13"/>
      <c r="KJU114" s="13"/>
      <c r="KJV114" s="13"/>
      <c r="KJW114" s="13"/>
      <c r="KJX114" s="13"/>
      <c r="KJY114" s="13"/>
      <c r="KJZ114" s="13"/>
      <c r="KKA114" s="13"/>
      <c r="KKB114" s="13"/>
      <c r="KKC114" s="13"/>
      <c r="KKD114" s="13"/>
      <c r="KKE114" s="13"/>
      <c r="KKF114" s="13"/>
      <c r="KKG114" s="13"/>
      <c r="KKH114" s="13"/>
      <c r="KKI114" s="13"/>
      <c r="KKJ114" s="13"/>
      <c r="KKK114" s="13"/>
      <c r="KKL114" s="13"/>
      <c r="KKM114" s="13"/>
      <c r="KKN114" s="13"/>
      <c r="KKO114" s="13"/>
      <c r="KKP114" s="13"/>
      <c r="KKQ114" s="13"/>
      <c r="KKR114" s="13"/>
      <c r="KKS114" s="13"/>
      <c r="KKT114" s="13"/>
      <c r="KKU114" s="13"/>
      <c r="KKV114" s="13"/>
      <c r="KKW114" s="13"/>
      <c r="KKX114" s="13"/>
      <c r="KKY114" s="13"/>
      <c r="KKZ114" s="13"/>
      <c r="KLA114" s="13"/>
      <c r="KLB114" s="13"/>
      <c r="KLC114" s="13"/>
      <c r="KLD114" s="13"/>
      <c r="KLE114" s="13"/>
      <c r="KLF114" s="13"/>
      <c r="KLG114" s="13"/>
      <c r="KLH114" s="13"/>
      <c r="KLI114" s="13"/>
      <c r="KLJ114" s="13"/>
      <c r="KLK114" s="13"/>
      <c r="KLL114" s="13"/>
      <c r="KLM114" s="13"/>
      <c r="KLN114" s="13"/>
      <c r="KLO114" s="13"/>
      <c r="KLP114" s="13"/>
      <c r="KLQ114" s="13"/>
      <c r="KLR114" s="13"/>
      <c r="KLS114" s="13"/>
      <c r="KLT114" s="13"/>
      <c r="KLU114" s="13"/>
      <c r="KLV114" s="13"/>
      <c r="KLW114" s="13"/>
      <c r="KLX114" s="13"/>
      <c r="KLY114" s="13"/>
      <c r="KLZ114" s="13"/>
      <c r="KMA114" s="13"/>
      <c r="KMB114" s="13"/>
      <c r="KMC114" s="13"/>
      <c r="KMD114" s="13"/>
      <c r="KME114" s="13"/>
      <c r="KMF114" s="13"/>
      <c r="KMG114" s="13"/>
      <c r="KMH114" s="13"/>
      <c r="KMI114" s="13"/>
      <c r="KMJ114" s="13"/>
      <c r="KMK114" s="13"/>
      <c r="KML114" s="13"/>
      <c r="KMM114" s="13"/>
      <c r="KMN114" s="13"/>
      <c r="KMO114" s="13"/>
      <c r="KMP114" s="13"/>
      <c r="KMQ114" s="13"/>
      <c r="KMR114" s="13"/>
      <c r="KMS114" s="13"/>
      <c r="KMT114" s="13"/>
      <c r="KMU114" s="13"/>
      <c r="KMV114" s="13"/>
      <c r="KMW114" s="13"/>
      <c r="KMX114" s="13"/>
      <c r="KMY114" s="13"/>
      <c r="KMZ114" s="13"/>
      <c r="KNA114" s="13"/>
      <c r="KNB114" s="13"/>
      <c r="KNC114" s="13"/>
      <c r="KND114" s="13"/>
      <c r="KNE114" s="13"/>
      <c r="KNF114" s="13"/>
      <c r="KNG114" s="13"/>
      <c r="KNH114" s="13"/>
      <c r="KNI114" s="13"/>
      <c r="KNJ114" s="13"/>
      <c r="KNK114" s="13"/>
      <c r="KNL114" s="13"/>
      <c r="KNM114" s="13"/>
      <c r="KNN114" s="13"/>
      <c r="KNO114" s="13"/>
      <c r="KNP114" s="13"/>
      <c r="KNQ114" s="13"/>
      <c r="KNR114" s="13"/>
      <c r="KNS114" s="13"/>
      <c r="KNT114" s="13"/>
      <c r="KNU114" s="13"/>
      <c r="KNV114" s="13"/>
      <c r="KNW114" s="13"/>
      <c r="KNX114" s="13"/>
      <c r="KNY114" s="13"/>
      <c r="KNZ114" s="13"/>
      <c r="KOA114" s="13"/>
      <c r="KOB114" s="13"/>
      <c r="KOC114" s="13"/>
      <c r="KOD114" s="13"/>
      <c r="KOE114" s="13"/>
      <c r="KOF114" s="13"/>
      <c r="KOG114" s="13"/>
      <c r="KOH114" s="13"/>
      <c r="KOI114" s="13"/>
      <c r="KOJ114" s="13"/>
      <c r="KOK114" s="13"/>
      <c r="KOL114" s="13"/>
      <c r="KOM114" s="13"/>
      <c r="KON114" s="13"/>
      <c r="KOO114" s="13"/>
      <c r="KOP114" s="13"/>
      <c r="KOQ114" s="13"/>
      <c r="KOR114" s="13"/>
      <c r="KOS114" s="13"/>
      <c r="KOT114" s="13"/>
      <c r="KOU114" s="13"/>
      <c r="KOV114" s="13"/>
      <c r="KOW114" s="13"/>
      <c r="KOX114" s="13"/>
      <c r="KOY114" s="13"/>
      <c r="KOZ114" s="13"/>
      <c r="KPA114" s="13"/>
      <c r="KPB114" s="13"/>
      <c r="KPC114" s="13"/>
      <c r="KPD114" s="13"/>
      <c r="KPE114" s="13"/>
      <c r="KPF114" s="13"/>
      <c r="KPG114" s="13"/>
      <c r="KPH114" s="13"/>
      <c r="KPI114" s="13"/>
      <c r="KPJ114" s="13"/>
      <c r="KPK114" s="13"/>
      <c r="KPL114" s="13"/>
      <c r="KPM114" s="13"/>
      <c r="KPN114" s="13"/>
      <c r="KPO114" s="13"/>
      <c r="KPP114" s="13"/>
      <c r="KPQ114" s="13"/>
      <c r="KPR114" s="13"/>
      <c r="KPS114" s="13"/>
      <c r="KPT114" s="13"/>
      <c r="KPU114" s="13"/>
      <c r="KPV114" s="13"/>
      <c r="KPW114" s="13"/>
      <c r="KPX114" s="13"/>
      <c r="KPY114" s="13"/>
      <c r="KPZ114" s="13"/>
      <c r="KQA114" s="13"/>
      <c r="KQB114" s="13"/>
      <c r="KQC114" s="13"/>
      <c r="KQD114" s="13"/>
      <c r="KQE114" s="13"/>
      <c r="KQF114" s="13"/>
      <c r="KQG114" s="13"/>
      <c r="KQH114" s="13"/>
      <c r="KQI114" s="13"/>
      <c r="KQJ114" s="13"/>
      <c r="KQK114" s="13"/>
      <c r="KQL114" s="13"/>
      <c r="KQM114" s="13"/>
      <c r="KQN114" s="13"/>
      <c r="KQO114" s="13"/>
      <c r="KQP114" s="13"/>
      <c r="KQQ114" s="13"/>
      <c r="KQR114" s="13"/>
      <c r="KQS114" s="13"/>
      <c r="KQT114" s="13"/>
      <c r="KQU114" s="13"/>
      <c r="KQV114" s="13"/>
      <c r="KQW114" s="13"/>
      <c r="KQX114" s="13"/>
      <c r="KQY114" s="13"/>
      <c r="KQZ114" s="13"/>
      <c r="KRA114" s="13"/>
      <c r="KRB114" s="13"/>
      <c r="KRC114" s="13"/>
      <c r="KRD114" s="13"/>
      <c r="KRE114" s="13"/>
      <c r="KRF114" s="13"/>
      <c r="KRG114" s="13"/>
      <c r="KRH114" s="13"/>
      <c r="KRI114" s="13"/>
      <c r="KRJ114" s="13"/>
      <c r="KRK114" s="13"/>
      <c r="KRL114" s="13"/>
      <c r="KRM114" s="13"/>
      <c r="KRN114" s="13"/>
      <c r="KRO114" s="13"/>
      <c r="KRP114" s="13"/>
      <c r="KRQ114" s="13"/>
      <c r="KRR114" s="13"/>
      <c r="KRS114" s="13"/>
      <c r="KRT114" s="13"/>
      <c r="KRU114" s="13"/>
      <c r="KRV114" s="13"/>
      <c r="KRW114" s="13"/>
      <c r="KRX114" s="13"/>
      <c r="KRY114" s="13"/>
      <c r="KRZ114" s="13"/>
      <c r="KSA114" s="13"/>
      <c r="KSB114" s="13"/>
      <c r="KSC114" s="13"/>
      <c r="KSD114" s="13"/>
      <c r="KSE114" s="13"/>
      <c r="KSF114" s="13"/>
      <c r="KSG114" s="13"/>
      <c r="KSH114" s="13"/>
      <c r="KSI114" s="13"/>
      <c r="KSJ114" s="13"/>
      <c r="KSK114" s="13"/>
      <c r="KSL114" s="13"/>
      <c r="KSM114" s="13"/>
      <c r="KSN114" s="13"/>
      <c r="KSO114" s="13"/>
      <c r="KSP114" s="13"/>
      <c r="KSQ114" s="13"/>
      <c r="KSR114" s="13"/>
      <c r="KSS114" s="13"/>
      <c r="KST114" s="13"/>
      <c r="KSU114" s="13"/>
      <c r="KSV114" s="13"/>
      <c r="KSW114" s="13"/>
      <c r="KSX114" s="13"/>
      <c r="KSY114" s="13"/>
      <c r="KSZ114" s="13"/>
      <c r="KTA114" s="13"/>
      <c r="KTB114" s="13"/>
      <c r="KTC114" s="13"/>
      <c r="KTD114" s="13"/>
      <c r="KTE114" s="13"/>
      <c r="KTF114" s="13"/>
      <c r="KTG114" s="13"/>
      <c r="KTH114" s="13"/>
      <c r="KTI114" s="13"/>
      <c r="KTJ114" s="13"/>
      <c r="KTK114" s="13"/>
      <c r="KTL114" s="13"/>
      <c r="KTM114" s="13"/>
      <c r="KTN114" s="13"/>
      <c r="KTO114" s="13"/>
      <c r="KTP114" s="13"/>
      <c r="KTQ114" s="13"/>
      <c r="KTR114" s="13"/>
      <c r="KTS114" s="13"/>
      <c r="KTT114" s="13"/>
      <c r="KTU114" s="13"/>
      <c r="KTV114" s="13"/>
      <c r="KTW114" s="13"/>
      <c r="KTX114" s="13"/>
      <c r="KTY114" s="13"/>
      <c r="KTZ114" s="13"/>
      <c r="KUA114" s="13"/>
      <c r="KUB114" s="13"/>
      <c r="KUC114" s="13"/>
      <c r="KUD114" s="13"/>
      <c r="KUE114" s="13"/>
      <c r="KUF114" s="13"/>
      <c r="KUG114" s="13"/>
      <c r="KUH114" s="13"/>
      <c r="KUI114" s="13"/>
      <c r="KUJ114" s="13"/>
      <c r="KUK114" s="13"/>
      <c r="KUL114" s="13"/>
      <c r="KUM114" s="13"/>
      <c r="KUN114" s="13"/>
      <c r="KUO114" s="13"/>
      <c r="KUP114" s="13"/>
      <c r="KUQ114" s="13"/>
      <c r="KUR114" s="13"/>
      <c r="KUS114" s="13"/>
      <c r="KUT114" s="13"/>
      <c r="KUU114" s="13"/>
      <c r="KUV114" s="13"/>
      <c r="KUW114" s="13"/>
      <c r="KUX114" s="13"/>
      <c r="KUY114" s="13"/>
      <c r="KUZ114" s="13"/>
      <c r="KVA114" s="13"/>
      <c r="KVB114" s="13"/>
      <c r="KVC114" s="13"/>
      <c r="KVD114" s="13"/>
      <c r="KVE114" s="13"/>
      <c r="KVF114" s="13"/>
      <c r="KVG114" s="13"/>
      <c r="KVH114" s="13"/>
      <c r="KVI114" s="13"/>
      <c r="KVJ114" s="13"/>
      <c r="KVK114" s="13"/>
      <c r="KVL114" s="13"/>
      <c r="KVM114" s="13"/>
      <c r="KVN114" s="13"/>
      <c r="KVO114" s="13"/>
      <c r="KVP114" s="13"/>
      <c r="KVQ114" s="13"/>
      <c r="KVR114" s="13"/>
      <c r="KVS114" s="13"/>
      <c r="KVT114" s="13"/>
      <c r="KVU114" s="13"/>
      <c r="KVV114" s="13"/>
      <c r="KVW114" s="13"/>
      <c r="KVX114" s="13"/>
      <c r="KVY114" s="13"/>
      <c r="KVZ114" s="13"/>
      <c r="KWA114" s="13"/>
      <c r="KWB114" s="13"/>
      <c r="KWC114" s="13"/>
      <c r="KWD114" s="13"/>
      <c r="KWE114" s="13"/>
      <c r="KWF114" s="13"/>
      <c r="KWG114" s="13"/>
      <c r="KWH114" s="13"/>
      <c r="KWI114" s="13"/>
      <c r="KWJ114" s="13"/>
      <c r="KWK114" s="13"/>
      <c r="KWL114" s="13"/>
      <c r="KWM114" s="13"/>
      <c r="KWN114" s="13"/>
      <c r="KWO114" s="13"/>
      <c r="KWP114" s="13"/>
      <c r="KWQ114" s="13"/>
      <c r="KWR114" s="13"/>
      <c r="KWS114" s="13"/>
      <c r="KWT114" s="13"/>
      <c r="KWU114" s="13"/>
      <c r="KWV114" s="13"/>
      <c r="KWW114" s="13"/>
      <c r="KWX114" s="13"/>
      <c r="KWY114" s="13"/>
      <c r="KWZ114" s="13"/>
      <c r="KXA114" s="13"/>
      <c r="KXB114" s="13"/>
      <c r="KXC114" s="13"/>
      <c r="KXD114" s="13"/>
      <c r="KXE114" s="13"/>
      <c r="KXF114" s="13"/>
      <c r="KXG114" s="13"/>
      <c r="KXH114" s="13"/>
      <c r="KXI114" s="13"/>
      <c r="KXJ114" s="13"/>
      <c r="KXK114" s="13"/>
      <c r="KXL114" s="13"/>
      <c r="KXM114" s="13"/>
      <c r="KXN114" s="13"/>
      <c r="KXO114" s="13"/>
      <c r="KXP114" s="13"/>
      <c r="KXQ114" s="13"/>
      <c r="KXR114" s="13"/>
      <c r="KXS114" s="13"/>
      <c r="KXT114" s="13"/>
      <c r="KXU114" s="13"/>
      <c r="KXV114" s="13"/>
      <c r="KXW114" s="13"/>
      <c r="KXX114" s="13"/>
      <c r="KXY114" s="13"/>
      <c r="KXZ114" s="13"/>
      <c r="KYA114" s="13"/>
      <c r="KYB114" s="13"/>
      <c r="KYC114" s="13"/>
      <c r="KYD114" s="13"/>
      <c r="KYE114" s="13"/>
      <c r="KYF114" s="13"/>
      <c r="KYG114" s="13"/>
      <c r="KYH114" s="13"/>
      <c r="KYI114" s="13"/>
      <c r="KYJ114" s="13"/>
      <c r="KYK114" s="13"/>
      <c r="KYL114" s="13"/>
      <c r="KYM114" s="13"/>
      <c r="KYN114" s="13"/>
      <c r="KYO114" s="13"/>
      <c r="KYP114" s="13"/>
      <c r="KYQ114" s="13"/>
      <c r="KYR114" s="13"/>
      <c r="KYS114" s="13"/>
      <c r="KYT114" s="13"/>
      <c r="KYU114" s="13"/>
      <c r="KYV114" s="13"/>
      <c r="KYW114" s="13"/>
      <c r="KYX114" s="13"/>
      <c r="KYY114" s="13"/>
      <c r="KYZ114" s="13"/>
      <c r="KZA114" s="13"/>
      <c r="KZB114" s="13"/>
      <c r="KZC114" s="13"/>
      <c r="KZD114" s="13"/>
      <c r="KZE114" s="13"/>
      <c r="KZF114" s="13"/>
      <c r="KZG114" s="13"/>
      <c r="KZH114" s="13"/>
      <c r="KZI114" s="13"/>
      <c r="KZJ114" s="13"/>
      <c r="KZK114" s="13"/>
      <c r="KZL114" s="13"/>
      <c r="KZM114" s="13"/>
      <c r="KZN114" s="13"/>
      <c r="KZO114" s="13"/>
      <c r="KZP114" s="13"/>
      <c r="KZQ114" s="13"/>
      <c r="KZR114" s="13"/>
      <c r="KZS114" s="13"/>
      <c r="KZT114" s="13"/>
      <c r="KZU114" s="13"/>
      <c r="KZV114" s="13"/>
      <c r="KZW114" s="13"/>
      <c r="KZX114" s="13"/>
      <c r="KZY114" s="13"/>
      <c r="KZZ114" s="13"/>
      <c r="LAA114" s="13"/>
      <c r="LAB114" s="13"/>
      <c r="LAC114" s="13"/>
      <c r="LAD114" s="13"/>
      <c r="LAE114" s="13"/>
      <c r="LAF114" s="13"/>
      <c r="LAG114" s="13"/>
      <c r="LAH114" s="13"/>
      <c r="LAI114" s="13"/>
      <c r="LAJ114" s="13"/>
      <c r="LAK114" s="13"/>
      <c r="LAL114" s="13"/>
      <c r="LAM114" s="13"/>
      <c r="LAN114" s="13"/>
      <c r="LAO114" s="13"/>
      <c r="LAP114" s="13"/>
      <c r="LAQ114" s="13"/>
      <c r="LAR114" s="13"/>
      <c r="LAS114" s="13"/>
      <c r="LAT114" s="13"/>
      <c r="LAU114" s="13"/>
      <c r="LAV114" s="13"/>
      <c r="LAW114" s="13"/>
      <c r="LAX114" s="13"/>
      <c r="LAY114" s="13"/>
      <c r="LAZ114" s="13"/>
      <c r="LBA114" s="13"/>
      <c r="LBB114" s="13"/>
      <c r="LBC114" s="13"/>
      <c r="LBD114" s="13"/>
      <c r="LBE114" s="13"/>
      <c r="LBF114" s="13"/>
      <c r="LBG114" s="13"/>
      <c r="LBH114" s="13"/>
      <c r="LBI114" s="13"/>
      <c r="LBJ114" s="13"/>
      <c r="LBK114" s="13"/>
      <c r="LBL114" s="13"/>
      <c r="LBM114" s="13"/>
      <c r="LBN114" s="13"/>
      <c r="LBO114" s="13"/>
      <c r="LBP114" s="13"/>
      <c r="LBQ114" s="13"/>
      <c r="LBR114" s="13"/>
      <c r="LBS114" s="13"/>
      <c r="LBT114" s="13"/>
      <c r="LBU114" s="13"/>
      <c r="LBV114" s="13"/>
      <c r="LBW114" s="13"/>
      <c r="LBX114" s="13"/>
      <c r="LBY114" s="13"/>
      <c r="LBZ114" s="13"/>
      <c r="LCA114" s="13"/>
      <c r="LCB114" s="13"/>
      <c r="LCC114" s="13"/>
      <c r="LCD114" s="13"/>
      <c r="LCE114" s="13"/>
      <c r="LCF114" s="13"/>
      <c r="LCG114" s="13"/>
      <c r="LCH114" s="13"/>
      <c r="LCI114" s="13"/>
      <c r="LCJ114" s="13"/>
      <c r="LCK114" s="13"/>
      <c r="LCL114" s="13"/>
      <c r="LCM114" s="13"/>
      <c r="LCN114" s="13"/>
      <c r="LCO114" s="13"/>
      <c r="LCP114" s="13"/>
      <c r="LCQ114" s="13"/>
      <c r="LCR114" s="13"/>
      <c r="LCS114" s="13"/>
      <c r="LCT114" s="13"/>
      <c r="LCU114" s="13"/>
      <c r="LCV114" s="13"/>
      <c r="LCW114" s="13"/>
      <c r="LCX114" s="13"/>
      <c r="LCY114" s="13"/>
      <c r="LCZ114" s="13"/>
      <c r="LDA114" s="13"/>
      <c r="LDB114" s="13"/>
      <c r="LDC114" s="13"/>
      <c r="LDD114" s="13"/>
      <c r="LDE114" s="13"/>
      <c r="LDF114" s="13"/>
      <c r="LDG114" s="13"/>
      <c r="LDH114" s="13"/>
      <c r="LDI114" s="13"/>
      <c r="LDJ114" s="13"/>
      <c r="LDK114" s="13"/>
      <c r="LDL114" s="13"/>
      <c r="LDM114" s="13"/>
      <c r="LDN114" s="13"/>
      <c r="LDO114" s="13"/>
      <c r="LDP114" s="13"/>
      <c r="LDQ114" s="13"/>
      <c r="LDR114" s="13"/>
      <c r="LDS114" s="13"/>
      <c r="LDT114" s="13"/>
      <c r="LDU114" s="13"/>
      <c r="LDV114" s="13"/>
      <c r="LDW114" s="13"/>
      <c r="LDX114" s="13"/>
      <c r="LDY114" s="13"/>
      <c r="LDZ114" s="13"/>
      <c r="LEA114" s="13"/>
      <c r="LEB114" s="13"/>
      <c r="LEC114" s="13"/>
      <c r="LED114" s="13"/>
      <c r="LEE114" s="13"/>
      <c r="LEF114" s="13"/>
      <c r="LEG114" s="13"/>
      <c r="LEH114" s="13"/>
      <c r="LEI114" s="13"/>
      <c r="LEJ114" s="13"/>
      <c r="LEK114" s="13"/>
      <c r="LEL114" s="13"/>
      <c r="LEM114" s="13"/>
      <c r="LEN114" s="13"/>
      <c r="LEO114" s="13"/>
      <c r="LEP114" s="13"/>
      <c r="LEQ114" s="13"/>
      <c r="LER114" s="13"/>
      <c r="LES114" s="13"/>
      <c r="LET114" s="13"/>
      <c r="LEU114" s="13"/>
      <c r="LEV114" s="13"/>
      <c r="LEW114" s="13"/>
      <c r="LEX114" s="13"/>
      <c r="LEY114" s="13"/>
      <c r="LEZ114" s="13"/>
      <c r="LFA114" s="13"/>
      <c r="LFB114" s="13"/>
      <c r="LFC114" s="13"/>
      <c r="LFD114" s="13"/>
      <c r="LFE114" s="13"/>
      <c r="LFF114" s="13"/>
      <c r="LFG114" s="13"/>
      <c r="LFH114" s="13"/>
      <c r="LFI114" s="13"/>
      <c r="LFJ114" s="13"/>
      <c r="LFK114" s="13"/>
      <c r="LFL114" s="13"/>
      <c r="LFM114" s="13"/>
      <c r="LFN114" s="13"/>
      <c r="LFO114" s="13"/>
      <c r="LFP114" s="13"/>
      <c r="LFQ114" s="13"/>
      <c r="LFR114" s="13"/>
      <c r="LFS114" s="13"/>
      <c r="LFT114" s="13"/>
      <c r="LFU114" s="13"/>
      <c r="LFV114" s="13"/>
      <c r="LFW114" s="13"/>
      <c r="LFX114" s="13"/>
      <c r="LFY114" s="13"/>
      <c r="LFZ114" s="13"/>
      <c r="LGA114" s="13"/>
      <c r="LGB114" s="13"/>
      <c r="LGC114" s="13"/>
      <c r="LGD114" s="13"/>
      <c r="LGE114" s="13"/>
      <c r="LGF114" s="13"/>
      <c r="LGG114" s="13"/>
      <c r="LGH114" s="13"/>
      <c r="LGI114" s="13"/>
      <c r="LGJ114" s="13"/>
      <c r="LGK114" s="13"/>
      <c r="LGL114" s="13"/>
      <c r="LGM114" s="13"/>
      <c r="LGN114" s="13"/>
      <c r="LGO114" s="13"/>
      <c r="LGP114" s="13"/>
      <c r="LGQ114" s="13"/>
      <c r="LGR114" s="13"/>
      <c r="LGS114" s="13"/>
      <c r="LGT114" s="13"/>
      <c r="LGU114" s="13"/>
      <c r="LGV114" s="13"/>
      <c r="LGW114" s="13"/>
      <c r="LGX114" s="13"/>
      <c r="LGY114" s="13"/>
      <c r="LGZ114" s="13"/>
      <c r="LHA114" s="13"/>
      <c r="LHB114" s="13"/>
      <c r="LHC114" s="13"/>
      <c r="LHD114" s="13"/>
      <c r="LHE114" s="13"/>
      <c r="LHF114" s="13"/>
      <c r="LHG114" s="13"/>
      <c r="LHH114" s="13"/>
      <c r="LHI114" s="13"/>
      <c r="LHJ114" s="13"/>
      <c r="LHK114" s="13"/>
      <c r="LHL114" s="13"/>
      <c r="LHM114" s="13"/>
      <c r="LHN114" s="13"/>
      <c r="LHO114" s="13"/>
      <c r="LHP114" s="13"/>
      <c r="LHQ114" s="13"/>
      <c r="LHR114" s="13"/>
      <c r="LHS114" s="13"/>
      <c r="LHT114" s="13"/>
      <c r="LHU114" s="13"/>
      <c r="LHV114" s="13"/>
      <c r="LHW114" s="13"/>
      <c r="LHX114" s="13"/>
      <c r="LHY114" s="13"/>
      <c r="LHZ114" s="13"/>
      <c r="LIA114" s="13"/>
      <c r="LIB114" s="13"/>
      <c r="LIC114" s="13"/>
      <c r="LID114" s="13"/>
      <c r="LIE114" s="13"/>
      <c r="LIF114" s="13"/>
      <c r="LIG114" s="13"/>
      <c r="LIH114" s="13"/>
      <c r="LII114" s="13"/>
      <c r="LIJ114" s="13"/>
      <c r="LIK114" s="13"/>
      <c r="LIL114" s="13"/>
      <c r="LIM114" s="13"/>
      <c r="LIN114" s="13"/>
      <c r="LIO114" s="13"/>
      <c r="LIP114" s="13"/>
      <c r="LIQ114" s="13"/>
      <c r="LIR114" s="13"/>
      <c r="LIS114" s="13"/>
      <c r="LIT114" s="13"/>
      <c r="LIU114" s="13"/>
      <c r="LIV114" s="13"/>
      <c r="LIW114" s="13"/>
      <c r="LIX114" s="13"/>
      <c r="LIY114" s="13"/>
      <c r="LIZ114" s="13"/>
      <c r="LJA114" s="13"/>
      <c r="LJB114" s="13"/>
      <c r="LJC114" s="13"/>
      <c r="LJD114" s="13"/>
      <c r="LJE114" s="13"/>
      <c r="LJF114" s="13"/>
      <c r="LJG114" s="13"/>
      <c r="LJH114" s="13"/>
      <c r="LJI114" s="13"/>
      <c r="LJJ114" s="13"/>
      <c r="LJK114" s="13"/>
      <c r="LJL114" s="13"/>
      <c r="LJM114" s="13"/>
      <c r="LJN114" s="13"/>
      <c r="LJO114" s="13"/>
      <c r="LJP114" s="13"/>
      <c r="LJQ114" s="13"/>
      <c r="LJR114" s="13"/>
      <c r="LJS114" s="13"/>
      <c r="LJT114" s="13"/>
      <c r="LJU114" s="13"/>
      <c r="LJV114" s="13"/>
      <c r="LJW114" s="13"/>
      <c r="LJX114" s="13"/>
      <c r="LJY114" s="13"/>
      <c r="LJZ114" s="13"/>
      <c r="LKA114" s="13"/>
      <c r="LKB114" s="13"/>
      <c r="LKC114" s="13"/>
      <c r="LKD114" s="13"/>
      <c r="LKE114" s="13"/>
      <c r="LKF114" s="13"/>
      <c r="LKG114" s="13"/>
      <c r="LKH114" s="13"/>
      <c r="LKI114" s="13"/>
      <c r="LKJ114" s="13"/>
      <c r="LKK114" s="13"/>
      <c r="LKL114" s="13"/>
      <c r="LKM114" s="13"/>
      <c r="LKN114" s="13"/>
      <c r="LKO114" s="13"/>
      <c r="LKP114" s="13"/>
      <c r="LKQ114" s="13"/>
      <c r="LKR114" s="13"/>
      <c r="LKS114" s="13"/>
      <c r="LKT114" s="13"/>
      <c r="LKU114" s="13"/>
      <c r="LKV114" s="13"/>
      <c r="LKW114" s="13"/>
      <c r="LKX114" s="13"/>
      <c r="LKY114" s="13"/>
      <c r="LKZ114" s="13"/>
      <c r="LLA114" s="13"/>
      <c r="LLB114" s="13"/>
      <c r="LLC114" s="13"/>
      <c r="LLD114" s="13"/>
      <c r="LLE114" s="13"/>
      <c r="LLF114" s="13"/>
      <c r="LLG114" s="13"/>
      <c r="LLH114" s="13"/>
      <c r="LLI114" s="13"/>
      <c r="LLJ114" s="13"/>
      <c r="LLK114" s="13"/>
      <c r="LLL114" s="13"/>
      <c r="LLM114" s="13"/>
      <c r="LLN114" s="13"/>
      <c r="LLO114" s="13"/>
      <c r="LLP114" s="13"/>
      <c r="LLQ114" s="13"/>
      <c r="LLR114" s="13"/>
      <c r="LLS114" s="13"/>
      <c r="LLT114" s="13"/>
      <c r="LLU114" s="13"/>
      <c r="LLV114" s="13"/>
      <c r="LLW114" s="13"/>
      <c r="LLX114" s="13"/>
      <c r="LLY114" s="13"/>
      <c r="LLZ114" s="13"/>
      <c r="LMA114" s="13"/>
      <c r="LMB114" s="13"/>
      <c r="LMC114" s="13"/>
      <c r="LMD114" s="13"/>
      <c r="LME114" s="13"/>
      <c r="LMF114" s="13"/>
      <c r="LMG114" s="13"/>
      <c r="LMH114" s="13"/>
      <c r="LMI114" s="13"/>
      <c r="LMJ114" s="13"/>
      <c r="LMK114" s="13"/>
      <c r="LML114" s="13"/>
      <c r="LMM114" s="13"/>
      <c r="LMN114" s="13"/>
      <c r="LMO114" s="13"/>
      <c r="LMP114" s="13"/>
      <c r="LMQ114" s="13"/>
      <c r="LMR114" s="13"/>
      <c r="LMS114" s="13"/>
      <c r="LMT114" s="13"/>
      <c r="LMU114" s="13"/>
      <c r="LMV114" s="13"/>
      <c r="LMW114" s="13"/>
      <c r="LMX114" s="13"/>
      <c r="LMY114" s="13"/>
      <c r="LMZ114" s="13"/>
      <c r="LNA114" s="13"/>
      <c r="LNB114" s="13"/>
      <c r="LNC114" s="13"/>
      <c r="LND114" s="13"/>
      <c r="LNE114" s="13"/>
      <c r="LNF114" s="13"/>
      <c r="LNG114" s="13"/>
      <c r="LNH114" s="13"/>
      <c r="LNI114" s="13"/>
      <c r="LNJ114" s="13"/>
      <c r="LNK114" s="13"/>
      <c r="LNL114" s="13"/>
      <c r="LNM114" s="13"/>
      <c r="LNN114" s="13"/>
      <c r="LNO114" s="13"/>
      <c r="LNP114" s="13"/>
      <c r="LNQ114" s="13"/>
      <c r="LNR114" s="13"/>
      <c r="LNS114" s="13"/>
      <c r="LNT114" s="13"/>
      <c r="LNU114" s="13"/>
      <c r="LNV114" s="13"/>
      <c r="LNW114" s="13"/>
      <c r="LNX114" s="13"/>
      <c r="LNY114" s="13"/>
      <c r="LNZ114" s="13"/>
      <c r="LOA114" s="13"/>
      <c r="LOB114" s="13"/>
      <c r="LOC114" s="13"/>
      <c r="LOD114" s="13"/>
      <c r="LOE114" s="13"/>
      <c r="LOF114" s="13"/>
      <c r="LOG114" s="13"/>
      <c r="LOH114" s="13"/>
      <c r="LOI114" s="13"/>
      <c r="LOJ114" s="13"/>
      <c r="LOK114" s="13"/>
      <c r="LOL114" s="13"/>
      <c r="LOM114" s="13"/>
      <c r="LON114" s="13"/>
      <c r="LOO114" s="13"/>
      <c r="LOP114" s="13"/>
      <c r="LOQ114" s="13"/>
      <c r="LOR114" s="13"/>
      <c r="LOS114" s="13"/>
      <c r="LOT114" s="13"/>
      <c r="LOU114" s="13"/>
      <c r="LOV114" s="13"/>
      <c r="LOW114" s="13"/>
      <c r="LOX114" s="13"/>
      <c r="LOY114" s="13"/>
      <c r="LOZ114" s="13"/>
      <c r="LPA114" s="13"/>
      <c r="LPB114" s="13"/>
      <c r="LPC114" s="13"/>
      <c r="LPD114" s="13"/>
      <c r="LPE114" s="13"/>
      <c r="LPF114" s="13"/>
      <c r="LPG114" s="13"/>
      <c r="LPH114" s="13"/>
      <c r="LPI114" s="13"/>
      <c r="LPJ114" s="13"/>
      <c r="LPK114" s="13"/>
      <c r="LPL114" s="13"/>
      <c r="LPM114" s="13"/>
      <c r="LPN114" s="13"/>
      <c r="LPO114" s="13"/>
      <c r="LPP114" s="13"/>
      <c r="LPQ114" s="13"/>
      <c r="LPR114" s="13"/>
      <c r="LPS114" s="13"/>
      <c r="LPT114" s="13"/>
      <c r="LPU114" s="13"/>
      <c r="LPV114" s="13"/>
      <c r="LPW114" s="13"/>
      <c r="LPX114" s="13"/>
      <c r="LPY114" s="13"/>
      <c r="LPZ114" s="13"/>
      <c r="LQA114" s="13"/>
      <c r="LQB114" s="13"/>
      <c r="LQC114" s="13"/>
      <c r="LQD114" s="13"/>
      <c r="LQE114" s="13"/>
      <c r="LQF114" s="13"/>
      <c r="LQG114" s="13"/>
      <c r="LQH114" s="13"/>
      <c r="LQI114" s="13"/>
      <c r="LQJ114" s="13"/>
      <c r="LQK114" s="13"/>
      <c r="LQL114" s="13"/>
      <c r="LQM114" s="13"/>
      <c r="LQN114" s="13"/>
      <c r="LQO114" s="13"/>
      <c r="LQP114" s="13"/>
      <c r="LQQ114" s="13"/>
      <c r="LQR114" s="13"/>
      <c r="LQS114" s="13"/>
      <c r="LQT114" s="13"/>
      <c r="LQU114" s="13"/>
      <c r="LQV114" s="13"/>
      <c r="LQW114" s="13"/>
      <c r="LQX114" s="13"/>
      <c r="LQY114" s="13"/>
      <c r="LQZ114" s="13"/>
      <c r="LRA114" s="13"/>
      <c r="LRB114" s="13"/>
      <c r="LRC114" s="13"/>
      <c r="LRD114" s="13"/>
      <c r="LRE114" s="13"/>
      <c r="LRF114" s="13"/>
      <c r="LRG114" s="13"/>
      <c r="LRH114" s="13"/>
      <c r="LRI114" s="13"/>
      <c r="LRJ114" s="13"/>
      <c r="LRK114" s="13"/>
      <c r="LRL114" s="13"/>
      <c r="LRM114" s="13"/>
      <c r="LRN114" s="13"/>
      <c r="LRO114" s="13"/>
      <c r="LRP114" s="13"/>
      <c r="LRQ114" s="13"/>
      <c r="LRR114" s="13"/>
      <c r="LRS114" s="13"/>
      <c r="LRT114" s="13"/>
      <c r="LRU114" s="13"/>
      <c r="LRV114" s="13"/>
      <c r="LRW114" s="13"/>
      <c r="LRX114" s="13"/>
      <c r="LRY114" s="13"/>
      <c r="LRZ114" s="13"/>
      <c r="LSA114" s="13"/>
      <c r="LSB114" s="13"/>
      <c r="LSC114" s="13"/>
      <c r="LSD114" s="13"/>
      <c r="LSE114" s="13"/>
      <c r="LSF114" s="13"/>
      <c r="LSG114" s="13"/>
      <c r="LSH114" s="13"/>
      <c r="LSI114" s="13"/>
      <c r="LSJ114" s="13"/>
      <c r="LSK114" s="13"/>
      <c r="LSL114" s="13"/>
      <c r="LSM114" s="13"/>
      <c r="LSN114" s="13"/>
      <c r="LSO114" s="13"/>
      <c r="LSP114" s="13"/>
      <c r="LSQ114" s="13"/>
      <c r="LSR114" s="13"/>
      <c r="LSS114" s="13"/>
      <c r="LST114" s="13"/>
      <c r="LSU114" s="13"/>
      <c r="LSV114" s="13"/>
      <c r="LSW114" s="13"/>
      <c r="LSX114" s="13"/>
      <c r="LSY114" s="13"/>
      <c r="LSZ114" s="13"/>
      <c r="LTA114" s="13"/>
      <c r="LTB114" s="13"/>
      <c r="LTC114" s="13"/>
      <c r="LTD114" s="13"/>
      <c r="LTE114" s="13"/>
      <c r="LTF114" s="13"/>
      <c r="LTG114" s="13"/>
      <c r="LTH114" s="13"/>
      <c r="LTI114" s="13"/>
      <c r="LTJ114" s="13"/>
      <c r="LTK114" s="13"/>
      <c r="LTL114" s="13"/>
      <c r="LTM114" s="13"/>
      <c r="LTN114" s="13"/>
      <c r="LTO114" s="13"/>
      <c r="LTP114" s="13"/>
      <c r="LTQ114" s="13"/>
      <c r="LTR114" s="13"/>
      <c r="LTS114" s="13"/>
      <c r="LTT114" s="13"/>
      <c r="LTU114" s="13"/>
      <c r="LTV114" s="13"/>
      <c r="LTW114" s="13"/>
      <c r="LTX114" s="13"/>
      <c r="LTY114" s="13"/>
      <c r="LTZ114" s="13"/>
      <c r="LUA114" s="13"/>
      <c r="LUB114" s="13"/>
      <c r="LUC114" s="13"/>
      <c r="LUD114" s="13"/>
      <c r="LUE114" s="13"/>
      <c r="LUF114" s="13"/>
      <c r="LUG114" s="13"/>
      <c r="LUH114" s="13"/>
      <c r="LUI114" s="13"/>
      <c r="LUJ114" s="13"/>
      <c r="LUK114" s="13"/>
      <c r="LUL114" s="13"/>
      <c r="LUM114" s="13"/>
      <c r="LUN114" s="13"/>
      <c r="LUO114" s="13"/>
      <c r="LUP114" s="13"/>
      <c r="LUQ114" s="13"/>
      <c r="LUR114" s="13"/>
      <c r="LUS114" s="13"/>
      <c r="LUT114" s="13"/>
      <c r="LUU114" s="13"/>
      <c r="LUV114" s="13"/>
      <c r="LUW114" s="13"/>
      <c r="LUX114" s="13"/>
      <c r="LUY114" s="13"/>
      <c r="LUZ114" s="13"/>
      <c r="LVA114" s="13"/>
      <c r="LVB114" s="13"/>
      <c r="LVC114" s="13"/>
      <c r="LVD114" s="13"/>
      <c r="LVE114" s="13"/>
      <c r="LVF114" s="13"/>
      <c r="LVG114" s="13"/>
      <c r="LVH114" s="13"/>
      <c r="LVI114" s="13"/>
      <c r="LVJ114" s="13"/>
      <c r="LVK114" s="13"/>
      <c r="LVL114" s="13"/>
      <c r="LVM114" s="13"/>
      <c r="LVN114" s="13"/>
      <c r="LVO114" s="13"/>
      <c r="LVP114" s="13"/>
      <c r="LVQ114" s="13"/>
      <c r="LVR114" s="13"/>
      <c r="LVS114" s="13"/>
      <c r="LVT114" s="13"/>
      <c r="LVU114" s="13"/>
      <c r="LVV114" s="13"/>
      <c r="LVW114" s="13"/>
      <c r="LVX114" s="13"/>
      <c r="LVY114" s="13"/>
      <c r="LVZ114" s="13"/>
      <c r="LWA114" s="13"/>
      <c r="LWB114" s="13"/>
      <c r="LWC114" s="13"/>
      <c r="LWD114" s="13"/>
      <c r="LWE114" s="13"/>
      <c r="LWF114" s="13"/>
      <c r="LWG114" s="13"/>
      <c r="LWH114" s="13"/>
      <c r="LWI114" s="13"/>
      <c r="LWJ114" s="13"/>
      <c r="LWK114" s="13"/>
      <c r="LWL114" s="13"/>
      <c r="LWM114" s="13"/>
      <c r="LWN114" s="13"/>
      <c r="LWO114" s="13"/>
      <c r="LWP114" s="13"/>
      <c r="LWQ114" s="13"/>
      <c r="LWR114" s="13"/>
      <c r="LWS114" s="13"/>
      <c r="LWT114" s="13"/>
      <c r="LWU114" s="13"/>
      <c r="LWV114" s="13"/>
      <c r="LWW114" s="13"/>
      <c r="LWX114" s="13"/>
      <c r="LWY114" s="13"/>
      <c r="LWZ114" s="13"/>
      <c r="LXA114" s="13"/>
      <c r="LXB114" s="13"/>
      <c r="LXC114" s="13"/>
      <c r="LXD114" s="13"/>
      <c r="LXE114" s="13"/>
      <c r="LXF114" s="13"/>
      <c r="LXG114" s="13"/>
      <c r="LXH114" s="13"/>
      <c r="LXI114" s="13"/>
      <c r="LXJ114" s="13"/>
      <c r="LXK114" s="13"/>
      <c r="LXL114" s="13"/>
      <c r="LXM114" s="13"/>
      <c r="LXN114" s="13"/>
      <c r="LXO114" s="13"/>
      <c r="LXP114" s="13"/>
      <c r="LXQ114" s="13"/>
      <c r="LXR114" s="13"/>
      <c r="LXS114" s="13"/>
      <c r="LXT114" s="13"/>
      <c r="LXU114" s="13"/>
      <c r="LXV114" s="13"/>
      <c r="LXW114" s="13"/>
      <c r="LXX114" s="13"/>
      <c r="LXY114" s="13"/>
      <c r="LXZ114" s="13"/>
      <c r="LYA114" s="13"/>
      <c r="LYB114" s="13"/>
      <c r="LYC114" s="13"/>
      <c r="LYD114" s="13"/>
      <c r="LYE114" s="13"/>
      <c r="LYF114" s="13"/>
      <c r="LYG114" s="13"/>
      <c r="LYH114" s="13"/>
      <c r="LYI114" s="13"/>
      <c r="LYJ114" s="13"/>
      <c r="LYK114" s="13"/>
      <c r="LYL114" s="13"/>
      <c r="LYM114" s="13"/>
      <c r="LYN114" s="13"/>
      <c r="LYO114" s="13"/>
      <c r="LYP114" s="13"/>
      <c r="LYQ114" s="13"/>
      <c r="LYR114" s="13"/>
      <c r="LYS114" s="13"/>
      <c r="LYT114" s="13"/>
      <c r="LYU114" s="13"/>
      <c r="LYV114" s="13"/>
      <c r="LYW114" s="13"/>
      <c r="LYX114" s="13"/>
      <c r="LYY114" s="13"/>
      <c r="LYZ114" s="13"/>
      <c r="LZA114" s="13"/>
      <c r="LZB114" s="13"/>
      <c r="LZC114" s="13"/>
      <c r="LZD114" s="13"/>
      <c r="LZE114" s="13"/>
      <c r="LZF114" s="13"/>
      <c r="LZG114" s="13"/>
      <c r="LZH114" s="13"/>
      <c r="LZI114" s="13"/>
      <c r="LZJ114" s="13"/>
      <c r="LZK114" s="13"/>
      <c r="LZL114" s="13"/>
      <c r="LZM114" s="13"/>
      <c r="LZN114" s="13"/>
      <c r="LZO114" s="13"/>
      <c r="LZP114" s="13"/>
      <c r="LZQ114" s="13"/>
      <c r="LZR114" s="13"/>
      <c r="LZS114" s="13"/>
      <c r="LZT114" s="13"/>
      <c r="LZU114" s="13"/>
      <c r="LZV114" s="13"/>
      <c r="LZW114" s="13"/>
      <c r="LZX114" s="13"/>
      <c r="LZY114" s="13"/>
      <c r="LZZ114" s="13"/>
      <c r="MAA114" s="13"/>
      <c r="MAB114" s="13"/>
      <c r="MAC114" s="13"/>
      <c r="MAD114" s="13"/>
      <c r="MAE114" s="13"/>
      <c r="MAF114" s="13"/>
      <c r="MAG114" s="13"/>
      <c r="MAH114" s="13"/>
      <c r="MAI114" s="13"/>
      <c r="MAJ114" s="13"/>
      <c r="MAK114" s="13"/>
      <c r="MAL114" s="13"/>
      <c r="MAM114" s="13"/>
      <c r="MAN114" s="13"/>
      <c r="MAO114" s="13"/>
      <c r="MAP114" s="13"/>
      <c r="MAQ114" s="13"/>
      <c r="MAR114" s="13"/>
      <c r="MAS114" s="13"/>
      <c r="MAT114" s="13"/>
      <c r="MAU114" s="13"/>
      <c r="MAV114" s="13"/>
      <c r="MAW114" s="13"/>
      <c r="MAX114" s="13"/>
      <c r="MAY114" s="13"/>
      <c r="MAZ114" s="13"/>
      <c r="MBA114" s="13"/>
      <c r="MBB114" s="13"/>
      <c r="MBC114" s="13"/>
      <c r="MBD114" s="13"/>
      <c r="MBE114" s="13"/>
      <c r="MBF114" s="13"/>
      <c r="MBG114" s="13"/>
      <c r="MBH114" s="13"/>
      <c r="MBI114" s="13"/>
      <c r="MBJ114" s="13"/>
      <c r="MBK114" s="13"/>
      <c r="MBL114" s="13"/>
      <c r="MBM114" s="13"/>
      <c r="MBN114" s="13"/>
      <c r="MBO114" s="13"/>
      <c r="MBP114" s="13"/>
      <c r="MBQ114" s="13"/>
      <c r="MBR114" s="13"/>
      <c r="MBS114" s="13"/>
      <c r="MBT114" s="13"/>
      <c r="MBU114" s="13"/>
      <c r="MBV114" s="13"/>
      <c r="MBW114" s="13"/>
      <c r="MBX114" s="13"/>
      <c r="MBY114" s="13"/>
      <c r="MBZ114" s="13"/>
      <c r="MCA114" s="13"/>
      <c r="MCB114" s="13"/>
      <c r="MCC114" s="13"/>
      <c r="MCD114" s="13"/>
      <c r="MCE114" s="13"/>
      <c r="MCF114" s="13"/>
      <c r="MCG114" s="13"/>
      <c r="MCH114" s="13"/>
      <c r="MCI114" s="13"/>
      <c r="MCJ114" s="13"/>
      <c r="MCK114" s="13"/>
      <c r="MCL114" s="13"/>
      <c r="MCM114" s="13"/>
      <c r="MCN114" s="13"/>
      <c r="MCO114" s="13"/>
      <c r="MCP114" s="13"/>
      <c r="MCQ114" s="13"/>
      <c r="MCR114" s="13"/>
      <c r="MCS114" s="13"/>
      <c r="MCT114" s="13"/>
      <c r="MCU114" s="13"/>
      <c r="MCV114" s="13"/>
      <c r="MCW114" s="13"/>
      <c r="MCX114" s="13"/>
      <c r="MCY114" s="13"/>
      <c r="MCZ114" s="13"/>
      <c r="MDA114" s="13"/>
      <c r="MDB114" s="13"/>
      <c r="MDC114" s="13"/>
      <c r="MDD114" s="13"/>
      <c r="MDE114" s="13"/>
      <c r="MDF114" s="13"/>
      <c r="MDG114" s="13"/>
      <c r="MDH114" s="13"/>
      <c r="MDI114" s="13"/>
      <c r="MDJ114" s="13"/>
      <c r="MDK114" s="13"/>
      <c r="MDL114" s="13"/>
      <c r="MDM114" s="13"/>
      <c r="MDN114" s="13"/>
      <c r="MDO114" s="13"/>
      <c r="MDP114" s="13"/>
      <c r="MDQ114" s="13"/>
      <c r="MDR114" s="13"/>
      <c r="MDS114" s="13"/>
      <c r="MDT114" s="13"/>
      <c r="MDU114" s="13"/>
      <c r="MDV114" s="13"/>
      <c r="MDW114" s="13"/>
      <c r="MDX114" s="13"/>
      <c r="MDY114" s="13"/>
      <c r="MDZ114" s="13"/>
      <c r="MEA114" s="13"/>
      <c r="MEB114" s="13"/>
      <c r="MEC114" s="13"/>
      <c r="MED114" s="13"/>
      <c r="MEE114" s="13"/>
      <c r="MEF114" s="13"/>
      <c r="MEG114" s="13"/>
      <c r="MEH114" s="13"/>
      <c r="MEI114" s="13"/>
      <c r="MEJ114" s="13"/>
      <c r="MEK114" s="13"/>
      <c r="MEL114" s="13"/>
      <c r="MEM114" s="13"/>
      <c r="MEN114" s="13"/>
      <c r="MEO114" s="13"/>
      <c r="MEP114" s="13"/>
      <c r="MEQ114" s="13"/>
      <c r="MER114" s="13"/>
      <c r="MES114" s="13"/>
      <c r="MET114" s="13"/>
      <c r="MEU114" s="13"/>
      <c r="MEV114" s="13"/>
      <c r="MEW114" s="13"/>
      <c r="MEX114" s="13"/>
      <c r="MEY114" s="13"/>
      <c r="MEZ114" s="13"/>
      <c r="MFA114" s="13"/>
      <c r="MFB114" s="13"/>
      <c r="MFC114" s="13"/>
      <c r="MFD114" s="13"/>
      <c r="MFE114" s="13"/>
      <c r="MFF114" s="13"/>
      <c r="MFG114" s="13"/>
      <c r="MFH114" s="13"/>
      <c r="MFI114" s="13"/>
      <c r="MFJ114" s="13"/>
      <c r="MFK114" s="13"/>
      <c r="MFL114" s="13"/>
      <c r="MFM114" s="13"/>
      <c r="MFN114" s="13"/>
      <c r="MFO114" s="13"/>
      <c r="MFP114" s="13"/>
      <c r="MFQ114" s="13"/>
      <c r="MFR114" s="13"/>
      <c r="MFS114" s="13"/>
      <c r="MFT114" s="13"/>
      <c r="MFU114" s="13"/>
      <c r="MFV114" s="13"/>
      <c r="MFW114" s="13"/>
      <c r="MFX114" s="13"/>
      <c r="MFY114" s="13"/>
      <c r="MFZ114" s="13"/>
      <c r="MGA114" s="13"/>
      <c r="MGB114" s="13"/>
      <c r="MGC114" s="13"/>
      <c r="MGD114" s="13"/>
      <c r="MGE114" s="13"/>
      <c r="MGF114" s="13"/>
      <c r="MGG114" s="13"/>
      <c r="MGH114" s="13"/>
      <c r="MGI114" s="13"/>
      <c r="MGJ114" s="13"/>
      <c r="MGK114" s="13"/>
      <c r="MGL114" s="13"/>
      <c r="MGM114" s="13"/>
      <c r="MGN114" s="13"/>
      <c r="MGO114" s="13"/>
      <c r="MGP114" s="13"/>
      <c r="MGQ114" s="13"/>
      <c r="MGR114" s="13"/>
      <c r="MGS114" s="13"/>
      <c r="MGT114" s="13"/>
      <c r="MGU114" s="13"/>
      <c r="MGV114" s="13"/>
      <c r="MGW114" s="13"/>
      <c r="MGX114" s="13"/>
      <c r="MGY114" s="13"/>
      <c r="MGZ114" s="13"/>
      <c r="MHA114" s="13"/>
      <c r="MHB114" s="13"/>
      <c r="MHC114" s="13"/>
      <c r="MHD114" s="13"/>
      <c r="MHE114" s="13"/>
      <c r="MHF114" s="13"/>
      <c r="MHG114" s="13"/>
      <c r="MHH114" s="13"/>
      <c r="MHI114" s="13"/>
      <c r="MHJ114" s="13"/>
      <c r="MHK114" s="13"/>
      <c r="MHL114" s="13"/>
      <c r="MHM114" s="13"/>
      <c r="MHN114" s="13"/>
      <c r="MHO114" s="13"/>
      <c r="MHP114" s="13"/>
      <c r="MHQ114" s="13"/>
      <c r="MHR114" s="13"/>
      <c r="MHS114" s="13"/>
      <c r="MHT114" s="13"/>
      <c r="MHU114" s="13"/>
      <c r="MHV114" s="13"/>
      <c r="MHW114" s="13"/>
      <c r="MHX114" s="13"/>
      <c r="MHY114" s="13"/>
      <c r="MHZ114" s="13"/>
      <c r="MIA114" s="13"/>
      <c r="MIB114" s="13"/>
      <c r="MIC114" s="13"/>
      <c r="MID114" s="13"/>
      <c r="MIE114" s="13"/>
      <c r="MIF114" s="13"/>
      <c r="MIG114" s="13"/>
      <c r="MIH114" s="13"/>
      <c r="MII114" s="13"/>
      <c r="MIJ114" s="13"/>
      <c r="MIK114" s="13"/>
      <c r="MIL114" s="13"/>
      <c r="MIM114" s="13"/>
      <c r="MIN114" s="13"/>
      <c r="MIO114" s="13"/>
      <c r="MIP114" s="13"/>
      <c r="MIQ114" s="13"/>
      <c r="MIR114" s="13"/>
      <c r="MIS114" s="13"/>
      <c r="MIT114" s="13"/>
      <c r="MIU114" s="13"/>
      <c r="MIV114" s="13"/>
      <c r="MIW114" s="13"/>
      <c r="MIX114" s="13"/>
      <c r="MIY114" s="13"/>
      <c r="MIZ114" s="13"/>
      <c r="MJA114" s="13"/>
      <c r="MJB114" s="13"/>
      <c r="MJC114" s="13"/>
      <c r="MJD114" s="13"/>
      <c r="MJE114" s="13"/>
      <c r="MJF114" s="13"/>
      <c r="MJG114" s="13"/>
      <c r="MJH114" s="13"/>
      <c r="MJI114" s="13"/>
      <c r="MJJ114" s="13"/>
      <c r="MJK114" s="13"/>
      <c r="MJL114" s="13"/>
      <c r="MJM114" s="13"/>
      <c r="MJN114" s="13"/>
      <c r="MJO114" s="13"/>
      <c r="MJP114" s="13"/>
      <c r="MJQ114" s="13"/>
      <c r="MJR114" s="13"/>
      <c r="MJS114" s="13"/>
      <c r="MJT114" s="13"/>
      <c r="MJU114" s="13"/>
      <c r="MJV114" s="13"/>
      <c r="MJW114" s="13"/>
      <c r="MJX114" s="13"/>
      <c r="MJY114" s="13"/>
      <c r="MJZ114" s="13"/>
      <c r="MKA114" s="13"/>
      <c r="MKB114" s="13"/>
      <c r="MKC114" s="13"/>
      <c r="MKD114" s="13"/>
      <c r="MKE114" s="13"/>
      <c r="MKF114" s="13"/>
      <c r="MKG114" s="13"/>
      <c r="MKH114" s="13"/>
      <c r="MKI114" s="13"/>
      <c r="MKJ114" s="13"/>
      <c r="MKK114" s="13"/>
      <c r="MKL114" s="13"/>
      <c r="MKM114" s="13"/>
      <c r="MKN114" s="13"/>
      <c r="MKO114" s="13"/>
      <c r="MKP114" s="13"/>
      <c r="MKQ114" s="13"/>
      <c r="MKR114" s="13"/>
      <c r="MKS114" s="13"/>
      <c r="MKT114" s="13"/>
      <c r="MKU114" s="13"/>
      <c r="MKV114" s="13"/>
      <c r="MKW114" s="13"/>
      <c r="MKX114" s="13"/>
      <c r="MKY114" s="13"/>
      <c r="MKZ114" s="13"/>
      <c r="MLA114" s="13"/>
      <c r="MLB114" s="13"/>
      <c r="MLC114" s="13"/>
      <c r="MLD114" s="13"/>
      <c r="MLE114" s="13"/>
      <c r="MLF114" s="13"/>
      <c r="MLG114" s="13"/>
      <c r="MLH114" s="13"/>
      <c r="MLI114" s="13"/>
      <c r="MLJ114" s="13"/>
      <c r="MLK114" s="13"/>
      <c r="MLL114" s="13"/>
      <c r="MLM114" s="13"/>
      <c r="MLN114" s="13"/>
      <c r="MLO114" s="13"/>
      <c r="MLP114" s="13"/>
      <c r="MLQ114" s="13"/>
      <c r="MLR114" s="13"/>
      <c r="MLS114" s="13"/>
      <c r="MLT114" s="13"/>
      <c r="MLU114" s="13"/>
      <c r="MLV114" s="13"/>
      <c r="MLW114" s="13"/>
      <c r="MLX114" s="13"/>
      <c r="MLY114" s="13"/>
      <c r="MLZ114" s="13"/>
      <c r="MMA114" s="13"/>
      <c r="MMB114" s="13"/>
      <c r="MMC114" s="13"/>
      <c r="MMD114" s="13"/>
      <c r="MME114" s="13"/>
      <c r="MMF114" s="13"/>
      <c r="MMG114" s="13"/>
      <c r="MMH114" s="13"/>
      <c r="MMI114" s="13"/>
      <c r="MMJ114" s="13"/>
      <c r="MMK114" s="13"/>
      <c r="MML114" s="13"/>
      <c r="MMM114" s="13"/>
      <c r="MMN114" s="13"/>
      <c r="MMO114" s="13"/>
      <c r="MMP114" s="13"/>
      <c r="MMQ114" s="13"/>
      <c r="MMR114" s="13"/>
      <c r="MMS114" s="13"/>
      <c r="MMT114" s="13"/>
      <c r="MMU114" s="13"/>
      <c r="MMV114" s="13"/>
      <c r="MMW114" s="13"/>
      <c r="MMX114" s="13"/>
      <c r="MMY114" s="13"/>
      <c r="MMZ114" s="13"/>
      <c r="MNA114" s="13"/>
      <c r="MNB114" s="13"/>
      <c r="MNC114" s="13"/>
      <c r="MND114" s="13"/>
      <c r="MNE114" s="13"/>
      <c r="MNF114" s="13"/>
      <c r="MNG114" s="13"/>
      <c r="MNH114" s="13"/>
      <c r="MNI114" s="13"/>
      <c r="MNJ114" s="13"/>
      <c r="MNK114" s="13"/>
      <c r="MNL114" s="13"/>
      <c r="MNM114" s="13"/>
      <c r="MNN114" s="13"/>
      <c r="MNO114" s="13"/>
      <c r="MNP114" s="13"/>
      <c r="MNQ114" s="13"/>
      <c r="MNR114" s="13"/>
      <c r="MNS114" s="13"/>
      <c r="MNT114" s="13"/>
      <c r="MNU114" s="13"/>
      <c r="MNV114" s="13"/>
      <c r="MNW114" s="13"/>
      <c r="MNX114" s="13"/>
      <c r="MNY114" s="13"/>
      <c r="MNZ114" s="13"/>
      <c r="MOA114" s="13"/>
      <c r="MOB114" s="13"/>
      <c r="MOC114" s="13"/>
      <c r="MOD114" s="13"/>
      <c r="MOE114" s="13"/>
      <c r="MOF114" s="13"/>
      <c r="MOG114" s="13"/>
      <c r="MOH114" s="13"/>
      <c r="MOI114" s="13"/>
      <c r="MOJ114" s="13"/>
      <c r="MOK114" s="13"/>
      <c r="MOL114" s="13"/>
      <c r="MOM114" s="13"/>
      <c r="MON114" s="13"/>
      <c r="MOO114" s="13"/>
      <c r="MOP114" s="13"/>
      <c r="MOQ114" s="13"/>
      <c r="MOR114" s="13"/>
      <c r="MOS114" s="13"/>
      <c r="MOT114" s="13"/>
      <c r="MOU114" s="13"/>
      <c r="MOV114" s="13"/>
      <c r="MOW114" s="13"/>
      <c r="MOX114" s="13"/>
      <c r="MOY114" s="13"/>
      <c r="MOZ114" s="13"/>
      <c r="MPA114" s="13"/>
      <c r="MPB114" s="13"/>
      <c r="MPC114" s="13"/>
      <c r="MPD114" s="13"/>
      <c r="MPE114" s="13"/>
      <c r="MPF114" s="13"/>
      <c r="MPG114" s="13"/>
      <c r="MPH114" s="13"/>
      <c r="MPI114" s="13"/>
      <c r="MPJ114" s="13"/>
      <c r="MPK114" s="13"/>
      <c r="MPL114" s="13"/>
      <c r="MPM114" s="13"/>
      <c r="MPN114" s="13"/>
      <c r="MPO114" s="13"/>
      <c r="MPP114" s="13"/>
      <c r="MPQ114" s="13"/>
      <c r="MPR114" s="13"/>
      <c r="MPS114" s="13"/>
      <c r="MPT114" s="13"/>
      <c r="MPU114" s="13"/>
      <c r="MPV114" s="13"/>
      <c r="MPW114" s="13"/>
      <c r="MPX114" s="13"/>
      <c r="MPY114" s="13"/>
      <c r="MPZ114" s="13"/>
      <c r="MQA114" s="13"/>
      <c r="MQB114" s="13"/>
      <c r="MQC114" s="13"/>
      <c r="MQD114" s="13"/>
      <c r="MQE114" s="13"/>
      <c r="MQF114" s="13"/>
      <c r="MQG114" s="13"/>
      <c r="MQH114" s="13"/>
      <c r="MQI114" s="13"/>
      <c r="MQJ114" s="13"/>
      <c r="MQK114" s="13"/>
      <c r="MQL114" s="13"/>
      <c r="MQM114" s="13"/>
      <c r="MQN114" s="13"/>
      <c r="MQO114" s="13"/>
      <c r="MQP114" s="13"/>
      <c r="MQQ114" s="13"/>
      <c r="MQR114" s="13"/>
      <c r="MQS114" s="13"/>
      <c r="MQT114" s="13"/>
      <c r="MQU114" s="13"/>
      <c r="MQV114" s="13"/>
      <c r="MQW114" s="13"/>
      <c r="MQX114" s="13"/>
      <c r="MQY114" s="13"/>
      <c r="MQZ114" s="13"/>
      <c r="MRA114" s="13"/>
      <c r="MRB114" s="13"/>
      <c r="MRC114" s="13"/>
      <c r="MRD114" s="13"/>
      <c r="MRE114" s="13"/>
      <c r="MRF114" s="13"/>
      <c r="MRG114" s="13"/>
      <c r="MRH114" s="13"/>
      <c r="MRI114" s="13"/>
      <c r="MRJ114" s="13"/>
      <c r="MRK114" s="13"/>
      <c r="MRL114" s="13"/>
      <c r="MRM114" s="13"/>
      <c r="MRN114" s="13"/>
      <c r="MRO114" s="13"/>
      <c r="MRP114" s="13"/>
      <c r="MRQ114" s="13"/>
      <c r="MRR114" s="13"/>
      <c r="MRS114" s="13"/>
      <c r="MRT114" s="13"/>
      <c r="MRU114" s="13"/>
      <c r="MRV114" s="13"/>
      <c r="MRW114" s="13"/>
      <c r="MRX114" s="13"/>
      <c r="MRY114" s="13"/>
      <c r="MRZ114" s="13"/>
      <c r="MSA114" s="13"/>
      <c r="MSB114" s="13"/>
      <c r="MSC114" s="13"/>
      <c r="MSD114" s="13"/>
      <c r="MSE114" s="13"/>
      <c r="MSF114" s="13"/>
      <c r="MSG114" s="13"/>
      <c r="MSH114" s="13"/>
      <c r="MSI114" s="13"/>
      <c r="MSJ114" s="13"/>
      <c r="MSK114" s="13"/>
      <c r="MSL114" s="13"/>
      <c r="MSM114" s="13"/>
      <c r="MSN114" s="13"/>
      <c r="MSO114" s="13"/>
      <c r="MSP114" s="13"/>
      <c r="MSQ114" s="13"/>
      <c r="MSR114" s="13"/>
      <c r="MSS114" s="13"/>
      <c r="MST114" s="13"/>
      <c r="MSU114" s="13"/>
      <c r="MSV114" s="13"/>
      <c r="MSW114" s="13"/>
      <c r="MSX114" s="13"/>
      <c r="MSY114" s="13"/>
      <c r="MSZ114" s="13"/>
      <c r="MTA114" s="13"/>
      <c r="MTB114" s="13"/>
      <c r="MTC114" s="13"/>
      <c r="MTD114" s="13"/>
      <c r="MTE114" s="13"/>
      <c r="MTF114" s="13"/>
      <c r="MTG114" s="13"/>
      <c r="MTH114" s="13"/>
      <c r="MTI114" s="13"/>
      <c r="MTJ114" s="13"/>
      <c r="MTK114" s="13"/>
      <c r="MTL114" s="13"/>
      <c r="MTM114" s="13"/>
      <c r="MTN114" s="13"/>
      <c r="MTO114" s="13"/>
      <c r="MTP114" s="13"/>
      <c r="MTQ114" s="13"/>
      <c r="MTR114" s="13"/>
      <c r="MTS114" s="13"/>
      <c r="MTT114" s="13"/>
      <c r="MTU114" s="13"/>
      <c r="MTV114" s="13"/>
      <c r="MTW114" s="13"/>
      <c r="MTX114" s="13"/>
      <c r="MTY114" s="13"/>
      <c r="MTZ114" s="13"/>
      <c r="MUA114" s="13"/>
      <c r="MUB114" s="13"/>
      <c r="MUC114" s="13"/>
      <c r="MUD114" s="13"/>
      <c r="MUE114" s="13"/>
      <c r="MUF114" s="13"/>
      <c r="MUG114" s="13"/>
      <c r="MUH114" s="13"/>
      <c r="MUI114" s="13"/>
      <c r="MUJ114" s="13"/>
      <c r="MUK114" s="13"/>
      <c r="MUL114" s="13"/>
      <c r="MUM114" s="13"/>
      <c r="MUN114" s="13"/>
      <c r="MUO114" s="13"/>
      <c r="MUP114" s="13"/>
      <c r="MUQ114" s="13"/>
      <c r="MUR114" s="13"/>
      <c r="MUS114" s="13"/>
      <c r="MUT114" s="13"/>
      <c r="MUU114" s="13"/>
      <c r="MUV114" s="13"/>
      <c r="MUW114" s="13"/>
      <c r="MUX114" s="13"/>
      <c r="MUY114" s="13"/>
      <c r="MUZ114" s="13"/>
      <c r="MVA114" s="13"/>
      <c r="MVB114" s="13"/>
      <c r="MVC114" s="13"/>
      <c r="MVD114" s="13"/>
      <c r="MVE114" s="13"/>
      <c r="MVF114" s="13"/>
      <c r="MVG114" s="13"/>
      <c r="MVH114" s="13"/>
      <c r="MVI114" s="13"/>
      <c r="MVJ114" s="13"/>
      <c r="MVK114" s="13"/>
      <c r="MVL114" s="13"/>
      <c r="MVM114" s="13"/>
      <c r="MVN114" s="13"/>
      <c r="MVO114" s="13"/>
      <c r="MVP114" s="13"/>
      <c r="MVQ114" s="13"/>
      <c r="MVR114" s="13"/>
      <c r="MVS114" s="13"/>
      <c r="MVT114" s="13"/>
      <c r="MVU114" s="13"/>
      <c r="MVV114" s="13"/>
      <c r="MVW114" s="13"/>
      <c r="MVX114" s="13"/>
      <c r="MVY114" s="13"/>
      <c r="MVZ114" s="13"/>
      <c r="MWA114" s="13"/>
      <c r="MWB114" s="13"/>
      <c r="MWC114" s="13"/>
      <c r="MWD114" s="13"/>
      <c r="MWE114" s="13"/>
      <c r="MWF114" s="13"/>
      <c r="MWG114" s="13"/>
      <c r="MWH114" s="13"/>
      <c r="MWI114" s="13"/>
      <c r="MWJ114" s="13"/>
      <c r="MWK114" s="13"/>
      <c r="MWL114" s="13"/>
      <c r="MWM114" s="13"/>
      <c r="MWN114" s="13"/>
      <c r="MWO114" s="13"/>
      <c r="MWP114" s="13"/>
      <c r="MWQ114" s="13"/>
      <c r="MWR114" s="13"/>
      <c r="MWS114" s="13"/>
      <c r="MWT114" s="13"/>
      <c r="MWU114" s="13"/>
      <c r="MWV114" s="13"/>
      <c r="MWW114" s="13"/>
      <c r="MWX114" s="13"/>
      <c r="MWY114" s="13"/>
      <c r="MWZ114" s="13"/>
      <c r="MXA114" s="13"/>
      <c r="MXB114" s="13"/>
      <c r="MXC114" s="13"/>
      <c r="MXD114" s="13"/>
      <c r="MXE114" s="13"/>
      <c r="MXF114" s="13"/>
      <c r="MXG114" s="13"/>
      <c r="MXH114" s="13"/>
      <c r="MXI114" s="13"/>
      <c r="MXJ114" s="13"/>
      <c r="MXK114" s="13"/>
      <c r="MXL114" s="13"/>
      <c r="MXM114" s="13"/>
      <c r="MXN114" s="13"/>
      <c r="MXO114" s="13"/>
      <c r="MXP114" s="13"/>
      <c r="MXQ114" s="13"/>
      <c r="MXR114" s="13"/>
      <c r="MXS114" s="13"/>
      <c r="MXT114" s="13"/>
      <c r="MXU114" s="13"/>
      <c r="MXV114" s="13"/>
      <c r="MXW114" s="13"/>
      <c r="MXX114" s="13"/>
      <c r="MXY114" s="13"/>
      <c r="MXZ114" s="13"/>
      <c r="MYA114" s="13"/>
      <c r="MYB114" s="13"/>
      <c r="MYC114" s="13"/>
      <c r="MYD114" s="13"/>
      <c r="MYE114" s="13"/>
      <c r="MYF114" s="13"/>
      <c r="MYG114" s="13"/>
      <c r="MYH114" s="13"/>
      <c r="MYI114" s="13"/>
      <c r="MYJ114" s="13"/>
      <c r="MYK114" s="13"/>
      <c r="MYL114" s="13"/>
      <c r="MYM114" s="13"/>
      <c r="MYN114" s="13"/>
      <c r="MYO114" s="13"/>
      <c r="MYP114" s="13"/>
      <c r="MYQ114" s="13"/>
      <c r="MYR114" s="13"/>
      <c r="MYS114" s="13"/>
      <c r="MYT114" s="13"/>
      <c r="MYU114" s="13"/>
      <c r="MYV114" s="13"/>
      <c r="MYW114" s="13"/>
      <c r="MYX114" s="13"/>
      <c r="MYY114" s="13"/>
      <c r="MYZ114" s="13"/>
      <c r="MZA114" s="13"/>
      <c r="MZB114" s="13"/>
      <c r="MZC114" s="13"/>
      <c r="MZD114" s="13"/>
      <c r="MZE114" s="13"/>
      <c r="MZF114" s="13"/>
      <c r="MZG114" s="13"/>
      <c r="MZH114" s="13"/>
      <c r="MZI114" s="13"/>
      <c r="MZJ114" s="13"/>
      <c r="MZK114" s="13"/>
      <c r="MZL114" s="13"/>
      <c r="MZM114" s="13"/>
      <c r="MZN114" s="13"/>
      <c r="MZO114" s="13"/>
      <c r="MZP114" s="13"/>
      <c r="MZQ114" s="13"/>
      <c r="MZR114" s="13"/>
      <c r="MZS114" s="13"/>
      <c r="MZT114" s="13"/>
      <c r="MZU114" s="13"/>
      <c r="MZV114" s="13"/>
      <c r="MZW114" s="13"/>
      <c r="MZX114" s="13"/>
      <c r="MZY114" s="13"/>
      <c r="MZZ114" s="13"/>
      <c r="NAA114" s="13"/>
      <c r="NAB114" s="13"/>
      <c r="NAC114" s="13"/>
      <c r="NAD114" s="13"/>
      <c r="NAE114" s="13"/>
      <c r="NAF114" s="13"/>
      <c r="NAG114" s="13"/>
      <c r="NAH114" s="13"/>
      <c r="NAI114" s="13"/>
      <c r="NAJ114" s="13"/>
      <c r="NAK114" s="13"/>
      <c r="NAL114" s="13"/>
      <c r="NAM114" s="13"/>
      <c r="NAN114" s="13"/>
      <c r="NAO114" s="13"/>
      <c r="NAP114" s="13"/>
      <c r="NAQ114" s="13"/>
      <c r="NAR114" s="13"/>
      <c r="NAS114" s="13"/>
      <c r="NAT114" s="13"/>
      <c r="NAU114" s="13"/>
      <c r="NAV114" s="13"/>
      <c r="NAW114" s="13"/>
      <c r="NAX114" s="13"/>
      <c r="NAY114" s="13"/>
      <c r="NAZ114" s="13"/>
      <c r="NBA114" s="13"/>
      <c r="NBB114" s="13"/>
      <c r="NBC114" s="13"/>
      <c r="NBD114" s="13"/>
      <c r="NBE114" s="13"/>
      <c r="NBF114" s="13"/>
      <c r="NBG114" s="13"/>
      <c r="NBH114" s="13"/>
      <c r="NBI114" s="13"/>
      <c r="NBJ114" s="13"/>
      <c r="NBK114" s="13"/>
      <c r="NBL114" s="13"/>
      <c r="NBM114" s="13"/>
      <c r="NBN114" s="13"/>
      <c r="NBO114" s="13"/>
      <c r="NBP114" s="13"/>
      <c r="NBQ114" s="13"/>
      <c r="NBR114" s="13"/>
      <c r="NBS114" s="13"/>
      <c r="NBT114" s="13"/>
      <c r="NBU114" s="13"/>
      <c r="NBV114" s="13"/>
      <c r="NBW114" s="13"/>
      <c r="NBX114" s="13"/>
      <c r="NBY114" s="13"/>
      <c r="NBZ114" s="13"/>
      <c r="NCA114" s="13"/>
      <c r="NCB114" s="13"/>
      <c r="NCC114" s="13"/>
      <c r="NCD114" s="13"/>
      <c r="NCE114" s="13"/>
      <c r="NCF114" s="13"/>
      <c r="NCG114" s="13"/>
      <c r="NCH114" s="13"/>
      <c r="NCI114" s="13"/>
      <c r="NCJ114" s="13"/>
      <c r="NCK114" s="13"/>
      <c r="NCL114" s="13"/>
      <c r="NCM114" s="13"/>
      <c r="NCN114" s="13"/>
      <c r="NCO114" s="13"/>
      <c r="NCP114" s="13"/>
      <c r="NCQ114" s="13"/>
      <c r="NCR114" s="13"/>
      <c r="NCS114" s="13"/>
      <c r="NCT114" s="13"/>
      <c r="NCU114" s="13"/>
      <c r="NCV114" s="13"/>
      <c r="NCW114" s="13"/>
      <c r="NCX114" s="13"/>
      <c r="NCY114" s="13"/>
      <c r="NCZ114" s="13"/>
      <c r="NDA114" s="13"/>
      <c r="NDB114" s="13"/>
      <c r="NDC114" s="13"/>
      <c r="NDD114" s="13"/>
      <c r="NDE114" s="13"/>
      <c r="NDF114" s="13"/>
      <c r="NDG114" s="13"/>
      <c r="NDH114" s="13"/>
      <c r="NDI114" s="13"/>
      <c r="NDJ114" s="13"/>
      <c r="NDK114" s="13"/>
      <c r="NDL114" s="13"/>
      <c r="NDM114" s="13"/>
      <c r="NDN114" s="13"/>
      <c r="NDO114" s="13"/>
      <c r="NDP114" s="13"/>
      <c r="NDQ114" s="13"/>
      <c r="NDR114" s="13"/>
      <c r="NDS114" s="13"/>
      <c r="NDT114" s="13"/>
      <c r="NDU114" s="13"/>
      <c r="NDV114" s="13"/>
      <c r="NDW114" s="13"/>
      <c r="NDX114" s="13"/>
      <c r="NDY114" s="13"/>
      <c r="NDZ114" s="13"/>
      <c r="NEA114" s="13"/>
      <c r="NEB114" s="13"/>
      <c r="NEC114" s="13"/>
      <c r="NED114" s="13"/>
      <c r="NEE114" s="13"/>
      <c r="NEF114" s="13"/>
      <c r="NEG114" s="13"/>
      <c r="NEH114" s="13"/>
      <c r="NEI114" s="13"/>
      <c r="NEJ114" s="13"/>
      <c r="NEK114" s="13"/>
      <c r="NEL114" s="13"/>
      <c r="NEM114" s="13"/>
      <c r="NEN114" s="13"/>
      <c r="NEO114" s="13"/>
      <c r="NEP114" s="13"/>
      <c r="NEQ114" s="13"/>
      <c r="NER114" s="13"/>
      <c r="NES114" s="13"/>
      <c r="NET114" s="13"/>
      <c r="NEU114" s="13"/>
      <c r="NEV114" s="13"/>
      <c r="NEW114" s="13"/>
      <c r="NEX114" s="13"/>
      <c r="NEY114" s="13"/>
      <c r="NEZ114" s="13"/>
      <c r="NFA114" s="13"/>
      <c r="NFB114" s="13"/>
      <c r="NFC114" s="13"/>
      <c r="NFD114" s="13"/>
      <c r="NFE114" s="13"/>
      <c r="NFF114" s="13"/>
      <c r="NFG114" s="13"/>
      <c r="NFH114" s="13"/>
      <c r="NFI114" s="13"/>
      <c r="NFJ114" s="13"/>
      <c r="NFK114" s="13"/>
      <c r="NFL114" s="13"/>
      <c r="NFM114" s="13"/>
      <c r="NFN114" s="13"/>
      <c r="NFO114" s="13"/>
      <c r="NFP114" s="13"/>
      <c r="NFQ114" s="13"/>
      <c r="NFR114" s="13"/>
      <c r="NFS114" s="13"/>
      <c r="NFT114" s="13"/>
      <c r="NFU114" s="13"/>
      <c r="NFV114" s="13"/>
      <c r="NFW114" s="13"/>
      <c r="NFX114" s="13"/>
      <c r="NFY114" s="13"/>
      <c r="NFZ114" s="13"/>
      <c r="NGA114" s="13"/>
      <c r="NGB114" s="13"/>
      <c r="NGC114" s="13"/>
      <c r="NGD114" s="13"/>
      <c r="NGE114" s="13"/>
      <c r="NGF114" s="13"/>
      <c r="NGG114" s="13"/>
      <c r="NGH114" s="13"/>
      <c r="NGI114" s="13"/>
      <c r="NGJ114" s="13"/>
      <c r="NGK114" s="13"/>
      <c r="NGL114" s="13"/>
      <c r="NGM114" s="13"/>
      <c r="NGN114" s="13"/>
      <c r="NGO114" s="13"/>
      <c r="NGP114" s="13"/>
      <c r="NGQ114" s="13"/>
      <c r="NGR114" s="13"/>
      <c r="NGS114" s="13"/>
      <c r="NGT114" s="13"/>
      <c r="NGU114" s="13"/>
      <c r="NGV114" s="13"/>
      <c r="NGW114" s="13"/>
      <c r="NGX114" s="13"/>
      <c r="NGY114" s="13"/>
      <c r="NGZ114" s="13"/>
      <c r="NHA114" s="13"/>
      <c r="NHB114" s="13"/>
      <c r="NHC114" s="13"/>
      <c r="NHD114" s="13"/>
      <c r="NHE114" s="13"/>
      <c r="NHF114" s="13"/>
      <c r="NHG114" s="13"/>
      <c r="NHH114" s="13"/>
      <c r="NHI114" s="13"/>
      <c r="NHJ114" s="13"/>
      <c r="NHK114" s="13"/>
      <c r="NHL114" s="13"/>
      <c r="NHM114" s="13"/>
      <c r="NHN114" s="13"/>
      <c r="NHO114" s="13"/>
      <c r="NHP114" s="13"/>
      <c r="NHQ114" s="13"/>
      <c r="NHR114" s="13"/>
      <c r="NHS114" s="13"/>
      <c r="NHT114" s="13"/>
      <c r="NHU114" s="13"/>
      <c r="NHV114" s="13"/>
      <c r="NHW114" s="13"/>
      <c r="NHX114" s="13"/>
      <c r="NHY114" s="13"/>
      <c r="NHZ114" s="13"/>
      <c r="NIA114" s="13"/>
      <c r="NIB114" s="13"/>
      <c r="NIC114" s="13"/>
      <c r="NID114" s="13"/>
      <c r="NIE114" s="13"/>
      <c r="NIF114" s="13"/>
      <c r="NIG114" s="13"/>
      <c r="NIH114" s="13"/>
      <c r="NII114" s="13"/>
      <c r="NIJ114" s="13"/>
      <c r="NIK114" s="13"/>
      <c r="NIL114" s="13"/>
      <c r="NIM114" s="13"/>
      <c r="NIN114" s="13"/>
      <c r="NIO114" s="13"/>
      <c r="NIP114" s="13"/>
      <c r="NIQ114" s="13"/>
      <c r="NIR114" s="13"/>
      <c r="NIS114" s="13"/>
      <c r="NIT114" s="13"/>
      <c r="NIU114" s="13"/>
      <c r="NIV114" s="13"/>
      <c r="NIW114" s="13"/>
      <c r="NIX114" s="13"/>
      <c r="NIY114" s="13"/>
      <c r="NIZ114" s="13"/>
      <c r="NJA114" s="13"/>
      <c r="NJB114" s="13"/>
      <c r="NJC114" s="13"/>
      <c r="NJD114" s="13"/>
      <c r="NJE114" s="13"/>
      <c r="NJF114" s="13"/>
      <c r="NJG114" s="13"/>
      <c r="NJH114" s="13"/>
      <c r="NJI114" s="13"/>
      <c r="NJJ114" s="13"/>
      <c r="NJK114" s="13"/>
      <c r="NJL114" s="13"/>
      <c r="NJM114" s="13"/>
      <c r="NJN114" s="13"/>
      <c r="NJO114" s="13"/>
      <c r="NJP114" s="13"/>
      <c r="NJQ114" s="13"/>
      <c r="NJR114" s="13"/>
      <c r="NJS114" s="13"/>
      <c r="NJT114" s="13"/>
      <c r="NJU114" s="13"/>
      <c r="NJV114" s="13"/>
      <c r="NJW114" s="13"/>
      <c r="NJX114" s="13"/>
      <c r="NJY114" s="13"/>
      <c r="NJZ114" s="13"/>
      <c r="NKA114" s="13"/>
      <c r="NKB114" s="13"/>
      <c r="NKC114" s="13"/>
      <c r="NKD114" s="13"/>
      <c r="NKE114" s="13"/>
      <c r="NKF114" s="13"/>
      <c r="NKG114" s="13"/>
      <c r="NKH114" s="13"/>
      <c r="NKI114" s="13"/>
      <c r="NKJ114" s="13"/>
      <c r="NKK114" s="13"/>
      <c r="NKL114" s="13"/>
      <c r="NKM114" s="13"/>
      <c r="NKN114" s="13"/>
      <c r="NKO114" s="13"/>
      <c r="NKP114" s="13"/>
      <c r="NKQ114" s="13"/>
      <c r="NKR114" s="13"/>
      <c r="NKS114" s="13"/>
      <c r="NKT114" s="13"/>
      <c r="NKU114" s="13"/>
      <c r="NKV114" s="13"/>
      <c r="NKW114" s="13"/>
      <c r="NKX114" s="13"/>
      <c r="NKY114" s="13"/>
      <c r="NKZ114" s="13"/>
      <c r="NLA114" s="13"/>
      <c r="NLB114" s="13"/>
      <c r="NLC114" s="13"/>
      <c r="NLD114" s="13"/>
      <c r="NLE114" s="13"/>
      <c r="NLF114" s="13"/>
      <c r="NLG114" s="13"/>
      <c r="NLH114" s="13"/>
      <c r="NLI114" s="13"/>
      <c r="NLJ114" s="13"/>
      <c r="NLK114" s="13"/>
      <c r="NLL114" s="13"/>
      <c r="NLM114" s="13"/>
      <c r="NLN114" s="13"/>
      <c r="NLO114" s="13"/>
      <c r="NLP114" s="13"/>
      <c r="NLQ114" s="13"/>
      <c r="NLR114" s="13"/>
      <c r="NLS114" s="13"/>
      <c r="NLT114" s="13"/>
      <c r="NLU114" s="13"/>
      <c r="NLV114" s="13"/>
      <c r="NLW114" s="13"/>
      <c r="NLX114" s="13"/>
      <c r="NLY114" s="13"/>
      <c r="NLZ114" s="13"/>
      <c r="NMA114" s="13"/>
      <c r="NMB114" s="13"/>
      <c r="NMC114" s="13"/>
      <c r="NMD114" s="13"/>
      <c r="NME114" s="13"/>
      <c r="NMF114" s="13"/>
      <c r="NMG114" s="13"/>
      <c r="NMH114" s="13"/>
      <c r="NMI114" s="13"/>
      <c r="NMJ114" s="13"/>
      <c r="NMK114" s="13"/>
      <c r="NML114" s="13"/>
      <c r="NMM114" s="13"/>
      <c r="NMN114" s="13"/>
      <c r="NMO114" s="13"/>
      <c r="NMP114" s="13"/>
      <c r="NMQ114" s="13"/>
      <c r="NMR114" s="13"/>
      <c r="NMS114" s="13"/>
      <c r="NMT114" s="13"/>
      <c r="NMU114" s="13"/>
      <c r="NMV114" s="13"/>
      <c r="NMW114" s="13"/>
      <c r="NMX114" s="13"/>
      <c r="NMY114" s="13"/>
      <c r="NMZ114" s="13"/>
      <c r="NNA114" s="13"/>
      <c r="NNB114" s="13"/>
      <c r="NNC114" s="13"/>
      <c r="NND114" s="13"/>
      <c r="NNE114" s="13"/>
      <c r="NNF114" s="13"/>
      <c r="NNG114" s="13"/>
      <c r="NNH114" s="13"/>
      <c r="NNI114" s="13"/>
      <c r="NNJ114" s="13"/>
      <c r="NNK114" s="13"/>
      <c r="NNL114" s="13"/>
      <c r="NNM114" s="13"/>
      <c r="NNN114" s="13"/>
      <c r="NNO114" s="13"/>
      <c r="NNP114" s="13"/>
      <c r="NNQ114" s="13"/>
      <c r="NNR114" s="13"/>
      <c r="NNS114" s="13"/>
      <c r="NNT114" s="13"/>
      <c r="NNU114" s="13"/>
      <c r="NNV114" s="13"/>
      <c r="NNW114" s="13"/>
      <c r="NNX114" s="13"/>
      <c r="NNY114" s="13"/>
      <c r="NNZ114" s="13"/>
      <c r="NOA114" s="13"/>
      <c r="NOB114" s="13"/>
      <c r="NOC114" s="13"/>
      <c r="NOD114" s="13"/>
      <c r="NOE114" s="13"/>
      <c r="NOF114" s="13"/>
      <c r="NOG114" s="13"/>
      <c r="NOH114" s="13"/>
      <c r="NOI114" s="13"/>
      <c r="NOJ114" s="13"/>
      <c r="NOK114" s="13"/>
      <c r="NOL114" s="13"/>
      <c r="NOM114" s="13"/>
      <c r="NON114" s="13"/>
      <c r="NOO114" s="13"/>
      <c r="NOP114" s="13"/>
      <c r="NOQ114" s="13"/>
      <c r="NOR114" s="13"/>
      <c r="NOS114" s="13"/>
      <c r="NOT114" s="13"/>
      <c r="NOU114" s="13"/>
      <c r="NOV114" s="13"/>
      <c r="NOW114" s="13"/>
      <c r="NOX114" s="13"/>
      <c r="NOY114" s="13"/>
      <c r="NOZ114" s="13"/>
      <c r="NPA114" s="13"/>
      <c r="NPB114" s="13"/>
      <c r="NPC114" s="13"/>
      <c r="NPD114" s="13"/>
      <c r="NPE114" s="13"/>
      <c r="NPF114" s="13"/>
      <c r="NPG114" s="13"/>
      <c r="NPH114" s="13"/>
      <c r="NPI114" s="13"/>
      <c r="NPJ114" s="13"/>
      <c r="NPK114" s="13"/>
      <c r="NPL114" s="13"/>
      <c r="NPM114" s="13"/>
      <c r="NPN114" s="13"/>
      <c r="NPO114" s="13"/>
      <c r="NPP114" s="13"/>
      <c r="NPQ114" s="13"/>
      <c r="NPR114" s="13"/>
      <c r="NPS114" s="13"/>
      <c r="NPT114" s="13"/>
      <c r="NPU114" s="13"/>
      <c r="NPV114" s="13"/>
      <c r="NPW114" s="13"/>
      <c r="NPX114" s="13"/>
      <c r="NPY114" s="13"/>
      <c r="NPZ114" s="13"/>
      <c r="NQA114" s="13"/>
      <c r="NQB114" s="13"/>
      <c r="NQC114" s="13"/>
      <c r="NQD114" s="13"/>
      <c r="NQE114" s="13"/>
      <c r="NQF114" s="13"/>
      <c r="NQG114" s="13"/>
      <c r="NQH114" s="13"/>
      <c r="NQI114" s="13"/>
      <c r="NQJ114" s="13"/>
      <c r="NQK114" s="13"/>
      <c r="NQL114" s="13"/>
      <c r="NQM114" s="13"/>
      <c r="NQN114" s="13"/>
      <c r="NQO114" s="13"/>
      <c r="NQP114" s="13"/>
      <c r="NQQ114" s="13"/>
      <c r="NQR114" s="13"/>
      <c r="NQS114" s="13"/>
      <c r="NQT114" s="13"/>
      <c r="NQU114" s="13"/>
      <c r="NQV114" s="13"/>
      <c r="NQW114" s="13"/>
      <c r="NQX114" s="13"/>
      <c r="NQY114" s="13"/>
      <c r="NQZ114" s="13"/>
      <c r="NRA114" s="13"/>
      <c r="NRB114" s="13"/>
      <c r="NRC114" s="13"/>
      <c r="NRD114" s="13"/>
      <c r="NRE114" s="13"/>
      <c r="NRF114" s="13"/>
      <c r="NRG114" s="13"/>
      <c r="NRH114" s="13"/>
      <c r="NRI114" s="13"/>
      <c r="NRJ114" s="13"/>
      <c r="NRK114" s="13"/>
      <c r="NRL114" s="13"/>
      <c r="NRM114" s="13"/>
      <c r="NRN114" s="13"/>
      <c r="NRO114" s="13"/>
      <c r="NRP114" s="13"/>
      <c r="NRQ114" s="13"/>
      <c r="NRR114" s="13"/>
      <c r="NRS114" s="13"/>
      <c r="NRT114" s="13"/>
      <c r="NRU114" s="13"/>
      <c r="NRV114" s="13"/>
      <c r="NRW114" s="13"/>
      <c r="NRX114" s="13"/>
      <c r="NRY114" s="13"/>
      <c r="NRZ114" s="13"/>
      <c r="NSA114" s="13"/>
      <c r="NSB114" s="13"/>
      <c r="NSC114" s="13"/>
      <c r="NSD114" s="13"/>
      <c r="NSE114" s="13"/>
      <c r="NSF114" s="13"/>
      <c r="NSG114" s="13"/>
      <c r="NSH114" s="13"/>
      <c r="NSI114" s="13"/>
      <c r="NSJ114" s="13"/>
      <c r="NSK114" s="13"/>
      <c r="NSL114" s="13"/>
      <c r="NSM114" s="13"/>
      <c r="NSN114" s="13"/>
      <c r="NSO114" s="13"/>
      <c r="NSP114" s="13"/>
      <c r="NSQ114" s="13"/>
      <c r="NSR114" s="13"/>
      <c r="NSS114" s="13"/>
      <c r="NST114" s="13"/>
      <c r="NSU114" s="13"/>
      <c r="NSV114" s="13"/>
      <c r="NSW114" s="13"/>
      <c r="NSX114" s="13"/>
      <c r="NSY114" s="13"/>
      <c r="NSZ114" s="13"/>
      <c r="NTA114" s="13"/>
      <c r="NTB114" s="13"/>
      <c r="NTC114" s="13"/>
      <c r="NTD114" s="13"/>
      <c r="NTE114" s="13"/>
      <c r="NTF114" s="13"/>
      <c r="NTG114" s="13"/>
      <c r="NTH114" s="13"/>
      <c r="NTI114" s="13"/>
      <c r="NTJ114" s="13"/>
      <c r="NTK114" s="13"/>
      <c r="NTL114" s="13"/>
      <c r="NTM114" s="13"/>
      <c r="NTN114" s="13"/>
      <c r="NTO114" s="13"/>
      <c r="NTP114" s="13"/>
      <c r="NTQ114" s="13"/>
      <c r="NTR114" s="13"/>
      <c r="NTS114" s="13"/>
      <c r="NTT114" s="13"/>
      <c r="NTU114" s="13"/>
      <c r="NTV114" s="13"/>
      <c r="NTW114" s="13"/>
      <c r="NTX114" s="13"/>
      <c r="NTY114" s="13"/>
      <c r="NTZ114" s="13"/>
      <c r="NUA114" s="13"/>
      <c r="NUB114" s="13"/>
      <c r="NUC114" s="13"/>
      <c r="NUD114" s="13"/>
      <c r="NUE114" s="13"/>
      <c r="NUF114" s="13"/>
      <c r="NUG114" s="13"/>
      <c r="NUH114" s="13"/>
      <c r="NUI114" s="13"/>
      <c r="NUJ114" s="13"/>
      <c r="NUK114" s="13"/>
      <c r="NUL114" s="13"/>
      <c r="NUM114" s="13"/>
      <c r="NUN114" s="13"/>
      <c r="NUO114" s="13"/>
      <c r="NUP114" s="13"/>
      <c r="NUQ114" s="13"/>
      <c r="NUR114" s="13"/>
      <c r="NUS114" s="13"/>
      <c r="NUT114" s="13"/>
      <c r="NUU114" s="13"/>
      <c r="NUV114" s="13"/>
      <c r="NUW114" s="13"/>
      <c r="NUX114" s="13"/>
      <c r="NUY114" s="13"/>
      <c r="NUZ114" s="13"/>
      <c r="NVA114" s="13"/>
      <c r="NVB114" s="13"/>
      <c r="NVC114" s="13"/>
      <c r="NVD114" s="13"/>
      <c r="NVE114" s="13"/>
      <c r="NVF114" s="13"/>
      <c r="NVG114" s="13"/>
      <c r="NVH114" s="13"/>
      <c r="NVI114" s="13"/>
      <c r="NVJ114" s="13"/>
      <c r="NVK114" s="13"/>
      <c r="NVL114" s="13"/>
      <c r="NVM114" s="13"/>
      <c r="NVN114" s="13"/>
      <c r="NVO114" s="13"/>
      <c r="NVP114" s="13"/>
      <c r="NVQ114" s="13"/>
      <c r="NVR114" s="13"/>
      <c r="NVS114" s="13"/>
      <c r="NVT114" s="13"/>
      <c r="NVU114" s="13"/>
      <c r="NVV114" s="13"/>
      <c r="NVW114" s="13"/>
      <c r="NVX114" s="13"/>
      <c r="NVY114" s="13"/>
      <c r="NVZ114" s="13"/>
      <c r="NWA114" s="13"/>
      <c r="NWB114" s="13"/>
      <c r="NWC114" s="13"/>
      <c r="NWD114" s="13"/>
      <c r="NWE114" s="13"/>
      <c r="NWF114" s="13"/>
      <c r="NWG114" s="13"/>
      <c r="NWH114" s="13"/>
      <c r="NWI114" s="13"/>
      <c r="NWJ114" s="13"/>
      <c r="NWK114" s="13"/>
      <c r="NWL114" s="13"/>
      <c r="NWM114" s="13"/>
      <c r="NWN114" s="13"/>
      <c r="NWO114" s="13"/>
      <c r="NWP114" s="13"/>
      <c r="NWQ114" s="13"/>
      <c r="NWR114" s="13"/>
      <c r="NWS114" s="13"/>
      <c r="NWT114" s="13"/>
      <c r="NWU114" s="13"/>
      <c r="NWV114" s="13"/>
      <c r="NWW114" s="13"/>
      <c r="NWX114" s="13"/>
      <c r="NWY114" s="13"/>
      <c r="NWZ114" s="13"/>
      <c r="NXA114" s="13"/>
      <c r="NXB114" s="13"/>
      <c r="NXC114" s="13"/>
      <c r="NXD114" s="13"/>
      <c r="NXE114" s="13"/>
      <c r="NXF114" s="13"/>
      <c r="NXG114" s="13"/>
      <c r="NXH114" s="13"/>
      <c r="NXI114" s="13"/>
      <c r="NXJ114" s="13"/>
      <c r="NXK114" s="13"/>
      <c r="NXL114" s="13"/>
      <c r="NXM114" s="13"/>
      <c r="NXN114" s="13"/>
      <c r="NXO114" s="13"/>
      <c r="NXP114" s="13"/>
      <c r="NXQ114" s="13"/>
      <c r="NXR114" s="13"/>
      <c r="NXS114" s="13"/>
      <c r="NXT114" s="13"/>
      <c r="NXU114" s="13"/>
      <c r="NXV114" s="13"/>
      <c r="NXW114" s="13"/>
      <c r="NXX114" s="13"/>
      <c r="NXY114" s="13"/>
      <c r="NXZ114" s="13"/>
      <c r="NYA114" s="13"/>
      <c r="NYB114" s="13"/>
      <c r="NYC114" s="13"/>
      <c r="NYD114" s="13"/>
      <c r="NYE114" s="13"/>
      <c r="NYF114" s="13"/>
      <c r="NYG114" s="13"/>
      <c r="NYH114" s="13"/>
      <c r="NYI114" s="13"/>
      <c r="NYJ114" s="13"/>
      <c r="NYK114" s="13"/>
      <c r="NYL114" s="13"/>
      <c r="NYM114" s="13"/>
      <c r="NYN114" s="13"/>
      <c r="NYO114" s="13"/>
      <c r="NYP114" s="13"/>
      <c r="NYQ114" s="13"/>
      <c r="NYR114" s="13"/>
      <c r="NYS114" s="13"/>
      <c r="NYT114" s="13"/>
      <c r="NYU114" s="13"/>
      <c r="NYV114" s="13"/>
      <c r="NYW114" s="13"/>
      <c r="NYX114" s="13"/>
      <c r="NYY114" s="13"/>
      <c r="NYZ114" s="13"/>
      <c r="NZA114" s="13"/>
      <c r="NZB114" s="13"/>
      <c r="NZC114" s="13"/>
      <c r="NZD114" s="13"/>
      <c r="NZE114" s="13"/>
      <c r="NZF114" s="13"/>
      <c r="NZG114" s="13"/>
      <c r="NZH114" s="13"/>
      <c r="NZI114" s="13"/>
      <c r="NZJ114" s="13"/>
      <c r="NZK114" s="13"/>
      <c r="NZL114" s="13"/>
      <c r="NZM114" s="13"/>
      <c r="NZN114" s="13"/>
      <c r="NZO114" s="13"/>
      <c r="NZP114" s="13"/>
      <c r="NZQ114" s="13"/>
      <c r="NZR114" s="13"/>
      <c r="NZS114" s="13"/>
      <c r="NZT114" s="13"/>
      <c r="NZU114" s="13"/>
      <c r="NZV114" s="13"/>
      <c r="NZW114" s="13"/>
      <c r="NZX114" s="13"/>
      <c r="NZY114" s="13"/>
      <c r="NZZ114" s="13"/>
      <c r="OAA114" s="13"/>
      <c r="OAB114" s="13"/>
      <c r="OAC114" s="13"/>
      <c r="OAD114" s="13"/>
      <c r="OAE114" s="13"/>
      <c r="OAF114" s="13"/>
      <c r="OAG114" s="13"/>
      <c r="OAH114" s="13"/>
      <c r="OAI114" s="13"/>
      <c r="OAJ114" s="13"/>
      <c r="OAK114" s="13"/>
      <c r="OAL114" s="13"/>
      <c r="OAM114" s="13"/>
      <c r="OAN114" s="13"/>
      <c r="OAO114" s="13"/>
      <c r="OAP114" s="13"/>
      <c r="OAQ114" s="13"/>
      <c r="OAR114" s="13"/>
      <c r="OAS114" s="13"/>
      <c r="OAT114" s="13"/>
      <c r="OAU114" s="13"/>
      <c r="OAV114" s="13"/>
      <c r="OAW114" s="13"/>
      <c r="OAX114" s="13"/>
      <c r="OAY114" s="13"/>
      <c r="OAZ114" s="13"/>
      <c r="OBA114" s="13"/>
      <c r="OBB114" s="13"/>
      <c r="OBC114" s="13"/>
      <c r="OBD114" s="13"/>
      <c r="OBE114" s="13"/>
      <c r="OBF114" s="13"/>
      <c r="OBG114" s="13"/>
      <c r="OBH114" s="13"/>
      <c r="OBI114" s="13"/>
      <c r="OBJ114" s="13"/>
      <c r="OBK114" s="13"/>
      <c r="OBL114" s="13"/>
      <c r="OBM114" s="13"/>
      <c r="OBN114" s="13"/>
      <c r="OBO114" s="13"/>
      <c r="OBP114" s="13"/>
      <c r="OBQ114" s="13"/>
      <c r="OBR114" s="13"/>
      <c r="OBS114" s="13"/>
      <c r="OBT114" s="13"/>
      <c r="OBU114" s="13"/>
      <c r="OBV114" s="13"/>
      <c r="OBW114" s="13"/>
      <c r="OBX114" s="13"/>
      <c r="OBY114" s="13"/>
      <c r="OBZ114" s="13"/>
      <c r="OCA114" s="13"/>
      <c r="OCB114" s="13"/>
      <c r="OCC114" s="13"/>
      <c r="OCD114" s="13"/>
      <c r="OCE114" s="13"/>
      <c r="OCF114" s="13"/>
      <c r="OCG114" s="13"/>
      <c r="OCH114" s="13"/>
      <c r="OCI114" s="13"/>
      <c r="OCJ114" s="13"/>
      <c r="OCK114" s="13"/>
      <c r="OCL114" s="13"/>
      <c r="OCM114" s="13"/>
      <c r="OCN114" s="13"/>
      <c r="OCO114" s="13"/>
      <c r="OCP114" s="13"/>
      <c r="OCQ114" s="13"/>
      <c r="OCR114" s="13"/>
      <c r="OCS114" s="13"/>
      <c r="OCT114" s="13"/>
      <c r="OCU114" s="13"/>
      <c r="OCV114" s="13"/>
      <c r="OCW114" s="13"/>
      <c r="OCX114" s="13"/>
      <c r="OCY114" s="13"/>
      <c r="OCZ114" s="13"/>
      <c r="ODA114" s="13"/>
      <c r="ODB114" s="13"/>
      <c r="ODC114" s="13"/>
      <c r="ODD114" s="13"/>
      <c r="ODE114" s="13"/>
      <c r="ODF114" s="13"/>
      <c r="ODG114" s="13"/>
      <c r="ODH114" s="13"/>
      <c r="ODI114" s="13"/>
      <c r="ODJ114" s="13"/>
      <c r="ODK114" s="13"/>
      <c r="ODL114" s="13"/>
      <c r="ODM114" s="13"/>
      <c r="ODN114" s="13"/>
      <c r="ODO114" s="13"/>
      <c r="ODP114" s="13"/>
      <c r="ODQ114" s="13"/>
      <c r="ODR114" s="13"/>
      <c r="ODS114" s="13"/>
      <c r="ODT114" s="13"/>
      <c r="ODU114" s="13"/>
      <c r="ODV114" s="13"/>
      <c r="ODW114" s="13"/>
      <c r="ODX114" s="13"/>
      <c r="ODY114" s="13"/>
      <c r="ODZ114" s="13"/>
      <c r="OEA114" s="13"/>
      <c r="OEB114" s="13"/>
      <c r="OEC114" s="13"/>
      <c r="OED114" s="13"/>
      <c r="OEE114" s="13"/>
      <c r="OEF114" s="13"/>
      <c r="OEG114" s="13"/>
      <c r="OEH114" s="13"/>
      <c r="OEI114" s="13"/>
      <c r="OEJ114" s="13"/>
      <c r="OEK114" s="13"/>
      <c r="OEL114" s="13"/>
      <c r="OEM114" s="13"/>
      <c r="OEN114" s="13"/>
      <c r="OEO114" s="13"/>
      <c r="OEP114" s="13"/>
      <c r="OEQ114" s="13"/>
      <c r="OER114" s="13"/>
      <c r="OES114" s="13"/>
      <c r="OET114" s="13"/>
      <c r="OEU114" s="13"/>
      <c r="OEV114" s="13"/>
      <c r="OEW114" s="13"/>
      <c r="OEX114" s="13"/>
      <c r="OEY114" s="13"/>
      <c r="OEZ114" s="13"/>
      <c r="OFA114" s="13"/>
      <c r="OFB114" s="13"/>
      <c r="OFC114" s="13"/>
      <c r="OFD114" s="13"/>
      <c r="OFE114" s="13"/>
      <c r="OFF114" s="13"/>
      <c r="OFG114" s="13"/>
      <c r="OFH114" s="13"/>
      <c r="OFI114" s="13"/>
      <c r="OFJ114" s="13"/>
      <c r="OFK114" s="13"/>
      <c r="OFL114" s="13"/>
      <c r="OFM114" s="13"/>
      <c r="OFN114" s="13"/>
      <c r="OFO114" s="13"/>
      <c r="OFP114" s="13"/>
      <c r="OFQ114" s="13"/>
      <c r="OFR114" s="13"/>
      <c r="OFS114" s="13"/>
      <c r="OFT114" s="13"/>
      <c r="OFU114" s="13"/>
      <c r="OFV114" s="13"/>
      <c r="OFW114" s="13"/>
      <c r="OFX114" s="13"/>
      <c r="OFY114" s="13"/>
      <c r="OFZ114" s="13"/>
      <c r="OGA114" s="13"/>
      <c r="OGB114" s="13"/>
      <c r="OGC114" s="13"/>
      <c r="OGD114" s="13"/>
      <c r="OGE114" s="13"/>
      <c r="OGF114" s="13"/>
      <c r="OGG114" s="13"/>
      <c r="OGH114" s="13"/>
      <c r="OGI114" s="13"/>
      <c r="OGJ114" s="13"/>
      <c r="OGK114" s="13"/>
      <c r="OGL114" s="13"/>
      <c r="OGM114" s="13"/>
      <c r="OGN114" s="13"/>
      <c r="OGO114" s="13"/>
      <c r="OGP114" s="13"/>
      <c r="OGQ114" s="13"/>
      <c r="OGR114" s="13"/>
      <c r="OGS114" s="13"/>
      <c r="OGT114" s="13"/>
      <c r="OGU114" s="13"/>
      <c r="OGV114" s="13"/>
      <c r="OGW114" s="13"/>
      <c r="OGX114" s="13"/>
      <c r="OGY114" s="13"/>
      <c r="OGZ114" s="13"/>
      <c r="OHA114" s="13"/>
      <c r="OHB114" s="13"/>
      <c r="OHC114" s="13"/>
      <c r="OHD114" s="13"/>
      <c r="OHE114" s="13"/>
      <c r="OHF114" s="13"/>
      <c r="OHG114" s="13"/>
      <c r="OHH114" s="13"/>
      <c r="OHI114" s="13"/>
      <c r="OHJ114" s="13"/>
      <c r="OHK114" s="13"/>
      <c r="OHL114" s="13"/>
      <c r="OHM114" s="13"/>
      <c r="OHN114" s="13"/>
      <c r="OHO114" s="13"/>
      <c r="OHP114" s="13"/>
      <c r="OHQ114" s="13"/>
      <c r="OHR114" s="13"/>
      <c r="OHS114" s="13"/>
      <c r="OHT114" s="13"/>
      <c r="OHU114" s="13"/>
      <c r="OHV114" s="13"/>
      <c r="OHW114" s="13"/>
      <c r="OHX114" s="13"/>
      <c r="OHY114" s="13"/>
      <c r="OHZ114" s="13"/>
      <c r="OIA114" s="13"/>
      <c r="OIB114" s="13"/>
      <c r="OIC114" s="13"/>
      <c r="OID114" s="13"/>
      <c r="OIE114" s="13"/>
      <c r="OIF114" s="13"/>
      <c r="OIG114" s="13"/>
      <c r="OIH114" s="13"/>
      <c r="OII114" s="13"/>
      <c r="OIJ114" s="13"/>
      <c r="OIK114" s="13"/>
      <c r="OIL114" s="13"/>
      <c r="OIM114" s="13"/>
      <c r="OIN114" s="13"/>
      <c r="OIO114" s="13"/>
      <c r="OIP114" s="13"/>
      <c r="OIQ114" s="13"/>
      <c r="OIR114" s="13"/>
      <c r="OIS114" s="13"/>
      <c r="OIT114" s="13"/>
      <c r="OIU114" s="13"/>
      <c r="OIV114" s="13"/>
      <c r="OIW114" s="13"/>
      <c r="OIX114" s="13"/>
      <c r="OIY114" s="13"/>
      <c r="OIZ114" s="13"/>
      <c r="OJA114" s="13"/>
      <c r="OJB114" s="13"/>
      <c r="OJC114" s="13"/>
      <c r="OJD114" s="13"/>
      <c r="OJE114" s="13"/>
      <c r="OJF114" s="13"/>
      <c r="OJG114" s="13"/>
      <c r="OJH114" s="13"/>
      <c r="OJI114" s="13"/>
      <c r="OJJ114" s="13"/>
      <c r="OJK114" s="13"/>
      <c r="OJL114" s="13"/>
      <c r="OJM114" s="13"/>
      <c r="OJN114" s="13"/>
      <c r="OJO114" s="13"/>
      <c r="OJP114" s="13"/>
      <c r="OJQ114" s="13"/>
      <c r="OJR114" s="13"/>
      <c r="OJS114" s="13"/>
      <c r="OJT114" s="13"/>
      <c r="OJU114" s="13"/>
      <c r="OJV114" s="13"/>
      <c r="OJW114" s="13"/>
      <c r="OJX114" s="13"/>
      <c r="OJY114" s="13"/>
      <c r="OJZ114" s="13"/>
      <c r="OKA114" s="13"/>
      <c r="OKB114" s="13"/>
      <c r="OKC114" s="13"/>
      <c r="OKD114" s="13"/>
      <c r="OKE114" s="13"/>
      <c r="OKF114" s="13"/>
      <c r="OKG114" s="13"/>
      <c r="OKH114" s="13"/>
      <c r="OKI114" s="13"/>
      <c r="OKJ114" s="13"/>
      <c r="OKK114" s="13"/>
      <c r="OKL114" s="13"/>
      <c r="OKM114" s="13"/>
      <c r="OKN114" s="13"/>
      <c r="OKO114" s="13"/>
      <c r="OKP114" s="13"/>
      <c r="OKQ114" s="13"/>
      <c r="OKR114" s="13"/>
      <c r="OKS114" s="13"/>
      <c r="OKT114" s="13"/>
      <c r="OKU114" s="13"/>
      <c r="OKV114" s="13"/>
      <c r="OKW114" s="13"/>
      <c r="OKX114" s="13"/>
      <c r="OKY114" s="13"/>
      <c r="OKZ114" s="13"/>
      <c r="OLA114" s="13"/>
      <c r="OLB114" s="13"/>
      <c r="OLC114" s="13"/>
      <c r="OLD114" s="13"/>
      <c r="OLE114" s="13"/>
      <c r="OLF114" s="13"/>
      <c r="OLG114" s="13"/>
      <c r="OLH114" s="13"/>
      <c r="OLI114" s="13"/>
      <c r="OLJ114" s="13"/>
      <c r="OLK114" s="13"/>
      <c r="OLL114" s="13"/>
      <c r="OLM114" s="13"/>
      <c r="OLN114" s="13"/>
      <c r="OLO114" s="13"/>
      <c r="OLP114" s="13"/>
      <c r="OLQ114" s="13"/>
      <c r="OLR114" s="13"/>
      <c r="OLS114" s="13"/>
      <c r="OLT114" s="13"/>
      <c r="OLU114" s="13"/>
      <c r="OLV114" s="13"/>
      <c r="OLW114" s="13"/>
      <c r="OLX114" s="13"/>
      <c r="OLY114" s="13"/>
      <c r="OLZ114" s="13"/>
      <c r="OMA114" s="13"/>
      <c r="OMB114" s="13"/>
      <c r="OMC114" s="13"/>
      <c r="OMD114" s="13"/>
      <c r="OME114" s="13"/>
      <c r="OMF114" s="13"/>
      <c r="OMG114" s="13"/>
      <c r="OMH114" s="13"/>
      <c r="OMI114" s="13"/>
      <c r="OMJ114" s="13"/>
      <c r="OMK114" s="13"/>
      <c r="OML114" s="13"/>
      <c r="OMM114" s="13"/>
      <c r="OMN114" s="13"/>
      <c r="OMO114" s="13"/>
      <c r="OMP114" s="13"/>
      <c r="OMQ114" s="13"/>
      <c r="OMR114" s="13"/>
      <c r="OMS114" s="13"/>
      <c r="OMT114" s="13"/>
      <c r="OMU114" s="13"/>
      <c r="OMV114" s="13"/>
      <c r="OMW114" s="13"/>
      <c r="OMX114" s="13"/>
      <c r="OMY114" s="13"/>
      <c r="OMZ114" s="13"/>
      <c r="ONA114" s="13"/>
      <c r="ONB114" s="13"/>
      <c r="ONC114" s="13"/>
      <c r="OND114" s="13"/>
      <c r="ONE114" s="13"/>
      <c r="ONF114" s="13"/>
      <c r="ONG114" s="13"/>
      <c r="ONH114" s="13"/>
      <c r="ONI114" s="13"/>
      <c r="ONJ114" s="13"/>
      <c r="ONK114" s="13"/>
      <c r="ONL114" s="13"/>
      <c r="ONM114" s="13"/>
      <c r="ONN114" s="13"/>
      <c r="ONO114" s="13"/>
      <c r="ONP114" s="13"/>
      <c r="ONQ114" s="13"/>
      <c r="ONR114" s="13"/>
      <c r="ONS114" s="13"/>
      <c r="ONT114" s="13"/>
      <c r="ONU114" s="13"/>
      <c r="ONV114" s="13"/>
      <c r="ONW114" s="13"/>
      <c r="ONX114" s="13"/>
      <c r="ONY114" s="13"/>
      <c r="ONZ114" s="13"/>
      <c r="OOA114" s="13"/>
      <c r="OOB114" s="13"/>
      <c r="OOC114" s="13"/>
      <c r="OOD114" s="13"/>
      <c r="OOE114" s="13"/>
      <c r="OOF114" s="13"/>
      <c r="OOG114" s="13"/>
      <c r="OOH114" s="13"/>
      <c r="OOI114" s="13"/>
      <c r="OOJ114" s="13"/>
      <c r="OOK114" s="13"/>
      <c r="OOL114" s="13"/>
      <c r="OOM114" s="13"/>
      <c r="OON114" s="13"/>
      <c r="OOO114" s="13"/>
      <c r="OOP114" s="13"/>
      <c r="OOQ114" s="13"/>
      <c r="OOR114" s="13"/>
      <c r="OOS114" s="13"/>
      <c r="OOT114" s="13"/>
      <c r="OOU114" s="13"/>
      <c r="OOV114" s="13"/>
      <c r="OOW114" s="13"/>
      <c r="OOX114" s="13"/>
      <c r="OOY114" s="13"/>
      <c r="OOZ114" s="13"/>
      <c r="OPA114" s="13"/>
      <c r="OPB114" s="13"/>
      <c r="OPC114" s="13"/>
      <c r="OPD114" s="13"/>
      <c r="OPE114" s="13"/>
      <c r="OPF114" s="13"/>
      <c r="OPG114" s="13"/>
      <c r="OPH114" s="13"/>
      <c r="OPI114" s="13"/>
      <c r="OPJ114" s="13"/>
      <c r="OPK114" s="13"/>
      <c r="OPL114" s="13"/>
      <c r="OPM114" s="13"/>
      <c r="OPN114" s="13"/>
      <c r="OPO114" s="13"/>
      <c r="OPP114" s="13"/>
      <c r="OPQ114" s="13"/>
      <c r="OPR114" s="13"/>
      <c r="OPS114" s="13"/>
      <c r="OPT114" s="13"/>
      <c r="OPU114" s="13"/>
      <c r="OPV114" s="13"/>
      <c r="OPW114" s="13"/>
      <c r="OPX114" s="13"/>
      <c r="OPY114" s="13"/>
      <c r="OPZ114" s="13"/>
      <c r="OQA114" s="13"/>
      <c r="OQB114" s="13"/>
      <c r="OQC114" s="13"/>
      <c r="OQD114" s="13"/>
      <c r="OQE114" s="13"/>
      <c r="OQF114" s="13"/>
      <c r="OQG114" s="13"/>
      <c r="OQH114" s="13"/>
      <c r="OQI114" s="13"/>
      <c r="OQJ114" s="13"/>
      <c r="OQK114" s="13"/>
      <c r="OQL114" s="13"/>
      <c r="OQM114" s="13"/>
      <c r="OQN114" s="13"/>
      <c r="OQO114" s="13"/>
      <c r="OQP114" s="13"/>
      <c r="OQQ114" s="13"/>
      <c r="OQR114" s="13"/>
      <c r="OQS114" s="13"/>
      <c r="OQT114" s="13"/>
      <c r="OQU114" s="13"/>
      <c r="OQV114" s="13"/>
      <c r="OQW114" s="13"/>
      <c r="OQX114" s="13"/>
      <c r="OQY114" s="13"/>
      <c r="OQZ114" s="13"/>
      <c r="ORA114" s="13"/>
      <c r="ORB114" s="13"/>
      <c r="ORC114" s="13"/>
      <c r="ORD114" s="13"/>
      <c r="ORE114" s="13"/>
      <c r="ORF114" s="13"/>
      <c r="ORG114" s="13"/>
      <c r="ORH114" s="13"/>
      <c r="ORI114" s="13"/>
      <c r="ORJ114" s="13"/>
      <c r="ORK114" s="13"/>
      <c r="ORL114" s="13"/>
      <c r="ORM114" s="13"/>
      <c r="ORN114" s="13"/>
      <c r="ORO114" s="13"/>
      <c r="ORP114" s="13"/>
      <c r="ORQ114" s="13"/>
      <c r="ORR114" s="13"/>
      <c r="ORS114" s="13"/>
      <c r="ORT114" s="13"/>
      <c r="ORU114" s="13"/>
      <c r="ORV114" s="13"/>
      <c r="ORW114" s="13"/>
      <c r="ORX114" s="13"/>
      <c r="ORY114" s="13"/>
      <c r="ORZ114" s="13"/>
      <c r="OSA114" s="13"/>
      <c r="OSB114" s="13"/>
      <c r="OSC114" s="13"/>
      <c r="OSD114" s="13"/>
      <c r="OSE114" s="13"/>
      <c r="OSF114" s="13"/>
      <c r="OSG114" s="13"/>
      <c r="OSH114" s="13"/>
      <c r="OSI114" s="13"/>
      <c r="OSJ114" s="13"/>
      <c r="OSK114" s="13"/>
      <c r="OSL114" s="13"/>
      <c r="OSM114" s="13"/>
      <c r="OSN114" s="13"/>
      <c r="OSO114" s="13"/>
      <c r="OSP114" s="13"/>
      <c r="OSQ114" s="13"/>
      <c r="OSR114" s="13"/>
      <c r="OSS114" s="13"/>
      <c r="OST114" s="13"/>
      <c r="OSU114" s="13"/>
      <c r="OSV114" s="13"/>
      <c r="OSW114" s="13"/>
      <c r="OSX114" s="13"/>
      <c r="OSY114" s="13"/>
      <c r="OSZ114" s="13"/>
      <c r="OTA114" s="13"/>
      <c r="OTB114" s="13"/>
      <c r="OTC114" s="13"/>
      <c r="OTD114" s="13"/>
      <c r="OTE114" s="13"/>
      <c r="OTF114" s="13"/>
      <c r="OTG114" s="13"/>
      <c r="OTH114" s="13"/>
      <c r="OTI114" s="13"/>
      <c r="OTJ114" s="13"/>
      <c r="OTK114" s="13"/>
      <c r="OTL114" s="13"/>
      <c r="OTM114" s="13"/>
      <c r="OTN114" s="13"/>
      <c r="OTO114" s="13"/>
      <c r="OTP114" s="13"/>
      <c r="OTQ114" s="13"/>
      <c r="OTR114" s="13"/>
      <c r="OTS114" s="13"/>
      <c r="OTT114" s="13"/>
      <c r="OTU114" s="13"/>
      <c r="OTV114" s="13"/>
      <c r="OTW114" s="13"/>
      <c r="OTX114" s="13"/>
      <c r="OTY114" s="13"/>
      <c r="OTZ114" s="13"/>
      <c r="OUA114" s="13"/>
      <c r="OUB114" s="13"/>
      <c r="OUC114" s="13"/>
      <c r="OUD114" s="13"/>
      <c r="OUE114" s="13"/>
      <c r="OUF114" s="13"/>
      <c r="OUG114" s="13"/>
      <c r="OUH114" s="13"/>
      <c r="OUI114" s="13"/>
      <c r="OUJ114" s="13"/>
      <c r="OUK114" s="13"/>
      <c r="OUL114" s="13"/>
      <c r="OUM114" s="13"/>
      <c r="OUN114" s="13"/>
      <c r="OUO114" s="13"/>
      <c r="OUP114" s="13"/>
      <c r="OUQ114" s="13"/>
      <c r="OUR114" s="13"/>
      <c r="OUS114" s="13"/>
      <c r="OUT114" s="13"/>
      <c r="OUU114" s="13"/>
      <c r="OUV114" s="13"/>
      <c r="OUW114" s="13"/>
      <c r="OUX114" s="13"/>
      <c r="OUY114" s="13"/>
      <c r="OUZ114" s="13"/>
      <c r="OVA114" s="13"/>
      <c r="OVB114" s="13"/>
      <c r="OVC114" s="13"/>
      <c r="OVD114" s="13"/>
      <c r="OVE114" s="13"/>
      <c r="OVF114" s="13"/>
      <c r="OVG114" s="13"/>
      <c r="OVH114" s="13"/>
      <c r="OVI114" s="13"/>
      <c r="OVJ114" s="13"/>
      <c r="OVK114" s="13"/>
      <c r="OVL114" s="13"/>
      <c r="OVM114" s="13"/>
      <c r="OVN114" s="13"/>
      <c r="OVO114" s="13"/>
      <c r="OVP114" s="13"/>
      <c r="OVQ114" s="13"/>
      <c r="OVR114" s="13"/>
      <c r="OVS114" s="13"/>
      <c r="OVT114" s="13"/>
      <c r="OVU114" s="13"/>
      <c r="OVV114" s="13"/>
      <c r="OVW114" s="13"/>
      <c r="OVX114" s="13"/>
      <c r="OVY114" s="13"/>
      <c r="OVZ114" s="13"/>
      <c r="OWA114" s="13"/>
      <c r="OWB114" s="13"/>
      <c r="OWC114" s="13"/>
      <c r="OWD114" s="13"/>
      <c r="OWE114" s="13"/>
      <c r="OWF114" s="13"/>
      <c r="OWG114" s="13"/>
      <c r="OWH114" s="13"/>
      <c r="OWI114" s="13"/>
      <c r="OWJ114" s="13"/>
      <c r="OWK114" s="13"/>
      <c r="OWL114" s="13"/>
      <c r="OWM114" s="13"/>
      <c r="OWN114" s="13"/>
      <c r="OWO114" s="13"/>
      <c r="OWP114" s="13"/>
      <c r="OWQ114" s="13"/>
      <c r="OWR114" s="13"/>
      <c r="OWS114" s="13"/>
      <c r="OWT114" s="13"/>
      <c r="OWU114" s="13"/>
      <c r="OWV114" s="13"/>
      <c r="OWW114" s="13"/>
      <c r="OWX114" s="13"/>
      <c r="OWY114" s="13"/>
      <c r="OWZ114" s="13"/>
      <c r="OXA114" s="13"/>
      <c r="OXB114" s="13"/>
      <c r="OXC114" s="13"/>
      <c r="OXD114" s="13"/>
      <c r="OXE114" s="13"/>
      <c r="OXF114" s="13"/>
      <c r="OXG114" s="13"/>
      <c r="OXH114" s="13"/>
      <c r="OXI114" s="13"/>
      <c r="OXJ114" s="13"/>
      <c r="OXK114" s="13"/>
      <c r="OXL114" s="13"/>
      <c r="OXM114" s="13"/>
      <c r="OXN114" s="13"/>
      <c r="OXO114" s="13"/>
      <c r="OXP114" s="13"/>
      <c r="OXQ114" s="13"/>
      <c r="OXR114" s="13"/>
      <c r="OXS114" s="13"/>
      <c r="OXT114" s="13"/>
      <c r="OXU114" s="13"/>
      <c r="OXV114" s="13"/>
      <c r="OXW114" s="13"/>
      <c r="OXX114" s="13"/>
      <c r="OXY114" s="13"/>
      <c r="OXZ114" s="13"/>
      <c r="OYA114" s="13"/>
      <c r="OYB114" s="13"/>
      <c r="OYC114" s="13"/>
      <c r="OYD114" s="13"/>
      <c r="OYE114" s="13"/>
      <c r="OYF114" s="13"/>
      <c r="OYG114" s="13"/>
      <c r="OYH114" s="13"/>
      <c r="OYI114" s="13"/>
      <c r="OYJ114" s="13"/>
      <c r="OYK114" s="13"/>
      <c r="OYL114" s="13"/>
      <c r="OYM114" s="13"/>
      <c r="OYN114" s="13"/>
      <c r="OYO114" s="13"/>
      <c r="OYP114" s="13"/>
      <c r="OYQ114" s="13"/>
      <c r="OYR114" s="13"/>
      <c r="OYS114" s="13"/>
      <c r="OYT114" s="13"/>
      <c r="OYU114" s="13"/>
      <c r="OYV114" s="13"/>
      <c r="OYW114" s="13"/>
      <c r="OYX114" s="13"/>
      <c r="OYY114" s="13"/>
      <c r="OYZ114" s="13"/>
      <c r="OZA114" s="13"/>
      <c r="OZB114" s="13"/>
      <c r="OZC114" s="13"/>
      <c r="OZD114" s="13"/>
      <c r="OZE114" s="13"/>
      <c r="OZF114" s="13"/>
      <c r="OZG114" s="13"/>
      <c r="OZH114" s="13"/>
      <c r="OZI114" s="13"/>
      <c r="OZJ114" s="13"/>
      <c r="OZK114" s="13"/>
      <c r="OZL114" s="13"/>
      <c r="OZM114" s="13"/>
      <c r="OZN114" s="13"/>
      <c r="OZO114" s="13"/>
      <c r="OZP114" s="13"/>
      <c r="OZQ114" s="13"/>
      <c r="OZR114" s="13"/>
      <c r="OZS114" s="13"/>
      <c r="OZT114" s="13"/>
      <c r="OZU114" s="13"/>
      <c r="OZV114" s="13"/>
      <c r="OZW114" s="13"/>
      <c r="OZX114" s="13"/>
      <c r="OZY114" s="13"/>
      <c r="OZZ114" s="13"/>
      <c r="PAA114" s="13"/>
      <c r="PAB114" s="13"/>
      <c r="PAC114" s="13"/>
      <c r="PAD114" s="13"/>
      <c r="PAE114" s="13"/>
      <c r="PAF114" s="13"/>
      <c r="PAG114" s="13"/>
      <c r="PAH114" s="13"/>
      <c r="PAI114" s="13"/>
      <c r="PAJ114" s="13"/>
      <c r="PAK114" s="13"/>
      <c r="PAL114" s="13"/>
      <c r="PAM114" s="13"/>
      <c r="PAN114" s="13"/>
      <c r="PAO114" s="13"/>
      <c r="PAP114" s="13"/>
      <c r="PAQ114" s="13"/>
      <c r="PAR114" s="13"/>
      <c r="PAS114" s="13"/>
      <c r="PAT114" s="13"/>
      <c r="PAU114" s="13"/>
      <c r="PAV114" s="13"/>
      <c r="PAW114" s="13"/>
      <c r="PAX114" s="13"/>
      <c r="PAY114" s="13"/>
      <c r="PAZ114" s="13"/>
      <c r="PBA114" s="13"/>
      <c r="PBB114" s="13"/>
      <c r="PBC114" s="13"/>
      <c r="PBD114" s="13"/>
      <c r="PBE114" s="13"/>
      <c r="PBF114" s="13"/>
      <c r="PBG114" s="13"/>
      <c r="PBH114" s="13"/>
      <c r="PBI114" s="13"/>
      <c r="PBJ114" s="13"/>
      <c r="PBK114" s="13"/>
      <c r="PBL114" s="13"/>
      <c r="PBM114" s="13"/>
      <c r="PBN114" s="13"/>
      <c r="PBO114" s="13"/>
      <c r="PBP114" s="13"/>
      <c r="PBQ114" s="13"/>
      <c r="PBR114" s="13"/>
      <c r="PBS114" s="13"/>
      <c r="PBT114" s="13"/>
      <c r="PBU114" s="13"/>
      <c r="PBV114" s="13"/>
      <c r="PBW114" s="13"/>
      <c r="PBX114" s="13"/>
      <c r="PBY114" s="13"/>
      <c r="PBZ114" s="13"/>
      <c r="PCA114" s="13"/>
      <c r="PCB114" s="13"/>
      <c r="PCC114" s="13"/>
      <c r="PCD114" s="13"/>
      <c r="PCE114" s="13"/>
      <c r="PCF114" s="13"/>
      <c r="PCG114" s="13"/>
      <c r="PCH114" s="13"/>
      <c r="PCI114" s="13"/>
      <c r="PCJ114" s="13"/>
      <c r="PCK114" s="13"/>
      <c r="PCL114" s="13"/>
      <c r="PCM114" s="13"/>
      <c r="PCN114" s="13"/>
      <c r="PCO114" s="13"/>
      <c r="PCP114" s="13"/>
      <c r="PCQ114" s="13"/>
      <c r="PCR114" s="13"/>
      <c r="PCS114" s="13"/>
      <c r="PCT114" s="13"/>
      <c r="PCU114" s="13"/>
      <c r="PCV114" s="13"/>
      <c r="PCW114" s="13"/>
      <c r="PCX114" s="13"/>
      <c r="PCY114" s="13"/>
      <c r="PCZ114" s="13"/>
      <c r="PDA114" s="13"/>
      <c r="PDB114" s="13"/>
      <c r="PDC114" s="13"/>
      <c r="PDD114" s="13"/>
      <c r="PDE114" s="13"/>
      <c r="PDF114" s="13"/>
      <c r="PDG114" s="13"/>
      <c r="PDH114" s="13"/>
      <c r="PDI114" s="13"/>
      <c r="PDJ114" s="13"/>
      <c r="PDK114" s="13"/>
      <c r="PDL114" s="13"/>
      <c r="PDM114" s="13"/>
      <c r="PDN114" s="13"/>
      <c r="PDO114" s="13"/>
      <c r="PDP114" s="13"/>
      <c r="PDQ114" s="13"/>
      <c r="PDR114" s="13"/>
      <c r="PDS114" s="13"/>
      <c r="PDT114" s="13"/>
      <c r="PDU114" s="13"/>
      <c r="PDV114" s="13"/>
      <c r="PDW114" s="13"/>
      <c r="PDX114" s="13"/>
      <c r="PDY114" s="13"/>
      <c r="PDZ114" s="13"/>
      <c r="PEA114" s="13"/>
      <c r="PEB114" s="13"/>
      <c r="PEC114" s="13"/>
      <c r="PED114" s="13"/>
      <c r="PEE114" s="13"/>
      <c r="PEF114" s="13"/>
      <c r="PEG114" s="13"/>
      <c r="PEH114" s="13"/>
      <c r="PEI114" s="13"/>
      <c r="PEJ114" s="13"/>
      <c r="PEK114" s="13"/>
      <c r="PEL114" s="13"/>
      <c r="PEM114" s="13"/>
      <c r="PEN114" s="13"/>
      <c r="PEO114" s="13"/>
      <c r="PEP114" s="13"/>
      <c r="PEQ114" s="13"/>
      <c r="PER114" s="13"/>
      <c r="PES114" s="13"/>
      <c r="PET114" s="13"/>
      <c r="PEU114" s="13"/>
      <c r="PEV114" s="13"/>
      <c r="PEW114" s="13"/>
      <c r="PEX114" s="13"/>
      <c r="PEY114" s="13"/>
      <c r="PEZ114" s="13"/>
      <c r="PFA114" s="13"/>
      <c r="PFB114" s="13"/>
      <c r="PFC114" s="13"/>
      <c r="PFD114" s="13"/>
      <c r="PFE114" s="13"/>
      <c r="PFF114" s="13"/>
      <c r="PFG114" s="13"/>
      <c r="PFH114" s="13"/>
      <c r="PFI114" s="13"/>
      <c r="PFJ114" s="13"/>
      <c r="PFK114" s="13"/>
      <c r="PFL114" s="13"/>
      <c r="PFM114" s="13"/>
      <c r="PFN114" s="13"/>
      <c r="PFO114" s="13"/>
      <c r="PFP114" s="13"/>
      <c r="PFQ114" s="13"/>
      <c r="PFR114" s="13"/>
      <c r="PFS114" s="13"/>
      <c r="PFT114" s="13"/>
      <c r="PFU114" s="13"/>
      <c r="PFV114" s="13"/>
      <c r="PFW114" s="13"/>
      <c r="PFX114" s="13"/>
      <c r="PFY114" s="13"/>
      <c r="PFZ114" s="13"/>
      <c r="PGA114" s="13"/>
      <c r="PGB114" s="13"/>
      <c r="PGC114" s="13"/>
      <c r="PGD114" s="13"/>
      <c r="PGE114" s="13"/>
      <c r="PGF114" s="13"/>
      <c r="PGG114" s="13"/>
      <c r="PGH114" s="13"/>
      <c r="PGI114" s="13"/>
      <c r="PGJ114" s="13"/>
      <c r="PGK114" s="13"/>
      <c r="PGL114" s="13"/>
      <c r="PGM114" s="13"/>
      <c r="PGN114" s="13"/>
      <c r="PGO114" s="13"/>
      <c r="PGP114" s="13"/>
      <c r="PGQ114" s="13"/>
      <c r="PGR114" s="13"/>
      <c r="PGS114" s="13"/>
      <c r="PGT114" s="13"/>
      <c r="PGU114" s="13"/>
      <c r="PGV114" s="13"/>
      <c r="PGW114" s="13"/>
      <c r="PGX114" s="13"/>
      <c r="PGY114" s="13"/>
      <c r="PGZ114" s="13"/>
      <c r="PHA114" s="13"/>
      <c r="PHB114" s="13"/>
      <c r="PHC114" s="13"/>
      <c r="PHD114" s="13"/>
      <c r="PHE114" s="13"/>
      <c r="PHF114" s="13"/>
      <c r="PHG114" s="13"/>
      <c r="PHH114" s="13"/>
      <c r="PHI114" s="13"/>
      <c r="PHJ114" s="13"/>
      <c r="PHK114" s="13"/>
      <c r="PHL114" s="13"/>
      <c r="PHM114" s="13"/>
      <c r="PHN114" s="13"/>
      <c r="PHO114" s="13"/>
      <c r="PHP114" s="13"/>
      <c r="PHQ114" s="13"/>
      <c r="PHR114" s="13"/>
      <c r="PHS114" s="13"/>
      <c r="PHT114" s="13"/>
      <c r="PHU114" s="13"/>
      <c r="PHV114" s="13"/>
      <c r="PHW114" s="13"/>
      <c r="PHX114" s="13"/>
      <c r="PHY114" s="13"/>
      <c r="PHZ114" s="13"/>
      <c r="PIA114" s="13"/>
      <c r="PIB114" s="13"/>
      <c r="PIC114" s="13"/>
      <c r="PID114" s="13"/>
      <c r="PIE114" s="13"/>
      <c r="PIF114" s="13"/>
      <c r="PIG114" s="13"/>
      <c r="PIH114" s="13"/>
      <c r="PII114" s="13"/>
      <c r="PIJ114" s="13"/>
      <c r="PIK114" s="13"/>
      <c r="PIL114" s="13"/>
      <c r="PIM114" s="13"/>
      <c r="PIN114" s="13"/>
      <c r="PIO114" s="13"/>
      <c r="PIP114" s="13"/>
      <c r="PIQ114" s="13"/>
      <c r="PIR114" s="13"/>
      <c r="PIS114" s="13"/>
      <c r="PIT114" s="13"/>
      <c r="PIU114" s="13"/>
      <c r="PIV114" s="13"/>
      <c r="PIW114" s="13"/>
      <c r="PIX114" s="13"/>
      <c r="PIY114" s="13"/>
      <c r="PIZ114" s="13"/>
      <c r="PJA114" s="13"/>
      <c r="PJB114" s="13"/>
      <c r="PJC114" s="13"/>
      <c r="PJD114" s="13"/>
      <c r="PJE114" s="13"/>
      <c r="PJF114" s="13"/>
      <c r="PJG114" s="13"/>
      <c r="PJH114" s="13"/>
      <c r="PJI114" s="13"/>
      <c r="PJJ114" s="13"/>
      <c r="PJK114" s="13"/>
      <c r="PJL114" s="13"/>
      <c r="PJM114" s="13"/>
      <c r="PJN114" s="13"/>
      <c r="PJO114" s="13"/>
      <c r="PJP114" s="13"/>
      <c r="PJQ114" s="13"/>
      <c r="PJR114" s="13"/>
      <c r="PJS114" s="13"/>
      <c r="PJT114" s="13"/>
      <c r="PJU114" s="13"/>
      <c r="PJV114" s="13"/>
      <c r="PJW114" s="13"/>
      <c r="PJX114" s="13"/>
      <c r="PJY114" s="13"/>
      <c r="PJZ114" s="13"/>
      <c r="PKA114" s="13"/>
      <c r="PKB114" s="13"/>
      <c r="PKC114" s="13"/>
      <c r="PKD114" s="13"/>
      <c r="PKE114" s="13"/>
      <c r="PKF114" s="13"/>
      <c r="PKG114" s="13"/>
      <c r="PKH114" s="13"/>
      <c r="PKI114" s="13"/>
      <c r="PKJ114" s="13"/>
      <c r="PKK114" s="13"/>
      <c r="PKL114" s="13"/>
      <c r="PKM114" s="13"/>
      <c r="PKN114" s="13"/>
      <c r="PKO114" s="13"/>
      <c r="PKP114" s="13"/>
      <c r="PKQ114" s="13"/>
      <c r="PKR114" s="13"/>
      <c r="PKS114" s="13"/>
      <c r="PKT114" s="13"/>
      <c r="PKU114" s="13"/>
      <c r="PKV114" s="13"/>
      <c r="PKW114" s="13"/>
      <c r="PKX114" s="13"/>
      <c r="PKY114" s="13"/>
      <c r="PKZ114" s="13"/>
      <c r="PLA114" s="13"/>
      <c r="PLB114" s="13"/>
      <c r="PLC114" s="13"/>
      <c r="PLD114" s="13"/>
      <c r="PLE114" s="13"/>
      <c r="PLF114" s="13"/>
      <c r="PLG114" s="13"/>
      <c r="PLH114" s="13"/>
      <c r="PLI114" s="13"/>
      <c r="PLJ114" s="13"/>
      <c r="PLK114" s="13"/>
      <c r="PLL114" s="13"/>
      <c r="PLM114" s="13"/>
      <c r="PLN114" s="13"/>
      <c r="PLO114" s="13"/>
      <c r="PLP114" s="13"/>
      <c r="PLQ114" s="13"/>
      <c r="PLR114" s="13"/>
      <c r="PLS114" s="13"/>
      <c r="PLT114" s="13"/>
      <c r="PLU114" s="13"/>
      <c r="PLV114" s="13"/>
      <c r="PLW114" s="13"/>
      <c r="PLX114" s="13"/>
      <c r="PLY114" s="13"/>
      <c r="PLZ114" s="13"/>
      <c r="PMA114" s="13"/>
      <c r="PMB114" s="13"/>
      <c r="PMC114" s="13"/>
      <c r="PMD114" s="13"/>
      <c r="PME114" s="13"/>
      <c r="PMF114" s="13"/>
      <c r="PMG114" s="13"/>
      <c r="PMH114" s="13"/>
      <c r="PMI114" s="13"/>
      <c r="PMJ114" s="13"/>
      <c r="PMK114" s="13"/>
      <c r="PML114" s="13"/>
      <c r="PMM114" s="13"/>
      <c r="PMN114" s="13"/>
      <c r="PMO114" s="13"/>
      <c r="PMP114" s="13"/>
      <c r="PMQ114" s="13"/>
      <c r="PMR114" s="13"/>
      <c r="PMS114" s="13"/>
      <c r="PMT114" s="13"/>
      <c r="PMU114" s="13"/>
      <c r="PMV114" s="13"/>
      <c r="PMW114" s="13"/>
      <c r="PMX114" s="13"/>
      <c r="PMY114" s="13"/>
      <c r="PMZ114" s="13"/>
      <c r="PNA114" s="13"/>
      <c r="PNB114" s="13"/>
      <c r="PNC114" s="13"/>
      <c r="PND114" s="13"/>
      <c r="PNE114" s="13"/>
      <c r="PNF114" s="13"/>
      <c r="PNG114" s="13"/>
      <c r="PNH114" s="13"/>
      <c r="PNI114" s="13"/>
      <c r="PNJ114" s="13"/>
      <c r="PNK114" s="13"/>
      <c r="PNL114" s="13"/>
      <c r="PNM114" s="13"/>
      <c r="PNN114" s="13"/>
      <c r="PNO114" s="13"/>
      <c r="PNP114" s="13"/>
      <c r="PNQ114" s="13"/>
      <c r="PNR114" s="13"/>
      <c r="PNS114" s="13"/>
      <c r="PNT114" s="13"/>
      <c r="PNU114" s="13"/>
      <c r="PNV114" s="13"/>
      <c r="PNW114" s="13"/>
      <c r="PNX114" s="13"/>
      <c r="PNY114" s="13"/>
      <c r="PNZ114" s="13"/>
      <c r="POA114" s="13"/>
      <c r="POB114" s="13"/>
      <c r="POC114" s="13"/>
      <c r="POD114" s="13"/>
      <c r="POE114" s="13"/>
      <c r="POF114" s="13"/>
      <c r="POG114" s="13"/>
      <c r="POH114" s="13"/>
      <c r="POI114" s="13"/>
      <c r="POJ114" s="13"/>
      <c r="POK114" s="13"/>
      <c r="POL114" s="13"/>
      <c r="POM114" s="13"/>
      <c r="PON114" s="13"/>
      <c r="POO114" s="13"/>
      <c r="POP114" s="13"/>
      <c r="POQ114" s="13"/>
      <c r="POR114" s="13"/>
      <c r="POS114" s="13"/>
      <c r="POT114" s="13"/>
      <c r="POU114" s="13"/>
      <c r="POV114" s="13"/>
      <c r="POW114" s="13"/>
      <c r="POX114" s="13"/>
      <c r="POY114" s="13"/>
      <c r="POZ114" s="13"/>
      <c r="PPA114" s="13"/>
      <c r="PPB114" s="13"/>
      <c r="PPC114" s="13"/>
      <c r="PPD114" s="13"/>
      <c r="PPE114" s="13"/>
      <c r="PPF114" s="13"/>
      <c r="PPG114" s="13"/>
      <c r="PPH114" s="13"/>
      <c r="PPI114" s="13"/>
      <c r="PPJ114" s="13"/>
      <c r="PPK114" s="13"/>
      <c r="PPL114" s="13"/>
      <c r="PPM114" s="13"/>
      <c r="PPN114" s="13"/>
      <c r="PPO114" s="13"/>
      <c r="PPP114" s="13"/>
      <c r="PPQ114" s="13"/>
      <c r="PPR114" s="13"/>
      <c r="PPS114" s="13"/>
      <c r="PPT114" s="13"/>
      <c r="PPU114" s="13"/>
      <c r="PPV114" s="13"/>
      <c r="PPW114" s="13"/>
      <c r="PPX114" s="13"/>
      <c r="PPY114" s="13"/>
      <c r="PPZ114" s="13"/>
      <c r="PQA114" s="13"/>
      <c r="PQB114" s="13"/>
      <c r="PQC114" s="13"/>
      <c r="PQD114" s="13"/>
      <c r="PQE114" s="13"/>
      <c r="PQF114" s="13"/>
      <c r="PQG114" s="13"/>
      <c r="PQH114" s="13"/>
      <c r="PQI114" s="13"/>
      <c r="PQJ114" s="13"/>
      <c r="PQK114" s="13"/>
      <c r="PQL114" s="13"/>
      <c r="PQM114" s="13"/>
      <c r="PQN114" s="13"/>
      <c r="PQO114" s="13"/>
      <c r="PQP114" s="13"/>
      <c r="PQQ114" s="13"/>
      <c r="PQR114" s="13"/>
      <c r="PQS114" s="13"/>
      <c r="PQT114" s="13"/>
      <c r="PQU114" s="13"/>
      <c r="PQV114" s="13"/>
      <c r="PQW114" s="13"/>
      <c r="PQX114" s="13"/>
      <c r="PQY114" s="13"/>
      <c r="PQZ114" s="13"/>
      <c r="PRA114" s="13"/>
      <c r="PRB114" s="13"/>
      <c r="PRC114" s="13"/>
      <c r="PRD114" s="13"/>
      <c r="PRE114" s="13"/>
      <c r="PRF114" s="13"/>
      <c r="PRG114" s="13"/>
      <c r="PRH114" s="13"/>
      <c r="PRI114" s="13"/>
      <c r="PRJ114" s="13"/>
      <c r="PRK114" s="13"/>
      <c r="PRL114" s="13"/>
      <c r="PRM114" s="13"/>
      <c r="PRN114" s="13"/>
      <c r="PRO114" s="13"/>
      <c r="PRP114" s="13"/>
      <c r="PRQ114" s="13"/>
      <c r="PRR114" s="13"/>
      <c r="PRS114" s="13"/>
      <c r="PRT114" s="13"/>
      <c r="PRU114" s="13"/>
      <c r="PRV114" s="13"/>
      <c r="PRW114" s="13"/>
      <c r="PRX114" s="13"/>
      <c r="PRY114" s="13"/>
      <c r="PRZ114" s="13"/>
      <c r="PSA114" s="13"/>
      <c r="PSB114" s="13"/>
      <c r="PSC114" s="13"/>
      <c r="PSD114" s="13"/>
      <c r="PSE114" s="13"/>
      <c r="PSF114" s="13"/>
      <c r="PSG114" s="13"/>
      <c r="PSH114" s="13"/>
      <c r="PSI114" s="13"/>
      <c r="PSJ114" s="13"/>
      <c r="PSK114" s="13"/>
      <c r="PSL114" s="13"/>
      <c r="PSM114" s="13"/>
      <c r="PSN114" s="13"/>
      <c r="PSO114" s="13"/>
      <c r="PSP114" s="13"/>
      <c r="PSQ114" s="13"/>
      <c r="PSR114" s="13"/>
      <c r="PSS114" s="13"/>
      <c r="PST114" s="13"/>
      <c r="PSU114" s="13"/>
      <c r="PSV114" s="13"/>
      <c r="PSW114" s="13"/>
      <c r="PSX114" s="13"/>
      <c r="PSY114" s="13"/>
      <c r="PSZ114" s="13"/>
      <c r="PTA114" s="13"/>
      <c r="PTB114" s="13"/>
      <c r="PTC114" s="13"/>
      <c r="PTD114" s="13"/>
      <c r="PTE114" s="13"/>
      <c r="PTF114" s="13"/>
      <c r="PTG114" s="13"/>
      <c r="PTH114" s="13"/>
      <c r="PTI114" s="13"/>
      <c r="PTJ114" s="13"/>
      <c r="PTK114" s="13"/>
      <c r="PTL114" s="13"/>
      <c r="PTM114" s="13"/>
      <c r="PTN114" s="13"/>
      <c r="PTO114" s="13"/>
      <c r="PTP114" s="13"/>
      <c r="PTQ114" s="13"/>
      <c r="PTR114" s="13"/>
      <c r="PTS114" s="13"/>
      <c r="PTT114" s="13"/>
      <c r="PTU114" s="13"/>
      <c r="PTV114" s="13"/>
      <c r="PTW114" s="13"/>
      <c r="PTX114" s="13"/>
      <c r="PTY114" s="13"/>
      <c r="PTZ114" s="13"/>
      <c r="PUA114" s="13"/>
      <c r="PUB114" s="13"/>
      <c r="PUC114" s="13"/>
      <c r="PUD114" s="13"/>
      <c r="PUE114" s="13"/>
      <c r="PUF114" s="13"/>
      <c r="PUG114" s="13"/>
      <c r="PUH114" s="13"/>
      <c r="PUI114" s="13"/>
      <c r="PUJ114" s="13"/>
      <c r="PUK114" s="13"/>
      <c r="PUL114" s="13"/>
      <c r="PUM114" s="13"/>
      <c r="PUN114" s="13"/>
      <c r="PUO114" s="13"/>
      <c r="PUP114" s="13"/>
      <c r="PUQ114" s="13"/>
      <c r="PUR114" s="13"/>
      <c r="PUS114" s="13"/>
      <c r="PUT114" s="13"/>
      <c r="PUU114" s="13"/>
      <c r="PUV114" s="13"/>
      <c r="PUW114" s="13"/>
      <c r="PUX114" s="13"/>
      <c r="PUY114" s="13"/>
      <c r="PUZ114" s="13"/>
      <c r="PVA114" s="13"/>
      <c r="PVB114" s="13"/>
      <c r="PVC114" s="13"/>
      <c r="PVD114" s="13"/>
      <c r="PVE114" s="13"/>
      <c r="PVF114" s="13"/>
      <c r="PVG114" s="13"/>
      <c r="PVH114" s="13"/>
      <c r="PVI114" s="13"/>
      <c r="PVJ114" s="13"/>
      <c r="PVK114" s="13"/>
      <c r="PVL114" s="13"/>
      <c r="PVM114" s="13"/>
      <c r="PVN114" s="13"/>
      <c r="PVO114" s="13"/>
      <c r="PVP114" s="13"/>
      <c r="PVQ114" s="13"/>
      <c r="PVR114" s="13"/>
      <c r="PVS114" s="13"/>
      <c r="PVT114" s="13"/>
      <c r="PVU114" s="13"/>
      <c r="PVV114" s="13"/>
      <c r="PVW114" s="13"/>
      <c r="PVX114" s="13"/>
      <c r="PVY114" s="13"/>
      <c r="PVZ114" s="13"/>
      <c r="PWA114" s="13"/>
      <c r="PWB114" s="13"/>
      <c r="PWC114" s="13"/>
      <c r="PWD114" s="13"/>
      <c r="PWE114" s="13"/>
      <c r="PWF114" s="13"/>
      <c r="PWG114" s="13"/>
      <c r="PWH114" s="13"/>
      <c r="PWI114" s="13"/>
      <c r="PWJ114" s="13"/>
      <c r="PWK114" s="13"/>
      <c r="PWL114" s="13"/>
      <c r="PWM114" s="13"/>
      <c r="PWN114" s="13"/>
      <c r="PWO114" s="13"/>
      <c r="PWP114" s="13"/>
      <c r="PWQ114" s="13"/>
      <c r="PWR114" s="13"/>
      <c r="PWS114" s="13"/>
      <c r="PWT114" s="13"/>
      <c r="PWU114" s="13"/>
      <c r="PWV114" s="13"/>
      <c r="PWW114" s="13"/>
      <c r="PWX114" s="13"/>
      <c r="PWY114" s="13"/>
      <c r="PWZ114" s="13"/>
      <c r="PXA114" s="13"/>
      <c r="PXB114" s="13"/>
      <c r="PXC114" s="13"/>
      <c r="PXD114" s="13"/>
      <c r="PXE114" s="13"/>
      <c r="PXF114" s="13"/>
      <c r="PXG114" s="13"/>
      <c r="PXH114" s="13"/>
      <c r="PXI114" s="13"/>
      <c r="PXJ114" s="13"/>
      <c r="PXK114" s="13"/>
      <c r="PXL114" s="13"/>
      <c r="PXM114" s="13"/>
      <c r="PXN114" s="13"/>
      <c r="PXO114" s="13"/>
      <c r="PXP114" s="13"/>
      <c r="PXQ114" s="13"/>
      <c r="PXR114" s="13"/>
      <c r="PXS114" s="13"/>
      <c r="PXT114" s="13"/>
      <c r="PXU114" s="13"/>
      <c r="PXV114" s="13"/>
      <c r="PXW114" s="13"/>
      <c r="PXX114" s="13"/>
      <c r="PXY114" s="13"/>
      <c r="PXZ114" s="13"/>
      <c r="PYA114" s="13"/>
      <c r="PYB114" s="13"/>
      <c r="PYC114" s="13"/>
      <c r="PYD114" s="13"/>
      <c r="PYE114" s="13"/>
      <c r="PYF114" s="13"/>
      <c r="PYG114" s="13"/>
      <c r="PYH114" s="13"/>
      <c r="PYI114" s="13"/>
      <c r="PYJ114" s="13"/>
      <c r="PYK114" s="13"/>
      <c r="PYL114" s="13"/>
      <c r="PYM114" s="13"/>
      <c r="PYN114" s="13"/>
      <c r="PYO114" s="13"/>
      <c r="PYP114" s="13"/>
      <c r="PYQ114" s="13"/>
      <c r="PYR114" s="13"/>
      <c r="PYS114" s="13"/>
      <c r="PYT114" s="13"/>
      <c r="PYU114" s="13"/>
      <c r="PYV114" s="13"/>
      <c r="PYW114" s="13"/>
      <c r="PYX114" s="13"/>
      <c r="PYY114" s="13"/>
      <c r="PYZ114" s="13"/>
      <c r="PZA114" s="13"/>
      <c r="PZB114" s="13"/>
      <c r="PZC114" s="13"/>
      <c r="PZD114" s="13"/>
      <c r="PZE114" s="13"/>
      <c r="PZF114" s="13"/>
      <c r="PZG114" s="13"/>
      <c r="PZH114" s="13"/>
      <c r="PZI114" s="13"/>
      <c r="PZJ114" s="13"/>
      <c r="PZK114" s="13"/>
      <c r="PZL114" s="13"/>
      <c r="PZM114" s="13"/>
      <c r="PZN114" s="13"/>
      <c r="PZO114" s="13"/>
      <c r="PZP114" s="13"/>
      <c r="PZQ114" s="13"/>
      <c r="PZR114" s="13"/>
      <c r="PZS114" s="13"/>
      <c r="PZT114" s="13"/>
      <c r="PZU114" s="13"/>
      <c r="PZV114" s="13"/>
      <c r="PZW114" s="13"/>
      <c r="PZX114" s="13"/>
      <c r="PZY114" s="13"/>
      <c r="PZZ114" s="13"/>
      <c r="QAA114" s="13"/>
      <c r="QAB114" s="13"/>
      <c r="QAC114" s="13"/>
      <c r="QAD114" s="13"/>
      <c r="QAE114" s="13"/>
      <c r="QAF114" s="13"/>
      <c r="QAG114" s="13"/>
      <c r="QAH114" s="13"/>
      <c r="QAI114" s="13"/>
      <c r="QAJ114" s="13"/>
      <c r="QAK114" s="13"/>
      <c r="QAL114" s="13"/>
      <c r="QAM114" s="13"/>
      <c r="QAN114" s="13"/>
      <c r="QAO114" s="13"/>
      <c r="QAP114" s="13"/>
      <c r="QAQ114" s="13"/>
      <c r="QAR114" s="13"/>
      <c r="QAS114" s="13"/>
      <c r="QAT114" s="13"/>
      <c r="QAU114" s="13"/>
      <c r="QAV114" s="13"/>
      <c r="QAW114" s="13"/>
      <c r="QAX114" s="13"/>
      <c r="QAY114" s="13"/>
      <c r="QAZ114" s="13"/>
      <c r="QBA114" s="13"/>
      <c r="QBB114" s="13"/>
      <c r="QBC114" s="13"/>
      <c r="QBD114" s="13"/>
      <c r="QBE114" s="13"/>
      <c r="QBF114" s="13"/>
      <c r="QBG114" s="13"/>
      <c r="QBH114" s="13"/>
      <c r="QBI114" s="13"/>
      <c r="QBJ114" s="13"/>
      <c r="QBK114" s="13"/>
      <c r="QBL114" s="13"/>
      <c r="QBM114" s="13"/>
      <c r="QBN114" s="13"/>
      <c r="QBO114" s="13"/>
      <c r="QBP114" s="13"/>
      <c r="QBQ114" s="13"/>
      <c r="QBR114" s="13"/>
      <c r="QBS114" s="13"/>
      <c r="QBT114" s="13"/>
      <c r="QBU114" s="13"/>
      <c r="QBV114" s="13"/>
      <c r="QBW114" s="13"/>
      <c r="QBX114" s="13"/>
      <c r="QBY114" s="13"/>
      <c r="QBZ114" s="13"/>
      <c r="QCA114" s="13"/>
      <c r="QCB114" s="13"/>
      <c r="QCC114" s="13"/>
      <c r="QCD114" s="13"/>
      <c r="QCE114" s="13"/>
      <c r="QCF114" s="13"/>
      <c r="QCG114" s="13"/>
      <c r="QCH114" s="13"/>
      <c r="QCI114" s="13"/>
      <c r="QCJ114" s="13"/>
      <c r="QCK114" s="13"/>
      <c r="QCL114" s="13"/>
      <c r="QCM114" s="13"/>
      <c r="QCN114" s="13"/>
      <c r="QCO114" s="13"/>
      <c r="QCP114" s="13"/>
      <c r="QCQ114" s="13"/>
      <c r="QCR114" s="13"/>
      <c r="QCS114" s="13"/>
      <c r="QCT114" s="13"/>
      <c r="QCU114" s="13"/>
      <c r="QCV114" s="13"/>
      <c r="QCW114" s="13"/>
      <c r="QCX114" s="13"/>
      <c r="QCY114" s="13"/>
      <c r="QCZ114" s="13"/>
      <c r="QDA114" s="13"/>
      <c r="QDB114" s="13"/>
      <c r="QDC114" s="13"/>
      <c r="QDD114" s="13"/>
      <c r="QDE114" s="13"/>
      <c r="QDF114" s="13"/>
      <c r="QDG114" s="13"/>
      <c r="QDH114" s="13"/>
      <c r="QDI114" s="13"/>
      <c r="QDJ114" s="13"/>
      <c r="QDK114" s="13"/>
      <c r="QDL114" s="13"/>
      <c r="QDM114" s="13"/>
      <c r="QDN114" s="13"/>
      <c r="QDO114" s="13"/>
      <c r="QDP114" s="13"/>
      <c r="QDQ114" s="13"/>
      <c r="QDR114" s="13"/>
      <c r="QDS114" s="13"/>
      <c r="QDT114" s="13"/>
      <c r="QDU114" s="13"/>
      <c r="QDV114" s="13"/>
      <c r="QDW114" s="13"/>
      <c r="QDX114" s="13"/>
      <c r="QDY114" s="13"/>
      <c r="QDZ114" s="13"/>
      <c r="QEA114" s="13"/>
      <c r="QEB114" s="13"/>
      <c r="QEC114" s="13"/>
      <c r="QED114" s="13"/>
      <c r="QEE114" s="13"/>
      <c r="QEF114" s="13"/>
      <c r="QEG114" s="13"/>
      <c r="QEH114" s="13"/>
      <c r="QEI114" s="13"/>
      <c r="QEJ114" s="13"/>
      <c r="QEK114" s="13"/>
      <c r="QEL114" s="13"/>
      <c r="QEM114" s="13"/>
      <c r="QEN114" s="13"/>
      <c r="QEO114" s="13"/>
      <c r="QEP114" s="13"/>
      <c r="QEQ114" s="13"/>
      <c r="QER114" s="13"/>
      <c r="QES114" s="13"/>
      <c r="QET114" s="13"/>
      <c r="QEU114" s="13"/>
      <c r="QEV114" s="13"/>
      <c r="QEW114" s="13"/>
      <c r="QEX114" s="13"/>
      <c r="QEY114" s="13"/>
      <c r="QEZ114" s="13"/>
      <c r="QFA114" s="13"/>
      <c r="QFB114" s="13"/>
      <c r="QFC114" s="13"/>
      <c r="QFD114" s="13"/>
      <c r="QFE114" s="13"/>
      <c r="QFF114" s="13"/>
      <c r="QFG114" s="13"/>
      <c r="QFH114" s="13"/>
      <c r="QFI114" s="13"/>
      <c r="QFJ114" s="13"/>
      <c r="QFK114" s="13"/>
      <c r="QFL114" s="13"/>
      <c r="QFM114" s="13"/>
      <c r="QFN114" s="13"/>
      <c r="QFO114" s="13"/>
      <c r="QFP114" s="13"/>
      <c r="QFQ114" s="13"/>
      <c r="QFR114" s="13"/>
      <c r="QFS114" s="13"/>
      <c r="QFT114" s="13"/>
      <c r="QFU114" s="13"/>
      <c r="QFV114" s="13"/>
      <c r="QFW114" s="13"/>
      <c r="QFX114" s="13"/>
      <c r="QFY114" s="13"/>
      <c r="QFZ114" s="13"/>
      <c r="QGA114" s="13"/>
      <c r="QGB114" s="13"/>
      <c r="QGC114" s="13"/>
      <c r="QGD114" s="13"/>
      <c r="QGE114" s="13"/>
      <c r="QGF114" s="13"/>
      <c r="QGG114" s="13"/>
      <c r="QGH114" s="13"/>
      <c r="QGI114" s="13"/>
      <c r="QGJ114" s="13"/>
      <c r="QGK114" s="13"/>
      <c r="QGL114" s="13"/>
      <c r="QGM114" s="13"/>
      <c r="QGN114" s="13"/>
      <c r="QGO114" s="13"/>
      <c r="QGP114" s="13"/>
      <c r="QGQ114" s="13"/>
      <c r="QGR114" s="13"/>
      <c r="QGS114" s="13"/>
      <c r="QGT114" s="13"/>
      <c r="QGU114" s="13"/>
      <c r="QGV114" s="13"/>
      <c r="QGW114" s="13"/>
      <c r="QGX114" s="13"/>
      <c r="QGY114" s="13"/>
      <c r="QGZ114" s="13"/>
      <c r="QHA114" s="13"/>
      <c r="QHB114" s="13"/>
      <c r="QHC114" s="13"/>
      <c r="QHD114" s="13"/>
      <c r="QHE114" s="13"/>
      <c r="QHF114" s="13"/>
      <c r="QHG114" s="13"/>
      <c r="QHH114" s="13"/>
      <c r="QHI114" s="13"/>
      <c r="QHJ114" s="13"/>
      <c r="QHK114" s="13"/>
      <c r="QHL114" s="13"/>
      <c r="QHM114" s="13"/>
      <c r="QHN114" s="13"/>
      <c r="QHO114" s="13"/>
      <c r="QHP114" s="13"/>
      <c r="QHQ114" s="13"/>
      <c r="QHR114" s="13"/>
      <c r="QHS114" s="13"/>
      <c r="QHT114" s="13"/>
      <c r="QHU114" s="13"/>
      <c r="QHV114" s="13"/>
      <c r="QHW114" s="13"/>
      <c r="QHX114" s="13"/>
      <c r="QHY114" s="13"/>
      <c r="QHZ114" s="13"/>
      <c r="QIA114" s="13"/>
      <c r="QIB114" s="13"/>
      <c r="QIC114" s="13"/>
      <c r="QID114" s="13"/>
      <c r="QIE114" s="13"/>
      <c r="QIF114" s="13"/>
      <c r="QIG114" s="13"/>
      <c r="QIH114" s="13"/>
      <c r="QII114" s="13"/>
      <c r="QIJ114" s="13"/>
      <c r="QIK114" s="13"/>
      <c r="QIL114" s="13"/>
      <c r="QIM114" s="13"/>
      <c r="QIN114" s="13"/>
      <c r="QIO114" s="13"/>
      <c r="QIP114" s="13"/>
      <c r="QIQ114" s="13"/>
      <c r="QIR114" s="13"/>
      <c r="QIS114" s="13"/>
      <c r="QIT114" s="13"/>
      <c r="QIU114" s="13"/>
      <c r="QIV114" s="13"/>
      <c r="QIW114" s="13"/>
      <c r="QIX114" s="13"/>
      <c r="QIY114" s="13"/>
      <c r="QIZ114" s="13"/>
      <c r="QJA114" s="13"/>
      <c r="QJB114" s="13"/>
      <c r="QJC114" s="13"/>
      <c r="QJD114" s="13"/>
      <c r="QJE114" s="13"/>
      <c r="QJF114" s="13"/>
      <c r="QJG114" s="13"/>
      <c r="QJH114" s="13"/>
      <c r="QJI114" s="13"/>
      <c r="QJJ114" s="13"/>
      <c r="QJK114" s="13"/>
      <c r="QJL114" s="13"/>
      <c r="QJM114" s="13"/>
      <c r="QJN114" s="13"/>
      <c r="QJO114" s="13"/>
      <c r="QJP114" s="13"/>
      <c r="QJQ114" s="13"/>
      <c r="QJR114" s="13"/>
      <c r="QJS114" s="13"/>
      <c r="QJT114" s="13"/>
      <c r="QJU114" s="13"/>
      <c r="QJV114" s="13"/>
      <c r="QJW114" s="13"/>
      <c r="QJX114" s="13"/>
      <c r="QJY114" s="13"/>
      <c r="QJZ114" s="13"/>
      <c r="QKA114" s="13"/>
      <c r="QKB114" s="13"/>
      <c r="QKC114" s="13"/>
      <c r="QKD114" s="13"/>
      <c r="QKE114" s="13"/>
      <c r="QKF114" s="13"/>
      <c r="QKG114" s="13"/>
      <c r="QKH114" s="13"/>
      <c r="QKI114" s="13"/>
      <c r="QKJ114" s="13"/>
      <c r="QKK114" s="13"/>
      <c r="QKL114" s="13"/>
      <c r="QKM114" s="13"/>
      <c r="QKN114" s="13"/>
      <c r="QKO114" s="13"/>
      <c r="QKP114" s="13"/>
      <c r="QKQ114" s="13"/>
      <c r="QKR114" s="13"/>
      <c r="QKS114" s="13"/>
      <c r="QKT114" s="13"/>
      <c r="QKU114" s="13"/>
      <c r="QKV114" s="13"/>
      <c r="QKW114" s="13"/>
      <c r="QKX114" s="13"/>
      <c r="QKY114" s="13"/>
      <c r="QKZ114" s="13"/>
      <c r="QLA114" s="13"/>
      <c r="QLB114" s="13"/>
      <c r="QLC114" s="13"/>
      <c r="QLD114" s="13"/>
      <c r="QLE114" s="13"/>
      <c r="QLF114" s="13"/>
      <c r="QLG114" s="13"/>
      <c r="QLH114" s="13"/>
      <c r="QLI114" s="13"/>
      <c r="QLJ114" s="13"/>
      <c r="QLK114" s="13"/>
      <c r="QLL114" s="13"/>
      <c r="QLM114" s="13"/>
      <c r="QLN114" s="13"/>
      <c r="QLO114" s="13"/>
      <c r="QLP114" s="13"/>
      <c r="QLQ114" s="13"/>
      <c r="QLR114" s="13"/>
      <c r="QLS114" s="13"/>
      <c r="QLT114" s="13"/>
      <c r="QLU114" s="13"/>
      <c r="QLV114" s="13"/>
      <c r="QLW114" s="13"/>
      <c r="QLX114" s="13"/>
      <c r="QLY114" s="13"/>
      <c r="QLZ114" s="13"/>
      <c r="QMA114" s="13"/>
      <c r="QMB114" s="13"/>
      <c r="QMC114" s="13"/>
      <c r="QMD114" s="13"/>
      <c r="QME114" s="13"/>
      <c r="QMF114" s="13"/>
      <c r="QMG114" s="13"/>
      <c r="QMH114" s="13"/>
      <c r="QMI114" s="13"/>
      <c r="QMJ114" s="13"/>
      <c r="QMK114" s="13"/>
      <c r="QML114" s="13"/>
      <c r="QMM114" s="13"/>
      <c r="QMN114" s="13"/>
      <c r="QMO114" s="13"/>
      <c r="QMP114" s="13"/>
      <c r="QMQ114" s="13"/>
      <c r="QMR114" s="13"/>
      <c r="QMS114" s="13"/>
      <c r="QMT114" s="13"/>
      <c r="QMU114" s="13"/>
      <c r="QMV114" s="13"/>
      <c r="QMW114" s="13"/>
      <c r="QMX114" s="13"/>
      <c r="QMY114" s="13"/>
      <c r="QMZ114" s="13"/>
      <c r="QNA114" s="13"/>
      <c r="QNB114" s="13"/>
      <c r="QNC114" s="13"/>
      <c r="QND114" s="13"/>
      <c r="QNE114" s="13"/>
      <c r="QNF114" s="13"/>
      <c r="QNG114" s="13"/>
      <c r="QNH114" s="13"/>
      <c r="QNI114" s="13"/>
      <c r="QNJ114" s="13"/>
      <c r="QNK114" s="13"/>
      <c r="QNL114" s="13"/>
      <c r="QNM114" s="13"/>
      <c r="QNN114" s="13"/>
      <c r="QNO114" s="13"/>
      <c r="QNP114" s="13"/>
      <c r="QNQ114" s="13"/>
      <c r="QNR114" s="13"/>
      <c r="QNS114" s="13"/>
      <c r="QNT114" s="13"/>
      <c r="QNU114" s="13"/>
      <c r="QNV114" s="13"/>
      <c r="QNW114" s="13"/>
      <c r="QNX114" s="13"/>
      <c r="QNY114" s="13"/>
      <c r="QNZ114" s="13"/>
      <c r="QOA114" s="13"/>
      <c r="QOB114" s="13"/>
      <c r="QOC114" s="13"/>
      <c r="QOD114" s="13"/>
      <c r="QOE114" s="13"/>
      <c r="QOF114" s="13"/>
      <c r="QOG114" s="13"/>
      <c r="QOH114" s="13"/>
      <c r="QOI114" s="13"/>
      <c r="QOJ114" s="13"/>
      <c r="QOK114" s="13"/>
      <c r="QOL114" s="13"/>
      <c r="QOM114" s="13"/>
      <c r="QON114" s="13"/>
      <c r="QOO114" s="13"/>
      <c r="QOP114" s="13"/>
      <c r="QOQ114" s="13"/>
      <c r="QOR114" s="13"/>
      <c r="QOS114" s="13"/>
      <c r="QOT114" s="13"/>
      <c r="QOU114" s="13"/>
      <c r="QOV114" s="13"/>
      <c r="QOW114" s="13"/>
      <c r="QOX114" s="13"/>
      <c r="QOY114" s="13"/>
      <c r="QOZ114" s="13"/>
      <c r="QPA114" s="13"/>
      <c r="QPB114" s="13"/>
      <c r="QPC114" s="13"/>
      <c r="QPD114" s="13"/>
      <c r="QPE114" s="13"/>
      <c r="QPF114" s="13"/>
      <c r="QPG114" s="13"/>
      <c r="QPH114" s="13"/>
      <c r="QPI114" s="13"/>
      <c r="QPJ114" s="13"/>
      <c r="QPK114" s="13"/>
      <c r="QPL114" s="13"/>
      <c r="QPM114" s="13"/>
      <c r="QPN114" s="13"/>
      <c r="QPO114" s="13"/>
      <c r="QPP114" s="13"/>
      <c r="QPQ114" s="13"/>
      <c r="QPR114" s="13"/>
      <c r="QPS114" s="13"/>
      <c r="QPT114" s="13"/>
      <c r="QPU114" s="13"/>
      <c r="QPV114" s="13"/>
      <c r="QPW114" s="13"/>
      <c r="QPX114" s="13"/>
      <c r="QPY114" s="13"/>
      <c r="QPZ114" s="13"/>
      <c r="QQA114" s="13"/>
      <c r="QQB114" s="13"/>
      <c r="QQC114" s="13"/>
      <c r="QQD114" s="13"/>
      <c r="QQE114" s="13"/>
      <c r="QQF114" s="13"/>
      <c r="QQG114" s="13"/>
      <c r="QQH114" s="13"/>
      <c r="QQI114" s="13"/>
      <c r="QQJ114" s="13"/>
      <c r="QQK114" s="13"/>
      <c r="QQL114" s="13"/>
      <c r="QQM114" s="13"/>
      <c r="QQN114" s="13"/>
      <c r="QQO114" s="13"/>
      <c r="QQP114" s="13"/>
      <c r="QQQ114" s="13"/>
      <c r="QQR114" s="13"/>
      <c r="QQS114" s="13"/>
      <c r="QQT114" s="13"/>
      <c r="QQU114" s="13"/>
      <c r="QQV114" s="13"/>
      <c r="QQW114" s="13"/>
      <c r="QQX114" s="13"/>
      <c r="QQY114" s="13"/>
      <c r="QQZ114" s="13"/>
      <c r="QRA114" s="13"/>
      <c r="QRB114" s="13"/>
      <c r="QRC114" s="13"/>
      <c r="QRD114" s="13"/>
      <c r="QRE114" s="13"/>
      <c r="QRF114" s="13"/>
      <c r="QRG114" s="13"/>
      <c r="QRH114" s="13"/>
      <c r="QRI114" s="13"/>
      <c r="QRJ114" s="13"/>
      <c r="QRK114" s="13"/>
      <c r="QRL114" s="13"/>
      <c r="QRM114" s="13"/>
      <c r="QRN114" s="13"/>
      <c r="QRO114" s="13"/>
      <c r="QRP114" s="13"/>
      <c r="QRQ114" s="13"/>
      <c r="QRR114" s="13"/>
      <c r="QRS114" s="13"/>
      <c r="QRT114" s="13"/>
      <c r="QRU114" s="13"/>
      <c r="QRV114" s="13"/>
      <c r="QRW114" s="13"/>
      <c r="QRX114" s="13"/>
      <c r="QRY114" s="13"/>
      <c r="QRZ114" s="13"/>
      <c r="QSA114" s="13"/>
      <c r="QSB114" s="13"/>
      <c r="QSC114" s="13"/>
      <c r="QSD114" s="13"/>
      <c r="QSE114" s="13"/>
      <c r="QSF114" s="13"/>
      <c r="QSG114" s="13"/>
      <c r="QSH114" s="13"/>
      <c r="QSI114" s="13"/>
      <c r="QSJ114" s="13"/>
      <c r="QSK114" s="13"/>
      <c r="QSL114" s="13"/>
      <c r="QSM114" s="13"/>
      <c r="QSN114" s="13"/>
      <c r="QSO114" s="13"/>
      <c r="QSP114" s="13"/>
      <c r="QSQ114" s="13"/>
      <c r="QSR114" s="13"/>
      <c r="QSS114" s="13"/>
      <c r="QST114" s="13"/>
      <c r="QSU114" s="13"/>
      <c r="QSV114" s="13"/>
      <c r="QSW114" s="13"/>
      <c r="QSX114" s="13"/>
      <c r="QSY114" s="13"/>
      <c r="QSZ114" s="13"/>
      <c r="QTA114" s="13"/>
      <c r="QTB114" s="13"/>
      <c r="QTC114" s="13"/>
      <c r="QTD114" s="13"/>
      <c r="QTE114" s="13"/>
      <c r="QTF114" s="13"/>
      <c r="QTG114" s="13"/>
      <c r="QTH114" s="13"/>
      <c r="QTI114" s="13"/>
      <c r="QTJ114" s="13"/>
      <c r="QTK114" s="13"/>
      <c r="QTL114" s="13"/>
      <c r="QTM114" s="13"/>
      <c r="QTN114" s="13"/>
      <c r="QTO114" s="13"/>
      <c r="QTP114" s="13"/>
      <c r="QTQ114" s="13"/>
      <c r="QTR114" s="13"/>
      <c r="QTS114" s="13"/>
      <c r="QTT114" s="13"/>
      <c r="QTU114" s="13"/>
      <c r="QTV114" s="13"/>
      <c r="QTW114" s="13"/>
      <c r="QTX114" s="13"/>
      <c r="QTY114" s="13"/>
      <c r="QTZ114" s="13"/>
      <c r="QUA114" s="13"/>
      <c r="QUB114" s="13"/>
      <c r="QUC114" s="13"/>
      <c r="QUD114" s="13"/>
      <c r="QUE114" s="13"/>
      <c r="QUF114" s="13"/>
      <c r="QUG114" s="13"/>
      <c r="QUH114" s="13"/>
      <c r="QUI114" s="13"/>
      <c r="QUJ114" s="13"/>
      <c r="QUK114" s="13"/>
      <c r="QUL114" s="13"/>
      <c r="QUM114" s="13"/>
      <c r="QUN114" s="13"/>
      <c r="QUO114" s="13"/>
      <c r="QUP114" s="13"/>
      <c r="QUQ114" s="13"/>
      <c r="QUR114" s="13"/>
      <c r="QUS114" s="13"/>
      <c r="QUT114" s="13"/>
      <c r="QUU114" s="13"/>
      <c r="QUV114" s="13"/>
      <c r="QUW114" s="13"/>
      <c r="QUX114" s="13"/>
      <c r="QUY114" s="13"/>
      <c r="QUZ114" s="13"/>
      <c r="QVA114" s="13"/>
      <c r="QVB114" s="13"/>
      <c r="QVC114" s="13"/>
      <c r="QVD114" s="13"/>
      <c r="QVE114" s="13"/>
      <c r="QVF114" s="13"/>
      <c r="QVG114" s="13"/>
      <c r="QVH114" s="13"/>
      <c r="QVI114" s="13"/>
      <c r="QVJ114" s="13"/>
      <c r="QVK114" s="13"/>
      <c r="QVL114" s="13"/>
      <c r="QVM114" s="13"/>
      <c r="QVN114" s="13"/>
      <c r="QVO114" s="13"/>
      <c r="QVP114" s="13"/>
      <c r="QVQ114" s="13"/>
      <c r="QVR114" s="13"/>
      <c r="QVS114" s="13"/>
      <c r="QVT114" s="13"/>
      <c r="QVU114" s="13"/>
      <c r="QVV114" s="13"/>
      <c r="QVW114" s="13"/>
      <c r="QVX114" s="13"/>
      <c r="QVY114" s="13"/>
      <c r="QVZ114" s="13"/>
      <c r="QWA114" s="13"/>
      <c r="QWB114" s="13"/>
      <c r="QWC114" s="13"/>
      <c r="QWD114" s="13"/>
      <c r="QWE114" s="13"/>
      <c r="QWF114" s="13"/>
      <c r="QWG114" s="13"/>
      <c r="QWH114" s="13"/>
      <c r="QWI114" s="13"/>
      <c r="QWJ114" s="13"/>
      <c r="QWK114" s="13"/>
      <c r="QWL114" s="13"/>
      <c r="QWM114" s="13"/>
      <c r="QWN114" s="13"/>
      <c r="QWO114" s="13"/>
      <c r="QWP114" s="13"/>
      <c r="QWQ114" s="13"/>
      <c r="QWR114" s="13"/>
      <c r="QWS114" s="13"/>
      <c r="QWT114" s="13"/>
      <c r="QWU114" s="13"/>
      <c r="QWV114" s="13"/>
      <c r="QWW114" s="13"/>
      <c r="QWX114" s="13"/>
      <c r="QWY114" s="13"/>
      <c r="QWZ114" s="13"/>
      <c r="QXA114" s="13"/>
      <c r="QXB114" s="13"/>
      <c r="QXC114" s="13"/>
      <c r="QXD114" s="13"/>
      <c r="QXE114" s="13"/>
      <c r="QXF114" s="13"/>
      <c r="QXG114" s="13"/>
      <c r="QXH114" s="13"/>
      <c r="QXI114" s="13"/>
      <c r="QXJ114" s="13"/>
      <c r="QXK114" s="13"/>
      <c r="QXL114" s="13"/>
      <c r="QXM114" s="13"/>
      <c r="QXN114" s="13"/>
      <c r="QXO114" s="13"/>
      <c r="QXP114" s="13"/>
      <c r="QXQ114" s="13"/>
      <c r="QXR114" s="13"/>
      <c r="QXS114" s="13"/>
      <c r="QXT114" s="13"/>
      <c r="QXU114" s="13"/>
      <c r="QXV114" s="13"/>
      <c r="QXW114" s="13"/>
      <c r="QXX114" s="13"/>
      <c r="QXY114" s="13"/>
      <c r="QXZ114" s="13"/>
      <c r="QYA114" s="13"/>
      <c r="QYB114" s="13"/>
      <c r="QYC114" s="13"/>
      <c r="QYD114" s="13"/>
      <c r="QYE114" s="13"/>
      <c r="QYF114" s="13"/>
      <c r="QYG114" s="13"/>
      <c r="QYH114" s="13"/>
      <c r="QYI114" s="13"/>
      <c r="QYJ114" s="13"/>
      <c r="QYK114" s="13"/>
      <c r="QYL114" s="13"/>
      <c r="QYM114" s="13"/>
      <c r="QYN114" s="13"/>
      <c r="QYO114" s="13"/>
      <c r="QYP114" s="13"/>
      <c r="QYQ114" s="13"/>
      <c r="QYR114" s="13"/>
      <c r="QYS114" s="13"/>
      <c r="QYT114" s="13"/>
      <c r="QYU114" s="13"/>
      <c r="QYV114" s="13"/>
      <c r="QYW114" s="13"/>
      <c r="QYX114" s="13"/>
      <c r="QYY114" s="13"/>
      <c r="QYZ114" s="13"/>
      <c r="QZA114" s="13"/>
      <c r="QZB114" s="13"/>
      <c r="QZC114" s="13"/>
      <c r="QZD114" s="13"/>
      <c r="QZE114" s="13"/>
      <c r="QZF114" s="13"/>
      <c r="QZG114" s="13"/>
      <c r="QZH114" s="13"/>
      <c r="QZI114" s="13"/>
      <c r="QZJ114" s="13"/>
      <c r="QZK114" s="13"/>
      <c r="QZL114" s="13"/>
      <c r="QZM114" s="13"/>
      <c r="QZN114" s="13"/>
      <c r="QZO114" s="13"/>
      <c r="QZP114" s="13"/>
      <c r="QZQ114" s="13"/>
      <c r="QZR114" s="13"/>
      <c r="QZS114" s="13"/>
      <c r="QZT114" s="13"/>
      <c r="QZU114" s="13"/>
      <c r="QZV114" s="13"/>
      <c r="QZW114" s="13"/>
      <c r="QZX114" s="13"/>
      <c r="QZY114" s="13"/>
      <c r="QZZ114" s="13"/>
      <c r="RAA114" s="13"/>
      <c r="RAB114" s="13"/>
      <c r="RAC114" s="13"/>
      <c r="RAD114" s="13"/>
      <c r="RAE114" s="13"/>
      <c r="RAF114" s="13"/>
      <c r="RAG114" s="13"/>
      <c r="RAH114" s="13"/>
      <c r="RAI114" s="13"/>
      <c r="RAJ114" s="13"/>
      <c r="RAK114" s="13"/>
      <c r="RAL114" s="13"/>
      <c r="RAM114" s="13"/>
      <c r="RAN114" s="13"/>
      <c r="RAO114" s="13"/>
      <c r="RAP114" s="13"/>
      <c r="RAQ114" s="13"/>
      <c r="RAR114" s="13"/>
      <c r="RAS114" s="13"/>
      <c r="RAT114" s="13"/>
      <c r="RAU114" s="13"/>
      <c r="RAV114" s="13"/>
      <c r="RAW114" s="13"/>
      <c r="RAX114" s="13"/>
      <c r="RAY114" s="13"/>
      <c r="RAZ114" s="13"/>
      <c r="RBA114" s="13"/>
      <c r="RBB114" s="13"/>
      <c r="RBC114" s="13"/>
      <c r="RBD114" s="13"/>
      <c r="RBE114" s="13"/>
      <c r="RBF114" s="13"/>
      <c r="RBG114" s="13"/>
      <c r="RBH114" s="13"/>
      <c r="RBI114" s="13"/>
      <c r="RBJ114" s="13"/>
      <c r="RBK114" s="13"/>
      <c r="RBL114" s="13"/>
      <c r="RBM114" s="13"/>
      <c r="RBN114" s="13"/>
      <c r="RBO114" s="13"/>
      <c r="RBP114" s="13"/>
      <c r="RBQ114" s="13"/>
      <c r="RBR114" s="13"/>
      <c r="RBS114" s="13"/>
      <c r="RBT114" s="13"/>
      <c r="RBU114" s="13"/>
      <c r="RBV114" s="13"/>
      <c r="RBW114" s="13"/>
      <c r="RBX114" s="13"/>
      <c r="RBY114" s="13"/>
      <c r="RBZ114" s="13"/>
      <c r="RCA114" s="13"/>
      <c r="RCB114" s="13"/>
      <c r="RCC114" s="13"/>
      <c r="RCD114" s="13"/>
      <c r="RCE114" s="13"/>
      <c r="RCF114" s="13"/>
      <c r="RCG114" s="13"/>
      <c r="RCH114" s="13"/>
      <c r="RCI114" s="13"/>
      <c r="RCJ114" s="13"/>
      <c r="RCK114" s="13"/>
      <c r="RCL114" s="13"/>
      <c r="RCM114" s="13"/>
      <c r="RCN114" s="13"/>
      <c r="RCO114" s="13"/>
      <c r="RCP114" s="13"/>
      <c r="RCQ114" s="13"/>
      <c r="RCR114" s="13"/>
      <c r="RCS114" s="13"/>
      <c r="RCT114" s="13"/>
      <c r="RCU114" s="13"/>
      <c r="RCV114" s="13"/>
      <c r="RCW114" s="13"/>
      <c r="RCX114" s="13"/>
      <c r="RCY114" s="13"/>
      <c r="RCZ114" s="13"/>
      <c r="RDA114" s="13"/>
      <c r="RDB114" s="13"/>
      <c r="RDC114" s="13"/>
      <c r="RDD114" s="13"/>
      <c r="RDE114" s="13"/>
      <c r="RDF114" s="13"/>
      <c r="RDG114" s="13"/>
      <c r="RDH114" s="13"/>
      <c r="RDI114" s="13"/>
      <c r="RDJ114" s="13"/>
      <c r="RDK114" s="13"/>
      <c r="RDL114" s="13"/>
      <c r="RDM114" s="13"/>
      <c r="RDN114" s="13"/>
      <c r="RDO114" s="13"/>
      <c r="RDP114" s="13"/>
      <c r="RDQ114" s="13"/>
      <c r="RDR114" s="13"/>
      <c r="RDS114" s="13"/>
      <c r="RDT114" s="13"/>
      <c r="RDU114" s="13"/>
      <c r="RDV114" s="13"/>
      <c r="RDW114" s="13"/>
      <c r="RDX114" s="13"/>
      <c r="RDY114" s="13"/>
      <c r="RDZ114" s="13"/>
      <c r="REA114" s="13"/>
      <c r="REB114" s="13"/>
      <c r="REC114" s="13"/>
      <c r="RED114" s="13"/>
      <c r="REE114" s="13"/>
      <c r="REF114" s="13"/>
      <c r="REG114" s="13"/>
      <c r="REH114" s="13"/>
      <c r="REI114" s="13"/>
      <c r="REJ114" s="13"/>
      <c r="REK114" s="13"/>
      <c r="REL114" s="13"/>
      <c r="REM114" s="13"/>
      <c r="REN114" s="13"/>
      <c r="REO114" s="13"/>
      <c r="REP114" s="13"/>
      <c r="REQ114" s="13"/>
      <c r="RER114" s="13"/>
      <c r="RES114" s="13"/>
      <c r="RET114" s="13"/>
      <c r="REU114" s="13"/>
      <c r="REV114" s="13"/>
      <c r="REW114" s="13"/>
      <c r="REX114" s="13"/>
      <c r="REY114" s="13"/>
      <c r="REZ114" s="13"/>
      <c r="RFA114" s="13"/>
      <c r="RFB114" s="13"/>
      <c r="RFC114" s="13"/>
      <c r="RFD114" s="13"/>
      <c r="RFE114" s="13"/>
      <c r="RFF114" s="13"/>
      <c r="RFG114" s="13"/>
      <c r="RFH114" s="13"/>
      <c r="RFI114" s="13"/>
      <c r="RFJ114" s="13"/>
      <c r="RFK114" s="13"/>
      <c r="RFL114" s="13"/>
      <c r="RFM114" s="13"/>
      <c r="RFN114" s="13"/>
      <c r="RFO114" s="13"/>
      <c r="RFP114" s="13"/>
      <c r="RFQ114" s="13"/>
      <c r="RFR114" s="13"/>
      <c r="RFS114" s="13"/>
      <c r="RFT114" s="13"/>
      <c r="RFU114" s="13"/>
      <c r="RFV114" s="13"/>
      <c r="RFW114" s="13"/>
      <c r="RFX114" s="13"/>
      <c r="RFY114" s="13"/>
      <c r="RFZ114" s="13"/>
      <c r="RGA114" s="13"/>
      <c r="RGB114" s="13"/>
      <c r="RGC114" s="13"/>
      <c r="RGD114" s="13"/>
      <c r="RGE114" s="13"/>
      <c r="RGF114" s="13"/>
      <c r="RGG114" s="13"/>
      <c r="RGH114" s="13"/>
      <c r="RGI114" s="13"/>
      <c r="RGJ114" s="13"/>
      <c r="RGK114" s="13"/>
      <c r="RGL114" s="13"/>
      <c r="RGM114" s="13"/>
      <c r="RGN114" s="13"/>
      <c r="RGO114" s="13"/>
      <c r="RGP114" s="13"/>
      <c r="RGQ114" s="13"/>
      <c r="RGR114" s="13"/>
      <c r="RGS114" s="13"/>
      <c r="RGT114" s="13"/>
      <c r="RGU114" s="13"/>
      <c r="RGV114" s="13"/>
      <c r="RGW114" s="13"/>
      <c r="RGX114" s="13"/>
      <c r="RGY114" s="13"/>
      <c r="RGZ114" s="13"/>
      <c r="RHA114" s="13"/>
      <c r="RHB114" s="13"/>
      <c r="RHC114" s="13"/>
      <c r="RHD114" s="13"/>
      <c r="RHE114" s="13"/>
      <c r="RHF114" s="13"/>
      <c r="RHG114" s="13"/>
      <c r="RHH114" s="13"/>
      <c r="RHI114" s="13"/>
      <c r="RHJ114" s="13"/>
      <c r="RHK114" s="13"/>
      <c r="RHL114" s="13"/>
      <c r="RHM114" s="13"/>
      <c r="RHN114" s="13"/>
      <c r="RHO114" s="13"/>
      <c r="RHP114" s="13"/>
      <c r="RHQ114" s="13"/>
      <c r="RHR114" s="13"/>
      <c r="RHS114" s="13"/>
      <c r="RHT114" s="13"/>
      <c r="RHU114" s="13"/>
      <c r="RHV114" s="13"/>
      <c r="RHW114" s="13"/>
      <c r="RHX114" s="13"/>
      <c r="RHY114" s="13"/>
      <c r="RHZ114" s="13"/>
      <c r="RIA114" s="13"/>
      <c r="RIB114" s="13"/>
      <c r="RIC114" s="13"/>
      <c r="RID114" s="13"/>
      <c r="RIE114" s="13"/>
      <c r="RIF114" s="13"/>
      <c r="RIG114" s="13"/>
      <c r="RIH114" s="13"/>
      <c r="RII114" s="13"/>
      <c r="RIJ114" s="13"/>
      <c r="RIK114" s="13"/>
      <c r="RIL114" s="13"/>
      <c r="RIM114" s="13"/>
      <c r="RIN114" s="13"/>
      <c r="RIO114" s="13"/>
      <c r="RIP114" s="13"/>
      <c r="RIQ114" s="13"/>
      <c r="RIR114" s="13"/>
      <c r="RIS114" s="13"/>
      <c r="RIT114" s="13"/>
      <c r="RIU114" s="13"/>
      <c r="RIV114" s="13"/>
      <c r="RIW114" s="13"/>
      <c r="RIX114" s="13"/>
      <c r="RIY114" s="13"/>
      <c r="RIZ114" s="13"/>
      <c r="RJA114" s="13"/>
      <c r="RJB114" s="13"/>
      <c r="RJC114" s="13"/>
      <c r="RJD114" s="13"/>
      <c r="RJE114" s="13"/>
      <c r="RJF114" s="13"/>
      <c r="RJG114" s="13"/>
      <c r="RJH114" s="13"/>
      <c r="RJI114" s="13"/>
      <c r="RJJ114" s="13"/>
      <c r="RJK114" s="13"/>
      <c r="RJL114" s="13"/>
      <c r="RJM114" s="13"/>
      <c r="RJN114" s="13"/>
      <c r="RJO114" s="13"/>
      <c r="RJP114" s="13"/>
      <c r="RJQ114" s="13"/>
      <c r="RJR114" s="13"/>
      <c r="RJS114" s="13"/>
      <c r="RJT114" s="13"/>
      <c r="RJU114" s="13"/>
      <c r="RJV114" s="13"/>
      <c r="RJW114" s="13"/>
      <c r="RJX114" s="13"/>
      <c r="RJY114" s="13"/>
      <c r="RJZ114" s="13"/>
      <c r="RKA114" s="13"/>
      <c r="RKB114" s="13"/>
      <c r="RKC114" s="13"/>
      <c r="RKD114" s="13"/>
      <c r="RKE114" s="13"/>
      <c r="RKF114" s="13"/>
      <c r="RKG114" s="13"/>
      <c r="RKH114" s="13"/>
      <c r="RKI114" s="13"/>
      <c r="RKJ114" s="13"/>
      <c r="RKK114" s="13"/>
      <c r="RKL114" s="13"/>
      <c r="RKM114" s="13"/>
      <c r="RKN114" s="13"/>
      <c r="RKO114" s="13"/>
      <c r="RKP114" s="13"/>
      <c r="RKQ114" s="13"/>
      <c r="RKR114" s="13"/>
      <c r="RKS114" s="13"/>
      <c r="RKT114" s="13"/>
      <c r="RKU114" s="13"/>
      <c r="RKV114" s="13"/>
      <c r="RKW114" s="13"/>
      <c r="RKX114" s="13"/>
      <c r="RKY114" s="13"/>
      <c r="RKZ114" s="13"/>
      <c r="RLA114" s="13"/>
      <c r="RLB114" s="13"/>
      <c r="RLC114" s="13"/>
      <c r="RLD114" s="13"/>
      <c r="RLE114" s="13"/>
      <c r="RLF114" s="13"/>
      <c r="RLG114" s="13"/>
      <c r="RLH114" s="13"/>
      <c r="RLI114" s="13"/>
      <c r="RLJ114" s="13"/>
      <c r="RLK114" s="13"/>
      <c r="RLL114" s="13"/>
      <c r="RLM114" s="13"/>
      <c r="RLN114" s="13"/>
      <c r="RLO114" s="13"/>
      <c r="RLP114" s="13"/>
      <c r="RLQ114" s="13"/>
      <c r="RLR114" s="13"/>
      <c r="RLS114" s="13"/>
      <c r="RLT114" s="13"/>
      <c r="RLU114" s="13"/>
      <c r="RLV114" s="13"/>
      <c r="RLW114" s="13"/>
      <c r="RLX114" s="13"/>
      <c r="RLY114" s="13"/>
      <c r="RLZ114" s="13"/>
      <c r="RMA114" s="13"/>
      <c r="RMB114" s="13"/>
      <c r="RMC114" s="13"/>
      <c r="RMD114" s="13"/>
      <c r="RME114" s="13"/>
      <c r="RMF114" s="13"/>
      <c r="RMG114" s="13"/>
      <c r="RMH114" s="13"/>
      <c r="RMI114" s="13"/>
      <c r="RMJ114" s="13"/>
      <c r="RMK114" s="13"/>
      <c r="RML114" s="13"/>
      <c r="RMM114" s="13"/>
      <c r="RMN114" s="13"/>
      <c r="RMO114" s="13"/>
      <c r="RMP114" s="13"/>
      <c r="RMQ114" s="13"/>
      <c r="RMR114" s="13"/>
      <c r="RMS114" s="13"/>
      <c r="RMT114" s="13"/>
      <c r="RMU114" s="13"/>
      <c r="RMV114" s="13"/>
      <c r="RMW114" s="13"/>
      <c r="RMX114" s="13"/>
      <c r="RMY114" s="13"/>
      <c r="RMZ114" s="13"/>
      <c r="RNA114" s="13"/>
      <c r="RNB114" s="13"/>
      <c r="RNC114" s="13"/>
      <c r="RND114" s="13"/>
      <c r="RNE114" s="13"/>
      <c r="RNF114" s="13"/>
      <c r="RNG114" s="13"/>
      <c r="RNH114" s="13"/>
      <c r="RNI114" s="13"/>
      <c r="RNJ114" s="13"/>
      <c r="RNK114" s="13"/>
      <c r="RNL114" s="13"/>
      <c r="RNM114" s="13"/>
      <c r="RNN114" s="13"/>
      <c r="RNO114" s="13"/>
      <c r="RNP114" s="13"/>
      <c r="RNQ114" s="13"/>
      <c r="RNR114" s="13"/>
      <c r="RNS114" s="13"/>
      <c r="RNT114" s="13"/>
      <c r="RNU114" s="13"/>
      <c r="RNV114" s="13"/>
      <c r="RNW114" s="13"/>
      <c r="RNX114" s="13"/>
      <c r="RNY114" s="13"/>
      <c r="RNZ114" s="13"/>
      <c r="ROA114" s="13"/>
      <c r="ROB114" s="13"/>
      <c r="ROC114" s="13"/>
      <c r="ROD114" s="13"/>
      <c r="ROE114" s="13"/>
      <c r="ROF114" s="13"/>
      <c r="ROG114" s="13"/>
      <c r="ROH114" s="13"/>
      <c r="ROI114" s="13"/>
      <c r="ROJ114" s="13"/>
      <c r="ROK114" s="13"/>
      <c r="ROL114" s="13"/>
      <c r="ROM114" s="13"/>
      <c r="RON114" s="13"/>
      <c r="ROO114" s="13"/>
      <c r="ROP114" s="13"/>
      <c r="ROQ114" s="13"/>
      <c r="ROR114" s="13"/>
      <c r="ROS114" s="13"/>
      <c r="ROT114" s="13"/>
      <c r="ROU114" s="13"/>
      <c r="ROV114" s="13"/>
      <c r="ROW114" s="13"/>
      <c r="ROX114" s="13"/>
      <c r="ROY114" s="13"/>
      <c r="ROZ114" s="13"/>
      <c r="RPA114" s="13"/>
      <c r="RPB114" s="13"/>
      <c r="RPC114" s="13"/>
      <c r="RPD114" s="13"/>
      <c r="RPE114" s="13"/>
      <c r="RPF114" s="13"/>
      <c r="RPG114" s="13"/>
      <c r="RPH114" s="13"/>
      <c r="RPI114" s="13"/>
      <c r="RPJ114" s="13"/>
      <c r="RPK114" s="13"/>
      <c r="RPL114" s="13"/>
      <c r="RPM114" s="13"/>
      <c r="RPN114" s="13"/>
      <c r="RPO114" s="13"/>
      <c r="RPP114" s="13"/>
      <c r="RPQ114" s="13"/>
      <c r="RPR114" s="13"/>
      <c r="RPS114" s="13"/>
      <c r="RPT114" s="13"/>
      <c r="RPU114" s="13"/>
      <c r="RPV114" s="13"/>
      <c r="RPW114" s="13"/>
      <c r="RPX114" s="13"/>
      <c r="RPY114" s="13"/>
      <c r="RPZ114" s="13"/>
      <c r="RQA114" s="13"/>
      <c r="RQB114" s="13"/>
      <c r="RQC114" s="13"/>
      <c r="RQD114" s="13"/>
      <c r="RQE114" s="13"/>
      <c r="RQF114" s="13"/>
      <c r="RQG114" s="13"/>
      <c r="RQH114" s="13"/>
      <c r="RQI114" s="13"/>
      <c r="RQJ114" s="13"/>
      <c r="RQK114" s="13"/>
      <c r="RQL114" s="13"/>
      <c r="RQM114" s="13"/>
      <c r="RQN114" s="13"/>
      <c r="RQO114" s="13"/>
      <c r="RQP114" s="13"/>
      <c r="RQQ114" s="13"/>
      <c r="RQR114" s="13"/>
      <c r="RQS114" s="13"/>
      <c r="RQT114" s="13"/>
      <c r="RQU114" s="13"/>
      <c r="RQV114" s="13"/>
      <c r="RQW114" s="13"/>
      <c r="RQX114" s="13"/>
      <c r="RQY114" s="13"/>
      <c r="RQZ114" s="13"/>
      <c r="RRA114" s="13"/>
      <c r="RRB114" s="13"/>
      <c r="RRC114" s="13"/>
      <c r="RRD114" s="13"/>
      <c r="RRE114" s="13"/>
      <c r="RRF114" s="13"/>
      <c r="RRG114" s="13"/>
      <c r="RRH114" s="13"/>
      <c r="RRI114" s="13"/>
      <c r="RRJ114" s="13"/>
      <c r="RRK114" s="13"/>
      <c r="RRL114" s="13"/>
      <c r="RRM114" s="13"/>
      <c r="RRN114" s="13"/>
      <c r="RRO114" s="13"/>
      <c r="RRP114" s="13"/>
      <c r="RRQ114" s="13"/>
      <c r="RRR114" s="13"/>
      <c r="RRS114" s="13"/>
      <c r="RRT114" s="13"/>
      <c r="RRU114" s="13"/>
      <c r="RRV114" s="13"/>
      <c r="RRW114" s="13"/>
      <c r="RRX114" s="13"/>
      <c r="RRY114" s="13"/>
      <c r="RRZ114" s="13"/>
      <c r="RSA114" s="13"/>
      <c r="RSB114" s="13"/>
      <c r="RSC114" s="13"/>
      <c r="RSD114" s="13"/>
      <c r="RSE114" s="13"/>
      <c r="RSF114" s="13"/>
      <c r="RSG114" s="13"/>
      <c r="RSH114" s="13"/>
      <c r="RSI114" s="13"/>
      <c r="RSJ114" s="13"/>
      <c r="RSK114" s="13"/>
      <c r="RSL114" s="13"/>
      <c r="RSM114" s="13"/>
      <c r="RSN114" s="13"/>
      <c r="RSO114" s="13"/>
      <c r="RSP114" s="13"/>
      <c r="RSQ114" s="13"/>
      <c r="RSR114" s="13"/>
      <c r="RSS114" s="13"/>
      <c r="RST114" s="13"/>
      <c r="RSU114" s="13"/>
      <c r="RSV114" s="13"/>
      <c r="RSW114" s="13"/>
      <c r="RSX114" s="13"/>
      <c r="RSY114" s="13"/>
      <c r="RSZ114" s="13"/>
      <c r="RTA114" s="13"/>
      <c r="RTB114" s="13"/>
      <c r="RTC114" s="13"/>
      <c r="RTD114" s="13"/>
      <c r="RTE114" s="13"/>
      <c r="RTF114" s="13"/>
      <c r="RTG114" s="13"/>
      <c r="RTH114" s="13"/>
      <c r="RTI114" s="13"/>
      <c r="RTJ114" s="13"/>
      <c r="RTK114" s="13"/>
      <c r="RTL114" s="13"/>
      <c r="RTM114" s="13"/>
      <c r="RTN114" s="13"/>
      <c r="RTO114" s="13"/>
      <c r="RTP114" s="13"/>
      <c r="RTQ114" s="13"/>
      <c r="RTR114" s="13"/>
      <c r="RTS114" s="13"/>
      <c r="RTT114" s="13"/>
      <c r="RTU114" s="13"/>
      <c r="RTV114" s="13"/>
      <c r="RTW114" s="13"/>
      <c r="RTX114" s="13"/>
      <c r="RTY114" s="13"/>
      <c r="RTZ114" s="13"/>
      <c r="RUA114" s="13"/>
      <c r="RUB114" s="13"/>
      <c r="RUC114" s="13"/>
      <c r="RUD114" s="13"/>
      <c r="RUE114" s="13"/>
      <c r="RUF114" s="13"/>
      <c r="RUG114" s="13"/>
      <c r="RUH114" s="13"/>
      <c r="RUI114" s="13"/>
      <c r="RUJ114" s="13"/>
      <c r="RUK114" s="13"/>
      <c r="RUL114" s="13"/>
      <c r="RUM114" s="13"/>
      <c r="RUN114" s="13"/>
      <c r="RUO114" s="13"/>
      <c r="RUP114" s="13"/>
      <c r="RUQ114" s="13"/>
      <c r="RUR114" s="13"/>
      <c r="RUS114" s="13"/>
      <c r="RUT114" s="13"/>
      <c r="RUU114" s="13"/>
      <c r="RUV114" s="13"/>
      <c r="RUW114" s="13"/>
      <c r="RUX114" s="13"/>
      <c r="RUY114" s="13"/>
      <c r="RUZ114" s="13"/>
      <c r="RVA114" s="13"/>
      <c r="RVB114" s="13"/>
      <c r="RVC114" s="13"/>
      <c r="RVD114" s="13"/>
      <c r="RVE114" s="13"/>
      <c r="RVF114" s="13"/>
      <c r="RVG114" s="13"/>
      <c r="RVH114" s="13"/>
      <c r="RVI114" s="13"/>
      <c r="RVJ114" s="13"/>
      <c r="RVK114" s="13"/>
      <c r="RVL114" s="13"/>
      <c r="RVM114" s="13"/>
      <c r="RVN114" s="13"/>
      <c r="RVO114" s="13"/>
      <c r="RVP114" s="13"/>
      <c r="RVQ114" s="13"/>
      <c r="RVR114" s="13"/>
      <c r="RVS114" s="13"/>
      <c r="RVT114" s="13"/>
      <c r="RVU114" s="13"/>
      <c r="RVV114" s="13"/>
      <c r="RVW114" s="13"/>
      <c r="RVX114" s="13"/>
      <c r="RVY114" s="13"/>
      <c r="RVZ114" s="13"/>
      <c r="RWA114" s="13"/>
      <c r="RWB114" s="13"/>
      <c r="RWC114" s="13"/>
      <c r="RWD114" s="13"/>
      <c r="RWE114" s="13"/>
      <c r="RWF114" s="13"/>
      <c r="RWG114" s="13"/>
      <c r="RWH114" s="13"/>
      <c r="RWI114" s="13"/>
      <c r="RWJ114" s="13"/>
      <c r="RWK114" s="13"/>
      <c r="RWL114" s="13"/>
      <c r="RWM114" s="13"/>
      <c r="RWN114" s="13"/>
      <c r="RWO114" s="13"/>
      <c r="RWP114" s="13"/>
      <c r="RWQ114" s="13"/>
      <c r="RWR114" s="13"/>
      <c r="RWS114" s="13"/>
      <c r="RWT114" s="13"/>
      <c r="RWU114" s="13"/>
      <c r="RWV114" s="13"/>
      <c r="RWW114" s="13"/>
      <c r="RWX114" s="13"/>
      <c r="RWY114" s="13"/>
      <c r="RWZ114" s="13"/>
      <c r="RXA114" s="13"/>
      <c r="RXB114" s="13"/>
      <c r="RXC114" s="13"/>
      <c r="RXD114" s="13"/>
      <c r="RXE114" s="13"/>
      <c r="RXF114" s="13"/>
      <c r="RXG114" s="13"/>
      <c r="RXH114" s="13"/>
      <c r="RXI114" s="13"/>
      <c r="RXJ114" s="13"/>
      <c r="RXK114" s="13"/>
      <c r="RXL114" s="13"/>
      <c r="RXM114" s="13"/>
      <c r="RXN114" s="13"/>
      <c r="RXO114" s="13"/>
      <c r="RXP114" s="13"/>
      <c r="RXQ114" s="13"/>
      <c r="RXR114" s="13"/>
      <c r="RXS114" s="13"/>
      <c r="RXT114" s="13"/>
      <c r="RXU114" s="13"/>
      <c r="RXV114" s="13"/>
      <c r="RXW114" s="13"/>
      <c r="RXX114" s="13"/>
      <c r="RXY114" s="13"/>
      <c r="RXZ114" s="13"/>
      <c r="RYA114" s="13"/>
      <c r="RYB114" s="13"/>
      <c r="RYC114" s="13"/>
      <c r="RYD114" s="13"/>
      <c r="RYE114" s="13"/>
      <c r="RYF114" s="13"/>
      <c r="RYG114" s="13"/>
      <c r="RYH114" s="13"/>
      <c r="RYI114" s="13"/>
      <c r="RYJ114" s="13"/>
      <c r="RYK114" s="13"/>
      <c r="RYL114" s="13"/>
      <c r="RYM114" s="13"/>
      <c r="RYN114" s="13"/>
      <c r="RYO114" s="13"/>
      <c r="RYP114" s="13"/>
      <c r="RYQ114" s="13"/>
      <c r="RYR114" s="13"/>
      <c r="RYS114" s="13"/>
      <c r="RYT114" s="13"/>
      <c r="RYU114" s="13"/>
      <c r="RYV114" s="13"/>
      <c r="RYW114" s="13"/>
      <c r="RYX114" s="13"/>
      <c r="RYY114" s="13"/>
      <c r="RYZ114" s="13"/>
      <c r="RZA114" s="13"/>
      <c r="RZB114" s="13"/>
      <c r="RZC114" s="13"/>
      <c r="RZD114" s="13"/>
      <c r="RZE114" s="13"/>
      <c r="RZF114" s="13"/>
      <c r="RZG114" s="13"/>
      <c r="RZH114" s="13"/>
      <c r="RZI114" s="13"/>
      <c r="RZJ114" s="13"/>
      <c r="RZK114" s="13"/>
      <c r="RZL114" s="13"/>
      <c r="RZM114" s="13"/>
      <c r="RZN114" s="13"/>
      <c r="RZO114" s="13"/>
      <c r="RZP114" s="13"/>
      <c r="RZQ114" s="13"/>
      <c r="RZR114" s="13"/>
      <c r="RZS114" s="13"/>
      <c r="RZT114" s="13"/>
      <c r="RZU114" s="13"/>
      <c r="RZV114" s="13"/>
      <c r="RZW114" s="13"/>
      <c r="RZX114" s="13"/>
      <c r="RZY114" s="13"/>
      <c r="RZZ114" s="13"/>
      <c r="SAA114" s="13"/>
      <c r="SAB114" s="13"/>
      <c r="SAC114" s="13"/>
      <c r="SAD114" s="13"/>
      <c r="SAE114" s="13"/>
      <c r="SAF114" s="13"/>
      <c r="SAG114" s="13"/>
      <c r="SAH114" s="13"/>
      <c r="SAI114" s="13"/>
      <c r="SAJ114" s="13"/>
      <c r="SAK114" s="13"/>
      <c r="SAL114" s="13"/>
      <c r="SAM114" s="13"/>
      <c r="SAN114" s="13"/>
      <c r="SAO114" s="13"/>
      <c r="SAP114" s="13"/>
      <c r="SAQ114" s="13"/>
      <c r="SAR114" s="13"/>
      <c r="SAS114" s="13"/>
      <c r="SAT114" s="13"/>
      <c r="SAU114" s="13"/>
      <c r="SAV114" s="13"/>
      <c r="SAW114" s="13"/>
      <c r="SAX114" s="13"/>
      <c r="SAY114" s="13"/>
      <c r="SAZ114" s="13"/>
      <c r="SBA114" s="13"/>
      <c r="SBB114" s="13"/>
      <c r="SBC114" s="13"/>
      <c r="SBD114" s="13"/>
      <c r="SBE114" s="13"/>
      <c r="SBF114" s="13"/>
      <c r="SBG114" s="13"/>
      <c r="SBH114" s="13"/>
      <c r="SBI114" s="13"/>
      <c r="SBJ114" s="13"/>
      <c r="SBK114" s="13"/>
      <c r="SBL114" s="13"/>
      <c r="SBM114" s="13"/>
      <c r="SBN114" s="13"/>
      <c r="SBO114" s="13"/>
      <c r="SBP114" s="13"/>
      <c r="SBQ114" s="13"/>
      <c r="SBR114" s="13"/>
      <c r="SBS114" s="13"/>
      <c r="SBT114" s="13"/>
      <c r="SBU114" s="13"/>
      <c r="SBV114" s="13"/>
      <c r="SBW114" s="13"/>
      <c r="SBX114" s="13"/>
      <c r="SBY114" s="13"/>
      <c r="SBZ114" s="13"/>
      <c r="SCA114" s="13"/>
      <c r="SCB114" s="13"/>
      <c r="SCC114" s="13"/>
      <c r="SCD114" s="13"/>
      <c r="SCE114" s="13"/>
      <c r="SCF114" s="13"/>
      <c r="SCG114" s="13"/>
      <c r="SCH114" s="13"/>
      <c r="SCI114" s="13"/>
      <c r="SCJ114" s="13"/>
      <c r="SCK114" s="13"/>
      <c r="SCL114" s="13"/>
      <c r="SCM114" s="13"/>
      <c r="SCN114" s="13"/>
      <c r="SCO114" s="13"/>
      <c r="SCP114" s="13"/>
      <c r="SCQ114" s="13"/>
      <c r="SCR114" s="13"/>
      <c r="SCS114" s="13"/>
      <c r="SCT114" s="13"/>
      <c r="SCU114" s="13"/>
      <c r="SCV114" s="13"/>
      <c r="SCW114" s="13"/>
      <c r="SCX114" s="13"/>
      <c r="SCY114" s="13"/>
      <c r="SCZ114" s="13"/>
      <c r="SDA114" s="13"/>
      <c r="SDB114" s="13"/>
      <c r="SDC114" s="13"/>
      <c r="SDD114" s="13"/>
      <c r="SDE114" s="13"/>
      <c r="SDF114" s="13"/>
      <c r="SDG114" s="13"/>
      <c r="SDH114" s="13"/>
      <c r="SDI114" s="13"/>
      <c r="SDJ114" s="13"/>
      <c r="SDK114" s="13"/>
      <c r="SDL114" s="13"/>
      <c r="SDM114" s="13"/>
      <c r="SDN114" s="13"/>
      <c r="SDO114" s="13"/>
      <c r="SDP114" s="13"/>
      <c r="SDQ114" s="13"/>
      <c r="SDR114" s="13"/>
      <c r="SDS114" s="13"/>
      <c r="SDT114" s="13"/>
      <c r="SDU114" s="13"/>
      <c r="SDV114" s="13"/>
      <c r="SDW114" s="13"/>
      <c r="SDX114" s="13"/>
      <c r="SDY114" s="13"/>
      <c r="SDZ114" s="13"/>
      <c r="SEA114" s="13"/>
      <c r="SEB114" s="13"/>
      <c r="SEC114" s="13"/>
      <c r="SED114" s="13"/>
      <c r="SEE114" s="13"/>
      <c r="SEF114" s="13"/>
      <c r="SEG114" s="13"/>
      <c r="SEH114" s="13"/>
      <c r="SEI114" s="13"/>
      <c r="SEJ114" s="13"/>
      <c r="SEK114" s="13"/>
      <c r="SEL114" s="13"/>
      <c r="SEM114" s="13"/>
      <c r="SEN114" s="13"/>
      <c r="SEO114" s="13"/>
      <c r="SEP114" s="13"/>
      <c r="SEQ114" s="13"/>
      <c r="SER114" s="13"/>
      <c r="SES114" s="13"/>
      <c r="SET114" s="13"/>
      <c r="SEU114" s="13"/>
      <c r="SEV114" s="13"/>
      <c r="SEW114" s="13"/>
      <c r="SEX114" s="13"/>
      <c r="SEY114" s="13"/>
      <c r="SEZ114" s="13"/>
      <c r="SFA114" s="13"/>
      <c r="SFB114" s="13"/>
      <c r="SFC114" s="13"/>
      <c r="SFD114" s="13"/>
      <c r="SFE114" s="13"/>
      <c r="SFF114" s="13"/>
      <c r="SFG114" s="13"/>
      <c r="SFH114" s="13"/>
      <c r="SFI114" s="13"/>
      <c r="SFJ114" s="13"/>
      <c r="SFK114" s="13"/>
      <c r="SFL114" s="13"/>
      <c r="SFM114" s="13"/>
      <c r="SFN114" s="13"/>
      <c r="SFO114" s="13"/>
      <c r="SFP114" s="13"/>
      <c r="SFQ114" s="13"/>
      <c r="SFR114" s="13"/>
      <c r="SFS114" s="13"/>
      <c r="SFT114" s="13"/>
      <c r="SFU114" s="13"/>
      <c r="SFV114" s="13"/>
      <c r="SFW114" s="13"/>
      <c r="SFX114" s="13"/>
      <c r="SFY114" s="13"/>
      <c r="SFZ114" s="13"/>
      <c r="SGA114" s="13"/>
      <c r="SGB114" s="13"/>
      <c r="SGC114" s="13"/>
      <c r="SGD114" s="13"/>
      <c r="SGE114" s="13"/>
      <c r="SGF114" s="13"/>
      <c r="SGG114" s="13"/>
      <c r="SGH114" s="13"/>
      <c r="SGI114" s="13"/>
      <c r="SGJ114" s="13"/>
      <c r="SGK114" s="13"/>
      <c r="SGL114" s="13"/>
      <c r="SGM114" s="13"/>
      <c r="SGN114" s="13"/>
      <c r="SGO114" s="13"/>
      <c r="SGP114" s="13"/>
      <c r="SGQ114" s="13"/>
      <c r="SGR114" s="13"/>
      <c r="SGS114" s="13"/>
      <c r="SGT114" s="13"/>
      <c r="SGU114" s="13"/>
      <c r="SGV114" s="13"/>
      <c r="SGW114" s="13"/>
      <c r="SGX114" s="13"/>
      <c r="SGY114" s="13"/>
      <c r="SGZ114" s="13"/>
      <c r="SHA114" s="13"/>
      <c r="SHB114" s="13"/>
      <c r="SHC114" s="13"/>
      <c r="SHD114" s="13"/>
      <c r="SHE114" s="13"/>
      <c r="SHF114" s="13"/>
      <c r="SHG114" s="13"/>
      <c r="SHH114" s="13"/>
      <c r="SHI114" s="13"/>
      <c r="SHJ114" s="13"/>
      <c r="SHK114" s="13"/>
      <c r="SHL114" s="13"/>
      <c r="SHM114" s="13"/>
      <c r="SHN114" s="13"/>
      <c r="SHO114" s="13"/>
      <c r="SHP114" s="13"/>
      <c r="SHQ114" s="13"/>
      <c r="SHR114" s="13"/>
      <c r="SHS114" s="13"/>
      <c r="SHT114" s="13"/>
      <c r="SHU114" s="13"/>
      <c r="SHV114" s="13"/>
      <c r="SHW114" s="13"/>
      <c r="SHX114" s="13"/>
      <c r="SHY114" s="13"/>
      <c r="SHZ114" s="13"/>
      <c r="SIA114" s="13"/>
      <c r="SIB114" s="13"/>
      <c r="SIC114" s="13"/>
      <c r="SID114" s="13"/>
      <c r="SIE114" s="13"/>
      <c r="SIF114" s="13"/>
      <c r="SIG114" s="13"/>
      <c r="SIH114" s="13"/>
      <c r="SII114" s="13"/>
      <c r="SIJ114" s="13"/>
      <c r="SIK114" s="13"/>
      <c r="SIL114" s="13"/>
      <c r="SIM114" s="13"/>
      <c r="SIN114" s="13"/>
      <c r="SIO114" s="13"/>
      <c r="SIP114" s="13"/>
      <c r="SIQ114" s="13"/>
      <c r="SIR114" s="13"/>
      <c r="SIS114" s="13"/>
      <c r="SIT114" s="13"/>
      <c r="SIU114" s="13"/>
      <c r="SIV114" s="13"/>
      <c r="SIW114" s="13"/>
      <c r="SIX114" s="13"/>
      <c r="SIY114" s="13"/>
      <c r="SIZ114" s="13"/>
      <c r="SJA114" s="13"/>
      <c r="SJB114" s="13"/>
      <c r="SJC114" s="13"/>
      <c r="SJD114" s="13"/>
      <c r="SJE114" s="13"/>
      <c r="SJF114" s="13"/>
      <c r="SJG114" s="13"/>
      <c r="SJH114" s="13"/>
      <c r="SJI114" s="13"/>
      <c r="SJJ114" s="13"/>
      <c r="SJK114" s="13"/>
      <c r="SJL114" s="13"/>
      <c r="SJM114" s="13"/>
      <c r="SJN114" s="13"/>
      <c r="SJO114" s="13"/>
      <c r="SJP114" s="13"/>
      <c r="SJQ114" s="13"/>
      <c r="SJR114" s="13"/>
      <c r="SJS114" s="13"/>
      <c r="SJT114" s="13"/>
      <c r="SJU114" s="13"/>
      <c r="SJV114" s="13"/>
      <c r="SJW114" s="13"/>
      <c r="SJX114" s="13"/>
      <c r="SJY114" s="13"/>
      <c r="SJZ114" s="13"/>
      <c r="SKA114" s="13"/>
      <c r="SKB114" s="13"/>
      <c r="SKC114" s="13"/>
      <c r="SKD114" s="13"/>
      <c r="SKE114" s="13"/>
      <c r="SKF114" s="13"/>
      <c r="SKG114" s="13"/>
      <c r="SKH114" s="13"/>
      <c r="SKI114" s="13"/>
      <c r="SKJ114" s="13"/>
      <c r="SKK114" s="13"/>
      <c r="SKL114" s="13"/>
      <c r="SKM114" s="13"/>
      <c r="SKN114" s="13"/>
      <c r="SKO114" s="13"/>
      <c r="SKP114" s="13"/>
      <c r="SKQ114" s="13"/>
      <c r="SKR114" s="13"/>
      <c r="SKS114" s="13"/>
      <c r="SKT114" s="13"/>
      <c r="SKU114" s="13"/>
      <c r="SKV114" s="13"/>
      <c r="SKW114" s="13"/>
      <c r="SKX114" s="13"/>
      <c r="SKY114" s="13"/>
      <c r="SKZ114" s="13"/>
      <c r="SLA114" s="13"/>
      <c r="SLB114" s="13"/>
      <c r="SLC114" s="13"/>
      <c r="SLD114" s="13"/>
      <c r="SLE114" s="13"/>
      <c r="SLF114" s="13"/>
      <c r="SLG114" s="13"/>
      <c r="SLH114" s="13"/>
      <c r="SLI114" s="13"/>
      <c r="SLJ114" s="13"/>
      <c r="SLK114" s="13"/>
      <c r="SLL114" s="13"/>
      <c r="SLM114" s="13"/>
      <c r="SLN114" s="13"/>
      <c r="SLO114" s="13"/>
      <c r="SLP114" s="13"/>
      <c r="SLQ114" s="13"/>
      <c r="SLR114" s="13"/>
      <c r="SLS114" s="13"/>
      <c r="SLT114" s="13"/>
      <c r="SLU114" s="13"/>
      <c r="SLV114" s="13"/>
      <c r="SLW114" s="13"/>
      <c r="SLX114" s="13"/>
      <c r="SLY114" s="13"/>
      <c r="SLZ114" s="13"/>
      <c r="SMA114" s="13"/>
      <c r="SMB114" s="13"/>
      <c r="SMC114" s="13"/>
      <c r="SMD114" s="13"/>
      <c r="SME114" s="13"/>
      <c r="SMF114" s="13"/>
      <c r="SMG114" s="13"/>
      <c r="SMH114" s="13"/>
      <c r="SMI114" s="13"/>
      <c r="SMJ114" s="13"/>
      <c r="SMK114" s="13"/>
      <c r="SML114" s="13"/>
      <c r="SMM114" s="13"/>
      <c r="SMN114" s="13"/>
      <c r="SMO114" s="13"/>
      <c r="SMP114" s="13"/>
      <c r="SMQ114" s="13"/>
      <c r="SMR114" s="13"/>
      <c r="SMS114" s="13"/>
      <c r="SMT114" s="13"/>
      <c r="SMU114" s="13"/>
      <c r="SMV114" s="13"/>
      <c r="SMW114" s="13"/>
      <c r="SMX114" s="13"/>
      <c r="SMY114" s="13"/>
      <c r="SMZ114" s="13"/>
      <c r="SNA114" s="13"/>
      <c r="SNB114" s="13"/>
      <c r="SNC114" s="13"/>
      <c r="SND114" s="13"/>
      <c r="SNE114" s="13"/>
      <c r="SNF114" s="13"/>
      <c r="SNG114" s="13"/>
      <c r="SNH114" s="13"/>
      <c r="SNI114" s="13"/>
      <c r="SNJ114" s="13"/>
      <c r="SNK114" s="13"/>
      <c r="SNL114" s="13"/>
      <c r="SNM114" s="13"/>
      <c r="SNN114" s="13"/>
      <c r="SNO114" s="13"/>
      <c r="SNP114" s="13"/>
      <c r="SNQ114" s="13"/>
      <c r="SNR114" s="13"/>
      <c r="SNS114" s="13"/>
      <c r="SNT114" s="13"/>
      <c r="SNU114" s="13"/>
      <c r="SNV114" s="13"/>
      <c r="SNW114" s="13"/>
      <c r="SNX114" s="13"/>
      <c r="SNY114" s="13"/>
      <c r="SNZ114" s="13"/>
      <c r="SOA114" s="13"/>
      <c r="SOB114" s="13"/>
      <c r="SOC114" s="13"/>
      <c r="SOD114" s="13"/>
      <c r="SOE114" s="13"/>
      <c r="SOF114" s="13"/>
      <c r="SOG114" s="13"/>
      <c r="SOH114" s="13"/>
      <c r="SOI114" s="13"/>
      <c r="SOJ114" s="13"/>
      <c r="SOK114" s="13"/>
      <c r="SOL114" s="13"/>
      <c r="SOM114" s="13"/>
      <c r="SON114" s="13"/>
      <c r="SOO114" s="13"/>
      <c r="SOP114" s="13"/>
      <c r="SOQ114" s="13"/>
      <c r="SOR114" s="13"/>
      <c r="SOS114" s="13"/>
      <c r="SOT114" s="13"/>
      <c r="SOU114" s="13"/>
      <c r="SOV114" s="13"/>
      <c r="SOW114" s="13"/>
      <c r="SOX114" s="13"/>
      <c r="SOY114" s="13"/>
      <c r="SOZ114" s="13"/>
      <c r="SPA114" s="13"/>
      <c r="SPB114" s="13"/>
      <c r="SPC114" s="13"/>
      <c r="SPD114" s="13"/>
      <c r="SPE114" s="13"/>
      <c r="SPF114" s="13"/>
      <c r="SPG114" s="13"/>
      <c r="SPH114" s="13"/>
      <c r="SPI114" s="13"/>
      <c r="SPJ114" s="13"/>
      <c r="SPK114" s="13"/>
      <c r="SPL114" s="13"/>
      <c r="SPM114" s="13"/>
      <c r="SPN114" s="13"/>
      <c r="SPO114" s="13"/>
      <c r="SPP114" s="13"/>
      <c r="SPQ114" s="13"/>
      <c r="SPR114" s="13"/>
      <c r="SPS114" s="13"/>
      <c r="SPT114" s="13"/>
      <c r="SPU114" s="13"/>
      <c r="SPV114" s="13"/>
      <c r="SPW114" s="13"/>
      <c r="SPX114" s="13"/>
      <c r="SPY114" s="13"/>
      <c r="SPZ114" s="13"/>
      <c r="SQA114" s="13"/>
      <c r="SQB114" s="13"/>
      <c r="SQC114" s="13"/>
      <c r="SQD114" s="13"/>
      <c r="SQE114" s="13"/>
      <c r="SQF114" s="13"/>
      <c r="SQG114" s="13"/>
      <c r="SQH114" s="13"/>
      <c r="SQI114" s="13"/>
      <c r="SQJ114" s="13"/>
      <c r="SQK114" s="13"/>
      <c r="SQL114" s="13"/>
      <c r="SQM114" s="13"/>
      <c r="SQN114" s="13"/>
      <c r="SQO114" s="13"/>
      <c r="SQP114" s="13"/>
      <c r="SQQ114" s="13"/>
      <c r="SQR114" s="13"/>
      <c r="SQS114" s="13"/>
      <c r="SQT114" s="13"/>
      <c r="SQU114" s="13"/>
      <c r="SQV114" s="13"/>
      <c r="SQW114" s="13"/>
      <c r="SQX114" s="13"/>
      <c r="SQY114" s="13"/>
      <c r="SQZ114" s="13"/>
      <c r="SRA114" s="13"/>
      <c r="SRB114" s="13"/>
      <c r="SRC114" s="13"/>
      <c r="SRD114" s="13"/>
      <c r="SRE114" s="13"/>
      <c r="SRF114" s="13"/>
      <c r="SRG114" s="13"/>
      <c r="SRH114" s="13"/>
      <c r="SRI114" s="13"/>
      <c r="SRJ114" s="13"/>
      <c r="SRK114" s="13"/>
      <c r="SRL114" s="13"/>
      <c r="SRM114" s="13"/>
      <c r="SRN114" s="13"/>
      <c r="SRO114" s="13"/>
      <c r="SRP114" s="13"/>
      <c r="SRQ114" s="13"/>
      <c r="SRR114" s="13"/>
      <c r="SRS114" s="13"/>
      <c r="SRT114" s="13"/>
      <c r="SRU114" s="13"/>
      <c r="SRV114" s="13"/>
      <c r="SRW114" s="13"/>
      <c r="SRX114" s="13"/>
      <c r="SRY114" s="13"/>
      <c r="SRZ114" s="13"/>
      <c r="SSA114" s="13"/>
      <c r="SSB114" s="13"/>
      <c r="SSC114" s="13"/>
      <c r="SSD114" s="13"/>
      <c r="SSE114" s="13"/>
      <c r="SSF114" s="13"/>
      <c r="SSG114" s="13"/>
      <c r="SSH114" s="13"/>
      <c r="SSI114" s="13"/>
      <c r="SSJ114" s="13"/>
      <c r="SSK114" s="13"/>
      <c r="SSL114" s="13"/>
      <c r="SSM114" s="13"/>
      <c r="SSN114" s="13"/>
      <c r="SSO114" s="13"/>
      <c r="SSP114" s="13"/>
      <c r="SSQ114" s="13"/>
      <c r="SSR114" s="13"/>
      <c r="SSS114" s="13"/>
      <c r="SST114" s="13"/>
      <c r="SSU114" s="13"/>
      <c r="SSV114" s="13"/>
      <c r="SSW114" s="13"/>
      <c r="SSX114" s="13"/>
      <c r="SSY114" s="13"/>
      <c r="SSZ114" s="13"/>
      <c r="STA114" s="13"/>
      <c r="STB114" s="13"/>
      <c r="STC114" s="13"/>
      <c r="STD114" s="13"/>
      <c r="STE114" s="13"/>
      <c r="STF114" s="13"/>
      <c r="STG114" s="13"/>
      <c r="STH114" s="13"/>
      <c r="STI114" s="13"/>
      <c r="STJ114" s="13"/>
      <c r="STK114" s="13"/>
      <c r="STL114" s="13"/>
      <c r="STM114" s="13"/>
      <c r="STN114" s="13"/>
      <c r="STO114" s="13"/>
      <c r="STP114" s="13"/>
      <c r="STQ114" s="13"/>
      <c r="STR114" s="13"/>
      <c r="STS114" s="13"/>
      <c r="STT114" s="13"/>
      <c r="STU114" s="13"/>
      <c r="STV114" s="13"/>
      <c r="STW114" s="13"/>
      <c r="STX114" s="13"/>
      <c r="STY114" s="13"/>
      <c r="STZ114" s="13"/>
      <c r="SUA114" s="13"/>
      <c r="SUB114" s="13"/>
      <c r="SUC114" s="13"/>
      <c r="SUD114" s="13"/>
      <c r="SUE114" s="13"/>
      <c r="SUF114" s="13"/>
      <c r="SUG114" s="13"/>
      <c r="SUH114" s="13"/>
      <c r="SUI114" s="13"/>
      <c r="SUJ114" s="13"/>
      <c r="SUK114" s="13"/>
      <c r="SUL114" s="13"/>
      <c r="SUM114" s="13"/>
      <c r="SUN114" s="13"/>
      <c r="SUO114" s="13"/>
      <c r="SUP114" s="13"/>
      <c r="SUQ114" s="13"/>
      <c r="SUR114" s="13"/>
      <c r="SUS114" s="13"/>
      <c r="SUT114" s="13"/>
      <c r="SUU114" s="13"/>
      <c r="SUV114" s="13"/>
      <c r="SUW114" s="13"/>
      <c r="SUX114" s="13"/>
      <c r="SUY114" s="13"/>
      <c r="SUZ114" s="13"/>
      <c r="SVA114" s="13"/>
      <c r="SVB114" s="13"/>
      <c r="SVC114" s="13"/>
      <c r="SVD114" s="13"/>
      <c r="SVE114" s="13"/>
      <c r="SVF114" s="13"/>
      <c r="SVG114" s="13"/>
      <c r="SVH114" s="13"/>
      <c r="SVI114" s="13"/>
      <c r="SVJ114" s="13"/>
      <c r="SVK114" s="13"/>
      <c r="SVL114" s="13"/>
      <c r="SVM114" s="13"/>
      <c r="SVN114" s="13"/>
      <c r="SVO114" s="13"/>
      <c r="SVP114" s="13"/>
      <c r="SVQ114" s="13"/>
      <c r="SVR114" s="13"/>
      <c r="SVS114" s="13"/>
      <c r="SVT114" s="13"/>
      <c r="SVU114" s="13"/>
      <c r="SVV114" s="13"/>
      <c r="SVW114" s="13"/>
      <c r="SVX114" s="13"/>
      <c r="SVY114" s="13"/>
      <c r="SVZ114" s="13"/>
      <c r="SWA114" s="13"/>
      <c r="SWB114" s="13"/>
      <c r="SWC114" s="13"/>
      <c r="SWD114" s="13"/>
      <c r="SWE114" s="13"/>
      <c r="SWF114" s="13"/>
      <c r="SWG114" s="13"/>
      <c r="SWH114" s="13"/>
      <c r="SWI114" s="13"/>
      <c r="SWJ114" s="13"/>
      <c r="SWK114" s="13"/>
      <c r="SWL114" s="13"/>
      <c r="SWM114" s="13"/>
      <c r="SWN114" s="13"/>
      <c r="SWO114" s="13"/>
      <c r="SWP114" s="13"/>
      <c r="SWQ114" s="13"/>
      <c r="SWR114" s="13"/>
      <c r="SWS114" s="13"/>
      <c r="SWT114" s="13"/>
      <c r="SWU114" s="13"/>
      <c r="SWV114" s="13"/>
      <c r="SWW114" s="13"/>
      <c r="SWX114" s="13"/>
      <c r="SWY114" s="13"/>
      <c r="SWZ114" s="13"/>
      <c r="SXA114" s="13"/>
      <c r="SXB114" s="13"/>
      <c r="SXC114" s="13"/>
      <c r="SXD114" s="13"/>
      <c r="SXE114" s="13"/>
      <c r="SXF114" s="13"/>
      <c r="SXG114" s="13"/>
      <c r="SXH114" s="13"/>
      <c r="SXI114" s="13"/>
      <c r="SXJ114" s="13"/>
      <c r="SXK114" s="13"/>
      <c r="SXL114" s="13"/>
      <c r="SXM114" s="13"/>
      <c r="SXN114" s="13"/>
      <c r="SXO114" s="13"/>
      <c r="SXP114" s="13"/>
      <c r="SXQ114" s="13"/>
      <c r="SXR114" s="13"/>
      <c r="SXS114" s="13"/>
      <c r="SXT114" s="13"/>
      <c r="SXU114" s="13"/>
      <c r="SXV114" s="13"/>
      <c r="SXW114" s="13"/>
      <c r="SXX114" s="13"/>
      <c r="SXY114" s="13"/>
      <c r="SXZ114" s="13"/>
      <c r="SYA114" s="13"/>
      <c r="SYB114" s="13"/>
      <c r="SYC114" s="13"/>
      <c r="SYD114" s="13"/>
      <c r="SYE114" s="13"/>
      <c r="SYF114" s="13"/>
      <c r="SYG114" s="13"/>
      <c r="SYH114" s="13"/>
      <c r="SYI114" s="13"/>
      <c r="SYJ114" s="13"/>
      <c r="SYK114" s="13"/>
      <c r="SYL114" s="13"/>
      <c r="SYM114" s="13"/>
      <c r="SYN114" s="13"/>
      <c r="SYO114" s="13"/>
      <c r="SYP114" s="13"/>
      <c r="SYQ114" s="13"/>
      <c r="SYR114" s="13"/>
      <c r="SYS114" s="13"/>
      <c r="SYT114" s="13"/>
      <c r="SYU114" s="13"/>
      <c r="SYV114" s="13"/>
      <c r="SYW114" s="13"/>
      <c r="SYX114" s="13"/>
      <c r="SYY114" s="13"/>
      <c r="SYZ114" s="13"/>
      <c r="SZA114" s="13"/>
      <c r="SZB114" s="13"/>
      <c r="SZC114" s="13"/>
      <c r="SZD114" s="13"/>
      <c r="SZE114" s="13"/>
      <c r="SZF114" s="13"/>
      <c r="SZG114" s="13"/>
      <c r="SZH114" s="13"/>
      <c r="SZI114" s="13"/>
      <c r="SZJ114" s="13"/>
      <c r="SZK114" s="13"/>
      <c r="SZL114" s="13"/>
      <c r="SZM114" s="13"/>
      <c r="SZN114" s="13"/>
      <c r="SZO114" s="13"/>
      <c r="SZP114" s="13"/>
      <c r="SZQ114" s="13"/>
      <c r="SZR114" s="13"/>
      <c r="SZS114" s="13"/>
      <c r="SZT114" s="13"/>
      <c r="SZU114" s="13"/>
      <c r="SZV114" s="13"/>
      <c r="SZW114" s="13"/>
      <c r="SZX114" s="13"/>
      <c r="SZY114" s="13"/>
      <c r="SZZ114" s="13"/>
      <c r="TAA114" s="13"/>
      <c r="TAB114" s="13"/>
      <c r="TAC114" s="13"/>
      <c r="TAD114" s="13"/>
      <c r="TAE114" s="13"/>
      <c r="TAF114" s="13"/>
      <c r="TAG114" s="13"/>
      <c r="TAH114" s="13"/>
      <c r="TAI114" s="13"/>
      <c r="TAJ114" s="13"/>
      <c r="TAK114" s="13"/>
      <c r="TAL114" s="13"/>
      <c r="TAM114" s="13"/>
      <c r="TAN114" s="13"/>
      <c r="TAO114" s="13"/>
      <c r="TAP114" s="13"/>
      <c r="TAQ114" s="13"/>
      <c r="TAR114" s="13"/>
      <c r="TAS114" s="13"/>
      <c r="TAT114" s="13"/>
      <c r="TAU114" s="13"/>
      <c r="TAV114" s="13"/>
      <c r="TAW114" s="13"/>
      <c r="TAX114" s="13"/>
      <c r="TAY114" s="13"/>
      <c r="TAZ114" s="13"/>
      <c r="TBA114" s="13"/>
      <c r="TBB114" s="13"/>
      <c r="TBC114" s="13"/>
      <c r="TBD114" s="13"/>
      <c r="TBE114" s="13"/>
      <c r="TBF114" s="13"/>
      <c r="TBG114" s="13"/>
      <c r="TBH114" s="13"/>
      <c r="TBI114" s="13"/>
      <c r="TBJ114" s="13"/>
      <c r="TBK114" s="13"/>
      <c r="TBL114" s="13"/>
      <c r="TBM114" s="13"/>
      <c r="TBN114" s="13"/>
      <c r="TBO114" s="13"/>
      <c r="TBP114" s="13"/>
      <c r="TBQ114" s="13"/>
      <c r="TBR114" s="13"/>
      <c r="TBS114" s="13"/>
      <c r="TBT114" s="13"/>
      <c r="TBU114" s="13"/>
      <c r="TBV114" s="13"/>
      <c r="TBW114" s="13"/>
      <c r="TBX114" s="13"/>
      <c r="TBY114" s="13"/>
      <c r="TBZ114" s="13"/>
      <c r="TCA114" s="13"/>
      <c r="TCB114" s="13"/>
      <c r="TCC114" s="13"/>
      <c r="TCD114" s="13"/>
      <c r="TCE114" s="13"/>
      <c r="TCF114" s="13"/>
      <c r="TCG114" s="13"/>
      <c r="TCH114" s="13"/>
      <c r="TCI114" s="13"/>
      <c r="TCJ114" s="13"/>
      <c r="TCK114" s="13"/>
      <c r="TCL114" s="13"/>
      <c r="TCM114" s="13"/>
      <c r="TCN114" s="13"/>
      <c r="TCO114" s="13"/>
      <c r="TCP114" s="13"/>
      <c r="TCQ114" s="13"/>
      <c r="TCR114" s="13"/>
      <c r="TCS114" s="13"/>
      <c r="TCT114" s="13"/>
      <c r="TCU114" s="13"/>
      <c r="TCV114" s="13"/>
      <c r="TCW114" s="13"/>
      <c r="TCX114" s="13"/>
      <c r="TCY114" s="13"/>
      <c r="TCZ114" s="13"/>
      <c r="TDA114" s="13"/>
      <c r="TDB114" s="13"/>
      <c r="TDC114" s="13"/>
      <c r="TDD114" s="13"/>
      <c r="TDE114" s="13"/>
      <c r="TDF114" s="13"/>
      <c r="TDG114" s="13"/>
      <c r="TDH114" s="13"/>
      <c r="TDI114" s="13"/>
      <c r="TDJ114" s="13"/>
      <c r="TDK114" s="13"/>
      <c r="TDL114" s="13"/>
      <c r="TDM114" s="13"/>
      <c r="TDN114" s="13"/>
      <c r="TDO114" s="13"/>
      <c r="TDP114" s="13"/>
      <c r="TDQ114" s="13"/>
      <c r="TDR114" s="13"/>
      <c r="TDS114" s="13"/>
      <c r="TDT114" s="13"/>
      <c r="TDU114" s="13"/>
      <c r="TDV114" s="13"/>
      <c r="TDW114" s="13"/>
      <c r="TDX114" s="13"/>
      <c r="TDY114" s="13"/>
      <c r="TDZ114" s="13"/>
      <c r="TEA114" s="13"/>
      <c r="TEB114" s="13"/>
      <c r="TEC114" s="13"/>
      <c r="TED114" s="13"/>
      <c r="TEE114" s="13"/>
      <c r="TEF114" s="13"/>
      <c r="TEG114" s="13"/>
      <c r="TEH114" s="13"/>
      <c r="TEI114" s="13"/>
      <c r="TEJ114" s="13"/>
      <c r="TEK114" s="13"/>
      <c r="TEL114" s="13"/>
      <c r="TEM114" s="13"/>
      <c r="TEN114" s="13"/>
      <c r="TEO114" s="13"/>
      <c r="TEP114" s="13"/>
      <c r="TEQ114" s="13"/>
      <c r="TER114" s="13"/>
      <c r="TES114" s="13"/>
      <c r="TET114" s="13"/>
      <c r="TEU114" s="13"/>
      <c r="TEV114" s="13"/>
      <c r="TEW114" s="13"/>
      <c r="TEX114" s="13"/>
      <c r="TEY114" s="13"/>
      <c r="TEZ114" s="13"/>
      <c r="TFA114" s="13"/>
      <c r="TFB114" s="13"/>
      <c r="TFC114" s="13"/>
      <c r="TFD114" s="13"/>
      <c r="TFE114" s="13"/>
      <c r="TFF114" s="13"/>
      <c r="TFG114" s="13"/>
      <c r="TFH114" s="13"/>
      <c r="TFI114" s="13"/>
      <c r="TFJ114" s="13"/>
      <c r="TFK114" s="13"/>
      <c r="TFL114" s="13"/>
      <c r="TFM114" s="13"/>
      <c r="TFN114" s="13"/>
      <c r="TFO114" s="13"/>
      <c r="TFP114" s="13"/>
      <c r="TFQ114" s="13"/>
      <c r="TFR114" s="13"/>
      <c r="TFS114" s="13"/>
      <c r="TFT114" s="13"/>
      <c r="TFU114" s="13"/>
      <c r="TFV114" s="13"/>
      <c r="TFW114" s="13"/>
      <c r="TFX114" s="13"/>
      <c r="TFY114" s="13"/>
      <c r="TFZ114" s="13"/>
      <c r="TGA114" s="13"/>
      <c r="TGB114" s="13"/>
      <c r="TGC114" s="13"/>
      <c r="TGD114" s="13"/>
      <c r="TGE114" s="13"/>
      <c r="TGF114" s="13"/>
      <c r="TGG114" s="13"/>
      <c r="TGH114" s="13"/>
      <c r="TGI114" s="13"/>
      <c r="TGJ114" s="13"/>
      <c r="TGK114" s="13"/>
      <c r="TGL114" s="13"/>
      <c r="TGM114" s="13"/>
      <c r="TGN114" s="13"/>
      <c r="TGO114" s="13"/>
      <c r="TGP114" s="13"/>
      <c r="TGQ114" s="13"/>
      <c r="TGR114" s="13"/>
      <c r="TGS114" s="13"/>
      <c r="TGT114" s="13"/>
      <c r="TGU114" s="13"/>
      <c r="TGV114" s="13"/>
      <c r="TGW114" s="13"/>
      <c r="TGX114" s="13"/>
      <c r="TGY114" s="13"/>
      <c r="TGZ114" s="13"/>
      <c r="THA114" s="13"/>
      <c r="THB114" s="13"/>
      <c r="THC114" s="13"/>
      <c r="THD114" s="13"/>
      <c r="THE114" s="13"/>
      <c r="THF114" s="13"/>
      <c r="THG114" s="13"/>
      <c r="THH114" s="13"/>
      <c r="THI114" s="13"/>
      <c r="THJ114" s="13"/>
      <c r="THK114" s="13"/>
      <c r="THL114" s="13"/>
      <c r="THM114" s="13"/>
      <c r="THN114" s="13"/>
      <c r="THO114" s="13"/>
      <c r="THP114" s="13"/>
      <c r="THQ114" s="13"/>
      <c r="THR114" s="13"/>
      <c r="THS114" s="13"/>
      <c r="THT114" s="13"/>
      <c r="THU114" s="13"/>
      <c r="THV114" s="13"/>
      <c r="THW114" s="13"/>
      <c r="THX114" s="13"/>
      <c r="THY114" s="13"/>
      <c r="THZ114" s="13"/>
      <c r="TIA114" s="13"/>
      <c r="TIB114" s="13"/>
      <c r="TIC114" s="13"/>
      <c r="TID114" s="13"/>
      <c r="TIE114" s="13"/>
      <c r="TIF114" s="13"/>
      <c r="TIG114" s="13"/>
      <c r="TIH114" s="13"/>
      <c r="TII114" s="13"/>
      <c r="TIJ114" s="13"/>
      <c r="TIK114" s="13"/>
      <c r="TIL114" s="13"/>
      <c r="TIM114" s="13"/>
      <c r="TIN114" s="13"/>
      <c r="TIO114" s="13"/>
      <c r="TIP114" s="13"/>
      <c r="TIQ114" s="13"/>
      <c r="TIR114" s="13"/>
      <c r="TIS114" s="13"/>
      <c r="TIT114" s="13"/>
      <c r="TIU114" s="13"/>
      <c r="TIV114" s="13"/>
      <c r="TIW114" s="13"/>
      <c r="TIX114" s="13"/>
      <c r="TIY114" s="13"/>
      <c r="TIZ114" s="13"/>
      <c r="TJA114" s="13"/>
      <c r="TJB114" s="13"/>
      <c r="TJC114" s="13"/>
      <c r="TJD114" s="13"/>
      <c r="TJE114" s="13"/>
      <c r="TJF114" s="13"/>
      <c r="TJG114" s="13"/>
      <c r="TJH114" s="13"/>
      <c r="TJI114" s="13"/>
      <c r="TJJ114" s="13"/>
      <c r="TJK114" s="13"/>
      <c r="TJL114" s="13"/>
      <c r="TJM114" s="13"/>
      <c r="TJN114" s="13"/>
      <c r="TJO114" s="13"/>
      <c r="TJP114" s="13"/>
      <c r="TJQ114" s="13"/>
      <c r="TJR114" s="13"/>
      <c r="TJS114" s="13"/>
      <c r="TJT114" s="13"/>
      <c r="TJU114" s="13"/>
      <c r="TJV114" s="13"/>
      <c r="TJW114" s="13"/>
      <c r="TJX114" s="13"/>
      <c r="TJY114" s="13"/>
      <c r="TJZ114" s="13"/>
      <c r="TKA114" s="13"/>
      <c r="TKB114" s="13"/>
      <c r="TKC114" s="13"/>
      <c r="TKD114" s="13"/>
      <c r="TKE114" s="13"/>
      <c r="TKF114" s="13"/>
      <c r="TKG114" s="13"/>
      <c r="TKH114" s="13"/>
      <c r="TKI114" s="13"/>
      <c r="TKJ114" s="13"/>
      <c r="TKK114" s="13"/>
      <c r="TKL114" s="13"/>
      <c r="TKM114" s="13"/>
      <c r="TKN114" s="13"/>
      <c r="TKO114" s="13"/>
      <c r="TKP114" s="13"/>
      <c r="TKQ114" s="13"/>
      <c r="TKR114" s="13"/>
      <c r="TKS114" s="13"/>
      <c r="TKT114" s="13"/>
      <c r="TKU114" s="13"/>
      <c r="TKV114" s="13"/>
      <c r="TKW114" s="13"/>
      <c r="TKX114" s="13"/>
      <c r="TKY114" s="13"/>
      <c r="TKZ114" s="13"/>
      <c r="TLA114" s="13"/>
      <c r="TLB114" s="13"/>
      <c r="TLC114" s="13"/>
      <c r="TLD114" s="13"/>
      <c r="TLE114" s="13"/>
      <c r="TLF114" s="13"/>
      <c r="TLG114" s="13"/>
      <c r="TLH114" s="13"/>
      <c r="TLI114" s="13"/>
      <c r="TLJ114" s="13"/>
      <c r="TLK114" s="13"/>
      <c r="TLL114" s="13"/>
      <c r="TLM114" s="13"/>
      <c r="TLN114" s="13"/>
      <c r="TLO114" s="13"/>
      <c r="TLP114" s="13"/>
      <c r="TLQ114" s="13"/>
      <c r="TLR114" s="13"/>
      <c r="TLS114" s="13"/>
      <c r="TLT114" s="13"/>
      <c r="TLU114" s="13"/>
      <c r="TLV114" s="13"/>
      <c r="TLW114" s="13"/>
      <c r="TLX114" s="13"/>
      <c r="TLY114" s="13"/>
      <c r="TLZ114" s="13"/>
      <c r="TMA114" s="13"/>
      <c r="TMB114" s="13"/>
      <c r="TMC114" s="13"/>
      <c r="TMD114" s="13"/>
      <c r="TME114" s="13"/>
      <c r="TMF114" s="13"/>
      <c r="TMG114" s="13"/>
      <c r="TMH114" s="13"/>
      <c r="TMI114" s="13"/>
      <c r="TMJ114" s="13"/>
      <c r="TMK114" s="13"/>
      <c r="TML114" s="13"/>
      <c r="TMM114" s="13"/>
      <c r="TMN114" s="13"/>
      <c r="TMO114" s="13"/>
      <c r="TMP114" s="13"/>
      <c r="TMQ114" s="13"/>
      <c r="TMR114" s="13"/>
      <c r="TMS114" s="13"/>
      <c r="TMT114" s="13"/>
      <c r="TMU114" s="13"/>
      <c r="TMV114" s="13"/>
      <c r="TMW114" s="13"/>
      <c r="TMX114" s="13"/>
      <c r="TMY114" s="13"/>
      <c r="TMZ114" s="13"/>
      <c r="TNA114" s="13"/>
      <c r="TNB114" s="13"/>
      <c r="TNC114" s="13"/>
      <c r="TND114" s="13"/>
      <c r="TNE114" s="13"/>
      <c r="TNF114" s="13"/>
      <c r="TNG114" s="13"/>
      <c r="TNH114" s="13"/>
      <c r="TNI114" s="13"/>
      <c r="TNJ114" s="13"/>
      <c r="TNK114" s="13"/>
      <c r="TNL114" s="13"/>
      <c r="TNM114" s="13"/>
      <c r="TNN114" s="13"/>
      <c r="TNO114" s="13"/>
      <c r="TNP114" s="13"/>
      <c r="TNQ114" s="13"/>
      <c r="TNR114" s="13"/>
      <c r="TNS114" s="13"/>
      <c r="TNT114" s="13"/>
      <c r="TNU114" s="13"/>
      <c r="TNV114" s="13"/>
      <c r="TNW114" s="13"/>
      <c r="TNX114" s="13"/>
      <c r="TNY114" s="13"/>
      <c r="TNZ114" s="13"/>
      <c r="TOA114" s="13"/>
      <c r="TOB114" s="13"/>
      <c r="TOC114" s="13"/>
      <c r="TOD114" s="13"/>
      <c r="TOE114" s="13"/>
      <c r="TOF114" s="13"/>
      <c r="TOG114" s="13"/>
      <c r="TOH114" s="13"/>
      <c r="TOI114" s="13"/>
      <c r="TOJ114" s="13"/>
      <c r="TOK114" s="13"/>
      <c r="TOL114" s="13"/>
      <c r="TOM114" s="13"/>
      <c r="TON114" s="13"/>
      <c r="TOO114" s="13"/>
      <c r="TOP114" s="13"/>
      <c r="TOQ114" s="13"/>
      <c r="TOR114" s="13"/>
      <c r="TOS114" s="13"/>
      <c r="TOT114" s="13"/>
      <c r="TOU114" s="13"/>
      <c r="TOV114" s="13"/>
      <c r="TOW114" s="13"/>
      <c r="TOX114" s="13"/>
      <c r="TOY114" s="13"/>
      <c r="TOZ114" s="13"/>
      <c r="TPA114" s="13"/>
      <c r="TPB114" s="13"/>
      <c r="TPC114" s="13"/>
      <c r="TPD114" s="13"/>
      <c r="TPE114" s="13"/>
      <c r="TPF114" s="13"/>
      <c r="TPG114" s="13"/>
      <c r="TPH114" s="13"/>
      <c r="TPI114" s="13"/>
      <c r="TPJ114" s="13"/>
      <c r="TPK114" s="13"/>
      <c r="TPL114" s="13"/>
      <c r="TPM114" s="13"/>
      <c r="TPN114" s="13"/>
      <c r="TPO114" s="13"/>
      <c r="TPP114" s="13"/>
      <c r="TPQ114" s="13"/>
      <c r="TPR114" s="13"/>
      <c r="TPS114" s="13"/>
      <c r="TPT114" s="13"/>
      <c r="TPU114" s="13"/>
      <c r="TPV114" s="13"/>
      <c r="TPW114" s="13"/>
      <c r="TPX114" s="13"/>
      <c r="TPY114" s="13"/>
      <c r="TPZ114" s="13"/>
      <c r="TQA114" s="13"/>
      <c r="TQB114" s="13"/>
      <c r="TQC114" s="13"/>
      <c r="TQD114" s="13"/>
      <c r="TQE114" s="13"/>
      <c r="TQF114" s="13"/>
      <c r="TQG114" s="13"/>
      <c r="TQH114" s="13"/>
      <c r="TQI114" s="13"/>
      <c r="TQJ114" s="13"/>
      <c r="TQK114" s="13"/>
      <c r="TQL114" s="13"/>
      <c r="TQM114" s="13"/>
      <c r="TQN114" s="13"/>
      <c r="TQO114" s="13"/>
      <c r="TQP114" s="13"/>
      <c r="TQQ114" s="13"/>
      <c r="TQR114" s="13"/>
      <c r="TQS114" s="13"/>
      <c r="TQT114" s="13"/>
      <c r="TQU114" s="13"/>
      <c r="TQV114" s="13"/>
      <c r="TQW114" s="13"/>
      <c r="TQX114" s="13"/>
      <c r="TQY114" s="13"/>
      <c r="TQZ114" s="13"/>
      <c r="TRA114" s="13"/>
      <c r="TRB114" s="13"/>
      <c r="TRC114" s="13"/>
      <c r="TRD114" s="13"/>
      <c r="TRE114" s="13"/>
      <c r="TRF114" s="13"/>
      <c r="TRG114" s="13"/>
      <c r="TRH114" s="13"/>
      <c r="TRI114" s="13"/>
      <c r="TRJ114" s="13"/>
      <c r="TRK114" s="13"/>
      <c r="TRL114" s="13"/>
      <c r="TRM114" s="13"/>
      <c r="TRN114" s="13"/>
      <c r="TRO114" s="13"/>
      <c r="TRP114" s="13"/>
      <c r="TRQ114" s="13"/>
      <c r="TRR114" s="13"/>
      <c r="TRS114" s="13"/>
      <c r="TRT114" s="13"/>
      <c r="TRU114" s="13"/>
      <c r="TRV114" s="13"/>
      <c r="TRW114" s="13"/>
      <c r="TRX114" s="13"/>
      <c r="TRY114" s="13"/>
      <c r="TRZ114" s="13"/>
      <c r="TSA114" s="13"/>
      <c r="TSB114" s="13"/>
      <c r="TSC114" s="13"/>
      <c r="TSD114" s="13"/>
      <c r="TSE114" s="13"/>
      <c r="TSF114" s="13"/>
      <c r="TSG114" s="13"/>
      <c r="TSH114" s="13"/>
      <c r="TSI114" s="13"/>
      <c r="TSJ114" s="13"/>
      <c r="TSK114" s="13"/>
      <c r="TSL114" s="13"/>
      <c r="TSM114" s="13"/>
      <c r="TSN114" s="13"/>
      <c r="TSO114" s="13"/>
      <c r="TSP114" s="13"/>
      <c r="TSQ114" s="13"/>
      <c r="TSR114" s="13"/>
      <c r="TSS114" s="13"/>
      <c r="TST114" s="13"/>
      <c r="TSU114" s="13"/>
      <c r="TSV114" s="13"/>
      <c r="TSW114" s="13"/>
      <c r="TSX114" s="13"/>
      <c r="TSY114" s="13"/>
      <c r="TSZ114" s="13"/>
      <c r="TTA114" s="13"/>
      <c r="TTB114" s="13"/>
      <c r="TTC114" s="13"/>
      <c r="TTD114" s="13"/>
      <c r="TTE114" s="13"/>
      <c r="TTF114" s="13"/>
      <c r="TTG114" s="13"/>
      <c r="TTH114" s="13"/>
      <c r="TTI114" s="13"/>
      <c r="TTJ114" s="13"/>
      <c r="TTK114" s="13"/>
      <c r="TTL114" s="13"/>
      <c r="TTM114" s="13"/>
      <c r="TTN114" s="13"/>
      <c r="TTO114" s="13"/>
      <c r="TTP114" s="13"/>
      <c r="TTQ114" s="13"/>
      <c r="TTR114" s="13"/>
      <c r="TTS114" s="13"/>
      <c r="TTT114" s="13"/>
      <c r="TTU114" s="13"/>
      <c r="TTV114" s="13"/>
      <c r="TTW114" s="13"/>
      <c r="TTX114" s="13"/>
      <c r="TTY114" s="13"/>
      <c r="TTZ114" s="13"/>
      <c r="TUA114" s="13"/>
      <c r="TUB114" s="13"/>
      <c r="TUC114" s="13"/>
      <c r="TUD114" s="13"/>
      <c r="TUE114" s="13"/>
      <c r="TUF114" s="13"/>
      <c r="TUG114" s="13"/>
      <c r="TUH114" s="13"/>
      <c r="TUI114" s="13"/>
      <c r="TUJ114" s="13"/>
      <c r="TUK114" s="13"/>
      <c r="TUL114" s="13"/>
      <c r="TUM114" s="13"/>
      <c r="TUN114" s="13"/>
      <c r="TUO114" s="13"/>
      <c r="TUP114" s="13"/>
      <c r="TUQ114" s="13"/>
      <c r="TUR114" s="13"/>
      <c r="TUS114" s="13"/>
      <c r="TUT114" s="13"/>
      <c r="TUU114" s="13"/>
      <c r="TUV114" s="13"/>
      <c r="TUW114" s="13"/>
      <c r="TUX114" s="13"/>
      <c r="TUY114" s="13"/>
      <c r="TUZ114" s="13"/>
      <c r="TVA114" s="13"/>
      <c r="TVB114" s="13"/>
      <c r="TVC114" s="13"/>
      <c r="TVD114" s="13"/>
      <c r="TVE114" s="13"/>
      <c r="TVF114" s="13"/>
      <c r="TVG114" s="13"/>
      <c r="TVH114" s="13"/>
      <c r="TVI114" s="13"/>
      <c r="TVJ114" s="13"/>
      <c r="TVK114" s="13"/>
      <c r="TVL114" s="13"/>
      <c r="TVM114" s="13"/>
      <c r="TVN114" s="13"/>
      <c r="TVO114" s="13"/>
      <c r="TVP114" s="13"/>
      <c r="TVQ114" s="13"/>
      <c r="TVR114" s="13"/>
      <c r="TVS114" s="13"/>
      <c r="TVT114" s="13"/>
      <c r="TVU114" s="13"/>
      <c r="TVV114" s="13"/>
      <c r="TVW114" s="13"/>
      <c r="TVX114" s="13"/>
      <c r="TVY114" s="13"/>
      <c r="TVZ114" s="13"/>
      <c r="TWA114" s="13"/>
      <c r="TWB114" s="13"/>
      <c r="TWC114" s="13"/>
      <c r="TWD114" s="13"/>
      <c r="TWE114" s="13"/>
      <c r="TWF114" s="13"/>
      <c r="TWG114" s="13"/>
      <c r="TWH114" s="13"/>
      <c r="TWI114" s="13"/>
      <c r="TWJ114" s="13"/>
      <c r="TWK114" s="13"/>
      <c r="TWL114" s="13"/>
      <c r="TWM114" s="13"/>
      <c r="TWN114" s="13"/>
      <c r="TWO114" s="13"/>
      <c r="TWP114" s="13"/>
      <c r="TWQ114" s="13"/>
      <c r="TWR114" s="13"/>
      <c r="TWS114" s="13"/>
      <c r="TWT114" s="13"/>
      <c r="TWU114" s="13"/>
      <c r="TWV114" s="13"/>
      <c r="TWW114" s="13"/>
      <c r="TWX114" s="13"/>
      <c r="TWY114" s="13"/>
      <c r="TWZ114" s="13"/>
      <c r="TXA114" s="13"/>
      <c r="TXB114" s="13"/>
      <c r="TXC114" s="13"/>
      <c r="TXD114" s="13"/>
      <c r="TXE114" s="13"/>
      <c r="TXF114" s="13"/>
      <c r="TXG114" s="13"/>
      <c r="TXH114" s="13"/>
      <c r="TXI114" s="13"/>
      <c r="TXJ114" s="13"/>
      <c r="TXK114" s="13"/>
      <c r="TXL114" s="13"/>
      <c r="TXM114" s="13"/>
      <c r="TXN114" s="13"/>
      <c r="TXO114" s="13"/>
      <c r="TXP114" s="13"/>
      <c r="TXQ114" s="13"/>
      <c r="TXR114" s="13"/>
      <c r="TXS114" s="13"/>
      <c r="TXT114" s="13"/>
      <c r="TXU114" s="13"/>
      <c r="TXV114" s="13"/>
      <c r="TXW114" s="13"/>
      <c r="TXX114" s="13"/>
      <c r="TXY114" s="13"/>
      <c r="TXZ114" s="13"/>
      <c r="TYA114" s="13"/>
      <c r="TYB114" s="13"/>
      <c r="TYC114" s="13"/>
      <c r="TYD114" s="13"/>
      <c r="TYE114" s="13"/>
      <c r="TYF114" s="13"/>
      <c r="TYG114" s="13"/>
      <c r="TYH114" s="13"/>
      <c r="TYI114" s="13"/>
      <c r="TYJ114" s="13"/>
      <c r="TYK114" s="13"/>
      <c r="TYL114" s="13"/>
      <c r="TYM114" s="13"/>
      <c r="TYN114" s="13"/>
      <c r="TYO114" s="13"/>
      <c r="TYP114" s="13"/>
      <c r="TYQ114" s="13"/>
      <c r="TYR114" s="13"/>
      <c r="TYS114" s="13"/>
      <c r="TYT114" s="13"/>
      <c r="TYU114" s="13"/>
      <c r="TYV114" s="13"/>
      <c r="TYW114" s="13"/>
      <c r="TYX114" s="13"/>
      <c r="TYY114" s="13"/>
      <c r="TYZ114" s="13"/>
      <c r="TZA114" s="13"/>
      <c r="TZB114" s="13"/>
      <c r="TZC114" s="13"/>
      <c r="TZD114" s="13"/>
      <c r="TZE114" s="13"/>
      <c r="TZF114" s="13"/>
      <c r="TZG114" s="13"/>
      <c r="TZH114" s="13"/>
      <c r="TZI114" s="13"/>
      <c r="TZJ114" s="13"/>
      <c r="TZK114" s="13"/>
      <c r="TZL114" s="13"/>
      <c r="TZM114" s="13"/>
      <c r="TZN114" s="13"/>
      <c r="TZO114" s="13"/>
      <c r="TZP114" s="13"/>
      <c r="TZQ114" s="13"/>
      <c r="TZR114" s="13"/>
      <c r="TZS114" s="13"/>
      <c r="TZT114" s="13"/>
      <c r="TZU114" s="13"/>
      <c r="TZV114" s="13"/>
      <c r="TZW114" s="13"/>
      <c r="TZX114" s="13"/>
      <c r="TZY114" s="13"/>
      <c r="TZZ114" s="13"/>
      <c r="UAA114" s="13"/>
      <c r="UAB114" s="13"/>
      <c r="UAC114" s="13"/>
      <c r="UAD114" s="13"/>
      <c r="UAE114" s="13"/>
      <c r="UAF114" s="13"/>
      <c r="UAG114" s="13"/>
      <c r="UAH114" s="13"/>
      <c r="UAI114" s="13"/>
      <c r="UAJ114" s="13"/>
      <c r="UAK114" s="13"/>
      <c r="UAL114" s="13"/>
      <c r="UAM114" s="13"/>
      <c r="UAN114" s="13"/>
      <c r="UAO114" s="13"/>
      <c r="UAP114" s="13"/>
      <c r="UAQ114" s="13"/>
      <c r="UAR114" s="13"/>
      <c r="UAS114" s="13"/>
      <c r="UAT114" s="13"/>
      <c r="UAU114" s="13"/>
      <c r="UAV114" s="13"/>
      <c r="UAW114" s="13"/>
      <c r="UAX114" s="13"/>
      <c r="UAY114" s="13"/>
      <c r="UAZ114" s="13"/>
      <c r="UBA114" s="13"/>
      <c r="UBB114" s="13"/>
      <c r="UBC114" s="13"/>
      <c r="UBD114" s="13"/>
      <c r="UBE114" s="13"/>
      <c r="UBF114" s="13"/>
      <c r="UBG114" s="13"/>
      <c r="UBH114" s="13"/>
      <c r="UBI114" s="13"/>
      <c r="UBJ114" s="13"/>
      <c r="UBK114" s="13"/>
      <c r="UBL114" s="13"/>
      <c r="UBM114" s="13"/>
      <c r="UBN114" s="13"/>
      <c r="UBO114" s="13"/>
      <c r="UBP114" s="13"/>
      <c r="UBQ114" s="13"/>
      <c r="UBR114" s="13"/>
      <c r="UBS114" s="13"/>
      <c r="UBT114" s="13"/>
      <c r="UBU114" s="13"/>
      <c r="UBV114" s="13"/>
      <c r="UBW114" s="13"/>
      <c r="UBX114" s="13"/>
      <c r="UBY114" s="13"/>
      <c r="UBZ114" s="13"/>
      <c r="UCA114" s="13"/>
      <c r="UCB114" s="13"/>
      <c r="UCC114" s="13"/>
      <c r="UCD114" s="13"/>
      <c r="UCE114" s="13"/>
      <c r="UCF114" s="13"/>
      <c r="UCG114" s="13"/>
      <c r="UCH114" s="13"/>
      <c r="UCI114" s="13"/>
      <c r="UCJ114" s="13"/>
      <c r="UCK114" s="13"/>
      <c r="UCL114" s="13"/>
      <c r="UCM114" s="13"/>
      <c r="UCN114" s="13"/>
      <c r="UCO114" s="13"/>
      <c r="UCP114" s="13"/>
      <c r="UCQ114" s="13"/>
      <c r="UCR114" s="13"/>
      <c r="UCS114" s="13"/>
      <c r="UCT114" s="13"/>
      <c r="UCU114" s="13"/>
      <c r="UCV114" s="13"/>
      <c r="UCW114" s="13"/>
      <c r="UCX114" s="13"/>
      <c r="UCY114" s="13"/>
      <c r="UCZ114" s="13"/>
      <c r="UDA114" s="13"/>
      <c r="UDB114" s="13"/>
      <c r="UDC114" s="13"/>
      <c r="UDD114" s="13"/>
      <c r="UDE114" s="13"/>
      <c r="UDF114" s="13"/>
      <c r="UDG114" s="13"/>
      <c r="UDH114" s="13"/>
      <c r="UDI114" s="13"/>
      <c r="UDJ114" s="13"/>
      <c r="UDK114" s="13"/>
      <c r="UDL114" s="13"/>
      <c r="UDM114" s="13"/>
      <c r="UDN114" s="13"/>
      <c r="UDO114" s="13"/>
      <c r="UDP114" s="13"/>
      <c r="UDQ114" s="13"/>
      <c r="UDR114" s="13"/>
      <c r="UDS114" s="13"/>
      <c r="UDT114" s="13"/>
      <c r="UDU114" s="13"/>
      <c r="UDV114" s="13"/>
      <c r="UDW114" s="13"/>
      <c r="UDX114" s="13"/>
      <c r="UDY114" s="13"/>
      <c r="UDZ114" s="13"/>
      <c r="UEA114" s="13"/>
      <c r="UEB114" s="13"/>
      <c r="UEC114" s="13"/>
      <c r="UED114" s="13"/>
      <c r="UEE114" s="13"/>
      <c r="UEF114" s="13"/>
      <c r="UEG114" s="13"/>
      <c r="UEH114" s="13"/>
      <c r="UEI114" s="13"/>
      <c r="UEJ114" s="13"/>
      <c r="UEK114" s="13"/>
      <c r="UEL114" s="13"/>
      <c r="UEM114" s="13"/>
      <c r="UEN114" s="13"/>
      <c r="UEO114" s="13"/>
      <c r="UEP114" s="13"/>
      <c r="UEQ114" s="13"/>
      <c r="UER114" s="13"/>
      <c r="UES114" s="13"/>
      <c r="UET114" s="13"/>
      <c r="UEU114" s="13"/>
      <c r="UEV114" s="13"/>
      <c r="UEW114" s="13"/>
      <c r="UEX114" s="13"/>
      <c r="UEY114" s="13"/>
      <c r="UEZ114" s="13"/>
      <c r="UFA114" s="13"/>
      <c r="UFB114" s="13"/>
      <c r="UFC114" s="13"/>
      <c r="UFD114" s="13"/>
      <c r="UFE114" s="13"/>
      <c r="UFF114" s="13"/>
      <c r="UFG114" s="13"/>
      <c r="UFH114" s="13"/>
      <c r="UFI114" s="13"/>
      <c r="UFJ114" s="13"/>
      <c r="UFK114" s="13"/>
      <c r="UFL114" s="13"/>
      <c r="UFM114" s="13"/>
      <c r="UFN114" s="13"/>
      <c r="UFO114" s="13"/>
      <c r="UFP114" s="13"/>
      <c r="UFQ114" s="13"/>
      <c r="UFR114" s="13"/>
      <c r="UFS114" s="13"/>
      <c r="UFT114" s="13"/>
      <c r="UFU114" s="13"/>
      <c r="UFV114" s="13"/>
      <c r="UFW114" s="13"/>
      <c r="UFX114" s="13"/>
      <c r="UFY114" s="13"/>
      <c r="UFZ114" s="13"/>
      <c r="UGA114" s="13"/>
      <c r="UGB114" s="13"/>
      <c r="UGC114" s="13"/>
      <c r="UGD114" s="13"/>
      <c r="UGE114" s="13"/>
      <c r="UGF114" s="13"/>
      <c r="UGG114" s="13"/>
      <c r="UGH114" s="13"/>
      <c r="UGI114" s="13"/>
      <c r="UGJ114" s="13"/>
      <c r="UGK114" s="13"/>
      <c r="UGL114" s="13"/>
      <c r="UGM114" s="13"/>
      <c r="UGN114" s="13"/>
      <c r="UGO114" s="13"/>
      <c r="UGP114" s="13"/>
      <c r="UGQ114" s="13"/>
      <c r="UGR114" s="13"/>
      <c r="UGS114" s="13"/>
      <c r="UGT114" s="13"/>
      <c r="UGU114" s="13"/>
      <c r="UGV114" s="13"/>
      <c r="UGW114" s="13"/>
      <c r="UGX114" s="13"/>
      <c r="UGY114" s="13"/>
      <c r="UGZ114" s="13"/>
      <c r="UHA114" s="13"/>
      <c r="UHB114" s="13"/>
      <c r="UHC114" s="13"/>
      <c r="UHD114" s="13"/>
      <c r="UHE114" s="13"/>
      <c r="UHF114" s="13"/>
      <c r="UHG114" s="13"/>
      <c r="UHH114" s="13"/>
      <c r="UHI114" s="13"/>
      <c r="UHJ114" s="13"/>
      <c r="UHK114" s="13"/>
      <c r="UHL114" s="13"/>
      <c r="UHM114" s="13"/>
      <c r="UHN114" s="13"/>
      <c r="UHO114" s="13"/>
      <c r="UHP114" s="13"/>
      <c r="UHQ114" s="13"/>
      <c r="UHR114" s="13"/>
      <c r="UHS114" s="13"/>
      <c r="UHT114" s="13"/>
      <c r="UHU114" s="13"/>
      <c r="UHV114" s="13"/>
      <c r="UHW114" s="13"/>
      <c r="UHX114" s="13"/>
      <c r="UHY114" s="13"/>
      <c r="UHZ114" s="13"/>
      <c r="UIA114" s="13"/>
      <c r="UIB114" s="13"/>
      <c r="UIC114" s="13"/>
      <c r="UID114" s="13"/>
      <c r="UIE114" s="13"/>
      <c r="UIF114" s="13"/>
      <c r="UIG114" s="13"/>
      <c r="UIH114" s="13"/>
      <c r="UII114" s="13"/>
      <c r="UIJ114" s="13"/>
      <c r="UIK114" s="13"/>
      <c r="UIL114" s="13"/>
      <c r="UIM114" s="13"/>
      <c r="UIN114" s="13"/>
      <c r="UIO114" s="13"/>
      <c r="UIP114" s="13"/>
      <c r="UIQ114" s="13"/>
      <c r="UIR114" s="13"/>
      <c r="UIS114" s="13"/>
      <c r="UIT114" s="13"/>
      <c r="UIU114" s="13"/>
      <c r="UIV114" s="13"/>
      <c r="UIW114" s="13"/>
      <c r="UIX114" s="13"/>
      <c r="UIY114" s="13"/>
      <c r="UIZ114" s="13"/>
      <c r="UJA114" s="13"/>
      <c r="UJB114" s="13"/>
      <c r="UJC114" s="13"/>
      <c r="UJD114" s="13"/>
      <c r="UJE114" s="13"/>
      <c r="UJF114" s="13"/>
      <c r="UJG114" s="13"/>
      <c r="UJH114" s="13"/>
      <c r="UJI114" s="13"/>
      <c r="UJJ114" s="13"/>
      <c r="UJK114" s="13"/>
      <c r="UJL114" s="13"/>
      <c r="UJM114" s="13"/>
      <c r="UJN114" s="13"/>
      <c r="UJO114" s="13"/>
      <c r="UJP114" s="13"/>
      <c r="UJQ114" s="13"/>
      <c r="UJR114" s="13"/>
      <c r="UJS114" s="13"/>
      <c r="UJT114" s="13"/>
      <c r="UJU114" s="13"/>
      <c r="UJV114" s="13"/>
      <c r="UJW114" s="13"/>
      <c r="UJX114" s="13"/>
      <c r="UJY114" s="13"/>
      <c r="UJZ114" s="13"/>
      <c r="UKA114" s="13"/>
      <c r="UKB114" s="13"/>
      <c r="UKC114" s="13"/>
      <c r="UKD114" s="13"/>
      <c r="UKE114" s="13"/>
      <c r="UKF114" s="13"/>
      <c r="UKG114" s="13"/>
      <c r="UKH114" s="13"/>
      <c r="UKI114" s="13"/>
      <c r="UKJ114" s="13"/>
      <c r="UKK114" s="13"/>
      <c r="UKL114" s="13"/>
      <c r="UKM114" s="13"/>
      <c r="UKN114" s="13"/>
      <c r="UKO114" s="13"/>
      <c r="UKP114" s="13"/>
      <c r="UKQ114" s="13"/>
      <c r="UKR114" s="13"/>
      <c r="UKS114" s="13"/>
      <c r="UKT114" s="13"/>
      <c r="UKU114" s="13"/>
      <c r="UKV114" s="13"/>
      <c r="UKW114" s="13"/>
      <c r="UKX114" s="13"/>
      <c r="UKY114" s="13"/>
      <c r="UKZ114" s="13"/>
      <c r="ULA114" s="13"/>
      <c r="ULB114" s="13"/>
      <c r="ULC114" s="13"/>
      <c r="ULD114" s="13"/>
      <c r="ULE114" s="13"/>
      <c r="ULF114" s="13"/>
      <c r="ULG114" s="13"/>
      <c r="ULH114" s="13"/>
      <c r="ULI114" s="13"/>
      <c r="ULJ114" s="13"/>
      <c r="ULK114" s="13"/>
      <c r="ULL114" s="13"/>
      <c r="ULM114" s="13"/>
      <c r="ULN114" s="13"/>
      <c r="ULO114" s="13"/>
      <c r="ULP114" s="13"/>
      <c r="ULQ114" s="13"/>
      <c r="ULR114" s="13"/>
      <c r="ULS114" s="13"/>
      <c r="ULT114" s="13"/>
      <c r="ULU114" s="13"/>
      <c r="ULV114" s="13"/>
      <c r="ULW114" s="13"/>
      <c r="ULX114" s="13"/>
      <c r="ULY114" s="13"/>
      <c r="ULZ114" s="13"/>
      <c r="UMA114" s="13"/>
      <c r="UMB114" s="13"/>
      <c r="UMC114" s="13"/>
      <c r="UMD114" s="13"/>
      <c r="UME114" s="13"/>
      <c r="UMF114" s="13"/>
      <c r="UMG114" s="13"/>
      <c r="UMH114" s="13"/>
      <c r="UMI114" s="13"/>
      <c r="UMJ114" s="13"/>
      <c r="UMK114" s="13"/>
      <c r="UML114" s="13"/>
      <c r="UMM114" s="13"/>
      <c r="UMN114" s="13"/>
      <c r="UMO114" s="13"/>
      <c r="UMP114" s="13"/>
      <c r="UMQ114" s="13"/>
      <c r="UMR114" s="13"/>
      <c r="UMS114" s="13"/>
      <c r="UMT114" s="13"/>
      <c r="UMU114" s="13"/>
      <c r="UMV114" s="13"/>
      <c r="UMW114" s="13"/>
      <c r="UMX114" s="13"/>
      <c r="UMY114" s="13"/>
      <c r="UMZ114" s="13"/>
      <c r="UNA114" s="13"/>
      <c r="UNB114" s="13"/>
      <c r="UNC114" s="13"/>
      <c r="UND114" s="13"/>
      <c r="UNE114" s="13"/>
      <c r="UNF114" s="13"/>
      <c r="UNG114" s="13"/>
      <c r="UNH114" s="13"/>
      <c r="UNI114" s="13"/>
      <c r="UNJ114" s="13"/>
      <c r="UNK114" s="13"/>
      <c r="UNL114" s="13"/>
      <c r="UNM114" s="13"/>
      <c r="UNN114" s="13"/>
      <c r="UNO114" s="13"/>
      <c r="UNP114" s="13"/>
      <c r="UNQ114" s="13"/>
      <c r="UNR114" s="13"/>
      <c r="UNS114" s="13"/>
      <c r="UNT114" s="13"/>
      <c r="UNU114" s="13"/>
      <c r="UNV114" s="13"/>
      <c r="UNW114" s="13"/>
      <c r="UNX114" s="13"/>
      <c r="UNY114" s="13"/>
      <c r="UNZ114" s="13"/>
      <c r="UOA114" s="13"/>
      <c r="UOB114" s="13"/>
      <c r="UOC114" s="13"/>
      <c r="UOD114" s="13"/>
      <c r="UOE114" s="13"/>
      <c r="UOF114" s="13"/>
      <c r="UOG114" s="13"/>
      <c r="UOH114" s="13"/>
      <c r="UOI114" s="13"/>
      <c r="UOJ114" s="13"/>
      <c r="UOK114" s="13"/>
      <c r="UOL114" s="13"/>
      <c r="UOM114" s="13"/>
      <c r="UON114" s="13"/>
      <c r="UOO114" s="13"/>
      <c r="UOP114" s="13"/>
      <c r="UOQ114" s="13"/>
      <c r="UOR114" s="13"/>
      <c r="UOS114" s="13"/>
      <c r="UOT114" s="13"/>
      <c r="UOU114" s="13"/>
      <c r="UOV114" s="13"/>
      <c r="UOW114" s="13"/>
      <c r="UOX114" s="13"/>
      <c r="UOY114" s="13"/>
      <c r="UOZ114" s="13"/>
      <c r="UPA114" s="13"/>
      <c r="UPB114" s="13"/>
      <c r="UPC114" s="13"/>
      <c r="UPD114" s="13"/>
      <c r="UPE114" s="13"/>
      <c r="UPF114" s="13"/>
      <c r="UPG114" s="13"/>
      <c r="UPH114" s="13"/>
      <c r="UPI114" s="13"/>
      <c r="UPJ114" s="13"/>
      <c r="UPK114" s="13"/>
      <c r="UPL114" s="13"/>
      <c r="UPM114" s="13"/>
      <c r="UPN114" s="13"/>
      <c r="UPO114" s="13"/>
      <c r="UPP114" s="13"/>
      <c r="UPQ114" s="13"/>
      <c r="UPR114" s="13"/>
      <c r="UPS114" s="13"/>
      <c r="UPT114" s="13"/>
      <c r="UPU114" s="13"/>
      <c r="UPV114" s="13"/>
      <c r="UPW114" s="13"/>
      <c r="UPX114" s="13"/>
      <c r="UPY114" s="13"/>
      <c r="UPZ114" s="13"/>
      <c r="UQA114" s="13"/>
      <c r="UQB114" s="13"/>
      <c r="UQC114" s="13"/>
      <c r="UQD114" s="13"/>
      <c r="UQE114" s="13"/>
      <c r="UQF114" s="13"/>
      <c r="UQG114" s="13"/>
      <c r="UQH114" s="13"/>
      <c r="UQI114" s="13"/>
      <c r="UQJ114" s="13"/>
      <c r="UQK114" s="13"/>
      <c r="UQL114" s="13"/>
      <c r="UQM114" s="13"/>
      <c r="UQN114" s="13"/>
      <c r="UQO114" s="13"/>
      <c r="UQP114" s="13"/>
      <c r="UQQ114" s="13"/>
      <c r="UQR114" s="13"/>
      <c r="UQS114" s="13"/>
      <c r="UQT114" s="13"/>
      <c r="UQU114" s="13"/>
      <c r="UQV114" s="13"/>
      <c r="UQW114" s="13"/>
      <c r="UQX114" s="13"/>
      <c r="UQY114" s="13"/>
      <c r="UQZ114" s="13"/>
      <c r="URA114" s="13"/>
      <c r="URB114" s="13"/>
      <c r="URC114" s="13"/>
      <c r="URD114" s="13"/>
      <c r="URE114" s="13"/>
      <c r="URF114" s="13"/>
      <c r="URG114" s="13"/>
      <c r="URH114" s="13"/>
      <c r="URI114" s="13"/>
      <c r="URJ114" s="13"/>
      <c r="URK114" s="13"/>
      <c r="URL114" s="13"/>
      <c r="URM114" s="13"/>
      <c r="URN114" s="13"/>
      <c r="URO114" s="13"/>
      <c r="URP114" s="13"/>
      <c r="URQ114" s="13"/>
      <c r="URR114" s="13"/>
      <c r="URS114" s="13"/>
      <c r="URT114" s="13"/>
      <c r="URU114" s="13"/>
      <c r="URV114" s="13"/>
      <c r="URW114" s="13"/>
      <c r="URX114" s="13"/>
      <c r="URY114" s="13"/>
      <c r="URZ114" s="13"/>
      <c r="USA114" s="13"/>
      <c r="USB114" s="13"/>
      <c r="USC114" s="13"/>
      <c r="USD114" s="13"/>
      <c r="USE114" s="13"/>
      <c r="USF114" s="13"/>
      <c r="USG114" s="13"/>
      <c r="USH114" s="13"/>
      <c r="USI114" s="13"/>
      <c r="USJ114" s="13"/>
      <c r="USK114" s="13"/>
      <c r="USL114" s="13"/>
      <c r="USM114" s="13"/>
      <c r="USN114" s="13"/>
      <c r="USO114" s="13"/>
      <c r="USP114" s="13"/>
      <c r="USQ114" s="13"/>
      <c r="USR114" s="13"/>
      <c r="USS114" s="13"/>
      <c r="UST114" s="13"/>
      <c r="USU114" s="13"/>
      <c r="USV114" s="13"/>
      <c r="USW114" s="13"/>
      <c r="USX114" s="13"/>
      <c r="USY114" s="13"/>
      <c r="USZ114" s="13"/>
      <c r="UTA114" s="13"/>
      <c r="UTB114" s="13"/>
      <c r="UTC114" s="13"/>
      <c r="UTD114" s="13"/>
      <c r="UTE114" s="13"/>
      <c r="UTF114" s="13"/>
      <c r="UTG114" s="13"/>
      <c r="UTH114" s="13"/>
      <c r="UTI114" s="13"/>
      <c r="UTJ114" s="13"/>
      <c r="UTK114" s="13"/>
      <c r="UTL114" s="13"/>
      <c r="UTM114" s="13"/>
      <c r="UTN114" s="13"/>
      <c r="UTO114" s="13"/>
      <c r="UTP114" s="13"/>
      <c r="UTQ114" s="13"/>
      <c r="UTR114" s="13"/>
      <c r="UTS114" s="13"/>
      <c r="UTT114" s="13"/>
      <c r="UTU114" s="13"/>
      <c r="UTV114" s="13"/>
      <c r="UTW114" s="13"/>
      <c r="UTX114" s="13"/>
      <c r="UTY114" s="13"/>
      <c r="UTZ114" s="13"/>
      <c r="UUA114" s="13"/>
      <c r="UUB114" s="13"/>
      <c r="UUC114" s="13"/>
      <c r="UUD114" s="13"/>
      <c r="UUE114" s="13"/>
      <c r="UUF114" s="13"/>
      <c r="UUG114" s="13"/>
      <c r="UUH114" s="13"/>
      <c r="UUI114" s="13"/>
      <c r="UUJ114" s="13"/>
      <c r="UUK114" s="13"/>
      <c r="UUL114" s="13"/>
      <c r="UUM114" s="13"/>
      <c r="UUN114" s="13"/>
      <c r="UUO114" s="13"/>
      <c r="UUP114" s="13"/>
      <c r="UUQ114" s="13"/>
      <c r="UUR114" s="13"/>
      <c r="UUS114" s="13"/>
      <c r="UUT114" s="13"/>
      <c r="UUU114" s="13"/>
      <c r="UUV114" s="13"/>
      <c r="UUW114" s="13"/>
      <c r="UUX114" s="13"/>
      <c r="UUY114" s="13"/>
      <c r="UUZ114" s="13"/>
      <c r="UVA114" s="13"/>
      <c r="UVB114" s="13"/>
      <c r="UVC114" s="13"/>
      <c r="UVD114" s="13"/>
      <c r="UVE114" s="13"/>
      <c r="UVF114" s="13"/>
      <c r="UVG114" s="13"/>
      <c r="UVH114" s="13"/>
      <c r="UVI114" s="13"/>
      <c r="UVJ114" s="13"/>
      <c r="UVK114" s="13"/>
      <c r="UVL114" s="13"/>
      <c r="UVM114" s="13"/>
      <c r="UVN114" s="13"/>
      <c r="UVO114" s="13"/>
      <c r="UVP114" s="13"/>
      <c r="UVQ114" s="13"/>
      <c r="UVR114" s="13"/>
      <c r="UVS114" s="13"/>
      <c r="UVT114" s="13"/>
      <c r="UVU114" s="13"/>
      <c r="UVV114" s="13"/>
      <c r="UVW114" s="13"/>
      <c r="UVX114" s="13"/>
      <c r="UVY114" s="13"/>
      <c r="UVZ114" s="13"/>
      <c r="UWA114" s="13"/>
      <c r="UWB114" s="13"/>
      <c r="UWC114" s="13"/>
      <c r="UWD114" s="13"/>
      <c r="UWE114" s="13"/>
      <c r="UWF114" s="13"/>
      <c r="UWG114" s="13"/>
      <c r="UWH114" s="13"/>
      <c r="UWI114" s="13"/>
      <c r="UWJ114" s="13"/>
      <c r="UWK114" s="13"/>
      <c r="UWL114" s="13"/>
      <c r="UWM114" s="13"/>
      <c r="UWN114" s="13"/>
      <c r="UWO114" s="13"/>
      <c r="UWP114" s="13"/>
      <c r="UWQ114" s="13"/>
      <c r="UWR114" s="13"/>
      <c r="UWS114" s="13"/>
      <c r="UWT114" s="13"/>
      <c r="UWU114" s="13"/>
      <c r="UWV114" s="13"/>
      <c r="UWW114" s="13"/>
      <c r="UWX114" s="13"/>
      <c r="UWY114" s="13"/>
      <c r="UWZ114" s="13"/>
      <c r="UXA114" s="13"/>
      <c r="UXB114" s="13"/>
      <c r="UXC114" s="13"/>
      <c r="UXD114" s="13"/>
      <c r="UXE114" s="13"/>
      <c r="UXF114" s="13"/>
      <c r="UXG114" s="13"/>
      <c r="UXH114" s="13"/>
      <c r="UXI114" s="13"/>
      <c r="UXJ114" s="13"/>
      <c r="UXK114" s="13"/>
      <c r="UXL114" s="13"/>
      <c r="UXM114" s="13"/>
      <c r="UXN114" s="13"/>
      <c r="UXO114" s="13"/>
      <c r="UXP114" s="13"/>
      <c r="UXQ114" s="13"/>
      <c r="UXR114" s="13"/>
      <c r="UXS114" s="13"/>
      <c r="UXT114" s="13"/>
      <c r="UXU114" s="13"/>
      <c r="UXV114" s="13"/>
      <c r="UXW114" s="13"/>
      <c r="UXX114" s="13"/>
      <c r="UXY114" s="13"/>
      <c r="UXZ114" s="13"/>
      <c r="UYA114" s="13"/>
      <c r="UYB114" s="13"/>
      <c r="UYC114" s="13"/>
      <c r="UYD114" s="13"/>
      <c r="UYE114" s="13"/>
      <c r="UYF114" s="13"/>
      <c r="UYG114" s="13"/>
      <c r="UYH114" s="13"/>
      <c r="UYI114" s="13"/>
      <c r="UYJ114" s="13"/>
      <c r="UYK114" s="13"/>
      <c r="UYL114" s="13"/>
      <c r="UYM114" s="13"/>
      <c r="UYN114" s="13"/>
      <c r="UYO114" s="13"/>
      <c r="UYP114" s="13"/>
      <c r="UYQ114" s="13"/>
      <c r="UYR114" s="13"/>
      <c r="UYS114" s="13"/>
      <c r="UYT114" s="13"/>
      <c r="UYU114" s="13"/>
      <c r="UYV114" s="13"/>
      <c r="UYW114" s="13"/>
      <c r="UYX114" s="13"/>
      <c r="UYY114" s="13"/>
      <c r="UYZ114" s="13"/>
      <c r="UZA114" s="13"/>
      <c r="UZB114" s="13"/>
      <c r="UZC114" s="13"/>
      <c r="UZD114" s="13"/>
      <c r="UZE114" s="13"/>
      <c r="UZF114" s="13"/>
      <c r="UZG114" s="13"/>
      <c r="UZH114" s="13"/>
      <c r="UZI114" s="13"/>
      <c r="UZJ114" s="13"/>
      <c r="UZK114" s="13"/>
      <c r="UZL114" s="13"/>
      <c r="UZM114" s="13"/>
      <c r="UZN114" s="13"/>
      <c r="UZO114" s="13"/>
      <c r="UZP114" s="13"/>
      <c r="UZQ114" s="13"/>
      <c r="UZR114" s="13"/>
      <c r="UZS114" s="13"/>
      <c r="UZT114" s="13"/>
      <c r="UZU114" s="13"/>
      <c r="UZV114" s="13"/>
      <c r="UZW114" s="13"/>
      <c r="UZX114" s="13"/>
      <c r="UZY114" s="13"/>
      <c r="UZZ114" s="13"/>
      <c r="VAA114" s="13"/>
      <c r="VAB114" s="13"/>
      <c r="VAC114" s="13"/>
      <c r="VAD114" s="13"/>
      <c r="VAE114" s="13"/>
      <c r="VAF114" s="13"/>
      <c r="VAG114" s="13"/>
      <c r="VAH114" s="13"/>
      <c r="VAI114" s="13"/>
      <c r="VAJ114" s="13"/>
      <c r="VAK114" s="13"/>
      <c r="VAL114" s="13"/>
      <c r="VAM114" s="13"/>
      <c r="VAN114" s="13"/>
      <c r="VAO114" s="13"/>
      <c r="VAP114" s="13"/>
      <c r="VAQ114" s="13"/>
      <c r="VAR114" s="13"/>
      <c r="VAS114" s="13"/>
      <c r="VAT114" s="13"/>
      <c r="VAU114" s="13"/>
      <c r="VAV114" s="13"/>
      <c r="VAW114" s="13"/>
      <c r="VAX114" s="13"/>
      <c r="VAY114" s="13"/>
      <c r="VAZ114" s="13"/>
      <c r="VBA114" s="13"/>
      <c r="VBB114" s="13"/>
      <c r="VBC114" s="13"/>
      <c r="VBD114" s="13"/>
      <c r="VBE114" s="13"/>
      <c r="VBF114" s="13"/>
      <c r="VBG114" s="13"/>
      <c r="VBH114" s="13"/>
      <c r="VBI114" s="13"/>
      <c r="VBJ114" s="13"/>
      <c r="VBK114" s="13"/>
      <c r="VBL114" s="13"/>
      <c r="VBM114" s="13"/>
      <c r="VBN114" s="13"/>
      <c r="VBO114" s="13"/>
      <c r="VBP114" s="13"/>
      <c r="VBQ114" s="13"/>
      <c r="VBR114" s="13"/>
      <c r="VBS114" s="13"/>
      <c r="VBT114" s="13"/>
      <c r="VBU114" s="13"/>
      <c r="VBV114" s="13"/>
      <c r="VBW114" s="13"/>
      <c r="VBX114" s="13"/>
      <c r="VBY114" s="13"/>
      <c r="VBZ114" s="13"/>
      <c r="VCA114" s="13"/>
      <c r="VCB114" s="13"/>
      <c r="VCC114" s="13"/>
      <c r="VCD114" s="13"/>
      <c r="VCE114" s="13"/>
      <c r="VCF114" s="13"/>
      <c r="VCG114" s="13"/>
      <c r="VCH114" s="13"/>
      <c r="VCI114" s="13"/>
      <c r="VCJ114" s="13"/>
      <c r="VCK114" s="13"/>
      <c r="VCL114" s="13"/>
      <c r="VCM114" s="13"/>
      <c r="VCN114" s="13"/>
      <c r="VCO114" s="13"/>
      <c r="VCP114" s="13"/>
      <c r="VCQ114" s="13"/>
      <c r="VCR114" s="13"/>
      <c r="VCS114" s="13"/>
      <c r="VCT114" s="13"/>
      <c r="VCU114" s="13"/>
      <c r="VCV114" s="13"/>
      <c r="VCW114" s="13"/>
      <c r="VCX114" s="13"/>
      <c r="VCY114" s="13"/>
      <c r="VCZ114" s="13"/>
      <c r="VDA114" s="13"/>
      <c r="VDB114" s="13"/>
      <c r="VDC114" s="13"/>
      <c r="VDD114" s="13"/>
      <c r="VDE114" s="13"/>
      <c r="VDF114" s="13"/>
      <c r="VDG114" s="13"/>
      <c r="VDH114" s="13"/>
      <c r="VDI114" s="13"/>
      <c r="VDJ114" s="13"/>
      <c r="VDK114" s="13"/>
      <c r="VDL114" s="13"/>
      <c r="VDM114" s="13"/>
      <c r="VDN114" s="13"/>
      <c r="VDO114" s="13"/>
      <c r="VDP114" s="13"/>
      <c r="VDQ114" s="13"/>
      <c r="VDR114" s="13"/>
      <c r="VDS114" s="13"/>
      <c r="VDT114" s="13"/>
      <c r="VDU114" s="13"/>
      <c r="VDV114" s="13"/>
      <c r="VDW114" s="13"/>
      <c r="VDX114" s="13"/>
      <c r="VDY114" s="13"/>
      <c r="VDZ114" s="13"/>
      <c r="VEA114" s="13"/>
      <c r="VEB114" s="13"/>
      <c r="VEC114" s="13"/>
      <c r="VED114" s="13"/>
      <c r="VEE114" s="13"/>
      <c r="VEF114" s="13"/>
      <c r="VEG114" s="13"/>
      <c r="VEH114" s="13"/>
      <c r="VEI114" s="13"/>
      <c r="VEJ114" s="13"/>
      <c r="VEK114" s="13"/>
      <c r="VEL114" s="13"/>
      <c r="VEM114" s="13"/>
      <c r="VEN114" s="13"/>
      <c r="VEO114" s="13"/>
      <c r="VEP114" s="13"/>
      <c r="VEQ114" s="13"/>
      <c r="VER114" s="13"/>
      <c r="VES114" s="13"/>
      <c r="VET114" s="13"/>
      <c r="VEU114" s="13"/>
      <c r="VEV114" s="13"/>
      <c r="VEW114" s="13"/>
      <c r="VEX114" s="13"/>
      <c r="VEY114" s="13"/>
      <c r="VEZ114" s="13"/>
      <c r="VFA114" s="13"/>
      <c r="VFB114" s="13"/>
      <c r="VFC114" s="13"/>
      <c r="VFD114" s="13"/>
      <c r="VFE114" s="13"/>
      <c r="VFF114" s="13"/>
      <c r="VFG114" s="13"/>
      <c r="VFH114" s="13"/>
      <c r="VFI114" s="13"/>
      <c r="VFJ114" s="13"/>
      <c r="VFK114" s="13"/>
      <c r="VFL114" s="13"/>
      <c r="VFM114" s="13"/>
      <c r="VFN114" s="13"/>
      <c r="VFO114" s="13"/>
      <c r="VFP114" s="13"/>
      <c r="VFQ114" s="13"/>
      <c r="VFR114" s="13"/>
      <c r="VFS114" s="13"/>
      <c r="VFT114" s="13"/>
      <c r="VFU114" s="13"/>
      <c r="VFV114" s="13"/>
      <c r="VFW114" s="13"/>
      <c r="VFX114" s="13"/>
      <c r="VFY114" s="13"/>
      <c r="VFZ114" s="13"/>
      <c r="VGA114" s="13"/>
      <c r="VGB114" s="13"/>
      <c r="VGC114" s="13"/>
      <c r="VGD114" s="13"/>
      <c r="VGE114" s="13"/>
      <c r="VGF114" s="13"/>
      <c r="VGG114" s="13"/>
      <c r="VGH114" s="13"/>
      <c r="VGI114" s="13"/>
      <c r="VGJ114" s="13"/>
      <c r="VGK114" s="13"/>
      <c r="VGL114" s="13"/>
      <c r="VGM114" s="13"/>
      <c r="VGN114" s="13"/>
      <c r="VGO114" s="13"/>
      <c r="VGP114" s="13"/>
      <c r="VGQ114" s="13"/>
      <c r="VGR114" s="13"/>
      <c r="VGS114" s="13"/>
      <c r="VGT114" s="13"/>
      <c r="VGU114" s="13"/>
      <c r="VGV114" s="13"/>
      <c r="VGW114" s="13"/>
      <c r="VGX114" s="13"/>
      <c r="VGY114" s="13"/>
      <c r="VGZ114" s="13"/>
      <c r="VHA114" s="13"/>
      <c r="VHB114" s="13"/>
      <c r="VHC114" s="13"/>
      <c r="VHD114" s="13"/>
      <c r="VHE114" s="13"/>
      <c r="VHF114" s="13"/>
      <c r="VHG114" s="13"/>
      <c r="VHH114" s="13"/>
      <c r="VHI114" s="13"/>
      <c r="VHJ114" s="13"/>
      <c r="VHK114" s="13"/>
      <c r="VHL114" s="13"/>
      <c r="VHM114" s="13"/>
      <c r="VHN114" s="13"/>
      <c r="VHO114" s="13"/>
      <c r="VHP114" s="13"/>
      <c r="VHQ114" s="13"/>
      <c r="VHR114" s="13"/>
      <c r="VHS114" s="13"/>
      <c r="VHT114" s="13"/>
      <c r="VHU114" s="13"/>
      <c r="VHV114" s="13"/>
      <c r="VHW114" s="13"/>
      <c r="VHX114" s="13"/>
      <c r="VHY114" s="13"/>
      <c r="VHZ114" s="13"/>
      <c r="VIA114" s="13"/>
      <c r="VIB114" s="13"/>
      <c r="VIC114" s="13"/>
      <c r="VID114" s="13"/>
      <c r="VIE114" s="13"/>
      <c r="VIF114" s="13"/>
      <c r="VIG114" s="13"/>
      <c r="VIH114" s="13"/>
      <c r="VII114" s="13"/>
      <c r="VIJ114" s="13"/>
      <c r="VIK114" s="13"/>
      <c r="VIL114" s="13"/>
      <c r="VIM114" s="13"/>
      <c r="VIN114" s="13"/>
      <c r="VIO114" s="13"/>
      <c r="VIP114" s="13"/>
      <c r="VIQ114" s="13"/>
      <c r="VIR114" s="13"/>
      <c r="VIS114" s="13"/>
      <c r="VIT114" s="13"/>
      <c r="VIU114" s="13"/>
      <c r="VIV114" s="13"/>
      <c r="VIW114" s="13"/>
      <c r="VIX114" s="13"/>
      <c r="VIY114" s="13"/>
      <c r="VIZ114" s="13"/>
      <c r="VJA114" s="13"/>
      <c r="VJB114" s="13"/>
      <c r="VJC114" s="13"/>
      <c r="VJD114" s="13"/>
      <c r="VJE114" s="13"/>
      <c r="VJF114" s="13"/>
      <c r="VJG114" s="13"/>
      <c r="VJH114" s="13"/>
      <c r="VJI114" s="13"/>
      <c r="VJJ114" s="13"/>
      <c r="VJK114" s="13"/>
      <c r="VJL114" s="13"/>
      <c r="VJM114" s="13"/>
      <c r="VJN114" s="13"/>
      <c r="VJO114" s="13"/>
      <c r="VJP114" s="13"/>
      <c r="VJQ114" s="13"/>
      <c r="VJR114" s="13"/>
      <c r="VJS114" s="13"/>
      <c r="VJT114" s="13"/>
      <c r="VJU114" s="13"/>
      <c r="VJV114" s="13"/>
      <c r="VJW114" s="13"/>
      <c r="VJX114" s="13"/>
      <c r="VJY114" s="13"/>
      <c r="VJZ114" s="13"/>
      <c r="VKA114" s="13"/>
      <c r="VKB114" s="13"/>
      <c r="VKC114" s="13"/>
      <c r="VKD114" s="13"/>
      <c r="VKE114" s="13"/>
      <c r="VKF114" s="13"/>
      <c r="VKG114" s="13"/>
      <c r="VKH114" s="13"/>
      <c r="VKI114" s="13"/>
      <c r="VKJ114" s="13"/>
      <c r="VKK114" s="13"/>
      <c r="VKL114" s="13"/>
      <c r="VKM114" s="13"/>
      <c r="VKN114" s="13"/>
      <c r="VKO114" s="13"/>
      <c r="VKP114" s="13"/>
      <c r="VKQ114" s="13"/>
      <c r="VKR114" s="13"/>
      <c r="VKS114" s="13"/>
      <c r="VKT114" s="13"/>
      <c r="VKU114" s="13"/>
      <c r="VKV114" s="13"/>
      <c r="VKW114" s="13"/>
      <c r="VKX114" s="13"/>
      <c r="VKY114" s="13"/>
      <c r="VKZ114" s="13"/>
      <c r="VLA114" s="13"/>
      <c r="VLB114" s="13"/>
      <c r="VLC114" s="13"/>
      <c r="VLD114" s="13"/>
      <c r="VLE114" s="13"/>
      <c r="VLF114" s="13"/>
      <c r="VLG114" s="13"/>
      <c r="VLH114" s="13"/>
      <c r="VLI114" s="13"/>
      <c r="VLJ114" s="13"/>
      <c r="VLK114" s="13"/>
      <c r="VLL114" s="13"/>
      <c r="VLM114" s="13"/>
      <c r="VLN114" s="13"/>
      <c r="VLO114" s="13"/>
      <c r="VLP114" s="13"/>
      <c r="VLQ114" s="13"/>
      <c r="VLR114" s="13"/>
      <c r="VLS114" s="13"/>
      <c r="VLT114" s="13"/>
      <c r="VLU114" s="13"/>
      <c r="VLV114" s="13"/>
      <c r="VLW114" s="13"/>
      <c r="VLX114" s="13"/>
      <c r="VLY114" s="13"/>
      <c r="VLZ114" s="13"/>
      <c r="VMA114" s="13"/>
      <c r="VMB114" s="13"/>
      <c r="VMC114" s="13"/>
      <c r="VMD114" s="13"/>
      <c r="VME114" s="13"/>
      <c r="VMF114" s="13"/>
      <c r="VMG114" s="13"/>
      <c r="VMH114" s="13"/>
      <c r="VMI114" s="13"/>
      <c r="VMJ114" s="13"/>
      <c r="VMK114" s="13"/>
      <c r="VML114" s="13"/>
      <c r="VMM114" s="13"/>
      <c r="VMN114" s="13"/>
      <c r="VMO114" s="13"/>
      <c r="VMP114" s="13"/>
      <c r="VMQ114" s="13"/>
      <c r="VMR114" s="13"/>
      <c r="VMS114" s="13"/>
      <c r="VMT114" s="13"/>
      <c r="VMU114" s="13"/>
      <c r="VMV114" s="13"/>
      <c r="VMW114" s="13"/>
      <c r="VMX114" s="13"/>
      <c r="VMY114" s="13"/>
      <c r="VMZ114" s="13"/>
      <c r="VNA114" s="13"/>
      <c r="VNB114" s="13"/>
      <c r="VNC114" s="13"/>
      <c r="VND114" s="13"/>
      <c r="VNE114" s="13"/>
      <c r="VNF114" s="13"/>
      <c r="VNG114" s="13"/>
      <c r="VNH114" s="13"/>
      <c r="VNI114" s="13"/>
      <c r="VNJ114" s="13"/>
      <c r="VNK114" s="13"/>
      <c r="VNL114" s="13"/>
      <c r="VNM114" s="13"/>
      <c r="VNN114" s="13"/>
      <c r="VNO114" s="13"/>
      <c r="VNP114" s="13"/>
      <c r="VNQ114" s="13"/>
      <c r="VNR114" s="13"/>
      <c r="VNS114" s="13"/>
      <c r="VNT114" s="13"/>
      <c r="VNU114" s="13"/>
      <c r="VNV114" s="13"/>
      <c r="VNW114" s="13"/>
      <c r="VNX114" s="13"/>
      <c r="VNY114" s="13"/>
      <c r="VNZ114" s="13"/>
      <c r="VOA114" s="13"/>
      <c r="VOB114" s="13"/>
      <c r="VOC114" s="13"/>
      <c r="VOD114" s="13"/>
      <c r="VOE114" s="13"/>
      <c r="VOF114" s="13"/>
      <c r="VOG114" s="13"/>
      <c r="VOH114" s="13"/>
      <c r="VOI114" s="13"/>
      <c r="VOJ114" s="13"/>
      <c r="VOK114" s="13"/>
      <c r="VOL114" s="13"/>
      <c r="VOM114" s="13"/>
      <c r="VON114" s="13"/>
      <c r="VOO114" s="13"/>
      <c r="VOP114" s="13"/>
      <c r="VOQ114" s="13"/>
      <c r="VOR114" s="13"/>
      <c r="VOS114" s="13"/>
      <c r="VOT114" s="13"/>
      <c r="VOU114" s="13"/>
      <c r="VOV114" s="13"/>
      <c r="VOW114" s="13"/>
      <c r="VOX114" s="13"/>
      <c r="VOY114" s="13"/>
      <c r="VOZ114" s="13"/>
      <c r="VPA114" s="13"/>
      <c r="VPB114" s="13"/>
      <c r="VPC114" s="13"/>
      <c r="VPD114" s="13"/>
      <c r="VPE114" s="13"/>
      <c r="VPF114" s="13"/>
      <c r="VPG114" s="13"/>
      <c r="VPH114" s="13"/>
      <c r="VPI114" s="13"/>
      <c r="VPJ114" s="13"/>
      <c r="VPK114" s="13"/>
      <c r="VPL114" s="13"/>
      <c r="VPM114" s="13"/>
      <c r="VPN114" s="13"/>
      <c r="VPO114" s="13"/>
      <c r="VPP114" s="13"/>
      <c r="VPQ114" s="13"/>
      <c r="VPR114" s="13"/>
      <c r="VPS114" s="13"/>
      <c r="VPT114" s="13"/>
      <c r="VPU114" s="13"/>
      <c r="VPV114" s="13"/>
      <c r="VPW114" s="13"/>
      <c r="VPX114" s="13"/>
      <c r="VPY114" s="13"/>
      <c r="VPZ114" s="13"/>
      <c r="VQA114" s="13"/>
      <c r="VQB114" s="13"/>
      <c r="VQC114" s="13"/>
      <c r="VQD114" s="13"/>
      <c r="VQE114" s="13"/>
      <c r="VQF114" s="13"/>
      <c r="VQG114" s="13"/>
      <c r="VQH114" s="13"/>
      <c r="VQI114" s="13"/>
      <c r="VQJ114" s="13"/>
      <c r="VQK114" s="13"/>
      <c r="VQL114" s="13"/>
      <c r="VQM114" s="13"/>
      <c r="VQN114" s="13"/>
      <c r="VQO114" s="13"/>
      <c r="VQP114" s="13"/>
      <c r="VQQ114" s="13"/>
      <c r="VQR114" s="13"/>
      <c r="VQS114" s="13"/>
      <c r="VQT114" s="13"/>
      <c r="VQU114" s="13"/>
      <c r="VQV114" s="13"/>
      <c r="VQW114" s="13"/>
      <c r="VQX114" s="13"/>
      <c r="VQY114" s="13"/>
      <c r="VQZ114" s="13"/>
      <c r="VRA114" s="13"/>
      <c r="VRB114" s="13"/>
      <c r="VRC114" s="13"/>
      <c r="VRD114" s="13"/>
      <c r="VRE114" s="13"/>
      <c r="VRF114" s="13"/>
      <c r="VRG114" s="13"/>
      <c r="VRH114" s="13"/>
      <c r="VRI114" s="13"/>
      <c r="VRJ114" s="13"/>
      <c r="VRK114" s="13"/>
      <c r="VRL114" s="13"/>
      <c r="VRM114" s="13"/>
      <c r="VRN114" s="13"/>
      <c r="VRO114" s="13"/>
      <c r="VRP114" s="13"/>
      <c r="VRQ114" s="13"/>
      <c r="VRR114" s="13"/>
      <c r="VRS114" s="13"/>
      <c r="VRT114" s="13"/>
      <c r="VRU114" s="13"/>
      <c r="VRV114" s="13"/>
      <c r="VRW114" s="13"/>
      <c r="VRX114" s="13"/>
      <c r="VRY114" s="13"/>
      <c r="VRZ114" s="13"/>
      <c r="VSA114" s="13"/>
      <c r="VSB114" s="13"/>
      <c r="VSC114" s="13"/>
      <c r="VSD114" s="13"/>
      <c r="VSE114" s="13"/>
      <c r="VSF114" s="13"/>
      <c r="VSG114" s="13"/>
      <c r="VSH114" s="13"/>
      <c r="VSI114" s="13"/>
      <c r="VSJ114" s="13"/>
      <c r="VSK114" s="13"/>
      <c r="VSL114" s="13"/>
      <c r="VSM114" s="13"/>
      <c r="VSN114" s="13"/>
      <c r="VSO114" s="13"/>
      <c r="VSP114" s="13"/>
      <c r="VSQ114" s="13"/>
      <c r="VSR114" s="13"/>
      <c r="VSS114" s="13"/>
      <c r="VST114" s="13"/>
      <c r="VSU114" s="13"/>
      <c r="VSV114" s="13"/>
      <c r="VSW114" s="13"/>
      <c r="VSX114" s="13"/>
      <c r="VSY114" s="13"/>
      <c r="VSZ114" s="13"/>
      <c r="VTA114" s="13"/>
      <c r="VTB114" s="13"/>
      <c r="VTC114" s="13"/>
      <c r="VTD114" s="13"/>
      <c r="VTE114" s="13"/>
      <c r="VTF114" s="13"/>
      <c r="VTG114" s="13"/>
      <c r="VTH114" s="13"/>
      <c r="VTI114" s="13"/>
      <c r="VTJ114" s="13"/>
      <c r="VTK114" s="13"/>
      <c r="VTL114" s="13"/>
      <c r="VTM114" s="13"/>
      <c r="VTN114" s="13"/>
      <c r="VTO114" s="13"/>
      <c r="VTP114" s="13"/>
      <c r="VTQ114" s="13"/>
      <c r="VTR114" s="13"/>
      <c r="VTS114" s="13"/>
      <c r="VTT114" s="13"/>
      <c r="VTU114" s="13"/>
      <c r="VTV114" s="13"/>
      <c r="VTW114" s="13"/>
      <c r="VTX114" s="13"/>
      <c r="VTY114" s="13"/>
      <c r="VTZ114" s="13"/>
      <c r="VUA114" s="13"/>
      <c r="VUB114" s="13"/>
      <c r="VUC114" s="13"/>
      <c r="VUD114" s="13"/>
      <c r="VUE114" s="13"/>
      <c r="VUF114" s="13"/>
      <c r="VUG114" s="13"/>
      <c r="VUH114" s="13"/>
      <c r="VUI114" s="13"/>
      <c r="VUJ114" s="13"/>
      <c r="VUK114" s="13"/>
      <c r="VUL114" s="13"/>
      <c r="VUM114" s="13"/>
      <c r="VUN114" s="13"/>
      <c r="VUO114" s="13"/>
      <c r="VUP114" s="13"/>
      <c r="VUQ114" s="13"/>
      <c r="VUR114" s="13"/>
      <c r="VUS114" s="13"/>
      <c r="VUT114" s="13"/>
      <c r="VUU114" s="13"/>
      <c r="VUV114" s="13"/>
      <c r="VUW114" s="13"/>
      <c r="VUX114" s="13"/>
      <c r="VUY114" s="13"/>
      <c r="VUZ114" s="13"/>
      <c r="VVA114" s="13"/>
      <c r="VVB114" s="13"/>
      <c r="VVC114" s="13"/>
      <c r="VVD114" s="13"/>
      <c r="VVE114" s="13"/>
      <c r="VVF114" s="13"/>
      <c r="VVG114" s="13"/>
      <c r="VVH114" s="13"/>
      <c r="VVI114" s="13"/>
      <c r="VVJ114" s="13"/>
      <c r="VVK114" s="13"/>
      <c r="VVL114" s="13"/>
      <c r="VVM114" s="13"/>
      <c r="VVN114" s="13"/>
      <c r="VVO114" s="13"/>
      <c r="VVP114" s="13"/>
      <c r="VVQ114" s="13"/>
      <c r="VVR114" s="13"/>
      <c r="VVS114" s="13"/>
      <c r="VVT114" s="13"/>
      <c r="VVU114" s="13"/>
      <c r="VVV114" s="13"/>
      <c r="VVW114" s="13"/>
      <c r="VVX114" s="13"/>
      <c r="VVY114" s="13"/>
      <c r="VVZ114" s="13"/>
      <c r="VWA114" s="13"/>
      <c r="VWB114" s="13"/>
      <c r="VWC114" s="13"/>
      <c r="VWD114" s="13"/>
      <c r="VWE114" s="13"/>
      <c r="VWF114" s="13"/>
      <c r="VWG114" s="13"/>
      <c r="VWH114" s="13"/>
      <c r="VWI114" s="13"/>
      <c r="VWJ114" s="13"/>
      <c r="VWK114" s="13"/>
      <c r="VWL114" s="13"/>
      <c r="VWM114" s="13"/>
      <c r="VWN114" s="13"/>
      <c r="VWO114" s="13"/>
      <c r="VWP114" s="13"/>
      <c r="VWQ114" s="13"/>
      <c r="VWR114" s="13"/>
      <c r="VWS114" s="13"/>
      <c r="VWT114" s="13"/>
      <c r="VWU114" s="13"/>
      <c r="VWV114" s="13"/>
      <c r="VWW114" s="13"/>
      <c r="VWX114" s="13"/>
      <c r="VWY114" s="13"/>
      <c r="VWZ114" s="13"/>
      <c r="VXA114" s="13"/>
      <c r="VXB114" s="13"/>
      <c r="VXC114" s="13"/>
      <c r="VXD114" s="13"/>
      <c r="VXE114" s="13"/>
      <c r="VXF114" s="13"/>
      <c r="VXG114" s="13"/>
      <c r="VXH114" s="13"/>
      <c r="VXI114" s="13"/>
      <c r="VXJ114" s="13"/>
      <c r="VXK114" s="13"/>
      <c r="VXL114" s="13"/>
      <c r="VXM114" s="13"/>
      <c r="VXN114" s="13"/>
      <c r="VXO114" s="13"/>
      <c r="VXP114" s="13"/>
      <c r="VXQ114" s="13"/>
      <c r="VXR114" s="13"/>
      <c r="VXS114" s="13"/>
      <c r="VXT114" s="13"/>
      <c r="VXU114" s="13"/>
      <c r="VXV114" s="13"/>
      <c r="VXW114" s="13"/>
      <c r="VXX114" s="13"/>
      <c r="VXY114" s="13"/>
      <c r="VXZ114" s="13"/>
      <c r="VYA114" s="13"/>
      <c r="VYB114" s="13"/>
      <c r="VYC114" s="13"/>
      <c r="VYD114" s="13"/>
      <c r="VYE114" s="13"/>
      <c r="VYF114" s="13"/>
      <c r="VYG114" s="13"/>
      <c r="VYH114" s="13"/>
      <c r="VYI114" s="13"/>
      <c r="VYJ114" s="13"/>
      <c r="VYK114" s="13"/>
      <c r="VYL114" s="13"/>
      <c r="VYM114" s="13"/>
      <c r="VYN114" s="13"/>
      <c r="VYO114" s="13"/>
      <c r="VYP114" s="13"/>
      <c r="VYQ114" s="13"/>
      <c r="VYR114" s="13"/>
      <c r="VYS114" s="13"/>
      <c r="VYT114" s="13"/>
      <c r="VYU114" s="13"/>
      <c r="VYV114" s="13"/>
      <c r="VYW114" s="13"/>
      <c r="VYX114" s="13"/>
      <c r="VYY114" s="13"/>
      <c r="VYZ114" s="13"/>
      <c r="VZA114" s="13"/>
      <c r="VZB114" s="13"/>
      <c r="VZC114" s="13"/>
      <c r="VZD114" s="13"/>
      <c r="VZE114" s="13"/>
      <c r="VZF114" s="13"/>
      <c r="VZG114" s="13"/>
      <c r="VZH114" s="13"/>
      <c r="VZI114" s="13"/>
      <c r="VZJ114" s="13"/>
      <c r="VZK114" s="13"/>
      <c r="VZL114" s="13"/>
      <c r="VZM114" s="13"/>
      <c r="VZN114" s="13"/>
      <c r="VZO114" s="13"/>
      <c r="VZP114" s="13"/>
      <c r="VZQ114" s="13"/>
      <c r="VZR114" s="13"/>
      <c r="VZS114" s="13"/>
      <c r="VZT114" s="13"/>
      <c r="VZU114" s="13"/>
      <c r="VZV114" s="13"/>
      <c r="VZW114" s="13"/>
      <c r="VZX114" s="13"/>
      <c r="VZY114" s="13"/>
      <c r="VZZ114" s="13"/>
      <c r="WAA114" s="13"/>
      <c r="WAB114" s="13"/>
      <c r="WAC114" s="13"/>
      <c r="WAD114" s="13"/>
      <c r="WAE114" s="13"/>
      <c r="WAF114" s="13"/>
      <c r="WAG114" s="13"/>
      <c r="WAH114" s="13"/>
      <c r="WAI114" s="13"/>
      <c r="WAJ114" s="13"/>
      <c r="WAK114" s="13"/>
      <c r="WAL114" s="13"/>
      <c r="WAM114" s="13"/>
      <c r="WAN114" s="13"/>
      <c r="WAO114" s="13"/>
      <c r="WAP114" s="13"/>
      <c r="WAQ114" s="13"/>
      <c r="WAR114" s="13"/>
      <c r="WAS114" s="13"/>
      <c r="WAT114" s="13"/>
      <c r="WAU114" s="13"/>
      <c r="WAV114" s="13"/>
      <c r="WAW114" s="13"/>
      <c r="WAX114" s="13"/>
      <c r="WAY114" s="13"/>
      <c r="WAZ114" s="13"/>
      <c r="WBA114" s="13"/>
      <c r="WBB114" s="13"/>
      <c r="WBC114" s="13"/>
      <c r="WBD114" s="13"/>
      <c r="WBE114" s="13"/>
      <c r="WBF114" s="13"/>
      <c r="WBG114" s="13"/>
      <c r="WBH114" s="13"/>
      <c r="WBI114" s="13"/>
      <c r="WBJ114" s="13"/>
      <c r="WBK114" s="13"/>
      <c r="WBL114" s="13"/>
      <c r="WBM114" s="13"/>
      <c r="WBN114" s="13"/>
      <c r="WBO114" s="13"/>
      <c r="WBP114" s="13"/>
      <c r="WBQ114" s="13"/>
      <c r="WBR114" s="13"/>
      <c r="WBS114" s="13"/>
      <c r="WBT114" s="13"/>
      <c r="WBU114" s="13"/>
      <c r="WBV114" s="13"/>
      <c r="WBW114" s="13"/>
      <c r="WBX114" s="13"/>
      <c r="WBY114" s="13"/>
      <c r="WBZ114" s="13"/>
      <c r="WCA114" s="13"/>
      <c r="WCB114" s="13"/>
      <c r="WCC114" s="13"/>
      <c r="WCD114" s="13"/>
      <c r="WCE114" s="13"/>
      <c r="WCF114" s="13"/>
      <c r="WCG114" s="13"/>
      <c r="WCH114" s="13"/>
      <c r="WCI114" s="13"/>
      <c r="WCJ114" s="13"/>
      <c r="WCK114" s="13"/>
      <c r="WCL114" s="13"/>
      <c r="WCM114" s="13"/>
      <c r="WCN114" s="13"/>
      <c r="WCO114" s="13"/>
      <c r="WCP114" s="13"/>
      <c r="WCQ114" s="13"/>
      <c r="WCR114" s="13"/>
      <c r="WCS114" s="13"/>
      <c r="WCT114" s="13"/>
      <c r="WCU114" s="13"/>
      <c r="WCV114" s="13"/>
      <c r="WCW114" s="13"/>
      <c r="WCX114" s="13"/>
      <c r="WCY114" s="13"/>
      <c r="WCZ114" s="13"/>
      <c r="WDA114" s="13"/>
      <c r="WDB114" s="13"/>
      <c r="WDC114" s="13"/>
      <c r="WDD114" s="13"/>
      <c r="WDE114" s="13"/>
      <c r="WDF114" s="13"/>
      <c r="WDG114" s="13"/>
      <c r="WDH114" s="13"/>
      <c r="WDI114" s="13"/>
      <c r="WDJ114" s="13"/>
      <c r="WDK114" s="13"/>
      <c r="WDL114" s="13"/>
      <c r="WDM114" s="13"/>
      <c r="WDN114" s="13"/>
      <c r="WDO114" s="13"/>
      <c r="WDP114" s="13"/>
      <c r="WDQ114" s="13"/>
      <c r="WDR114" s="13"/>
      <c r="WDS114" s="13"/>
      <c r="WDT114" s="13"/>
      <c r="WDU114" s="13"/>
      <c r="WDV114" s="13"/>
      <c r="WDW114" s="13"/>
      <c r="WDX114" s="13"/>
      <c r="WDY114" s="13"/>
      <c r="WDZ114" s="13"/>
      <c r="WEA114" s="13"/>
      <c r="WEB114" s="13"/>
      <c r="WEC114" s="13"/>
      <c r="WED114" s="13"/>
      <c r="WEE114" s="13"/>
      <c r="WEF114" s="13"/>
      <c r="WEG114" s="13"/>
      <c r="WEH114" s="13"/>
      <c r="WEI114" s="13"/>
      <c r="WEJ114" s="13"/>
      <c r="WEK114" s="13"/>
      <c r="WEL114" s="13"/>
      <c r="WEM114" s="13"/>
      <c r="WEN114" s="13"/>
      <c r="WEO114" s="13"/>
      <c r="WEP114" s="13"/>
      <c r="WEQ114" s="13"/>
      <c r="WER114" s="13"/>
      <c r="WES114" s="13"/>
      <c r="WET114" s="13"/>
      <c r="WEU114" s="13"/>
      <c r="WEV114" s="13"/>
      <c r="WEW114" s="13"/>
      <c r="WEX114" s="13"/>
      <c r="WEY114" s="13"/>
      <c r="WEZ114" s="13"/>
      <c r="WFA114" s="13"/>
      <c r="WFB114" s="13"/>
      <c r="WFC114" s="13"/>
      <c r="WFD114" s="13"/>
      <c r="WFE114" s="13"/>
      <c r="WFF114" s="13"/>
      <c r="WFG114" s="13"/>
      <c r="WFH114" s="13"/>
      <c r="WFI114" s="13"/>
      <c r="WFJ114" s="13"/>
      <c r="WFK114" s="13"/>
      <c r="WFL114" s="13"/>
      <c r="WFM114" s="13"/>
      <c r="WFN114" s="13"/>
      <c r="WFO114" s="13"/>
      <c r="WFP114" s="13"/>
      <c r="WFQ114" s="13"/>
      <c r="WFR114" s="13"/>
      <c r="WFS114" s="13"/>
      <c r="WFT114" s="13"/>
      <c r="WFU114" s="13"/>
      <c r="WFV114" s="13"/>
      <c r="WFW114" s="13"/>
      <c r="WFX114" s="13"/>
      <c r="WFY114" s="13"/>
      <c r="WFZ114" s="13"/>
      <c r="WGA114" s="13"/>
      <c r="WGB114" s="13"/>
      <c r="WGC114" s="13"/>
      <c r="WGD114" s="13"/>
      <c r="WGE114" s="13"/>
      <c r="WGF114" s="13"/>
      <c r="WGG114" s="13"/>
      <c r="WGH114" s="13"/>
      <c r="WGI114" s="13"/>
      <c r="WGJ114" s="13"/>
      <c r="WGK114" s="13"/>
      <c r="WGL114" s="13"/>
      <c r="WGM114" s="13"/>
      <c r="WGN114" s="13"/>
      <c r="WGO114" s="13"/>
      <c r="WGP114" s="13"/>
      <c r="WGQ114" s="13"/>
      <c r="WGR114" s="13"/>
      <c r="WGS114" s="13"/>
      <c r="WGT114" s="13"/>
      <c r="WGU114" s="13"/>
      <c r="WGV114" s="13"/>
      <c r="WGW114" s="13"/>
      <c r="WGX114" s="13"/>
      <c r="WGY114" s="13"/>
      <c r="WGZ114" s="13"/>
      <c r="WHA114" s="13"/>
      <c r="WHB114" s="13"/>
      <c r="WHC114" s="13"/>
      <c r="WHD114" s="13"/>
      <c r="WHE114" s="13"/>
      <c r="WHF114" s="13"/>
      <c r="WHG114" s="13"/>
      <c r="WHH114" s="13"/>
      <c r="WHI114" s="13"/>
      <c r="WHJ114" s="13"/>
      <c r="WHK114" s="13"/>
      <c r="WHL114" s="13"/>
      <c r="WHM114" s="13"/>
      <c r="WHN114" s="13"/>
      <c r="WHO114" s="13"/>
      <c r="WHP114" s="13"/>
      <c r="WHQ114" s="13"/>
      <c r="WHR114" s="13"/>
      <c r="WHS114" s="13"/>
      <c r="WHT114" s="13"/>
      <c r="WHU114" s="13"/>
      <c r="WHV114" s="13"/>
      <c r="WHW114" s="13"/>
      <c r="WHX114" s="13"/>
      <c r="WHY114" s="13"/>
      <c r="WHZ114" s="13"/>
      <c r="WIA114" s="13"/>
      <c r="WIB114" s="13"/>
      <c r="WIC114" s="13"/>
      <c r="WID114" s="13"/>
      <c r="WIE114" s="13"/>
      <c r="WIF114" s="13"/>
      <c r="WIG114" s="13"/>
      <c r="WIH114" s="13"/>
      <c r="WII114" s="13"/>
      <c r="WIJ114" s="13"/>
      <c r="WIK114" s="13"/>
      <c r="WIL114" s="13"/>
      <c r="WIM114" s="13"/>
      <c r="WIN114" s="13"/>
      <c r="WIO114" s="13"/>
      <c r="WIP114" s="13"/>
      <c r="WIQ114" s="13"/>
      <c r="WIR114" s="13"/>
      <c r="WIS114" s="13"/>
      <c r="WIT114" s="13"/>
      <c r="WIU114" s="13"/>
      <c r="WIV114" s="13"/>
      <c r="WIW114" s="13"/>
      <c r="WIX114" s="13"/>
      <c r="WIY114" s="13"/>
      <c r="WIZ114" s="13"/>
      <c r="WJA114" s="13"/>
      <c r="WJB114" s="13"/>
      <c r="WJC114" s="13"/>
      <c r="WJD114" s="13"/>
      <c r="WJE114" s="13"/>
      <c r="WJF114" s="13"/>
      <c r="WJG114" s="13"/>
      <c r="WJH114" s="13"/>
      <c r="WJI114" s="13"/>
      <c r="WJJ114" s="13"/>
      <c r="WJK114" s="13"/>
      <c r="WJL114" s="13"/>
      <c r="WJM114" s="13"/>
      <c r="WJN114" s="13"/>
      <c r="WJO114" s="13"/>
      <c r="WJP114" s="13"/>
      <c r="WJQ114" s="13"/>
      <c r="WJR114" s="13"/>
      <c r="WJS114" s="13"/>
      <c r="WJT114" s="13"/>
      <c r="WJU114" s="13"/>
      <c r="WJV114" s="13"/>
      <c r="WJW114" s="13"/>
      <c r="WJX114" s="13"/>
      <c r="WJY114" s="13"/>
      <c r="WJZ114" s="13"/>
      <c r="WKA114" s="13"/>
      <c r="WKB114" s="13"/>
      <c r="WKC114" s="13"/>
      <c r="WKD114" s="13"/>
      <c r="WKE114" s="13"/>
      <c r="WKF114" s="13"/>
      <c r="WKG114" s="13"/>
      <c r="WKH114" s="13"/>
      <c r="WKI114" s="13"/>
      <c r="WKJ114" s="13"/>
      <c r="WKK114" s="13"/>
      <c r="WKL114" s="13"/>
      <c r="WKM114" s="13"/>
      <c r="WKN114" s="13"/>
      <c r="WKO114" s="13"/>
      <c r="WKP114" s="13"/>
      <c r="WKQ114" s="13"/>
      <c r="WKR114" s="13"/>
      <c r="WKS114" s="13"/>
      <c r="WKT114" s="13"/>
      <c r="WKU114" s="13"/>
      <c r="WKV114" s="13"/>
      <c r="WKW114" s="13"/>
      <c r="WKX114" s="13"/>
      <c r="WKY114" s="13"/>
      <c r="WKZ114" s="13"/>
      <c r="WLA114" s="13"/>
      <c r="WLB114" s="13"/>
      <c r="WLC114" s="13"/>
      <c r="WLD114" s="13"/>
      <c r="WLE114" s="13"/>
      <c r="WLF114" s="13"/>
      <c r="WLG114" s="13"/>
      <c r="WLH114" s="13"/>
      <c r="WLI114" s="13"/>
      <c r="WLJ114" s="13"/>
      <c r="WLK114" s="13"/>
      <c r="WLL114" s="13"/>
      <c r="WLM114" s="13"/>
      <c r="WLN114" s="13"/>
      <c r="WLO114" s="13"/>
      <c r="WLP114" s="13"/>
      <c r="WLQ114" s="13"/>
      <c r="WLR114" s="13"/>
      <c r="WLS114" s="13"/>
      <c r="WLT114" s="13"/>
      <c r="WLU114" s="13"/>
      <c r="WLV114" s="13"/>
      <c r="WLW114" s="13"/>
      <c r="WLX114" s="13"/>
      <c r="WLY114" s="13"/>
      <c r="WLZ114" s="13"/>
      <c r="WMA114" s="13"/>
      <c r="WMB114" s="13"/>
      <c r="WMC114" s="13"/>
      <c r="WMD114" s="13"/>
      <c r="WME114" s="13"/>
      <c r="WMF114" s="13"/>
      <c r="WMG114" s="13"/>
      <c r="WMH114" s="13"/>
      <c r="WMI114" s="13"/>
      <c r="WMJ114" s="13"/>
      <c r="WMK114" s="13"/>
      <c r="WML114" s="13"/>
      <c r="WMM114" s="13"/>
      <c r="WMN114" s="13"/>
      <c r="WMO114" s="13"/>
      <c r="WMP114" s="13"/>
      <c r="WMQ114" s="13"/>
      <c r="WMR114" s="13"/>
      <c r="WMS114" s="13"/>
      <c r="WMT114" s="13"/>
      <c r="WMU114" s="13"/>
      <c r="WMV114" s="13"/>
      <c r="WMW114" s="13"/>
      <c r="WMX114" s="13"/>
      <c r="WMY114" s="13"/>
      <c r="WMZ114" s="13"/>
      <c r="WNA114" s="13"/>
      <c r="WNB114" s="13"/>
      <c r="WNC114" s="13"/>
      <c r="WND114" s="13"/>
      <c r="WNE114" s="13"/>
      <c r="WNF114" s="13"/>
      <c r="WNG114" s="13"/>
      <c r="WNH114" s="13"/>
      <c r="WNI114" s="13"/>
      <c r="WNJ114" s="13"/>
      <c r="WNK114" s="13"/>
      <c r="WNL114" s="13"/>
      <c r="WNM114" s="13"/>
      <c r="WNN114" s="13"/>
      <c r="WNO114" s="13"/>
      <c r="WNP114" s="13"/>
      <c r="WNQ114" s="13"/>
      <c r="WNR114" s="13"/>
      <c r="WNS114" s="13"/>
      <c r="WNT114" s="13"/>
      <c r="WNU114" s="13"/>
      <c r="WNV114" s="13"/>
      <c r="WNW114" s="13"/>
      <c r="WNX114" s="13"/>
      <c r="WNY114" s="13"/>
      <c r="WNZ114" s="13"/>
      <c r="WOA114" s="13"/>
      <c r="WOB114" s="13"/>
      <c r="WOC114" s="13"/>
      <c r="WOD114" s="13"/>
      <c r="WOE114" s="13"/>
      <c r="WOF114" s="13"/>
      <c r="WOG114" s="13"/>
      <c r="WOH114" s="13"/>
      <c r="WOI114" s="13"/>
      <c r="WOJ114" s="13"/>
      <c r="WOK114" s="13"/>
      <c r="WOL114" s="13"/>
      <c r="WOM114" s="13"/>
      <c r="WON114" s="13"/>
      <c r="WOO114" s="13"/>
      <c r="WOP114" s="13"/>
      <c r="WOQ114" s="13"/>
      <c r="WOR114" s="13"/>
      <c r="WOS114" s="13"/>
      <c r="WOT114" s="13"/>
      <c r="WOU114" s="13"/>
      <c r="WOV114" s="13"/>
      <c r="WOW114" s="13"/>
      <c r="WOX114" s="13"/>
      <c r="WOY114" s="13"/>
      <c r="WOZ114" s="13"/>
      <c r="WPA114" s="13"/>
      <c r="WPB114" s="13"/>
      <c r="WPC114" s="13"/>
      <c r="WPD114" s="13"/>
      <c r="WPE114" s="13"/>
      <c r="WPF114" s="13"/>
      <c r="WPG114" s="13"/>
      <c r="WPH114" s="13"/>
      <c r="WPI114" s="13"/>
      <c r="WPJ114" s="13"/>
      <c r="WPK114" s="13"/>
      <c r="WPL114" s="13"/>
      <c r="WPM114" s="13"/>
      <c r="WPN114" s="13"/>
      <c r="WPO114" s="13"/>
      <c r="WPP114" s="13"/>
      <c r="WPQ114" s="13"/>
      <c r="WPR114" s="13"/>
      <c r="WPS114" s="13"/>
      <c r="WPT114" s="13"/>
      <c r="WPU114" s="13"/>
      <c r="WPV114" s="13"/>
      <c r="WPW114" s="13"/>
      <c r="WPX114" s="13"/>
      <c r="WPY114" s="13"/>
      <c r="WPZ114" s="13"/>
      <c r="WQA114" s="13"/>
      <c r="WQB114" s="13"/>
      <c r="WQC114" s="13"/>
      <c r="WQD114" s="13"/>
      <c r="WQE114" s="13"/>
      <c r="WQF114" s="13"/>
      <c r="WQG114" s="13"/>
      <c r="WQH114" s="13"/>
      <c r="WQI114" s="13"/>
      <c r="WQJ114" s="13"/>
      <c r="WQK114" s="13"/>
      <c r="WQL114" s="13"/>
      <c r="WQM114" s="13"/>
      <c r="WQN114" s="13"/>
      <c r="WQO114" s="13"/>
      <c r="WQP114" s="13"/>
      <c r="WQQ114" s="13"/>
      <c r="WQR114" s="13"/>
      <c r="WQS114" s="13"/>
      <c r="WQT114" s="13"/>
      <c r="WQU114" s="13"/>
      <c r="WQV114" s="13"/>
      <c r="WQW114" s="13"/>
      <c r="WQX114" s="13"/>
      <c r="WQY114" s="13"/>
      <c r="WQZ114" s="13"/>
      <c r="WRA114" s="13"/>
      <c r="WRB114" s="13"/>
      <c r="WRC114" s="13"/>
      <c r="WRD114" s="13"/>
      <c r="WRE114" s="13"/>
      <c r="WRF114" s="13"/>
      <c r="WRG114" s="13"/>
      <c r="WRH114" s="13"/>
      <c r="WRI114" s="13"/>
      <c r="WRJ114" s="13"/>
      <c r="WRK114" s="13"/>
      <c r="WRL114" s="13"/>
      <c r="WRM114" s="13"/>
      <c r="WRN114" s="13"/>
      <c r="WRO114" s="13"/>
      <c r="WRP114" s="13"/>
      <c r="WRQ114" s="13"/>
      <c r="WRR114" s="13"/>
      <c r="WRS114" s="13"/>
      <c r="WRT114" s="13"/>
      <c r="WRU114" s="13"/>
      <c r="WRV114" s="13"/>
      <c r="WRW114" s="13"/>
      <c r="WRX114" s="13"/>
      <c r="WRY114" s="13"/>
      <c r="WRZ114" s="13"/>
      <c r="WSA114" s="13"/>
      <c r="WSB114" s="13"/>
      <c r="WSC114" s="13"/>
      <c r="WSD114" s="13"/>
      <c r="WSE114" s="13"/>
      <c r="WSF114" s="13"/>
      <c r="WSG114" s="13"/>
      <c r="WSH114" s="13"/>
      <c r="WSI114" s="13"/>
      <c r="WSJ114" s="13"/>
      <c r="WSK114" s="13"/>
      <c r="WSL114" s="13"/>
      <c r="WSM114" s="13"/>
      <c r="WSN114" s="13"/>
      <c r="WSO114" s="13"/>
      <c r="WSP114" s="13"/>
      <c r="WSQ114" s="13"/>
      <c r="WSR114" s="13"/>
      <c r="WSS114" s="13"/>
      <c r="WST114" s="13"/>
      <c r="WSU114" s="13"/>
      <c r="WSV114" s="13"/>
      <c r="WSW114" s="13"/>
      <c r="WSX114" s="13"/>
      <c r="WSY114" s="13"/>
      <c r="WSZ114" s="13"/>
      <c r="WTA114" s="13"/>
      <c r="WTB114" s="13"/>
      <c r="WTC114" s="13"/>
      <c r="WTD114" s="13"/>
      <c r="WTE114" s="13"/>
      <c r="WTF114" s="13"/>
      <c r="WTG114" s="13"/>
      <c r="WTH114" s="13"/>
      <c r="WTI114" s="13"/>
      <c r="WTJ114" s="13"/>
      <c r="WTK114" s="13"/>
      <c r="WTL114" s="13"/>
      <c r="WTM114" s="13"/>
      <c r="WTN114" s="13"/>
      <c r="WTO114" s="13"/>
      <c r="WTP114" s="13"/>
      <c r="WTQ114" s="13"/>
      <c r="WTR114" s="13"/>
      <c r="WTS114" s="13"/>
      <c r="WTT114" s="13"/>
      <c r="WTU114" s="13"/>
      <c r="WTV114" s="13"/>
      <c r="WTW114" s="13"/>
      <c r="WTX114" s="13"/>
      <c r="WTY114" s="13"/>
      <c r="WTZ114" s="13"/>
      <c r="WUA114" s="13"/>
      <c r="WUB114" s="13"/>
      <c r="WUC114" s="13"/>
      <c r="WUD114" s="13"/>
      <c r="WUE114" s="13"/>
      <c r="WUF114" s="13"/>
      <c r="WUG114" s="13"/>
      <c r="WUH114" s="13"/>
      <c r="WUI114" s="13"/>
      <c r="WUJ114" s="13"/>
      <c r="WUK114" s="13"/>
      <c r="WUL114" s="13"/>
      <c r="WUM114" s="13"/>
      <c r="WUN114" s="13"/>
      <c r="WUO114" s="13"/>
      <c r="WUP114" s="13"/>
      <c r="WUQ114" s="13"/>
      <c r="WUR114" s="13"/>
      <c r="WUS114" s="13"/>
      <c r="WUT114" s="13"/>
      <c r="WUU114" s="13"/>
      <c r="WUV114" s="13"/>
      <c r="WUW114" s="13"/>
      <c r="WUX114" s="13"/>
      <c r="WUY114" s="13"/>
      <c r="WUZ114" s="13"/>
      <c r="WVA114" s="13"/>
      <c r="WVB114" s="13"/>
      <c r="WVC114" s="13"/>
      <c r="WVD114" s="13"/>
      <c r="WVE114" s="13"/>
      <c r="WVF114" s="13"/>
      <c r="WVG114" s="13"/>
      <c r="WVH114" s="13"/>
      <c r="WVI114" s="13"/>
      <c r="WVJ114" s="13"/>
      <c r="WVK114" s="13"/>
      <c r="WVL114" s="13"/>
      <c r="WVM114" s="13"/>
      <c r="WVN114" s="13"/>
      <c r="WVO114" s="13"/>
      <c r="WVP114" s="13"/>
      <c r="WVQ114" s="13"/>
      <c r="WVR114" s="13"/>
      <c r="WVS114" s="13"/>
      <c r="WVT114" s="13"/>
      <c r="WVU114" s="13"/>
      <c r="WVV114" s="13"/>
      <c r="WVW114" s="13"/>
      <c r="WVX114" s="13"/>
      <c r="WVY114" s="13"/>
      <c r="WVZ114" s="13"/>
      <c r="WWA114" s="13"/>
      <c r="WWB114" s="13"/>
      <c r="WWC114" s="13"/>
      <c r="WWD114" s="13"/>
      <c r="WWE114" s="13"/>
      <c r="WWF114" s="13"/>
      <c r="WWG114" s="13"/>
      <c r="WWH114" s="13"/>
      <c r="WWI114" s="13"/>
      <c r="WWJ114" s="13"/>
      <c r="WWK114" s="13"/>
      <c r="WWL114" s="13"/>
      <c r="WWM114" s="13"/>
      <c r="WWN114" s="13"/>
      <c r="WWO114" s="13"/>
      <c r="WWP114" s="13"/>
      <c r="WWQ114" s="13"/>
      <c r="WWR114" s="13"/>
      <c r="WWS114" s="13"/>
      <c r="WWT114" s="13"/>
      <c r="WWU114" s="13"/>
      <c r="WWV114" s="13"/>
      <c r="WWW114" s="13"/>
      <c r="WWX114" s="13"/>
      <c r="WWY114" s="13"/>
      <c r="WWZ114" s="13"/>
      <c r="WXA114" s="13"/>
      <c r="WXB114" s="13"/>
      <c r="WXC114" s="13"/>
      <c r="WXD114" s="13"/>
      <c r="WXE114" s="13"/>
      <c r="WXF114" s="13"/>
      <c r="WXG114" s="13"/>
      <c r="WXH114" s="13"/>
      <c r="WXI114" s="13"/>
      <c r="WXJ114" s="13"/>
      <c r="WXK114" s="13"/>
      <c r="WXL114" s="13"/>
      <c r="WXM114" s="13"/>
      <c r="WXN114" s="13"/>
      <c r="WXO114" s="13"/>
      <c r="WXP114" s="13"/>
      <c r="WXQ114" s="13"/>
      <c r="WXR114" s="13"/>
      <c r="WXS114" s="13"/>
      <c r="WXT114" s="13"/>
      <c r="WXU114" s="13"/>
      <c r="WXV114" s="13"/>
      <c r="WXW114" s="13"/>
      <c r="WXX114" s="13"/>
      <c r="WXY114" s="13"/>
      <c r="WXZ114" s="13"/>
      <c r="WYA114" s="13"/>
      <c r="WYB114" s="13"/>
      <c r="WYC114" s="13"/>
      <c r="WYD114" s="13"/>
      <c r="WYE114" s="13"/>
      <c r="WYF114" s="13"/>
      <c r="WYG114" s="13"/>
      <c r="WYH114" s="13"/>
      <c r="WYI114" s="13"/>
      <c r="WYJ114" s="13"/>
      <c r="WYK114" s="13"/>
      <c r="WYL114" s="13"/>
      <c r="WYM114" s="13"/>
      <c r="WYN114" s="13"/>
      <c r="WYO114" s="13"/>
      <c r="WYP114" s="13"/>
      <c r="WYQ114" s="13"/>
      <c r="WYR114" s="13"/>
      <c r="WYS114" s="13"/>
      <c r="WYT114" s="13"/>
      <c r="WYU114" s="13"/>
      <c r="WYV114" s="13"/>
      <c r="WYW114" s="13"/>
      <c r="WYX114" s="13"/>
      <c r="WYY114" s="13"/>
      <c r="WYZ114" s="13"/>
      <c r="WZA114" s="13"/>
      <c r="WZB114" s="13"/>
      <c r="WZC114" s="13"/>
      <c r="WZD114" s="13"/>
      <c r="WZE114" s="13"/>
      <c r="WZF114" s="13"/>
      <c r="WZG114" s="13"/>
      <c r="WZH114" s="13"/>
      <c r="WZI114" s="13"/>
      <c r="WZJ114" s="13"/>
      <c r="WZK114" s="13"/>
      <c r="WZL114" s="13"/>
      <c r="WZM114" s="13"/>
      <c r="WZN114" s="13"/>
      <c r="WZO114" s="13"/>
      <c r="WZP114" s="13"/>
      <c r="WZQ114" s="13"/>
      <c r="WZR114" s="13"/>
      <c r="WZS114" s="13"/>
      <c r="WZT114" s="13"/>
      <c r="WZU114" s="13"/>
      <c r="WZV114" s="13"/>
      <c r="WZW114" s="13"/>
      <c r="WZX114" s="13"/>
      <c r="WZY114" s="13"/>
      <c r="WZZ114" s="13"/>
      <c r="XAA114" s="13"/>
      <c r="XAB114" s="13"/>
      <c r="XAC114" s="13"/>
      <c r="XAD114" s="13"/>
      <c r="XAE114" s="13"/>
      <c r="XAF114" s="13"/>
      <c r="XAG114" s="13"/>
      <c r="XAH114" s="13"/>
      <c r="XAI114" s="13"/>
      <c r="XAJ114" s="13"/>
      <c r="XAK114" s="13"/>
      <c r="XAL114" s="13"/>
      <c r="XAM114" s="13"/>
      <c r="XAN114" s="13"/>
      <c r="XAO114" s="13"/>
      <c r="XAP114" s="13"/>
      <c r="XAQ114" s="13"/>
      <c r="XAR114" s="13"/>
      <c r="XAS114" s="13"/>
      <c r="XAT114" s="13"/>
      <c r="XAU114" s="13"/>
      <c r="XAV114" s="13"/>
      <c r="XAW114" s="13"/>
      <c r="XAX114" s="13"/>
      <c r="XAY114" s="13"/>
      <c r="XAZ114" s="13"/>
      <c r="XBA114" s="13"/>
      <c r="XBB114" s="13"/>
      <c r="XBC114" s="13"/>
      <c r="XBD114" s="13"/>
      <c r="XBE114" s="13"/>
      <c r="XBF114" s="13"/>
      <c r="XBG114" s="13"/>
      <c r="XBH114" s="13"/>
      <c r="XBI114" s="13"/>
      <c r="XBJ114" s="13"/>
      <c r="XBK114" s="13"/>
      <c r="XBL114" s="13"/>
      <c r="XBM114" s="13"/>
      <c r="XBN114" s="13"/>
      <c r="XBO114" s="13"/>
      <c r="XBP114" s="13"/>
      <c r="XBQ114" s="13"/>
      <c r="XBR114" s="13"/>
      <c r="XBS114" s="13"/>
      <c r="XBT114" s="13"/>
      <c r="XBU114" s="13"/>
      <c r="XBV114" s="13"/>
      <c r="XBW114" s="13"/>
      <c r="XBX114" s="13"/>
      <c r="XBY114" s="13"/>
      <c r="XBZ114" s="13"/>
      <c r="XCA114" s="13"/>
      <c r="XCB114" s="13"/>
      <c r="XCC114" s="13"/>
      <c r="XCD114" s="13"/>
      <c r="XCE114" s="13"/>
      <c r="XCF114" s="13"/>
      <c r="XCG114" s="13"/>
      <c r="XCH114" s="13"/>
      <c r="XCI114" s="13"/>
      <c r="XCJ114" s="13"/>
      <c r="XCK114" s="13"/>
      <c r="XCL114" s="13"/>
      <c r="XCM114" s="13"/>
      <c r="XCN114" s="13"/>
      <c r="XCO114" s="13"/>
      <c r="XCP114" s="13"/>
      <c r="XCQ114" s="13"/>
      <c r="XCR114" s="13"/>
      <c r="XCS114" s="13"/>
      <c r="XCT114" s="13"/>
      <c r="XCU114" s="13"/>
      <c r="XCV114" s="13"/>
      <c r="XCW114" s="13"/>
      <c r="XCX114" s="13"/>
      <c r="XCY114" s="13"/>
      <c r="XCZ114" s="13"/>
      <c r="XDA114" s="13"/>
      <c r="XDB114" s="13"/>
      <c r="XDC114" s="13"/>
      <c r="XDD114" s="13"/>
      <c r="XDE114" s="13"/>
      <c r="XDF114" s="13"/>
      <c r="XDG114" s="13"/>
      <c r="XDH114" s="13"/>
      <c r="XDI114" s="13"/>
      <c r="XDJ114" s="13"/>
      <c r="XDK114" s="13"/>
      <c r="XDL114" s="13"/>
      <c r="XDM114" s="13"/>
      <c r="XDN114" s="13"/>
      <c r="XDO114" s="13"/>
      <c r="XDP114" s="13"/>
      <c r="XDQ114" s="13"/>
      <c r="XDR114" s="13"/>
      <c r="XDS114" s="13"/>
      <c r="XDT114" s="13"/>
      <c r="XDU114" s="13"/>
      <c r="XDV114" s="13"/>
      <c r="XDW114" s="13"/>
      <c r="XDX114" s="13"/>
      <c r="XDY114" s="13"/>
      <c r="XDZ114" s="13"/>
      <c r="XEA114" s="13"/>
      <c r="XEB114" s="13"/>
      <c r="XEC114" s="13"/>
      <c r="XED114" s="13"/>
      <c r="XEE114" s="13"/>
      <c r="XEF114" s="13"/>
      <c r="XEG114" s="13"/>
      <c r="XEH114" s="13"/>
      <c r="XEI114" s="13"/>
      <c r="XEJ114" s="13"/>
      <c r="XEK114" s="13"/>
      <c r="XEL114" s="13"/>
      <c r="XEM114" s="13"/>
      <c r="XEN114" s="13"/>
      <c r="XEO114" s="13"/>
      <c r="XEP114" s="13"/>
      <c r="XEQ114" s="13"/>
      <c r="XER114" s="13"/>
      <c r="XES114" s="13"/>
      <c r="XET114" s="13"/>
      <c r="XEU114" s="13"/>
      <c r="XEV114" s="13"/>
      <c r="XEW114" s="13"/>
      <c r="XEX114" s="13"/>
      <c r="XEY114" s="13"/>
      <c r="XEZ114" s="13"/>
      <c r="XFA114" s="13"/>
      <c r="XFB114" s="13"/>
      <c r="XFC114" s="13"/>
      <c r="XFD114" s="13"/>
    </row>
    <row r="115" spans="1:16384" ht="30" customHeight="1">
      <c r="A115" s="109" t="s">
        <v>747</v>
      </c>
      <c r="B115" s="107" t="s">
        <v>626</v>
      </c>
      <c r="C115" s="107" t="s">
        <v>150</v>
      </c>
      <c r="D115" s="107" t="s">
        <v>47</v>
      </c>
      <c r="E115" s="107" t="s">
        <v>749</v>
      </c>
      <c r="F115" s="107" t="s">
        <v>95</v>
      </c>
      <c r="G115" s="129" t="s">
        <v>494</v>
      </c>
      <c r="H115" s="100">
        <v>10000000</v>
      </c>
      <c r="I115" s="132" t="s">
        <v>672</v>
      </c>
      <c r="J115" s="146" t="s">
        <v>496</v>
      </c>
      <c r="K115" s="130"/>
      <c r="L115" s="92"/>
    </row>
    <row r="116" spans="1:16384" ht="30.75" customHeight="1">
      <c r="A116" s="109" t="s">
        <v>300</v>
      </c>
      <c r="B116" s="107" t="s">
        <v>626</v>
      </c>
      <c r="C116" s="107" t="s">
        <v>151</v>
      </c>
      <c r="D116" s="107" t="s">
        <v>47</v>
      </c>
      <c r="E116" s="107" t="s">
        <v>749</v>
      </c>
      <c r="F116" s="107" t="s">
        <v>95</v>
      </c>
      <c r="G116" s="129" t="s">
        <v>494</v>
      </c>
      <c r="H116" s="100"/>
      <c r="I116" s="132" t="s">
        <v>673</v>
      </c>
      <c r="J116" s="107"/>
      <c r="K116" s="130"/>
      <c r="L116" s="92"/>
    </row>
    <row r="117" spans="1:16384" ht="30" customHeight="1">
      <c r="A117" s="109" t="s">
        <v>301</v>
      </c>
      <c r="B117" s="107" t="s">
        <v>626</v>
      </c>
      <c r="C117" s="107" t="s">
        <v>152</v>
      </c>
      <c r="D117" s="107" t="s">
        <v>47</v>
      </c>
      <c r="E117" s="107" t="s">
        <v>749</v>
      </c>
      <c r="F117" s="107" t="s">
        <v>95</v>
      </c>
      <c r="G117" s="129" t="s">
        <v>494</v>
      </c>
      <c r="H117" s="100"/>
      <c r="I117" s="132" t="s">
        <v>674</v>
      </c>
      <c r="J117" s="140" t="s">
        <v>495</v>
      </c>
      <c r="K117" s="130"/>
      <c r="L117" s="92"/>
    </row>
    <row r="118" spans="1:16384" ht="30" customHeight="1">
      <c r="A118" s="109" t="s">
        <v>302</v>
      </c>
      <c r="B118" s="107" t="s">
        <v>626</v>
      </c>
      <c r="C118" s="107" t="s">
        <v>153</v>
      </c>
      <c r="D118" s="107" t="s">
        <v>47</v>
      </c>
      <c r="E118" s="107" t="s">
        <v>749</v>
      </c>
      <c r="F118" s="107" t="s">
        <v>95</v>
      </c>
      <c r="G118" s="129" t="s">
        <v>494</v>
      </c>
      <c r="H118" s="100"/>
      <c r="I118" s="132" t="s">
        <v>788</v>
      </c>
      <c r="J118" s="140" t="s">
        <v>495</v>
      </c>
      <c r="K118" s="130"/>
      <c r="L118" s="92"/>
    </row>
    <row r="119" spans="1:16384" ht="30" customHeight="1">
      <c r="A119" s="109" t="s">
        <v>303</v>
      </c>
      <c r="B119" s="107" t="s">
        <v>626</v>
      </c>
      <c r="C119" s="107" t="s">
        <v>154</v>
      </c>
      <c r="D119" s="107" t="s">
        <v>47</v>
      </c>
      <c r="E119" s="107" t="s">
        <v>749</v>
      </c>
      <c r="F119" s="107" t="s">
        <v>95</v>
      </c>
      <c r="G119" s="129" t="s">
        <v>494</v>
      </c>
      <c r="H119" s="100"/>
      <c r="I119" s="132" t="s">
        <v>675</v>
      </c>
      <c r="J119" s="140" t="s">
        <v>495</v>
      </c>
      <c r="K119" s="130"/>
      <c r="L119" s="92"/>
    </row>
    <row r="120" spans="1:16384" ht="30" customHeight="1">
      <c r="A120" s="109" t="s">
        <v>304</v>
      </c>
      <c r="B120" s="107" t="s">
        <v>626</v>
      </c>
      <c r="C120" s="107" t="s">
        <v>155</v>
      </c>
      <c r="D120" s="107" t="s">
        <v>47</v>
      </c>
      <c r="E120" s="107" t="s">
        <v>749</v>
      </c>
      <c r="F120" s="107" t="s">
        <v>95</v>
      </c>
      <c r="G120" s="129" t="s">
        <v>494</v>
      </c>
      <c r="H120" s="100"/>
      <c r="I120" s="132" t="s">
        <v>676</v>
      </c>
      <c r="J120" s="140" t="s">
        <v>495</v>
      </c>
      <c r="K120" s="130"/>
      <c r="L120" s="92"/>
    </row>
    <row r="121" spans="1:16384" ht="30" customHeight="1">
      <c r="A121" s="109" t="s">
        <v>156</v>
      </c>
      <c r="B121" s="107" t="s">
        <v>626</v>
      </c>
      <c r="C121" s="107" t="s">
        <v>157</v>
      </c>
      <c r="D121" s="107" t="s">
        <v>43</v>
      </c>
      <c r="E121" s="107" t="s">
        <v>44</v>
      </c>
      <c r="F121" s="107" t="s">
        <v>44</v>
      </c>
      <c r="G121" s="129" t="s">
        <v>452</v>
      </c>
      <c r="H121" s="100"/>
      <c r="I121" s="132" t="s">
        <v>158</v>
      </c>
      <c r="J121" s="107"/>
      <c r="K121" s="130"/>
      <c r="L121" s="92"/>
    </row>
    <row r="122" spans="1:16384" ht="30" customHeight="1">
      <c r="A122" s="109" t="s">
        <v>748</v>
      </c>
      <c r="B122" s="107" t="s">
        <v>627</v>
      </c>
      <c r="C122" s="107" t="s">
        <v>159</v>
      </c>
      <c r="D122" s="107" t="s">
        <v>47</v>
      </c>
      <c r="E122" s="107" t="s">
        <v>750</v>
      </c>
      <c r="F122" s="107" t="s">
        <v>95</v>
      </c>
      <c r="G122" s="129" t="s">
        <v>494</v>
      </c>
      <c r="H122" s="100"/>
      <c r="I122" s="132" t="s">
        <v>677</v>
      </c>
      <c r="J122" s="146" t="s">
        <v>226</v>
      </c>
      <c r="K122" s="130"/>
      <c r="L122" s="92"/>
    </row>
    <row r="123" spans="1:16384" ht="30" customHeight="1">
      <c r="A123" s="109" t="s">
        <v>305</v>
      </c>
      <c r="B123" s="107" t="s">
        <v>627</v>
      </c>
      <c r="C123" s="107" t="s">
        <v>160</v>
      </c>
      <c r="D123" s="107" t="s">
        <v>47</v>
      </c>
      <c r="E123" s="107" t="s">
        <v>750</v>
      </c>
      <c r="F123" s="107" t="s">
        <v>95</v>
      </c>
      <c r="G123" s="129" t="s">
        <v>494</v>
      </c>
      <c r="H123" s="100"/>
      <c r="I123" s="132" t="s">
        <v>789</v>
      </c>
      <c r="J123" s="140" t="s">
        <v>495</v>
      </c>
      <c r="K123" s="130"/>
      <c r="L123" s="92"/>
    </row>
    <row r="124" spans="1:16384" ht="30" customHeight="1">
      <c r="A124" s="109" t="s">
        <v>306</v>
      </c>
      <c r="B124" s="107" t="s">
        <v>627</v>
      </c>
      <c r="C124" s="107" t="s">
        <v>161</v>
      </c>
      <c r="D124" s="107" t="s">
        <v>47</v>
      </c>
      <c r="E124" s="107" t="s">
        <v>750</v>
      </c>
      <c r="F124" s="107" t="s">
        <v>95</v>
      </c>
      <c r="G124" s="129" t="s">
        <v>494</v>
      </c>
      <c r="H124" s="100"/>
      <c r="I124" s="132" t="s">
        <v>678</v>
      </c>
      <c r="J124" s="140" t="s">
        <v>495</v>
      </c>
      <c r="K124" s="130"/>
      <c r="L124" s="92"/>
    </row>
    <row r="125" spans="1:16384" ht="30" customHeight="1">
      <c r="A125" s="109" t="s">
        <v>307</v>
      </c>
      <c r="B125" s="107" t="s">
        <v>627</v>
      </c>
      <c r="C125" s="107" t="s">
        <v>162</v>
      </c>
      <c r="D125" s="107" t="s">
        <v>47</v>
      </c>
      <c r="E125" s="107" t="s">
        <v>750</v>
      </c>
      <c r="F125" s="107" t="s">
        <v>95</v>
      </c>
      <c r="G125" s="129" t="s">
        <v>494</v>
      </c>
      <c r="H125" s="100"/>
      <c r="I125" s="132" t="s">
        <v>679</v>
      </c>
      <c r="J125" s="140" t="s">
        <v>495</v>
      </c>
      <c r="K125" s="130"/>
      <c r="L125" s="92"/>
    </row>
    <row r="126" spans="1:16384" ht="30" customHeight="1">
      <c r="A126" s="109" t="s">
        <v>308</v>
      </c>
      <c r="B126" s="107" t="s">
        <v>627</v>
      </c>
      <c r="C126" s="107" t="s">
        <v>163</v>
      </c>
      <c r="D126" s="107" t="s">
        <v>47</v>
      </c>
      <c r="E126" s="107" t="s">
        <v>750</v>
      </c>
      <c r="F126" s="107" t="s">
        <v>95</v>
      </c>
      <c r="G126" s="129" t="s">
        <v>494</v>
      </c>
      <c r="H126" s="100"/>
      <c r="I126" s="132" t="s">
        <v>680</v>
      </c>
      <c r="J126" s="140" t="s">
        <v>495</v>
      </c>
      <c r="K126" s="130"/>
      <c r="L126" s="92"/>
    </row>
    <row r="127" spans="1:16384" ht="30" customHeight="1">
      <c r="A127" s="109" t="s">
        <v>309</v>
      </c>
      <c r="B127" s="107" t="s">
        <v>627</v>
      </c>
      <c r="C127" s="107" t="s">
        <v>164</v>
      </c>
      <c r="D127" s="107" t="s">
        <v>47</v>
      </c>
      <c r="E127" s="107" t="s">
        <v>750</v>
      </c>
      <c r="F127" s="107" t="s">
        <v>95</v>
      </c>
      <c r="G127" s="129" t="s">
        <v>494</v>
      </c>
      <c r="H127" s="100"/>
      <c r="I127" s="132" t="s">
        <v>165</v>
      </c>
      <c r="J127" s="140" t="s">
        <v>495</v>
      </c>
      <c r="K127" s="130"/>
      <c r="L127" s="92"/>
    </row>
    <row r="128" spans="1:16384" ht="15" customHeight="1">
      <c r="A128" s="109" t="s">
        <v>166</v>
      </c>
      <c r="B128" s="107" t="s">
        <v>627</v>
      </c>
      <c r="C128" s="107" t="s">
        <v>167</v>
      </c>
      <c r="D128" s="107" t="s">
        <v>43</v>
      </c>
      <c r="E128" s="107" t="s">
        <v>44</v>
      </c>
      <c r="F128" s="107" t="s">
        <v>44</v>
      </c>
      <c r="G128" s="129" t="s">
        <v>964</v>
      </c>
      <c r="H128" s="100"/>
      <c r="I128" s="132" t="s">
        <v>790</v>
      </c>
      <c r="J128" s="107"/>
      <c r="K128" s="130"/>
      <c r="L128" s="92"/>
    </row>
    <row r="129" spans="1:12" ht="15" customHeight="1">
      <c r="A129" s="109" t="s">
        <v>314</v>
      </c>
      <c r="B129" s="107" t="s">
        <v>627</v>
      </c>
      <c r="C129" s="107" t="s">
        <v>168</v>
      </c>
      <c r="D129" s="107" t="s">
        <v>43</v>
      </c>
      <c r="E129" s="107" t="s">
        <v>44</v>
      </c>
      <c r="F129" s="107" t="s">
        <v>44</v>
      </c>
      <c r="G129" s="129" t="s">
        <v>44</v>
      </c>
      <c r="H129" s="100"/>
      <c r="I129" s="150" t="s">
        <v>947</v>
      </c>
      <c r="J129" s="107"/>
      <c r="K129" s="130"/>
      <c r="L129" s="92"/>
    </row>
    <row r="130" spans="1:12" ht="15" customHeight="1">
      <c r="A130" s="109" t="s">
        <v>774</v>
      </c>
      <c r="B130" s="107" t="s">
        <v>720</v>
      </c>
      <c r="C130" s="107" t="s">
        <v>771</v>
      </c>
      <c r="D130" s="107" t="s">
        <v>47</v>
      </c>
      <c r="E130" s="107" t="s">
        <v>178</v>
      </c>
      <c r="F130" s="107" t="s">
        <v>180</v>
      </c>
      <c r="G130" s="107" t="s">
        <v>810</v>
      </c>
      <c r="H130" s="100"/>
      <c r="I130" s="133" t="s">
        <v>811</v>
      </c>
      <c r="J130" s="107"/>
      <c r="K130" s="131"/>
      <c r="L130" s="92"/>
    </row>
    <row r="131" spans="1:12" ht="15" customHeight="1">
      <c r="A131" s="109" t="s">
        <v>711</v>
      </c>
      <c r="B131" s="107" t="s">
        <v>720</v>
      </c>
      <c r="C131" s="107" t="s">
        <v>770</v>
      </c>
      <c r="D131" s="107" t="s">
        <v>47</v>
      </c>
      <c r="E131" s="107" t="s">
        <v>178</v>
      </c>
      <c r="F131" s="107" t="s">
        <v>180</v>
      </c>
      <c r="G131" s="107" t="s">
        <v>810</v>
      </c>
      <c r="H131" s="100"/>
      <c r="I131" s="133" t="s">
        <v>812</v>
      </c>
      <c r="J131" s="107"/>
      <c r="K131" s="131"/>
      <c r="L131" s="92"/>
    </row>
    <row r="132" spans="1:12" ht="15" customHeight="1">
      <c r="A132" s="109" t="s">
        <v>710</v>
      </c>
      <c r="B132" s="107" t="s">
        <v>720</v>
      </c>
      <c r="C132" s="107" t="s">
        <v>709</v>
      </c>
      <c r="D132" s="107" t="s">
        <v>43</v>
      </c>
      <c r="E132" s="107" t="s">
        <v>44</v>
      </c>
      <c r="F132" s="107" t="s">
        <v>44</v>
      </c>
      <c r="G132" s="107" t="s">
        <v>44</v>
      </c>
      <c r="H132" s="100"/>
      <c r="I132" s="132" t="s">
        <v>791</v>
      </c>
      <c r="J132" s="107"/>
      <c r="K132" s="131"/>
      <c r="L132" s="92"/>
    </row>
    <row r="133" spans="1:12" ht="15" customHeight="1">
      <c r="A133" s="109" t="s">
        <v>699</v>
      </c>
      <c r="B133" s="92" t="s">
        <v>169</v>
      </c>
      <c r="C133" s="92" t="s">
        <v>667</v>
      </c>
      <c r="D133" s="107" t="s">
        <v>47</v>
      </c>
      <c r="E133" s="107" t="s">
        <v>442</v>
      </c>
      <c r="F133" s="107" t="s">
        <v>95</v>
      </c>
      <c r="G133" s="129" t="s">
        <v>44</v>
      </c>
      <c r="H133" s="100"/>
      <c r="I133" s="129" t="s">
        <v>670</v>
      </c>
      <c r="J133" s="107"/>
      <c r="K133" s="130"/>
      <c r="L133" s="92"/>
    </row>
    <row r="134" spans="1:12" ht="15" customHeight="1">
      <c r="A134" s="109" t="s">
        <v>297</v>
      </c>
      <c r="B134" s="92" t="s">
        <v>169</v>
      </c>
      <c r="C134" s="107" t="s">
        <v>173</v>
      </c>
      <c r="D134" s="107" t="s">
        <v>47</v>
      </c>
      <c r="E134" s="107" t="s">
        <v>442</v>
      </c>
      <c r="F134" s="107" t="s">
        <v>95</v>
      </c>
      <c r="G134" s="107" t="s">
        <v>44</v>
      </c>
      <c r="H134" s="100"/>
      <c r="I134" s="129" t="s">
        <v>669</v>
      </c>
      <c r="J134" s="107"/>
      <c r="K134" s="130"/>
      <c r="L134" s="92"/>
    </row>
    <row r="135" spans="1:12" ht="15" customHeight="1">
      <c r="A135" s="109" t="s">
        <v>298</v>
      </c>
      <c r="B135" s="92" t="s">
        <v>169</v>
      </c>
      <c r="C135" s="92" t="s">
        <v>174</v>
      </c>
      <c r="D135" s="92" t="s">
        <v>47</v>
      </c>
      <c r="E135" s="92" t="s">
        <v>442</v>
      </c>
      <c r="F135" s="92" t="s">
        <v>95</v>
      </c>
      <c r="G135" s="92" t="s">
        <v>44</v>
      </c>
      <c r="H135" s="113"/>
      <c r="I135" s="114" t="s">
        <v>701</v>
      </c>
      <c r="J135" s="92"/>
      <c r="K135" s="115"/>
    </row>
    <row r="136" spans="1:12" ht="15" customHeight="1">
      <c r="A136" s="109" t="s">
        <v>240</v>
      </c>
      <c r="B136" s="92" t="s">
        <v>169</v>
      </c>
      <c r="C136" s="107" t="s">
        <v>175</v>
      </c>
      <c r="D136" s="107" t="s">
        <v>43</v>
      </c>
      <c r="E136" s="107" t="s">
        <v>44</v>
      </c>
      <c r="F136" s="107" t="s">
        <v>44</v>
      </c>
      <c r="G136" s="107" t="s">
        <v>44</v>
      </c>
      <c r="H136" s="100" t="s">
        <v>44</v>
      </c>
      <c r="I136" s="150" t="s">
        <v>947</v>
      </c>
      <c r="J136" s="107"/>
      <c r="K136" s="130"/>
      <c r="L136" s="92"/>
    </row>
    <row r="137" spans="1:12" ht="30" customHeight="1">
      <c r="A137" s="109" t="s">
        <v>533</v>
      </c>
      <c r="B137" s="108" t="s">
        <v>441</v>
      </c>
      <c r="C137" s="107" t="s">
        <v>530</v>
      </c>
      <c r="D137" s="107" t="s">
        <v>47</v>
      </c>
      <c r="E137" s="107" t="s">
        <v>442</v>
      </c>
      <c r="F137" s="107" t="s">
        <v>95</v>
      </c>
      <c r="G137" s="107" t="s">
        <v>44</v>
      </c>
      <c r="H137" s="100"/>
      <c r="I137" s="107" t="s">
        <v>622</v>
      </c>
      <c r="J137" s="107"/>
      <c r="K137" s="131"/>
      <c r="L137" s="92"/>
    </row>
    <row r="138" spans="1:12" ht="27" customHeight="1">
      <c r="A138" s="109" t="s">
        <v>534</v>
      </c>
      <c r="B138" s="108" t="s">
        <v>441</v>
      </c>
      <c r="C138" s="107" t="s">
        <v>531</v>
      </c>
      <c r="D138" s="107" t="s">
        <v>47</v>
      </c>
      <c r="E138" s="107" t="s">
        <v>442</v>
      </c>
      <c r="F138" s="107" t="s">
        <v>95</v>
      </c>
      <c r="G138" s="107" t="s">
        <v>44</v>
      </c>
      <c r="H138" s="100"/>
      <c r="I138" s="107" t="s">
        <v>621</v>
      </c>
      <c r="J138" s="107"/>
      <c r="K138" s="131"/>
      <c r="L138" s="92"/>
    </row>
    <row r="139" spans="1:12" ht="13.5" customHeight="1">
      <c r="A139" s="106" t="s">
        <v>347</v>
      </c>
      <c r="B139" s="108" t="s">
        <v>441</v>
      </c>
      <c r="C139" s="107" t="s">
        <v>436</v>
      </c>
      <c r="D139" s="107" t="s">
        <v>43</v>
      </c>
      <c r="E139" s="107" t="s">
        <v>44</v>
      </c>
      <c r="F139" s="107" t="s">
        <v>44</v>
      </c>
      <c r="G139" s="107" t="s">
        <v>44</v>
      </c>
      <c r="H139" s="100"/>
      <c r="I139" s="150" t="s">
        <v>947</v>
      </c>
      <c r="J139" s="107"/>
      <c r="K139" s="131"/>
      <c r="L139" s="92"/>
    </row>
    <row r="140" spans="1:12" ht="13.5" customHeight="1">
      <c r="A140" s="106" t="s">
        <v>587</v>
      </c>
      <c r="B140" s="108" t="s">
        <v>443</v>
      </c>
      <c r="C140" s="107" t="s">
        <v>610</v>
      </c>
      <c r="D140" s="107" t="s">
        <v>47</v>
      </c>
      <c r="E140" s="107" t="s">
        <v>442</v>
      </c>
      <c r="F140" s="107" t="s">
        <v>95</v>
      </c>
      <c r="G140" s="107" t="s">
        <v>44</v>
      </c>
      <c r="H140" s="100"/>
      <c r="I140" s="107" t="s">
        <v>623</v>
      </c>
      <c r="J140" s="107"/>
      <c r="K140" s="131"/>
      <c r="L140" s="92"/>
    </row>
    <row r="141" spans="1:12" ht="13.5" customHeight="1">
      <c r="A141" s="106" t="s">
        <v>435</v>
      </c>
      <c r="B141" s="108" t="s">
        <v>443</v>
      </c>
      <c r="C141" s="107" t="s">
        <v>611</v>
      </c>
      <c r="D141" s="107" t="s">
        <v>47</v>
      </c>
      <c r="E141" s="107" t="s">
        <v>442</v>
      </c>
      <c r="F141" s="107" t="s">
        <v>95</v>
      </c>
      <c r="G141" s="107" t="s">
        <v>44</v>
      </c>
      <c r="H141" s="100"/>
      <c r="I141" s="107" t="s">
        <v>615</v>
      </c>
      <c r="J141" s="107"/>
      <c r="K141" s="131"/>
      <c r="L141" s="92"/>
    </row>
    <row r="142" spans="1:12" ht="13.5" customHeight="1">
      <c r="A142" s="106" t="s">
        <v>698</v>
      </c>
      <c r="B142" s="108" t="s">
        <v>443</v>
      </c>
      <c r="C142" s="107" t="s">
        <v>437</v>
      </c>
      <c r="D142" s="107" t="s">
        <v>47</v>
      </c>
      <c r="E142" s="107" t="s">
        <v>442</v>
      </c>
      <c r="F142" s="107" t="s">
        <v>95</v>
      </c>
      <c r="G142" s="107" t="s">
        <v>44</v>
      </c>
      <c r="H142" s="100">
        <v>200000</v>
      </c>
      <c r="I142" s="107" t="s">
        <v>624</v>
      </c>
      <c r="J142" s="107"/>
      <c r="K142" s="131"/>
      <c r="L142" s="92"/>
    </row>
    <row r="143" spans="1:12" ht="13.5" customHeight="1">
      <c r="A143" s="106" t="s">
        <v>617</v>
      </c>
      <c r="B143" s="108" t="s">
        <v>443</v>
      </c>
      <c r="C143" s="107" t="s">
        <v>438</v>
      </c>
      <c r="D143" s="107" t="s">
        <v>47</v>
      </c>
      <c r="E143" s="107" t="s">
        <v>442</v>
      </c>
      <c r="F143" s="107" t="s">
        <v>95</v>
      </c>
      <c r="G143" s="107" t="s">
        <v>44</v>
      </c>
      <c r="H143" s="100">
        <v>50000</v>
      </c>
      <c r="I143" s="107" t="s">
        <v>616</v>
      </c>
      <c r="J143" s="107"/>
      <c r="K143" s="131"/>
      <c r="L143" s="92"/>
    </row>
    <row r="144" spans="1:12" ht="13.5" customHeight="1">
      <c r="A144" s="147" t="s">
        <v>535</v>
      </c>
      <c r="B144" s="108" t="s">
        <v>443</v>
      </c>
      <c r="C144" s="110" t="s">
        <v>439</v>
      </c>
      <c r="D144" s="107" t="s">
        <v>47</v>
      </c>
      <c r="E144" s="107" t="s">
        <v>442</v>
      </c>
      <c r="F144" s="107" t="s">
        <v>95</v>
      </c>
      <c r="G144" s="107" t="s">
        <v>44</v>
      </c>
      <c r="H144" s="100">
        <v>10000</v>
      </c>
      <c r="I144" s="107" t="s">
        <v>468</v>
      </c>
      <c r="J144" s="107"/>
      <c r="K144" s="131"/>
      <c r="L144" s="92"/>
    </row>
    <row r="145" spans="1:12" ht="13.5" customHeight="1">
      <c r="A145" s="106" t="s">
        <v>346</v>
      </c>
      <c r="B145" s="108" t="s">
        <v>443</v>
      </c>
      <c r="C145" s="107" t="s">
        <v>440</v>
      </c>
      <c r="D145" s="107" t="s">
        <v>47</v>
      </c>
      <c r="E145" s="107" t="s">
        <v>442</v>
      </c>
      <c r="F145" s="107" t="s">
        <v>95</v>
      </c>
      <c r="G145" s="107" t="s">
        <v>44</v>
      </c>
      <c r="H145" s="100"/>
      <c r="I145" s="107" t="s">
        <v>625</v>
      </c>
      <c r="J145" s="107"/>
      <c r="K145" s="131"/>
      <c r="L145" s="92"/>
    </row>
    <row r="146" spans="1:12" ht="13.5" customHeight="1">
      <c r="A146" s="106" t="s">
        <v>348</v>
      </c>
      <c r="B146" s="108" t="s">
        <v>443</v>
      </c>
      <c r="C146" s="107" t="s">
        <v>499</v>
      </c>
      <c r="D146" s="107" t="s">
        <v>43</v>
      </c>
      <c r="E146" s="107" t="s">
        <v>44</v>
      </c>
      <c r="F146" s="107" t="s">
        <v>44</v>
      </c>
      <c r="G146" s="107" t="s">
        <v>44</v>
      </c>
      <c r="H146" s="100"/>
      <c r="I146" s="150" t="s">
        <v>947</v>
      </c>
      <c r="J146" s="107"/>
      <c r="K146" s="131"/>
      <c r="L146" s="92"/>
    </row>
    <row r="147" spans="1:12" ht="13.5" customHeight="1">
      <c r="A147" s="106" t="s">
        <v>299</v>
      </c>
      <c r="B147" s="107" t="s">
        <v>176</v>
      </c>
      <c r="C147" s="107" t="s">
        <v>177</v>
      </c>
      <c r="D147" s="107" t="s">
        <v>47</v>
      </c>
      <c r="E147" s="107" t="s">
        <v>178</v>
      </c>
      <c r="F147" s="107" t="s">
        <v>95</v>
      </c>
      <c r="G147" s="107" t="s">
        <v>963</v>
      </c>
      <c r="H147" s="100">
        <v>90</v>
      </c>
      <c r="I147" s="129" t="s">
        <v>260</v>
      </c>
      <c r="J147" s="107"/>
      <c r="K147" s="130"/>
      <c r="L147" s="92"/>
    </row>
    <row r="148" spans="1:12" ht="13.5" customHeight="1">
      <c r="A148" s="106" t="s">
        <v>631</v>
      </c>
      <c r="B148" s="107" t="s">
        <v>176</v>
      </c>
      <c r="C148" s="107" t="s">
        <v>179</v>
      </c>
      <c r="D148" s="107" t="s">
        <v>47</v>
      </c>
      <c r="E148" s="107" t="s">
        <v>178</v>
      </c>
      <c r="F148" s="107" t="s">
        <v>180</v>
      </c>
      <c r="G148" s="107" t="s">
        <v>963</v>
      </c>
      <c r="H148" s="100">
        <v>10</v>
      </c>
      <c r="I148" s="129" t="s">
        <v>259</v>
      </c>
      <c r="J148" s="107"/>
      <c r="K148" s="130"/>
      <c r="L148" s="92"/>
    </row>
    <row r="149" spans="1:12" ht="13.5" customHeight="1">
      <c r="A149" s="106" t="s">
        <v>239</v>
      </c>
      <c r="B149" s="107" t="s">
        <v>176</v>
      </c>
      <c r="C149" s="107" t="s">
        <v>181</v>
      </c>
      <c r="D149" s="107" t="s">
        <v>43</v>
      </c>
      <c r="E149" s="107" t="s">
        <v>44</v>
      </c>
      <c r="F149" s="107" t="s">
        <v>44</v>
      </c>
      <c r="G149" s="107" t="s">
        <v>44</v>
      </c>
      <c r="H149" s="100" t="s">
        <v>44</v>
      </c>
      <c r="I149" s="129" t="s">
        <v>76</v>
      </c>
      <c r="J149" s="107"/>
      <c r="K149" s="130"/>
      <c r="L149" s="92"/>
    </row>
    <row r="150" spans="1:12" ht="15" customHeight="1">
      <c r="A150" s="109" t="s">
        <v>881</v>
      </c>
      <c r="B150" s="107" t="s">
        <v>182</v>
      </c>
      <c r="C150" s="107" t="s">
        <v>872</v>
      </c>
      <c r="D150" s="107" t="s">
        <v>47</v>
      </c>
      <c r="E150" s="107" t="s">
        <v>178</v>
      </c>
      <c r="F150" s="107" t="s">
        <v>180</v>
      </c>
      <c r="G150" s="107" t="s">
        <v>963</v>
      </c>
      <c r="H150" s="100">
        <v>40</v>
      </c>
      <c r="I150" s="133" t="s">
        <v>873</v>
      </c>
      <c r="J150" s="107"/>
      <c r="K150" s="130"/>
      <c r="L150" s="92"/>
    </row>
    <row r="151" spans="1:12" ht="15" customHeight="1">
      <c r="A151" s="109" t="s">
        <v>907</v>
      </c>
      <c r="B151" s="107" t="s">
        <v>182</v>
      </c>
      <c r="C151" s="107" t="s">
        <v>874</v>
      </c>
      <c r="D151" s="107" t="s">
        <v>47</v>
      </c>
      <c r="E151" s="107" t="s">
        <v>178</v>
      </c>
      <c r="F151" s="107" t="s">
        <v>180</v>
      </c>
      <c r="G151" s="107" t="s">
        <v>963</v>
      </c>
      <c r="H151" s="100"/>
      <c r="I151" s="163" t="s">
        <v>875</v>
      </c>
      <c r="J151" s="107"/>
      <c r="K151" s="130"/>
      <c r="L151" s="92"/>
    </row>
    <row r="152" spans="1:12" ht="15" customHeight="1">
      <c r="A152" s="106" t="s">
        <v>275</v>
      </c>
      <c r="B152" s="107" t="s">
        <v>182</v>
      </c>
      <c r="C152" s="107" t="s">
        <v>186</v>
      </c>
      <c r="D152" s="107" t="s">
        <v>47</v>
      </c>
      <c r="E152" s="107" t="s">
        <v>178</v>
      </c>
      <c r="F152" s="107" t="s">
        <v>180</v>
      </c>
      <c r="G152" s="107" t="s">
        <v>963</v>
      </c>
      <c r="H152" s="100">
        <v>30</v>
      </c>
      <c r="I152" s="133" t="s">
        <v>876</v>
      </c>
      <c r="J152" s="107"/>
      <c r="K152" s="130"/>
      <c r="L152" s="92"/>
    </row>
    <row r="153" spans="1:12" ht="30" customHeight="1">
      <c r="A153" s="109" t="s">
        <v>908</v>
      </c>
      <c r="B153" s="107" t="s">
        <v>182</v>
      </c>
      <c r="C153" s="107" t="s">
        <v>187</v>
      </c>
      <c r="D153" s="107" t="s">
        <v>47</v>
      </c>
      <c r="E153" s="107" t="s">
        <v>178</v>
      </c>
      <c r="F153" s="107" t="s">
        <v>180</v>
      </c>
      <c r="G153" s="107" t="s">
        <v>963</v>
      </c>
      <c r="H153" s="100"/>
      <c r="I153" s="132" t="s">
        <v>261</v>
      </c>
      <c r="J153" s="107"/>
      <c r="K153" s="130"/>
      <c r="L153" s="92"/>
    </row>
    <row r="154" spans="1:12" ht="15" customHeight="1">
      <c r="A154" s="106" t="s">
        <v>281</v>
      </c>
      <c r="B154" s="107" t="s">
        <v>182</v>
      </c>
      <c r="C154" s="107" t="s">
        <v>191</v>
      </c>
      <c r="D154" s="107" t="s">
        <v>47</v>
      </c>
      <c r="E154" s="107" t="s">
        <v>178</v>
      </c>
      <c r="F154" s="107" t="s">
        <v>180</v>
      </c>
      <c r="G154" s="107" t="s">
        <v>963</v>
      </c>
      <c r="H154" s="100">
        <v>10</v>
      </c>
      <c r="I154" s="129" t="s">
        <v>782</v>
      </c>
      <c r="J154" s="107"/>
      <c r="K154" s="130"/>
      <c r="L154" s="92"/>
    </row>
    <row r="155" spans="1:12" ht="15" customHeight="1">
      <c r="A155" s="106" t="s">
        <v>244</v>
      </c>
      <c r="B155" s="107" t="s">
        <v>182</v>
      </c>
      <c r="C155" s="107" t="s">
        <v>192</v>
      </c>
      <c r="D155" s="107" t="s">
        <v>43</v>
      </c>
      <c r="E155" s="107" t="s">
        <v>44</v>
      </c>
      <c r="F155" s="107" t="s">
        <v>44</v>
      </c>
      <c r="G155" s="129" t="s">
        <v>964</v>
      </c>
      <c r="H155" s="100" t="s">
        <v>193</v>
      </c>
      <c r="I155" s="129" t="s">
        <v>60</v>
      </c>
      <c r="J155" s="107"/>
      <c r="K155" s="130"/>
      <c r="L155" s="92"/>
    </row>
    <row r="156" spans="1:12" ht="15" customHeight="1">
      <c r="A156" s="106" t="s">
        <v>194</v>
      </c>
      <c r="B156" s="107" t="s">
        <v>182</v>
      </c>
      <c r="C156" s="107" t="s">
        <v>195</v>
      </c>
      <c r="D156" s="107" t="s">
        <v>43</v>
      </c>
      <c r="E156" s="107" t="s">
        <v>44</v>
      </c>
      <c r="F156" s="107" t="s">
        <v>44</v>
      </c>
      <c r="G156" s="107" t="s">
        <v>44</v>
      </c>
      <c r="H156" s="100" t="s">
        <v>44</v>
      </c>
      <c r="I156" s="150" t="s">
        <v>947</v>
      </c>
      <c r="J156" s="107"/>
      <c r="K156" s="130"/>
      <c r="L156" s="92"/>
    </row>
    <row r="157" spans="1:12" ht="61.5" customHeight="1">
      <c r="A157" s="106" t="s">
        <v>841</v>
      </c>
      <c r="B157" s="107" t="s">
        <v>5</v>
      </c>
      <c r="C157" s="107" t="s">
        <v>196</v>
      </c>
      <c r="D157" s="107" t="s">
        <v>47</v>
      </c>
      <c r="E157" s="107" t="s">
        <v>178</v>
      </c>
      <c r="F157" s="107" t="s">
        <v>180</v>
      </c>
      <c r="G157" s="107" t="s">
        <v>273</v>
      </c>
      <c r="H157" s="100">
        <v>40</v>
      </c>
      <c r="I157" s="139" t="s">
        <v>980</v>
      </c>
      <c r="J157" s="107"/>
      <c r="K157" s="130"/>
      <c r="L157" s="92"/>
    </row>
    <row r="158" spans="1:12" ht="15" customHeight="1">
      <c r="A158" s="106" t="s">
        <v>842</v>
      </c>
      <c r="B158" s="107" t="s">
        <v>5</v>
      </c>
      <c r="C158" s="107" t="s">
        <v>197</v>
      </c>
      <c r="D158" s="107" t="s">
        <v>47</v>
      </c>
      <c r="E158" s="107" t="s">
        <v>178</v>
      </c>
      <c r="F158" s="107" t="s">
        <v>180</v>
      </c>
      <c r="G158" s="107" t="s">
        <v>273</v>
      </c>
      <c r="H158" s="100">
        <v>30</v>
      </c>
      <c r="I158" s="140" t="s">
        <v>977</v>
      </c>
      <c r="J158" s="107"/>
      <c r="K158" s="130"/>
      <c r="L158" s="92"/>
    </row>
    <row r="159" spans="1:12" ht="15" customHeight="1">
      <c r="A159" s="106" t="s">
        <v>871</v>
      </c>
      <c r="B159" s="107" t="s">
        <v>5</v>
      </c>
      <c r="C159" s="107" t="s">
        <v>198</v>
      </c>
      <c r="D159" s="107" t="s">
        <v>47</v>
      </c>
      <c r="E159" s="107" t="s">
        <v>178</v>
      </c>
      <c r="F159" s="107" t="s">
        <v>180</v>
      </c>
      <c r="G159" s="107" t="s">
        <v>272</v>
      </c>
      <c r="H159" s="100">
        <v>20</v>
      </c>
      <c r="I159" s="140" t="s">
        <v>977</v>
      </c>
      <c r="J159" s="107"/>
      <c r="K159" s="130"/>
      <c r="L159" s="92"/>
    </row>
    <row r="160" spans="1:12" ht="15" customHeight="1">
      <c r="A160" s="106" t="s">
        <v>843</v>
      </c>
      <c r="B160" s="107" t="s">
        <v>5</v>
      </c>
      <c r="C160" s="107" t="s">
        <v>199</v>
      </c>
      <c r="D160" s="107" t="s">
        <v>47</v>
      </c>
      <c r="E160" s="107" t="s">
        <v>178</v>
      </c>
      <c r="F160" s="107" t="s">
        <v>180</v>
      </c>
      <c r="G160" s="107" t="s">
        <v>272</v>
      </c>
      <c r="H160" s="100">
        <v>10</v>
      </c>
      <c r="I160" s="140" t="s">
        <v>977</v>
      </c>
      <c r="J160" s="107"/>
      <c r="K160" s="130"/>
      <c r="L160" s="92"/>
    </row>
    <row r="161" spans="1:12" ht="15" customHeight="1">
      <c r="A161" s="106" t="s">
        <v>288</v>
      </c>
      <c r="B161" s="107" t="s">
        <v>5</v>
      </c>
      <c r="C161" s="107" t="s">
        <v>200</v>
      </c>
      <c r="D161" s="107" t="s">
        <v>47</v>
      </c>
      <c r="E161" s="107" t="s">
        <v>178</v>
      </c>
      <c r="F161" s="107" t="s">
        <v>180</v>
      </c>
      <c r="G161" s="107" t="s">
        <v>272</v>
      </c>
      <c r="H161" s="100"/>
      <c r="I161" s="140" t="s">
        <v>977</v>
      </c>
      <c r="J161" s="107"/>
      <c r="K161" s="130"/>
      <c r="L161" s="92"/>
    </row>
    <row r="162" spans="1:12" ht="15" customHeight="1">
      <c r="A162" s="106" t="s">
        <v>289</v>
      </c>
      <c r="B162" s="107" t="s">
        <v>5</v>
      </c>
      <c r="C162" s="107" t="s">
        <v>201</v>
      </c>
      <c r="D162" s="107" t="s">
        <v>47</v>
      </c>
      <c r="E162" s="107" t="s">
        <v>178</v>
      </c>
      <c r="F162" s="107" t="s">
        <v>180</v>
      </c>
      <c r="G162" s="107" t="s">
        <v>272</v>
      </c>
      <c r="H162" s="100"/>
      <c r="I162" s="140" t="s">
        <v>977</v>
      </c>
      <c r="J162" s="107"/>
      <c r="K162" s="130"/>
      <c r="L162" s="92"/>
    </row>
    <row r="163" spans="1:12" ht="15" customHeight="1">
      <c r="A163" s="106" t="s">
        <v>290</v>
      </c>
      <c r="B163" s="107" t="s">
        <v>5</v>
      </c>
      <c r="C163" s="107" t="s">
        <v>202</v>
      </c>
      <c r="D163" s="107" t="s">
        <v>47</v>
      </c>
      <c r="E163" s="107" t="s">
        <v>178</v>
      </c>
      <c r="F163" s="107" t="s">
        <v>180</v>
      </c>
      <c r="G163" s="107" t="s">
        <v>272</v>
      </c>
      <c r="H163" s="100"/>
      <c r="I163" s="140" t="s">
        <v>977</v>
      </c>
      <c r="J163" s="107"/>
      <c r="K163" s="130"/>
      <c r="L163" s="92"/>
    </row>
    <row r="164" spans="1:12" ht="15" customHeight="1">
      <c r="A164" s="106" t="s">
        <v>237</v>
      </c>
      <c r="B164" s="107" t="s">
        <v>5</v>
      </c>
      <c r="C164" s="107" t="s">
        <v>203</v>
      </c>
      <c r="D164" s="107" t="s">
        <v>43</v>
      </c>
      <c r="E164" s="107" t="s">
        <v>44</v>
      </c>
      <c r="F164" s="107" t="s">
        <v>44</v>
      </c>
      <c r="G164" s="107" t="s">
        <v>44</v>
      </c>
      <c r="H164" s="100" t="s">
        <v>44</v>
      </c>
      <c r="I164" s="150" t="s">
        <v>947</v>
      </c>
      <c r="J164" s="107"/>
      <c r="K164" s="130"/>
      <c r="L164" s="92"/>
    </row>
    <row r="165" spans="1:12" ht="44.25" customHeight="1">
      <c r="A165" s="106" t="s">
        <v>844</v>
      </c>
      <c r="B165" s="107" t="s">
        <v>204</v>
      </c>
      <c r="C165" s="107" t="s">
        <v>205</v>
      </c>
      <c r="D165" s="107" t="s">
        <v>47</v>
      </c>
      <c r="E165" s="107" t="s">
        <v>178</v>
      </c>
      <c r="F165" s="107" t="s">
        <v>180</v>
      </c>
      <c r="G165" s="107" t="s">
        <v>273</v>
      </c>
      <c r="H165" s="100">
        <v>90</v>
      </c>
      <c r="I165" s="129" t="s">
        <v>946</v>
      </c>
      <c r="J165" s="107"/>
      <c r="K165" s="130"/>
      <c r="L165" s="92"/>
    </row>
    <row r="166" spans="1:12" ht="45" customHeight="1">
      <c r="A166" s="106" t="s">
        <v>845</v>
      </c>
      <c r="B166" s="107" t="s">
        <v>204</v>
      </c>
      <c r="C166" s="107" t="s">
        <v>206</v>
      </c>
      <c r="D166" s="107" t="s">
        <v>47</v>
      </c>
      <c r="E166" s="107" t="s">
        <v>178</v>
      </c>
      <c r="F166" s="107" t="s">
        <v>180</v>
      </c>
      <c r="G166" s="107" t="s">
        <v>273</v>
      </c>
      <c r="H166" s="100">
        <v>10</v>
      </c>
      <c r="I166" s="129" t="s">
        <v>877</v>
      </c>
      <c r="J166" s="107"/>
      <c r="K166" s="130"/>
      <c r="L166" s="92"/>
    </row>
    <row r="167" spans="1:12" ht="13.5" customHeight="1">
      <c r="A167" s="106" t="s">
        <v>870</v>
      </c>
      <c r="B167" s="107" t="s">
        <v>204</v>
      </c>
      <c r="C167" s="107" t="s">
        <v>207</v>
      </c>
      <c r="D167" s="107" t="s">
        <v>47</v>
      </c>
      <c r="E167" s="107" t="s">
        <v>178</v>
      </c>
      <c r="F167" s="107" t="s">
        <v>180</v>
      </c>
      <c r="G167" s="107" t="s">
        <v>272</v>
      </c>
      <c r="H167" s="100"/>
      <c r="I167" s="129" t="s">
        <v>978</v>
      </c>
      <c r="J167" s="107"/>
      <c r="K167" s="130"/>
      <c r="L167" s="92"/>
    </row>
    <row r="168" spans="1:12" ht="14.25" customHeight="1">
      <c r="A168" s="106" t="s">
        <v>846</v>
      </c>
      <c r="B168" s="107" t="s">
        <v>204</v>
      </c>
      <c r="C168" s="107" t="s">
        <v>208</v>
      </c>
      <c r="D168" s="107" t="s">
        <v>47</v>
      </c>
      <c r="E168" s="107" t="s">
        <v>178</v>
      </c>
      <c r="F168" s="107" t="s">
        <v>180</v>
      </c>
      <c r="G168" s="107" t="s">
        <v>272</v>
      </c>
      <c r="H168" s="100"/>
      <c r="I168" s="129" t="s">
        <v>978</v>
      </c>
      <c r="J168" s="107"/>
      <c r="K168" s="130"/>
      <c r="L168" s="92"/>
    </row>
    <row r="169" spans="1:12" ht="14.25" customHeight="1">
      <c r="A169" s="106" t="s">
        <v>291</v>
      </c>
      <c r="B169" s="107" t="s">
        <v>204</v>
      </c>
      <c r="C169" s="107" t="s">
        <v>209</v>
      </c>
      <c r="D169" s="107" t="s">
        <v>47</v>
      </c>
      <c r="E169" s="107" t="s">
        <v>178</v>
      </c>
      <c r="F169" s="107" t="s">
        <v>180</v>
      </c>
      <c r="G169" s="107" t="s">
        <v>272</v>
      </c>
      <c r="H169" s="100"/>
      <c r="I169" s="129" t="s">
        <v>978</v>
      </c>
      <c r="J169" s="107"/>
      <c r="K169" s="130"/>
      <c r="L169" s="92"/>
    </row>
    <row r="170" spans="1:12" ht="14.25" customHeight="1">
      <c r="A170" s="106" t="s">
        <v>292</v>
      </c>
      <c r="B170" s="108" t="s">
        <v>204</v>
      </c>
      <c r="C170" s="107" t="s">
        <v>210</v>
      </c>
      <c r="D170" s="107" t="s">
        <v>47</v>
      </c>
      <c r="E170" s="107" t="s">
        <v>178</v>
      </c>
      <c r="F170" s="107" t="s">
        <v>180</v>
      </c>
      <c r="G170" s="107" t="s">
        <v>272</v>
      </c>
      <c r="H170" s="100"/>
      <c r="I170" s="129" t="s">
        <v>978</v>
      </c>
      <c r="J170" s="107"/>
      <c r="K170" s="131"/>
      <c r="L170" s="92"/>
    </row>
    <row r="171" spans="1:12" ht="14.25" customHeight="1">
      <c r="A171" s="106" t="s">
        <v>293</v>
      </c>
      <c r="B171" s="108" t="s">
        <v>204</v>
      </c>
      <c r="C171" s="107" t="s">
        <v>211</v>
      </c>
      <c r="D171" s="107" t="s">
        <v>47</v>
      </c>
      <c r="E171" s="107" t="s">
        <v>178</v>
      </c>
      <c r="F171" s="107" t="s">
        <v>180</v>
      </c>
      <c r="G171" s="107" t="s">
        <v>272</v>
      </c>
      <c r="H171" s="100"/>
      <c r="I171" s="129" t="s">
        <v>978</v>
      </c>
      <c r="J171" s="107"/>
      <c r="K171" s="131"/>
      <c r="L171" s="92"/>
    </row>
    <row r="172" spans="1:12">
      <c r="A172" s="148" t="s">
        <v>238</v>
      </c>
      <c r="B172" s="149" t="s">
        <v>204</v>
      </c>
      <c r="C172" s="150" t="s">
        <v>212</v>
      </c>
      <c r="D172" s="150" t="s">
        <v>43</v>
      </c>
      <c r="E172" s="150" t="s">
        <v>44</v>
      </c>
      <c r="F172" s="150" t="s">
        <v>44</v>
      </c>
      <c r="G172" s="150" t="s">
        <v>44</v>
      </c>
      <c r="H172" s="111" t="s">
        <v>44</v>
      </c>
      <c r="I172" s="150" t="s">
        <v>947</v>
      </c>
      <c r="J172" s="150"/>
      <c r="K172" s="151"/>
      <c r="L172" s="92"/>
    </row>
    <row r="173" spans="1:12"/>
    <row r="174" spans="1:12"/>
    <row r="175" spans="1:12"/>
    <row r="176" spans="1:12"/>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sheetData>
  <hyperlinks>
    <hyperlink ref="K4" r:id="rId1" xr:uid="{EA4FC06B-0E83-46BE-BCBC-7C1DE395AF9E}"/>
    <hyperlink ref="K127" r:id="rId2" location="page=24" display="https://www.iosco.org/library/pubdocs/pdf/IOSCOPD645.pdf#page=24" xr:uid="{916EB97C-C177-4DA9-A788-3635463D70DF}"/>
  </hyperlinks>
  <pageMargins left="0.7" right="0.7" top="0.75" bottom="0.75" header="0.3" footer="0.3"/>
  <pageSetup orientation="portrait"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4153-3C05-434D-A781-424A251E2841}">
  <dimension ref="A1:O101"/>
  <sheetViews>
    <sheetView workbookViewId="0"/>
  </sheetViews>
  <sheetFormatPr defaultColWidth="0" defaultRowHeight="15" zeroHeight="1"/>
  <cols>
    <col min="1" max="1" width="54.5703125" customWidth="1"/>
    <col min="2" max="2" width="26.7109375" customWidth="1"/>
    <col min="3" max="3" width="32.42578125" customWidth="1"/>
    <col min="4" max="4" width="3.42578125" customWidth="1"/>
    <col min="5" max="5" width="44.28515625" customWidth="1"/>
    <col min="6" max="6" width="27" customWidth="1"/>
    <col min="7" max="7" width="31.28515625" customWidth="1"/>
    <col min="8" max="15" width="9.140625" customWidth="1"/>
    <col min="16" max="16384" width="9.140625" hidden="1"/>
  </cols>
  <sheetData>
    <row r="1" spans="1:8">
      <c r="A1" s="59" t="s">
        <v>945</v>
      </c>
    </row>
    <row r="2" spans="1:8">
      <c r="A2" s="59"/>
    </row>
    <row r="3" spans="1:8">
      <c r="A3" s="59" t="s">
        <v>632</v>
      </c>
      <c r="E3" s="59" t="s">
        <v>658</v>
      </c>
    </row>
    <row r="4" spans="1:8" ht="13.5" customHeight="1">
      <c r="A4" s="92" t="s">
        <v>32</v>
      </c>
      <c r="B4" s="92" t="s">
        <v>33</v>
      </c>
      <c r="C4" s="92" t="s">
        <v>34</v>
      </c>
      <c r="E4" s="155" t="s">
        <v>32</v>
      </c>
      <c r="F4" s="155" t="s">
        <v>33</v>
      </c>
      <c r="G4" s="155" t="s">
        <v>34</v>
      </c>
      <c r="H4" s="156" t="s">
        <v>878</v>
      </c>
    </row>
    <row r="5" spans="1:8" ht="13.5" customHeight="1">
      <c r="A5" s="92" t="s">
        <v>456</v>
      </c>
      <c r="B5" s="92" t="s">
        <v>41</v>
      </c>
      <c r="C5" s="92" t="s">
        <v>359</v>
      </c>
      <c r="E5" s="92" t="s">
        <v>635</v>
      </c>
      <c r="F5" s="92" t="s">
        <v>41</v>
      </c>
      <c r="G5" s="92" t="s">
        <v>636</v>
      </c>
    </row>
    <row r="6" spans="1:8" ht="13.5" customHeight="1">
      <c r="A6" s="92" t="s">
        <v>544</v>
      </c>
      <c r="B6" s="92" t="s">
        <v>41</v>
      </c>
      <c r="C6" s="92" t="s">
        <v>506</v>
      </c>
      <c r="E6" s="92" t="s">
        <v>638</v>
      </c>
      <c r="F6" s="92" t="s">
        <v>637</v>
      </c>
      <c r="G6" s="92" t="s">
        <v>639</v>
      </c>
    </row>
    <row r="7" spans="1:8" ht="13.5" customHeight="1">
      <c r="A7" s="92" t="s">
        <v>757</v>
      </c>
      <c r="B7" s="92" t="s">
        <v>856</v>
      </c>
      <c r="C7" s="72" t="s">
        <v>702</v>
      </c>
      <c r="E7" s="92" t="s">
        <v>640</v>
      </c>
      <c r="F7" s="92" t="s">
        <v>637</v>
      </c>
      <c r="G7" s="92" t="s">
        <v>641</v>
      </c>
    </row>
    <row r="8" spans="1:8" ht="13.5" customHeight="1">
      <c r="A8" s="114" t="s">
        <v>815</v>
      </c>
      <c r="B8" s="92" t="s">
        <v>856</v>
      </c>
      <c r="C8" s="72" t="s">
        <v>703</v>
      </c>
      <c r="E8" s="92" t="s">
        <v>642</v>
      </c>
      <c r="F8" s="92" t="s">
        <v>637</v>
      </c>
      <c r="G8" s="92" t="s">
        <v>643</v>
      </c>
    </row>
    <row r="9" spans="1:8" ht="13.5" customHeight="1">
      <c r="A9" s="92" t="s">
        <v>849</v>
      </c>
      <c r="B9" s="92" t="s">
        <v>856</v>
      </c>
      <c r="C9" s="136" t="s">
        <v>848</v>
      </c>
      <c r="E9" s="92" t="s">
        <v>644</v>
      </c>
      <c r="F9" s="92" t="s">
        <v>637</v>
      </c>
      <c r="G9" s="92" t="s">
        <v>645</v>
      </c>
    </row>
    <row r="10" spans="1:8" ht="13.5" customHeight="1">
      <c r="A10" s="92" t="s">
        <v>693</v>
      </c>
      <c r="B10" s="92" t="s">
        <v>604</v>
      </c>
      <c r="C10" s="92" t="s">
        <v>357</v>
      </c>
      <c r="E10" s="92" t="s">
        <v>648</v>
      </c>
      <c r="F10" s="92" t="s">
        <v>109</v>
      </c>
      <c r="G10" s="92" t="s">
        <v>649</v>
      </c>
    </row>
    <row r="11" spans="1:8" ht="13.5" customHeight="1">
      <c r="A11" s="92" t="s">
        <v>694</v>
      </c>
      <c r="B11" s="92" t="s">
        <v>604</v>
      </c>
      <c r="C11" s="92" t="s">
        <v>413</v>
      </c>
      <c r="E11" s="92" t="s">
        <v>646</v>
      </c>
      <c r="F11" s="92" t="s">
        <v>103</v>
      </c>
      <c r="G11" s="92" t="s">
        <v>647</v>
      </c>
    </row>
    <row r="12" spans="1:8" ht="13.5" customHeight="1">
      <c r="A12" s="92" t="s">
        <v>683</v>
      </c>
      <c r="B12" s="92" t="s">
        <v>604</v>
      </c>
      <c r="C12" s="92" t="s">
        <v>414</v>
      </c>
      <c r="E12" s="92" t="s">
        <v>317</v>
      </c>
      <c r="F12" s="92" t="s">
        <v>116</v>
      </c>
      <c r="G12" s="92" t="s">
        <v>122</v>
      </c>
    </row>
    <row r="13" spans="1:8" ht="13.5" customHeight="1">
      <c r="A13" s="92" t="s">
        <v>684</v>
      </c>
      <c r="B13" s="92" t="s">
        <v>604</v>
      </c>
      <c r="C13" s="92" t="s">
        <v>415</v>
      </c>
      <c r="E13" s="92" t="s">
        <v>650</v>
      </c>
      <c r="F13" s="92" t="s">
        <v>116</v>
      </c>
      <c r="G13" s="92" t="s">
        <v>651</v>
      </c>
    </row>
    <row r="14" spans="1:8" ht="13.5" customHeight="1">
      <c r="A14" s="92" t="s">
        <v>695</v>
      </c>
      <c r="B14" s="92" t="s">
        <v>604</v>
      </c>
      <c r="C14" s="92" t="s">
        <v>416</v>
      </c>
      <c r="E14" s="92" t="s">
        <v>321</v>
      </c>
      <c r="F14" s="92" t="s">
        <v>133</v>
      </c>
      <c r="G14" s="92" t="s">
        <v>139</v>
      </c>
    </row>
    <row r="15" spans="1:8" ht="15.75" customHeight="1">
      <c r="A15" s="92" t="s">
        <v>424</v>
      </c>
      <c r="B15" s="92" t="s">
        <v>103</v>
      </c>
      <c r="C15" s="92" t="s">
        <v>349</v>
      </c>
      <c r="E15" s="92" t="s">
        <v>652</v>
      </c>
      <c r="F15" s="92" t="s">
        <v>133</v>
      </c>
      <c r="G15" s="92" t="s">
        <v>653</v>
      </c>
    </row>
    <row r="16" spans="1:8" ht="13.5" customHeight="1">
      <c r="A16" s="92" t="s">
        <v>426</v>
      </c>
      <c r="B16" s="92" t="s">
        <v>103</v>
      </c>
      <c r="C16" s="92" t="s">
        <v>350</v>
      </c>
      <c r="E16" s="92" t="s">
        <v>294</v>
      </c>
      <c r="F16" s="92" t="s">
        <v>169</v>
      </c>
      <c r="G16" s="92" t="s">
        <v>170</v>
      </c>
    </row>
    <row r="17" spans="1:8" ht="13.5" customHeight="1">
      <c r="A17" s="92" t="s">
        <v>427</v>
      </c>
      <c r="B17" s="92" t="s">
        <v>103</v>
      </c>
      <c r="C17" s="92" t="s">
        <v>351</v>
      </c>
      <c r="E17" s="92" t="s">
        <v>296</v>
      </c>
      <c r="F17" s="92" t="s">
        <v>169</v>
      </c>
      <c r="G17" s="92" t="s">
        <v>171</v>
      </c>
    </row>
    <row r="18" spans="1:8" ht="13.5" customHeight="1">
      <c r="A18" s="92" t="s">
        <v>428</v>
      </c>
      <c r="B18" s="92" t="s">
        <v>103</v>
      </c>
      <c r="C18" s="92" t="s">
        <v>352</v>
      </c>
      <c r="E18" s="92" t="s">
        <v>295</v>
      </c>
      <c r="F18" s="92" t="s">
        <v>169</v>
      </c>
      <c r="G18" s="92" t="s">
        <v>172</v>
      </c>
    </row>
    <row r="19" spans="1:8" ht="13.5" customHeight="1">
      <c r="A19" s="92" t="s">
        <v>429</v>
      </c>
      <c r="B19" s="92" t="s">
        <v>109</v>
      </c>
      <c r="C19" s="157" t="s">
        <v>353</v>
      </c>
      <c r="E19" s="92" t="s">
        <v>654</v>
      </c>
      <c r="F19" s="92" t="s">
        <v>169</v>
      </c>
      <c r="G19" s="92" t="s">
        <v>655</v>
      </c>
    </row>
    <row r="20" spans="1:8" ht="13.5" customHeight="1">
      <c r="A20" s="92" t="s">
        <v>432</v>
      </c>
      <c r="B20" s="92" t="s">
        <v>109</v>
      </c>
      <c r="C20" s="92" t="s">
        <v>354</v>
      </c>
      <c r="E20" s="92" t="s">
        <v>656</v>
      </c>
      <c r="F20" s="92" t="s">
        <v>169</v>
      </c>
      <c r="G20" s="92" t="s">
        <v>657</v>
      </c>
    </row>
    <row r="21" spans="1:8" ht="13.5" customHeight="1">
      <c r="A21" s="92" t="s">
        <v>433</v>
      </c>
      <c r="B21" s="92" t="s">
        <v>109</v>
      </c>
      <c r="C21" s="92" t="s">
        <v>355</v>
      </c>
      <c r="E21" s="92" t="s">
        <v>886</v>
      </c>
      <c r="F21" s="92" t="s">
        <v>182</v>
      </c>
      <c r="G21" s="92" t="s">
        <v>887</v>
      </c>
      <c r="H21" t="s">
        <v>888</v>
      </c>
    </row>
    <row r="22" spans="1:8" ht="13.5" customHeight="1">
      <c r="A22" s="92" t="s">
        <v>434</v>
      </c>
      <c r="B22" s="92" t="s">
        <v>109</v>
      </c>
      <c r="C22" s="92" t="s">
        <v>356</v>
      </c>
      <c r="E22" s="92" t="s">
        <v>869</v>
      </c>
      <c r="F22" s="92" t="s">
        <v>182</v>
      </c>
      <c r="G22" s="92" t="s">
        <v>183</v>
      </c>
      <c r="H22" t="s">
        <v>888</v>
      </c>
    </row>
    <row r="23" spans="1:8" ht="13.5" customHeight="1">
      <c r="A23" s="92" t="s">
        <v>492</v>
      </c>
      <c r="B23" s="92" t="s">
        <v>116</v>
      </c>
      <c r="C23" s="92" t="s">
        <v>633</v>
      </c>
      <c r="E23" s="92" t="s">
        <v>279</v>
      </c>
      <c r="F23" s="92" t="s">
        <v>182</v>
      </c>
      <c r="G23" s="92" t="s">
        <v>184</v>
      </c>
      <c r="H23" t="s">
        <v>879</v>
      </c>
    </row>
    <row r="24" spans="1:8" ht="13.5" customHeight="1">
      <c r="A24" s="92" t="s">
        <v>491</v>
      </c>
      <c r="B24" s="92" t="s">
        <v>116</v>
      </c>
      <c r="C24" s="92" t="s">
        <v>488</v>
      </c>
      <c r="E24" s="92" t="s">
        <v>280</v>
      </c>
      <c r="F24" s="92" t="s">
        <v>182</v>
      </c>
      <c r="G24" s="92" t="s">
        <v>185</v>
      </c>
      <c r="H24" t="s">
        <v>879</v>
      </c>
    </row>
    <row r="25" spans="1:8" ht="13.5" customHeight="1">
      <c r="A25" s="92" t="s">
        <v>726</v>
      </c>
      <c r="B25" s="92" t="s">
        <v>116</v>
      </c>
      <c r="C25" s="92" t="s">
        <v>728</v>
      </c>
      <c r="E25" s="92" t="s">
        <v>278</v>
      </c>
      <c r="F25" s="92" t="s">
        <v>182</v>
      </c>
      <c r="G25" s="92" t="s">
        <v>188</v>
      </c>
      <c r="H25" t="s">
        <v>880</v>
      </c>
    </row>
    <row r="26" spans="1:8" ht="13.5" customHeight="1">
      <c r="A26" s="92" t="s">
        <v>727</v>
      </c>
      <c r="B26" s="92" t="s">
        <v>116</v>
      </c>
      <c r="C26" s="92" t="s">
        <v>729</v>
      </c>
      <c r="E26" s="92" t="s">
        <v>276</v>
      </c>
      <c r="F26" s="92" t="s">
        <v>182</v>
      </c>
      <c r="G26" s="92" t="s">
        <v>189</v>
      </c>
      <c r="H26" t="s">
        <v>880</v>
      </c>
    </row>
    <row r="27" spans="1:8" ht="13.5" customHeight="1">
      <c r="A27" s="92" t="s">
        <v>520</v>
      </c>
      <c r="B27" s="92" t="s">
        <v>116</v>
      </c>
      <c r="C27" s="92" t="s">
        <v>517</v>
      </c>
      <c r="E27" s="92" t="s">
        <v>277</v>
      </c>
      <c r="F27" s="92" t="s">
        <v>182</v>
      </c>
      <c r="G27" s="92" t="s">
        <v>190</v>
      </c>
      <c r="H27" t="s">
        <v>880</v>
      </c>
    </row>
    <row r="28" spans="1:8" ht="13.5" customHeight="1">
      <c r="A28" s="92" t="s">
        <v>444</v>
      </c>
      <c r="B28" s="92" t="s">
        <v>116</v>
      </c>
      <c r="C28" s="92" t="s">
        <v>340</v>
      </c>
    </row>
    <row r="29" spans="1:8" ht="13.5" customHeight="1">
      <c r="A29" s="92" t="s">
        <v>602</v>
      </c>
      <c r="B29" s="92" t="s">
        <v>116</v>
      </c>
      <c r="C29" s="92" t="s">
        <v>463</v>
      </c>
    </row>
    <row r="30" spans="1:8" ht="13.5" customHeight="1">
      <c r="A30" s="92" t="s">
        <v>445</v>
      </c>
      <c r="B30" s="92" t="s">
        <v>116</v>
      </c>
      <c r="C30" s="92" t="s">
        <v>344</v>
      </c>
    </row>
    <row r="31" spans="1:8" ht="13.5" customHeight="1">
      <c r="A31" s="92" t="s">
        <v>446</v>
      </c>
      <c r="B31" s="92" t="s">
        <v>116</v>
      </c>
      <c r="C31" s="92" t="s">
        <v>345</v>
      </c>
    </row>
    <row r="32" spans="1:8" ht="13.5" customHeight="1">
      <c r="A32" s="92" t="s">
        <v>739</v>
      </c>
      <c r="B32" s="92" t="s">
        <v>116</v>
      </c>
      <c r="C32" s="92" t="s">
        <v>724</v>
      </c>
    </row>
    <row r="33" spans="1:3" ht="13.5" customHeight="1">
      <c r="A33" s="92" t="s">
        <v>493</v>
      </c>
      <c r="B33" s="92" t="s">
        <v>133</v>
      </c>
      <c r="C33" s="92" t="s">
        <v>634</v>
      </c>
    </row>
    <row r="34" spans="1:3" ht="13.5" customHeight="1">
      <c r="A34" s="92" t="s">
        <v>490</v>
      </c>
      <c r="B34" s="92" t="s">
        <v>133</v>
      </c>
      <c r="C34" s="92" t="s">
        <v>489</v>
      </c>
    </row>
    <row r="35" spans="1:3" ht="13.5" customHeight="1">
      <c r="A35" s="92" t="s">
        <v>733</v>
      </c>
      <c r="B35" s="92" t="s">
        <v>133</v>
      </c>
      <c r="C35" s="92" t="s">
        <v>731</v>
      </c>
    </row>
    <row r="36" spans="1:3" ht="13.5" customHeight="1">
      <c r="A36" s="92" t="s">
        <v>521</v>
      </c>
      <c r="B36" s="92" t="s">
        <v>133</v>
      </c>
      <c r="C36" s="92" t="s">
        <v>516</v>
      </c>
    </row>
    <row r="37" spans="1:3" ht="13.5" customHeight="1">
      <c r="A37" s="92" t="s">
        <v>522</v>
      </c>
      <c r="B37" s="92" t="s">
        <v>133</v>
      </c>
      <c r="C37" s="92" t="s">
        <v>518</v>
      </c>
    </row>
    <row r="38" spans="1:3" ht="13.5" customHeight="1">
      <c r="A38" s="92" t="s">
        <v>447</v>
      </c>
      <c r="B38" s="92" t="s">
        <v>133</v>
      </c>
      <c r="C38" s="92" t="s">
        <v>341</v>
      </c>
    </row>
    <row r="39" spans="1:3" ht="13.5" customHeight="1">
      <c r="A39" s="92" t="s">
        <v>465</v>
      </c>
      <c r="B39" s="92" t="s">
        <v>133</v>
      </c>
      <c r="C39" s="92" t="s">
        <v>464</v>
      </c>
    </row>
    <row r="40" spans="1:3" ht="13.5" customHeight="1">
      <c r="A40" s="92" t="s">
        <v>448</v>
      </c>
      <c r="B40" s="92" t="s">
        <v>133</v>
      </c>
      <c r="C40" s="92" t="s">
        <v>342</v>
      </c>
    </row>
    <row r="41" spans="1:3" ht="13.5" customHeight="1">
      <c r="A41" s="92" t="s">
        <v>449</v>
      </c>
      <c r="B41" s="92" t="s">
        <v>133</v>
      </c>
      <c r="C41" s="92" t="s">
        <v>343</v>
      </c>
    </row>
    <row r="42" spans="1:3" ht="13.5" customHeight="1">
      <c r="A42" s="92" t="s">
        <v>741</v>
      </c>
      <c r="B42" s="92" t="s">
        <v>133</v>
      </c>
      <c r="C42" s="92" t="s">
        <v>725</v>
      </c>
    </row>
    <row r="43" spans="1:3" ht="13.5" customHeight="1">
      <c r="A43" s="92" t="s">
        <v>714</v>
      </c>
      <c r="B43" s="92" t="s">
        <v>719</v>
      </c>
      <c r="C43" s="92" t="s">
        <v>761</v>
      </c>
    </row>
    <row r="44" spans="1:3" ht="13.5" customHeight="1">
      <c r="A44" s="92" t="s">
        <v>713</v>
      </c>
      <c r="B44" s="92" t="s">
        <v>719</v>
      </c>
      <c r="C44" s="92" t="s">
        <v>760</v>
      </c>
    </row>
    <row r="45" spans="1:3" ht="13.5" customHeight="1">
      <c r="A45" s="92" t="s">
        <v>715</v>
      </c>
      <c r="B45" s="92" t="s">
        <v>719</v>
      </c>
      <c r="C45" s="92" t="s">
        <v>759</v>
      </c>
    </row>
    <row r="46" spans="1:3" ht="13.5" customHeight="1">
      <c r="A46" s="92" t="s">
        <v>716</v>
      </c>
      <c r="B46" s="92" t="s">
        <v>719</v>
      </c>
      <c r="C46" s="92" t="s">
        <v>758</v>
      </c>
    </row>
    <row r="47" spans="1:3" ht="13.5" customHeight="1">
      <c r="A47" s="92" t="s">
        <v>717</v>
      </c>
      <c r="B47" s="92" t="s">
        <v>719</v>
      </c>
      <c r="C47" s="92" t="s">
        <v>762</v>
      </c>
    </row>
    <row r="48" spans="1:3" ht="13.5" customHeight="1">
      <c r="A48" s="92" t="s">
        <v>718</v>
      </c>
      <c r="B48" s="92" t="s">
        <v>719</v>
      </c>
      <c r="C48" s="92" t="s">
        <v>712</v>
      </c>
    </row>
    <row r="49" spans="1:3" ht="13.5" customHeight="1">
      <c r="A49" s="92" t="s">
        <v>774</v>
      </c>
      <c r="B49" s="92" t="s">
        <v>720</v>
      </c>
      <c r="C49" s="92" t="s">
        <v>771</v>
      </c>
    </row>
    <row r="50" spans="1:3" ht="13.5" customHeight="1">
      <c r="A50" s="92" t="s">
        <v>711</v>
      </c>
      <c r="B50" s="92" t="s">
        <v>720</v>
      </c>
      <c r="C50" s="92" t="s">
        <v>770</v>
      </c>
    </row>
    <row r="51" spans="1:3" ht="13.5" customHeight="1">
      <c r="A51" s="92" t="s">
        <v>710</v>
      </c>
      <c r="B51" s="92" t="s">
        <v>720</v>
      </c>
      <c r="C51" s="92" t="s">
        <v>709</v>
      </c>
    </row>
    <row r="52" spans="1:3" ht="13.5" customHeight="1">
      <c r="A52" s="92" t="s">
        <v>699</v>
      </c>
      <c r="B52" s="92" t="s">
        <v>169</v>
      </c>
      <c r="C52" s="92" t="s">
        <v>667</v>
      </c>
    </row>
    <row r="53" spans="1:3" ht="13.5" customHeight="1">
      <c r="A53" s="92" t="s">
        <v>533</v>
      </c>
      <c r="B53" s="92" t="s">
        <v>441</v>
      </c>
      <c r="C53" s="92" t="s">
        <v>530</v>
      </c>
    </row>
    <row r="54" spans="1:3" ht="13.5" customHeight="1">
      <c r="A54" s="92" t="s">
        <v>534</v>
      </c>
      <c r="B54" s="92" t="s">
        <v>441</v>
      </c>
      <c r="C54" s="92" t="s">
        <v>531</v>
      </c>
    </row>
    <row r="55" spans="1:3">
      <c r="A55" s="92" t="s">
        <v>347</v>
      </c>
      <c r="B55" s="92" t="s">
        <v>441</v>
      </c>
      <c r="C55" s="92" t="s">
        <v>436</v>
      </c>
    </row>
    <row r="56" spans="1:3">
      <c r="A56" s="92" t="s">
        <v>587</v>
      </c>
      <c r="B56" s="92" t="s">
        <v>443</v>
      </c>
      <c r="C56" s="92" t="s">
        <v>610</v>
      </c>
    </row>
    <row r="57" spans="1:3">
      <c r="A57" s="92" t="s">
        <v>435</v>
      </c>
      <c r="B57" s="92" t="s">
        <v>443</v>
      </c>
      <c r="C57" s="92" t="s">
        <v>611</v>
      </c>
    </row>
    <row r="58" spans="1:3">
      <c r="A58" s="157" t="s">
        <v>697</v>
      </c>
      <c r="B58" s="92" t="s">
        <v>443</v>
      </c>
      <c r="C58" s="92" t="s">
        <v>437</v>
      </c>
    </row>
    <row r="59" spans="1:3">
      <c r="A59" s="92" t="s">
        <v>617</v>
      </c>
      <c r="B59" s="92" t="s">
        <v>443</v>
      </c>
      <c r="C59" s="92" t="s">
        <v>438</v>
      </c>
    </row>
    <row r="60" spans="1:3">
      <c r="A60" s="92" t="s">
        <v>535</v>
      </c>
      <c r="B60" s="92" t="s">
        <v>443</v>
      </c>
      <c r="C60" s="92" t="s">
        <v>439</v>
      </c>
    </row>
    <row r="61" spans="1:3">
      <c r="A61" s="160" t="s">
        <v>346</v>
      </c>
      <c r="B61" s="160" t="s">
        <v>443</v>
      </c>
      <c r="C61" s="160" t="s">
        <v>440</v>
      </c>
    </row>
    <row r="62" spans="1:3">
      <c r="A62" s="160" t="s">
        <v>348</v>
      </c>
      <c r="B62" s="160" t="s">
        <v>443</v>
      </c>
      <c r="C62" s="160" t="s">
        <v>499</v>
      </c>
    </row>
    <row r="63" spans="1:3">
      <c r="A63" s="161" t="s">
        <v>881</v>
      </c>
      <c r="B63" s="160" t="s">
        <v>182</v>
      </c>
      <c r="C63" s="160" t="s">
        <v>872</v>
      </c>
    </row>
    <row r="64" spans="1:3">
      <c r="A64" s="162" t="s">
        <v>882</v>
      </c>
      <c r="B64" s="162" t="s">
        <v>182</v>
      </c>
      <c r="C64" s="162" t="s">
        <v>874</v>
      </c>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sheetData>
  <pageMargins left="0.7" right="0.7" top="0.75" bottom="0.75" header="0.3" footer="0.3"/>
  <pageSetup orientation="portrait"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4C7B-BCE6-4F87-81E6-EE359D80EA2A}">
  <dimension ref="A1:XES36"/>
  <sheetViews>
    <sheetView zoomScale="120" zoomScaleNormal="120" workbookViewId="0"/>
  </sheetViews>
  <sheetFormatPr defaultColWidth="9" defaultRowHeight="14.25"/>
  <cols>
    <col min="1" max="1" width="27.7109375" style="67" customWidth="1"/>
    <col min="2" max="2" width="16.140625" style="67" customWidth="1"/>
    <col min="3" max="3" width="35.5703125" style="67" customWidth="1"/>
    <col min="4" max="4" width="22.5703125" style="67" customWidth="1"/>
    <col min="5" max="5" width="21" style="67" customWidth="1"/>
    <col min="6" max="6" width="11" style="67" customWidth="1"/>
    <col min="7" max="8" width="9" style="67"/>
    <col min="9" max="9" width="13.28515625" style="67" customWidth="1"/>
    <col min="10" max="16384" width="9" style="67"/>
  </cols>
  <sheetData>
    <row r="1" spans="1:16373" ht="26.25">
      <c r="A1" s="40" t="s">
        <v>220</v>
      </c>
      <c r="E1" s="78"/>
      <c r="F1" s="79"/>
      <c r="G1" s="79"/>
      <c r="H1" s="79"/>
    </row>
    <row r="2" spans="1:16373">
      <c r="E2" s="79"/>
      <c r="F2" s="79"/>
      <c r="G2" s="79"/>
      <c r="H2" s="79"/>
    </row>
    <row r="3" spans="1:16373" ht="15.75">
      <c r="A3" s="28" t="s">
        <v>24</v>
      </c>
      <c r="B3" s="29" t="s">
        <v>219</v>
      </c>
      <c r="C3" s="28" t="s">
        <v>7</v>
      </c>
      <c r="D3" s="28" t="s">
        <v>16</v>
      </c>
    </row>
    <row r="4" spans="1:16373" ht="15.75">
      <c r="A4" s="14" t="s">
        <v>10</v>
      </c>
      <c r="B4" t="s">
        <v>25</v>
      </c>
      <c r="C4" s="14" t="s">
        <v>504</v>
      </c>
      <c r="D4" s="14" t="s">
        <v>17</v>
      </c>
    </row>
    <row r="5" spans="1:16373" ht="15.75">
      <c r="A5" s="14" t="s">
        <v>11</v>
      </c>
      <c r="B5" t="s">
        <v>26</v>
      </c>
      <c r="C5" s="14" t="s">
        <v>9</v>
      </c>
      <c r="D5" s="14" t="s">
        <v>18</v>
      </c>
    </row>
    <row r="6" spans="1:16373" ht="15.75">
      <c r="A6"/>
      <c r="B6" t="s">
        <v>27</v>
      </c>
      <c r="C6" t="s">
        <v>502</v>
      </c>
      <c r="D6" s="14" t="s">
        <v>20</v>
      </c>
    </row>
    <row r="7" spans="1:16373" ht="15.75">
      <c r="A7"/>
      <c r="B7" t="s">
        <v>28</v>
      </c>
      <c r="C7"/>
      <c r="D7" s="14" t="s">
        <v>21</v>
      </c>
    </row>
    <row r="8" spans="1:16373" ht="15.75">
      <c r="A8"/>
      <c r="B8" t="s">
        <v>29</v>
      </c>
      <c r="C8"/>
      <c r="D8" s="14" t="s">
        <v>23</v>
      </c>
    </row>
    <row r="9" spans="1:16373" ht="15">
      <c r="A9"/>
      <c r="B9" t="s">
        <v>22</v>
      </c>
    </row>
    <row r="10" spans="1:16373" ht="15.75">
      <c r="A10"/>
      <c r="B10"/>
      <c r="C10" s="14"/>
      <c r="D10"/>
      <c r="E10" s="14"/>
      <c r="F10"/>
      <c r="G10" s="14"/>
      <c r="H10" s="14"/>
      <c r="I10"/>
      <c r="J10" s="14"/>
      <c r="K10"/>
      <c r="L10" s="14"/>
      <c r="M10"/>
      <c r="N10" s="14"/>
      <c r="O10"/>
      <c r="P10" s="14"/>
      <c r="Q10"/>
      <c r="R10" s="14"/>
      <c r="S10"/>
      <c r="T10" s="14"/>
      <c r="U10"/>
      <c r="V10" s="14"/>
      <c r="W10"/>
      <c r="X10" s="14"/>
      <c r="Y10"/>
      <c r="Z10" s="14"/>
      <c r="AA10"/>
      <c r="AB10" s="14"/>
      <c r="AC10"/>
      <c r="AD10" s="14"/>
      <c r="AE10"/>
      <c r="AF10" s="14"/>
      <c r="AG10"/>
      <c r="AH10" s="14"/>
      <c r="AI10"/>
      <c r="AJ10" s="14"/>
      <c r="AK10"/>
      <c r="AL10" s="14"/>
      <c r="AM10"/>
      <c r="AN10" s="14"/>
      <c r="AO10"/>
      <c r="AP10" s="14"/>
      <c r="AQ10"/>
      <c r="AR10" s="14"/>
      <c r="AS10"/>
      <c r="AT10" s="14"/>
      <c r="AU10"/>
      <c r="AV10" s="14"/>
      <c r="AW10"/>
      <c r="AX10" s="14"/>
      <c r="AY10"/>
      <c r="AZ10" s="14"/>
      <c r="BA10"/>
      <c r="BB10" s="14"/>
      <c r="BC10"/>
      <c r="BD10" s="14"/>
      <c r="BE10"/>
      <c r="BF10" s="14"/>
      <c r="BG10"/>
      <c r="BH10" s="14"/>
      <c r="BI10"/>
      <c r="BJ10" s="14"/>
      <c r="BK10"/>
      <c r="BL10" s="14"/>
      <c r="BM10"/>
      <c r="BN10" s="14"/>
      <c r="BO10"/>
      <c r="BP10" s="14"/>
      <c r="BQ10"/>
      <c r="BR10" s="14"/>
      <c r="BS10"/>
      <c r="BT10" s="14"/>
      <c r="BU10"/>
      <c r="BV10" s="14"/>
      <c r="BW10"/>
      <c r="BX10" s="14"/>
      <c r="BY10"/>
      <c r="BZ10" s="14"/>
      <c r="CA10"/>
      <c r="CB10" s="14"/>
      <c r="CC10"/>
      <c r="CD10" s="14"/>
      <c r="CE10"/>
      <c r="CF10" s="14"/>
      <c r="CG10"/>
      <c r="CH10" s="14"/>
      <c r="CI10"/>
      <c r="CJ10" s="14"/>
      <c r="CK10"/>
      <c r="CL10" s="14"/>
      <c r="CM10"/>
      <c r="CN10" s="14"/>
      <c r="CO10"/>
      <c r="CP10" s="14"/>
      <c r="CQ10"/>
      <c r="CR10" s="14"/>
      <c r="CS10"/>
      <c r="CT10" s="14"/>
      <c r="CU10"/>
      <c r="CV10" s="14"/>
      <c r="CW10"/>
      <c r="CX10" s="14"/>
      <c r="CY10"/>
      <c r="CZ10" s="14"/>
      <c r="DA10"/>
      <c r="DB10" s="14"/>
      <c r="DC10"/>
      <c r="DD10" s="14"/>
      <c r="DE10"/>
      <c r="DF10" s="14"/>
      <c r="DG10"/>
      <c r="DH10" s="14"/>
      <c r="DI10"/>
      <c r="DJ10" s="14"/>
      <c r="DK10"/>
      <c r="DL10" s="14"/>
      <c r="DM10"/>
      <c r="DN10" s="14"/>
      <c r="DO10"/>
      <c r="DP10" s="14"/>
      <c r="DQ10"/>
      <c r="DR10" s="14"/>
      <c r="DS10"/>
      <c r="DT10" s="14"/>
      <c r="DU10"/>
      <c r="DV10" s="14"/>
      <c r="DW10"/>
      <c r="DX10" s="14"/>
      <c r="DY10"/>
      <c r="DZ10" s="14"/>
      <c r="EA10"/>
      <c r="EB10" s="14"/>
      <c r="EC10"/>
      <c r="ED10" s="14"/>
      <c r="EE10"/>
      <c r="EF10" s="14"/>
      <c r="EG10"/>
      <c r="EH10" s="14"/>
      <c r="EI10"/>
      <c r="EJ10" s="14"/>
      <c r="EK10"/>
      <c r="EL10" s="14"/>
      <c r="EM10"/>
      <c r="EN10" s="14"/>
      <c r="EO10"/>
      <c r="EP10" s="14"/>
      <c r="EQ10"/>
      <c r="ER10" s="14"/>
      <c r="ES10"/>
      <c r="ET10" s="14"/>
      <c r="EU10"/>
      <c r="EV10" s="14"/>
      <c r="EW10"/>
      <c r="EX10" s="14"/>
      <c r="EY10"/>
      <c r="EZ10" s="14"/>
      <c r="FA10"/>
      <c r="FB10" s="14"/>
      <c r="FC10"/>
      <c r="FD10" s="14"/>
      <c r="FE10"/>
      <c r="FF10" s="14"/>
      <c r="FG10"/>
      <c r="FH10" s="14"/>
      <c r="FI10"/>
      <c r="FJ10" s="14"/>
      <c r="FK10"/>
      <c r="FL10" s="14"/>
      <c r="FM10"/>
      <c r="FN10" s="14"/>
      <c r="FO10"/>
      <c r="FP10" s="14"/>
      <c r="FQ10"/>
      <c r="FR10" s="14"/>
      <c r="FS10"/>
      <c r="FT10" s="14"/>
      <c r="FU10"/>
      <c r="FV10" s="14"/>
      <c r="FW10"/>
      <c r="FX10" s="14"/>
      <c r="FY10"/>
      <c r="FZ10" s="14"/>
      <c r="GA10"/>
      <c r="GB10" s="14"/>
      <c r="GC10"/>
      <c r="GD10" s="14"/>
      <c r="GE10"/>
      <c r="GF10" s="14"/>
      <c r="GG10"/>
      <c r="GH10" s="14"/>
      <c r="GI10"/>
      <c r="GJ10" s="14"/>
      <c r="GK10"/>
      <c r="GL10" s="14"/>
      <c r="GM10"/>
      <c r="GN10" s="14"/>
      <c r="GO10"/>
      <c r="GP10" s="14"/>
      <c r="GQ10"/>
      <c r="GR10" s="14"/>
      <c r="GS10"/>
      <c r="GT10" s="14"/>
      <c r="GU10"/>
      <c r="GV10" s="14"/>
      <c r="GW10"/>
      <c r="GX10" s="14"/>
      <c r="GY10"/>
      <c r="GZ10" s="14"/>
      <c r="HA10"/>
      <c r="HB10" s="14"/>
      <c r="HC10"/>
      <c r="HD10" s="14"/>
      <c r="HE10"/>
      <c r="HF10" s="14"/>
      <c r="HG10"/>
      <c r="HH10" s="14"/>
      <c r="HI10"/>
      <c r="HJ10" s="14"/>
      <c r="HK10"/>
      <c r="HL10" s="14"/>
      <c r="HM10"/>
      <c r="HN10" s="14"/>
      <c r="HO10"/>
      <c r="HP10" s="14"/>
      <c r="HQ10"/>
      <c r="HR10" s="14"/>
      <c r="HS10"/>
      <c r="HT10" s="14"/>
      <c r="HU10"/>
      <c r="HV10" s="14"/>
      <c r="HW10"/>
      <c r="HX10" s="14"/>
      <c r="HY10"/>
      <c r="HZ10" s="14"/>
      <c r="IA10"/>
      <c r="IB10" s="14"/>
      <c r="IC10"/>
      <c r="ID10" s="14"/>
      <c r="IE10"/>
      <c r="IF10" s="14"/>
      <c r="IG10"/>
      <c r="IH10" s="14"/>
      <c r="II10"/>
      <c r="IJ10" s="14"/>
      <c r="IK10"/>
      <c r="IL10" s="14"/>
      <c r="IM10"/>
      <c r="IN10" s="14"/>
      <c r="IO10"/>
      <c r="IP10" s="14"/>
      <c r="IQ10"/>
      <c r="IR10" s="14"/>
      <c r="IS10"/>
      <c r="IT10" s="14"/>
      <c r="IU10"/>
      <c r="IV10" s="14"/>
      <c r="IW10"/>
      <c r="IX10" s="14"/>
      <c r="IY10"/>
      <c r="IZ10" s="14"/>
      <c r="JA10"/>
      <c r="JB10" s="14"/>
      <c r="JC10"/>
      <c r="JD10" s="14"/>
      <c r="JE10"/>
      <c r="JF10" s="14"/>
      <c r="JG10"/>
      <c r="JH10" s="14"/>
      <c r="JI10"/>
      <c r="JJ10" s="14"/>
      <c r="JK10"/>
      <c r="JL10" s="14"/>
      <c r="JM10"/>
      <c r="JN10" s="14"/>
      <c r="JO10"/>
      <c r="JP10" s="14"/>
      <c r="JQ10"/>
      <c r="JR10" s="14"/>
      <c r="JS10"/>
      <c r="JT10" s="14"/>
      <c r="JU10"/>
      <c r="JV10" s="14"/>
      <c r="JW10"/>
      <c r="JX10" s="14"/>
      <c r="JY10"/>
      <c r="JZ10" s="14"/>
      <c r="KA10"/>
      <c r="KB10" s="14"/>
      <c r="KC10"/>
      <c r="KD10" s="14"/>
      <c r="KE10"/>
      <c r="KF10" s="14"/>
      <c r="KG10"/>
      <c r="KH10" s="14"/>
      <c r="KI10"/>
      <c r="KJ10" s="14"/>
      <c r="KK10"/>
      <c r="KL10" s="14"/>
      <c r="KM10"/>
      <c r="KN10" s="14"/>
      <c r="KO10"/>
      <c r="KP10" s="14"/>
      <c r="KQ10"/>
      <c r="KR10" s="14"/>
      <c r="KS10"/>
      <c r="KT10" s="14"/>
      <c r="KU10"/>
      <c r="KV10" s="14"/>
      <c r="KW10"/>
      <c r="KX10" s="14"/>
      <c r="KY10"/>
      <c r="KZ10" s="14"/>
      <c r="LA10"/>
      <c r="LB10" s="14"/>
      <c r="LC10"/>
      <c r="LD10" s="14"/>
      <c r="LE10"/>
      <c r="LF10" s="14"/>
      <c r="LG10"/>
      <c r="LH10" s="14"/>
      <c r="LI10"/>
      <c r="LJ10" s="14"/>
      <c r="LK10"/>
      <c r="LL10" s="14"/>
      <c r="LM10"/>
      <c r="LN10" s="14"/>
      <c r="LO10"/>
      <c r="LP10" s="14"/>
      <c r="LQ10"/>
      <c r="LR10" s="14"/>
      <c r="LS10"/>
      <c r="LT10" s="14"/>
      <c r="LU10"/>
      <c r="LV10" s="14"/>
      <c r="LW10"/>
      <c r="LX10" s="14"/>
      <c r="LY10"/>
      <c r="LZ10" s="14"/>
      <c r="MA10"/>
      <c r="MB10" s="14"/>
      <c r="MC10"/>
      <c r="MD10" s="14"/>
      <c r="ME10"/>
      <c r="MF10" s="14"/>
      <c r="MG10"/>
      <c r="MH10" s="14"/>
      <c r="MI10"/>
      <c r="MJ10" s="14"/>
      <c r="MK10"/>
      <c r="ML10" s="14"/>
      <c r="MM10"/>
      <c r="MN10" s="14"/>
      <c r="MO10"/>
      <c r="MP10" s="14"/>
      <c r="MQ10"/>
      <c r="MR10" s="14"/>
      <c r="MS10"/>
      <c r="MT10" s="14"/>
      <c r="MU10"/>
      <c r="MV10" s="14"/>
      <c r="MW10"/>
      <c r="MX10" s="14"/>
      <c r="MY10"/>
      <c r="MZ10" s="14"/>
      <c r="NA10"/>
      <c r="NB10" s="14"/>
      <c r="NC10"/>
      <c r="ND10" s="14"/>
      <c r="NE10"/>
      <c r="NF10" s="14"/>
      <c r="NG10"/>
      <c r="NH10" s="14"/>
      <c r="NI10"/>
      <c r="NJ10" s="14"/>
      <c r="NK10"/>
      <c r="NL10" s="14"/>
      <c r="NM10"/>
      <c r="NN10" s="14"/>
      <c r="NO10"/>
      <c r="NP10" s="14"/>
      <c r="NQ10"/>
      <c r="NR10" s="14"/>
      <c r="NS10"/>
      <c r="NT10" s="14"/>
      <c r="NU10"/>
      <c r="NV10" s="14"/>
      <c r="NW10"/>
      <c r="NX10" s="14"/>
      <c r="NY10"/>
      <c r="NZ10" s="14"/>
      <c r="OA10"/>
      <c r="OB10" s="14"/>
      <c r="OC10"/>
      <c r="OD10" s="14"/>
      <c r="OE10"/>
      <c r="OF10" s="14"/>
      <c r="OG10"/>
      <c r="OH10" s="14"/>
      <c r="OI10"/>
      <c r="OJ10" s="14"/>
      <c r="OK10"/>
      <c r="OL10" s="14"/>
      <c r="OM10"/>
      <c r="ON10" s="14"/>
      <c r="OO10"/>
      <c r="OP10" s="14"/>
      <c r="OQ10"/>
      <c r="OR10" s="14"/>
      <c r="OS10"/>
      <c r="OT10" s="14"/>
      <c r="OU10"/>
      <c r="OV10" s="14"/>
      <c r="OW10"/>
      <c r="OX10" s="14"/>
      <c r="OY10"/>
      <c r="OZ10" s="14"/>
      <c r="PA10"/>
      <c r="PB10" s="14"/>
      <c r="PC10"/>
      <c r="PD10" s="14"/>
      <c r="PE10"/>
      <c r="PF10" s="14"/>
      <c r="PG10"/>
      <c r="PH10" s="14"/>
      <c r="PI10"/>
      <c r="PJ10" s="14"/>
      <c r="PK10"/>
      <c r="PL10" s="14"/>
      <c r="PM10"/>
      <c r="PN10" s="14"/>
      <c r="PO10"/>
      <c r="PP10" s="14"/>
      <c r="PQ10"/>
      <c r="PR10" s="14"/>
      <c r="PS10"/>
      <c r="PT10" s="14"/>
      <c r="PU10"/>
      <c r="PV10" s="14"/>
      <c r="PW10"/>
      <c r="PX10" s="14"/>
      <c r="PY10"/>
      <c r="PZ10" s="14"/>
      <c r="QA10"/>
      <c r="QB10" s="14"/>
      <c r="QC10"/>
      <c r="QD10" s="14"/>
      <c r="QE10"/>
      <c r="QF10" s="14"/>
      <c r="QG10"/>
      <c r="QH10" s="14"/>
      <c r="QI10"/>
      <c r="QJ10" s="14"/>
      <c r="QK10"/>
      <c r="QL10" s="14"/>
      <c r="QM10"/>
      <c r="QN10" s="14"/>
      <c r="QO10"/>
      <c r="QP10" s="14"/>
      <c r="QQ10"/>
      <c r="QR10" s="14"/>
      <c r="QS10"/>
      <c r="QT10" s="14"/>
      <c r="QU10"/>
      <c r="QV10" s="14"/>
      <c r="QW10"/>
      <c r="QX10" s="14"/>
      <c r="QY10"/>
      <c r="QZ10" s="14"/>
      <c r="RA10"/>
      <c r="RB10" s="14"/>
      <c r="RC10"/>
      <c r="RD10" s="14"/>
      <c r="RE10"/>
      <c r="RF10" s="14"/>
      <c r="RG10"/>
      <c r="RH10" s="14"/>
      <c r="RI10"/>
      <c r="RJ10" s="14"/>
      <c r="RK10"/>
      <c r="RL10" s="14"/>
      <c r="RM10"/>
      <c r="RN10" s="14"/>
      <c r="RO10"/>
      <c r="RP10" s="14"/>
      <c r="RQ10"/>
      <c r="RR10" s="14"/>
      <c r="RS10"/>
      <c r="RT10" s="14"/>
      <c r="RU10"/>
      <c r="RV10" s="14"/>
      <c r="RW10"/>
      <c r="RX10" s="14"/>
      <c r="RY10"/>
      <c r="RZ10" s="14"/>
      <c r="SA10"/>
      <c r="SB10" s="14"/>
      <c r="SC10"/>
      <c r="SD10" s="14"/>
      <c r="SE10"/>
      <c r="SF10" s="14"/>
      <c r="SG10"/>
      <c r="SH10" s="14"/>
      <c r="SI10"/>
      <c r="SJ10" s="14"/>
      <c r="SK10"/>
      <c r="SL10" s="14"/>
      <c r="SM10"/>
      <c r="SN10" s="14"/>
      <c r="SO10"/>
      <c r="SP10" s="14"/>
      <c r="SQ10"/>
      <c r="SR10" s="14"/>
      <c r="SS10"/>
      <c r="ST10" s="14"/>
      <c r="SU10"/>
      <c r="SV10" s="14"/>
      <c r="SW10"/>
      <c r="SX10" s="14"/>
      <c r="SY10"/>
      <c r="SZ10" s="14"/>
      <c r="TA10"/>
      <c r="TB10" s="14"/>
      <c r="TC10"/>
      <c r="TD10" s="14"/>
      <c r="TE10"/>
      <c r="TF10" s="14"/>
      <c r="TG10"/>
      <c r="TH10" s="14"/>
      <c r="TI10"/>
      <c r="TJ10" s="14"/>
      <c r="TK10"/>
      <c r="TL10" s="14"/>
      <c r="TM10"/>
      <c r="TN10" s="14"/>
      <c r="TO10"/>
      <c r="TP10" s="14"/>
      <c r="TQ10"/>
      <c r="TR10" s="14"/>
      <c r="TS10"/>
      <c r="TT10" s="14"/>
      <c r="TU10"/>
      <c r="TV10" s="14"/>
      <c r="TW10"/>
      <c r="TX10" s="14"/>
      <c r="TY10"/>
      <c r="TZ10" s="14"/>
      <c r="UA10"/>
      <c r="UB10" s="14"/>
      <c r="UC10"/>
      <c r="UD10" s="14"/>
      <c r="UE10"/>
      <c r="UF10" s="14"/>
      <c r="UG10"/>
      <c r="UH10" s="14"/>
      <c r="UI10"/>
      <c r="UJ10" s="14"/>
      <c r="UK10"/>
      <c r="UL10" s="14"/>
      <c r="UM10"/>
      <c r="UN10" s="14"/>
      <c r="UO10"/>
      <c r="UP10" s="14"/>
      <c r="UQ10"/>
      <c r="UR10" s="14"/>
      <c r="US10"/>
      <c r="UT10" s="14"/>
      <c r="UU10"/>
      <c r="UV10" s="14"/>
      <c r="UW10"/>
      <c r="UX10" s="14"/>
      <c r="UY10"/>
      <c r="UZ10" s="14"/>
      <c r="VA10"/>
      <c r="VB10" s="14"/>
      <c r="VC10"/>
      <c r="VD10" s="14"/>
      <c r="VE10"/>
      <c r="VF10" s="14"/>
      <c r="VG10"/>
      <c r="VH10" s="14"/>
      <c r="VI10"/>
      <c r="VJ10" s="14"/>
      <c r="VK10"/>
      <c r="VL10" s="14"/>
      <c r="VM10"/>
      <c r="VN10" s="14"/>
      <c r="VO10"/>
      <c r="VP10" s="14"/>
      <c r="VQ10"/>
      <c r="VR10" s="14"/>
      <c r="VS10"/>
      <c r="VT10" s="14"/>
      <c r="VU10"/>
      <c r="VV10" s="14"/>
      <c r="VW10"/>
      <c r="VX10" s="14"/>
      <c r="VY10"/>
      <c r="VZ10" s="14"/>
      <c r="WA10"/>
      <c r="WB10" s="14"/>
      <c r="WC10"/>
      <c r="WD10" s="14"/>
      <c r="WE10"/>
      <c r="WF10" s="14"/>
      <c r="WG10"/>
      <c r="WH10" s="14"/>
      <c r="WI10"/>
      <c r="WJ10" s="14"/>
      <c r="WK10"/>
      <c r="WL10" s="14"/>
      <c r="WM10"/>
      <c r="WN10" s="14"/>
      <c r="WO10"/>
      <c r="WP10" s="14"/>
      <c r="WQ10"/>
      <c r="WR10" s="14"/>
      <c r="WS10"/>
      <c r="WT10" s="14"/>
      <c r="WU10"/>
      <c r="WV10" s="14"/>
      <c r="WW10"/>
      <c r="WX10" s="14"/>
      <c r="WY10"/>
      <c r="WZ10" s="14"/>
      <c r="XA10"/>
      <c r="XB10" s="14"/>
      <c r="XC10"/>
      <c r="XD10" s="14"/>
      <c r="XE10"/>
      <c r="XF10" s="14"/>
      <c r="XG10"/>
      <c r="XH10" s="14"/>
      <c r="XI10"/>
      <c r="XJ10" s="14"/>
      <c r="XK10"/>
      <c r="XL10" s="14"/>
      <c r="XM10"/>
      <c r="XN10" s="14"/>
      <c r="XO10"/>
      <c r="XP10" s="14"/>
      <c r="XQ10"/>
      <c r="XR10" s="14"/>
      <c r="XS10"/>
      <c r="XT10" s="14"/>
      <c r="XU10"/>
      <c r="XV10" s="14"/>
      <c r="XW10"/>
      <c r="XX10" s="14"/>
      <c r="XY10"/>
      <c r="XZ10" s="14"/>
      <c r="YA10"/>
      <c r="YB10" s="14"/>
      <c r="YC10"/>
      <c r="YD10" s="14"/>
      <c r="YE10"/>
      <c r="YF10" s="14"/>
      <c r="YG10"/>
      <c r="YH10" s="14"/>
      <c r="YI10"/>
      <c r="YJ10" s="14"/>
      <c r="YK10"/>
      <c r="YL10" s="14"/>
      <c r="YM10"/>
      <c r="YN10" s="14"/>
      <c r="YO10"/>
      <c r="YP10" s="14"/>
      <c r="YQ10"/>
      <c r="YR10" s="14"/>
      <c r="YS10"/>
      <c r="YT10" s="14"/>
      <c r="YU10"/>
      <c r="YV10" s="14"/>
      <c r="YW10"/>
      <c r="YX10" s="14"/>
      <c r="YY10"/>
      <c r="YZ10" s="14"/>
      <c r="ZA10"/>
      <c r="ZB10" s="14"/>
      <c r="ZC10"/>
      <c r="ZD10" s="14"/>
      <c r="ZE10"/>
      <c r="ZF10" s="14"/>
      <c r="ZG10"/>
      <c r="ZH10" s="14"/>
      <c r="ZI10"/>
      <c r="ZJ10" s="14"/>
      <c r="ZK10"/>
      <c r="ZL10" s="14"/>
      <c r="ZM10"/>
      <c r="ZN10" s="14"/>
      <c r="ZO10"/>
      <c r="ZP10" s="14"/>
      <c r="ZQ10"/>
      <c r="ZR10" s="14"/>
      <c r="ZS10"/>
      <c r="ZT10" s="14"/>
      <c r="ZU10"/>
      <c r="ZV10" s="14"/>
      <c r="ZW10"/>
      <c r="ZX10" s="14"/>
      <c r="ZY10"/>
      <c r="ZZ10" s="14"/>
      <c r="AAA10"/>
      <c r="AAB10" s="14"/>
      <c r="AAC10"/>
      <c r="AAD10" s="14"/>
      <c r="AAE10"/>
      <c r="AAF10" s="14"/>
      <c r="AAG10"/>
      <c r="AAH10" s="14"/>
      <c r="AAI10"/>
      <c r="AAJ10" s="14"/>
      <c r="AAK10"/>
      <c r="AAL10" s="14"/>
      <c r="AAM10"/>
      <c r="AAN10" s="14"/>
      <c r="AAO10"/>
      <c r="AAP10" s="14"/>
      <c r="AAQ10"/>
      <c r="AAR10" s="14"/>
      <c r="AAS10"/>
      <c r="AAT10" s="14"/>
      <c r="AAU10"/>
      <c r="AAV10" s="14"/>
      <c r="AAW10"/>
      <c r="AAX10" s="14"/>
      <c r="AAY10"/>
      <c r="AAZ10" s="14"/>
      <c r="ABA10"/>
      <c r="ABB10" s="14"/>
      <c r="ABC10"/>
      <c r="ABD10" s="14"/>
      <c r="ABE10"/>
      <c r="ABF10" s="14"/>
      <c r="ABG10"/>
      <c r="ABH10" s="14"/>
      <c r="ABI10"/>
      <c r="ABJ10" s="14"/>
      <c r="ABK10"/>
      <c r="ABL10" s="14"/>
      <c r="ABM10"/>
      <c r="ABN10" s="14"/>
      <c r="ABO10"/>
      <c r="ABP10" s="14"/>
      <c r="ABQ10"/>
      <c r="ABR10" s="14"/>
      <c r="ABS10"/>
      <c r="ABT10" s="14"/>
      <c r="ABU10"/>
      <c r="ABV10" s="14"/>
      <c r="ABW10"/>
      <c r="ABX10" s="14"/>
      <c r="ABY10"/>
      <c r="ABZ10" s="14"/>
      <c r="ACA10"/>
      <c r="ACB10" s="14"/>
      <c r="ACC10"/>
      <c r="ACD10" s="14"/>
      <c r="ACE10"/>
      <c r="ACF10" s="14"/>
      <c r="ACG10"/>
      <c r="ACH10" s="14"/>
      <c r="ACI10"/>
      <c r="ACJ10" s="14"/>
      <c r="ACK10"/>
      <c r="ACL10" s="14"/>
      <c r="ACM10"/>
      <c r="ACN10" s="14"/>
      <c r="ACO10"/>
      <c r="ACP10" s="14"/>
      <c r="ACQ10"/>
      <c r="ACR10" s="14"/>
      <c r="ACS10"/>
      <c r="ACT10" s="14"/>
      <c r="ACU10"/>
      <c r="ACV10" s="14"/>
      <c r="ACW10"/>
      <c r="ACX10" s="14"/>
      <c r="ACY10"/>
      <c r="ACZ10" s="14"/>
      <c r="ADA10"/>
      <c r="ADB10" s="14"/>
      <c r="ADC10"/>
      <c r="ADD10" s="14"/>
      <c r="ADE10"/>
      <c r="ADF10" s="14"/>
      <c r="ADG10"/>
      <c r="ADH10" s="14"/>
      <c r="ADI10"/>
      <c r="ADJ10" s="14"/>
      <c r="ADK10"/>
      <c r="ADL10" s="14"/>
      <c r="ADM10"/>
      <c r="ADN10" s="14"/>
      <c r="ADO10"/>
      <c r="ADP10" s="14"/>
      <c r="ADQ10"/>
      <c r="ADR10" s="14"/>
      <c r="ADS10"/>
      <c r="ADT10" s="14"/>
      <c r="ADU10"/>
      <c r="ADV10" s="14"/>
      <c r="ADW10"/>
      <c r="ADX10" s="14"/>
      <c r="ADY10"/>
      <c r="ADZ10" s="14"/>
      <c r="AEA10"/>
      <c r="AEB10" s="14"/>
      <c r="AEC10"/>
      <c r="AED10" s="14"/>
      <c r="AEE10"/>
      <c r="AEF10" s="14"/>
      <c r="AEG10"/>
      <c r="AEH10" s="14"/>
      <c r="AEI10"/>
      <c r="AEJ10" s="14"/>
      <c r="AEK10"/>
      <c r="AEL10" s="14"/>
      <c r="AEM10"/>
      <c r="AEN10" s="14"/>
      <c r="AEO10"/>
      <c r="AEP10" s="14"/>
      <c r="AEQ10"/>
      <c r="AER10" s="14"/>
      <c r="AES10"/>
      <c r="AET10" s="14"/>
      <c r="AEU10"/>
      <c r="AEV10" s="14"/>
      <c r="AEW10"/>
      <c r="AEX10" s="14"/>
      <c r="AEY10"/>
      <c r="AEZ10" s="14"/>
      <c r="AFA10"/>
      <c r="AFB10" s="14"/>
      <c r="AFC10"/>
      <c r="AFD10" s="14"/>
      <c r="AFE10"/>
      <c r="AFF10" s="14"/>
      <c r="AFG10"/>
      <c r="AFH10" s="14"/>
      <c r="AFI10"/>
      <c r="AFJ10" s="14"/>
      <c r="AFK10"/>
      <c r="AFL10" s="14"/>
      <c r="AFM10"/>
      <c r="AFN10" s="14"/>
      <c r="AFO10"/>
      <c r="AFP10" s="14"/>
      <c r="AFQ10"/>
      <c r="AFR10" s="14"/>
      <c r="AFS10"/>
      <c r="AFT10" s="14"/>
      <c r="AFU10"/>
      <c r="AFV10" s="14"/>
      <c r="AFW10"/>
      <c r="AFX10" s="14"/>
      <c r="AFY10"/>
      <c r="AFZ10" s="14"/>
      <c r="AGA10"/>
      <c r="AGB10" s="14"/>
      <c r="AGC10"/>
      <c r="AGD10" s="14"/>
      <c r="AGE10"/>
      <c r="AGF10" s="14"/>
      <c r="AGG10"/>
      <c r="AGH10" s="14"/>
      <c r="AGI10"/>
      <c r="AGJ10" s="14"/>
      <c r="AGK10"/>
      <c r="AGL10" s="14"/>
      <c r="AGM10"/>
      <c r="AGN10" s="14"/>
      <c r="AGO10"/>
      <c r="AGP10" s="14"/>
      <c r="AGQ10"/>
      <c r="AGR10" s="14"/>
      <c r="AGS10"/>
      <c r="AGT10" s="14"/>
      <c r="AGU10"/>
      <c r="AGV10" s="14"/>
      <c r="AGW10"/>
      <c r="AGX10" s="14"/>
      <c r="AGY10"/>
      <c r="AGZ10" s="14"/>
      <c r="AHA10"/>
      <c r="AHB10" s="14"/>
      <c r="AHC10"/>
      <c r="AHD10" s="14"/>
      <c r="AHE10"/>
      <c r="AHF10" s="14"/>
      <c r="AHG10"/>
      <c r="AHH10" s="14"/>
      <c r="AHI10"/>
      <c r="AHJ10" s="14"/>
      <c r="AHK10"/>
      <c r="AHL10" s="14"/>
      <c r="AHM10"/>
      <c r="AHN10" s="14"/>
      <c r="AHO10"/>
      <c r="AHP10" s="14"/>
      <c r="AHQ10"/>
      <c r="AHR10" s="14"/>
      <c r="AHS10"/>
      <c r="AHT10" s="14"/>
      <c r="AHU10"/>
      <c r="AHV10" s="14"/>
      <c r="AHW10"/>
      <c r="AHX10" s="14"/>
      <c r="AHY10"/>
      <c r="AHZ10" s="14"/>
      <c r="AIA10"/>
      <c r="AIB10" s="14"/>
      <c r="AIC10"/>
      <c r="AID10" s="14"/>
      <c r="AIE10"/>
      <c r="AIF10" s="14"/>
      <c r="AIG10"/>
      <c r="AIH10" s="14"/>
      <c r="AII10"/>
      <c r="AIJ10" s="14"/>
      <c r="AIK10"/>
      <c r="AIL10" s="14"/>
      <c r="AIM10"/>
      <c r="AIN10" s="14"/>
      <c r="AIO10"/>
      <c r="AIP10" s="14"/>
      <c r="AIQ10"/>
      <c r="AIR10" s="14"/>
      <c r="AIS10"/>
      <c r="AIT10" s="14"/>
      <c r="AIU10"/>
      <c r="AIV10" s="14"/>
      <c r="AIW10"/>
      <c r="AIX10" s="14"/>
      <c r="AIY10"/>
      <c r="AIZ10" s="14"/>
      <c r="AJA10"/>
      <c r="AJB10" s="14"/>
      <c r="AJC10"/>
      <c r="AJD10" s="14"/>
      <c r="AJE10"/>
      <c r="AJF10" s="14"/>
      <c r="AJG10"/>
      <c r="AJH10" s="14"/>
      <c r="AJI10"/>
      <c r="AJJ10" s="14"/>
      <c r="AJK10"/>
      <c r="AJL10" s="14"/>
      <c r="AJM10"/>
      <c r="AJN10" s="14"/>
      <c r="AJO10"/>
      <c r="AJP10" s="14"/>
      <c r="AJQ10"/>
      <c r="AJR10" s="14"/>
      <c r="AJS10"/>
      <c r="AJT10" s="14"/>
      <c r="AJU10"/>
      <c r="AJV10" s="14"/>
      <c r="AJW10"/>
      <c r="AJX10" s="14"/>
      <c r="AJY10"/>
      <c r="AJZ10" s="14"/>
      <c r="AKA10"/>
      <c r="AKB10" s="14"/>
      <c r="AKC10"/>
      <c r="AKD10" s="14"/>
      <c r="AKE10"/>
      <c r="AKF10" s="14"/>
      <c r="AKG10"/>
      <c r="AKH10" s="14"/>
      <c r="AKI10"/>
      <c r="AKJ10" s="14"/>
      <c r="AKK10"/>
      <c r="AKL10" s="14"/>
      <c r="AKM10"/>
      <c r="AKN10" s="14"/>
      <c r="AKO10"/>
      <c r="AKP10" s="14"/>
      <c r="AKQ10"/>
      <c r="AKR10" s="14"/>
      <c r="AKS10"/>
      <c r="AKT10" s="14"/>
      <c r="AKU10"/>
      <c r="AKV10" s="14"/>
      <c r="AKW10"/>
      <c r="AKX10" s="14"/>
      <c r="AKY10"/>
      <c r="AKZ10" s="14"/>
      <c r="ALA10"/>
      <c r="ALB10" s="14"/>
      <c r="ALC10"/>
      <c r="ALD10" s="14"/>
      <c r="ALE10"/>
      <c r="ALF10" s="14"/>
      <c r="ALG10"/>
      <c r="ALH10" s="14"/>
      <c r="ALI10"/>
      <c r="ALJ10" s="14"/>
      <c r="ALK10"/>
      <c r="ALL10" s="14"/>
      <c r="ALM10"/>
      <c r="ALN10" s="14"/>
      <c r="ALO10"/>
      <c r="ALP10" s="14"/>
      <c r="ALQ10"/>
      <c r="ALR10" s="14"/>
      <c r="ALS10"/>
      <c r="ALT10" s="14"/>
      <c r="ALU10"/>
      <c r="ALV10" s="14"/>
      <c r="ALW10"/>
      <c r="ALX10" s="14"/>
      <c r="ALY10"/>
      <c r="ALZ10" s="14"/>
      <c r="AMA10"/>
      <c r="AMB10" s="14"/>
      <c r="AMC10"/>
      <c r="AMD10" s="14"/>
      <c r="AME10"/>
      <c r="AMF10" s="14"/>
      <c r="AMG10"/>
      <c r="AMH10" s="14"/>
      <c r="AMI10"/>
      <c r="AMJ10" s="14"/>
      <c r="AMK10"/>
      <c r="AML10" s="14"/>
      <c r="AMM10"/>
      <c r="AMN10" s="14"/>
      <c r="AMO10"/>
      <c r="AMP10" s="14"/>
      <c r="AMQ10"/>
      <c r="AMR10" s="14"/>
      <c r="AMS10"/>
      <c r="AMT10" s="14"/>
      <c r="AMU10"/>
      <c r="AMV10" s="14"/>
      <c r="AMW10"/>
      <c r="AMX10" s="14"/>
      <c r="AMY10"/>
      <c r="AMZ10" s="14"/>
      <c r="ANA10"/>
      <c r="ANB10" s="14"/>
      <c r="ANC10"/>
      <c r="AND10" s="14"/>
      <c r="ANE10"/>
      <c r="ANF10" s="14"/>
      <c r="ANG10"/>
      <c r="ANH10" s="14"/>
      <c r="ANI10"/>
      <c r="ANJ10" s="14"/>
      <c r="ANK10"/>
      <c r="ANL10" s="14"/>
      <c r="ANM10"/>
      <c r="ANN10" s="14"/>
      <c r="ANO10"/>
      <c r="ANP10" s="14"/>
      <c r="ANQ10"/>
      <c r="ANR10" s="14"/>
      <c r="ANS10"/>
      <c r="ANT10" s="14"/>
      <c r="ANU10"/>
      <c r="ANV10" s="14"/>
      <c r="ANW10"/>
      <c r="ANX10" s="14"/>
      <c r="ANY10"/>
      <c r="ANZ10" s="14"/>
      <c r="AOA10"/>
      <c r="AOB10" s="14"/>
      <c r="AOC10"/>
      <c r="AOD10" s="14"/>
      <c r="AOE10"/>
      <c r="AOF10" s="14"/>
      <c r="AOG10"/>
      <c r="AOH10" s="14"/>
      <c r="AOI10"/>
      <c r="AOJ10" s="14"/>
      <c r="AOK10"/>
      <c r="AOL10" s="14"/>
      <c r="AOM10"/>
      <c r="AON10" s="14"/>
      <c r="AOO10"/>
      <c r="AOP10" s="14"/>
      <c r="AOQ10"/>
      <c r="AOR10" s="14"/>
      <c r="AOS10"/>
      <c r="AOT10" s="14"/>
      <c r="AOU10"/>
      <c r="AOV10" s="14"/>
      <c r="AOW10"/>
      <c r="AOX10" s="14"/>
      <c r="AOY10"/>
      <c r="AOZ10" s="14"/>
      <c r="APA10"/>
      <c r="APB10" s="14"/>
      <c r="APC10"/>
      <c r="APD10" s="14"/>
      <c r="APE10"/>
      <c r="APF10" s="14"/>
      <c r="APG10"/>
      <c r="APH10" s="14"/>
      <c r="API10"/>
      <c r="APJ10" s="14"/>
      <c r="APK10"/>
      <c r="APL10" s="14"/>
      <c r="APM10"/>
      <c r="APN10" s="14"/>
      <c r="APO10"/>
      <c r="APP10" s="14"/>
      <c r="APQ10"/>
      <c r="APR10" s="14"/>
      <c r="APS10"/>
      <c r="APT10" s="14"/>
      <c r="APU10"/>
      <c r="APV10" s="14"/>
      <c r="APW10"/>
      <c r="APX10" s="14"/>
      <c r="APY10"/>
      <c r="APZ10" s="14"/>
      <c r="AQA10"/>
      <c r="AQB10" s="14"/>
      <c r="AQC10"/>
      <c r="AQD10" s="14"/>
      <c r="AQE10"/>
      <c r="AQF10" s="14"/>
      <c r="AQG10"/>
      <c r="AQH10" s="14"/>
      <c r="AQI10"/>
      <c r="AQJ10" s="14"/>
      <c r="AQK10"/>
      <c r="AQL10" s="14"/>
      <c r="AQM10"/>
      <c r="AQN10" s="14"/>
      <c r="AQO10"/>
      <c r="AQP10" s="14"/>
      <c r="AQQ10"/>
      <c r="AQR10" s="14"/>
      <c r="AQS10"/>
      <c r="AQT10" s="14"/>
      <c r="AQU10"/>
      <c r="AQV10" s="14"/>
      <c r="AQW10"/>
      <c r="AQX10" s="14"/>
      <c r="AQY10"/>
      <c r="AQZ10" s="14"/>
      <c r="ARA10"/>
      <c r="ARB10" s="14"/>
      <c r="ARC10"/>
      <c r="ARD10" s="14"/>
      <c r="ARE10"/>
      <c r="ARF10" s="14"/>
      <c r="ARG10"/>
      <c r="ARH10" s="14"/>
      <c r="ARI10"/>
      <c r="ARJ10" s="14"/>
      <c r="ARK10"/>
      <c r="ARL10" s="14"/>
      <c r="ARM10"/>
      <c r="ARN10" s="14"/>
      <c r="ARO10"/>
      <c r="ARP10" s="14"/>
      <c r="ARQ10"/>
      <c r="ARR10" s="14"/>
      <c r="ARS10"/>
      <c r="ART10" s="14"/>
      <c r="ARU10"/>
      <c r="ARV10" s="14"/>
      <c r="ARW10"/>
      <c r="ARX10" s="14"/>
      <c r="ARY10"/>
      <c r="ARZ10" s="14"/>
      <c r="ASA10"/>
      <c r="ASB10" s="14"/>
      <c r="ASC10"/>
      <c r="ASD10" s="14"/>
      <c r="ASE10"/>
      <c r="ASF10" s="14"/>
      <c r="ASG10"/>
      <c r="ASH10" s="14"/>
      <c r="ASI10"/>
      <c r="ASJ10" s="14"/>
      <c r="ASK10"/>
      <c r="ASL10" s="14"/>
      <c r="ASM10"/>
      <c r="ASN10" s="14"/>
      <c r="ASO10"/>
      <c r="ASP10" s="14"/>
      <c r="ASQ10"/>
      <c r="ASR10" s="14"/>
      <c r="ASS10"/>
      <c r="AST10" s="14"/>
      <c r="ASU10"/>
      <c r="ASV10" s="14"/>
      <c r="ASW10"/>
      <c r="ASX10" s="14"/>
      <c r="ASY10"/>
      <c r="ASZ10" s="14"/>
      <c r="ATA10"/>
      <c r="ATB10" s="14"/>
      <c r="ATC10"/>
      <c r="ATD10" s="14"/>
      <c r="ATE10"/>
      <c r="ATF10" s="14"/>
      <c r="ATG10"/>
      <c r="ATH10" s="14"/>
      <c r="ATI10"/>
      <c r="ATJ10" s="14"/>
      <c r="ATK10"/>
      <c r="ATL10" s="14"/>
      <c r="ATM10"/>
      <c r="ATN10" s="14"/>
      <c r="ATO10"/>
      <c r="ATP10" s="14"/>
      <c r="ATQ10"/>
      <c r="ATR10" s="14"/>
      <c r="ATS10"/>
      <c r="ATT10" s="14"/>
      <c r="ATU10"/>
      <c r="ATV10" s="14"/>
      <c r="ATW10"/>
      <c r="ATX10" s="14"/>
      <c r="ATY10"/>
      <c r="ATZ10" s="14"/>
      <c r="AUA10"/>
      <c r="AUB10" s="14"/>
      <c r="AUC10"/>
      <c r="AUD10" s="14"/>
      <c r="AUE10"/>
      <c r="AUF10" s="14"/>
      <c r="AUG10"/>
      <c r="AUH10" s="14"/>
      <c r="AUI10"/>
      <c r="AUJ10" s="14"/>
      <c r="AUK10"/>
      <c r="AUL10" s="14"/>
      <c r="AUM10"/>
      <c r="AUN10" s="14"/>
      <c r="AUO10"/>
      <c r="AUP10" s="14"/>
      <c r="AUQ10"/>
      <c r="AUR10" s="14"/>
      <c r="AUS10"/>
      <c r="AUT10" s="14"/>
      <c r="AUU10"/>
      <c r="AUV10" s="14"/>
      <c r="AUW10"/>
      <c r="AUX10" s="14"/>
      <c r="AUY10"/>
      <c r="AUZ10" s="14"/>
      <c r="AVA10"/>
      <c r="AVB10" s="14"/>
      <c r="AVC10"/>
      <c r="AVD10" s="14"/>
      <c r="AVE10"/>
      <c r="AVF10" s="14"/>
      <c r="AVG10"/>
      <c r="AVH10" s="14"/>
      <c r="AVI10"/>
      <c r="AVJ10" s="14"/>
      <c r="AVK10"/>
      <c r="AVL10" s="14"/>
      <c r="AVM10"/>
      <c r="AVN10" s="14"/>
      <c r="AVO10"/>
      <c r="AVP10" s="14"/>
      <c r="AVQ10"/>
      <c r="AVR10" s="14"/>
      <c r="AVS10"/>
      <c r="AVT10" s="14"/>
      <c r="AVU10"/>
      <c r="AVV10" s="14"/>
      <c r="AVW10"/>
      <c r="AVX10" s="14"/>
      <c r="AVY10"/>
      <c r="AVZ10" s="14"/>
      <c r="AWA10"/>
      <c r="AWB10" s="14"/>
      <c r="AWC10"/>
      <c r="AWD10" s="14"/>
      <c r="AWE10"/>
      <c r="AWF10" s="14"/>
      <c r="AWG10"/>
      <c r="AWH10" s="14"/>
      <c r="AWI10"/>
      <c r="AWJ10" s="14"/>
      <c r="AWK10"/>
      <c r="AWL10" s="14"/>
      <c r="AWM10"/>
      <c r="AWN10" s="14"/>
      <c r="AWO10"/>
      <c r="AWP10" s="14"/>
      <c r="AWQ10"/>
      <c r="AWR10" s="14"/>
      <c r="AWS10"/>
      <c r="AWT10" s="14"/>
      <c r="AWU10"/>
      <c r="AWV10" s="14"/>
      <c r="AWW10"/>
      <c r="AWX10" s="14"/>
      <c r="AWY10"/>
      <c r="AWZ10" s="14"/>
      <c r="AXA10"/>
      <c r="AXB10" s="14"/>
      <c r="AXC10"/>
      <c r="AXD10" s="14"/>
      <c r="AXE10"/>
      <c r="AXF10" s="14"/>
      <c r="AXG10"/>
      <c r="AXH10" s="14"/>
      <c r="AXI10"/>
      <c r="AXJ10" s="14"/>
      <c r="AXK10"/>
      <c r="AXL10" s="14"/>
      <c r="AXM10"/>
      <c r="AXN10" s="14"/>
      <c r="AXO10"/>
      <c r="AXP10" s="14"/>
      <c r="AXQ10"/>
      <c r="AXR10" s="14"/>
      <c r="AXS10"/>
      <c r="AXT10" s="14"/>
      <c r="AXU10"/>
      <c r="AXV10" s="14"/>
      <c r="AXW10"/>
      <c r="AXX10" s="14"/>
      <c r="AXY10"/>
      <c r="AXZ10" s="14"/>
      <c r="AYA10"/>
      <c r="AYB10" s="14"/>
      <c r="AYC10"/>
      <c r="AYD10" s="14"/>
      <c r="AYE10"/>
      <c r="AYF10" s="14"/>
      <c r="AYG10"/>
      <c r="AYH10" s="14"/>
      <c r="AYI10"/>
      <c r="AYJ10" s="14"/>
      <c r="AYK10"/>
      <c r="AYL10" s="14"/>
      <c r="AYM10"/>
      <c r="AYN10" s="14"/>
      <c r="AYO10"/>
      <c r="AYP10" s="14"/>
      <c r="AYQ10"/>
      <c r="AYR10" s="14"/>
      <c r="AYS10"/>
      <c r="AYT10" s="14"/>
      <c r="AYU10"/>
      <c r="AYV10" s="14"/>
      <c r="AYW10"/>
      <c r="AYX10" s="14"/>
      <c r="AYY10"/>
      <c r="AYZ10" s="14"/>
      <c r="AZA10"/>
      <c r="AZB10" s="14"/>
      <c r="AZC10"/>
      <c r="AZD10" s="14"/>
      <c r="AZE10"/>
      <c r="AZF10" s="14"/>
      <c r="AZG10"/>
      <c r="AZH10" s="14"/>
      <c r="AZI10"/>
      <c r="AZJ10" s="14"/>
      <c r="AZK10"/>
      <c r="AZL10" s="14"/>
      <c r="AZM10"/>
      <c r="AZN10" s="14"/>
      <c r="AZO10"/>
      <c r="AZP10" s="14"/>
      <c r="AZQ10"/>
      <c r="AZR10" s="14"/>
      <c r="AZS10"/>
      <c r="AZT10" s="14"/>
      <c r="AZU10"/>
      <c r="AZV10" s="14"/>
      <c r="AZW10"/>
      <c r="AZX10" s="14"/>
      <c r="AZY10"/>
      <c r="AZZ10" s="14"/>
      <c r="BAA10"/>
      <c r="BAB10" s="14"/>
      <c r="BAC10"/>
      <c r="BAD10" s="14"/>
      <c r="BAE10"/>
      <c r="BAF10" s="14"/>
      <c r="BAG10"/>
      <c r="BAH10" s="14"/>
      <c r="BAI10"/>
      <c r="BAJ10" s="14"/>
      <c r="BAK10"/>
      <c r="BAL10" s="14"/>
      <c r="BAM10"/>
      <c r="BAN10" s="14"/>
      <c r="BAO10"/>
      <c r="BAP10" s="14"/>
      <c r="BAQ10"/>
      <c r="BAR10" s="14"/>
      <c r="BAS10"/>
      <c r="BAT10" s="14"/>
      <c r="BAU10"/>
      <c r="BAV10" s="14"/>
      <c r="BAW10"/>
      <c r="BAX10" s="14"/>
      <c r="BAY10"/>
      <c r="BAZ10" s="14"/>
      <c r="BBA10"/>
      <c r="BBB10" s="14"/>
      <c r="BBC10"/>
      <c r="BBD10" s="14"/>
      <c r="BBE10"/>
      <c r="BBF10" s="14"/>
      <c r="BBG10"/>
      <c r="BBH10" s="14"/>
      <c r="BBI10"/>
      <c r="BBJ10" s="14"/>
      <c r="BBK10"/>
      <c r="BBL10" s="14"/>
      <c r="BBM10"/>
      <c r="BBN10" s="14"/>
      <c r="BBO10"/>
      <c r="BBP10" s="14"/>
      <c r="BBQ10"/>
      <c r="BBR10" s="14"/>
      <c r="BBS10"/>
      <c r="BBT10" s="14"/>
      <c r="BBU10"/>
      <c r="BBV10" s="14"/>
      <c r="BBW10"/>
      <c r="BBX10" s="14"/>
      <c r="BBY10"/>
      <c r="BBZ10" s="14"/>
      <c r="BCA10"/>
      <c r="BCB10" s="14"/>
      <c r="BCC10"/>
      <c r="BCD10" s="14"/>
      <c r="BCE10"/>
      <c r="BCF10" s="14"/>
      <c r="BCG10"/>
      <c r="BCH10" s="14"/>
      <c r="BCI10"/>
      <c r="BCJ10" s="14"/>
      <c r="BCK10"/>
      <c r="BCL10" s="14"/>
      <c r="BCM10"/>
      <c r="BCN10" s="14"/>
      <c r="BCO10"/>
      <c r="BCP10" s="14"/>
      <c r="BCQ10"/>
      <c r="BCR10" s="14"/>
      <c r="BCS10"/>
      <c r="BCT10" s="14"/>
      <c r="BCU10"/>
      <c r="BCV10" s="14"/>
      <c r="BCW10"/>
      <c r="BCX10" s="14"/>
      <c r="BCY10"/>
      <c r="BCZ10" s="14"/>
      <c r="BDA10"/>
      <c r="BDB10" s="14"/>
      <c r="BDC10"/>
      <c r="BDD10" s="14"/>
      <c r="BDE10"/>
      <c r="BDF10" s="14"/>
      <c r="BDG10"/>
      <c r="BDH10" s="14"/>
      <c r="BDI10"/>
      <c r="BDJ10" s="14"/>
      <c r="BDK10"/>
      <c r="BDL10" s="14"/>
      <c r="BDM10"/>
      <c r="BDN10" s="14"/>
      <c r="BDO10"/>
      <c r="BDP10" s="14"/>
      <c r="BDQ10"/>
      <c r="BDR10" s="14"/>
      <c r="BDS10"/>
      <c r="BDT10" s="14"/>
      <c r="BDU10"/>
      <c r="BDV10" s="14"/>
      <c r="BDW10"/>
      <c r="BDX10" s="14"/>
      <c r="BDY10"/>
      <c r="BDZ10" s="14"/>
      <c r="BEA10"/>
      <c r="BEB10" s="14"/>
      <c r="BEC10"/>
      <c r="BED10" s="14"/>
      <c r="BEE10"/>
      <c r="BEF10" s="14"/>
      <c r="BEG10"/>
      <c r="BEH10" s="14"/>
      <c r="BEI10"/>
      <c r="BEJ10" s="14"/>
      <c r="BEK10"/>
      <c r="BEL10" s="14"/>
      <c r="BEM10"/>
      <c r="BEN10" s="14"/>
      <c r="BEO10"/>
      <c r="BEP10" s="14"/>
      <c r="BEQ10"/>
      <c r="BER10" s="14"/>
      <c r="BES10"/>
      <c r="BET10" s="14"/>
      <c r="BEU10"/>
      <c r="BEV10" s="14"/>
      <c r="BEW10"/>
      <c r="BEX10" s="14"/>
      <c r="BEY10"/>
      <c r="BEZ10" s="14"/>
      <c r="BFA10"/>
      <c r="BFB10" s="14"/>
      <c r="BFC10"/>
      <c r="BFD10" s="14"/>
      <c r="BFE10"/>
      <c r="BFF10" s="14"/>
      <c r="BFG10"/>
      <c r="BFH10" s="14"/>
      <c r="BFI10"/>
      <c r="BFJ10" s="14"/>
      <c r="BFK10"/>
      <c r="BFL10" s="14"/>
      <c r="BFM10"/>
      <c r="BFN10" s="14"/>
      <c r="BFO10"/>
      <c r="BFP10" s="14"/>
      <c r="BFQ10"/>
      <c r="BFR10" s="14"/>
      <c r="BFS10"/>
      <c r="BFT10" s="14"/>
      <c r="BFU10"/>
      <c r="BFV10" s="14"/>
      <c r="BFW10"/>
      <c r="BFX10" s="14"/>
      <c r="BFY10"/>
      <c r="BFZ10" s="14"/>
      <c r="BGA10"/>
      <c r="BGB10" s="14"/>
      <c r="BGC10"/>
      <c r="BGD10" s="14"/>
      <c r="BGE10"/>
      <c r="BGF10" s="14"/>
      <c r="BGG10"/>
      <c r="BGH10" s="14"/>
      <c r="BGI10"/>
      <c r="BGJ10" s="14"/>
      <c r="BGK10"/>
      <c r="BGL10" s="14"/>
      <c r="BGM10"/>
      <c r="BGN10" s="14"/>
      <c r="BGO10"/>
      <c r="BGP10" s="14"/>
      <c r="BGQ10"/>
      <c r="BGR10" s="14"/>
      <c r="BGS10"/>
      <c r="BGT10" s="14"/>
      <c r="BGU10"/>
      <c r="BGV10" s="14"/>
      <c r="BGW10"/>
      <c r="BGX10" s="14"/>
      <c r="BGY10"/>
      <c r="BGZ10" s="14"/>
      <c r="BHA10"/>
      <c r="BHB10" s="14"/>
      <c r="BHC10"/>
      <c r="BHD10" s="14"/>
      <c r="BHE10"/>
      <c r="BHF10" s="14"/>
      <c r="BHG10"/>
      <c r="BHH10" s="14"/>
      <c r="BHI10"/>
      <c r="BHJ10" s="14"/>
      <c r="BHK10"/>
      <c r="BHL10" s="14"/>
      <c r="BHM10"/>
      <c r="BHN10" s="14"/>
      <c r="BHO10"/>
      <c r="BHP10" s="14"/>
      <c r="BHQ10"/>
      <c r="BHR10" s="14"/>
      <c r="BHS10"/>
      <c r="BHT10" s="14"/>
      <c r="BHU10"/>
      <c r="BHV10" s="14"/>
      <c r="BHW10"/>
      <c r="BHX10" s="14"/>
      <c r="BHY10"/>
      <c r="BHZ10" s="14"/>
      <c r="BIA10"/>
      <c r="BIB10" s="14"/>
      <c r="BIC10"/>
      <c r="BID10" s="14"/>
      <c r="BIE10"/>
      <c r="BIF10" s="14"/>
      <c r="BIG10"/>
      <c r="BIH10" s="14"/>
      <c r="BII10"/>
      <c r="BIJ10" s="14"/>
      <c r="BIK10"/>
      <c r="BIL10" s="14"/>
      <c r="BIM10"/>
      <c r="BIN10" s="14"/>
      <c r="BIO10"/>
      <c r="BIP10" s="14"/>
      <c r="BIQ10"/>
      <c r="BIR10" s="14"/>
      <c r="BIS10"/>
      <c r="BIT10" s="14"/>
      <c r="BIU10"/>
      <c r="BIV10" s="14"/>
      <c r="BIW10"/>
      <c r="BIX10" s="14"/>
      <c r="BIY10"/>
      <c r="BIZ10" s="14"/>
      <c r="BJA10"/>
      <c r="BJB10" s="14"/>
      <c r="BJC10"/>
      <c r="BJD10" s="14"/>
      <c r="BJE10"/>
      <c r="BJF10" s="14"/>
      <c r="BJG10"/>
      <c r="BJH10" s="14"/>
      <c r="BJI10"/>
      <c r="BJJ10" s="14"/>
      <c r="BJK10"/>
      <c r="BJL10" s="14"/>
      <c r="BJM10"/>
      <c r="BJN10" s="14"/>
      <c r="BJO10"/>
      <c r="BJP10" s="14"/>
      <c r="BJQ10"/>
      <c r="BJR10" s="14"/>
      <c r="BJS10"/>
      <c r="BJT10" s="14"/>
      <c r="BJU10"/>
      <c r="BJV10" s="14"/>
      <c r="BJW10"/>
      <c r="BJX10" s="14"/>
      <c r="BJY10"/>
      <c r="BJZ10" s="14"/>
      <c r="BKA10"/>
      <c r="BKB10" s="14"/>
      <c r="BKC10"/>
      <c r="BKD10" s="14"/>
      <c r="BKE10"/>
      <c r="BKF10" s="14"/>
      <c r="BKG10"/>
      <c r="BKH10" s="14"/>
      <c r="BKI10"/>
      <c r="BKJ10" s="14"/>
      <c r="BKK10"/>
      <c r="BKL10" s="14"/>
      <c r="BKM10"/>
      <c r="BKN10" s="14"/>
      <c r="BKO10"/>
      <c r="BKP10" s="14"/>
      <c r="BKQ10"/>
      <c r="BKR10" s="14"/>
      <c r="BKS10"/>
      <c r="BKT10" s="14"/>
      <c r="BKU10"/>
      <c r="BKV10" s="14"/>
      <c r="BKW10"/>
      <c r="BKX10" s="14"/>
      <c r="BKY10"/>
      <c r="BKZ10" s="14"/>
      <c r="BLA10"/>
      <c r="BLB10" s="14"/>
      <c r="BLC10"/>
      <c r="BLD10" s="14"/>
      <c r="BLE10"/>
      <c r="BLF10" s="14"/>
      <c r="BLG10"/>
      <c r="BLH10" s="14"/>
      <c r="BLI10"/>
      <c r="BLJ10" s="14"/>
      <c r="BLK10"/>
      <c r="BLL10" s="14"/>
      <c r="BLM10"/>
      <c r="BLN10" s="14"/>
      <c r="BLO10"/>
      <c r="BLP10" s="14"/>
      <c r="BLQ10"/>
      <c r="BLR10" s="14"/>
      <c r="BLS10"/>
      <c r="BLT10" s="14"/>
      <c r="BLU10"/>
      <c r="BLV10" s="14"/>
      <c r="BLW10"/>
      <c r="BLX10" s="14"/>
      <c r="BLY10"/>
      <c r="BLZ10" s="14"/>
      <c r="BMA10"/>
      <c r="BMB10" s="14"/>
      <c r="BMC10"/>
      <c r="BMD10" s="14"/>
      <c r="BME10"/>
      <c r="BMF10" s="14"/>
      <c r="BMG10"/>
      <c r="BMH10" s="14"/>
      <c r="BMI10"/>
      <c r="BMJ10" s="14"/>
      <c r="BMK10"/>
      <c r="BML10" s="14"/>
      <c r="BMM10"/>
      <c r="BMN10" s="14"/>
      <c r="BMO10"/>
      <c r="BMP10" s="14"/>
      <c r="BMQ10"/>
      <c r="BMR10" s="14"/>
      <c r="BMS10"/>
      <c r="BMT10" s="14"/>
      <c r="BMU10"/>
      <c r="BMV10" s="14"/>
      <c r="BMW10"/>
      <c r="BMX10" s="14"/>
      <c r="BMY10"/>
      <c r="BMZ10" s="14"/>
      <c r="BNA10"/>
      <c r="BNB10" s="14"/>
      <c r="BNC10"/>
      <c r="BND10" s="14"/>
      <c r="BNE10"/>
      <c r="BNF10" s="14"/>
      <c r="BNG10"/>
      <c r="BNH10" s="14"/>
      <c r="BNI10"/>
      <c r="BNJ10" s="14"/>
      <c r="BNK10"/>
      <c r="BNL10" s="14"/>
      <c r="BNM10"/>
      <c r="BNN10" s="14"/>
      <c r="BNO10"/>
      <c r="BNP10" s="14"/>
      <c r="BNQ10"/>
      <c r="BNR10" s="14"/>
      <c r="BNS10"/>
      <c r="BNT10" s="14"/>
      <c r="BNU10"/>
      <c r="BNV10" s="14"/>
      <c r="BNW10"/>
      <c r="BNX10" s="14"/>
      <c r="BNY10"/>
      <c r="BNZ10" s="14"/>
      <c r="BOA10"/>
      <c r="BOB10" s="14"/>
      <c r="BOC10"/>
      <c r="BOD10" s="14"/>
      <c r="BOE10"/>
      <c r="BOF10" s="14"/>
      <c r="BOG10"/>
      <c r="BOH10" s="14"/>
      <c r="BOI10"/>
      <c r="BOJ10" s="14"/>
      <c r="BOK10"/>
      <c r="BOL10" s="14"/>
      <c r="BOM10"/>
      <c r="BON10" s="14"/>
      <c r="BOO10"/>
      <c r="BOP10" s="14"/>
      <c r="BOQ10"/>
      <c r="BOR10" s="14"/>
      <c r="BOS10"/>
      <c r="BOT10" s="14"/>
      <c r="BOU10"/>
      <c r="BOV10" s="14"/>
      <c r="BOW10"/>
      <c r="BOX10" s="14"/>
      <c r="BOY10"/>
      <c r="BOZ10" s="14"/>
      <c r="BPA10"/>
      <c r="BPB10" s="14"/>
      <c r="BPC10"/>
      <c r="BPD10" s="14"/>
      <c r="BPE10"/>
      <c r="BPF10" s="14"/>
      <c r="BPG10"/>
      <c r="BPH10" s="14"/>
      <c r="BPI10"/>
      <c r="BPJ10" s="14"/>
      <c r="BPK10"/>
      <c r="BPL10" s="14"/>
      <c r="BPM10"/>
      <c r="BPN10" s="14"/>
      <c r="BPO10"/>
      <c r="BPP10" s="14"/>
      <c r="BPQ10"/>
      <c r="BPR10" s="14"/>
      <c r="BPS10"/>
      <c r="BPT10" s="14"/>
      <c r="BPU10"/>
      <c r="BPV10" s="14"/>
      <c r="BPW10"/>
      <c r="BPX10" s="14"/>
      <c r="BPY10"/>
      <c r="BPZ10" s="14"/>
      <c r="BQA10"/>
      <c r="BQB10" s="14"/>
      <c r="BQC10"/>
      <c r="BQD10" s="14"/>
      <c r="BQE10"/>
      <c r="BQF10" s="14"/>
      <c r="BQG10"/>
      <c r="BQH10" s="14"/>
      <c r="BQI10"/>
      <c r="BQJ10" s="14"/>
      <c r="BQK10"/>
      <c r="BQL10" s="14"/>
      <c r="BQM10"/>
      <c r="BQN10" s="14"/>
      <c r="BQO10"/>
      <c r="BQP10" s="14"/>
      <c r="BQQ10"/>
      <c r="BQR10" s="14"/>
      <c r="BQS10"/>
      <c r="BQT10" s="14"/>
      <c r="BQU10"/>
      <c r="BQV10" s="14"/>
      <c r="BQW10"/>
      <c r="BQX10" s="14"/>
      <c r="BQY10"/>
      <c r="BQZ10" s="14"/>
      <c r="BRA10"/>
      <c r="BRB10" s="14"/>
      <c r="BRC10"/>
      <c r="BRD10" s="14"/>
      <c r="BRE10"/>
      <c r="BRF10" s="14"/>
      <c r="BRG10"/>
      <c r="BRH10" s="14"/>
      <c r="BRI10"/>
      <c r="BRJ10" s="14"/>
      <c r="BRK10"/>
      <c r="BRL10" s="14"/>
      <c r="BRM10"/>
      <c r="BRN10" s="14"/>
      <c r="BRO10"/>
      <c r="BRP10" s="14"/>
      <c r="BRQ10"/>
      <c r="BRR10" s="14"/>
      <c r="BRS10"/>
      <c r="BRT10" s="14"/>
      <c r="BRU10"/>
      <c r="BRV10" s="14"/>
      <c r="BRW10"/>
      <c r="BRX10" s="14"/>
      <c r="BRY10"/>
      <c r="BRZ10" s="14"/>
      <c r="BSA10"/>
      <c r="BSB10" s="14"/>
      <c r="BSC10"/>
      <c r="BSD10" s="14"/>
      <c r="BSE10"/>
      <c r="BSF10" s="14"/>
      <c r="BSG10"/>
      <c r="BSH10" s="14"/>
      <c r="BSI10"/>
      <c r="BSJ10" s="14"/>
      <c r="BSK10"/>
      <c r="BSL10" s="14"/>
      <c r="BSM10"/>
      <c r="BSN10" s="14"/>
      <c r="BSO10"/>
      <c r="BSP10" s="14"/>
      <c r="BSQ10"/>
      <c r="BSR10" s="14"/>
      <c r="BSS10"/>
      <c r="BST10" s="14"/>
      <c r="BSU10"/>
      <c r="BSV10" s="14"/>
      <c r="BSW10"/>
      <c r="BSX10" s="14"/>
      <c r="BSY10"/>
      <c r="BSZ10" s="14"/>
      <c r="BTA10"/>
      <c r="BTB10" s="14"/>
      <c r="BTC10"/>
      <c r="BTD10" s="14"/>
      <c r="BTE10"/>
      <c r="BTF10" s="14"/>
      <c r="BTG10"/>
      <c r="BTH10" s="14"/>
      <c r="BTI10"/>
      <c r="BTJ10" s="14"/>
      <c r="BTK10"/>
      <c r="BTL10" s="14"/>
      <c r="BTM10"/>
      <c r="BTN10" s="14"/>
      <c r="BTO10"/>
      <c r="BTP10" s="14"/>
      <c r="BTQ10"/>
      <c r="BTR10" s="14"/>
      <c r="BTS10"/>
      <c r="BTT10" s="14"/>
      <c r="BTU10"/>
      <c r="BTV10" s="14"/>
      <c r="BTW10"/>
      <c r="BTX10" s="14"/>
      <c r="BTY10"/>
      <c r="BTZ10" s="14"/>
      <c r="BUA10"/>
      <c r="BUB10" s="14"/>
      <c r="BUC10"/>
      <c r="BUD10" s="14"/>
      <c r="BUE10"/>
      <c r="BUF10" s="14"/>
      <c r="BUG10"/>
      <c r="BUH10" s="14"/>
      <c r="BUI10"/>
      <c r="BUJ10" s="14"/>
      <c r="BUK10"/>
      <c r="BUL10" s="14"/>
      <c r="BUM10"/>
      <c r="BUN10" s="14"/>
      <c r="BUO10"/>
      <c r="BUP10" s="14"/>
      <c r="BUQ10"/>
      <c r="BUR10" s="14"/>
      <c r="BUS10"/>
      <c r="BUT10" s="14"/>
      <c r="BUU10"/>
      <c r="BUV10" s="14"/>
      <c r="BUW10"/>
      <c r="BUX10" s="14"/>
      <c r="BUY10"/>
      <c r="BUZ10" s="14"/>
      <c r="BVA10"/>
      <c r="BVB10" s="14"/>
      <c r="BVC10"/>
      <c r="BVD10" s="14"/>
      <c r="BVE10"/>
      <c r="BVF10" s="14"/>
      <c r="BVG10"/>
      <c r="BVH10" s="14"/>
      <c r="BVI10"/>
      <c r="BVJ10" s="14"/>
      <c r="BVK10"/>
      <c r="BVL10" s="14"/>
      <c r="BVM10"/>
      <c r="BVN10" s="14"/>
      <c r="BVO10"/>
      <c r="BVP10" s="14"/>
      <c r="BVQ10"/>
      <c r="BVR10" s="14"/>
      <c r="BVS10"/>
      <c r="BVT10" s="14"/>
      <c r="BVU10"/>
      <c r="BVV10" s="14"/>
      <c r="BVW10"/>
      <c r="BVX10" s="14"/>
      <c r="BVY10"/>
      <c r="BVZ10" s="14"/>
      <c r="BWA10"/>
      <c r="BWB10" s="14"/>
      <c r="BWC10"/>
      <c r="BWD10" s="14"/>
      <c r="BWE10"/>
      <c r="BWF10" s="14"/>
      <c r="BWG10"/>
      <c r="BWH10" s="14"/>
      <c r="BWI10"/>
      <c r="BWJ10" s="14"/>
      <c r="BWK10"/>
      <c r="BWL10" s="14"/>
      <c r="BWM10"/>
      <c r="BWN10" s="14"/>
      <c r="BWO10"/>
      <c r="BWP10" s="14"/>
      <c r="BWQ10"/>
      <c r="BWR10" s="14"/>
      <c r="BWS10"/>
      <c r="BWT10" s="14"/>
      <c r="BWU10"/>
      <c r="BWV10" s="14"/>
      <c r="BWW10"/>
      <c r="BWX10" s="14"/>
      <c r="BWY10"/>
      <c r="BWZ10" s="14"/>
      <c r="BXA10"/>
      <c r="BXB10" s="14"/>
      <c r="BXC10"/>
      <c r="BXD10" s="14"/>
      <c r="BXE10"/>
      <c r="BXF10" s="14"/>
      <c r="BXG10"/>
      <c r="BXH10" s="14"/>
      <c r="BXI10"/>
      <c r="BXJ10" s="14"/>
      <c r="BXK10"/>
      <c r="BXL10" s="14"/>
      <c r="BXM10"/>
      <c r="BXN10" s="14"/>
      <c r="BXO10"/>
      <c r="BXP10" s="14"/>
      <c r="BXQ10"/>
      <c r="BXR10" s="14"/>
      <c r="BXS10"/>
      <c r="BXT10" s="14"/>
      <c r="BXU10"/>
      <c r="BXV10" s="14"/>
      <c r="BXW10"/>
      <c r="BXX10" s="14"/>
      <c r="BXY10"/>
      <c r="BXZ10" s="14"/>
      <c r="BYA10"/>
      <c r="BYB10" s="14"/>
      <c r="BYC10"/>
      <c r="BYD10" s="14"/>
      <c r="BYE10"/>
      <c r="BYF10" s="14"/>
      <c r="BYG10"/>
      <c r="BYH10" s="14"/>
      <c r="BYI10"/>
      <c r="BYJ10" s="14"/>
      <c r="BYK10"/>
      <c r="BYL10" s="14"/>
      <c r="BYM10"/>
      <c r="BYN10" s="14"/>
      <c r="BYO10"/>
      <c r="BYP10" s="14"/>
      <c r="BYQ10"/>
      <c r="BYR10" s="14"/>
      <c r="BYS10"/>
      <c r="BYT10" s="14"/>
      <c r="BYU10"/>
      <c r="BYV10" s="14"/>
      <c r="BYW10"/>
      <c r="BYX10" s="14"/>
      <c r="BYY10"/>
      <c r="BYZ10" s="14"/>
      <c r="BZA10"/>
      <c r="BZB10" s="14"/>
      <c r="BZC10"/>
      <c r="BZD10" s="14"/>
      <c r="BZE10"/>
      <c r="BZF10" s="14"/>
      <c r="BZG10"/>
      <c r="BZH10" s="14"/>
      <c r="BZI10"/>
      <c r="BZJ10" s="14"/>
      <c r="BZK10"/>
      <c r="BZL10" s="14"/>
      <c r="BZM10"/>
      <c r="BZN10" s="14"/>
      <c r="BZO10"/>
      <c r="BZP10" s="14"/>
      <c r="BZQ10"/>
      <c r="BZR10" s="14"/>
      <c r="BZS10"/>
      <c r="BZT10" s="14"/>
      <c r="BZU10"/>
      <c r="BZV10" s="14"/>
      <c r="BZW10"/>
      <c r="BZX10" s="14"/>
      <c r="BZY10"/>
      <c r="BZZ10" s="14"/>
      <c r="CAA10"/>
      <c r="CAB10" s="14"/>
      <c r="CAC10"/>
      <c r="CAD10" s="14"/>
      <c r="CAE10"/>
      <c r="CAF10" s="14"/>
      <c r="CAG10"/>
      <c r="CAH10" s="14"/>
      <c r="CAI10"/>
      <c r="CAJ10" s="14"/>
      <c r="CAK10"/>
      <c r="CAL10" s="14"/>
      <c r="CAM10"/>
      <c r="CAN10" s="14"/>
      <c r="CAO10"/>
      <c r="CAP10" s="14"/>
      <c r="CAQ10"/>
      <c r="CAR10" s="14"/>
      <c r="CAS10"/>
      <c r="CAT10" s="14"/>
      <c r="CAU10"/>
      <c r="CAV10" s="14"/>
      <c r="CAW10"/>
      <c r="CAX10" s="14"/>
      <c r="CAY10"/>
      <c r="CAZ10" s="14"/>
      <c r="CBA10"/>
      <c r="CBB10" s="14"/>
      <c r="CBC10"/>
      <c r="CBD10" s="14"/>
      <c r="CBE10"/>
      <c r="CBF10" s="14"/>
      <c r="CBG10"/>
      <c r="CBH10" s="14"/>
      <c r="CBI10"/>
      <c r="CBJ10" s="14"/>
      <c r="CBK10"/>
      <c r="CBL10" s="14"/>
      <c r="CBM10"/>
      <c r="CBN10" s="14"/>
      <c r="CBO10"/>
      <c r="CBP10" s="14"/>
      <c r="CBQ10"/>
      <c r="CBR10" s="14"/>
      <c r="CBS10"/>
      <c r="CBT10" s="14"/>
      <c r="CBU10"/>
      <c r="CBV10" s="14"/>
      <c r="CBW10"/>
      <c r="CBX10" s="14"/>
      <c r="CBY10"/>
      <c r="CBZ10" s="14"/>
      <c r="CCA10"/>
      <c r="CCB10" s="14"/>
      <c r="CCC10"/>
      <c r="CCD10" s="14"/>
      <c r="CCE10"/>
      <c r="CCF10" s="14"/>
      <c r="CCG10"/>
      <c r="CCH10" s="14"/>
      <c r="CCI10"/>
      <c r="CCJ10" s="14"/>
      <c r="CCK10"/>
      <c r="CCL10" s="14"/>
      <c r="CCM10"/>
      <c r="CCN10" s="14"/>
      <c r="CCO10"/>
      <c r="CCP10" s="14"/>
      <c r="CCQ10"/>
      <c r="CCR10" s="14"/>
      <c r="CCS10"/>
      <c r="CCT10" s="14"/>
      <c r="CCU10"/>
      <c r="CCV10" s="14"/>
      <c r="CCW10"/>
      <c r="CCX10" s="14"/>
      <c r="CCY10"/>
      <c r="CCZ10" s="14"/>
      <c r="CDA10"/>
      <c r="CDB10" s="14"/>
      <c r="CDC10"/>
      <c r="CDD10" s="14"/>
      <c r="CDE10"/>
      <c r="CDF10" s="14"/>
      <c r="CDG10"/>
      <c r="CDH10" s="14"/>
      <c r="CDI10"/>
      <c r="CDJ10" s="14"/>
      <c r="CDK10"/>
      <c r="CDL10" s="14"/>
      <c r="CDM10"/>
      <c r="CDN10" s="14"/>
      <c r="CDO10"/>
      <c r="CDP10" s="14"/>
      <c r="CDQ10"/>
      <c r="CDR10" s="14"/>
      <c r="CDS10"/>
      <c r="CDT10" s="14"/>
      <c r="CDU10"/>
      <c r="CDV10" s="14"/>
      <c r="CDW10"/>
      <c r="CDX10" s="14"/>
      <c r="CDY10"/>
      <c r="CDZ10" s="14"/>
      <c r="CEA10"/>
      <c r="CEB10" s="14"/>
      <c r="CEC10"/>
      <c r="CED10" s="14"/>
      <c r="CEE10"/>
      <c r="CEF10" s="14"/>
      <c r="CEG10"/>
      <c r="CEH10" s="14"/>
      <c r="CEI10"/>
      <c r="CEJ10" s="14"/>
      <c r="CEK10"/>
      <c r="CEL10" s="14"/>
      <c r="CEM10"/>
      <c r="CEN10" s="14"/>
      <c r="CEO10"/>
      <c r="CEP10" s="14"/>
      <c r="CEQ10"/>
      <c r="CER10" s="14"/>
      <c r="CES10"/>
      <c r="CET10" s="14"/>
      <c r="CEU10"/>
      <c r="CEV10" s="14"/>
      <c r="CEW10"/>
      <c r="CEX10" s="14"/>
      <c r="CEY10"/>
      <c r="CEZ10" s="14"/>
      <c r="CFA10"/>
      <c r="CFB10" s="14"/>
      <c r="CFC10"/>
      <c r="CFD10" s="14"/>
      <c r="CFE10"/>
      <c r="CFF10" s="14"/>
      <c r="CFG10"/>
      <c r="CFH10" s="14"/>
      <c r="CFI10"/>
      <c r="CFJ10" s="14"/>
      <c r="CFK10"/>
      <c r="CFL10" s="14"/>
      <c r="CFM10"/>
      <c r="CFN10" s="14"/>
      <c r="CFO10"/>
      <c r="CFP10" s="14"/>
      <c r="CFQ10"/>
      <c r="CFR10" s="14"/>
      <c r="CFS10"/>
      <c r="CFT10" s="14"/>
      <c r="CFU10"/>
      <c r="CFV10" s="14"/>
      <c r="CFW10"/>
      <c r="CFX10" s="14"/>
      <c r="CFY10"/>
      <c r="CFZ10" s="14"/>
      <c r="CGA10"/>
      <c r="CGB10" s="14"/>
      <c r="CGC10"/>
      <c r="CGD10" s="14"/>
      <c r="CGE10"/>
      <c r="CGF10" s="14"/>
      <c r="CGG10"/>
      <c r="CGH10" s="14"/>
      <c r="CGI10"/>
      <c r="CGJ10" s="14"/>
      <c r="CGK10"/>
      <c r="CGL10" s="14"/>
      <c r="CGM10"/>
      <c r="CGN10" s="14"/>
      <c r="CGO10"/>
      <c r="CGP10" s="14"/>
      <c r="CGQ10"/>
      <c r="CGR10" s="14"/>
      <c r="CGS10"/>
      <c r="CGT10" s="14"/>
      <c r="CGU10"/>
      <c r="CGV10" s="14"/>
      <c r="CGW10"/>
      <c r="CGX10" s="14"/>
      <c r="CGY10"/>
      <c r="CGZ10" s="14"/>
      <c r="CHA10"/>
      <c r="CHB10" s="14"/>
      <c r="CHC10"/>
      <c r="CHD10" s="14"/>
      <c r="CHE10"/>
      <c r="CHF10" s="14"/>
      <c r="CHG10"/>
      <c r="CHH10" s="14"/>
      <c r="CHI10"/>
      <c r="CHJ10" s="14"/>
      <c r="CHK10"/>
      <c r="CHL10" s="14"/>
      <c r="CHM10"/>
      <c r="CHN10" s="14"/>
      <c r="CHO10"/>
      <c r="CHP10" s="14"/>
      <c r="CHQ10"/>
      <c r="CHR10" s="14"/>
      <c r="CHS10"/>
      <c r="CHT10" s="14"/>
      <c r="CHU10"/>
      <c r="CHV10" s="14"/>
      <c r="CHW10"/>
      <c r="CHX10" s="14"/>
      <c r="CHY10"/>
      <c r="CHZ10" s="14"/>
      <c r="CIA10"/>
      <c r="CIB10" s="14"/>
      <c r="CIC10"/>
      <c r="CID10" s="14"/>
      <c r="CIE10"/>
      <c r="CIF10" s="14"/>
      <c r="CIG10"/>
      <c r="CIH10" s="14"/>
      <c r="CII10"/>
      <c r="CIJ10" s="14"/>
      <c r="CIK10"/>
      <c r="CIL10" s="14"/>
      <c r="CIM10"/>
      <c r="CIN10" s="14"/>
      <c r="CIO10"/>
      <c r="CIP10" s="14"/>
      <c r="CIQ10"/>
      <c r="CIR10" s="14"/>
      <c r="CIS10"/>
      <c r="CIT10" s="14"/>
      <c r="CIU10"/>
      <c r="CIV10" s="14"/>
      <c r="CIW10"/>
      <c r="CIX10" s="14"/>
      <c r="CIY10"/>
      <c r="CIZ10" s="14"/>
      <c r="CJA10"/>
      <c r="CJB10" s="14"/>
      <c r="CJC10"/>
      <c r="CJD10" s="14"/>
      <c r="CJE10"/>
      <c r="CJF10" s="14"/>
      <c r="CJG10"/>
      <c r="CJH10" s="14"/>
      <c r="CJI10"/>
      <c r="CJJ10" s="14"/>
      <c r="CJK10"/>
      <c r="CJL10" s="14"/>
      <c r="CJM10"/>
      <c r="CJN10" s="14"/>
      <c r="CJO10"/>
      <c r="CJP10" s="14"/>
      <c r="CJQ10"/>
      <c r="CJR10" s="14"/>
      <c r="CJS10"/>
      <c r="CJT10" s="14"/>
      <c r="CJU10"/>
      <c r="CJV10" s="14"/>
      <c r="CJW10"/>
      <c r="CJX10" s="14"/>
      <c r="CJY10"/>
      <c r="CJZ10" s="14"/>
      <c r="CKA10"/>
      <c r="CKB10" s="14"/>
      <c r="CKC10"/>
      <c r="CKD10" s="14"/>
      <c r="CKE10"/>
      <c r="CKF10" s="14"/>
      <c r="CKG10"/>
      <c r="CKH10" s="14"/>
      <c r="CKI10"/>
      <c r="CKJ10" s="14"/>
      <c r="CKK10"/>
      <c r="CKL10" s="14"/>
      <c r="CKM10"/>
      <c r="CKN10" s="14"/>
      <c r="CKO10"/>
      <c r="CKP10" s="14"/>
      <c r="CKQ10"/>
      <c r="CKR10" s="14"/>
      <c r="CKS10"/>
      <c r="CKT10" s="14"/>
      <c r="CKU10"/>
      <c r="CKV10" s="14"/>
      <c r="CKW10"/>
      <c r="CKX10" s="14"/>
      <c r="CKY10"/>
      <c r="CKZ10" s="14"/>
      <c r="CLA10"/>
      <c r="CLB10" s="14"/>
      <c r="CLC10"/>
      <c r="CLD10" s="14"/>
      <c r="CLE10"/>
      <c r="CLF10" s="14"/>
      <c r="CLG10"/>
      <c r="CLH10" s="14"/>
      <c r="CLI10"/>
      <c r="CLJ10" s="14"/>
      <c r="CLK10"/>
      <c r="CLL10" s="14"/>
      <c r="CLM10"/>
      <c r="CLN10" s="14"/>
      <c r="CLO10"/>
      <c r="CLP10" s="14"/>
      <c r="CLQ10"/>
      <c r="CLR10" s="14"/>
      <c r="CLS10"/>
      <c r="CLT10" s="14"/>
      <c r="CLU10"/>
      <c r="CLV10" s="14"/>
      <c r="CLW10"/>
      <c r="CLX10" s="14"/>
      <c r="CLY10"/>
      <c r="CLZ10" s="14"/>
      <c r="CMA10"/>
      <c r="CMB10" s="14"/>
      <c r="CMC10"/>
      <c r="CMD10" s="14"/>
      <c r="CME10"/>
      <c r="CMF10" s="14"/>
      <c r="CMG10"/>
      <c r="CMH10" s="14"/>
      <c r="CMI10"/>
      <c r="CMJ10" s="14"/>
      <c r="CMK10"/>
      <c r="CML10" s="14"/>
      <c r="CMM10"/>
      <c r="CMN10" s="14"/>
      <c r="CMO10"/>
      <c r="CMP10" s="14"/>
      <c r="CMQ10"/>
      <c r="CMR10" s="14"/>
      <c r="CMS10"/>
      <c r="CMT10" s="14"/>
      <c r="CMU10"/>
      <c r="CMV10" s="14"/>
      <c r="CMW10"/>
      <c r="CMX10" s="14"/>
      <c r="CMY10"/>
      <c r="CMZ10" s="14"/>
      <c r="CNA10"/>
      <c r="CNB10" s="14"/>
      <c r="CNC10"/>
      <c r="CND10" s="14"/>
      <c r="CNE10"/>
      <c r="CNF10" s="14"/>
      <c r="CNG10"/>
      <c r="CNH10" s="14"/>
      <c r="CNI10"/>
      <c r="CNJ10" s="14"/>
      <c r="CNK10"/>
      <c r="CNL10" s="14"/>
      <c r="CNM10"/>
      <c r="CNN10" s="14"/>
      <c r="CNO10"/>
      <c r="CNP10" s="14"/>
      <c r="CNQ10"/>
      <c r="CNR10" s="14"/>
      <c r="CNS10"/>
      <c r="CNT10" s="14"/>
      <c r="CNU10"/>
      <c r="CNV10" s="14"/>
      <c r="CNW10"/>
      <c r="CNX10" s="14"/>
      <c r="CNY10"/>
      <c r="CNZ10" s="14"/>
      <c r="COA10"/>
      <c r="COB10" s="14"/>
      <c r="COC10"/>
      <c r="COD10" s="14"/>
      <c r="COE10"/>
      <c r="COF10" s="14"/>
      <c r="COG10"/>
      <c r="COH10" s="14"/>
      <c r="COI10"/>
      <c r="COJ10" s="14"/>
      <c r="COK10"/>
      <c r="COL10" s="14"/>
      <c r="COM10"/>
      <c r="CON10" s="14"/>
      <c r="COO10"/>
      <c r="COP10" s="14"/>
      <c r="COQ10"/>
      <c r="COR10" s="14"/>
      <c r="COS10"/>
      <c r="COT10" s="14"/>
      <c r="COU10"/>
      <c r="COV10" s="14"/>
      <c r="COW10"/>
      <c r="COX10" s="14"/>
      <c r="COY10"/>
      <c r="COZ10" s="14"/>
      <c r="CPA10"/>
      <c r="CPB10" s="14"/>
      <c r="CPC10"/>
      <c r="CPD10" s="14"/>
      <c r="CPE10"/>
      <c r="CPF10" s="14"/>
      <c r="CPG10"/>
      <c r="CPH10" s="14"/>
      <c r="CPI10"/>
      <c r="CPJ10" s="14"/>
      <c r="CPK10"/>
      <c r="CPL10" s="14"/>
      <c r="CPM10"/>
      <c r="CPN10" s="14"/>
      <c r="CPO10"/>
      <c r="CPP10" s="14"/>
      <c r="CPQ10"/>
      <c r="CPR10" s="14"/>
      <c r="CPS10"/>
      <c r="CPT10" s="14"/>
      <c r="CPU10"/>
      <c r="CPV10" s="14"/>
      <c r="CPW10"/>
      <c r="CPX10" s="14"/>
      <c r="CPY10"/>
      <c r="CPZ10" s="14"/>
      <c r="CQA10"/>
      <c r="CQB10" s="14"/>
      <c r="CQC10"/>
      <c r="CQD10" s="14"/>
      <c r="CQE10"/>
      <c r="CQF10" s="14"/>
      <c r="CQG10"/>
      <c r="CQH10" s="14"/>
      <c r="CQI10"/>
      <c r="CQJ10" s="14"/>
      <c r="CQK10"/>
      <c r="CQL10" s="14"/>
      <c r="CQM10"/>
      <c r="CQN10" s="14"/>
      <c r="CQO10"/>
      <c r="CQP10" s="14"/>
      <c r="CQQ10"/>
      <c r="CQR10" s="14"/>
      <c r="CQS10"/>
      <c r="CQT10" s="14"/>
      <c r="CQU10"/>
      <c r="CQV10" s="14"/>
      <c r="CQW10"/>
      <c r="CQX10" s="14"/>
      <c r="CQY10"/>
      <c r="CQZ10" s="14"/>
      <c r="CRA10"/>
      <c r="CRB10" s="14"/>
      <c r="CRC10"/>
      <c r="CRD10" s="14"/>
      <c r="CRE10"/>
      <c r="CRF10" s="14"/>
      <c r="CRG10"/>
      <c r="CRH10" s="14"/>
      <c r="CRI10"/>
      <c r="CRJ10" s="14"/>
      <c r="CRK10"/>
      <c r="CRL10" s="14"/>
      <c r="CRM10"/>
      <c r="CRN10" s="14"/>
      <c r="CRO10"/>
      <c r="CRP10" s="14"/>
      <c r="CRQ10"/>
      <c r="CRR10" s="14"/>
      <c r="CRS10"/>
      <c r="CRT10" s="14"/>
      <c r="CRU10"/>
      <c r="CRV10" s="14"/>
      <c r="CRW10"/>
      <c r="CRX10" s="14"/>
      <c r="CRY10"/>
      <c r="CRZ10" s="14"/>
      <c r="CSA10"/>
      <c r="CSB10" s="14"/>
      <c r="CSC10"/>
      <c r="CSD10" s="14"/>
      <c r="CSE10"/>
      <c r="CSF10" s="14"/>
      <c r="CSG10"/>
      <c r="CSH10" s="14"/>
      <c r="CSI10"/>
      <c r="CSJ10" s="14"/>
      <c r="CSK10"/>
      <c r="CSL10" s="14"/>
      <c r="CSM10"/>
      <c r="CSN10" s="14"/>
      <c r="CSO10"/>
      <c r="CSP10" s="14"/>
      <c r="CSQ10"/>
      <c r="CSR10" s="14"/>
      <c r="CSS10"/>
      <c r="CST10" s="14"/>
      <c r="CSU10"/>
      <c r="CSV10" s="14"/>
      <c r="CSW10"/>
      <c r="CSX10" s="14"/>
      <c r="CSY10"/>
      <c r="CSZ10" s="14"/>
      <c r="CTA10"/>
      <c r="CTB10" s="14"/>
      <c r="CTC10"/>
      <c r="CTD10" s="14"/>
      <c r="CTE10"/>
      <c r="CTF10" s="14"/>
      <c r="CTG10"/>
      <c r="CTH10" s="14"/>
      <c r="CTI10"/>
      <c r="CTJ10" s="14"/>
      <c r="CTK10"/>
      <c r="CTL10" s="14"/>
      <c r="CTM10"/>
      <c r="CTN10" s="14"/>
      <c r="CTO10"/>
      <c r="CTP10" s="14"/>
      <c r="CTQ10"/>
      <c r="CTR10" s="14"/>
      <c r="CTS10"/>
      <c r="CTT10" s="14"/>
      <c r="CTU10"/>
      <c r="CTV10" s="14"/>
      <c r="CTW10"/>
      <c r="CTX10" s="14"/>
      <c r="CTY10"/>
      <c r="CTZ10" s="14"/>
      <c r="CUA10"/>
      <c r="CUB10" s="14"/>
      <c r="CUC10"/>
      <c r="CUD10" s="14"/>
      <c r="CUE10"/>
      <c r="CUF10" s="14"/>
      <c r="CUG10"/>
      <c r="CUH10" s="14"/>
      <c r="CUI10"/>
      <c r="CUJ10" s="14"/>
      <c r="CUK10"/>
      <c r="CUL10" s="14"/>
      <c r="CUM10"/>
      <c r="CUN10" s="14"/>
      <c r="CUO10"/>
      <c r="CUP10" s="14"/>
      <c r="CUQ10"/>
      <c r="CUR10" s="14"/>
      <c r="CUS10"/>
      <c r="CUT10" s="14"/>
      <c r="CUU10"/>
      <c r="CUV10" s="14"/>
      <c r="CUW10"/>
      <c r="CUX10" s="14"/>
      <c r="CUY10"/>
      <c r="CUZ10" s="14"/>
      <c r="CVA10"/>
      <c r="CVB10" s="14"/>
      <c r="CVC10"/>
      <c r="CVD10" s="14"/>
      <c r="CVE10"/>
      <c r="CVF10" s="14"/>
      <c r="CVG10"/>
      <c r="CVH10" s="14"/>
      <c r="CVI10"/>
      <c r="CVJ10" s="14"/>
      <c r="CVK10"/>
      <c r="CVL10" s="14"/>
      <c r="CVM10"/>
      <c r="CVN10" s="14"/>
      <c r="CVO10"/>
      <c r="CVP10" s="14"/>
      <c r="CVQ10"/>
      <c r="CVR10" s="14"/>
      <c r="CVS10"/>
      <c r="CVT10" s="14"/>
      <c r="CVU10"/>
      <c r="CVV10" s="14"/>
      <c r="CVW10"/>
      <c r="CVX10" s="14"/>
      <c r="CVY10"/>
      <c r="CVZ10" s="14"/>
      <c r="CWA10"/>
      <c r="CWB10" s="14"/>
      <c r="CWC10"/>
      <c r="CWD10" s="14"/>
      <c r="CWE10"/>
      <c r="CWF10" s="14"/>
      <c r="CWG10"/>
      <c r="CWH10" s="14"/>
      <c r="CWI10"/>
      <c r="CWJ10" s="14"/>
      <c r="CWK10"/>
      <c r="CWL10" s="14"/>
      <c r="CWM10"/>
      <c r="CWN10" s="14"/>
      <c r="CWO10"/>
      <c r="CWP10" s="14"/>
      <c r="CWQ10"/>
      <c r="CWR10" s="14"/>
      <c r="CWS10"/>
      <c r="CWT10" s="14"/>
      <c r="CWU10"/>
      <c r="CWV10" s="14"/>
      <c r="CWW10"/>
      <c r="CWX10" s="14"/>
      <c r="CWY10"/>
      <c r="CWZ10" s="14"/>
      <c r="CXA10"/>
      <c r="CXB10" s="14"/>
      <c r="CXC10"/>
      <c r="CXD10" s="14"/>
      <c r="CXE10"/>
      <c r="CXF10" s="14"/>
      <c r="CXG10"/>
      <c r="CXH10" s="14"/>
      <c r="CXI10"/>
      <c r="CXJ10" s="14"/>
      <c r="CXK10"/>
      <c r="CXL10" s="14"/>
      <c r="CXM10"/>
      <c r="CXN10" s="14"/>
      <c r="CXO10"/>
      <c r="CXP10" s="14"/>
      <c r="CXQ10"/>
      <c r="CXR10" s="14"/>
      <c r="CXS10"/>
      <c r="CXT10" s="14"/>
      <c r="CXU10"/>
      <c r="CXV10" s="14"/>
      <c r="CXW10"/>
      <c r="CXX10" s="14"/>
      <c r="CXY10"/>
      <c r="CXZ10" s="14"/>
      <c r="CYA10"/>
      <c r="CYB10" s="14"/>
      <c r="CYC10"/>
      <c r="CYD10" s="14"/>
      <c r="CYE10"/>
      <c r="CYF10" s="14"/>
      <c r="CYG10"/>
      <c r="CYH10" s="14"/>
      <c r="CYI10"/>
      <c r="CYJ10" s="14"/>
      <c r="CYK10"/>
      <c r="CYL10" s="14"/>
      <c r="CYM10"/>
      <c r="CYN10" s="14"/>
      <c r="CYO10"/>
      <c r="CYP10" s="14"/>
      <c r="CYQ10"/>
      <c r="CYR10" s="14"/>
      <c r="CYS10"/>
      <c r="CYT10" s="14"/>
      <c r="CYU10"/>
      <c r="CYV10" s="14"/>
      <c r="CYW10"/>
      <c r="CYX10" s="14"/>
      <c r="CYY10"/>
      <c r="CYZ10" s="14"/>
      <c r="CZA10"/>
      <c r="CZB10" s="14"/>
      <c r="CZC10"/>
      <c r="CZD10" s="14"/>
      <c r="CZE10"/>
      <c r="CZF10" s="14"/>
      <c r="CZG10"/>
      <c r="CZH10" s="14"/>
      <c r="CZI10"/>
      <c r="CZJ10" s="14"/>
      <c r="CZK10"/>
      <c r="CZL10" s="14"/>
      <c r="CZM10"/>
      <c r="CZN10" s="14"/>
      <c r="CZO10"/>
      <c r="CZP10" s="14"/>
      <c r="CZQ10"/>
      <c r="CZR10" s="14"/>
      <c r="CZS10"/>
      <c r="CZT10" s="14"/>
      <c r="CZU10"/>
      <c r="CZV10" s="14"/>
      <c r="CZW10"/>
      <c r="CZX10" s="14"/>
      <c r="CZY10"/>
      <c r="CZZ10" s="14"/>
      <c r="DAA10"/>
      <c r="DAB10" s="14"/>
      <c r="DAC10"/>
      <c r="DAD10" s="14"/>
      <c r="DAE10"/>
      <c r="DAF10" s="14"/>
      <c r="DAG10"/>
      <c r="DAH10" s="14"/>
      <c r="DAI10"/>
      <c r="DAJ10" s="14"/>
      <c r="DAK10"/>
      <c r="DAL10" s="14"/>
      <c r="DAM10"/>
      <c r="DAN10" s="14"/>
      <c r="DAO10"/>
      <c r="DAP10" s="14"/>
      <c r="DAQ10"/>
      <c r="DAR10" s="14"/>
      <c r="DAS10"/>
      <c r="DAT10" s="14"/>
      <c r="DAU10"/>
      <c r="DAV10" s="14"/>
      <c r="DAW10"/>
      <c r="DAX10" s="14"/>
      <c r="DAY10"/>
      <c r="DAZ10" s="14"/>
      <c r="DBA10"/>
      <c r="DBB10" s="14"/>
      <c r="DBC10"/>
      <c r="DBD10" s="14"/>
      <c r="DBE10"/>
      <c r="DBF10" s="14"/>
      <c r="DBG10"/>
      <c r="DBH10" s="14"/>
      <c r="DBI10"/>
      <c r="DBJ10" s="14"/>
      <c r="DBK10"/>
      <c r="DBL10" s="14"/>
      <c r="DBM10"/>
      <c r="DBN10" s="14"/>
      <c r="DBO10"/>
      <c r="DBP10" s="14"/>
      <c r="DBQ10"/>
      <c r="DBR10" s="14"/>
      <c r="DBS10"/>
      <c r="DBT10" s="14"/>
      <c r="DBU10"/>
      <c r="DBV10" s="14"/>
      <c r="DBW10"/>
      <c r="DBX10" s="14"/>
      <c r="DBY10"/>
      <c r="DBZ10" s="14"/>
      <c r="DCA10"/>
      <c r="DCB10" s="14"/>
      <c r="DCC10"/>
      <c r="DCD10" s="14"/>
      <c r="DCE10"/>
      <c r="DCF10" s="14"/>
      <c r="DCG10"/>
      <c r="DCH10" s="14"/>
      <c r="DCI10"/>
      <c r="DCJ10" s="14"/>
      <c r="DCK10"/>
      <c r="DCL10" s="14"/>
      <c r="DCM10"/>
      <c r="DCN10" s="14"/>
      <c r="DCO10"/>
      <c r="DCP10" s="14"/>
      <c r="DCQ10"/>
      <c r="DCR10" s="14"/>
      <c r="DCS10"/>
      <c r="DCT10" s="14"/>
      <c r="DCU10"/>
      <c r="DCV10" s="14"/>
      <c r="DCW10"/>
      <c r="DCX10" s="14"/>
      <c r="DCY10"/>
      <c r="DCZ10" s="14"/>
      <c r="DDA10"/>
      <c r="DDB10" s="14"/>
      <c r="DDC10"/>
      <c r="DDD10" s="14"/>
      <c r="DDE10"/>
      <c r="DDF10" s="14"/>
      <c r="DDG10"/>
      <c r="DDH10" s="14"/>
      <c r="DDI10"/>
      <c r="DDJ10" s="14"/>
      <c r="DDK10"/>
      <c r="DDL10" s="14"/>
      <c r="DDM10"/>
      <c r="DDN10" s="14"/>
      <c r="DDO10"/>
      <c r="DDP10" s="14"/>
      <c r="DDQ10"/>
      <c r="DDR10" s="14"/>
      <c r="DDS10"/>
      <c r="DDT10" s="14"/>
      <c r="DDU10"/>
      <c r="DDV10" s="14"/>
      <c r="DDW10"/>
      <c r="DDX10" s="14"/>
      <c r="DDY10"/>
      <c r="DDZ10" s="14"/>
      <c r="DEA10"/>
      <c r="DEB10" s="14"/>
      <c r="DEC10"/>
      <c r="DED10" s="14"/>
      <c r="DEE10"/>
      <c r="DEF10" s="14"/>
      <c r="DEG10"/>
      <c r="DEH10" s="14"/>
      <c r="DEI10"/>
      <c r="DEJ10" s="14"/>
      <c r="DEK10"/>
      <c r="DEL10" s="14"/>
      <c r="DEM10"/>
      <c r="DEN10" s="14"/>
      <c r="DEO10"/>
      <c r="DEP10" s="14"/>
      <c r="DEQ10"/>
      <c r="DER10" s="14"/>
      <c r="DES10"/>
      <c r="DET10" s="14"/>
      <c r="DEU10"/>
      <c r="DEV10" s="14"/>
      <c r="DEW10"/>
      <c r="DEX10" s="14"/>
      <c r="DEY10"/>
      <c r="DEZ10" s="14"/>
      <c r="DFA10"/>
      <c r="DFB10" s="14"/>
      <c r="DFC10"/>
      <c r="DFD10" s="14"/>
      <c r="DFE10"/>
      <c r="DFF10" s="14"/>
      <c r="DFG10"/>
      <c r="DFH10" s="14"/>
      <c r="DFI10"/>
      <c r="DFJ10" s="14"/>
      <c r="DFK10"/>
      <c r="DFL10" s="14"/>
      <c r="DFM10"/>
      <c r="DFN10" s="14"/>
      <c r="DFO10"/>
      <c r="DFP10" s="14"/>
      <c r="DFQ10"/>
      <c r="DFR10" s="14"/>
      <c r="DFS10"/>
      <c r="DFT10" s="14"/>
      <c r="DFU10"/>
      <c r="DFV10" s="14"/>
      <c r="DFW10"/>
      <c r="DFX10" s="14"/>
      <c r="DFY10"/>
      <c r="DFZ10" s="14"/>
      <c r="DGA10"/>
      <c r="DGB10" s="14"/>
      <c r="DGC10"/>
      <c r="DGD10" s="14"/>
      <c r="DGE10"/>
      <c r="DGF10" s="14"/>
      <c r="DGG10"/>
      <c r="DGH10" s="14"/>
      <c r="DGI10"/>
      <c r="DGJ10" s="14"/>
      <c r="DGK10"/>
      <c r="DGL10" s="14"/>
      <c r="DGM10"/>
      <c r="DGN10" s="14"/>
      <c r="DGO10"/>
      <c r="DGP10" s="14"/>
      <c r="DGQ10"/>
      <c r="DGR10" s="14"/>
      <c r="DGS10"/>
      <c r="DGT10" s="14"/>
      <c r="DGU10"/>
      <c r="DGV10" s="14"/>
      <c r="DGW10"/>
      <c r="DGX10" s="14"/>
      <c r="DGY10"/>
      <c r="DGZ10" s="14"/>
      <c r="DHA10"/>
      <c r="DHB10" s="14"/>
      <c r="DHC10"/>
      <c r="DHD10" s="14"/>
      <c r="DHE10"/>
      <c r="DHF10" s="14"/>
      <c r="DHG10"/>
      <c r="DHH10" s="14"/>
      <c r="DHI10"/>
      <c r="DHJ10" s="14"/>
      <c r="DHK10"/>
      <c r="DHL10" s="14"/>
      <c r="DHM10"/>
      <c r="DHN10" s="14"/>
      <c r="DHO10"/>
      <c r="DHP10" s="14"/>
      <c r="DHQ10"/>
      <c r="DHR10" s="14"/>
      <c r="DHS10"/>
      <c r="DHT10" s="14"/>
      <c r="DHU10"/>
      <c r="DHV10" s="14"/>
      <c r="DHW10"/>
      <c r="DHX10" s="14"/>
      <c r="DHY10"/>
      <c r="DHZ10" s="14"/>
      <c r="DIA10"/>
      <c r="DIB10" s="14"/>
      <c r="DIC10"/>
      <c r="DID10" s="14"/>
      <c r="DIE10"/>
      <c r="DIF10" s="14"/>
      <c r="DIG10"/>
      <c r="DIH10" s="14"/>
      <c r="DII10"/>
      <c r="DIJ10" s="14"/>
      <c r="DIK10"/>
      <c r="DIL10" s="14"/>
      <c r="DIM10"/>
      <c r="DIN10" s="14"/>
      <c r="DIO10"/>
      <c r="DIP10" s="14"/>
      <c r="DIQ10"/>
      <c r="DIR10" s="14"/>
      <c r="DIS10"/>
      <c r="DIT10" s="14"/>
      <c r="DIU10"/>
      <c r="DIV10" s="14"/>
      <c r="DIW10"/>
      <c r="DIX10" s="14"/>
      <c r="DIY10"/>
      <c r="DIZ10" s="14"/>
      <c r="DJA10"/>
      <c r="DJB10" s="14"/>
      <c r="DJC10"/>
      <c r="DJD10" s="14"/>
      <c r="DJE10"/>
      <c r="DJF10" s="14"/>
      <c r="DJG10"/>
      <c r="DJH10" s="14"/>
      <c r="DJI10"/>
      <c r="DJJ10" s="14"/>
      <c r="DJK10"/>
      <c r="DJL10" s="14"/>
      <c r="DJM10"/>
      <c r="DJN10" s="14"/>
      <c r="DJO10"/>
      <c r="DJP10" s="14"/>
      <c r="DJQ10"/>
      <c r="DJR10" s="14"/>
      <c r="DJS10"/>
      <c r="DJT10" s="14"/>
      <c r="DJU10"/>
      <c r="DJV10" s="14"/>
      <c r="DJW10"/>
      <c r="DJX10" s="14"/>
      <c r="DJY10"/>
      <c r="DJZ10" s="14"/>
      <c r="DKA10"/>
      <c r="DKB10" s="14"/>
      <c r="DKC10"/>
      <c r="DKD10" s="14"/>
      <c r="DKE10"/>
      <c r="DKF10" s="14"/>
      <c r="DKG10"/>
      <c r="DKH10" s="14"/>
      <c r="DKI10"/>
      <c r="DKJ10" s="14"/>
      <c r="DKK10"/>
      <c r="DKL10" s="14"/>
      <c r="DKM10"/>
      <c r="DKN10" s="14"/>
      <c r="DKO10"/>
      <c r="DKP10" s="14"/>
      <c r="DKQ10"/>
      <c r="DKR10" s="14"/>
      <c r="DKS10"/>
      <c r="DKT10" s="14"/>
      <c r="DKU10"/>
      <c r="DKV10" s="14"/>
      <c r="DKW10"/>
      <c r="DKX10" s="14"/>
      <c r="DKY10"/>
      <c r="DKZ10" s="14"/>
      <c r="DLA10"/>
      <c r="DLB10" s="14"/>
      <c r="DLC10"/>
      <c r="DLD10" s="14"/>
      <c r="DLE10"/>
      <c r="DLF10" s="14"/>
      <c r="DLG10"/>
      <c r="DLH10" s="14"/>
      <c r="DLI10"/>
      <c r="DLJ10" s="14"/>
      <c r="DLK10"/>
      <c r="DLL10" s="14"/>
      <c r="DLM10"/>
      <c r="DLN10" s="14"/>
      <c r="DLO10"/>
      <c r="DLP10" s="14"/>
      <c r="DLQ10"/>
      <c r="DLR10" s="14"/>
      <c r="DLS10"/>
      <c r="DLT10" s="14"/>
      <c r="DLU10"/>
      <c r="DLV10" s="14"/>
      <c r="DLW10"/>
      <c r="DLX10" s="14"/>
      <c r="DLY10"/>
      <c r="DLZ10" s="14"/>
      <c r="DMA10"/>
      <c r="DMB10" s="14"/>
      <c r="DMC10"/>
      <c r="DMD10" s="14"/>
      <c r="DME10"/>
      <c r="DMF10" s="14"/>
      <c r="DMG10"/>
      <c r="DMH10" s="14"/>
      <c r="DMI10"/>
      <c r="DMJ10" s="14"/>
      <c r="DMK10"/>
      <c r="DML10" s="14"/>
      <c r="DMM10"/>
      <c r="DMN10" s="14"/>
      <c r="DMO10"/>
      <c r="DMP10" s="14"/>
      <c r="DMQ10"/>
      <c r="DMR10" s="14"/>
      <c r="DMS10"/>
      <c r="DMT10" s="14"/>
      <c r="DMU10"/>
      <c r="DMV10" s="14"/>
      <c r="DMW10"/>
      <c r="DMX10" s="14"/>
      <c r="DMY10"/>
      <c r="DMZ10" s="14"/>
      <c r="DNA10"/>
      <c r="DNB10" s="14"/>
      <c r="DNC10"/>
      <c r="DND10" s="14"/>
      <c r="DNE10"/>
      <c r="DNF10" s="14"/>
      <c r="DNG10"/>
      <c r="DNH10" s="14"/>
      <c r="DNI10"/>
      <c r="DNJ10" s="14"/>
      <c r="DNK10"/>
      <c r="DNL10" s="14"/>
      <c r="DNM10"/>
      <c r="DNN10" s="14"/>
      <c r="DNO10"/>
      <c r="DNP10" s="14"/>
      <c r="DNQ10"/>
      <c r="DNR10" s="14"/>
      <c r="DNS10"/>
      <c r="DNT10" s="14"/>
      <c r="DNU10"/>
      <c r="DNV10" s="14"/>
      <c r="DNW10"/>
      <c r="DNX10" s="14"/>
      <c r="DNY10"/>
      <c r="DNZ10" s="14"/>
      <c r="DOA10"/>
      <c r="DOB10" s="14"/>
      <c r="DOC10"/>
      <c r="DOD10" s="14"/>
      <c r="DOE10"/>
      <c r="DOF10" s="14"/>
      <c r="DOG10"/>
      <c r="DOH10" s="14"/>
      <c r="DOI10"/>
      <c r="DOJ10" s="14"/>
      <c r="DOK10"/>
      <c r="DOL10" s="14"/>
      <c r="DOM10"/>
      <c r="DON10" s="14"/>
      <c r="DOO10"/>
      <c r="DOP10" s="14"/>
      <c r="DOQ10"/>
      <c r="DOR10" s="14"/>
      <c r="DOS10"/>
      <c r="DOT10" s="14"/>
      <c r="DOU10"/>
      <c r="DOV10" s="14"/>
      <c r="DOW10"/>
      <c r="DOX10" s="14"/>
      <c r="DOY10"/>
      <c r="DOZ10" s="14"/>
      <c r="DPA10"/>
      <c r="DPB10" s="14"/>
      <c r="DPC10"/>
      <c r="DPD10" s="14"/>
      <c r="DPE10"/>
      <c r="DPF10" s="14"/>
      <c r="DPG10"/>
      <c r="DPH10" s="14"/>
      <c r="DPI10"/>
      <c r="DPJ10" s="14"/>
      <c r="DPK10"/>
      <c r="DPL10" s="14"/>
      <c r="DPM10"/>
      <c r="DPN10" s="14"/>
      <c r="DPO10"/>
      <c r="DPP10" s="14"/>
      <c r="DPQ10"/>
      <c r="DPR10" s="14"/>
      <c r="DPS10"/>
      <c r="DPT10" s="14"/>
      <c r="DPU10"/>
      <c r="DPV10" s="14"/>
      <c r="DPW10"/>
      <c r="DPX10" s="14"/>
      <c r="DPY10"/>
      <c r="DPZ10" s="14"/>
      <c r="DQA10"/>
      <c r="DQB10" s="14"/>
      <c r="DQC10"/>
      <c r="DQD10" s="14"/>
      <c r="DQE10"/>
      <c r="DQF10" s="14"/>
      <c r="DQG10"/>
      <c r="DQH10" s="14"/>
      <c r="DQI10"/>
      <c r="DQJ10" s="14"/>
      <c r="DQK10"/>
      <c r="DQL10" s="14"/>
      <c r="DQM10"/>
      <c r="DQN10" s="14"/>
      <c r="DQO10"/>
      <c r="DQP10" s="14"/>
      <c r="DQQ10"/>
      <c r="DQR10" s="14"/>
      <c r="DQS10"/>
      <c r="DQT10" s="14"/>
      <c r="DQU10"/>
      <c r="DQV10" s="14"/>
      <c r="DQW10"/>
      <c r="DQX10" s="14"/>
      <c r="DQY10"/>
      <c r="DQZ10" s="14"/>
      <c r="DRA10"/>
      <c r="DRB10" s="14"/>
      <c r="DRC10"/>
      <c r="DRD10" s="14"/>
      <c r="DRE10"/>
      <c r="DRF10" s="14"/>
      <c r="DRG10"/>
      <c r="DRH10" s="14"/>
      <c r="DRI10"/>
      <c r="DRJ10" s="14"/>
      <c r="DRK10"/>
      <c r="DRL10" s="14"/>
      <c r="DRM10"/>
      <c r="DRN10" s="14"/>
      <c r="DRO10"/>
      <c r="DRP10" s="14"/>
      <c r="DRQ10"/>
      <c r="DRR10" s="14"/>
      <c r="DRS10"/>
      <c r="DRT10" s="14"/>
      <c r="DRU10"/>
      <c r="DRV10" s="14"/>
      <c r="DRW10"/>
      <c r="DRX10" s="14"/>
      <c r="DRY10"/>
      <c r="DRZ10" s="14"/>
      <c r="DSA10"/>
      <c r="DSB10" s="14"/>
      <c r="DSC10"/>
      <c r="DSD10" s="14"/>
      <c r="DSE10"/>
      <c r="DSF10" s="14"/>
      <c r="DSG10"/>
      <c r="DSH10" s="14"/>
      <c r="DSI10"/>
      <c r="DSJ10" s="14"/>
      <c r="DSK10"/>
      <c r="DSL10" s="14"/>
      <c r="DSM10"/>
      <c r="DSN10" s="14"/>
      <c r="DSO10"/>
      <c r="DSP10" s="14"/>
      <c r="DSQ10"/>
      <c r="DSR10" s="14"/>
      <c r="DSS10"/>
      <c r="DST10" s="14"/>
      <c r="DSU10"/>
      <c r="DSV10" s="14"/>
      <c r="DSW10"/>
      <c r="DSX10" s="14"/>
      <c r="DSY10"/>
      <c r="DSZ10" s="14"/>
      <c r="DTA10"/>
      <c r="DTB10" s="14"/>
      <c r="DTC10"/>
      <c r="DTD10" s="14"/>
      <c r="DTE10"/>
      <c r="DTF10" s="14"/>
      <c r="DTG10"/>
      <c r="DTH10" s="14"/>
      <c r="DTI10"/>
      <c r="DTJ10" s="14"/>
      <c r="DTK10"/>
      <c r="DTL10" s="14"/>
      <c r="DTM10"/>
      <c r="DTN10" s="14"/>
      <c r="DTO10"/>
      <c r="DTP10" s="14"/>
      <c r="DTQ10"/>
      <c r="DTR10" s="14"/>
      <c r="DTS10"/>
      <c r="DTT10" s="14"/>
      <c r="DTU10"/>
      <c r="DTV10" s="14"/>
      <c r="DTW10"/>
      <c r="DTX10" s="14"/>
      <c r="DTY10"/>
      <c r="DTZ10" s="14"/>
      <c r="DUA10"/>
      <c r="DUB10" s="14"/>
      <c r="DUC10"/>
      <c r="DUD10" s="14"/>
      <c r="DUE10"/>
      <c r="DUF10" s="14"/>
      <c r="DUG10"/>
      <c r="DUH10" s="14"/>
      <c r="DUI10"/>
      <c r="DUJ10" s="14"/>
      <c r="DUK10"/>
      <c r="DUL10" s="14"/>
      <c r="DUM10"/>
      <c r="DUN10" s="14"/>
      <c r="DUO10"/>
      <c r="DUP10" s="14"/>
      <c r="DUQ10"/>
      <c r="DUR10" s="14"/>
      <c r="DUS10"/>
      <c r="DUT10" s="14"/>
      <c r="DUU10"/>
      <c r="DUV10" s="14"/>
      <c r="DUW10"/>
      <c r="DUX10" s="14"/>
      <c r="DUY10"/>
      <c r="DUZ10" s="14"/>
      <c r="DVA10"/>
      <c r="DVB10" s="14"/>
      <c r="DVC10"/>
      <c r="DVD10" s="14"/>
      <c r="DVE10"/>
      <c r="DVF10" s="14"/>
      <c r="DVG10"/>
      <c r="DVH10" s="14"/>
      <c r="DVI10"/>
      <c r="DVJ10" s="14"/>
      <c r="DVK10"/>
      <c r="DVL10" s="14"/>
      <c r="DVM10"/>
      <c r="DVN10" s="14"/>
      <c r="DVO10"/>
      <c r="DVP10" s="14"/>
      <c r="DVQ10"/>
      <c r="DVR10" s="14"/>
      <c r="DVS10"/>
      <c r="DVT10" s="14"/>
      <c r="DVU10"/>
      <c r="DVV10" s="14"/>
      <c r="DVW10"/>
      <c r="DVX10" s="14"/>
      <c r="DVY10"/>
      <c r="DVZ10" s="14"/>
      <c r="DWA10"/>
      <c r="DWB10" s="14"/>
      <c r="DWC10"/>
      <c r="DWD10" s="14"/>
      <c r="DWE10"/>
      <c r="DWF10" s="14"/>
      <c r="DWG10"/>
      <c r="DWH10" s="14"/>
      <c r="DWI10"/>
      <c r="DWJ10" s="14"/>
      <c r="DWK10"/>
      <c r="DWL10" s="14"/>
      <c r="DWM10"/>
      <c r="DWN10" s="14"/>
      <c r="DWO10"/>
      <c r="DWP10" s="14"/>
      <c r="DWQ10"/>
      <c r="DWR10" s="14"/>
      <c r="DWS10"/>
      <c r="DWT10" s="14"/>
      <c r="DWU10"/>
      <c r="DWV10" s="14"/>
      <c r="DWW10"/>
      <c r="DWX10" s="14"/>
      <c r="DWY10"/>
      <c r="DWZ10" s="14"/>
      <c r="DXA10"/>
      <c r="DXB10" s="14"/>
      <c r="DXC10"/>
      <c r="DXD10" s="14"/>
      <c r="DXE10"/>
      <c r="DXF10" s="14"/>
      <c r="DXG10"/>
      <c r="DXH10" s="14"/>
      <c r="DXI10"/>
      <c r="DXJ10" s="14"/>
      <c r="DXK10"/>
      <c r="DXL10" s="14"/>
      <c r="DXM10"/>
      <c r="DXN10" s="14"/>
      <c r="DXO10"/>
      <c r="DXP10" s="14"/>
      <c r="DXQ10"/>
      <c r="DXR10" s="14"/>
      <c r="DXS10"/>
      <c r="DXT10" s="14"/>
      <c r="DXU10"/>
      <c r="DXV10" s="14"/>
      <c r="DXW10"/>
      <c r="DXX10" s="14"/>
      <c r="DXY10"/>
      <c r="DXZ10" s="14"/>
      <c r="DYA10"/>
      <c r="DYB10" s="14"/>
      <c r="DYC10"/>
      <c r="DYD10" s="14"/>
      <c r="DYE10"/>
      <c r="DYF10" s="14"/>
      <c r="DYG10"/>
      <c r="DYH10" s="14"/>
      <c r="DYI10"/>
      <c r="DYJ10" s="14"/>
      <c r="DYK10"/>
      <c r="DYL10" s="14"/>
      <c r="DYM10"/>
      <c r="DYN10" s="14"/>
      <c r="DYO10"/>
      <c r="DYP10" s="14"/>
      <c r="DYQ10"/>
      <c r="DYR10" s="14"/>
      <c r="DYS10"/>
      <c r="DYT10" s="14"/>
      <c r="DYU10"/>
      <c r="DYV10" s="14"/>
      <c r="DYW10"/>
      <c r="DYX10" s="14"/>
      <c r="DYY10"/>
      <c r="DYZ10" s="14"/>
      <c r="DZA10"/>
      <c r="DZB10" s="14"/>
      <c r="DZC10"/>
      <c r="DZD10" s="14"/>
      <c r="DZE10"/>
      <c r="DZF10" s="14"/>
      <c r="DZG10"/>
      <c r="DZH10" s="14"/>
      <c r="DZI10"/>
      <c r="DZJ10" s="14"/>
      <c r="DZK10"/>
      <c r="DZL10" s="14"/>
      <c r="DZM10"/>
      <c r="DZN10" s="14"/>
      <c r="DZO10"/>
      <c r="DZP10" s="14"/>
      <c r="DZQ10"/>
      <c r="DZR10" s="14"/>
      <c r="DZS10"/>
      <c r="DZT10" s="14"/>
      <c r="DZU10"/>
      <c r="DZV10" s="14"/>
      <c r="DZW10"/>
      <c r="DZX10" s="14"/>
      <c r="DZY10"/>
      <c r="DZZ10" s="14"/>
      <c r="EAA10"/>
      <c r="EAB10" s="14"/>
      <c r="EAC10"/>
      <c r="EAD10" s="14"/>
      <c r="EAE10"/>
      <c r="EAF10" s="14"/>
      <c r="EAG10"/>
      <c r="EAH10" s="14"/>
      <c r="EAI10"/>
      <c r="EAJ10" s="14"/>
      <c r="EAK10"/>
      <c r="EAL10" s="14"/>
      <c r="EAM10"/>
      <c r="EAN10" s="14"/>
      <c r="EAO10"/>
      <c r="EAP10" s="14"/>
      <c r="EAQ10"/>
      <c r="EAR10" s="14"/>
      <c r="EAS10"/>
      <c r="EAT10" s="14"/>
      <c r="EAU10"/>
      <c r="EAV10" s="14"/>
      <c r="EAW10"/>
      <c r="EAX10" s="14"/>
      <c r="EAY10"/>
      <c r="EAZ10" s="14"/>
      <c r="EBA10"/>
      <c r="EBB10" s="14"/>
      <c r="EBC10"/>
      <c r="EBD10" s="14"/>
      <c r="EBE10"/>
      <c r="EBF10" s="14"/>
      <c r="EBG10"/>
      <c r="EBH10" s="14"/>
      <c r="EBI10"/>
      <c r="EBJ10" s="14"/>
      <c r="EBK10"/>
      <c r="EBL10" s="14"/>
      <c r="EBM10"/>
      <c r="EBN10" s="14"/>
      <c r="EBO10"/>
      <c r="EBP10" s="14"/>
      <c r="EBQ10"/>
      <c r="EBR10" s="14"/>
      <c r="EBS10"/>
      <c r="EBT10" s="14"/>
      <c r="EBU10"/>
      <c r="EBV10" s="14"/>
      <c r="EBW10"/>
      <c r="EBX10" s="14"/>
      <c r="EBY10"/>
      <c r="EBZ10" s="14"/>
      <c r="ECA10"/>
      <c r="ECB10" s="14"/>
      <c r="ECC10"/>
      <c r="ECD10" s="14"/>
      <c r="ECE10"/>
      <c r="ECF10" s="14"/>
      <c r="ECG10"/>
      <c r="ECH10" s="14"/>
      <c r="ECI10"/>
      <c r="ECJ10" s="14"/>
      <c r="ECK10"/>
      <c r="ECL10" s="14"/>
      <c r="ECM10"/>
      <c r="ECN10" s="14"/>
      <c r="ECO10"/>
      <c r="ECP10" s="14"/>
      <c r="ECQ10"/>
      <c r="ECR10" s="14"/>
      <c r="ECS10"/>
      <c r="ECT10" s="14"/>
      <c r="ECU10"/>
      <c r="ECV10" s="14"/>
      <c r="ECW10"/>
      <c r="ECX10" s="14"/>
      <c r="ECY10"/>
      <c r="ECZ10" s="14"/>
      <c r="EDA10"/>
      <c r="EDB10" s="14"/>
      <c r="EDC10"/>
      <c r="EDD10" s="14"/>
      <c r="EDE10"/>
      <c r="EDF10" s="14"/>
      <c r="EDG10"/>
      <c r="EDH10" s="14"/>
      <c r="EDI10"/>
      <c r="EDJ10" s="14"/>
      <c r="EDK10"/>
      <c r="EDL10" s="14"/>
      <c r="EDM10"/>
      <c r="EDN10" s="14"/>
      <c r="EDO10"/>
      <c r="EDP10" s="14"/>
      <c r="EDQ10"/>
      <c r="EDR10" s="14"/>
      <c r="EDS10"/>
      <c r="EDT10" s="14"/>
      <c r="EDU10"/>
      <c r="EDV10" s="14"/>
      <c r="EDW10"/>
      <c r="EDX10" s="14"/>
      <c r="EDY10"/>
      <c r="EDZ10" s="14"/>
      <c r="EEA10"/>
      <c r="EEB10" s="14"/>
      <c r="EEC10"/>
      <c r="EED10" s="14"/>
      <c r="EEE10"/>
      <c r="EEF10" s="14"/>
      <c r="EEG10"/>
      <c r="EEH10" s="14"/>
      <c r="EEI10"/>
      <c r="EEJ10" s="14"/>
      <c r="EEK10"/>
      <c r="EEL10" s="14"/>
      <c r="EEM10"/>
      <c r="EEN10" s="14"/>
      <c r="EEO10"/>
      <c r="EEP10" s="14"/>
      <c r="EEQ10"/>
      <c r="EER10" s="14"/>
      <c r="EES10"/>
      <c r="EET10" s="14"/>
      <c r="EEU10"/>
      <c r="EEV10" s="14"/>
      <c r="EEW10"/>
      <c r="EEX10" s="14"/>
      <c r="EEY10"/>
      <c r="EEZ10" s="14"/>
      <c r="EFA10"/>
      <c r="EFB10" s="14"/>
      <c r="EFC10"/>
      <c r="EFD10" s="14"/>
      <c r="EFE10"/>
      <c r="EFF10" s="14"/>
      <c r="EFG10"/>
      <c r="EFH10" s="14"/>
      <c r="EFI10"/>
      <c r="EFJ10" s="14"/>
      <c r="EFK10"/>
      <c r="EFL10" s="14"/>
      <c r="EFM10"/>
      <c r="EFN10" s="14"/>
      <c r="EFO10"/>
      <c r="EFP10" s="14"/>
      <c r="EFQ10"/>
      <c r="EFR10" s="14"/>
      <c r="EFS10"/>
      <c r="EFT10" s="14"/>
      <c r="EFU10"/>
      <c r="EFV10" s="14"/>
      <c r="EFW10"/>
      <c r="EFX10" s="14"/>
      <c r="EFY10"/>
      <c r="EFZ10" s="14"/>
      <c r="EGA10"/>
      <c r="EGB10" s="14"/>
      <c r="EGC10"/>
      <c r="EGD10" s="14"/>
      <c r="EGE10"/>
      <c r="EGF10" s="14"/>
      <c r="EGG10"/>
      <c r="EGH10" s="14"/>
      <c r="EGI10"/>
      <c r="EGJ10" s="14"/>
      <c r="EGK10"/>
      <c r="EGL10" s="14"/>
      <c r="EGM10"/>
      <c r="EGN10" s="14"/>
      <c r="EGO10"/>
      <c r="EGP10" s="14"/>
      <c r="EGQ10"/>
      <c r="EGR10" s="14"/>
      <c r="EGS10"/>
      <c r="EGT10" s="14"/>
      <c r="EGU10"/>
      <c r="EGV10" s="14"/>
      <c r="EGW10"/>
      <c r="EGX10" s="14"/>
      <c r="EGY10"/>
      <c r="EGZ10" s="14"/>
      <c r="EHA10"/>
      <c r="EHB10" s="14"/>
      <c r="EHC10"/>
      <c r="EHD10" s="14"/>
      <c r="EHE10"/>
      <c r="EHF10" s="14"/>
      <c r="EHG10"/>
      <c r="EHH10" s="14"/>
      <c r="EHI10"/>
      <c r="EHJ10" s="14"/>
      <c r="EHK10"/>
      <c r="EHL10" s="14"/>
      <c r="EHM10"/>
      <c r="EHN10" s="14"/>
      <c r="EHO10"/>
      <c r="EHP10" s="14"/>
      <c r="EHQ10"/>
      <c r="EHR10" s="14"/>
      <c r="EHS10"/>
      <c r="EHT10" s="14"/>
      <c r="EHU10"/>
      <c r="EHV10" s="14"/>
      <c r="EHW10"/>
      <c r="EHX10" s="14"/>
      <c r="EHY10"/>
      <c r="EHZ10" s="14"/>
      <c r="EIA10"/>
      <c r="EIB10" s="14"/>
      <c r="EIC10"/>
      <c r="EID10" s="14"/>
      <c r="EIE10"/>
      <c r="EIF10" s="14"/>
      <c r="EIG10"/>
      <c r="EIH10" s="14"/>
      <c r="EII10"/>
      <c r="EIJ10" s="14"/>
      <c r="EIK10"/>
      <c r="EIL10" s="14"/>
      <c r="EIM10"/>
      <c r="EIN10" s="14"/>
      <c r="EIO10"/>
      <c r="EIP10" s="14"/>
      <c r="EIQ10"/>
      <c r="EIR10" s="14"/>
      <c r="EIS10"/>
      <c r="EIT10" s="14"/>
      <c r="EIU10"/>
      <c r="EIV10" s="14"/>
      <c r="EIW10"/>
      <c r="EIX10" s="14"/>
      <c r="EIY10"/>
      <c r="EIZ10" s="14"/>
      <c r="EJA10"/>
      <c r="EJB10" s="14"/>
      <c r="EJC10"/>
      <c r="EJD10" s="14"/>
      <c r="EJE10"/>
      <c r="EJF10" s="14"/>
      <c r="EJG10"/>
      <c r="EJH10" s="14"/>
      <c r="EJI10"/>
      <c r="EJJ10" s="14"/>
      <c r="EJK10"/>
      <c r="EJL10" s="14"/>
      <c r="EJM10"/>
      <c r="EJN10" s="14"/>
      <c r="EJO10"/>
      <c r="EJP10" s="14"/>
      <c r="EJQ10"/>
      <c r="EJR10" s="14"/>
      <c r="EJS10"/>
      <c r="EJT10" s="14"/>
      <c r="EJU10"/>
      <c r="EJV10" s="14"/>
      <c r="EJW10"/>
      <c r="EJX10" s="14"/>
      <c r="EJY10"/>
      <c r="EJZ10" s="14"/>
      <c r="EKA10"/>
      <c r="EKB10" s="14"/>
      <c r="EKC10"/>
      <c r="EKD10" s="14"/>
      <c r="EKE10"/>
      <c r="EKF10" s="14"/>
      <c r="EKG10"/>
      <c r="EKH10" s="14"/>
      <c r="EKI10"/>
      <c r="EKJ10" s="14"/>
      <c r="EKK10"/>
      <c r="EKL10" s="14"/>
      <c r="EKM10"/>
      <c r="EKN10" s="14"/>
      <c r="EKO10"/>
      <c r="EKP10" s="14"/>
      <c r="EKQ10"/>
      <c r="EKR10" s="14"/>
      <c r="EKS10"/>
      <c r="EKT10" s="14"/>
      <c r="EKU10"/>
      <c r="EKV10" s="14"/>
      <c r="EKW10"/>
      <c r="EKX10" s="14"/>
      <c r="EKY10"/>
      <c r="EKZ10" s="14"/>
      <c r="ELA10"/>
      <c r="ELB10" s="14"/>
      <c r="ELC10"/>
      <c r="ELD10" s="14"/>
      <c r="ELE10"/>
      <c r="ELF10" s="14"/>
      <c r="ELG10"/>
      <c r="ELH10" s="14"/>
      <c r="ELI10"/>
      <c r="ELJ10" s="14"/>
      <c r="ELK10"/>
      <c r="ELL10" s="14"/>
      <c r="ELM10"/>
      <c r="ELN10" s="14"/>
      <c r="ELO10"/>
      <c r="ELP10" s="14"/>
      <c r="ELQ10"/>
      <c r="ELR10" s="14"/>
      <c r="ELS10"/>
      <c r="ELT10" s="14"/>
      <c r="ELU10"/>
      <c r="ELV10" s="14"/>
      <c r="ELW10"/>
      <c r="ELX10" s="14"/>
      <c r="ELY10"/>
      <c r="ELZ10" s="14"/>
      <c r="EMA10"/>
      <c r="EMB10" s="14"/>
      <c r="EMC10"/>
      <c r="EMD10" s="14"/>
      <c r="EME10"/>
      <c r="EMF10" s="14"/>
      <c r="EMG10"/>
      <c r="EMH10" s="14"/>
      <c r="EMI10"/>
      <c r="EMJ10" s="14"/>
      <c r="EMK10"/>
      <c r="EML10" s="14"/>
      <c r="EMM10"/>
      <c r="EMN10" s="14"/>
      <c r="EMO10"/>
      <c r="EMP10" s="14"/>
      <c r="EMQ10"/>
      <c r="EMR10" s="14"/>
      <c r="EMS10"/>
      <c r="EMT10" s="14"/>
      <c r="EMU10"/>
      <c r="EMV10" s="14"/>
      <c r="EMW10"/>
      <c r="EMX10" s="14"/>
      <c r="EMY10"/>
      <c r="EMZ10" s="14"/>
      <c r="ENA10"/>
      <c r="ENB10" s="14"/>
      <c r="ENC10"/>
      <c r="END10" s="14"/>
      <c r="ENE10"/>
      <c r="ENF10" s="14"/>
      <c r="ENG10"/>
      <c r="ENH10" s="14"/>
      <c r="ENI10"/>
      <c r="ENJ10" s="14"/>
      <c r="ENK10"/>
      <c r="ENL10" s="14"/>
      <c r="ENM10"/>
      <c r="ENN10" s="14"/>
      <c r="ENO10"/>
      <c r="ENP10" s="14"/>
      <c r="ENQ10"/>
      <c r="ENR10" s="14"/>
      <c r="ENS10"/>
      <c r="ENT10" s="14"/>
      <c r="ENU10"/>
      <c r="ENV10" s="14"/>
      <c r="ENW10"/>
      <c r="ENX10" s="14"/>
      <c r="ENY10"/>
      <c r="ENZ10" s="14"/>
      <c r="EOA10"/>
      <c r="EOB10" s="14"/>
      <c r="EOC10"/>
      <c r="EOD10" s="14"/>
      <c r="EOE10"/>
      <c r="EOF10" s="14"/>
      <c r="EOG10"/>
      <c r="EOH10" s="14"/>
      <c r="EOI10"/>
      <c r="EOJ10" s="14"/>
      <c r="EOK10"/>
      <c r="EOL10" s="14"/>
      <c r="EOM10"/>
      <c r="EON10" s="14"/>
      <c r="EOO10"/>
      <c r="EOP10" s="14"/>
      <c r="EOQ10"/>
      <c r="EOR10" s="14"/>
      <c r="EOS10"/>
      <c r="EOT10" s="14"/>
      <c r="EOU10"/>
      <c r="EOV10" s="14"/>
      <c r="EOW10"/>
      <c r="EOX10" s="14"/>
      <c r="EOY10"/>
      <c r="EOZ10" s="14"/>
      <c r="EPA10"/>
      <c r="EPB10" s="14"/>
      <c r="EPC10"/>
      <c r="EPD10" s="14"/>
      <c r="EPE10"/>
      <c r="EPF10" s="14"/>
      <c r="EPG10"/>
      <c r="EPH10" s="14"/>
      <c r="EPI10"/>
      <c r="EPJ10" s="14"/>
      <c r="EPK10"/>
      <c r="EPL10" s="14"/>
      <c r="EPM10"/>
      <c r="EPN10" s="14"/>
      <c r="EPO10"/>
      <c r="EPP10" s="14"/>
      <c r="EPQ10"/>
      <c r="EPR10" s="14"/>
      <c r="EPS10"/>
      <c r="EPT10" s="14"/>
      <c r="EPU10"/>
      <c r="EPV10" s="14"/>
      <c r="EPW10"/>
      <c r="EPX10" s="14"/>
      <c r="EPY10"/>
      <c r="EPZ10" s="14"/>
      <c r="EQA10"/>
      <c r="EQB10" s="14"/>
      <c r="EQC10"/>
      <c r="EQD10" s="14"/>
      <c r="EQE10"/>
      <c r="EQF10" s="14"/>
      <c r="EQG10"/>
      <c r="EQH10" s="14"/>
      <c r="EQI10"/>
      <c r="EQJ10" s="14"/>
      <c r="EQK10"/>
      <c r="EQL10" s="14"/>
      <c r="EQM10"/>
      <c r="EQN10" s="14"/>
      <c r="EQO10"/>
      <c r="EQP10" s="14"/>
      <c r="EQQ10"/>
      <c r="EQR10" s="14"/>
      <c r="EQS10"/>
      <c r="EQT10" s="14"/>
      <c r="EQU10"/>
      <c r="EQV10" s="14"/>
      <c r="EQW10"/>
      <c r="EQX10" s="14"/>
      <c r="EQY10"/>
      <c r="EQZ10" s="14"/>
      <c r="ERA10"/>
      <c r="ERB10" s="14"/>
      <c r="ERC10"/>
      <c r="ERD10" s="14"/>
      <c r="ERE10"/>
      <c r="ERF10" s="14"/>
      <c r="ERG10"/>
      <c r="ERH10" s="14"/>
      <c r="ERI10"/>
      <c r="ERJ10" s="14"/>
      <c r="ERK10"/>
      <c r="ERL10" s="14"/>
      <c r="ERM10"/>
      <c r="ERN10" s="14"/>
      <c r="ERO10"/>
      <c r="ERP10" s="14"/>
      <c r="ERQ10"/>
      <c r="ERR10" s="14"/>
      <c r="ERS10"/>
      <c r="ERT10" s="14"/>
      <c r="ERU10"/>
      <c r="ERV10" s="14"/>
      <c r="ERW10"/>
      <c r="ERX10" s="14"/>
      <c r="ERY10"/>
      <c r="ERZ10" s="14"/>
      <c r="ESA10"/>
      <c r="ESB10" s="14"/>
      <c r="ESC10"/>
      <c r="ESD10" s="14"/>
      <c r="ESE10"/>
      <c r="ESF10" s="14"/>
      <c r="ESG10"/>
      <c r="ESH10" s="14"/>
      <c r="ESI10"/>
      <c r="ESJ10" s="14"/>
      <c r="ESK10"/>
      <c r="ESL10" s="14"/>
      <c r="ESM10"/>
      <c r="ESN10" s="14"/>
      <c r="ESO10"/>
      <c r="ESP10" s="14"/>
      <c r="ESQ10"/>
      <c r="ESR10" s="14"/>
      <c r="ESS10"/>
      <c r="EST10" s="14"/>
      <c r="ESU10"/>
      <c r="ESV10" s="14"/>
      <c r="ESW10"/>
      <c r="ESX10" s="14"/>
      <c r="ESY10"/>
      <c r="ESZ10" s="14"/>
      <c r="ETA10"/>
      <c r="ETB10" s="14"/>
      <c r="ETC10"/>
      <c r="ETD10" s="14"/>
      <c r="ETE10"/>
      <c r="ETF10" s="14"/>
      <c r="ETG10"/>
      <c r="ETH10" s="14"/>
      <c r="ETI10"/>
      <c r="ETJ10" s="14"/>
      <c r="ETK10"/>
      <c r="ETL10" s="14"/>
      <c r="ETM10"/>
      <c r="ETN10" s="14"/>
      <c r="ETO10"/>
      <c r="ETP10" s="14"/>
      <c r="ETQ10"/>
      <c r="ETR10" s="14"/>
      <c r="ETS10"/>
      <c r="ETT10" s="14"/>
      <c r="ETU10"/>
      <c r="ETV10" s="14"/>
      <c r="ETW10"/>
      <c r="ETX10" s="14"/>
      <c r="ETY10"/>
      <c r="ETZ10" s="14"/>
      <c r="EUA10"/>
      <c r="EUB10" s="14"/>
      <c r="EUC10"/>
      <c r="EUD10" s="14"/>
      <c r="EUE10"/>
      <c r="EUF10" s="14"/>
      <c r="EUG10"/>
      <c r="EUH10" s="14"/>
      <c r="EUI10"/>
      <c r="EUJ10" s="14"/>
      <c r="EUK10"/>
      <c r="EUL10" s="14"/>
      <c r="EUM10"/>
      <c r="EUN10" s="14"/>
      <c r="EUO10"/>
      <c r="EUP10" s="14"/>
      <c r="EUQ10"/>
      <c r="EUR10" s="14"/>
      <c r="EUS10"/>
      <c r="EUT10" s="14"/>
      <c r="EUU10"/>
      <c r="EUV10" s="14"/>
      <c r="EUW10"/>
      <c r="EUX10" s="14"/>
      <c r="EUY10"/>
      <c r="EUZ10" s="14"/>
      <c r="EVA10"/>
      <c r="EVB10" s="14"/>
      <c r="EVC10"/>
      <c r="EVD10" s="14"/>
      <c r="EVE10"/>
      <c r="EVF10" s="14"/>
      <c r="EVG10"/>
      <c r="EVH10" s="14"/>
      <c r="EVI10"/>
      <c r="EVJ10" s="14"/>
      <c r="EVK10"/>
      <c r="EVL10" s="14"/>
      <c r="EVM10"/>
      <c r="EVN10" s="14"/>
      <c r="EVO10"/>
      <c r="EVP10" s="14"/>
      <c r="EVQ10"/>
      <c r="EVR10" s="14"/>
      <c r="EVS10"/>
      <c r="EVT10" s="14"/>
      <c r="EVU10"/>
      <c r="EVV10" s="14"/>
      <c r="EVW10"/>
      <c r="EVX10" s="14"/>
      <c r="EVY10"/>
      <c r="EVZ10" s="14"/>
      <c r="EWA10"/>
      <c r="EWB10" s="14"/>
      <c r="EWC10"/>
      <c r="EWD10" s="14"/>
      <c r="EWE10"/>
      <c r="EWF10" s="14"/>
      <c r="EWG10"/>
      <c r="EWH10" s="14"/>
      <c r="EWI10"/>
      <c r="EWJ10" s="14"/>
      <c r="EWK10"/>
      <c r="EWL10" s="14"/>
      <c r="EWM10"/>
      <c r="EWN10" s="14"/>
      <c r="EWO10"/>
      <c r="EWP10" s="14"/>
      <c r="EWQ10"/>
      <c r="EWR10" s="14"/>
      <c r="EWS10"/>
      <c r="EWT10" s="14"/>
      <c r="EWU10"/>
      <c r="EWV10" s="14"/>
      <c r="EWW10"/>
      <c r="EWX10" s="14"/>
      <c r="EWY10"/>
      <c r="EWZ10" s="14"/>
      <c r="EXA10"/>
      <c r="EXB10" s="14"/>
      <c r="EXC10"/>
      <c r="EXD10" s="14"/>
      <c r="EXE10"/>
      <c r="EXF10" s="14"/>
      <c r="EXG10"/>
      <c r="EXH10" s="14"/>
      <c r="EXI10"/>
      <c r="EXJ10" s="14"/>
      <c r="EXK10"/>
      <c r="EXL10" s="14"/>
      <c r="EXM10"/>
      <c r="EXN10" s="14"/>
      <c r="EXO10"/>
      <c r="EXP10" s="14"/>
      <c r="EXQ10"/>
      <c r="EXR10" s="14"/>
      <c r="EXS10"/>
      <c r="EXT10" s="14"/>
      <c r="EXU10"/>
      <c r="EXV10" s="14"/>
      <c r="EXW10"/>
      <c r="EXX10" s="14"/>
      <c r="EXY10"/>
      <c r="EXZ10" s="14"/>
      <c r="EYA10"/>
      <c r="EYB10" s="14"/>
      <c r="EYC10"/>
      <c r="EYD10" s="14"/>
      <c r="EYE10"/>
      <c r="EYF10" s="14"/>
      <c r="EYG10"/>
      <c r="EYH10" s="14"/>
      <c r="EYI10"/>
      <c r="EYJ10" s="14"/>
      <c r="EYK10"/>
      <c r="EYL10" s="14"/>
      <c r="EYM10"/>
      <c r="EYN10" s="14"/>
      <c r="EYO10"/>
      <c r="EYP10" s="14"/>
      <c r="EYQ10"/>
      <c r="EYR10" s="14"/>
      <c r="EYS10"/>
      <c r="EYT10" s="14"/>
      <c r="EYU10"/>
      <c r="EYV10" s="14"/>
      <c r="EYW10"/>
      <c r="EYX10" s="14"/>
      <c r="EYY10"/>
      <c r="EYZ10" s="14"/>
      <c r="EZA10"/>
      <c r="EZB10" s="14"/>
      <c r="EZC10"/>
      <c r="EZD10" s="14"/>
      <c r="EZE10"/>
      <c r="EZF10" s="14"/>
      <c r="EZG10"/>
      <c r="EZH10" s="14"/>
      <c r="EZI10"/>
      <c r="EZJ10" s="14"/>
      <c r="EZK10"/>
      <c r="EZL10" s="14"/>
      <c r="EZM10"/>
      <c r="EZN10" s="14"/>
      <c r="EZO10"/>
      <c r="EZP10" s="14"/>
      <c r="EZQ10"/>
      <c r="EZR10" s="14"/>
      <c r="EZS10"/>
      <c r="EZT10" s="14"/>
      <c r="EZU10"/>
      <c r="EZV10" s="14"/>
      <c r="EZW10"/>
      <c r="EZX10" s="14"/>
      <c r="EZY10"/>
      <c r="EZZ10" s="14"/>
      <c r="FAA10"/>
      <c r="FAB10" s="14"/>
      <c r="FAC10"/>
      <c r="FAD10" s="14"/>
      <c r="FAE10"/>
      <c r="FAF10" s="14"/>
      <c r="FAG10"/>
      <c r="FAH10" s="14"/>
      <c r="FAI10"/>
      <c r="FAJ10" s="14"/>
      <c r="FAK10"/>
      <c r="FAL10" s="14"/>
      <c r="FAM10"/>
      <c r="FAN10" s="14"/>
      <c r="FAO10"/>
      <c r="FAP10" s="14"/>
      <c r="FAQ10"/>
      <c r="FAR10" s="14"/>
      <c r="FAS10"/>
      <c r="FAT10" s="14"/>
      <c r="FAU10"/>
      <c r="FAV10" s="14"/>
      <c r="FAW10"/>
      <c r="FAX10" s="14"/>
      <c r="FAY10"/>
      <c r="FAZ10" s="14"/>
      <c r="FBA10"/>
      <c r="FBB10" s="14"/>
      <c r="FBC10"/>
      <c r="FBD10" s="14"/>
      <c r="FBE10"/>
      <c r="FBF10" s="14"/>
      <c r="FBG10"/>
      <c r="FBH10" s="14"/>
      <c r="FBI10"/>
      <c r="FBJ10" s="14"/>
      <c r="FBK10"/>
      <c r="FBL10" s="14"/>
      <c r="FBM10"/>
      <c r="FBN10" s="14"/>
      <c r="FBO10"/>
      <c r="FBP10" s="14"/>
      <c r="FBQ10"/>
      <c r="FBR10" s="14"/>
      <c r="FBS10"/>
      <c r="FBT10" s="14"/>
      <c r="FBU10"/>
      <c r="FBV10" s="14"/>
      <c r="FBW10"/>
      <c r="FBX10" s="14"/>
      <c r="FBY10"/>
      <c r="FBZ10" s="14"/>
      <c r="FCA10"/>
      <c r="FCB10" s="14"/>
      <c r="FCC10"/>
      <c r="FCD10" s="14"/>
      <c r="FCE10"/>
      <c r="FCF10" s="14"/>
      <c r="FCG10"/>
      <c r="FCH10" s="14"/>
      <c r="FCI10"/>
      <c r="FCJ10" s="14"/>
      <c r="FCK10"/>
      <c r="FCL10" s="14"/>
      <c r="FCM10"/>
      <c r="FCN10" s="14"/>
      <c r="FCO10"/>
      <c r="FCP10" s="14"/>
      <c r="FCQ10"/>
      <c r="FCR10" s="14"/>
      <c r="FCS10"/>
      <c r="FCT10" s="14"/>
      <c r="FCU10"/>
      <c r="FCV10" s="14"/>
      <c r="FCW10"/>
      <c r="FCX10" s="14"/>
      <c r="FCY10"/>
      <c r="FCZ10" s="14"/>
      <c r="FDA10"/>
      <c r="FDB10" s="14"/>
      <c r="FDC10"/>
      <c r="FDD10" s="14"/>
      <c r="FDE10"/>
      <c r="FDF10" s="14"/>
      <c r="FDG10"/>
      <c r="FDH10" s="14"/>
      <c r="FDI10"/>
      <c r="FDJ10" s="14"/>
      <c r="FDK10"/>
      <c r="FDL10" s="14"/>
      <c r="FDM10"/>
      <c r="FDN10" s="14"/>
      <c r="FDO10"/>
      <c r="FDP10" s="14"/>
      <c r="FDQ10"/>
      <c r="FDR10" s="14"/>
      <c r="FDS10"/>
      <c r="FDT10" s="14"/>
      <c r="FDU10"/>
      <c r="FDV10" s="14"/>
      <c r="FDW10"/>
      <c r="FDX10" s="14"/>
      <c r="FDY10"/>
      <c r="FDZ10" s="14"/>
      <c r="FEA10"/>
      <c r="FEB10" s="14"/>
      <c r="FEC10"/>
      <c r="FED10" s="14"/>
      <c r="FEE10"/>
      <c r="FEF10" s="14"/>
      <c r="FEG10"/>
      <c r="FEH10" s="14"/>
      <c r="FEI10"/>
      <c r="FEJ10" s="14"/>
      <c r="FEK10"/>
      <c r="FEL10" s="14"/>
      <c r="FEM10"/>
      <c r="FEN10" s="14"/>
      <c r="FEO10"/>
      <c r="FEP10" s="14"/>
      <c r="FEQ10"/>
      <c r="FER10" s="14"/>
      <c r="FES10"/>
      <c r="FET10" s="14"/>
      <c r="FEU10"/>
      <c r="FEV10" s="14"/>
      <c r="FEW10"/>
      <c r="FEX10" s="14"/>
      <c r="FEY10"/>
      <c r="FEZ10" s="14"/>
      <c r="FFA10"/>
      <c r="FFB10" s="14"/>
      <c r="FFC10"/>
      <c r="FFD10" s="14"/>
      <c r="FFE10"/>
      <c r="FFF10" s="14"/>
      <c r="FFG10"/>
      <c r="FFH10" s="14"/>
      <c r="FFI10"/>
      <c r="FFJ10" s="14"/>
      <c r="FFK10"/>
      <c r="FFL10" s="14"/>
      <c r="FFM10"/>
      <c r="FFN10" s="14"/>
      <c r="FFO10"/>
      <c r="FFP10" s="14"/>
      <c r="FFQ10"/>
      <c r="FFR10" s="14"/>
      <c r="FFS10"/>
      <c r="FFT10" s="14"/>
      <c r="FFU10"/>
      <c r="FFV10" s="14"/>
      <c r="FFW10"/>
      <c r="FFX10" s="14"/>
      <c r="FFY10"/>
      <c r="FFZ10" s="14"/>
      <c r="FGA10"/>
      <c r="FGB10" s="14"/>
      <c r="FGC10"/>
      <c r="FGD10" s="14"/>
      <c r="FGE10"/>
      <c r="FGF10" s="14"/>
      <c r="FGG10"/>
      <c r="FGH10" s="14"/>
      <c r="FGI10"/>
      <c r="FGJ10" s="14"/>
      <c r="FGK10"/>
      <c r="FGL10" s="14"/>
      <c r="FGM10"/>
      <c r="FGN10" s="14"/>
      <c r="FGO10"/>
      <c r="FGP10" s="14"/>
      <c r="FGQ10"/>
      <c r="FGR10" s="14"/>
      <c r="FGS10"/>
      <c r="FGT10" s="14"/>
      <c r="FGU10"/>
      <c r="FGV10" s="14"/>
      <c r="FGW10"/>
      <c r="FGX10" s="14"/>
      <c r="FGY10"/>
      <c r="FGZ10" s="14"/>
      <c r="FHA10"/>
      <c r="FHB10" s="14"/>
      <c r="FHC10"/>
      <c r="FHD10" s="14"/>
      <c r="FHE10"/>
      <c r="FHF10" s="14"/>
      <c r="FHG10"/>
      <c r="FHH10" s="14"/>
      <c r="FHI10"/>
      <c r="FHJ10" s="14"/>
      <c r="FHK10"/>
      <c r="FHL10" s="14"/>
      <c r="FHM10"/>
      <c r="FHN10" s="14"/>
      <c r="FHO10"/>
      <c r="FHP10" s="14"/>
      <c r="FHQ10"/>
      <c r="FHR10" s="14"/>
      <c r="FHS10"/>
      <c r="FHT10" s="14"/>
      <c r="FHU10"/>
      <c r="FHV10" s="14"/>
      <c r="FHW10"/>
      <c r="FHX10" s="14"/>
      <c r="FHY10"/>
      <c r="FHZ10" s="14"/>
      <c r="FIA10"/>
      <c r="FIB10" s="14"/>
      <c r="FIC10"/>
      <c r="FID10" s="14"/>
      <c r="FIE10"/>
      <c r="FIF10" s="14"/>
      <c r="FIG10"/>
      <c r="FIH10" s="14"/>
      <c r="FII10"/>
      <c r="FIJ10" s="14"/>
      <c r="FIK10"/>
      <c r="FIL10" s="14"/>
      <c r="FIM10"/>
      <c r="FIN10" s="14"/>
      <c r="FIO10"/>
      <c r="FIP10" s="14"/>
      <c r="FIQ10"/>
      <c r="FIR10" s="14"/>
      <c r="FIS10"/>
      <c r="FIT10" s="14"/>
      <c r="FIU10"/>
      <c r="FIV10" s="14"/>
      <c r="FIW10"/>
      <c r="FIX10" s="14"/>
      <c r="FIY10"/>
      <c r="FIZ10" s="14"/>
      <c r="FJA10"/>
      <c r="FJB10" s="14"/>
      <c r="FJC10"/>
      <c r="FJD10" s="14"/>
      <c r="FJE10"/>
      <c r="FJF10" s="14"/>
      <c r="FJG10"/>
      <c r="FJH10" s="14"/>
      <c r="FJI10"/>
      <c r="FJJ10" s="14"/>
      <c r="FJK10"/>
      <c r="FJL10" s="14"/>
      <c r="FJM10"/>
      <c r="FJN10" s="14"/>
      <c r="FJO10"/>
      <c r="FJP10" s="14"/>
      <c r="FJQ10"/>
      <c r="FJR10" s="14"/>
      <c r="FJS10"/>
      <c r="FJT10" s="14"/>
      <c r="FJU10"/>
      <c r="FJV10" s="14"/>
      <c r="FJW10"/>
      <c r="FJX10" s="14"/>
      <c r="FJY10"/>
      <c r="FJZ10" s="14"/>
      <c r="FKA10"/>
      <c r="FKB10" s="14"/>
      <c r="FKC10"/>
      <c r="FKD10" s="14"/>
      <c r="FKE10"/>
      <c r="FKF10" s="14"/>
      <c r="FKG10"/>
      <c r="FKH10" s="14"/>
      <c r="FKI10"/>
      <c r="FKJ10" s="14"/>
      <c r="FKK10"/>
      <c r="FKL10" s="14"/>
      <c r="FKM10"/>
      <c r="FKN10" s="14"/>
      <c r="FKO10"/>
      <c r="FKP10" s="14"/>
      <c r="FKQ10"/>
      <c r="FKR10" s="14"/>
      <c r="FKS10"/>
      <c r="FKT10" s="14"/>
      <c r="FKU10"/>
      <c r="FKV10" s="14"/>
      <c r="FKW10"/>
      <c r="FKX10" s="14"/>
      <c r="FKY10"/>
      <c r="FKZ10" s="14"/>
      <c r="FLA10"/>
      <c r="FLB10" s="14"/>
      <c r="FLC10"/>
      <c r="FLD10" s="14"/>
      <c r="FLE10"/>
      <c r="FLF10" s="14"/>
      <c r="FLG10"/>
      <c r="FLH10" s="14"/>
      <c r="FLI10"/>
      <c r="FLJ10" s="14"/>
      <c r="FLK10"/>
      <c r="FLL10" s="14"/>
      <c r="FLM10"/>
      <c r="FLN10" s="14"/>
      <c r="FLO10"/>
      <c r="FLP10" s="14"/>
      <c r="FLQ10"/>
      <c r="FLR10" s="14"/>
      <c r="FLS10"/>
      <c r="FLT10" s="14"/>
      <c r="FLU10"/>
      <c r="FLV10" s="14"/>
      <c r="FLW10"/>
      <c r="FLX10" s="14"/>
      <c r="FLY10"/>
      <c r="FLZ10" s="14"/>
      <c r="FMA10"/>
      <c r="FMB10" s="14"/>
      <c r="FMC10"/>
      <c r="FMD10" s="14"/>
      <c r="FME10"/>
      <c r="FMF10" s="14"/>
      <c r="FMG10"/>
      <c r="FMH10" s="14"/>
      <c r="FMI10"/>
      <c r="FMJ10" s="14"/>
      <c r="FMK10"/>
      <c r="FML10" s="14"/>
      <c r="FMM10"/>
      <c r="FMN10" s="14"/>
      <c r="FMO10"/>
      <c r="FMP10" s="14"/>
      <c r="FMQ10"/>
      <c r="FMR10" s="14"/>
      <c r="FMS10"/>
      <c r="FMT10" s="14"/>
      <c r="FMU10"/>
      <c r="FMV10" s="14"/>
      <c r="FMW10"/>
      <c r="FMX10" s="14"/>
      <c r="FMY10"/>
      <c r="FMZ10" s="14"/>
      <c r="FNA10"/>
      <c r="FNB10" s="14"/>
      <c r="FNC10"/>
      <c r="FND10" s="14"/>
      <c r="FNE10"/>
      <c r="FNF10" s="14"/>
      <c r="FNG10"/>
      <c r="FNH10" s="14"/>
      <c r="FNI10"/>
      <c r="FNJ10" s="14"/>
      <c r="FNK10"/>
      <c r="FNL10" s="14"/>
      <c r="FNM10"/>
      <c r="FNN10" s="14"/>
      <c r="FNO10"/>
      <c r="FNP10" s="14"/>
      <c r="FNQ10"/>
      <c r="FNR10" s="14"/>
      <c r="FNS10"/>
      <c r="FNT10" s="14"/>
      <c r="FNU10"/>
      <c r="FNV10" s="14"/>
      <c r="FNW10"/>
      <c r="FNX10" s="14"/>
      <c r="FNY10"/>
      <c r="FNZ10" s="14"/>
      <c r="FOA10"/>
      <c r="FOB10" s="14"/>
      <c r="FOC10"/>
      <c r="FOD10" s="14"/>
      <c r="FOE10"/>
      <c r="FOF10" s="14"/>
      <c r="FOG10"/>
      <c r="FOH10" s="14"/>
      <c r="FOI10"/>
      <c r="FOJ10" s="14"/>
      <c r="FOK10"/>
      <c r="FOL10" s="14"/>
      <c r="FOM10"/>
      <c r="FON10" s="14"/>
      <c r="FOO10"/>
      <c r="FOP10" s="14"/>
      <c r="FOQ10"/>
      <c r="FOR10" s="14"/>
      <c r="FOS10"/>
      <c r="FOT10" s="14"/>
      <c r="FOU10"/>
      <c r="FOV10" s="14"/>
      <c r="FOW10"/>
      <c r="FOX10" s="14"/>
      <c r="FOY10"/>
      <c r="FOZ10" s="14"/>
      <c r="FPA10"/>
      <c r="FPB10" s="14"/>
      <c r="FPC10"/>
      <c r="FPD10" s="14"/>
      <c r="FPE10"/>
      <c r="FPF10" s="14"/>
      <c r="FPG10"/>
      <c r="FPH10" s="14"/>
      <c r="FPI10"/>
      <c r="FPJ10" s="14"/>
      <c r="FPK10"/>
      <c r="FPL10" s="14"/>
      <c r="FPM10"/>
      <c r="FPN10" s="14"/>
      <c r="FPO10"/>
      <c r="FPP10" s="14"/>
      <c r="FPQ10"/>
      <c r="FPR10" s="14"/>
      <c r="FPS10"/>
      <c r="FPT10" s="14"/>
      <c r="FPU10"/>
      <c r="FPV10" s="14"/>
      <c r="FPW10"/>
      <c r="FPX10" s="14"/>
      <c r="FPY10"/>
      <c r="FPZ10" s="14"/>
      <c r="FQA10"/>
      <c r="FQB10" s="14"/>
      <c r="FQC10"/>
      <c r="FQD10" s="14"/>
      <c r="FQE10"/>
      <c r="FQF10" s="14"/>
      <c r="FQG10"/>
      <c r="FQH10" s="14"/>
      <c r="FQI10"/>
      <c r="FQJ10" s="14"/>
      <c r="FQK10"/>
      <c r="FQL10" s="14"/>
      <c r="FQM10"/>
      <c r="FQN10" s="14"/>
      <c r="FQO10"/>
      <c r="FQP10" s="14"/>
      <c r="FQQ10"/>
      <c r="FQR10" s="14"/>
      <c r="FQS10"/>
      <c r="FQT10" s="14"/>
      <c r="FQU10"/>
      <c r="FQV10" s="14"/>
      <c r="FQW10"/>
      <c r="FQX10" s="14"/>
      <c r="FQY10"/>
      <c r="FQZ10" s="14"/>
      <c r="FRA10"/>
      <c r="FRB10" s="14"/>
      <c r="FRC10"/>
      <c r="FRD10" s="14"/>
      <c r="FRE10"/>
      <c r="FRF10" s="14"/>
      <c r="FRG10"/>
      <c r="FRH10" s="14"/>
      <c r="FRI10"/>
      <c r="FRJ10" s="14"/>
      <c r="FRK10"/>
      <c r="FRL10" s="14"/>
      <c r="FRM10"/>
      <c r="FRN10" s="14"/>
      <c r="FRO10"/>
      <c r="FRP10" s="14"/>
      <c r="FRQ10"/>
      <c r="FRR10" s="14"/>
      <c r="FRS10"/>
      <c r="FRT10" s="14"/>
      <c r="FRU10"/>
      <c r="FRV10" s="14"/>
      <c r="FRW10"/>
      <c r="FRX10" s="14"/>
      <c r="FRY10"/>
      <c r="FRZ10" s="14"/>
      <c r="FSA10"/>
      <c r="FSB10" s="14"/>
      <c r="FSC10"/>
      <c r="FSD10" s="14"/>
      <c r="FSE10"/>
      <c r="FSF10" s="14"/>
      <c r="FSG10"/>
      <c r="FSH10" s="14"/>
      <c r="FSI10"/>
      <c r="FSJ10" s="14"/>
      <c r="FSK10"/>
      <c r="FSL10" s="14"/>
      <c r="FSM10"/>
      <c r="FSN10" s="14"/>
      <c r="FSO10"/>
      <c r="FSP10" s="14"/>
      <c r="FSQ10"/>
      <c r="FSR10" s="14"/>
      <c r="FSS10"/>
      <c r="FST10" s="14"/>
      <c r="FSU10"/>
      <c r="FSV10" s="14"/>
      <c r="FSW10"/>
      <c r="FSX10" s="14"/>
      <c r="FSY10"/>
      <c r="FSZ10" s="14"/>
      <c r="FTA10"/>
      <c r="FTB10" s="14"/>
      <c r="FTC10"/>
      <c r="FTD10" s="14"/>
      <c r="FTE10"/>
      <c r="FTF10" s="14"/>
      <c r="FTG10"/>
      <c r="FTH10" s="14"/>
      <c r="FTI10"/>
      <c r="FTJ10" s="14"/>
      <c r="FTK10"/>
      <c r="FTL10" s="14"/>
      <c r="FTM10"/>
      <c r="FTN10" s="14"/>
      <c r="FTO10"/>
      <c r="FTP10" s="14"/>
      <c r="FTQ10"/>
      <c r="FTR10" s="14"/>
      <c r="FTS10"/>
      <c r="FTT10" s="14"/>
      <c r="FTU10"/>
      <c r="FTV10" s="14"/>
      <c r="FTW10"/>
      <c r="FTX10" s="14"/>
      <c r="FTY10"/>
      <c r="FTZ10" s="14"/>
      <c r="FUA10"/>
      <c r="FUB10" s="14"/>
      <c r="FUC10"/>
      <c r="FUD10" s="14"/>
      <c r="FUE10"/>
      <c r="FUF10" s="14"/>
      <c r="FUG10"/>
      <c r="FUH10" s="14"/>
      <c r="FUI10"/>
      <c r="FUJ10" s="14"/>
      <c r="FUK10"/>
      <c r="FUL10" s="14"/>
      <c r="FUM10"/>
      <c r="FUN10" s="14"/>
      <c r="FUO10"/>
      <c r="FUP10" s="14"/>
      <c r="FUQ10"/>
      <c r="FUR10" s="14"/>
      <c r="FUS10"/>
      <c r="FUT10" s="14"/>
      <c r="FUU10"/>
      <c r="FUV10" s="14"/>
      <c r="FUW10"/>
      <c r="FUX10" s="14"/>
      <c r="FUY10"/>
      <c r="FUZ10" s="14"/>
      <c r="FVA10"/>
      <c r="FVB10" s="14"/>
      <c r="FVC10"/>
      <c r="FVD10" s="14"/>
      <c r="FVE10"/>
      <c r="FVF10" s="14"/>
      <c r="FVG10"/>
      <c r="FVH10" s="14"/>
      <c r="FVI10"/>
      <c r="FVJ10" s="14"/>
      <c r="FVK10"/>
      <c r="FVL10" s="14"/>
      <c r="FVM10"/>
      <c r="FVN10" s="14"/>
      <c r="FVO10"/>
      <c r="FVP10" s="14"/>
      <c r="FVQ10"/>
      <c r="FVR10" s="14"/>
      <c r="FVS10"/>
      <c r="FVT10" s="14"/>
      <c r="FVU10"/>
      <c r="FVV10" s="14"/>
      <c r="FVW10"/>
      <c r="FVX10" s="14"/>
      <c r="FVY10"/>
      <c r="FVZ10" s="14"/>
      <c r="FWA10"/>
      <c r="FWB10" s="14"/>
      <c r="FWC10"/>
      <c r="FWD10" s="14"/>
      <c r="FWE10"/>
      <c r="FWF10" s="14"/>
      <c r="FWG10"/>
      <c r="FWH10" s="14"/>
      <c r="FWI10"/>
      <c r="FWJ10" s="14"/>
      <c r="FWK10"/>
      <c r="FWL10" s="14"/>
      <c r="FWM10"/>
      <c r="FWN10" s="14"/>
      <c r="FWO10"/>
      <c r="FWP10" s="14"/>
      <c r="FWQ10"/>
      <c r="FWR10" s="14"/>
      <c r="FWS10"/>
      <c r="FWT10" s="14"/>
      <c r="FWU10"/>
      <c r="FWV10" s="14"/>
      <c r="FWW10"/>
      <c r="FWX10" s="14"/>
      <c r="FWY10"/>
      <c r="FWZ10" s="14"/>
      <c r="FXA10"/>
      <c r="FXB10" s="14"/>
      <c r="FXC10"/>
      <c r="FXD10" s="14"/>
      <c r="FXE10"/>
      <c r="FXF10" s="14"/>
      <c r="FXG10"/>
      <c r="FXH10" s="14"/>
      <c r="FXI10"/>
      <c r="FXJ10" s="14"/>
      <c r="FXK10"/>
      <c r="FXL10" s="14"/>
      <c r="FXM10"/>
      <c r="FXN10" s="14"/>
      <c r="FXO10"/>
      <c r="FXP10" s="14"/>
      <c r="FXQ10"/>
      <c r="FXR10" s="14"/>
      <c r="FXS10"/>
      <c r="FXT10" s="14"/>
      <c r="FXU10"/>
      <c r="FXV10" s="14"/>
      <c r="FXW10"/>
      <c r="FXX10" s="14"/>
      <c r="FXY10"/>
      <c r="FXZ10" s="14"/>
      <c r="FYA10"/>
      <c r="FYB10" s="14"/>
      <c r="FYC10"/>
      <c r="FYD10" s="14"/>
      <c r="FYE10"/>
      <c r="FYF10" s="14"/>
      <c r="FYG10"/>
      <c r="FYH10" s="14"/>
      <c r="FYI10"/>
      <c r="FYJ10" s="14"/>
      <c r="FYK10"/>
      <c r="FYL10" s="14"/>
      <c r="FYM10"/>
      <c r="FYN10" s="14"/>
      <c r="FYO10"/>
      <c r="FYP10" s="14"/>
      <c r="FYQ10"/>
      <c r="FYR10" s="14"/>
      <c r="FYS10"/>
      <c r="FYT10" s="14"/>
      <c r="FYU10"/>
      <c r="FYV10" s="14"/>
      <c r="FYW10"/>
      <c r="FYX10" s="14"/>
      <c r="FYY10"/>
      <c r="FYZ10" s="14"/>
      <c r="FZA10"/>
      <c r="FZB10" s="14"/>
      <c r="FZC10"/>
      <c r="FZD10" s="14"/>
      <c r="FZE10"/>
      <c r="FZF10" s="14"/>
      <c r="FZG10"/>
      <c r="FZH10" s="14"/>
      <c r="FZI10"/>
      <c r="FZJ10" s="14"/>
      <c r="FZK10"/>
      <c r="FZL10" s="14"/>
      <c r="FZM10"/>
      <c r="FZN10" s="14"/>
      <c r="FZO10"/>
      <c r="FZP10" s="14"/>
      <c r="FZQ10"/>
      <c r="FZR10" s="14"/>
      <c r="FZS10"/>
      <c r="FZT10" s="14"/>
      <c r="FZU10"/>
      <c r="FZV10" s="14"/>
      <c r="FZW10"/>
      <c r="FZX10" s="14"/>
      <c r="FZY10"/>
      <c r="FZZ10" s="14"/>
      <c r="GAA10"/>
      <c r="GAB10" s="14"/>
      <c r="GAC10"/>
      <c r="GAD10" s="14"/>
      <c r="GAE10"/>
      <c r="GAF10" s="14"/>
      <c r="GAG10"/>
      <c r="GAH10" s="14"/>
      <c r="GAI10"/>
      <c r="GAJ10" s="14"/>
      <c r="GAK10"/>
      <c r="GAL10" s="14"/>
      <c r="GAM10"/>
      <c r="GAN10" s="14"/>
      <c r="GAO10"/>
      <c r="GAP10" s="14"/>
      <c r="GAQ10"/>
      <c r="GAR10" s="14"/>
      <c r="GAS10"/>
      <c r="GAT10" s="14"/>
      <c r="GAU10"/>
      <c r="GAV10" s="14"/>
      <c r="GAW10"/>
      <c r="GAX10" s="14"/>
      <c r="GAY10"/>
      <c r="GAZ10" s="14"/>
      <c r="GBA10"/>
      <c r="GBB10" s="14"/>
      <c r="GBC10"/>
      <c r="GBD10" s="14"/>
      <c r="GBE10"/>
      <c r="GBF10" s="14"/>
      <c r="GBG10"/>
      <c r="GBH10" s="14"/>
      <c r="GBI10"/>
      <c r="GBJ10" s="14"/>
      <c r="GBK10"/>
      <c r="GBL10" s="14"/>
      <c r="GBM10"/>
      <c r="GBN10" s="14"/>
      <c r="GBO10"/>
      <c r="GBP10" s="14"/>
      <c r="GBQ10"/>
      <c r="GBR10" s="14"/>
      <c r="GBS10"/>
      <c r="GBT10" s="14"/>
      <c r="GBU10"/>
      <c r="GBV10" s="14"/>
      <c r="GBW10"/>
      <c r="GBX10" s="14"/>
      <c r="GBY10"/>
      <c r="GBZ10" s="14"/>
      <c r="GCA10"/>
      <c r="GCB10" s="14"/>
      <c r="GCC10"/>
      <c r="GCD10" s="14"/>
      <c r="GCE10"/>
      <c r="GCF10" s="14"/>
      <c r="GCG10"/>
      <c r="GCH10" s="14"/>
      <c r="GCI10"/>
      <c r="GCJ10" s="14"/>
      <c r="GCK10"/>
      <c r="GCL10" s="14"/>
      <c r="GCM10"/>
      <c r="GCN10" s="14"/>
      <c r="GCO10"/>
      <c r="GCP10" s="14"/>
      <c r="GCQ10"/>
      <c r="GCR10" s="14"/>
      <c r="GCS10"/>
      <c r="GCT10" s="14"/>
      <c r="GCU10"/>
      <c r="GCV10" s="14"/>
      <c r="GCW10"/>
      <c r="GCX10" s="14"/>
      <c r="GCY10"/>
      <c r="GCZ10" s="14"/>
      <c r="GDA10"/>
      <c r="GDB10" s="14"/>
      <c r="GDC10"/>
      <c r="GDD10" s="14"/>
      <c r="GDE10"/>
      <c r="GDF10" s="14"/>
      <c r="GDG10"/>
      <c r="GDH10" s="14"/>
      <c r="GDI10"/>
      <c r="GDJ10" s="14"/>
      <c r="GDK10"/>
      <c r="GDL10" s="14"/>
      <c r="GDM10"/>
      <c r="GDN10" s="14"/>
      <c r="GDO10"/>
      <c r="GDP10" s="14"/>
      <c r="GDQ10"/>
      <c r="GDR10" s="14"/>
      <c r="GDS10"/>
      <c r="GDT10" s="14"/>
      <c r="GDU10"/>
      <c r="GDV10" s="14"/>
      <c r="GDW10"/>
      <c r="GDX10" s="14"/>
      <c r="GDY10"/>
      <c r="GDZ10" s="14"/>
      <c r="GEA10"/>
      <c r="GEB10" s="14"/>
      <c r="GEC10"/>
      <c r="GED10" s="14"/>
      <c r="GEE10"/>
      <c r="GEF10" s="14"/>
      <c r="GEG10"/>
      <c r="GEH10" s="14"/>
      <c r="GEI10"/>
      <c r="GEJ10" s="14"/>
      <c r="GEK10"/>
      <c r="GEL10" s="14"/>
      <c r="GEM10"/>
      <c r="GEN10" s="14"/>
      <c r="GEO10"/>
      <c r="GEP10" s="14"/>
      <c r="GEQ10"/>
      <c r="GER10" s="14"/>
      <c r="GES10"/>
      <c r="GET10" s="14"/>
      <c r="GEU10"/>
      <c r="GEV10" s="14"/>
      <c r="GEW10"/>
      <c r="GEX10" s="14"/>
      <c r="GEY10"/>
      <c r="GEZ10" s="14"/>
      <c r="GFA10"/>
      <c r="GFB10" s="14"/>
      <c r="GFC10"/>
      <c r="GFD10" s="14"/>
      <c r="GFE10"/>
      <c r="GFF10" s="14"/>
      <c r="GFG10"/>
      <c r="GFH10" s="14"/>
      <c r="GFI10"/>
      <c r="GFJ10" s="14"/>
      <c r="GFK10"/>
      <c r="GFL10" s="14"/>
      <c r="GFM10"/>
      <c r="GFN10" s="14"/>
      <c r="GFO10"/>
      <c r="GFP10" s="14"/>
      <c r="GFQ10"/>
      <c r="GFR10" s="14"/>
      <c r="GFS10"/>
      <c r="GFT10" s="14"/>
      <c r="GFU10"/>
      <c r="GFV10" s="14"/>
      <c r="GFW10"/>
      <c r="GFX10" s="14"/>
      <c r="GFY10"/>
      <c r="GFZ10" s="14"/>
      <c r="GGA10"/>
      <c r="GGB10" s="14"/>
      <c r="GGC10"/>
      <c r="GGD10" s="14"/>
      <c r="GGE10"/>
      <c r="GGF10" s="14"/>
      <c r="GGG10"/>
      <c r="GGH10" s="14"/>
      <c r="GGI10"/>
      <c r="GGJ10" s="14"/>
      <c r="GGK10"/>
      <c r="GGL10" s="14"/>
      <c r="GGM10"/>
      <c r="GGN10" s="14"/>
      <c r="GGO10"/>
      <c r="GGP10" s="14"/>
      <c r="GGQ10"/>
      <c r="GGR10" s="14"/>
      <c r="GGS10"/>
      <c r="GGT10" s="14"/>
      <c r="GGU10"/>
      <c r="GGV10" s="14"/>
      <c r="GGW10"/>
      <c r="GGX10" s="14"/>
      <c r="GGY10"/>
      <c r="GGZ10" s="14"/>
      <c r="GHA10"/>
      <c r="GHB10" s="14"/>
      <c r="GHC10"/>
      <c r="GHD10" s="14"/>
      <c r="GHE10"/>
      <c r="GHF10" s="14"/>
      <c r="GHG10"/>
      <c r="GHH10" s="14"/>
      <c r="GHI10"/>
      <c r="GHJ10" s="14"/>
      <c r="GHK10"/>
      <c r="GHL10" s="14"/>
      <c r="GHM10"/>
      <c r="GHN10" s="14"/>
      <c r="GHO10"/>
      <c r="GHP10" s="14"/>
      <c r="GHQ10"/>
      <c r="GHR10" s="14"/>
      <c r="GHS10"/>
      <c r="GHT10" s="14"/>
      <c r="GHU10"/>
      <c r="GHV10" s="14"/>
      <c r="GHW10"/>
      <c r="GHX10" s="14"/>
      <c r="GHY10"/>
      <c r="GHZ10" s="14"/>
      <c r="GIA10"/>
      <c r="GIB10" s="14"/>
      <c r="GIC10"/>
      <c r="GID10" s="14"/>
      <c r="GIE10"/>
      <c r="GIF10" s="14"/>
      <c r="GIG10"/>
      <c r="GIH10" s="14"/>
      <c r="GII10"/>
      <c r="GIJ10" s="14"/>
      <c r="GIK10"/>
      <c r="GIL10" s="14"/>
      <c r="GIM10"/>
      <c r="GIN10" s="14"/>
      <c r="GIO10"/>
      <c r="GIP10" s="14"/>
      <c r="GIQ10"/>
      <c r="GIR10" s="14"/>
      <c r="GIS10"/>
      <c r="GIT10" s="14"/>
      <c r="GIU10"/>
      <c r="GIV10" s="14"/>
      <c r="GIW10"/>
      <c r="GIX10" s="14"/>
      <c r="GIY10"/>
      <c r="GIZ10" s="14"/>
      <c r="GJA10"/>
      <c r="GJB10" s="14"/>
      <c r="GJC10"/>
      <c r="GJD10" s="14"/>
      <c r="GJE10"/>
      <c r="GJF10" s="14"/>
      <c r="GJG10"/>
      <c r="GJH10" s="14"/>
      <c r="GJI10"/>
      <c r="GJJ10" s="14"/>
      <c r="GJK10"/>
      <c r="GJL10" s="14"/>
      <c r="GJM10"/>
      <c r="GJN10" s="14"/>
      <c r="GJO10"/>
      <c r="GJP10" s="14"/>
      <c r="GJQ10"/>
      <c r="GJR10" s="14"/>
      <c r="GJS10"/>
      <c r="GJT10" s="14"/>
      <c r="GJU10"/>
      <c r="GJV10" s="14"/>
      <c r="GJW10"/>
      <c r="GJX10" s="14"/>
      <c r="GJY10"/>
      <c r="GJZ10" s="14"/>
      <c r="GKA10"/>
      <c r="GKB10" s="14"/>
      <c r="GKC10"/>
      <c r="GKD10" s="14"/>
      <c r="GKE10"/>
      <c r="GKF10" s="14"/>
      <c r="GKG10"/>
      <c r="GKH10" s="14"/>
      <c r="GKI10"/>
      <c r="GKJ10" s="14"/>
      <c r="GKK10"/>
      <c r="GKL10" s="14"/>
      <c r="GKM10"/>
      <c r="GKN10" s="14"/>
      <c r="GKO10"/>
      <c r="GKP10" s="14"/>
      <c r="GKQ10"/>
      <c r="GKR10" s="14"/>
      <c r="GKS10"/>
      <c r="GKT10" s="14"/>
      <c r="GKU10"/>
      <c r="GKV10" s="14"/>
      <c r="GKW10"/>
      <c r="GKX10" s="14"/>
      <c r="GKY10"/>
      <c r="GKZ10" s="14"/>
      <c r="GLA10"/>
      <c r="GLB10" s="14"/>
      <c r="GLC10"/>
      <c r="GLD10" s="14"/>
      <c r="GLE10"/>
      <c r="GLF10" s="14"/>
      <c r="GLG10"/>
      <c r="GLH10" s="14"/>
      <c r="GLI10"/>
      <c r="GLJ10" s="14"/>
      <c r="GLK10"/>
      <c r="GLL10" s="14"/>
      <c r="GLM10"/>
      <c r="GLN10" s="14"/>
      <c r="GLO10"/>
      <c r="GLP10" s="14"/>
      <c r="GLQ10"/>
      <c r="GLR10" s="14"/>
      <c r="GLS10"/>
      <c r="GLT10" s="14"/>
      <c r="GLU10"/>
      <c r="GLV10" s="14"/>
      <c r="GLW10"/>
      <c r="GLX10" s="14"/>
      <c r="GLY10"/>
      <c r="GLZ10" s="14"/>
      <c r="GMA10"/>
      <c r="GMB10" s="14"/>
      <c r="GMC10"/>
      <c r="GMD10" s="14"/>
      <c r="GME10"/>
      <c r="GMF10" s="14"/>
      <c r="GMG10"/>
      <c r="GMH10" s="14"/>
      <c r="GMI10"/>
      <c r="GMJ10" s="14"/>
      <c r="GMK10"/>
      <c r="GML10" s="14"/>
      <c r="GMM10"/>
      <c r="GMN10" s="14"/>
      <c r="GMO10"/>
      <c r="GMP10" s="14"/>
      <c r="GMQ10"/>
      <c r="GMR10" s="14"/>
      <c r="GMS10"/>
      <c r="GMT10" s="14"/>
      <c r="GMU10"/>
      <c r="GMV10" s="14"/>
      <c r="GMW10"/>
      <c r="GMX10" s="14"/>
      <c r="GMY10"/>
      <c r="GMZ10" s="14"/>
      <c r="GNA10"/>
      <c r="GNB10" s="14"/>
      <c r="GNC10"/>
      <c r="GND10" s="14"/>
      <c r="GNE10"/>
      <c r="GNF10" s="14"/>
      <c r="GNG10"/>
      <c r="GNH10" s="14"/>
      <c r="GNI10"/>
      <c r="GNJ10" s="14"/>
      <c r="GNK10"/>
      <c r="GNL10" s="14"/>
      <c r="GNM10"/>
      <c r="GNN10" s="14"/>
      <c r="GNO10"/>
      <c r="GNP10" s="14"/>
      <c r="GNQ10"/>
      <c r="GNR10" s="14"/>
      <c r="GNS10"/>
      <c r="GNT10" s="14"/>
      <c r="GNU10"/>
      <c r="GNV10" s="14"/>
      <c r="GNW10"/>
      <c r="GNX10" s="14"/>
      <c r="GNY10"/>
      <c r="GNZ10" s="14"/>
      <c r="GOA10"/>
      <c r="GOB10" s="14"/>
      <c r="GOC10"/>
      <c r="GOD10" s="14"/>
      <c r="GOE10"/>
      <c r="GOF10" s="14"/>
      <c r="GOG10"/>
      <c r="GOH10" s="14"/>
      <c r="GOI10"/>
      <c r="GOJ10" s="14"/>
      <c r="GOK10"/>
      <c r="GOL10" s="14"/>
      <c r="GOM10"/>
      <c r="GON10" s="14"/>
      <c r="GOO10"/>
      <c r="GOP10" s="14"/>
      <c r="GOQ10"/>
      <c r="GOR10" s="14"/>
      <c r="GOS10"/>
      <c r="GOT10" s="14"/>
      <c r="GOU10"/>
      <c r="GOV10" s="14"/>
      <c r="GOW10"/>
      <c r="GOX10" s="14"/>
      <c r="GOY10"/>
      <c r="GOZ10" s="14"/>
      <c r="GPA10"/>
      <c r="GPB10" s="14"/>
      <c r="GPC10"/>
      <c r="GPD10" s="14"/>
      <c r="GPE10"/>
      <c r="GPF10" s="14"/>
      <c r="GPG10"/>
      <c r="GPH10" s="14"/>
      <c r="GPI10"/>
      <c r="GPJ10" s="14"/>
      <c r="GPK10"/>
      <c r="GPL10" s="14"/>
      <c r="GPM10"/>
      <c r="GPN10" s="14"/>
      <c r="GPO10"/>
      <c r="GPP10" s="14"/>
      <c r="GPQ10"/>
      <c r="GPR10" s="14"/>
      <c r="GPS10"/>
      <c r="GPT10" s="14"/>
      <c r="GPU10"/>
      <c r="GPV10" s="14"/>
      <c r="GPW10"/>
      <c r="GPX10" s="14"/>
      <c r="GPY10"/>
      <c r="GPZ10" s="14"/>
      <c r="GQA10"/>
      <c r="GQB10" s="14"/>
      <c r="GQC10"/>
      <c r="GQD10" s="14"/>
      <c r="GQE10"/>
      <c r="GQF10" s="14"/>
      <c r="GQG10"/>
      <c r="GQH10" s="14"/>
      <c r="GQI10"/>
      <c r="GQJ10" s="14"/>
      <c r="GQK10"/>
      <c r="GQL10" s="14"/>
      <c r="GQM10"/>
      <c r="GQN10" s="14"/>
      <c r="GQO10"/>
      <c r="GQP10" s="14"/>
      <c r="GQQ10"/>
      <c r="GQR10" s="14"/>
      <c r="GQS10"/>
      <c r="GQT10" s="14"/>
      <c r="GQU10"/>
      <c r="GQV10" s="14"/>
      <c r="GQW10"/>
      <c r="GQX10" s="14"/>
      <c r="GQY10"/>
      <c r="GQZ10" s="14"/>
      <c r="GRA10"/>
      <c r="GRB10" s="14"/>
      <c r="GRC10"/>
      <c r="GRD10" s="14"/>
      <c r="GRE10"/>
      <c r="GRF10" s="14"/>
      <c r="GRG10"/>
      <c r="GRH10" s="14"/>
      <c r="GRI10"/>
      <c r="GRJ10" s="14"/>
      <c r="GRK10"/>
      <c r="GRL10" s="14"/>
      <c r="GRM10"/>
      <c r="GRN10" s="14"/>
      <c r="GRO10"/>
      <c r="GRP10" s="14"/>
      <c r="GRQ10"/>
      <c r="GRR10" s="14"/>
      <c r="GRS10"/>
      <c r="GRT10" s="14"/>
      <c r="GRU10"/>
      <c r="GRV10" s="14"/>
      <c r="GRW10"/>
      <c r="GRX10" s="14"/>
      <c r="GRY10"/>
      <c r="GRZ10" s="14"/>
      <c r="GSA10"/>
      <c r="GSB10" s="14"/>
      <c r="GSC10"/>
      <c r="GSD10" s="14"/>
      <c r="GSE10"/>
      <c r="GSF10" s="14"/>
      <c r="GSG10"/>
      <c r="GSH10" s="14"/>
      <c r="GSI10"/>
      <c r="GSJ10" s="14"/>
      <c r="GSK10"/>
      <c r="GSL10" s="14"/>
      <c r="GSM10"/>
      <c r="GSN10" s="14"/>
      <c r="GSO10"/>
      <c r="GSP10" s="14"/>
      <c r="GSQ10"/>
      <c r="GSR10" s="14"/>
      <c r="GSS10"/>
      <c r="GST10" s="14"/>
      <c r="GSU10"/>
      <c r="GSV10" s="14"/>
      <c r="GSW10"/>
      <c r="GSX10" s="14"/>
      <c r="GSY10"/>
      <c r="GSZ10" s="14"/>
      <c r="GTA10"/>
      <c r="GTB10" s="14"/>
      <c r="GTC10"/>
      <c r="GTD10" s="14"/>
      <c r="GTE10"/>
      <c r="GTF10" s="14"/>
      <c r="GTG10"/>
      <c r="GTH10" s="14"/>
      <c r="GTI10"/>
      <c r="GTJ10" s="14"/>
      <c r="GTK10"/>
      <c r="GTL10" s="14"/>
      <c r="GTM10"/>
      <c r="GTN10" s="14"/>
      <c r="GTO10"/>
      <c r="GTP10" s="14"/>
      <c r="GTQ10"/>
      <c r="GTR10" s="14"/>
      <c r="GTS10"/>
      <c r="GTT10" s="14"/>
      <c r="GTU10"/>
      <c r="GTV10" s="14"/>
      <c r="GTW10"/>
      <c r="GTX10" s="14"/>
      <c r="GTY10"/>
      <c r="GTZ10" s="14"/>
      <c r="GUA10"/>
      <c r="GUB10" s="14"/>
      <c r="GUC10"/>
      <c r="GUD10" s="14"/>
      <c r="GUE10"/>
      <c r="GUF10" s="14"/>
      <c r="GUG10"/>
      <c r="GUH10" s="14"/>
      <c r="GUI10"/>
      <c r="GUJ10" s="14"/>
      <c r="GUK10"/>
      <c r="GUL10" s="14"/>
      <c r="GUM10"/>
      <c r="GUN10" s="14"/>
      <c r="GUO10"/>
      <c r="GUP10" s="14"/>
      <c r="GUQ10"/>
      <c r="GUR10" s="14"/>
      <c r="GUS10"/>
      <c r="GUT10" s="14"/>
      <c r="GUU10"/>
      <c r="GUV10" s="14"/>
      <c r="GUW10"/>
      <c r="GUX10" s="14"/>
      <c r="GUY10"/>
      <c r="GUZ10" s="14"/>
      <c r="GVA10"/>
      <c r="GVB10" s="14"/>
      <c r="GVC10"/>
      <c r="GVD10" s="14"/>
      <c r="GVE10"/>
      <c r="GVF10" s="14"/>
      <c r="GVG10"/>
      <c r="GVH10" s="14"/>
      <c r="GVI10"/>
      <c r="GVJ10" s="14"/>
      <c r="GVK10"/>
      <c r="GVL10" s="14"/>
      <c r="GVM10"/>
      <c r="GVN10" s="14"/>
      <c r="GVO10"/>
      <c r="GVP10" s="14"/>
      <c r="GVQ10"/>
      <c r="GVR10" s="14"/>
      <c r="GVS10"/>
      <c r="GVT10" s="14"/>
      <c r="GVU10"/>
      <c r="GVV10" s="14"/>
      <c r="GVW10"/>
      <c r="GVX10" s="14"/>
      <c r="GVY10"/>
      <c r="GVZ10" s="14"/>
      <c r="GWA10"/>
      <c r="GWB10" s="14"/>
      <c r="GWC10"/>
      <c r="GWD10" s="14"/>
      <c r="GWE10"/>
      <c r="GWF10" s="14"/>
      <c r="GWG10"/>
      <c r="GWH10" s="14"/>
      <c r="GWI10"/>
      <c r="GWJ10" s="14"/>
      <c r="GWK10"/>
      <c r="GWL10" s="14"/>
      <c r="GWM10"/>
      <c r="GWN10" s="14"/>
      <c r="GWO10"/>
      <c r="GWP10" s="14"/>
      <c r="GWQ10"/>
      <c r="GWR10" s="14"/>
      <c r="GWS10"/>
      <c r="GWT10" s="14"/>
      <c r="GWU10"/>
      <c r="GWV10" s="14"/>
      <c r="GWW10"/>
      <c r="GWX10" s="14"/>
      <c r="GWY10"/>
      <c r="GWZ10" s="14"/>
      <c r="GXA10"/>
      <c r="GXB10" s="14"/>
      <c r="GXC10"/>
      <c r="GXD10" s="14"/>
      <c r="GXE10"/>
      <c r="GXF10" s="14"/>
      <c r="GXG10"/>
      <c r="GXH10" s="14"/>
      <c r="GXI10"/>
      <c r="GXJ10" s="14"/>
      <c r="GXK10"/>
      <c r="GXL10" s="14"/>
      <c r="GXM10"/>
      <c r="GXN10" s="14"/>
      <c r="GXO10"/>
      <c r="GXP10" s="14"/>
      <c r="GXQ10"/>
      <c r="GXR10" s="14"/>
      <c r="GXS10"/>
      <c r="GXT10" s="14"/>
      <c r="GXU10"/>
      <c r="GXV10" s="14"/>
      <c r="GXW10"/>
      <c r="GXX10" s="14"/>
      <c r="GXY10"/>
      <c r="GXZ10" s="14"/>
      <c r="GYA10"/>
      <c r="GYB10" s="14"/>
      <c r="GYC10"/>
      <c r="GYD10" s="14"/>
      <c r="GYE10"/>
      <c r="GYF10" s="14"/>
      <c r="GYG10"/>
      <c r="GYH10" s="14"/>
      <c r="GYI10"/>
      <c r="GYJ10" s="14"/>
      <c r="GYK10"/>
      <c r="GYL10" s="14"/>
      <c r="GYM10"/>
      <c r="GYN10" s="14"/>
      <c r="GYO10"/>
      <c r="GYP10" s="14"/>
      <c r="GYQ10"/>
      <c r="GYR10" s="14"/>
      <c r="GYS10"/>
      <c r="GYT10" s="14"/>
      <c r="GYU10"/>
      <c r="GYV10" s="14"/>
      <c r="GYW10"/>
      <c r="GYX10" s="14"/>
      <c r="GYY10"/>
      <c r="GYZ10" s="14"/>
      <c r="GZA10"/>
      <c r="GZB10" s="14"/>
      <c r="GZC10"/>
      <c r="GZD10" s="14"/>
      <c r="GZE10"/>
      <c r="GZF10" s="14"/>
      <c r="GZG10"/>
      <c r="GZH10" s="14"/>
      <c r="GZI10"/>
      <c r="GZJ10" s="14"/>
      <c r="GZK10"/>
      <c r="GZL10" s="14"/>
      <c r="GZM10"/>
      <c r="GZN10" s="14"/>
      <c r="GZO10"/>
      <c r="GZP10" s="14"/>
      <c r="GZQ10"/>
      <c r="GZR10" s="14"/>
      <c r="GZS10"/>
      <c r="GZT10" s="14"/>
      <c r="GZU10"/>
      <c r="GZV10" s="14"/>
      <c r="GZW10"/>
      <c r="GZX10" s="14"/>
      <c r="GZY10"/>
      <c r="GZZ10" s="14"/>
      <c r="HAA10"/>
      <c r="HAB10" s="14"/>
      <c r="HAC10"/>
      <c r="HAD10" s="14"/>
      <c r="HAE10"/>
      <c r="HAF10" s="14"/>
      <c r="HAG10"/>
      <c r="HAH10" s="14"/>
      <c r="HAI10"/>
      <c r="HAJ10" s="14"/>
      <c r="HAK10"/>
      <c r="HAL10" s="14"/>
      <c r="HAM10"/>
      <c r="HAN10" s="14"/>
      <c r="HAO10"/>
      <c r="HAP10" s="14"/>
      <c r="HAQ10"/>
      <c r="HAR10" s="14"/>
      <c r="HAS10"/>
      <c r="HAT10" s="14"/>
      <c r="HAU10"/>
      <c r="HAV10" s="14"/>
      <c r="HAW10"/>
      <c r="HAX10" s="14"/>
      <c r="HAY10"/>
      <c r="HAZ10" s="14"/>
      <c r="HBA10"/>
      <c r="HBB10" s="14"/>
      <c r="HBC10"/>
      <c r="HBD10" s="14"/>
      <c r="HBE10"/>
      <c r="HBF10" s="14"/>
      <c r="HBG10"/>
      <c r="HBH10" s="14"/>
      <c r="HBI10"/>
      <c r="HBJ10" s="14"/>
      <c r="HBK10"/>
      <c r="HBL10" s="14"/>
      <c r="HBM10"/>
      <c r="HBN10" s="14"/>
      <c r="HBO10"/>
      <c r="HBP10" s="14"/>
      <c r="HBQ10"/>
      <c r="HBR10" s="14"/>
      <c r="HBS10"/>
      <c r="HBT10" s="14"/>
      <c r="HBU10"/>
      <c r="HBV10" s="14"/>
      <c r="HBW10"/>
      <c r="HBX10" s="14"/>
      <c r="HBY10"/>
      <c r="HBZ10" s="14"/>
      <c r="HCA10"/>
      <c r="HCB10" s="14"/>
      <c r="HCC10"/>
      <c r="HCD10" s="14"/>
      <c r="HCE10"/>
      <c r="HCF10" s="14"/>
      <c r="HCG10"/>
      <c r="HCH10" s="14"/>
      <c r="HCI10"/>
      <c r="HCJ10" s="14"/>
      <c r="HCK10"/>
      <c r="HCL10" s="14"/>
      <c r="HCM10"/>
      <c r="HCN10" s="14"/>
      <c r="HCO10"/>
      <c r="HCP10" s="14"/>
      <c r="HCQ10"/>
      <c r="HCR10" s="14"/>
      <c r="HCS10"/>
      <c r="HCT10" s="14"/>
      <c r="HCU10"/>
      <c r="HCV10" s="14"/>
      <c r="HCW10"/>
      <c r="HCX10" s="14"/>
      <c r="HCY10"/>
      <c r="HCZ10" s="14"/>
      <c r="HDA10"/>
      <c r="HDB10" s="14"/>
      <c r="HDC10"/>
      <c r="HDD10" s="14"/>
      <c r="HDE10"/>
      <c r="HDF10" s="14"/>
      <c r="HDG10"/>
      <c r="HDH10" s="14"/>
      <c r="HDI10"/>
      <c r="HDJ10" s="14"/>
      <c r="HDK10"/>
      <c r="HDL10" s="14"/>
      <c r="HDM10"/>
      <c r="HDN10" s="14"/>
      <c r="HDO10"/>
      <c r="HDP10" s="14"/>
      <c r="HDQ10"/>
      <c r="HDR10" s="14"/>
      <c r="HDS10"/>
      <c r="HDT10" s="14"/>
      <c r="HDU10"/>
      <c r="HDV10" s="14"/>
      <c r="HDW10"/>
      <c r="HDX10" s="14"/>
      <c r="HDY10"/>
      <c r="HDZ10" s="14"/>
      <c r="HEA10"/>
      <c r="HEB10" s="14"/>
      <c r="HEC10"/>
      <c r="HED10" s="14"/>
      <c r="HEE10"/>
      <c r="HEF10" s="14"/>
      <c r="HEG10"/>
      <c r="HEH10" s="14"/>
      <c r="HEI10"/>
      <c r="HEJ10" s="14"/>
      <c r="HEK10"/>
      <c r="HEL10" s="14"/>
      <c r="HEM10"/>
      <c r="HEN10" s="14"/>
      <c r="HEO10"/>
      <c r="HEP10" s="14"/>
      <c r="HEQ10"/>
      <c r="HER10" s="14"/>
      <c r="HES10"/>
      <c r="HET10" s="14"/>
      <c r="HEU10"/>
      <c r="HEV10" s="14"/>
      <c r="HEW10"/>
      <c r="HEX10" s="14"/>
      <c r="HEY10"/>
      <c r="HEZ10" s="14"/>
      <c r="HFA10"/>
      <c r="HFB10" s="14"/>
      <c r="HFC10"/>
      <c r="HFD10" s="14"/>
      <c r="HFE10"/>
      <c r="HFF10" s="14"/>
      <c r="HFG10"/>
      <c r="HFH10" s="14"/>
      <c r="HFI10"/>
      <c r="HFJ10" s="14"/>
      <c r="HFK10"/>
      <c r="HFL10" s="14"/>
      <c r="HFM10"/>
      <c r="HFN10" s="14"/>
      <c r="HFO10"/>
      <c r="HFP10" s="14"/>
      <c r="HFQ10"/>
      <c r="HFR10" s="14"/>
      <c r="HFS10"/>
      <c r="HFT10" s="14"/>
      <c r="HFU10"/>
      <c r="HFV10" s="14"/>
      <c r="HFW10"/>
      <c r="HFX10" s="14"/>
      <c r="HFY10"/>
      <c r="HFZ10" s="14"/>
      <c r="HGA10"/>
      <c r="HGB10" s="14"/>
      <c r="HGC10"/>
      <c r="HGD10" s="14"/>
      <c r="HGE10"/>
      <c r="HGF10" s="14"/>
      <c r="HGG10"/>
      <c r="HGH10" s="14"/>
      <c r="HGI10"/>
      <c r="HGJ10" s="14"/>
      <c r="HGK10"/>
      <c r="HGL10" s="14"/>
      <c r="HGM10"/>
      <c r="HGN10" s="14"/>
      <c r="HGO10"/>
      <c r="HGP10" s="14"/>
      <c r="HGQ10"/>
      <c r="HGR10" s="14"/>
      <c r="HGS10"/>
      <c r="HGT10" s="14"/>
      <c r="HGU10"/>
      <c r="HGV10" s="14"/>
      <c r="HGW10"/>
      <c r="HGX10" s="14"/>
      <c r="HGY10"/>
      <c r="HGZ10" s="14"/>
      <c r="HHA10"/>
      <c r="HHB10" s="14"/>
      <c r="HHC10"/>
      <c r="HHD10" s="14"/>
      <c r="HHE10"/>
      <c r="HHF10" s="14"/>
      <c r="HHG10"/>
      <c r="HHH10" s="14"/>
      <c r="HHI10"/>
      <c r="HHJ10" s="14"/>
      <c r="HHK10"/>
      <c r="HHL10" s="14"/>
      <c r="HHM10"/>
      <c r="HHN10" s="14"/>
      <c r="HHO10"/>
      <c r="HHP10" s="14"/>
      <c r="HHQ10"/>
      <c r="HHR10" s="14"/>
      <c r="HHS10"/>
      <c r="HHT10" s="14"/>
      <c r="HHU10"/>
      <c r="HHV10" s="14"/>
      <c r="HHW10"/>
      <c r="HHX10" s="14"/>
      <c r="HHY10"/>
      <c r="HHZ10" s="14"/>
      <c r="HIA10"/>
      <c r="HIB10" s="14"/>
      <c r="HIC10"/>
      <c r="HID10" s="14"/>
      <c r="HIE10"/>
      <c r="HIF10" s="14"/>
      <c r="HIG10"/>
      <c r="HIH10" s="14"/>
      <c r="HII10"/>
      <c r="HIJ10" s="14"/>
      <c r="HIK10"/>
      <c r="HIL10" s="14"/>
      <c r="HIM10"/>
      <c r="HIN10" s="14"/>
      <c r="HIO10"/>
      <c r="HIP10" s="14"/>
      <c r="HIQ10"/>
      <c r="HIR10" s="14"/>
      <c r="HIS10"/>
      <c r="HIT10" s="14"/>
      <c r="HIU10"/>
      <c r="HIV10" s="14"/>
      <c r="HIW10"/>
      <c r="HIX10" s="14"/>
      <c r="HIY10"/>
      <c r="HIZ10" s="14"/>
      <c r="HJA10"/>
      <c r="HJB10" s="14"/>
      <c r="HJC10"/>
      <c r="HJD10" s="14"/>
      <c r="HJE10"/>
      <c r="HJF10" s="14"/>
      <c r="HJG10"/>
      <c r="HJH10" s="14"/>
      <c r="HJI10"/>
      <c r="HJJ10" s="14"/>
      <c r="HJK10"/>
      <c r="HJL10" s="14"/>
      <c r="HJM10"/>
      <c r="HJN10" s="14"/>
      <c r="HJO10"/>
      <c r="HJP10" s="14"/>
      <c r="HJQ10"/>
      <c r="HJR10" s="14"/>
      <c r="HJS10"/>
      <c r="HJT10" s="14"/>
      <c r="HJU10"/>
      <c r="HJV10" s="14"/>
      <c r="HJW10"/>
      <c r="HJX10" s="14"/>
      <c r="HJY10"/>
      <c r="HJZ10" s="14"/>
      <c r="HKA10"/>
      <c r="HKB10" s="14"/>
      <c r="HKC10"/>
      <c r="HKD10" s="14"/>
      <c r="HKE10"/>
      <c r="HKF10" s="14"/>
      <c r="HKG10"/>
      <c r="HKH10" s="14"/>
      <c r="HKI10"/>
      <c r="HKJ10" s="14"/>
      <c r="HKK10"/>
      <c r="HKL10" s="14"/>
      <c r="HKM10"/>
      <c r="HKN10" s="14"/>
      <c r="HKO10"/>
      <c r="HKP10" s="14"/>
      <c r="HKQ10"/>
      <c r="HKR10" s="14"/>
      <c r="HKS10"/>
      <c r="HKT10" s="14"/>
      <c r="HKU10"/>
      <c r="HKV10" s="14"/>
      <c r="HKW10"/>
      <c r="HKX10" s="14"/>
      <c r="HKY10"/>
      <c r="HKZ10" s="14"/>
      <c r="HLA10"/>
      <c r="HLB10" s="14"/>
      <c r="HLC10"/>
      <c r="HLD10" s="14"/>
      <c r="HLE10"/>
      <c r="HLF10" s="14"/>
      <c r="HLG10"/>
      <c r="HLH10" s="14"/>
      <c r="HLI10"/>
      <c r="HLJ10" s="14"/>
      <c r="HLK10"/>
      <c r="HLL10" s="14"/>
      <c r="HLM10"/>
      <c r="HLN10" s="14"/>
      <c r="HLO10"/>
      <c r="HLP10" s="14"/>
      <c r="HLQ10"/>
      <c r="HLR10" s="14"/>
      <c r="HLS10"/>
      <c r="HLT10" s="14"/>
      <c r="HLU10"/>
      <c r="HLV10" s="14"/>
      <c r="HLW10"/>
      <c r="HLX10" s="14"/>
      <c r="HLY10"/>
      <c r="HLZ10" s="14"/>
      <c r="HMA10"/>
      <c r="HMB10" s="14"/>
      <c r="HMC10"/>
      <c r="HMD10" s="14"/>
      <c r="HME10"/>
      <c r="HMF10" s="14"/>
      <c r="HMG10"/>
      <c r="HMH10" s="14"/>
      <c r="HMI10"/>
      <c r="HMJ10" s="14"/>
      <c r="HMK10"/>
      <c r="HML10" s="14"/>
      <c r="HMM10"/>
      <c r="HMN10" s="14"/>
      <c r="HMO10"/>
      <c r="HMP10" s="14"/>
      <c r="HMQ10"/>
      <c r="HMR10" s="14"/>
      <c r="HMS10"/>
      <c r="HMT10" s="14"/>
      <c r="HMU10"/>
      <c r="HMV10" s="14"/>
      <c r="HMW10"/>
      <c r="HMX10" s="14"/>
      <c r="HMY10"/>
      <c r="HMZ10" s="14"/>
      <c r="HNA10"/>
      <c r="HNB10" s="14"/>
      <c r="HNC10"/>
      <c r="HND10" s="14"/>
      <c r="HNE10"/>
      <c r="HNF10" s="14"/>
      <c r="HNG10"/>
      <c r="HNH10" s="14"/>
      <c r="HNI10"/>
      <c r="HNJ10" s="14"/>
      <c r="HNK10"/>
      <c r="HNL10" s="14"/>
      <c r="HNM10"/>
      <c r="HNN10" s="14"/>
      <c r="HNO10"/>
      <c r="HNP10" s="14"/>
      <c r="HNQ10"/>
      <c r="HNR10" s="14"/>
      <c r="HNS10"/>
      <c r="HNT10" s="14"/>
      <c r="HNU10"/>
      <c r="HNV10" s="14"/>
      <c r="HNW10"/>
      <c r="HNX10" s="14"/>
      <c r="HNY10"/>
      <c r="HNZ10" s="14"/>
      <c r="HOA10"/>
      <c r="HOB10" s="14"/>
      <c r="HOC10"/>
      <c r="HOD10" s="14"/>
      <c r="HOE10"/>
      <c r="HOF10" s="14"/>
      <c r="HOG10"/>
      <c r="HOH10" s="14"/>
      <c r="HOI10"/>
      <c r="HOJ10" s="14"/>
      <c r="HOK10"/>
      <c r="HOL10" s="14"/>
      <c r="HOM10"/>
      <c r="HON10" s="14"/>
      <c r="HOO10"/>
      <c r="HOP10" s="14"/>
      <c r="HOQ10"/>
      <c r="HOR10" s="14"/>
      <c r="HOS10"/>
      <c r="HOT10" s="14"/>
      <c r="HOU10"/>
      <c r="HOV10" s="14"/>
      <c r="HOW10"/>
      <c r="HOX10" s="14"/>
      <c r="HOY10"/>
      <c r="HOZ10" s="14"/>
      <c r="HPA10"/>
      <c r="HPB10" s="14"/>
      <c r="HPC10"/>
      <c r="HPD10" s="14"/>
      <c r="HPE10"/>
      <c r="HPF10" s="14"/>
      <c r="HPG10"/>
      <c r="HPH10" s="14"/>
      <c r="HPI10"/>
      <c r="HPJ10" s="14"/>
      <c r="HPK10"/>
      <c r="HPL10" s="14"/>
      <c r="HPM10"/>
      <c r="HPN10" s="14"/>
      <c r="HPO10"/>
      <c r="HPP10" s="14"/>
      <c r="HPQ10"/>
      <c r="HPR10" s="14"/>
      <c r="HPS10"/>
      <c r="HPT10" s="14"/>
      <c r="HPU10"/>
      <c r="HPV10" s="14"/>
      <c r="HPW10"/>
      <c r="HPX10" s="14"/>
      <c r="HPY10"/>
      <c r="HPZ10" s="14"/>
      <c r="HQA10"/>
      <c r="HQB10" s="14"/>
      <c r="HQC10"/>
      <c r="HQD10" s="14"/>
      <c r="HQE10"/>
      <c r="HQF10" s="14"/>
      <c r="HQG10"/>
      <c r="HQH10" s="14"/>
      <c r="HQI10"/>
      <c r="HQJ10" s="14"/>
      <c r="HQK10"/>
      <c r="HQL10" s="14"/>
      <c r="HQM10"/>
      <c r="HQN10" s="14"/>
      <c r="HQO10"/>
      <c r="HQP10" s="14"/>
      <c r="HQQ10"/>
      <c r="HQR10" s="14"/>
      <c r="HQS10"/>
      <c r="HQT10" s="14"/>
      <c r="HQU10"/>
      <c r="HQV10" s="14"/>
      <c r="HQW10"/>
      <c r="HQX10" s="14"/>
      <c r="HQY10"/>
      <c r="HQZ10" s="14"/>
      <c r="HRA10"/>
      <c r="HRB10" s="14"/>
      <c r="HRC10"/>
      <c r="HRD10" s="14"/>
      <c r="HRE10"/>
      <c r="HRF10" s="14"/>
      <c r="HRG10"/>
      <c r="HRH10" s="14"/>
      <c r="HRI10"/>
      <c r="HRJ10" s="14"/>
      <c r="HRK10"/>
      <c r="HRL10" s="14"/>
      <c r="HRM10"/>
      <c r="HRN10" s="14"/>
      <c r="HRO10"/>
      <c r="HRP10" s="14"/>
      <c r="HRQ10"/>
      <c r="HRR10" s="14"/>
      <c r="HRS10"/>
      <c r="HRT10" s="14"/>
      <c r="HRU10"/>
      <c r="HRV10" s="14"/>
      <c r="HRW10"/>
      <c r="HRX10" s="14"/>
      <c r="HRY10"/>
      <c r="HRZ10" s="14"/>
      <c r="HSA10"/>
      <c r="HSB10" s="14"/>
      <c r="HSC10"/>
      <c r="HSD10" s="14"/>
      <c r="HSE10"/>
      <c r="HSF10" s="14"/>
      <c r="HSG10"/>
      <c r="HSH10" s="14"/>
      <c r="HSI10"/>
      <c r="HSJ10" s="14"/>
      <c r="HSK10"/>
      <c r="HSL10" s="14"/>
      <c r="HSM10"/>
      <c r="HSN10" s="14"/>
      <c r="HSO10"/>
      <c r="HSP10" s="14"/>
      <c r="HSQ10"/>
      <c r="HSR10" s="14"/>
      <c r="HSS10"/>
      <c r="HST10" s="14"/>
      <c r="HSU10"/>
      <c r="HSV10" s="14"/>
      <c r="HSW10"/>
      <c r="HSX10" s="14"/>
      <c r="HSY10"/>
      <c r="HSZ10" s="14"/>
      <c r="HTA10"/>
      <c r="HTB10" s="14"/>
      <c r="HTC10"/>
      <c r="HTD10" s="14"/>
      <c r="HTE10"/>
      <c r="HTF10" s="14"/>
      <c r="HTG10"/>
      <c r="HTH10" s="14"/>
      <c r="HTI10"/>
      <c r="HTJ10" s="14"/>
      <c r="HTK10"/>
      <c r="HTL10" s="14"/>
      <c r="HTM10"/>
      <c r="HTN10" s="14"/>
      <c r="HTO10"/>
      <c r="HTP10" s="14"/>
      <c r="HTQ10"/>
      <c r="HTR10" s="14"/>
      <c r="HTS10"/>
      <c r="HTT10" s="14"/>
      <c r="HTU10"/>
      <c r="HTV10" s="14"/>
      <c r="HTW10"/>
      <c r="HTX10" s="14"/>
      <c r="HTY10"/>
      <c r="HTZ10" s="14"/>
      <c r="HUA10"/>
      <c r="HUB10" s="14"/>
      <c r="HUC10"/>
      <c r="HUD10" s="14"/>
      <c r="HUE10"/>
      <c r="HUF10" s="14"/>
      <c r="HUG10"/>
      <c r="HUH10" s="14"/>
      <c r="HUI10"/>
      <c r="HUJ10" s="14"/>
      <c r="HUK10"/>
      <c r="HUL10" s="14"/>
      <c r="HUM10"/>
      <c r="HUN10" s="14"/>
      <c r="HUO10"/>
      <c r="HUP10" s="14"/>
      <c r="HUQ10"/>
      <c r="HUR10" s="14"/>
      <c r="HUS10"/>
      <c r="HUT10" s="14"/>
      <c r="HUU10"/>
      <c r="HUV10" s="14"/>
      <c r="HUW10"/>
      <c r="HUX10" s="14"/>
      <c r="HUY10"/>
      <c r="HUZ10" s="14"/>
      <c r="HVA10"/>
      <c r="HVB10" s="14"/>
      <c r="HVC10"/>
      <c r="HVD10" s="14"/>
      <c r="HVE10"/>
      <c r="HVF10" s="14"/>
      <c r="HVG10"/>
      <c r="HVH10" s="14"/>
      <c r="HVI10"/>
      <c r="HVJ10" s="14"/>
      <c r="HVK10"/>
      <c r="HVL10" s="14"/>
      <c r="HVM10"/>
      <c r="HVN10" s="14"/>
      <c r="HVO10"/>
      <c r="HVP10" s="14"/>
      <c r="HVQ10"/>
      <c r="HVR10" s="14"/>
      <c r="HVS10"/>
      <c r="HVT10" s="14"/>
      <c r="HVU10"/>
      <c r="HVV10" s="14"/>
      <c r="HVW10"/>
      <c r="HVX10" s="14"/>
      <c r="HVY10"/>
      <c r="HVZ10" s="14"/>
      <c r="HWA10"/>
      <c r="HWB10" s="14"/>
      <c r="HWC10"/>
      <c r="HWD10" s="14"/>
      <c r="HWE10"/>
      <c r="HWF10" s="14"/>
      <c r="HWG10"/>
      <c r="HWH10" s="14"/>
      <c r="HWI10"/>
      <c r="HWJ10" s="14"/>
      <c r="HWK10"/>
      <c r="HWL10" s="14"/>
      <c r="HWM10"/>
      <c r="HWN10" s="14"/>
      <c r="HWO10"/>
      <c r="HWP10" s="14"/>
      <c r="HWQ10"/>
      <c r="HWR10" s="14"/>
      <c r="HWS10"/>
      <c r="HWT10" s="14"/>
      <c r="HWU10"/>
      <c r="HWV10" s="14"/>
      <c r="HWW10"/>
      <c r="HWX10" s="14"/>
      <c r="HWY10"/>
      <c r="HWZ10" s="14"/>
      <c r="HXA10"/>
      <c r="HXB10" s="14"/>
      <c r="HXC10"/>
      <c r="HXD10" s="14"/>
      <c r="HXE10"/>
      <c r="HXF10" s="14"/>
      <c r="HXG10"/>
      <c r="HXH10" s="14"/>
      <c r="HXI10"/>
      <c r="HXJ10" s="14"/>
      <c r="HXK10"/>
      <c r="HXL10" s="14"/>
      <c r="HXM10"/>
      <c r="HXN10" s="14"/>
      <c r="HXO10"/>
      <c r="HXP10" s="14"/>
      <c r="HXQ10"/>
      <c r="HXR10" s="14"/>
      <c r="HXS10"/>
      <c r="HXT10" s="14"/>
      <c r="HXU10"/>
      <c r="HXV10" s="14"/>
      <c r="HXW10"/>
      <c r="HXX10" s="14"/>
      <c r="HXY10"/>
      <c r="HXZ10" s="14"/>
      <c r="HYA10"/>
      <c r="HYB10" s="14"/>
      <c r="HYC10"/>
      <c r="HYD10" s="14"/>
      <c r="HYE10"/>
      <c r="HYF10" s="14"/>
      <c r="HYG10"/>
      <c r="HYH10" s="14"/>
      <c r="HYI10"/>
      <c r="HYJ10" s="14"/>
      <c r="HYK10"/>
      <c r="HYL10" s="14"/>
      <c r="HYM10"/>
      <c r="HYN10" s="14"/>
      <c r="HYO10"/>
      <c r="HYP10" s="14"/>
      <c r="HYQ10"/>
      <c r="HYR10" s="14"/>
      <c r="HYS10"/>
      <c r="HYT10" s="14"/>
      <c r="HYU10"/>
      <c r="HYV10" s="14"/>
      <c r="HYW10"/>
      <c r="HYX10" s="14"/>
      <c r="HYY10"/>
      <c r="HYZ10" s="14"/>
      <c r="HZA10"/>
      <c r="HZB10" s="14"/>
      <c r="HZC10"/>
      <c r="HZD10" s="14"/>
      <c r="HZE10"/>
      <c r="HZF10" s="14"/>
      <c r="HZG10"/>
      <c r="HZH10" s="14"/>
      <c r="HZI10"/>
      <c r="HZJ10" s="14"/>
      <c r="HZK10"/>
      <c r="HZL10" s="14"/>
      <c r="HZM10"/>
      <c r="HZN10" s="14"/>
      <c r="HZO10"/>
      <c r="HZP10" s="14"/>
      <c r="HZQ10"/>
      <c r="HZR10" s="14"/>
      <c r="HZS10"/>
      <c r="HZT10" s="14"/>
      <c r="HZU10"/>
      <c r="HZV10" s="14"/>
      <c r="HZW10"/>
      <c r="HZX10" s="14"/>
      <c r="HZY10"/>
      <c r="HZZ10" s="14"/>
      <c r="IAA10"/>
      <c r="IAB10" s="14"/>
      <c r="IAC10"/>
      <c r="IAD10" s="14"/>
      <c r="IAE10"/>
      <c r="IAF10" s="14"/>
      <c r="IAG10"/>
      <c r="IAH10" s="14"/>
      <c r="IAI10"/>
      <c r="IAJ10" s="14"/>
      <c r="IAK10"/>
      <c r="IAL10" s="14"/>
      <c r="IAM10"/>
      <c r="IAN10" s="14"/>
      <c r="IAO10"/>
      <c r="IAP10" s="14"/>
      <c r="IAQ10"/>
      <c r="IAR10" s="14"/>
      <c r="IAS10"/>
      <c r="IAT10" s="14"/>
      <c r="IAU10"/>
      <c r="IAV10" s="14"/>
      <c r="IAW10"/>
      <c r="IAX10" s="14"/>
      <c r="IAY10"/>
      <c r="IAZ10" s="14"/>
      <c r="IBA10"/>
      <c r="IBB10" s="14"/>
      <c r="IBC10"/>
      <c r="IBD10" s="14"/>
      <c r="IBE10"/>
      <c r="IBF10" s="14"/>
      <c r="IBG10"/>
      <c r="IBH10" s="14"/>
      <c r="IBI10"/>
      <c r="IBJ10" s="14"/>
      <c r="IBK10"/>
      <c r="IBL10" s="14"/>
      <c r="IBM10"/>
      <c r="IBN10" s="14"/>
      <c r="IBO10"/>
      <c r="IBP10" s="14"/>
      <c r="IBQ10"/>
      <c r="IBR10" s="14"/>
      <c r="IBS10"/>
      <c r="IBT10" s="14"/>
      <c r="IBU10"/>
      <c r="IBV10" s="14"/>
      <c r="IBW10"/>
      <c r="IBX10" s="14"/>
      <c r="IBY10"/>
      <c r="IBZ10" s="14"/>
      <c r="ICA10"/>
      <c r="ICB10" s="14"/>
      <c r="ICC10"/>
      <c r="ICD10" s="14"/>
      <c r="ICE10"/>
      <c r="ICF10" s="14"/>
      <c r="ICG10"/>
      <c r="ICH10" s="14"/>
      <c r="ICI10"/>
      <c r="ICJ10" s="14"/>
      <c r="ICK10"/>
      <c r="ICL10" s="14"/>
      <c r="ICM10"/>
      <c r="ICN10" s="14"/>
      <c r="ICO10"/>
      <c r="ICP10" s="14"/>
      <c r="ICQ10"/>
      <c r="ICR10" s="14"/>
      <c r="ICS10"/>
      <c r="ICT10" s="14"/>
      <c r="ICU10"/>
      <c r="ICV10" s="14"/>
      <c r="ICW10"/>
      <c r="ICX10" s="14"/>
      <c r="ICY10"/>
      <c r="ICZ10" s="14"/>
      <c r="IDA10"/>
      <c r="IDB10" s="14"/>
      <c r="IDC10"/>
      <c r="IDD10" s="14"/>
      <c r="IDE10"/>
      <c r="IDF10" s="14"/>
      <c r="IDG10"/>
      <c r="IDH10" s="14"/>
      <c r="IDI10"/>
      <c r="IDJ10" s="14"/>
      <c r="IDK10"/>
      <c r="IDL10" s="14"/>
      <c r="IDM10"/>
      <c r="IDN10" s="14"/>
      <c r="IDO10"/>
      <c r="IDP10" s="14"/>
      <c r="IDQ10"/>
      <c r="IDR10" s="14"/>
      <c r="IDS10"/>
      <c r="IDT10" s="14"/>
      <c r="IDU10"/>
      <c r="IDV10" s="14"/>
      <c r="IDW10"/>
      <c r="IDX10" s="14"/>
      <c r="IDY10"/>
      <c r="IDZ10" s="14"/>
      <c r="IEA10"/>
      <c r="IEB10" s="14"/>
      <c r="IEC10"/>
      <c r="IED10" s="14"/>
      <c r="IEE10"/>
      <c r="IEF10" s="14"/>
      <c r="IEG10"/>
      <c r="IEH10" s="14"/>
      <c r="IEI10"/>
      <c r="IEJ10" s="14"/>
      <c r="IEK10"/>
      <c r="IEL10" s="14"/>
      <c r="IEM10"/>
      <c r="IEN10" s="14"/>
      <c r="IEO10"/>
      <c r="IEP10" s="14"/>
      <c r="IEQ10"/>
      <c r="IER10" s="14"/>
      <c r="IES10"/>
      <c r="IET10" s="14"/>
      <c r="IEU10"/>
      <c r="IEV10" s="14"/>
      <c r="IEW10"/>
      <c r="IEX10" s="14"/>
      <c r="IEY10"/>
      <c r="IEZ10" s="14"/>
      <c r="IFA10"/>
      <c r="IFB10" s="14"/>
      <c r="IFC10"/>
      <c r="IFD10" s="14"/>
      <c r="IFE10"/>
      <c r="IFF10" s="14"/>
      <c r="IFG10"/>
      <c r="IFH10" s="14"/>
      <c r="IFI10"/>
      <c r="IFJ10" s="14"/>
      <c r="IFK10"/>
      <c r="IFL10" s="14"/>
      <c r="IFM10"/>
      <c r="IFN10" s="14"/>
      <c r="IFO10"/>
      <c r="IFP10" s="14"/>
      <c r="IFQ10"/>
      <c r="IFR10" s="14"/>
      <c r="IFS10"/>
      <c r="IFT10" s="14"/>
      <c r="IFU10"/>
      <c r="IFV10" s="14"/>
      <c r="IFW10"/>
      <c r="IFX10" s="14"/>
      <c r="IFY10"/>
      <c r="IFZ10" s="14"/>
      <c r="IGA10"/>
      <c r="IGB10" s="14"/>
      <c r="IGC10"/>
      <c r="IGD10" s="14"/>
      <c r="IGE10"/>
      <c r="IGF10" s="14"/>
      <c r="IGG10"/>
      <c r="IGH10" s="14"/>
      <c r="IGI10"/>
      <c r="IGJ10" s="14"/>
      <c r="IGK10"/>
      <c r="IGL10" s="14"/>
      <c r="IGM10"/>
      <c r="IGN10" s="14"/>
      <c r="IGO10"/>
      <c r="IGP10" s="14"/>
      <c r="IGQ10"/>
      <c r="IGR10" s="14"/>
      <c r="IGS10"/>
      <c r="IGT10" s="14"/>
      <c r="IGU10"/>
      <c r="IGV10" s="14"/>
      <c r="IGW10"/>
      <c r="IGX10" s="14"/>
      <c r="IGY10"/>
      <c r="IGZ10" s="14"/>
      <c r="IHA10"/>
      <c r="IHB10" s="14"/>
      <c r="IHC10"/>
      <c r="IHD10" s="14"/>
      <c r="IHE10"/>
      <c r="IHF10" s="14"/>
      <c r="IHG10"/>
      <c r="IHH10" s="14"/>
      <c r="IHI10"/>
      <c r="IHJ10" s="14"/>
      <c r="IHK10"/>
      <c r="IHL10" s="14"/>
      <c r="IHM10"/>
      <c r="IHN10" s="14"/>
      <c r="IHO10"/>
      <c r="IHP10" s="14"/>
      <c r="IHQ10"/>
      <c r="IHR10" s="14"/>
      <c r="IHS10"/>
      <c r="IHT10" s="14"/>
      <c r="IHU10"/>
      <c r="IHV10" s="14"/>
      <c r="IHW10"/>
      <c r="IHX10" s="14"/>
      <c r="IHY10"/>
      <c r="IHZ10" s="14"/>
      <c r="IIA10"/>
      <c r="IIB10" s="14"/>
      <c r="IIC10"/>
      <c r="IID10" s="14"/>
      <c r="IIE10"/>
      <c r="IIF10" s="14"/>
      <c r="IIG10"/>
      <c r="IIH10" s="14"/>
      <c r="III10"/>
      <c r="IIJ10" s="14"/>
      <c r="IIK10"/>
      <c r="IIL10" s="14"/>
      <c r="IIM10"/>
      <c r="IIN10" s="14"/>
      <c r="IIO10"/>
      <c r="IIP10" s="14"/>
      <c r="IIQ10"/>
      <c r="IIR10" s="14"/>
      <c r="IIS10"/>
      <c r="IIT10" s="14"/>
      <c r="IIU10"/>
      <c r="IIV10" s="14"/>
      <c r="IIW10"/>
      <c r="IIX10" s="14"/>
      <c r="IIY10"/>
      <c r="IIZ10" s="14"/>
      <c r="IJA10"/>
      <c r="IJB10" s="14"/>
      <c r="IJC10"/>
      <c r="IJD10" s="14"/>
      <c r="IJE10"/>
      <c r="IJF10" s="14"/>
      <c r="IJG10"/>
      <c r="IJH10" s="14"/>
      <c r="IJI10"/>
      <c r="IJJ10" s="14"/>
      <c r="IJK10"/>
      <c r="IJL10" s="14"/>
      <c r="IJM10"/>
      <c r="IJN10" s="14"/>
      <c r="IJO10"/>
      <c r="IJP10" s="14"/>
      <c r="IJQ10"/>
      <c r="IJR10" s="14"/>
      <c r="IJS10"/>
      <c r="IJT10" s="14"/>
      <c r="IJU10"/>
      <c r="IJV10" s="14"/>
      <c r="IJW10"/>
      <c r="IJX10" s="14"/>
      <c r="IJY10"/>
      <c r="IJZ10" s="14"/>
      <c r="IKA10"/>
      <c r="IKB10" s="14"/>
      <c r="IKC10"/>
      <c r="IKD10" s="14"/>
      <c r="IKE10"/>
      <c r="IKF10" s="14"/>
      <c r="IKG10"/>
      <c r="IKH10" s="14"/>
      <c r="IKI10"/>
      <c r="IKJ10" s="14"/>
      <c r="IKK10"/>
      <c r="IKL10" s="14"/>
      <c r="IKM10"/>
      <c r="IKN10" s="14"/>
      <c r="IKO10"/>
      <c r="IKP10" s="14"/>
      <c r="IKQ10"/>
      <c r="IKR10" s="14"/>
      <c r="IKS10"/>
      <c r="IKT10" s="14"/>
      <c r="IKU10"/>
      <c r="IKV10" s="14"/>
      <c r="IKW10"/>
      <c r="IKX10" s="14"/>
      <c r="IKY10"/>
      <c r="IKZ10" s="14"/>
      <c r="ILA10"/>
      <c r="ILB10" s="14"/>
      <c r="ILC10"/>
      <c r="ILD10" s="14"/>
      <c r="ILE10"/>
      <c r="ILF10" s="14"/>
      <c r="ILG10"/>
      <c r="ILH10" s="14"/>
      <c r="ILI10"/>
      <c r="ILJ10" s="14"/>
      <c r="ILK10"/>
      <c r="ILL10" s="14"/>
      <c r="ILM10"/>
      <c r="ILN10" s="14"/>
      <c r="ILO10"/>
      <c r="ILP10" s="14"/>
      <c r="ILQ10"/>
      <c r="ILR10" s="14"/>
      <c r="ILS10"/>
      <c r="ILT10" s="14"/>
      <c r="ILU10"/>
      <c r="ILV10" s="14"/>
      <c r="ILW10"/>
      <c r="ILX10" s="14"/>
      <c r="ILY10"/>
      <c r="ILZ10" s="14"/>
      <c r="IMA10"/>
      <c r="IMB10" s="14"/>
      <c r="IMC10"/>
      <c r="IMD10" s="14"/>
      <c r="IME10"/>
      <c r="IMF10" s="14"/>
      <c r="IMG10"/>
      <c r="IMH10" s="14"/>
      <c r="IMI10"/>
      <c r="IMJ10" s="14"/>
      <c r="IMK10"/>
      <c r="IML10" s="14"/>
      <c r="IMM10"/>
      <c r="IMN10" s="14"/>
      <c r="IMO10"/>
      <c r="IMP10" s="14"/>
      <c r="IMQ10"/>
      <c r="IMR10" s="14"/>
      <c r="IMS10"/>
      <c r="IMT10" s="14"/>
      <c r="IMU10"/>
      <c r="IMV10" s="14"/>
      <c r="IMW10"/>
      <c r="IMX10" s="14"/>
      <c r="IMY10"/>
      <c r="IMZ10" s="14"/>
      <c r="INA10"/>
      <c r="INB10" s="14"/>
      <c r="INC10"/>
      <c r="IND10" s="14"/>
      <c r="INE10"/>
      <c r="INF10" s="14"/>
      <c r="ING10"/>
      <c r="INH10" s="14"/>
      <c r="INI10"/>
      <c r="INJ10" s="14"/>
      <c r="INK10"/>
      <c r="INL10" s="14"/>
      <c r="INM10"/>
      <c r="INN10" s="14"/>
      <c r="INO10"/>
      <c r="INP10" s="14"/>
      <c r="INQ10"/>
      <c r="INR10" s="14"/>
      <c r="INS10"/>
      <c r="INT10" s="14"/>
      <c r="INU10"/>
      <c r="INV10" s="14"/>
      <c r="INW10"/>
      <c r="INX10" s="14"/>
      <c r="INY10"/>
      <c r="INZ10" s="14"/>
      <c r="IOA10"/>
      <c r="IOB10" s="14"/>
      <c r="IOC10"/>
      <c r="IOD10" s="14"/>
      <c r="IOE10"/>
      <c r="IOF10" s="14"/>
      <c r="IOG10"/>
      <c r="IOH10" s="14"/>
      <c r="IOI10"/>
      <c r="IOJ10" s="14"/>
      <c r="IOK10"/>
      <c r="IOL10" s="14"/>
      <c r="IOM10"/>
      <c r="ION10" s="14"/>
      <c r="IOO10"/>
      <c r="IOP10" s="14"/>
      <c r="IOQ10"/>
      <c r="IOR10" s="14"/>
      <c r="IOS10"/>
      <c r="IOT10" s="14"/>
      <c r="IOU10"/>
      <c r="IOV10" s="14"/>
      <c r="IOW10"/>
      <c r="IOX10" s="14"/>
      <c r="IOY10"/>
      <c r="IOZ10" s="14"/>
      <c r="IPA10"/>
      <c r="IPB10" s="14"/>
      <c r="IPC10"/>
      <c r="IPD10" s="14"/>
      <c r="IPE10"/>
      <c r="IPF10" s="14"/>
      <c r="IPG10"/>
      <c r="IPH10" s="14"/>
      <c r="IPI10"/>
      <c r="IPJ10" s="14"/>
      <c r="IPK10"/>
      <c r="IPL10" s="14"/>
      <c r="IPM10"/>
      <c r="IPN10" s="14"/>
      <c r="IPO10"/>
      <c r="IPP10" s="14"/>
      <c r="IPQ10"/>
      <c r="IPR10" s="14"/>
      <c r="IPS10"/>
      <c r="IPT10" s="14"/>
      <c r="IPU10"/>
      <c r="IPV10" s="14"/>
      <c r="IPW10"/>
      <c r="IPX10" s="14"/>
      <c r="IPY10"/>
      <c r="IPZ10" s="14"/>
      <c r="IQA10"/>
      <c r="IQB10" s="14"/>
      <c r="IQC10"/>
      <c r="IQD10" s="14"/>
      <c r="IQE10"/>
      <c r="IQF10" s="14"/>
      <c r="IQG10"/>
      <c r="IQH10" s="14"/>
      <c r="IQI10"/>
      <c r="IQJ10" s="14"/>
      <c r="IQK10"/>
      <c r="IQL10" s="14"/>
      <c r="IQM10"/>
      <c r="IQN10" s="14"/>
      <c r="IQO10"/>
      <c r="IQP10" s="14"/>
      <c r="IQQ10"/>
      <c r="IQR10" s="14"/>
      <c r="IQS10"/>
      <c r="IQT10" s="14"/>
      <c r="IQU10"/>
      <c r="IQV10" s="14"/>
      <c r="IQW10"/>
      <c r="IQX10" s="14"/>
      <c r="IQY10"/>
      <c r="IQZ10" s="14"/>
      <c r="IRA10"/>
      <c r="IRB10" s="14"/>
      <c r="IRC10"/>
      <c r="IRD10" s="14"/>
      <c r="IRE10"/>
      <c r="IRF10" s="14"/>
      <c r="IRG10"/>
      <c r="IRH10" s="14"/>
      <c r="IRI10"/>
      <c r="IRJ10" s="14"/>
      <c r="IRK10"/>
      <c r="IRL10" s="14"/>
      <c r="IRM10"/>
      <c r="IRN10" s="14"/>
      <c r="IRO10"/>
      <c r="IRP10" s="14"/>
      <c r="IRQ10"/>
      <c r="IRR10" s="14"/>
      <c r="IRS10"/>
      <c r="IRT10" s="14"/>
      <c r="IRU10"/>
      <c r="IRV10" s="14"/>
      <c r="IRW10"/>
      <c r="IRX10" s="14"/>
      <c r="IRY10"/>
      <c r="IRZ10" s="14"/>
      <c r="ISA10"/>
      <c r="ISB10" s="14"/>
      <c r="ISC10"/>
      <c r="ISD10" s="14"/>
      <c r="ISE10"/>
      <c r="ISF10" s="14"/>
      <c r="ISG10"/>
      <c r="ISH10" s="14"/>
      <c r="ISI10"/>
      <c r="ISJ10" s="14"/>
      <c r="ISK10"/>
      <c r="ISL10" s="14"/>
      <c r="ISM10"/>
      <c r="ISN10" s="14"/>
      <c r="ISO10"/>
      <c r="ISP10" s="14"/>
      <c r="ISQ10"/>
      <c r="ISR10" s="14"/>
      <c r="ISS10"/>
      <c r="IST10" s="14"/>
      <c r="ISU10"/>
      <c r="ISV10" s="14"/>
      <c r="ISW10"/>
      <c r="ISX10" s="14"/>
      <c r="ISY10"/>
      <c r="ISZ10" s="14"/>
      <c r="ITA10"/>
      <c r="ITB10" s="14"/>
      <c r="ITC10"/>
      <c r="ITD10" s="14"/>
      <c r="ITE10"/>
      <c r="ITF10" s="14"/>
      <c r="ITG10"/>
      <c r="ITH10" s="14"/>
      <c r="ITI10"/>
      <c r="ITJ10" s="14"/>
      <c r="ITK10"/>
      <c r="ITL10" s="14"/>
      <c r="ITM10"/>
      <c r="ITN10" s="14"/>
      <c r="ITO10"/>
      <c r="ITP10" s="14"/>
      <c r="ITQ10"/>
      <c r="ITR10" s="14"/>
      <c r="ITS10"/>
      <c r="ITT10" s="14"/>
      <c r="ITU10"/>
      <c r="ITV10" s="14"/>
      <c r="ITW10"/>
      <c r="ITX10" s="14"/>
      <c r="ITY10"/>
      <c r="ITZ10" s="14"/>
      <c r="IUA10"/>
      <c r="IUB10" s="14"/>
      <c r="IUC10"/>
      <c r="IUD10" s="14"/>
      <c r="IUE10"/>
      <c r="IUF10" s="14"/>
      <c r="IUG10"/>
      <c r="IUH10" s="14"/>
      <c r="IUI10"/>
      <c r="IUJ10" s="14"/>
      <c r="IUK10"/>
      <c r="IUL10" s="14"/>
      <c r="IUM10"/>
      <c r="IUN10" s="14"/>
      <c r="IUO10"/>
      <c r="IUP10" s="14"/>
      <c r="IUQ10"/>
      <c r="IUR10" s="14"/>
      <c r="IUS10"/>
      <c r="IUT10" s="14"/>
      <c r="IUU10"/>
      <c r="IUV10" s="14"/>
      <c r="IUW10"/>
      <c r="IUX10" s="14"/>
      <c r="IUY10"/>
      <c r="IUZ10" s="14"/>
      <c r="IVA10"/>
      <c r="IVB10" s="14"/>
      <c r="IVC10"/>
      <c r="IVD10" s="14"/>
      <c r="IVE10"/>
      <c r="IVF10" s="14"/>
      <c r="IVG10"/>
      <c r="IVH10" s="14"/>
      <c r="IVI10"/>
      <c r="IVJ10" s="14"/>
      <c r="IVK10"/>
      <c r="IVL10" s="14"/>
      <c r="IVM10"/>
      <c r="IVN10" s="14"/>
      <c r="IVO10"/>
      <c r="IVP10" s="14"/>
      <c r="IVQ10"/>
      <c r="IVR10" s="14"/>
      <c r="IVS10"/>
      <c r="IVT10" s="14"/>
      <c r="IVU10"/>
      <c r="IVV10" s="14"/>
      <c r="IVW10"/>
      <c r="IVX10" s="14"/>
      <c r="IVY10"/>
      <c r="IVZ10" s="14"/>
      <c r="IWA10"/>
      <c r="IWB10" s="14"/>
      <c r="IWC10"/>
      <c r="IWD10" s="14"/>
      <c r="IWE10"/>
      <c r="IWF10" s="14"/>
      <c r="IWG10"/>
      <c r="IWH10" s="14"/>
      <c r="IWI10"/>
      <c r="IWJ10" s="14"/>
      <c r="IWK10"/>
      <c r="IWL10" s="14"/>
      <c r="IWM10"/>
      <c r="IWN10" s="14"/>
      <c r="IWO10"/>
      <c r="IWP10" s="14"/>
      <c r="IWQ10"/>
      <c r="IWR10" s="14"/>
      <c r="IWS10"/>
      <c r="IWT10" s="14"/>
      <c r="IWU10"/>
      <c r="IWV10" s="14"/>
      <c r="IWW10"/>
      <c r="IWX10" s="14"/>
      <c r="IWY10"/>
      <c r="IWZ10" s="14"/>
      <c r="IXA10"/>
      <c r="IXB10" s="14"/>
      <c r="IXC10"/>
      <c r="IXD10" s="14"/>
      <c r="IXE10"/>
      <c r="IXF10" s="14"/>
      <c r="IXG10"/>
      <c r="IXH10" s="14"/>
      <c r="IXI10"/>
      <c r="IXJ10" s="14"/>
      <c r="IXK10"/>
      <c r="IXL10" s="14"/>
      <c r="IXM10"/>
      <c r="IXN10" s="14"/>
      <c r="IXO10"/>
      <c r="IXP10" s="14"/>
      <c r="IXQ10"/>
      <c r="IXR10" s="14"/>
      <c r="IXS10"/>
      <c r="IXT10" s="14"/>
      <c r="IXU10"/>
      <c r="IXV10" s="14"/>
      <c r="IXW10"/>
      <c r="IXX10" s="14"/>
      <c r="IXY10"/>
      <c r="IXZ10" s="14"/>
      <c r="IYA10"/>
      <c r="IYB10" s="14"/>
      <c r="IYC10"/>
      <c r="IYD10" s="14"/>
      <c r="IYE10"/>
      <c r="IYF10" s="14"/>
      <c r="IYG10"/>
      <c r="IYH10" s="14"/>
      <c r="IYI10"/>
      <c r="IYJ10" s="14"/>
      <c r="IYK10"/>
      <c r="IYL10" s="14"/>
      <c r="IYM10"/>
      <c r="IYN10" s="14"/>
      <c r="IYO10"/>
      <c r="IYP10" s="14"/>
      <c r="IYQ10"/>
      <c r="IYR10" s="14"/>
      <c r="IYS10"/>
      <c r="IYT10" s="14"/>
      <c r="IYU10"/>
      <c r="IYV10" s="14"/>
      <c r="IYW10"/>
      <c r="IYX10" s="14"/>
      <c r="IYY10"/>
      <c r="IYZ10" s="14"/>
      <c r="IZA10"/>
      <c r="IZB10" s="14"/>
      <c r="IZC10"/>
      <c r="IZD10" s="14"/>
      <c r="IZE10"/>
      <c r="IZF10" s="14"/>
      <c r="IZG10"/>
      <c r="IZH10" s="14"/>
      <c r="IZI10"/>
      <c r="IZJ10" s="14"/>
      <c r="IZK10"/>
      <c r="IZL10" s="14"/>
      <c r="IZM10"/>
      <c r="IZN10" s="14"/>
      <c r="IZO10"/>
      <c r="IZP10" s="14"/>
      <c r="IZQ10"/>
      <c r="IZR10" s="14"/>
      <c r="IZS10"/>
      <c r="IZT10" s="14"/>
      <c r="IZU10"/>
      <c r="IZV10" s="14"/>
      <c r="IZW10"/>
      <c r="IZX10" s="14"/>
      <c r="IZY10"/>
      <c r="IZZ10" s="14"/>
      <c r="JAA10"/>
      <c r="JAB10" s="14"/>
      <c r="JAC10"/>
      <c r="JAD10" s="14"/>
      <c r="JAE10"/>
      <c r="JAF10" s="14"/>
      <c r="JAG10"/>
      <c r="JAH10" s="14"/>
      <c r="JAI10"/>
      <c r="JAJ10" s="14"/>
      <c r="JAK10"/>
      <c r="JAL10" s="14"/>
      <c r="JAM10"/>
      <c r="JAN10" s="14"/>
      <c r="JAO10"/>
      <c r="JAP10" s="14"/>
      <c r="JAQ10"/>
      <c r="JAR10" s="14"/>
      <c r="JAS10"/>
      <c r="JAT10" s="14"/>
      <c r="JAU10"/>
      <c r="JAV10" s="14"/>
      <c r="JAW10"/>
      <c r="JAX10" s="14"/>
      <c r="JAY10"/>
      <c r="JAZ10" s="14"/>
      <c r="JBA10"/>
      <c r="JBB10" s="14"/>
      <c r="JBC10"/>
      <c r="JBD10" s="14"/>
      <c r="JBE10"/>
      <c r="JBF10" s="14"/>
      <c r="JBG10"/>
      <c r="JBH10" s="14"/>
      <c r="JBI10"/>
      <c r="JBJ10" s="14"/>
      <c r="JBK10"/>
      <c r="JBL10" s="14"/>
      <c r="JBM10"/>
      <c r="JBN10" s="14"/>
      <c r="JBO10"/>
      <c r="JBP10" s="14"/>
      <c r="JBQ10"/>
      <c r="JBR10" s="14"/>
      <c r="JBS10"/>
      <c r="JBT10" s="14"/>
      <c r="JBU10"/>
      <c r="JBV10" s="14"/>
      <c r="JBW10"/>
      <c r="JBX10" s="14"/>
      <c r="JBY10"/>
      <c r="JBZ10" s="14"/>
      <c r="JCA10"/>
      <c r="JCB10" s="14"/>
      <c r="JCC10"/>
      <c r="JCD10" s="14"/>
      <c r="JCE10"/>
      <c r="JCF10" s="14"/>
      <c r="JCG10"/>
      <c r="JCH10" s="14"/>
      <c r="JCI10"/>
      <c r="JCJ10" s="14"/>
      <c r="JCK10"/>
      <c r="JCL10" s="14"/>
      <c r="JCM10"/>
      <c r="JCN10" s="14"/>
      <c r="JCO10"/>
      <c r="JCP10" s="14"/>
      <c r="JCQ10"/>
      <c r="JCR10" s="14"/>
      <c r="JCS10"/>
      <c r="JCT10" s="14"/>
      <c r="JCU10"/>
      <c r="JCV10" s="14"/>
      <c r="JCW10"/>
      <c r="JCX10" s="14"/>
      <c r="JCY10"/>
      <c r="JCZ10" s="14"/>
      <c r="JDA10"/>
      <c r="JDB10" s="14"/>
      <c r="JDC10"/>
      <c r="JDD10" s="14"/>
      <c r="JDE10"/>
      <c r="JDF10" s="14"/>
      <c r="JDG10"/>
      <c r="JDH10" s="14"/>
      <c r="JDI10"/>
      <c r="JDJ10" s="14"/>
      <c r="JDK10"/>
      <c r="JDL10" s="14"/>
      <c r="JDM10"/>
      <c r="JDN10" s="14"/>
      <c r="JDO10"/>
      <c r="JDP10" s="14"/>
      <c r="JDQ10"/>
      <c r="JDR10" s="14"/>
      <c r="JDS10"/>
      <c r="JDT10" s="14"/>
      <c r="JDU10"/>
      <c r="JDV10" s="14"/>
      <c r="JDW10"/>
      <c r="JDX10" s="14"/>
      <c r="JDY10"/>
      <c r="JDZ10" s="14"/>
      <c r="JEA10"/>
      <c r="JEB10" s="14"/>
      <c r="JEC10"/>
      <c r="JED10" s="14"/>
      <c r="JEE10"/>
      <c r="JEF10" s="14"/>
      <c r="JEG10"/>
      <c r="JEH10" s="14"/>
      <c r="JEI10"/>
      <c r="JEJ10" s="14"/>
      <c r="JEK10"/>
      <c r="JEL10" s="14"/>
      <c r="JEM10"/>
      <c r="JEN10" s="14"/>
      <c r="JEO10"/>
      <c r="JEP10" s="14"/>
      <c r="JEQ10"/>
      <c r="JER10" s="14"/>
      <c r="JES10"/>
      <c r="JET10" s="14"/>
      <c r="JEU10"/>
      <c r="JEV10" s="14"/>
      <c r="JEW10"/>
      <c r="JEX10" s="14"/>
      <c r="JEY10"/>
      <c r="JEZ10" s="14"/>
      <c r="JFA10"/>
      <c r="JFB10" s="14"/>
      <c r="JFC10"/>
      <c r="JFD10" s="14"/>
      <c r="JFE10"/>
      <c r="JFF10" s="14"/>
      <c r="JFG10"/>
      <c r="JFH10" s="14"/>
      <c r="JFI10"/>
      <c r="JFJ10" s="14"/>
      <c r="JFK10"/>
      <c r="JFL10" s="14"/>
      <c r="JFM10"/>
      <c r="JFN10" s="14"/>
      <c r="JFO10"/>
      <c r="JFP10" s="14"/>
      <c r="JFQ10"/>
      <c r="JFR10" s="14"/>
      <c r="JFS10"/>
      <c r="JFT10" s="14"/>
      <c r="JFU10"/>
      <c r="JFV10" s="14"/>
      <c r="JFW10"/>
      <c r="JFX10" s="14"/>
      <c r="JFY10"/>
      <c r="JFZ10" s="14"/>
      <c r="JGA10"/>
      <c r="JGB10" s="14"/>
      <c r="JGC10"/>
      <c r="JGD10" s="14"/>
      <c r="JGE10"/>
      <c r="JGF10" s="14"/>
      <c r="JGG10"/>
      <c r="JGH10" s="14"/>
      <c r="JGI10"/>
      <c r="JGJ10" s="14"/>
      <c r="JGK10"/>
      <c r="JGL10" s="14"/>
      <c r="JGM10"/>
      <c r="JGN10" s="14"/>
      <c r="JGO10"/>
      <c r="JGP10" s="14"/>
      <c r="JGQ10"/>
      <c r="JGR10" s="14"/>
      <c r="JGS10"/>
      <c r="JGT10" s="14"/>
      <c r="JGU10"/>
      <c r="JGV10" s="14"/>
      <c r="JGW10"/>
      <c r="JGX10" s="14"/>
      <c r="JGY10"/>
      <c r="JGZ10" s="14"/>
      <c r="JHA10"/>
      <c r="JHB10" s="14"/>
      <c r="JHC10"/>
      <c r="JHD10" s="14"/>
      <c r="JHE10"/>
      <c r="JHF10" s="14"/>
      <c r="JHG10"/>
      <c r="JHH10" s="14"/>
      <c r="JHI10"/>
      <c r="JHJ10" s="14"/>
      <c r="JHK10"/>
      <c r="JHL10" s="14"/>
      <c r="JHM10"/>
      <c r="JHN10" s="14"/>
      <c r="JHO10"/>
      <c r="JHP10" s="14"/>
      <c r="JHQ10"/>
      <c r="JHR10" s="14"/>
      <c r="JHS10"/>
      <c r="JHT10" s="14"/>
      <c r="JHU10"/>
      <c r="JHV10" s="14"/>
      <c r="JHW10"/>
      <c r="JHX10" s="14"/>
      <c r="JHY10"/>
      <c r="JHZ10" s="14"/>
      <c r="JIA10"/>
      <c r="JIB10" s="14"/>
      <c r="JIC10"/>
      <c r="JID10" s="14"/>
      <c r="JIE10"/>
      <c r="JIF10" s="14"/>
      <c r="JIG10"/>
      <c r="JIH10" s="14"/>
      <c r="JII10"/>
      <c r="JIJ10" s="14"/>
      <c r="JIK10"/>
      <c r="JIL10" s="14"/>
      <c r="JIM10"/>
      <c r="JIN10" s="14"/>
      <c r="JIO10"/>
      <c r="JIP10" s="14"/>
      <c r="JIQ10"/>
      <c r="JIR10" s="14"/>
      <c r="JIS10"/>
      <c r="JIT10" s="14"/>
      <c r="JIU10"/>
      <c r="JIV10" s="14"/>
      <c r="JIW10"/>
      <c r="JIX10" s="14"/>
      <c r="JIY10"/>
      <c r="JIZ10" s="14"/>
      <c r="JJA10"/>
      <c r="JJB10" s="14"/>
      <c r="JJC10"/>
      <c r="JJD10" s="14"/>
      <c r="JJE10"/>
      <c r="JJF10" s="14"/>
      <c r="JJG10"/>
      <c r="JJH10" s="14"/>
      <c r="JJI10"/>
      <c r="JJJ10" s="14"/>
      <c r="JJK10"/>
      <c r="JJL10" s="14"/>
      <c r="JJM10"/>
      <c r="JJN10" s="14"/>
      <c r="JJO10"/>
      <c r="JJP10" s="14"/>
      <c r="JJQ10"/>
      <c r="JJR10" s="14"/>
      <c r="JJS10"/>
      <c r="JJT10" s="14"/>
      <c r="JJU10"/>
      <c r="JJV10" s="14"/>
      <c r="JJW10"/>
      <c r="JJX10" s="14"/>
      <c r="JJY10"/>
      <c r="JJZ10" s="14"/>
      <c r="JKA10"/>
      <c r="JKB10" s="14"/>
      <c r="JKC10"/>
      <c r="JKD10" s="14"/>
      <c r="JKE10"/>
      <c r="JKF10" s="14"/>
      <c r="JKG10"/>
      <c r="JKH10" s="14"/>
      <c r="JKI10"/>
      <c r="JKJ10" s="14"/>
      <c r="JKK10"/>
      <c r="JKL10" s="14"/>
      <c r="JKM10"/>
      <c r="JKN10" s="14"/>
      <c r="JKO10"/>
      <c r="JKP10" s="14"/>
      <c r="JKQ10"/>
      <c r="JKR10" s="14"/>
      <c r="JKS10"/>
      <c r="JKT10" s="14"/>
      <c r="JKU10"/>
      <c r="JKV10" s="14"/>
      <c r="JKW10"/>
      <c r="JKX10" s="14"/>
      <c r="JKY10"/>
      <c r="JKZ10" s="14"/>
      <c r="JLA10"/>
      <c r="JLB10" s="14"/>
      <c r="JLC10"/>
      <c r="JLD10" s="14"/>
      <c r="JLE10"/>
      <c r="JLF10" s="14"/>
      <c r="JLG10"/>
      <c r="JLH10" s="14"/>
      <c r="JLI10"/>
      <c r="JLJ10" s="14"/>
      <c r="JLK10"/>
      <c r="JLL10" s="14"/>
      <c r="JLM10"/>
      <c r="JLN10" s="14"/>
      <c r="JLO10"/>
      <c r="JLP10" s="14"/>
      <c r="JLQ10"/>
      <c r="JLR10" s="14"/>
      <c r="JLS10"/>
      <c r="JLT10" s="14"/>
      <c r="JLU10"/>
      <c r="JLV10" s="14"/>
      <c r="JLW10"/>
      <c r="JLX10" s="14"/>
      <c r="JLY10"/>
      <c r="JLZ10" s="14"/>
      <c r="JMA10"/>
      <c r="JMB10" s="14"/>
      <c r="JMC10"/>
      <c r="JMD10" s="14"/>
      <c r="JME10"/>
      <c r="JMF10" s="14"/>
      <c r="JMG10"/>
      <c r="JMH10" s="14"/>
      <c r="JMI10"/>
      <c r="JMJ10" s="14"/>
      <c r="JMK10"/>
      <c r="JML10" s="14"/>
      <c r="JMM10"/>
      <c r="JMN10" s="14"/>
      <c r="JMO10"/>
      <c r="JMP10" s="14"/>
      <c r="JMQ10"/>
      <c r="JMR10" s="14"/>
      <c r="JMS10"/>
      <c r="JMT10" s="14"/>
      <c r="JMU10"/>
      <c r="JMV10" s="14"/>
      <c r="JMW10"/>
      <c r="JMX10" s="14"/>
      <c r="JMY10"/>
      <c r="JMZ10" s="14"/>
      <c r="JNA10"/>
      <c r="JNB10" s="14"/>
      <c r="JNC10"/>
      <c r="JND10" s="14"/>
      <c r="JNE10"/>
      <c r="JNF10" s="14"/>
      <c r="JNG10"/>
      <c r="JNH10" s="14"/>
      <c r="JNI10"/>
      <c r="JNJ10" s="14"/>
      <c r="JNK10"/>
      <c r="JNL10" s="14"/>
      <c r="JNM10"/>
      <c r="JNN10" s="14"/>
      <c r="JNO10"/>
      <c r="JNP10" s="14"/>
      <c r="JNQ10"/>
      <c r="JNR10" s="14"/>
      <c r="JNS10"/>
      <c r="JNT10" s="14"/>
      <c r="JNU10"/>
      <c r="JNV10" s="14"/>
      <c r="JNW10"/>
      <c r="JNX10" s="14"/>
      <c r="JNY10"/>
      <c r="JNZ10" s="14"/>
      <c r="JOA10"/>
      <c r="JOB10" s="14"/>
      <c r="JOC10"/>
      <c r="JOD10" s="14"/>
      <c r="JOE10"/>
      <c r="JOF10" s="14"/>
      <c r="JOG10"/>
      <c r="JOH10" s="14"/>
      <c r="JOI10"/>
      <c r="JOJ10" s="14"/>
      <c r="JOK10"/>
      <c r="JOL10" s="14"/>
      <c r="JOM10"/>
      <c r="JON10" s="14"/>
      <c r="JOO10"/>
      <c r="JOP10" s="14"/>
      <c r="JOQ10"/>
      <c r="JOR10" s="14"/>
      <c r="JOS10"/>
      <c r="JOT10" s="14"/>
      <c r="JOU10"/>
      <c r="JOV10" s="14"/>
      <c r="JOW10"/>
      <c r="JOX10" s="14"/>
      <c r="JOY10"/>
      <c r="JOZ10" s="14"/>
      <c r="JPA10"/>
      <c r="JPB10" s="14"/>
      <c r="JPC10"/>
      <c r="JPD10" s="14"/>
      <c r="JPE10"/>
      <c r="JPF10" s="14"/>
      <c r="JPG10"/>
      <c r="JPH10" s="14"/>
      <c r="JPI10"/>
      <c r="JPJ10" s="14"/>
      <c r="JPK10"/>
      <c r="JPL10" s="14"/>
      <c r="JPM10"/>
      <c r="JPN10" s="14"/>
      <c r="JPO10"/>
      <c r="JPP10" s="14"/>
      <c r="JPQ10"/>
      <c r="JPR10" s="14"/>
      <c r="JPS10"/>
      <c r="JPT10" s="14"/>
      <c r="JPU10"/>
      <c r="JPV10" s="14"/>
      <c r="JPW10"/>
      <c r="JPX10" s="14"/>
      <c r="JPY10"/>
      <c r="JPZ10" s="14"/>
      <c r="JQA10"/>
      <c r="JQB10" s="14"/>
      <c r="JQC10"/>
      <c r="JQD10" s="14"/>
      <c r="JQE10"/>
      <c r="JQF10" s="14"/>
      <c r="JQG10"/>
      <c r="JQH10" s="14"/>
      <c r="JQI10"/>
      <c r="JQJ10" s="14"/>
      <c r="JQK10"/>
      <c r="JQL10" s="14"/>
      <c r="JQM10"/>
      <c r="JQN10" s="14"/>
      <c r="JQO10"/>
      <c r="JQP10" s="14"/>
      <c r="JQQ10"/>
      <c r="JQR10" s="14"/>
      <c r="JQS10"/>
      <c r="JQT10" s="14"/>
      <c r="JQU10"/>
      <c r="JQV10" s="14"/>
      <c r="JQW10"/>
      <c r="JQX10" s="14"/>
      <c r="JQY10"/>
      <c r="JQZ10" s="14"/>
      <c r="JRA10"/>
      <c r="JRB10" s="14"/>
      <c r="JRC10"/>
      <c r="JRD10" s="14"/>
      <c r="JRE10"/>
      <c r="JRF10" s="14"/>
      <c r="JRG10"/>
      <c r="JRH10" s="14"/>
      <c r="JRI10"/>
      <c r="JRJ10" s="14"/>
      <c r="JRK10"/>
      <c r="JRL10" s="14"/>
      <c r="JRM10"/>
      <c r="JRN10" s="14"/>
      <c r="JRO10"/>
      <c r="JRP10" s="14"/>
      <c r="JRQ10"/>
      <c r="JRR10" s="14"/>
      <c r="JRS10"/>
      <c r="JRT10" s="14"/>
      <c r="JRU10"/>
      <c r="JRV10" s="14"/>
      <c r="JRW10"/>
      <c r="JRX10" s="14"/>
      <c r="JRY10"/>
      <c r="JRZ10" s="14"/>
      <c r="JSA10"/>
      <c r="JSB10" s="14"/>
      <c r="JSC10"/>
      <c r="JSD10" s="14"/>
      <c r="JSE10"/>
      <c r="JSF10" s="14"/>
      <c r="JSG10"/>
      <c r="JSH10" s="14"/>
      <c r="JSI10"/>
      <c r="JSJ10" s="14"/>
      <c r="JSK10"/>
      <c r="JSL10" s="14"/>
      <c r="JSM10"/>
      <c r="JSN10" s="14"/>
      <c r="JSO10"/>
      <c r="JSP10" s="14"/>
      <c r="JSQ10"/>
      <c r="JSR10" s="14"/>
      <c r="JSS10"/>
      <c r="JST10" s="14"/>
      <c r="JSU10"/>
      <c r="JSV10" s="14"/>
      <c r="JSW10"/>
      <c r="JSX10" s="14"/>
      <c r="JSY10"/>
      <c r="JSZ10" s="14"/>
      <c r="JTA10"/>
      <c r="JTB10" s="14"/>
      <c r="JTC10"/>
      <c r="JTD10" s="14"/>
      <c r="JTE10"/>
      <c r="JTF10" s="14"/>
      <c r="JTG10"/>
      <c r="JTH10" s="14"/>
      <c r="JTI10"/>
      <c r="JTJ10" s="14"/>
      <c r="JTK10"/>
      <c r="JTL10" s="14"/>
      <c r="JTM10"/>
      <c r="JTN10" s="14"/>
      <c r="JTO10"/>
      <c r="JTP10" s="14"/>
      <c r="JTQ10"/>
      <c r="JTR10" s="14"/>
      <c r="JTS10"/>
      <c r="JTT10" s="14"/>
      <c r="JTU10"/>
      <c r="JTV10" s="14"/>
      <c r="JTW10"/>
      <c r="JTX10" s="14"/>
      <c r="JTY10"/>
      <c r="JTZ10" s="14"/>
      <c r="JUA10"/>
      <c r="JUB10" s="14"/>
      <c r="JUC10"/>
      <c r="JUD10" s="14"/>
      <c r="JUE10"/>
      <c r="JUF10" s="14"/>
      <c r="JUG10"/>
      <c r="JUH10" s="14"/>
      <c r="JUI10"/>
      <c r="JUJ10" s="14"/>
      <c r="JUK10"/>
      <c r="JUL10" s="14"/>
      <c r="JUM10"/>
      <c r="JUN10" s="14"/>
      <c r="JUO10"/>
      <c r="JUP10" s="14"/>
      <c r="JUQ10"/>
      <c r="JUR10" s="14"/>
      <c r="JUS10"/>
      <c r="JUT10" s="14"/>
      <c r="JUU10"/>
      <c r="JUV10" s="14"/>
      <c r="JUW10"/>
      <c r="JUX10" s="14"/>
      <c r="JUY10"/>
      <c r="JUZ10" s="14"/>
      <c r="JVA10"/>
      <c r="JVB10" s="14"/>
      <c r="JVC10"/>
      <c r="JVD10" s="14"/>
      <c r="JVE10"/>
      <c r="JVF10" s="14"/>
      <c r="JVG10"/>
      <c r="JVH10" s="14"/>
      <c r="JVI10"/>
      <c r="JVJ10" s="14"/>
      <c r="JVK10"/>
      <c r="JVL10" s="14"/>
      <c r="JVM10"/>
      <c r="JVN10" s="14"/>
      <c r="JVO10"/>
      <c r="JVP10" s="14"/>
      <c r="JVQ10"/>
      <c r="JVR10" s="14"/>
      <c r="JVS10"/>
      <c r="JVT10" s="14"/>
      <c r="JVU10"/>
      <c r="JVV10" s="14"/>
      <c r="JVW10"/>
      <c r="JVX10" s="14"/>
      <c r="JVY10"/>
      <c r="JVZ10" s="14"/>
      <c r="JWA10"/>
      <c r="JWB10" s="14"/>
      <c r="JWC10"/>
      <c r="JWD10" s="14"/>
      <c r="JWE10"/>
      <c r="JWF10" s="14"/>
      <c r="JWG10"/>
      <c r="JWH10" s="14"/>
      <c r="JWI10"/>
      <c r="JWJ10" s="14"/>
      <c r="JWK10"/>
      <c r="JWL10" s="14"/>
      <c r="JWM10"/>
      <c r="JWN10" s="14"/>
      <c r="JWO10"/>
      <c r="JWP10" s="14"/>
      <c r="JWQ10"/>
      <c r="JWR10" s="14"/>
      <c r="JWS10"/>
      <c r="JWT10" s="14"/>
      <c r="JWU10"/>
      <c r="JWV10" s="14"/>
      <c r="JWW10"/>
      <c r="JWX10" s="14"/>
      <c r="JWY10"/>
      <c r="JWZ10" s="14"/>
      <c r="JXA10"/>
      <c r="JXB10" s="14"/>
      <c r="JXC10"/>
      <c r="JXD10" s="14"/>
      <c r="JXE10"/>
      <c r="JXF10" s="14"/>
      <c r="JXG10"/>
      <c r="JXH10" s="14"/>
      <c r="JXI10"/>
      <c r="JXJ10" s="14"/>
      <c r="JXK10"/>
      <c r="JXL10" s="14"/>
      <c r="JXM10"/>
      <c r="JXN10" s="14"/>
      <c r="JXO10"/>
      <c r="JXP10" s="14"/>
      <c r="JXQ10"/>
      <c r="JXR10" s="14"/>
      <c r="JXS10"/>
      <c r="JXT10" s="14"/>
      <c r="JXU10"/>
      <c r="JXV10" s="14"/>
      <c r="JXW10"/>
      <c r="JXX10" s="14"/>
      <c r="JXY10"/>
      <c r="JXZ10" s="14"/>
      <c r="JYA10"/>
      <c r="JYB10" s="14"/>
      <c r="JYC10"/>
      <c r="JYD10" s="14"/>
      <c r="JYE10"/>
      <c r="JYF10" s="14"/>
      <c r="JYG10"/>
      <c r="JYH10" s="14"/>
      <c r="JYI10"/>
      <c r="JYJ10" s="14"/>
      <c r="JYK10"/>
      <c r="JYL10" s="14"/>
      <c r="JYM10"/>
      <c r="JYN10" s="14"/>
      <c r="JYO10"/>
      <c r="JYP10" s="14"/>
      <c r="JYQ10"/>
      <c r="JYR10" s="14"/>
      <c r="JYS10"/>
      <c r="JYT10" s="14"/>
      <c r="JYU10"/>
      <c r="JYV10" s="14"/>
      <c r="JYW10"/>
      <c r="JYX10" s="14"/>
      <c r="JYY10"/>
      <c r="JYZ10" s="14"/>
      <c r="JZA10"/>
      <c r="JZB10" s="14"/>
      <c r="JZC10"/>
      <c r="JZD10" s="14"/>
      <c r="JZE10"/>
      <c r="JZF10" s="14"/>
      <c r="JZG10"/>
      <c r="JZH10" s="14"/>
      <c r="JZI10"/>
      <c r="JZJ10" s="14"/>
      <c r="JZK10"/>
      <c r="JZL10" s="14"/>
      <c r="JZM10"/>
      <c r="JZN10" s="14"/>
      <c r="JZO10"/>
      <c r="JZP10" s="14"/>
      <c r="JZQ10"/>
      <c r="JZR10" s="14"/>
      <c r="JZS10"/>
      <c r="JZT10" s="14"/>
      <c r="JZU10"/>
      <c r="JZV10" s="14"/>
      <c r="JZW10"/>
      <c r="JZX10" s="14"/>
      <c r="JZY10"/>
      <c r="JZZ10" s="14"/>
      <c r="KAA10"/>
      <c r="KAB10" s="14"/>
      <c r="KAC10"/>
      <c r="KAD10" s="14"/>
      <c r="KAE10"/>
      <c r="KAF10" s="14"/>
      <c r="KAG10"/>
      <c r="KAH10" s="14"/>
      <c r="KAI10"/>
      <c r="KAJ10" s="14"/>
      <c r="KAK10"/>
      <c r="KAL10" s="14"/>
      <c r="KAM10"/>
      <c r="KAN10" s="14"/>
      <c r="KAO10"/>
      <c r="KAP10" s="14"/>
      <c r="KAQ10"/>
      <c r="KAR10" s="14"/>
      <c r="KAS10"/>
      <c r="KAT10" s="14"/>
      <c r="KAU10"/>
      <c r="KAV10" s="14"/>
      <c r="KAW10"/>
      <c r="KAX10" s="14"/>
      <c r="KAY10"/>
      <c r="KAZ10" s="14"/>
      <c r="KBA10"/>
      <c r="KBB10" s="14"/>
      <c r="KBC10"/>
      <c r="KBD10" s="14"/>
      <c r="KBE10"/>
      <c r="KBF10" s="14"/>
      <c r="KBG10"/>
      <c r="KBH10" s="14"/>
      <c r="KBI10"/>
      <c r="KBJ10" s="14"/>
      <c r="KBK10"/>
      <c r="KBL10" s="14"/>
      <c r="KBM10"/>
      <c r="KBN10" s="14"/>
      <c r="KBO10"/>
      <c r="KBP10" s="14"/>
      <c r="KBQ10"/>
      <c r="KBR10" s="14"/>
      <c r="KBS10"/>
      <c r="KBT10" s="14"/>
      <c r="KBU10"/>
      <c r="KBV10" s="14"/>
      <c r="KBW10"/>
      <c r="KBX10" s="14"/>
      <c r="KBY10"/>
      <c r="KBZ10" s="14"/>
      <c r="KCA10"/>
      <c r="KCB10" s="14"/>
      <c r="KCC10"/>
      <c r="KCD10" s="14"/>
      <c r="KCE10"/>
      <c r="KCF10" s="14"/>
      <c r="KCG10"/>
      <c r="KCH10" s="14"/>
      <c r="KCI10"/>
      <c r="KCJ10" s="14"/>
      <c r="KCK10"/>
      <c r="KCL10" s="14"/>
      <c r="KCM10"/>
      <c r="KCN10" s="14"/>
      <c r="KCO10"/>
      <c r="KCP10" s="14"/>
      <c r="KCQ10"/>
      <c r="KCR10" s="14"/>
      <c r="KCS10"/>
      <c r="KCT10" s="14"/>
      <c r="KCU10"/>
      <c r="KCV10" s="14"/>
      <c r="KCW10"/>
      <c r="KCX10" s="14"/>
      <c r="KCY10"/>
      <c r="KCZ10" s="14"/>
      <c r="KDA10"/>
      <c r="KDB10" s="14"/>
      <c r="KDC10"/>
      <c r="KDD10" s="14"/>
      <c r="KDE10"/>
      <c r="KDF10" s="14"/>
      <c r="KDG10"/>
      <c r="KDH10" s="14"/>
      <c r="KDI10"/>
      <c r="KDJ10" s="14"/>
      <c r="KDK10"/>
      <c r="KDL10" s="14"/>
      <c r="KDM10"/>
      <c r="KDN10" s="14"/>
      <c r="KDO10"/>
      <c r="KDP10" s="14"/>
      <c r="KDQ10"/>
      <c r="KDR10" s="14"/>
      <c r="KDS10"/>
      <c r="KDT10" s="14"/>
      <c r="KDU10"/>
      <c r="KDV10" s="14"/>
      <c r="KDW10"/>
      <c r="KDX10" s="14"/>
      <c r="KDY10"/>
      <c r="KDZ10" s="14"/>
      <c r="KEA10"/>
      <c r="KEB10" s="14"/>
      <c r="KEC10"/>
      <c r="KED10" s="14"/>
      <c r="KEE10"/>
      <c r="KEF10" s="14"/>
      <c r="KEG10"/>
      <c r="KEH10" s="14"/>
      <c r="KEI10"/>
      <c r="KEJ10" s="14"/>
      <c r="KEK10"/>
      <c r="KEL10" s="14"/>
      <c r="KEM10"/>
      <c r="KEN10" s="14"/>
      <c r="KEO10"/>
      <c r="KEP10" s="14"/>
      <c r="KEQ10"/>
      <c r="KER10" s="14"/>
      <c r="KES10"/>
      <c r="KET10" s="14"/>
      <c r="KEU10"/>
      <c r="KEV10" s="14"/>
      <c r="KEW10"/>
      <c r="KEX10" s="14"/>
      <c r="KEY10"/>
      <c r="KEZ10" s="14"/>
      <c r="KFA10"/>
      <c r="KFB10" s="14"/>
      <c r="KFC10"/>
      <c r="KFD10" s="14"/>
      <c r="KFE10"/>
      <c r="KFF10" s="14"/>
      <c r="KFG10"/>
      <c r="KFH10" s="14"/>
      <c r="KFI10"/>
      <c r="KFJ10" s="14"/>
      <c r="KFK10"/>
      <c r="KFL10" s="14"/>
      <c r="KFM10"/>
      <c r="KFN10" s="14"/>
      <c r="KFO10"/>
      <c r="KFP10" s="14"/>
      <c r="KFQ10"/>
      <c r="KFR10" s="14"/>
      <c r="KFS10"/>
      <c r="KFT10" s="14"/>
      <c r="KFU10"/>
      <c r="KFV10" s="14"/>
      <c r="KFW10"/>
      <c r="KFX10" s="14"/>
      <c r="KFY10"/>
      <c r="KFZ10" s="14"/>
      <c r="KGA10"/>
      <c r="KGB10" s="14"/>
      <c r="KGC10"/>
      <c r="KGD10" s="14"/>
      <c r="KGE10"/>
      <c r="KGF10" s="14"/>
      <c r="KGG10"/>
      <c r="KGH10" s="14"/>
      <c r="KGI10"/>
      <c r="KGJ10" s="14"/>
      <c r="KGK10"/>
      <c r="KGL10" s="14"/>
      <c r="KGM10"/>
      <c r="KGN10" s="14"/>
      <c r="KGO10"/>
      <c r="KGP10" s="14"/>
      <c r="KGQ10"/>
      <c r="KGR10" s="14"/>
      <c r="KGS10"/>
      <c r="KGT10" s="14"/>
      <c r="KGU10"/>
      <c r="KGV10" s="14"/>
      <c r="KGW10"/>
      <c r="KGX10" s="14"/>
      <c r="KGY10"/>
      <c r="KGZ10" s="14"/>
      <c r="KHA10"/>
      <c r="KHB10" s="14"/>
      <c r="KHC10"/>
      <c r="KHD10" s="14"/>
      <c r="KHE10"/>
      <c r="KHF10" s="14"/>
      <c r="KHG10"/>
      <c r="KHH10" s="14"/>
      <c r="KHI10"/>
      <c r="KHJ10" s="14"/>
      <c r="KHK10"/>
      <c r="KHL10" s="14"/>
      <c r="KHM10"/>
      <c r="KHN10" s="14"/>
      <c r="KHO10"/>
      <c r="KHP10" s="14"/>
      <c r="KHQ10"/>
      <c r="KHR10" s="14"/>
      <c r="KHS10"/>
      <c r="KHT10" s="14"/>
      <c r="KHU10"/>
      <c r="KHV10" s="14"/>
      <c r="KHW10"/>
      <c r="KHX10" s="14"/>
      <c r="KHY10"/>
      <c r="KHZ10" s="14"/>
      <c r="KIA10"/>
      <c r="KIB10" s="14"/>
      <c r="KIC10"/>
      <c r="KID10" s="14"/>
      <c r="KIE10"/>
      <c r="KIF10" s="14"/>
      <c r="KIG10"/>
      <c r="KIH10" s="14"/>
      <c r="KII10"/>
      <c r="KIJ10" s="14"/>
      <c r="KIK10"/>
      <c r="KIL10" s="14"/>
      <c r="KIM10"/>
      <c r="KIN10" s="14"/>
      <c r="KIO10"/>
      <c r="KIP10" s="14"/>
      <c r="KIQ10"/>
      <c r="KIR10" s="14"/>
      <c r="KIS10"/>
      <c r="KIT10" s="14"/>
      <c r="KIU10"/>
      <c r="KIV10" s="14"/>
      <c r="KIW10"/>
      <c r="KIX10" s="14"/>
      <c r="KIY10"/>
      <c r="KIZ10" s="14"/>
      <c r="KJA10"/>
      <c r="KJB10" s="14"/>
      <c r="KJC10"/>
      <c r="KJD10" s="14"/>
      <c r="KJE10"/>
      <c r="KJF10" s="14"/>
      <c r="KJG10"/>
      <c r="KJH10" s="14"/>
      <c r="KJI10"/>
      <c r="KJJ10" s="14"/>
      <c r="KJK10"/>
      <c r="KJL10" s="14"/>
      <c r="KJM10"/>
      <c r="KJN10" s="14"/>
      <c r="KJO10"/>
      <c r="KJP10" s="14"/>
      <c r="KJQ10"/>
      <c r="KJR10" s="14"/>
      <c r="KJS10"/>
      <c r="KJT10" s="14"/>
      <c r="KJU10"/>
      <c r="KJV10" s="14"/>
      <c r="KJW10"/>
      <c r="KJX10" s="14"/>
      <c r="KJY10"/>
      <c r="KJZ10" s="14"/>
      <c r="KKA10"/>
      <c r="KKB10" s="14"/>
      <c r="KKC10"/>
      <c r="KKD10" s="14"/>
      <c r="KKE10"/>
      <c r="KKF10" s="14"/>
      <c r="KKG10"/>
      <c r="KKH10" s="14"/>
      <c r="KKI10"/>
      <c r="KKJ10" s="14"/>
      <c r="KKK10"/>
      <c r="KKL10" s="14"/>
      <c r="KKM10"/>
      <c r="KKN10" s="14"/>
      <c r="KKO10"/>
      <c r="KKP10" s="14"/>
      <c r="KKQ10"/>
      <c r="KKR10" s="14"/>
      <c r="KKS10"/>
      <c r="KKT10" s="14"/>
      <c r="KKU10"/>
      <c r="KKV10" s="14"/>
      <c r="KKW10"/>
      <c r="KKX10" s="14"/>
      <c r="KKY10"/>
      <c r="KKZ10" s="14"/>
      <c r="KLA10"/>
      <c r="KLB10" s="14"/>
      <c r="KLC10"/>
      <c r="KLD10" s="14"/>
      <c r="KLE10"/>
      <c r="KLF10" s="14"/>
      <c r="KLG10"/>
      <c r="KLH10" s="14"/>
      <c r="KLI10"/>
      <c r="KLJ10" s="14"/>
      <c r="KLK10"/>
      <c r="KLL10" s="14"/>
      <c r="KLM10"/>
      <c r="KLN10" s="14"/>
      <c r="KLO10"/>
      <c r="KLP10" s="14"/>
      <c r="KLQ10"/>
      <c r="KLR10" s="14"/>
      <c r="KLS10"/>
      <c r="KLT10" s="14"/>
      <c r="KLU10"/>
      <c r="KLV10" s="14"/>
      <c r="KLW10"/>
      <c r="KLX10" s="14"/>
      <c r="KLY10"/>
      <c r="KLZ10" s="14"/>
      <c r="KMA10"/>
      <c r="KMB10" s="14"/>
      <c r="KMC10"/>
      <c r="KMD10" s="14"/>
      <c r="KME10"/>
      <c r="KMF10" s="14"/>
      <c r="KMG10"/>
      <c r="KMH10" s="14"/>
      <c r="KMI10"/>
      <c r="KMJ10" s="14"/>
      <c r="KMK10"/>
      <c r="KML10" s="14"/>
      <c r="KMM10"/>
      <c r="KMN10" s="14"/>
      <c r="KMO10"/>
      <c r="KMP10" s="14"/>
      <c r="KMQ10"/>
      <c r="KMR10" s="14"/>
      <c r="KMS10"/>
      <c r="KMT10" s="14"/>
      <c r="KMU10"/>
      <c r="KMV10" s="14"/>
      <c r="KMW10"/>
      <c r="KMX10" s="14"/>
      <c r="KMY10"/>
      <c r="KMZ10" s="14"/>
      <c r="KNA10"/>
      <c r="KNB10" s="14"/>
      <c r="KNC10"/>
      <c r="KND10" s="14"/>
      <c r="KNE10"/>
      <c r="KNF10" s="14"/>
      <c r="KNG10"/>
      <c r="KNH10" s="14"/>
      <c r="KNI10"/>
      <c r="KNJ10" s="14"/>
      <c r="KNK10"/>
      <c r="KNL10" s="14"/>
      <c r="KNM10"/>
      <c r="KNN10" s="14"/>
      <c r="KNO10"/>
      <c r="KNP10" s="14"/>
      <c r="KNQ10"/>
      <c r="KNR10" s="14"/>
      <c r="KNS10"/>
      <c r="KNT10" s="14"/>
      <c r="KNU10"/>
      <c r="KNV10" s="14"/>
      <c r="KNW10"/>
      <c r="KNX10" s="14"/>
      <c r="KNY10"/>
      <c r="KNZ10" s="14"/>
      <c r="KOA10"/>
      <c r="KOB10" s="14"/>
      <c r="KOC10"/>
      <c r="KOD10" s="14"/>
      <c r="KOE10"/>
      <c r="KOF10" s="14"/>
      <c r="KOG10"/>
      <c r="KOH10" s="14"/>
      <c r="KOI10"/>
      <c r="KOJ10" s="14"/>
      <c r="KOK10"/>
      <c r="KOL10" s="14"/>
      <c r="KOM10"/>
      <c r="KON10" s="14"/>
      <c r="KOO10"/>
      <c r="KOP10" s="14"/>
      <c r="KOQ10"/>
      <c r="KOR10" s="14"/>
      <c r="KOS10"/>
      <c r="KOT10" s="14"/>
      <c r="KOU10"/>
      <c r="KOV10" s="14"/>
      <c r="KOW10"/>
      <c r="KOX10" s="14"/>
      <c r="KOY10"/>
      <c r="KOZ10" s="14"/>
      <c r="KPA10"/>
      <c r="KPB10" s="14"/>
      <c r="KPC10"/>
      <c r="KPD10" s="14"/>
      <c r="KPE10"/>
      <c r="KPF10" s="14"/>
      <c r="KPG10"/>
      <c r="KPH10" s="14"/>
      <c r="KPI10"/>
      <c r="KPJ10" s="14"/>
      <c r="KPK10"/>
      <c r="KPL10" s="14"/>
      <c r="KPM10"/>
      <c r="KPN10" s="14"/>
      <c r="KPO10"/>
      <c r="KPP10" s="14"/>
      <c r="KPQ10"/>
      <c r="KPR10" s="14"/>
      <c r="KPS10"/>
      <c r="KPT10" s="14"/>
      <c r="KPU10"/>
      <c r="KPV10" s="14"/>
      <c r="KPW10"/>
      <c r="KPX10" s="14"/>
      <c r="KPY10"/>
      <c r="KPZ10" s="14"/>
      <c r="KQA10"/>
      <c r="KQB10" s="14"/>
      <c r="KQC10"/>
      <c r="KQD10" s="14"/>
      <c r="KQE10"/>
      <c r="KQF10" s="14"/>
      <c r="KQG10"/>
      <c r="KQH10" s="14"/>
      <c r="KQI10"/>
      <c r="KQJ10" s="14"/>
      <c r="KQK10"/>
      <c r="KQL10" s="14"/>
      <c r="KQM10"/>
      <c r="KQN10" s="14"/>
      <c r="KQO10"/>
      <c r="KQP10" s="14"/>
      <c r="KQQ10"/>
      <c r="KQR10" s="14"/>
      <c r="KQS10"/>
      <c r="KQT10" s="14"/>
      <c r="KQU10"/>
      <c r="KQV10" s="14"/>
      <c r="KQW10"/>
      <c r="KQX10" s="14"/>
      <c r="KQY10"/>
      <c r="KQZ10" s="14"/>
      <c r="KRA10"/>
      <c r="KRB10" s="14"/>
      <c r="KRC10"/>
      <c r="KRD10" s="14"/>
      <c r="KRE10"/>
      <c r="KRF10" s="14"/>
      <c r="KRG10"/>
      <c r="KRH10" s="14"/>
      <c r="KRI10"/>
      <c r="KRJ10" s="14"/>
      <c r="KRK10"/>
      <c r="KRL10" s="14"/>
      <c r="KRM10"/>
      <c r="KRN10" s="14"/>
      <c r="KRO10"/>
      <c r="KRP10" s="14"/>
      <c r="KRQ10"/>
      <c r="KRR10" s="14"/>
      <c r="KRS10"/>
      <c r="KRT10" s="14"/>
      <c r="KRU10"/>
      <c r="KRV10" s="14"/>
      <c r="KRW10"/>
      <c r="KRX10" s="14"/>
      <c r="KRY10"/>
      <c r="KRZ10" s="14"/>
      <c r="KSA10"/>
      <c r="KSB10" s="14"/>
      <c r="KSC10"/>
      <c r="KSD10" s="14"/>
      <c r="KSE10"/>
      <c r="KSF10" s="14"/>
      <c r="KSG10"/>
      <c r="KSH10" s="14"/>
      <c r="KSI10"/>
      <c r="KSJ10" s="14"/>
      <c r="KSK10"/>
      <c r="KSL10" s="14"/>
      <c r="KSM10"/>
      <c r="KSN10" s="14"/>
      <c r="KSO10"/>
      <c r="KSP10" s="14"/>
      <c r="KSQ10"/>
      <c r="KSR10" s="14"/>
      <c r="KSS10"/>
      <c r="KST10" s="14"/>
      <c r="KSU10"/>
      <c r="KSV10" s="14"/>
      <c r="KSW10"/>
      <c r="KSX10" s="14"/>
      <c r="KSY10"/>
      <c r="KSZ10" s="14"/>
      <c r="KTA10"/>
      <c r="KTB10" s="14"/>
      <c r="KTC10"/>
      <c r="KTD10" s="14"/>
      <c r="KTE10"/>
      <c r="KTF10" s="14"/>
      <c r="KTG10"/>
      <c r="KTH10" s="14"/>
      <c r="KTI10"/>
      <c r="KTJ10" s="14"/>
      <c r="KTK10"/>
      <c r="KTL10" s="14"/>
      <c r="KTM10"/>
      <c r="KTN10" s="14"/>
      <c r="KTO10"/>
      <c r="KTP10" s="14"/>
      <c r="KTQ10"/>
      <c r="KTR10" s="14"/>
      <c r="KTS10"/>
      <c r="KTT10" s="14"/>
      <c r="KTU10"/>
      <c r="KTV10" s="14"/>
      <c r="KTW10"/>
      <c r="KTX10" s="14"/>
      <c r="KTY10"/>
      <c r="KTZ10" s="14"/>
      <c r="KUA10"/>
      <c r="KUB10" s="14"/>
      <c r="KUC10"/>
      <c r="KUD10" s="14"/>
      <c r="KUE10"/>
      <c r="KUF10" s="14"/>
      <c r="KUG10"/>
      <c r="KUH10" s="14"/>
      <c r="KUI10"/>
      <c r="KUJ10" s="14"/>
      <c r="KUK10"/>
      <c r="KUL10" s="14"/>
      <c r="KUM10"/>
      <c r="KUN10" s="14"/>
      <c r="KUO10"/>
      <c r="KUP10" s="14"/>
      <c r="KUQ10"/>
      <c r="KUR10" s="14"/>
      <c r="KUS10"/>
      <c r="KUT10" s="14"/>
      <c r="KUU10"/>
      <c r="KUV10" s="14"/>
      <c r="KUW10"/>
      <c r="KUX10" s="14"/>
      <c r="KUY10"/>
      <c r="KUZ10" s="14"/>
      <c r="KVA10"/>
      <c r="KVB10" s="14"/>
      <c r="KVC10"/>
      <c r="KVD10" s="14"/>
      <c r="KVE10"/>
      <c r="KVF10" s="14"/>
      <c r="KVG10"/>
      <c r="KVH10" s="14"/>
      <c r="KVI10"/>
      <c r="KVJ10" s="14"/>
      <c r="KVK10"/>
      <c r="KVL10" s="14"/>
      <c r="KVM10"/>
      <c r="KVN10" s="14"/>
      <c r="KVO10"/>
      <c r="KVP10" s="14"/>
      <c r="KVQ10"/>
      <c r="KVR10" s="14"/>
      <c r="KVS10"/>
      <c r="KVT10" s="14"/>
      <c r="KVU10"/>
      <c r="KVV10" s="14"/>
      <c r="KVW10"/>
      <c r="KVX10" s="14"/>
      <c r="KVY10"/>
      <c r="KVZ10" s="14"/>
      <c r="KWA10"/>
      <c r="KWB10" s="14"/>
      <c r="KWC10"/>
      <c r="KWD10" s="14"/>
      <c r="KWE10"/>
      <c r="KWF10" s="14"/>
      <c r="KWG10"/>
      <c r="KWH10" s="14"/>
      <c r="KWI10"/>
      <c r="KWJ10" s="14"/>
      <c r="KWK10"/>
      <c r="KWL10" s="14"/>
      <c r="KWM10"/>
      <c r="KWN10" s="14"/>
      <c r="KWO10"/>
      <c r="KWP10" s="14"/>
      <c r="KWQ10"/>
      <c r="KWR10" s="14"/>
      <c r="KWS10"/>
      <c r="KWT10" s="14"/>
      <c r="KWU10"/>
      <c r="KWV10" s="14"/>
      <c r="KWW10"/>
      <c r="KWX10" s="14"/>
      <c r="KWY10"/>
      <c r="KWZ10" s="14"/>
      <c r="KXA10"/>
      <c r="KXB10" s="14"/>
      <c r="KXC10"/>
      <c r="KXD10" s="14"/>
      <c r="KXE10"/>
      <c r="KXF10" s="14"/>
      <c r="KXG10"/>
      <c r="KXH10" s="14"/>
      <c r="KXI10"/>
      <c r="KXJ10" s="14"/>
      <c r="KXK10"/>
      <c r="KXL10" s="14"/>
      <c r="KXM10"/>
      <c r="KXN10" s="14"/>
      <c r="KXO10"/>
      <c r="KXP10" s="14"/>
      <c r="KXQ10"/>
      <c r="KXR10" s="14"/>
      <c r="KXS10"/>
      <c r="KXT10" s="14"/>
      <c r="KXU10"/>
      <c r="KXV10" s="14"/>
      <c r="KXW10"/>
      <c r="KXX10" s="14"/>
      <c r="KXY10"/>
      <c r="KXZ10" s="14"/>
      <c r="KYA10"/>
      <c r="KYB10" s="14"/>
      <c r="KYC10"/>
      <c r="KYD10" s="14"/>
      <c r="KYE10"/>
      <c r="KYF10" s="14"/>
      <c r="KYG10"/>
      <c r="KYH10" s="14"/>
      <c r="KYI10"/>
      <c r="KYJ10" s="14"/>
      <c r="KYK10"/>
      <c r="KYL10" s="14"/>
      <c r="KYM10"/>
      <c r="KYN10" s="14"/>
      <c r="KYO10"/>
      <c r="KYP10" s="14"/>
      <c r="KYQ10"/>
      <c r="KYR10" s="14"/>
      <c r="KYS10"/>
      <c r="KYT10" s="14"/>
      <c r="KYU10"/>
      <c r="KYV10" s="14"/>
      <c r="KYW10"/>
      <c r="KYX10" s="14"/>
      <c r="KYY10"/>
      <c r="KYZ10" s="14"/>
      <c r="KZA10"/>
      <c r="KZB10" s="14"/>
      <c r="KZC10"/>
      <c r="KZD10" s="14"/>
      <c r="KZE10"/>
      <c r="KZF10" s="14"/>
      <c r="KZG10"/>
      <c r="KZH10" s="14"/>
      <c r="KZI10"/>
      <c r="KZJ10" s="14"/>
      <c r="KZK10"/>
      <c r="KZL10" s="14"/>
      <c r="KZM10"/>
      <c r="KZN10" s="14"/>
      <c r="KZO10"/>
      <c r="KZP10" s="14"/>
      <c r="KZQ10"/>
      <c r="KZR10" s="14"/>
      <c r="KZS10"/>
      <c r="KZT10" s="14"/>
      <c r="KZU10"/>
      <c r="KZV10" s="14"/>
      <c r="KZW10"/>
      <c r="KZX10" s="14"/>
      <c r="KZY10"/>
      <c r="KZZ10" s="14"/>
      <c r="LAA10"/>
      <c r="LAB10" s="14"/>
      <c r="LAC10"/>
      <c r="LAD10" s="14"/>
      <c r="LAE10"/>
      <c r="LAF10" s="14"/>
      <c r="LAG10"/>
      <c r="LAH10" s="14"/>
      <c r="LAI10"/>
      <c r="LAJ10" s="14"/>
      <c r="LAK10"/>
      <c r="LAL10" s="14"/>
      <c r="LAM10"/>
      <c r="LAN10" s="14"/>
      <c r="LAO10"/>
      <c r="LAP10" s="14"/>
      <c r="LAQ10"/>
      <c r="LAR10" s="14"/>
      <c r="LAS10"/>
      <c r="LAT10" s="14"/>
      <c r="LAU10"/>
      <c r="LAV10" s="14"/>
      <c r="LAW10"/>
      <c r="LAX10" s="14"/>
      <c r="LAY10"/>
      <c r="LAZ10" s="14"/>
      <c r="LBA10"/>
      <c r="LBB10" s="14"/>
      <c r="LBC10"/>
      <c r="LBD10" s="14"/>
      <c r="LBE10"/>
      <c r="LBF10" s="14"/>
      <c r="LBG10"/>
      <c r="LBH10" s="14"/>
      <c r="LBI10"/>
      <c r="LBJ10" s="14"/>
      <c r="LBK10"/>
      <c r="LBL10" s="14"/>
      <c r="LBM10"/>
      <c r="LBN10" s="14"/>
      <c r="LBO10"/>
      <c r="LBP10" s="14"/>
      <c r="LBQ10"/>
      <c r="LBR10" s="14"/>
      <c r="LBS10"/>
      <c r="LBT10" s="14"/>
      <c r="LBU10"/>
      <c r="LBV10" s="14"/>
      <c r="LBW10"/>
      <c r="LBX10" s="14"/>
      <c r="LBY10"/>
      <c r="LBZ10" s="14"/>
      <c r="LCA10"/>
      <c r="LCB10" s="14"/>
      <c r="LCC10"/>
      <c r="LCD10" s="14"/>
      <c r="LCE10"/>
      <c r="LCF10" s="14"/>
      <c r="LCG10"/>
      <c r="LCH10" s="14"/>
      <c r="LCI10"/>
      <c r="LCJ10" s="14"/>
      <c r="LCK10"/>
      <c r="LCL10" s="14"/>
      <c r="LCM10"/>
      <c r="LCN10" s="14"/>
      <c r="LCO10"/>
      <c r="LCP10" s="14"/>
      <c r="LCQ10"/>
      <c r="LCR10" s="14"/>
      <c r="LCS10"/>
      <c r="LCT10" s="14"/>
      <c r="LCU10"/>
      <c r="LCV10" s="14"/>
      <c r="LCW10"/>
      <c r="LCX10" s="14"/>
      <c r="LCY10"/>
      <c r="LCZ10" s="14"/>
      <c r="LDA10"/>
      <c r="LDB10" s="14"/>
      <c r="LDC10"/>
      <c r="LDD10" s="14"/>
      <c r="LDE10"/>
      <c r="LDF10" s="14"/>
      <c r="LDG10"/>
      <c r="LDH10" s="14"/>
      <c r="LDI10"/>
      <c r="LDJ10" s="14"/>
      <c r="LDK10"/>
      <c r="LDL10" s="14"/>
      <c r="LDM10"/>
      <c r="LDN10" s="14"/>
      <c r="LDO10"/>
      <c r="LDP10" s="14"/>
      <c r="LDQ10"/>
      <c r="LDR10" s="14"/>
      <c r="LDS10"/>
      <c r="LDT10" s="14"/>
      <c r="LDU10"/>
      <c r="LDV10" s="14"/>
      <c r="LDW10"/>
      <c r="LDX10" s="14"/>
      <c r="LDY10"/>
      <c r="LDZ10" s="14"/>
      <c r="LEA10"/>
      <c r="LEB10" s="14"/>
      <c r="LEC10"/>
      <c r="LED10" s="14"/>
      <c r="LEE10"/>
      <c r="LEF10" s="14"/>
      <c r="LEG10"/>
      <c r="LEH10" s="14"/>
      <c r="LEI10"/>
      <c r="LEJ10" s="14"/>
      <c r="LEK10"/>
      <c r="LEL10" s="14"/>
      <c r="LEM10"/>
      <c r="LEN10" s="14"/>
      <c r="LEO10"/>
      <c r="LEP10" s="14"/>
      <c r="LEQ10"/>
      <c r="LER10" s="14"/>
      <c r="LES10"/>
      <c r="LET10" s="14"/>
      <c r="LEU10"/>
      <c r="LEV10" s="14"/>
      <c r="LEW10"/>
      <c r="LEX10" s="14"/>
      <c r="LEY10"/>
      <c r="LEZ10" s="14"/>
      <c r="LFA10"/>
      <c r="LFB10" s="14"/>
      <c r="LFC10"/>
      <c r="LFD10" s="14"/>
      <c r="LFE10"/>
      <c r="LFF10" s="14"/>
      <c r="LFG10"/>
      <c r="LFH10" s="14"/>
      <c r="LFI10"/>
      <c r="LFJ10" s="14"/>
      <c r="LFK10"/>
      <c r="LFL10" s="14"/>
      <c r="LFM10"/>
      <c r="LFN10" s="14"/>
      <c r="LFO10"/>
      <c r="LFP10" s="14"/>
      <c r="LFQ10"/>
      <c r="LFR10" s="14"/>
      <c r="LFS10"/>
      <c r="LFT10" s="14"/>
      <c r="LFU10"/>
      <c r="LFV10" s="14"/>
      <c r="LFW10"/>
      <c r="LFX10" s="14"/>
      <c r="LFY10"/>
      <c r="LFZ10" s="14"/>
      <c r="LGA10"/>
      <c r="LGB10" s="14"/>
      <c r="LGC10"/>
      <c r="LGD10" s="14"/>
      <c r="LGE10"/>
      <c r="LGF10" s="14"/>
      <c r="LGG10"/>
      <c r="LGH10" s="14"/>
      <c r="LGI10"/>
      <c r="LGJ10" s="14"/>
      <c r="LGK10"/>
      <c r="LGL10" s="14"/>
      <c r="LGM10"/>
      <c r="LGN10" s="14"/>
      <c r="LGO10"/>
      <c r="LGP10" s="14"/>
      <c r="LGQ10"/>
      <c r="LGR10" s="14"/>
      <c r="LGS10"/>
      <c r="LGT10" s="14"/>
      <c r="LGU10"/>
      <c r="LGV10" s="14"/>
      <c r="LGW10"/>
      <c r="LGX10" s="14"/>
      <c r="LGY10"/>
      <c r="LGZ10" s="14"/>
      <c r="LHA10"/>
      <c r="LHB10" s="14"/>
      <c r="LHC10"/>
      <c r="LHD10" s="14"/>
      <c r="LHE10"/>
      <c r="LHF10" s="14"/>
      <c r="LHG10"/>
      <c r="LHH10" s="14"/>
      <c r="LHI10"/>
      <c r="LHJ10" s="14"/>
      <c r="LHK10"/>
      <c r="LHL10" s="14"/>
      <c r="LHM10"/>
      <c r="LHN10" s="14"/>
      <c r="LHO10"/>
      <c r="LHP10" s="14"/>
      <c r="LHQ10"/>
      <c r="LHR10" s="14"/>
      <c r="LHS10"/>
      <c r="LHT10" s="14"/>
      <c r="LHU10"/>
      <c r="LHV10" s="14"/>
      <c r="LHW10"/>
      <c r="LHX10" s="14"/>
      <c r="LHY10"/>
      <c r="LHZ10" s="14"/>
      <c r="LIA10"/>
      <c r="LIB10" s="14"/>
      <c r="LIC10"/>
      <c r="LID10" s="14"/>
      <c r="LIE10"/>
      <c r="LIF10" s="14"/>
      <c r="LIG10"/>
      <c r="LIH10" s="14"/>
      <c r="LII10"/>
      <c r="LIJ10" s="14"/>
      <c r="LIK10"/>
      <c r="LIL10" s="14"/>
      <c r="LIM10"/>
      <c r="LIN10" s="14"/>
      <c r="LIO10"/>
      <c r="LIP10" s="14"/>
      <c r="LIQ10"/>
      <c r="LIR10" s="14"/>
      <c r="LIS10"/>
      <c r="LIT10" s="14"/>
      <c r="LIU10"/>
      <c r="LIV10" s="14"/>
      <c r="LIW10"/>
      <c r="LIX10" s="14"/>
      <c r="LIY10"/>
      <c r="LIZ10" s="14"/>
      <c r="LJA10"/>
      <c r="LJB10" s="14"/>
      <c r="LJC10"/>
      <c r="LJD10" s="14"/>
      <c r="LJE10"/>
      <c r="LJF10" s="14"/>
      <c r="LJG10"/>
      <c r="LJH10" s="14"/>
      <c r="LJI10"/>
      <c r="LJJ10" s="14"/>
      <c r="LJK10"/>
      <c r="LJL10" s="14"/>
      <c r="LJM10"/>
      <c r="LJN10" s="14"/>
      <c r="LJO10"/>
      <c r="LJP10" s="14"/>
      <c r="LJQ10"/>
      <c r="LJR10" s="14"/>
      <c r="LJS10"/>
      <c r="LJT10" s="14"/>
      <c r="LJU10"/>
      <c r="LJV10" s="14"/>
      <c r="LJW10"/>
      <c r="LJX10" s="14"/>
      <c r="LJY10"/>
      <c r="LJZ10" s="14"/>
      <c r="LKA10"/>
      <c r="LKB10" s="14"/>
      <c r="LKC10"/>
      <c r="LKD10" s="14"/>
      <c r="LKE10"/>
      <c r="LKF10" s="14"/>
      <c r="LKG10"/>
      <c r="LKH10" s="14"/>
      <c r="LKI10"/>
      <c r="LKJ10" s="14"/>
      <c r="LKK10"/>
      <c r="LKL10" s="14"/>
      <c r="LKM10"/>
      <c r="LKN10" s="14"/>
      <c r="LKO10"/>
      <c r="LKP10" s="14"/>
      <c r="LKQ10"/>
      <c r="LKR10" s="14"/>
      <c r="LKS10"/>
      <c r="LKT10" s="14"/>
      <c r="LKU10"/>
      <c r="LKV10" s="14"/>
      <c r="LKW10"/>
      <c r="LKX10" s="14"/>
      <c r="LKY10"/>
      <c r="LKZ10" s="14"/>
      <c r="LLA10"/>
      <c r="LLB10" s="14"/>
      <c r="LLC10"/>
      <c r="LLD10" s="14"/>
      <c r="LLE10"/>
      <c r="LLF10" s="14"/>
      <c r="LLG10"/>
      <c r="LLH10" s="14"/>
      <c r="LLI10"/>
      <c r="LLJ10" s="14"/>
      <c r="LLK10"/>
      <c r="LLL10" s="14"/>
      <c r="LLM10"/>
      <c r="LLN10" s="14"/>
      <c r="LLO10"/>
      <c r="LLP10" s="14"/>
      <c r="LLQ10"/>
      <c r="LLR10" s="14"/>
      <c r="LLS10"/>
      <c r="LLT10" s="14"/>
      <c r="LLU10"/>
      <c r="LLV10" s="14"/>
      <c r="LLW10"/>
      <c r="LLX10" s="14"/>
      <c r="LLY10"/>
      <c r="LLZ10" s="14"/>
      <c r="LMA10"/>
      <c r="LMB10" s="14"/>
      <c r="LMC10"/>
      <c r="LMD10" s="14"/>
      <c r="LME10"/>
      <c r="LMF10" s="14"/>
      <c r="LMG10"/>
      <c r="LMH10" s="14"/>
      <c r="LMI10"/>
      <c r="LMJ10" s="14"/>
      <c r="LMK10"/>
      <c r="LML10" s="14"/>
      <c r="LMM10"/>
      <c r="LMN10" s="14"/>
      <c r="LMO10"/>
      <c r="LMP10" s="14"/>
      <c r="LMQ10"/>
      <c r="LMR10" s="14"/>
      <c r="LMS10"/>
      <c r="LMT10" s="14"/>
      <c r="LMU10"/>
      <c r="LMV10" s="14"/>
      <c r="LMW10"/>
      <c r="LMX10" s="14"/>
      <c r="LMY10"/>
      <c r="LMZ10" s="14"/>
      <c r="LNA10"/>
      <c r="LNB10" s="14"/>
      <c r="LNC10"/>
      <c r="LND10" s="14"/>
      <c r="LNE10"/>
      <c r="LNF10" s="14"/>
      <c r="LNG10"/>
      <c r="LNH10" s="14"/>
      <c r="LNI10"/>
      <c r="LNJ10" s="14"/>
      <c r="LNK10"/>
      <c r="LNL10" s="14"/>
      <c r="LNM10"/>
      <c r="LNN10" s="14"/>
      <c r="LNO10"/>
      <c r="LNP10" s="14"/>
      <c r="LNQ10"/>
      <c r="LNR10" s="14"/>
      <c r="LNS10"/>
      <c r="LNT10" s="14"/>
      <c r="LNU10"/>
      <c r="LNV10" s="14"/>
      <c r="LNW10"/>
      <c r="LNX10" s="14"/>
      <c r="LNY10"/>
      <c r="LNZ10" s="14"/>
      <c r="LOA10"/>
      <c r="LOB10" s="14"/>
      <c r="LOC10"/>
      <c r="LOD10" s="14"/>
      <c r="LOE10"/>
      <c r="LOF10" s="14"/>
      <c r="LOG10"/>
      <c r="LOH10" s="14"/>
      <c r="LOI10"/>
      <c r="LOJ10" s="14"/>
      <c r="LOK10"/>
      <c r="LOL10" s="14"/>
      <c r="LOM10"/>
      <c r="LON10" s="14"/>
      <c r="LOO10"/>
      <c r="LOP10" s="14"/>
      <c r="LOQ10"/>
      <c r="LOR10" s="14"/>
      <c r="LOS10"/>
      <c r="LOT10" s="14"/>
      <c r="LOU10"/>
      <c r="LOV10" s="14"/>
      <c r="LOW10"/>
      <c r="LOX10" s="14"/>
      <c r="LOY10"/>
      <c r="LOZ10" s="14"/>
      <c r="LPA10"/>
      <c r="LPB10" s="14"/>
      <c r="LPC10"/>
      <c r="LPD10" s="14"/>
      <c r="LPE10"/>
      <c r="LPF10" s="14"/>
      <c r="LPG10"/>
      <c r="LPH10" s="14"/>
      <c r="LPI10"/>
      <c r="LPJ10" s="14"/>
      <c r="LPK10"/>
      <c r="LPL10" s="14"/>
      <c r="LPM10"/>
      <c r="LPN10" s="14"/>
      <c r="LPO10"/>
      <c r="LPP10" s="14"/>
      <c r="LPQ10"/>
      <c r="LPR10" s="14"/>
      <c r="LPS10"/>
      <c r="LPT10" s="14"/>
      <c r="LPU10"/>
      <c r="LPV10" s="14"/>
      <c r="LPW10"/>
      <c r="LPX10" s="14"/>
      <c r="LPY10"/>
      <c r="LPZ10" s="14"/>
      <c r="LQA10"/>
      <c r="LQB10" s="14"/>
      <c r="LQC10"/>
      <c r="LQD10" s="14"/>
      <c r="LQE10"/>
      <c r="LQF10" s="14"/>
      <c r="LQG10"/>
      <c r="LQH10" s="14"/>
      <c r="LQI10"/>
      <c r="LQJ10" s="14"/>
      <c r="LQK10"/>
      <c r="LQL10" s="14"/>
      <c r="LQM10"/>
      <c r="LQN10" s="14"/>
      <c r="LQO10"/>
      <c r="LQP10" s="14"/>
      <c r="LQQ10"/>
      <c r="LQR10" s="14"/>
      <c r="LQS10"/>
      <c r="LQT10" s="14"/>
      <c r="LQU10"/>
      <c r="LQV10" s="14"/>
      <c r="LQW10"/>
      <c r="LQX10" s="14"/>
      <c r="LQY10"/>
      <c r="LQZ10" s="14"/>
      <c r="LRA10"/>
      <c r="LRB10" s="14"/>
      <c r="LRC10"/>
      <c r="LRD10" s="14"/>
      <c r="LRE10"/>
      <c r="LRF10" s="14"/>
      <c r="LRG10"/>
      <c r="LRH10" s="14"/>
      <c r="LRI10"/>
      <c r="LRJ10" s="14"/>
      <c r="LRK10"/>
      <c r="LRL10" s="14"/>
      <c r="LRM10"/>
      <c r="LRN10" s="14"/>
      <c r="LRO10"/>
      <c r="LRP10" s="14"/>
      <c r="LRQ10"/>
      <c r="LRR10" s="14"/>
      <c r="LRS10"/>
      <c r="LRT10" s="14"/>
      <c r="LRU10"/>
      <c r="LRV10" s="14"/>
      <c r="LRW10"/>
      <c r="LRX10" s="14"/>
      <c r="LRY10"/>
      <c r="LRZ10" s="14"/>
      <c r="LSA10"/>
      <c r="LSB10" s="14"/>
      <c r="LSC10"/>
      <c r="LSD10" s="14"/>
      <c r="LSE10"/>
      <c r="LSF10" s="14"/>
      <c r="LSG10"/>
      <c r="LSH10" s="14"/>
      <c r="LSI10"/>
      <c r="LSJ10" s="14"/>
      <c r="LSK10"/>
      <c r="LSL10" s="14"/>
      <c r="LSM10"/>
      <c r="LSN10" s="14"/>
      <c r="LSO10"/>
      <c r="LSP10" s="14"/>
      <c r="LSQ10"/>
      <c r="LSR10" s="14"/>
      <c r="LSS10"/>
      <c r="LST10" s="14"/>
      <c r="LSU10"/>
      <c r="LSV10" s="14"/>
      <c r="LSW10"/>
      <c r="LSX10" s="14"/>
      <c r="LSY10"/>
      <c r="LSZ10" s="14"/>
      <c r="LTA10"/>
      <c r="LTB10" s="14"/>
      <c r="LTC10"/>
      <c r="LTD10" s="14"/>
      <c r="LTE10"/>
      <c r="LTF10" s="14"/>
      <c r="LTG10"/>
      <c r="LTH10" s="14"/>
      <c r="LTI10"/>
      <c r="LTJ10" s="14"/>
      <c r="LTK10"/>
      <c r="LTL10" s="14"/>
      <c r="LTM10"/>
      <c r="LTN10" s="14"/>
      <c r="LTO10"/>
      <c r="LTP10" s="14"/>
      <c r="LTQ10"/>
      <c r="LTR10" s="14"/>
      <c r="LTS10"/>
      <c r="LTT10" s="14"/>
      <c r="LTU10"/>
      <c r="LTV10" s="14"/>
      <c r="LTW10"/>
      <c r="LTX10" s="14"/>
      <c r="LTY10"/>
      <c r="LTZ10" s="14"/>
      <c r="LUA10"/>
      <c r="LUB10" s="14"/>
      <c r="LUC10"/>
      <c r="LUD10" s="14"/>
      <c r="LUE10"/>
      <c r="LUF10" s="14"/>
      <c r="LUG10"/>
      <c r="LUH10" s="14"/>
      <c r="LUI10"/>
      <c r="LUJ10" s="14"/>
      <c r="LUK10"/>
      <c r="LUL10" s="14"/>
      <c r="LUM10"/>
      <c r="LUN10" s="14"/>
      <c r="LUO10"/>
      <c r="LUP10" s="14"/>
      <c r="LUQ10"/>
      <c r="LUR10" s="14"/>
      <c r="LUS10"/>
      <c r="LUT10" s="14"/>
      <c r="LUU10"/>
      <c r="LUV10" s="14"/>
      <c r="LUW10"/>
      <c r="LUX10" s="14"/>
      <c r="LUY10"/>
      <c r="LUZ10" s="14"/>
      <c r="LVA10"/>
      <c r="LVB10" s="14"/>
      <c r="LVC10"/>
      <c r="LVD10" s="14"/>
      <c r="LVE10"/>
      <c r="LVF10" s="14"/>
      <c r="LVG10"/>
      <c r="LVH10" s="14"/>
      <c r="LVI10"/>
      <c r="LVJ10" s="14"/>
      <c r="LVK10"/>
      <c r="LVL10" s="14"/>
      <c r="LVM10"/>
      <c r="LVN10" s="14"/>
      <c r="LVO10"/>
      <c r="LVP10" s="14"/>
      <c r="LVQ10"/>
      <c r="LVR10" s="14"/>
      <c r="LVS10"/>
      <c r="LVT10" s="14"/>
      <c r="LVU10"/>
      <c r="LVV10" s="14"/>
      <c r="LVW10"/>
      <c r="LVX10" s="14"/>
      <c r="LVY10"/>
      <c r="LVZ10" s="14"/>
      <c r="LWA10"/>
      <c r="LWB10" s="14"/>
      <c r="LWC10"/>
      <c r="LWD10" s="14"/>
      <c r="LWE10"/>
      <c r="LWF10" s="14"/>
      <c r="LWG10"/>
      <c r="LWH10" s="14"/>
      <c r="LWI10"/>
      <c r="LWJ10" s="14"/>
      <c r="LWK10"/>
      <c r="LWL10" s="14"/>
      <c r="LWM10"/>
      <c r="LWN10" s="14"/>
      <c r="LWO10"/>
      <c r="LWP10" s="14"/>
      <c r="LWQ10"/>
      <c r="LWR10" s="14"/>
      <c r="LWS10"/>
      <c r="LWT10" s="14"/>
      <c r="LWU10"/>
      <c r="LWV10" s="14"/>
      <c r="LWW10"/>
      <c r="LWX10" s="14"/>
      <c r="LWY10"/>
      <c r="LWZ10" s="14"/>
      <c r="LXA10"/>
      <c r="LXB10" s="14"/>
      <c r="LXC10"/>
      <c r="LXD10" s="14"/>
      <c r="LXE10"/>
      <c r="LXF10" s="14"/>
      <c r="LXG10"/>
      <c r="LXH10" s="14"/>
      <c r="LXI10"/>
      <c r="LXJ10" s="14"/>
      <c r="LXK10"/>
      <c r="LXL10" s="14"/>
      <c r="LXM10"/>
      <c r="LXN10" s="14"/>
      <c r="LXO10"/>
      <c r="LXP10" s="14"/>
      <c r="LXQ10"/>
      <c r="LXR10" s="14"/>
      <c r="LXS10"/>
      <c r="LXT10" s="14"/>
      <c r="LXU10"/>
      <c r="LXV10" s="14"/>
      <c r="LXW10"/>
      <c r="LXX10" s="14"/>
      <c r="LXY10"/>
      <c r="LXZ10" s="14"/>
      <c r="LYA10"/>
      <c r="LYB10" s="14"/>
      <c r="LYC10"/>
      <c r="LYD10" s="14"/>
      <c r="LYE10"/>
      <c r="LYF10" s="14"/>
      <c r="LYG10"/>
      <c r="LYH10" s="14"/>
      <c r="LYI10"/>
      <c r="LYJ10" s="14"/>
      <c r="LYK10"/>
      <c r="LYL10" s="14"/>
      <c r="LYM10"/>
      <c r="LYN10" s="14"/>
      <c r="LYO10"/>
      <c r="LYP10" s="14"/>
      <c r="LYQ10"/>
      <c r="LYR10" s="14"/>
      <c r="LYS10"/>
      <c r="LYT10" s="14"/>
      <c r="LYU10"/>
      <c r="LYV10" s="14"/>
      <c r="LYW10"/>
      <c r="LYX10" s="14"/>
      <c r="LYY10"/>
      <c r="LYZ10" s="14"/>
      <c r="LZA10"/>
      <c r="LZB10" s="14"/>
      <c r="LZC10"/>
      <c r="LZD10" s="14"/>
      <c r="LZE10"/>
      <c r="LZF10" s="14"/>
      <c r="LZG10"/>
      <c r="LZH10" s="14"/>
      <c r="LZI10"/>
      <c r="LZJ10" s="14"/>
      <c r="LZK10"/>
      <c r="LZL10" s="14"/>
      <c r="LZM10"/>
      <c r="LZN10" s="14"/>
      <c r="LZO10"/>
      <c r="LZP10" s="14"/>
      <c r="LZQ10"/>
      <c r="LZR10" s="14"/>
      <c r="LZS10"/>
      <c r="LZT10" s="14"/>
      <c r="LZU10"/>
      <c r="LZV10" s="14"/>
      <c r="LZW10"/>
      <c r="LZX10" s="14"/>
      <c r="LZY10"/>
      <c r="LZZ10" s="14"/>
      <c r="MAA10"/>
      <c r="MAB10" s="14"/>
      <c r="MAC10"/>
      <c r="MAD10" s="14"/>
      <c r="MAE10"/>
      <c r="MAF10" s="14"/>
      <c r="MAG10"/>
      <c r="MAH10" s="14"/>
      <c r="MAI10"/>
      <c r="MAJ10" s="14"/>
      <c r="MAK10"/>
      <c r="MAL10" s="14"/>
      <c r="MAM10"/>
      <c r="MAN10" s="14"/>
      <c r="MAO10"/>
      <c r="MAP10" s="14"/>
      <c r="MAQ10"/>
      <c r="MAR10" s="14"/>
      <c r="MAS10"/>
      <c r="MAT10" s="14"/>
      <c r="MAU10"/>
      <c r="MAV10" s="14"/>
      <c r="MAW10"/>
      <c r="MAX10" s="14"/>
      <c r="MAY10"/>
      <c r="MAZ10" s="14"/>
      <c r="MBA10"/>
      <c r="MBB10" s="14"/>
      <c r="MBC10"/>
      <c r="MBD10" s="14"/>
      <c r="MBE10"/>
      <c r="MBF10" s="14"/>
      <c r="MBG10"/>
      <c r="MBH10" s="14"/>
      <c r="MBI10"/>
      <c r="MBJ10" s="14"/>
      <c r="MBK10"/>
      <c r="MBL10" s="14"/>
      <c r="MBM10"/>
      <c r="MBN10" s="14"/>
      <c r="MBO10"/>
      <c r="MBP10" s="14"/>
      <c r="MBQ10"/>
      <c r="MBR10" s="14"/>
      <c r="MBS10"/>
      <c r="MBT10" s="14"/>
      <c r="MBU10"/>
      <c r="MBV10" s="14"/>
      <c r="MBW10"/>
      <c r="MBX10" s="14"/>
      <c r="MBY10"/>
      <c r="MBZ10" s="14"/>
      <c r="MCA10"/>
      <c r="MCB10" s="14"/>
      <c r="MCC10"/>
      <c r="MCD10" s="14"/>
      <c r="MCE10"/>
      <c r="MCF10" s="14"/>
      <c r="MCG10"/>
      <c r="MCH10" s="14"/>
      <c r="MCI10"/>
      <c r="MCJ10" s="14"/>
      <c r="MCK10"/>
      <c r="MCL10" s="14"/>
      <c r="MCM10"/>
      <c r="MCN10" s="14"/>
      <c r="MCO10"/>
      <c r="MCP10" s="14"/>
      <c r="MCQ10"/>
      <c r="MCR10" s="14"/>
      <c r="MCS10"/>
      <c r="MCT10" s="14"/>
      <c r="MCU10"/>
      <c r="MCV10" s="14"/>
      <c r="MCW10"/>
      <c r="MCX10" s="14"/>
      <c r="MCY10"/>
      <c r="MCZ10" s="14"/>
      <c r="MDA10"/>
      <c r="MDB10" s="14"/>
      <c r="MDC10"/>
      <c r="MDD10" s="14"/>
      <c r="MDE10"/>
      <c r="MDF10" s="14"/>
      <c r="MDG10"/>
      <c r="MDH10" s="14"/>
      <c r="MDI10"/>
      <c r="MDJ10" s="14"/>
      <c r="MDK10"/>
      <c r="MDL10" s="14"/>
      <c r="MDM10"/>
      <c r="MDN10" s="14"/>
      <c r="MDO10"/>
      <c r="MDP10" s="14"/>
      <c r="MDQ10"/>
      <c r="MDR10" s="14"/>
      <c r="MDS10"/>
      <c r="MDT10" s="14"/>
      <c r="MDU10"/>
      <c r="MDV10" s="14"/>
      <c r="MDW10"/>
      <c r="MDX10" s="14"/>
      <c r="MDY10"/>
      <c r="MDZ10" s="14"/>
      <c r="MEA10"/>
      <c r="MEB10" s="14"/>
      <c r="MEC10"/>
      <c r="MED10" s="14"/>
      <c r="MEE10"/>
      <c r="MEF10" s="14"/>
      <c r="MEG10"/>
      <c r="MEH10" s="14"/>
      <c r="MEI10"/>
      <c r="MEJ10" s="14"/>
      <c r="MEK10"/>
      <c r="MEL10" s="14"/>
      <c r="MEM10"/>
      <c r="MEN10" s="14"/>
      <c r="MEO10"/>
      <c r="MEP10" s="14"/>
      <c r="MEQ10"/>
      <c r="MER10" s="14"/>
      <c r="MES10"/>
      <c r="MET10" s="14"/>
      <c r="MEU10"/>
      <c r="MEV10" s="14"/>
      <c r="MEW10"/>
      <c r="MEX10" s="14"/>
      <c r="MEY10"/>
      <c r="MEZ10" s="14"/>
      <c r="MFA10"/>
      <c r="MFB10" s="14"/>
      <c r="MFC10"/>
      <c r="MFD10" s="14"/>
      <c r="MFE10"/>
      <c r="MFF10" s="14"/>
      <c r="MFG10"/>
      <c r="MFH10" s="14"/>
      <c r="MFI10"/>
      <c r="MFJ10" s="14"/>
      <c r="MFK10"/>
      <c r="MFL10" s="14"/>
      <c r="MFM10"/>
      <c r="MFN10" s="14"/>
      <c r="MFO10"/>
      <c r="MFP10" s="14"/>
      <c r="MFQ10"/>
      <c r="MFR10" s="14"/>
      <c r="MFS10"/>
      <c r="MFT10" s="14"/>
      <c r="MFU10"/>
      <c r="MFV10" s="14"/>
      <c r="MFW10"/>
      <c r="MFX10" s="14"/>
      <c r="MFY10"/>
      <c r="MFZ10" s="14"/>
      <c r="MGA10"/>
      <c r="MGB10" s="14"/>
      <c r="MGC10"/>
      <c r="MGD10" s="14"/>
      <c r="MGE10"/>
      <c r="MGF10" s="14"/>
      <c r="MGG10"/>
      <c r="MGH10" s="14"/>
      <c r="MGI10"/>
      <c r="MGJ10" s="14"/>
      <c r="MGK10"/>
      <c r="MGL10" s="14"/>
      <c r="MGM10"/>
      <c r="MGN10" s="14"/>
      <c r="MGO10"/>
      <c r="MGP10" s="14"/>
      <c r="MGQ10"/>
      <c r="MGR10" s="14"/>
      <c r="MGS10"/>
      <c r="MGT10" s="14"/>
      <c r="MGU10"/>
      <c r="MGV10" s="14"/>
      <c r="MGW10"/>
      <c r="MGX10" s="14"/>
      <c r="MGY10"/>
      <c r="MGZ10" s="14"/>
      <c r="MHA10"/>
      <c r="MHB10" s="14"/>
      <c r="MHC10"/>
      <c r="MHD10" s="14"/>
      <c r="MHE10"/>
      <c r="MHF10" s="14"/>
      <c r="MHG10"/>
      <c r="MHH10" s="14"/>
      <c r="MHI10"/>
      <c r="MHJ10" s="14"/>
      <c r="MHK10"/>
      <c r="MHL10" s="14"/>
      <c r="MHM10"/>
      <c r="MHN10" s="14"/>
      <c r="MHO10"/>
      <c r="MHP10" s="14"/>
      <c r="MHQ10"/>
      <c r="MHR10" s="14"/>
      <c r="MHS10"/>
      <c r="MHT10" s="14"/>
      <c r="MHU10"/>
      <c r="MHV10" s="14"/>
      <c r="MHW10"/>
      <c r="MHX10" s="14"/>
      <c r="MHY10"/>
      <c r="MHZ10" s="14"/>
      <c r="MIA10"/>
      <c r="MIB10" s="14"/>
      <c r="MIC10"/>
      <c r="MID10" s="14"/>
      <c r="MIE10"/>
      <c r="MIF10" s="14"/>
      <c r="MIG10"/>
      <c r="MIH10" s="14"/>
      <c r="MII10"/>
      <c r="MIJ10" s="14"/>
      <c r="MIK10"/>
      <c r="MIL10" s="14"/>
      <c r="MIM10"/>
      <c r="MIN10" s="14"/>
      <c r="MIO10"/>
      <c r="MIP10" s="14"/>
      <c r="MIQ10"/>
      <c r="MIR10" s="14"/>
      <c r="MIS10"/>
      <c r="MIT10" s="14"/>
      <c r="MIU10"/>
      <c r="MIV10" s="14"/>
      <c r="MIW10"/>
      <c r="MIX10" s="14"/>
      <c r="MIY10"/>
      <c r="MIZ10" s="14"/>
      <c r="MJA10"/>
      <c r="MJB10" s="14"/>
      <c r="MJC10"/>
      <c r="MJD10" s="14"/>
      <c r="MJE10"/>
      <c r="MJF10" s="14"/>
      <c r="MJG10"/>
      <c r="MJH10" s="14"/>
      <c r="MJI10"/>
      <c r="MJJ10" s="14"/>
      <c r="MJK10"/>
      <c r="MJL10" s="14"/>
      <c r="MJM10"/>
      <c r="MJN10" s="14"/>
      <c r="MJO10"/>
      <c r="MJP10" s="14"/>
      <c r="MJQ10"/>
      <c r="MJR10" s="14"/>
      <c r="MJS10"/>
      <c r="MJT10" s="14"/>
      <c r="MJU10"/>
      <c r="MJV10" s="14"/>
      <c r="MJW10"/>
      <c r="MJX10" s="14"/>
      <c r="MJY10"/>
      <c r="MJZ10" s="14"/>
      <c r="MKA10"/>
      <c r="MKB10" s="14"/>
      <c r="MKC10"/>
      <c r="MKD10" s="14"/>
      <c r="MKE10"/>
      <c r="MKF10" s="14"/>
      <c r="MKG10"/>
      <c r="MKH10" s="14"/>
      <c r="MKI10"/>
      <c r="MKJ10" s="14"/>
      <c r="MKK10"/>
      <c r="MKL10" s="14"/>
      <c r="MKM10"/>
      <c r="MKN10" s="14"/>
      <c r="MKO10"/>
      <c r="MKP10" s="14"/>
      <c r="MKQ10"/>
      <c r="MKR10" s="14"/>
      <c r="MKS10"/>
      <c r="MKT10" s="14"/>
      <c r="MKU10"/>
      <c r="MKV10" s="14"/>
      <c r="MKW10"/>
      <c r="MKX10" s="14"/>
      <c r="MKY10"/>
      <c r="MKZ10" s="14"/>
      <c r="MLA10"/>
      <c r="MLB10" s="14"/>
      <c r="MLC10"/>
      <c r="MLD10" s="14"/>
      <c r="MLE10"/>
      <c r="MLF10" s="14"/>
      <c r="MLG10"/>
      <c r="MLH10" s="14"/>
      <c r="MLI10"/>
      <c r="MLJ10" s="14"/>
      <c r="MLK10"/>
      <c r="MLL10" s="14"/>
      <c r="MLM10"/>
      <c r="MLN10" s="14"/>
      <c r="MLO10"/>
      <c r="MLP10" s="14"/>
      <c r="MLQ10"/>
      <c r="MLR10" s="14"/>
      <c r="MLS10"/>
      <c r="MLT10" s="14"/>
      <c r="MLU10"/>
      <c r="MLV10" s="14"/>
      <c r="MLW10"/>
      <c r="MLX10" s="14"/>
      <c r="MLY10"/>
      <c r="MLZ10" s="14"/>
      <c r="MMA10"/>
      <c r="MMB10" s="14"/>
      <c r="MMC10"/>
      <c r="MMD10" s="14"/>
      <c r="MME10"/>
      <c r="MMF10" s="14"/>
      <c r="MMG10"/>
      <c r="MMH10" s="14"/>
      <c r="MMI10"/>
      <c r="MMJ10" s="14"/>
      <c r="MMK10"/>
      <c r="MML10" s="14"/>
      <c r="MMM10"/>
      <c r="MMN10" s="14"/>
      <c r="MMO10"/>
      <c r="MMP10" s="14"/>
      <c r="MMQ10"/>
      <c r="MMR10" s="14"/>
      <c r="MMS10"/>
      <c r="MMT10" s="14"/>
      <c r="MMU10"/>
      <c r="MMV10" s="14"/>
      <c r="MMW10"/>
      <c r="MMX10" s="14"/>
      <c r="MMY10"/>
      <c r="MMZ10" s="14"/>
      <c r="MNA10"/>
      <c r="MNB10" s="14"/>
      <c r="MNC10"/>
      <c r="MND10" s="14"/>
      <c r="MNE10"/>
      <c r="MNF10" s="14"/>
      <c r="MNG10"/>
      <c r="MNH10" s="14"/>
      <c r="MNI10"/>
      <c r="MNJ10" s="14"/>
      <c r="MNK10"/>
      <c r="MNL10" s="14"/>
      <c r="MNM10"/>
      <c r="MNN10" s="14"/>
      <c r="MNO10"/>
      <c r="MNP10" s="14"/>
      <c r="MNQ10"/>
      <c r="MNR10" s="14"/>
      <c r="MNS10"/>
      <c r="MNT10" s="14"/>
      <c r="MNU10"/>
      <c r="MNV10" s="14"/>
      <c r="MNW10"/>
      <c r="MNX10" s="14"/>
      <c r="MNY10"/>
      <c r="MNZ10" s="14"/>
      <c r="MOA10"/>
      <c r="MOB10" s="14"/>
      <c r="MOC10"/>
      <c r="MOD10" s="14"/>
      <c r="MOE10"/>
      <c r="MOF10" s="14"/>
      <c r="MOG10"/>
      <c r="MOH10" s="14"/>
      <c r="MOI10"/>
      <c r="MOJ10" s="14"/>
      <c r="MOK10"/>
      <c r="MOL10" s="14"/>
      <c r="MOM10"/>
      <c r="MON10" s="14"/>
      <c r="MOO10"/>
      <c r="MOP10" s="14"/>
      <c r="MOQ10"/>
      <c r="MOR10" s="14"/>
      <c r="MOS10"/>
      <c r="MOT10" s="14"/>
      <c r="MOU10"/>
      <c r="MOV10" s="14"/>
      <c r="MOW10"/>
      <c r="MOX10" s="14"/>
      <c r="MOY10"/>
      <c r="MOZ10" s="14"/>
      <c r="MPA10"/>
      <c r="MPB10" s="14"/>
      <c r="MPC10"/>
      <c r="MPD10" s="14"/>
      <c r="MPE10"/>
      <c r="MPF10" s="14"/>
      <c r="MPG10"/>
      <c r="MPH10" s="14"/>
      <c r="MPI10"/>
      <c r="MPJ10" s="14"/>
      <c r="MPK10"/>
      <c r="MPL10" s="14"/>
      <c r="MPM10"/>
      <c r="MPN10" s="14"/>
      <c r="MPO10"/>
      <c r="MPP10" s="14"/>
      <c r="MPQ10"/>
      <c r="MPR10" s="14"/>
      <c r="MPS10"/>
      <c r="MPT10" s="14"/>
      <c r="MPU10"/>
      <c r="MPV10" s="14"/>
      <c r="MPW10"/>
      <c r="MPX10" s="14"/>
      <c r="MPY10"/>
      <c r="MPZ10" s="14"/>
      <c r="MQA10"/>
      <c r="MQB10" s="14"/>
      <c r="MQC10"/>
      <c r="MQD10" s="14"/>
      <c r="MQE10"/>
      <c r="MQF10" s="14"/>
      <c r="MQG10"/>
      <c r="MQH10" s="14"/>
      <c r="MQI10"/>
      <c r="MQJ10" s="14"/>
      <c r="MQK10"/>
      <c r="MQL10" s="14"/>
      <c r="MQM10"/>
      <c r="MQN10" s="14"/>
      <c r="MQO10"/>
      <c r="MQP10" s="14"/>
      <c r="MQQ10"/>
      <c r="MQR10" s="14"/>
      <c r="MQS10"/>
      <c r="MQT10" s="14"/>
      <c r="MQU10"/>
      <c r="MQV10" s="14"/>
      <c r="MQW10"/>
      <c r="MQX10" s="14"/>
      <c r="MQY10"/>
      <c r="MQZ10" s="14"/>
      <c r="MRA10"/>
      <c r="MRB10" s="14"/>
      <c r="MRC10"/>
      <c r="MRD10" s="14"/>
      <c r="MRE10"/>
      <c r="MRF10" s="14"/>
      <c r="MRG10"/>
      <c r="MRH10" s="14"/>
      <c r="MRI10"/>
      <c r="MRJ10" s="14"/>
      <c r="MRK10"/>
      <c r="MRL10" s="14"/>
      <c r="MRM10"/>
      <c r="MRN10" s="14"/>
      <c r="MRO10"/>
      <c r="MRP10" s="14"/>
      <c r="MRQ10"/>
      <c r="MRR10" s="14"/>
      <c r="MRS10"/>
      <c r="MRT10" s="14"/>
      <c r="MRU10"/>
      <c r="MRV10" s="14"/>
      <c r="MRW10"/>
      <c r="MRX10" s="14"/>
      <c r="MRY10"/>
      <c r="MRZ10" s="14"/>
      <c r="MSA10"/>
      <c r="MSB10" s="14"/>
      <c r="MSC10"/>
      <c r="MSD10" s="14"/>
      <c r="MSE10"/>
      <c r="MSF10" s="14"/>
      <c r="MSG10"/>
      <c r="MSH10" s="14"/>
      <c r="MSI10"/>
      <c r="MSJ10" s="14"/>
      <c r="MSK10"/>
      <c r="MSL10" s="14"/>
      <c r="MSM10"/>
      <c r="MSN10" s="14"/>
      <c r="MSO10"/>
      <c r="MSP10" s="14"/>
      <c r="MSQ10"/>
      <c r="MSR10" s="14"/>
      <c r="MSS10"/>
      <c r="MST10" s="14"/>
      <c r="MSU10"/>
      <c r="MSV10" s="14"/>
      <c r="MSW10"/>
      <c r="MSX10" s="14"/>
      <c r="MSY10"/>
      <c r="MSZ10" s="14"/>
      <c r="MTA10"/>
      <c r="MTB10" s="14"/>
      <c r="MTC10"/>
      <c r="MTD10" s="14"/>
      <c r="MTE10"/>
      <c r="MTF10" s="14"/>
      <c r="MTG10"/>
      <c r="MTH10" s="14"/>
      <c r="MTI10"/>
      <c r="MTJ10" s="14"/>
      <c r="MTK10"/>
      <c r="MTL10" s="14"/>
      <c r="MTM10"/>
      <c r="MTN10" s="14"/>
      <c r="MTO10"/>
      <c r="MTP10" s="14"/>
      <c r="MTQ10"/>
      <c r="MTR10" s="14"/>
      <c r="MTS10"/>
      <c r="MTT10" s="14"/>
      <c r="MTU10"/>
      <c r="MTV10" s="14"/>
      <c r="MTW10"/>
      <c r="MTX10" s="14"/>
      <c r="MTY10"/>
      <c r="MTZ10" s="14"/>
      <c r="MUA10"/>
      <c r="MUB10" s="14"/>
      <c r="MUC10"/>
      <c r="MUD10" s="14"/>
      <c r="MUE10"/>
      <c r="MUF10" s="14"/>
      <c r="MUG10"/>
      <c r="MUH10" s="14"/>
      <c r="MUI10"/>
      <c r="MUJ10" s="14"/>
      <c r="MUK10"/>
      <c r="MUL10" s="14"/>
      <c r="MUM10"/>
      <c r="MUN10" s="14"/>
      <c r="MUO10"/>
      <c r="MUP10" s="14"/>
      <c r="MUQ10"/>
      <c r="MUR10" s="14"/>
      <c r="MUS10"/>
      <c r="MUT10" s="14"/>
      <c r="MUU10"/>
      <c r="MUV10" s="14"/>
      <c r="MUW10"/>
      <c r="MUX10" s="14"/>
      <c r="MUY10"/>
      <c r="MUZ10" s="14"/>
      <c r="MVA10"/>
      <c r="MVB10" s="14"/>
      <c r="MVC10"/>
      <c r="MVD10" s="14"/>
      <c r="MVE10"/>
      <c r="MVF10" s="14"/>
      <c r="MVG10"/>
      <c r="MVH10" s="14"/>
      <c r="MVI10"/>
      <c r="MVJ10" s="14"/>
      <c r="MVK10"/>
      <c r="MVL10" s="14"/>
      <c r="MVM10"/>
      <c r="MVN10" s="14"/>
      <c r="MVO10"/>
      <c r="MVP10" s="14"/>
      <c r="MVQ10"/>
      <c r="MVR10" s="14"/>
      <c r="MVS10"/>
      <c r="MVT10" s="14"/>
      <c r="MVU10"/>
      <c r="MVV10" s="14"/>
      <c r="MVW10"/>
      <c r="MVX10" s="14"/>
      <c r="MVY10"/>
      <c r="MVZ10" s="14"/>
      <c r="MWA10"/>
      <c r="MWB10" s="14"/>
      <c r="MWC10"/>
      <c r="MWD10" s="14"/>
      <c r="MWE10"/>
      <c r="MWF10" s="14"/>
      <c r="MWG10"/>
      <c r="MWH10" s="14"/>
      <c r="MWI10"/>
      <c r="MWJ10" s="14"/>
      <c r="MWK10"/>
      <c r="MWL10" s="14"/>
      <c r="MWM10"/>
      <c r="MWN10" s="14"/>
      <c r="MWO10"/>
      <c r="MWP10" s="14"/>
      <c r="MWQ10"/>
      <c r="MWR10" s="14"/>
      <c r="MWS10"/>
      <c r="MWT10" s="14"/>
      <c r="MWU10"/>
      <c r="MWV10" s="14"/>
      <c r="MWW10"/>
      <c r="MWX10" s="14"/>
      <c r="MWY10"/>
      <c r="MWZ10" s="14"/>
      <c r="MXA10"/>
      <c r="MXB10" s="14"/>
      <c r="MXC10"/>
      <c r="MXD10" s="14"/>
      <c r="MXE10"/>
      <c r="MXF10" s="14"/>
      <c r="MXG10"/>
      <c r="MXH10" s="14"/>
      <c r="MXI10"/>
      <c r="MXJ10" s="14"/>
      <c r="MXK10"/>
      <c r="MXL10" s="14"/>
      <c r="MXM10"/>
      <c r="MXN10" s="14"/>
      <c r="MXO10"/>
      <c r="MXP10" s="14"/>
      <c r="MXQ10"/>
      <c r="MXR10" s="14"/>
      <c r="MXS10"/>
      <c r="MXT10" s="14"/>
      <c r="MXU10"/>
      <c r="MXV10" s="14"/>
      <c r="MXW10"/>
      <c r="MXX10" s="14"/>
      <c r="MXY10"/>
      <c r="MXZ10" s="14"/>
      <c r="MYA10"/>
      <c r="MYB10" s="14"/>
      <c r="MYC10"/>
      <c r="MYD10" s="14"/>
      <c r="MYE10"/>
      <c r="MYF10" s="14"/>
      <c r="MYG10"/>
      <c r="MYH10" s="14"/>
      <c r="MYI10"/>
      <c r="MYJ10" s="14"/>
      <c r="MYK10"/>
      <c r="MYL10" s="14"/>
      <c r="MYM10"/>
      <c r="MYN10" s="14"/>
      <c r="MYO10"/>
      <c r="MYP10" s="14"/>
      <c r="MYQ10"/>
      <c r="MYR10" s="14"/>
      <c r="MYS10"/>
      <c r="MYT10" s="14"/>
      <c r="MYU10"/>
      <c r="MYV10" s="14"/>
      <c r="MYW10"/>
      <c r="MYX10" s="14"/>
      <c r="MYY10"/>
      <c r="MYZ10" s="14"/>
      <c r="MZA10"/>
      <c r="MZB10" s="14"/>
      <c r="MZC10"/>
      <c r="MZD10" s="14"/>
      <c r="MZE10"/>
      <c r="MZF10" s="14"/>
      <c r="MZG10"/>
      <c r="MZH10" s="14"/>
      <c r="MZI10"/>
      <c r="MZJ10" s="14"/>
      <c r="MZK10"/>
      <c r="MZL10" s="14"/>
      <c r="MZM10"/>
      <c r="MZN10" s="14"/>
      <c r="MZO10"/>
      <c r="MZP10" s="14"/>
      <c r="MZQ10"/>
      <c r="MZR10" s="14"/>
      <c r="MZS10"/>
      <c r="MZT10" s="14"/>
      <c r="MZU10"/>
      <c r="MZV10" s="14"/>
      <c r="MZW10"/>
      <c r="MZX10" s="14"/>
      <c r="MZY10"/>
      <c r="MZZ10" s="14"/>
      <c r="NAA10"/>
      <c r="NAB10" s="14"/>
      <c r="NAC10"/>
      <c r="NAD10" s="14"/>
      <c r="NAE10"/>
      <c r="NAF10" s="14"/>
      <c r="NAG10"/>
      <c r="NAH10" s="14"/>
      <c r="NAI10"/>
      <c r="NAJ10" s="14"/>
      <c r="NAK10"/>
      <c r="NAL10" s="14"/>
      <c r="NAM10"/>
      <c r="NAN10" s="14"/>
      <c r="NAO10"/>
      <c r="NAP10" s="14"/>
      <c r="NAQ10"/>
      <c r="NAR10" s="14"/>
      <c r="NAS10"/>
      <c r="NAT10" s="14"/>
      <c r="NAU10"/>
      <c r="NAV10" s="14"/>
      <c r="NAW10"/>
      <c r="NAX10" s="14"/>
      <c r="NAY10"/>
      <c r="NAZ10" s="14"/>
      <c r="NBA10"/>
      <c r="NBB10" s="14"/>
      <c r="NBC10"/>
      <c r="NBD10" s="14"/>
      <c r="NBE10"/>
      <c r="NBF10" s="14"/>
      <c r="NBG10"/>
      <c r="NBH10" s="14"/>
      <c r="NBI10"/>
      <c r="NBJ10" s="14"/>
      <c r="NBK10"/>
      <c r="NBL10" s="14"/>
      <c r="NBM10"/>
      <c r="NBN10" s="14"/>
      <c r="NBO10"/>
      <c r="NBP10" s="14"/>
      <c r="NBQ10"/>
      <c r="NBR10" s="14"/>
      <c r="NBS10"/>
      <c r="NBT10" s="14"/>
      <c r="NBU10"/>
      <c r="NBV10" s="14"/>
      <c r="NBW10"/>
      <c r="NBX10" s="14"/>
      <c r="NBY10"/>
      <c r="NBZ10" s="14"/>
      <c r="NCA10"/>
      <c r="NCB10" s="14"/>
      <c r="NCC10"/>
      <c r="NCD10" s="14"/>
      <c r="NCE10"/>
      <c r="NCF10" s="14"/>
      <c r="NCG10"/>
      <c r="NCH10" s="14"/>
      <c r="NCI10"/>
      <c r="NCJ10" s="14"/>
      <c r="NCK10"/>
      <c r="NCL10" s="14"/>
      <c r="NCM10"/>
      <c r="NCN10" s="14"/>
      <c r="NCO10"/>
      <c r="NCP10" s="14"/>
      <c r="NCQ10"/>
      <c r="NCR10" s="14"/>
      <c r="NCS10"/>
      <c r="NCT10" s="14"/>
      <c r="NCU10"/>
      <c r="NCV10" s="14"/>
      <c r="NCW10"/>
      <c r="NCX10" s="14"/>
      <c r="NCY10"/>
      <c r="NCZ10" s="14"/>
      <c r="NDA10"/>
      <c r="NDB10" s="14"/>
      <c r="NDC10"/>
      <c r="NDD10" s="14"/>
      <c r="NDE10"/>
      <c r="NDF10" s="14"/>
      <c r="NDG10"/>
      <c r="NDH10" s="14"/>
      <c r="NDI10"/>
      <c r="NDJ10" s="14"/>
      <c r="NDK10"/>
      <c r="NDL10" s="14"/>
      <c r="NDM10"/>
      <c r="NDN10" s="14"/>
      <c r="NDO10"/>
      <c r="NDP10" s="14"/>
      <c r="NDQ10"/>
      <c r="NDR10" s="14"/>
      <c r="NDS10"/>
      <c r="NDT10" s="14"/>
      <c r="NDU10"/>
      <c r="NDV10" s="14"/>
      <c r="NDW10"/>
      <c r="NDX10" s="14"/>
      <c r="NDY10"/>
      <c r="NDZ10" s="14"/>
      <c r="NEA10"/>
      <c r="NEB10" s="14"/>
      <c r="NEC10"/>
      <c r="NED10" s="14"/>
      <c r="NEE10"/>
      <c r="NEF10" s="14"/>
      <c r="NEG10"/>
      <c r="NEH10" s="14"/>
      <c r="NEI10"/>
      <c r="NEJ10" s="14"/>
      <c r="NEK10"/>
      <c r="NEL10" s="14"/>
      <c r="NEM10"/>
      <c r="NEN10" s="14"/>
      <c r="NEO10"/>
      <c r="NEP10" s="14"/>
      <c r="NEQ10"/>
      <c r="NER10" s="14"/>
      <c r="NES10"/>
      <c r="NET10" s="14"/>
      <c r="NEU10"/>
      <c r="NEV10" s="14"/>
      <c r="NEW10"/>
      <c r="NEX10" s="14"/>
      <c r="NEY10"/>
      <c r="NEZ10" s="14"/>
      <c r="NFA10"/>
      <c r="NFB10" s="14"/>
      <c r="NFC10"/>
      <c r="NFD10" s="14"/>
      <c r="NFE10"/>
      <c r="NFF10" s="14"/>
      <c r="NFG10"/>
      <c r="NFH10" s="14"/>
      <c r="NFI10"/>
      <c r="NFJ10" s="14"/>
      <c r="NFK10"/>
      <c r="NFL10" s="14"/>
      <c r="NFM10"/>
      <c r="NFN10" s="14"/>
      <c r="NFO10"/>
      <c r="NFP10" s="14"/>
      <c r="NFQ10"/>
      <c r="NFR10" s="14"/>
      <c r="NFS10"/>
      <c r="NFT10" s="14"/>
      <c r="NFU10"/>
      <c r="NFV10" s="14"/>
      <c r="NFW10"/>
      <c r="NFX10" s="14"/>
      <c r="NFY10"/>
      <c r="NFZ10" s="14"/>
      <c r="NGA10"/>
      <c r="NGB10" s="14"/>
      <c r="NGC10"/>
      <c r="NGD10" s="14"/>
      <c r="NGE10"/>
      <c r="NGF10" s="14"/>
      <c r="NGG10"/>
      <c r="NGH10" s="14"/>
      <c r="NGI10"/>
      <c r="NGJ10" s="14"/>
      <c r="NGK10"/>
      <c r="NGL10" s="14"/>
      <c r="NGM10"/>
      <c r="NGN10" s="14"/>
      <c r="NGO10"/>
      <c r="NGP10" s="14"/>
      <c r="NGQ10"/>
      <c r="NGR10" s="14"/>
      <c r="NGS10"/>
      <c r="NGT10" s="14"/>
      <c r="NGU10"/>
      <c r="NGV10" s="14"/>
      <c r="NGW10"/>
      <c r="NGX10" s="14"/>
      <c r="NGY10"/>
      <c r="NGZ10" s="14"/>
      <c r="NHA10"/>
      <c r="NHB10" s="14"/>
      <c r="NHC10"/>
      <c r="NHD10" s="14"/>
      <c r="NHE10"/>
      <c r="NHF10" s="14"/>
      <c r="NHG10"/>
      <c r="NHH10" s="14"/>
      <c r="NHI10"/>
      <c r="NHJ10" s="14"/>
      <c r="NHK10"/>
      <c r="NHL10" s="14"/>
      <c r="NHM10"/>
      <c r="NHN10" s="14"/>
      <c r="NHO10"/>
      <c r="NHP10" s="14"/>
      <c r="NHQ10"/>
      <c r="NHR10" s="14"/>
      <c r="NHS10"/>
      <c r="NHT10" s="14"/>
      <c r="NHU10"/>
      <c r="NHV10" s="14"/>
      <c r="NHW10"/>
      <c r="NHX10" s="14"/>
      <c r="NHY10"/>
      <c r="NHZ10" s="14"/>
      <c r="NIA10"/>
      <c r="NIB10" s="14"/>
      <c r="NIC10"/>
      <c r="NID10" s="14"/>
      <c r="NIE10"/>
      <c r="NIF10" s="14"/>
      <c r="NIG10"/>
      <c r="NIH10" s="14"/>
      <c r="NII10"/>
      <c r="NIJ10" s="14"/>
      <c r="NIK10"/>
      <c r="NIL10" s="14"/>
      <c r="NIM10"/>
      <c r="NIN10" s="14"/>
      <c r="NIO10"/>
      <c r="NIP10" s="14"/>
      <c r="NIQ10"/>
      <c r="NIR10" s="14"/>
      <c r="NIS10"/>
      <c r="NIT10" s="14"/>
      <c r="NIU10"/>
      <c r="NIV10" s="14"/>
      <c r="NIW10"/>
      <c r="NIX10" s="14"/>
      <c r="NIY10"/>
      <c r="NIZ10" s="14"/>
      <c r="NJA10"/>
      <c r="NJB10" s="14"/>
      <c r="NJC10"/>
      <c r="NJD10" s="14"/>
      <c r="NJE10"/>
      <c r="NJF10" s="14"/>
      <c r="NJG10"/>
      <c r="NJH10" s="14"/>
      <c r="NJI10"/>
      <c r="NJJ10" s="14"/>
      <c r="NJK10"/>
      <c r="NJL10" s="14"/>
      <c r="NJM10"/>
      <c r="NJN10" s="14"/>
      <c r="NJO10"/>
      <c r="NJP10" s="14"/>
      <c r="NJQ10"/>
      <c r="NJR10" s="14"/>
      <c r="NJS10"/>
      <c r="NJT10" s="14"/>
      <c r="NJU10"/>
      <c r="NJV10" s="14"/>
      <c r="NJW10"/>
      <c r="NJX10" s="14"/>
      <c r="NJY10"/>
      <c r="NJZ10" s="14"/>
      <c r="NKA10"/>
      <c r="NKB10" s="14"/>
      <c r="NKC10"/>
      <c r="NKD10" s="14"/>
      <c r="NKE10"/>
      <c r="NKF10" s="14"/>
      <c r="NKG10"/>
      <c r="NKH10" s="14"/>
      <c r="NKI10"/>
      <c r="NKJ10" s="14"/>
      <c r="NKK10"/>
      <c r="NKL10" s="14"/>
      <c r="NKM10"/>
      <c r="NKN10" s="14"/>
      <c r="NKO10"/>
      <c r="NKP10" s="14"/>
      <c r="NKQ10"/>
      <c r="NKR10" s="14"/>
      <c r="NKS10"/>
      <c r="NKT10" s="14"/>
      <c r="NKU10"/>
      <c r="NKV10" s="14"/>
      <c r="NKW10"/>
      <c r="NKX10" s="14"/>
      <c r="NKY10"/>
      <c r="NKZ10" s="14"/>
      <c r="NLA10"/>
      <c r="NLB10" s="14"/>
      <c r="NLC10"/>
      <c r="NLD10" s="14"/>
      <c r="NLE10"/>
      <c r="NLF10" s="14"/>
      <c r="NLG10"/>
      <c r="NLH10" s="14"/>
      <c r="NLI10"/>
      <c r="NLJ10" s="14"/>
      <c r="NLK10"/>
      <c r="NLL10" s="14"/>
      <c r="NLM10"/>
      <c r="NLN10" s="14"/>
      <c r="NLO10"/>
      <c r="NLP10" s="14"/>
      <c r="NLQ10"/>
      <c r="NLR10" s="14"/>
      <c r="NLS10"/>
      <c r="NLT10" s="14"/>
      <c r="NLU10"/>
      <c r="NLV10" s="14"/>
      <c r="NLW10"/>
      <c r="NLX10" s="14"/>
      <c r="NLY10"/>
      <c r="NLZ10" s="14"/>
      <c r="NMA10"/>
      <c r="NMB10" s="14"/>
      <c r="NMC10"/>
      <c r="NMD10" s="14"/>
      <c r="NME10"/>
      <c r="NMF10" s="14"/>
      <c r="NMG10"/>
      <c r="NMH10" s="14"/>
      <c r="NMI10"/>
      <c r="NMJ10" s="14"/>
      <c r="NMK10"/>
      <c r="NML10" s="14"/>
      <c r="NMM10"/>
      <c r="NMN10" s="14"/>
      <c r="NMO10"/>
      <c r="NMP10" s="14"/>
      <c r="NMQ10"/>
      <c r="NMR10" s="14"/>
      <c r="NMS10"/>
      <c r="NMT10" s="14"/>
      <c r="NMU10"/>
      <c r="NMV10" s="14"/>
      <c r="NMW10"/>
      <c r="NMX10" s="14"/>
      <c r="NMY10"/>
      <c r="NMZ10" s="14"/>
      <c r="NNA10"/>
      <c r="NNB10" s="14"/>
      <c r="NNC10"/>
      <c r="NND10" s="14"/>
      <c r="NNE10"/>
      <c r="NNF10" s="14"/>
      <c r="NNG10"/>
      <c r="NNH10" s="14"/>
      <c r="NNI10"/>
      <c r="NNJ10" s="14"/>
      <c r="NNK10"/>
      <c r="NNL10" s="14"/>
      <c r="NNM10"/>
      <c r="NNN10" s="14"/>
      <c r="NNO10"/>
      <c r="NNP10" s="14"/>
      <c r="NNQ10"/>
      <c r="NNR10" s="14"/>
      <c r="NNS10"/>
      <c r="NNT10" s="14"/>
      <c r="NNU10"/>
      <c r="NNV10" s="14"/>
      <c r="NNW10"/>
      <c r="NNX10" s="14"/>
      <c r="NNY10"/>
      <c r="NNZ10" s="14"/>
      <c r="NOA10"/>
      <c r="NOB10" s="14"/>
      <c r="NOC10"/>
      <c r="NOD10" s="14"/>
      <c r="NOE10"/>
      <c r="NOF10" s="14"/>
      <c r="NOG10"/>
      <c r="NOH10" s="14"/>
      <c r="NOI10"/>
      <c r="NOJ10" s="14"/>
      <c r="NOK10"/>
      <c r="NOL10" s="14"/>
      <c r="NOM10"/>
      <c r="NON10" s="14"/>
      <c r="NOO10"/>
      <c r="NOP10" s="14"/>
      <c r="NOQ10"/>
      <c r="NOR10" s="14"/>
      <c r="NOS10"/>
      <c r="NOT10" s="14"/>
      <c r="NOU10"/>
      <c r="NOV10" s="14"/>
      <c r="NOW10"/>
      <c r="NOX10" s="14"/>
      <c r="NOY10"/>
      <c r="NOZ10" s="14"/>
      <c r="NPA10"/>
      <c r="NPB10" s="14"/>
      <c r="NPC10"/>
      <c r="NPD10" s="14"/>
      <c r="NPE10"/>
      <c r="NPF10" s="14"/>
      <c r="NPG10"/>
      <c r="NPH10" s="14"/>
      <c r="NPI10"/>
      <c r="NPJ10" s="14"/>
      <c r="NPK10"/>
      <c r="NPL10" s="14"/>
      <c r="NPM10"/>
      <c r="NPN10" s="14"/>
      <c r="NPO10"/>
      <c r="NPP10" s="14"/>
      <c r="NPQ10"/>
      <c r="NPR10" s="14"/>
      <c r="NPS10"/>
      <c r="NPT10" s="14"/>
      <c r="NPU10"/>
      <c r="NPV10" s="14"/>
      <c r="NPW10"/>
      <c r="NPX10" s="14"/>
      <c r="NPY10"/>
      <c r="NPZ10" s="14"/>
      <c r="NQA10"/>
      <c r="NQB10" s="14"/>
      <c r="NQC10"/>
      <c r="NQD10" s="14"/>
      <c r="NQE10"/>
      <c r="NQF10" s="14"/>
      <c r="NQG10"/>
      <c r="NQH10" s="14"/>
      <c r="NQI10"/>
      <c r="NQJ10" s="14"/>
      <c r="NQK10"/>
      <c r="NQL10" s="14"/>
      <c r="NQM10"/>
      <c r="NQN10" s="14"/>
      <c r="NQO10"/>
      <c r="NQP10" s="14"/>
      <c r="NQQ10"/>
      <c r="NQR10" s="14"/>
      <c r="NQS10"/>
      <c r="NQT10" s="14"/>
      <c r="NQU10"/>
      <c r="NQV10" s="14"/>
      <c r="NQW10"/>
      <c r="NQX10" s="14"/>
      <c r="NQY10"/>
      <c r="NQZ10" s="14"/>
      <c r="NRA10"/>
      <c r="NRB10" s="14"/>
      <c r="NRC10"/>
      <c r="NRD10" s="14"/>
      <c r="NRE10"/>
      <c r="NRF10" s="14"/>
      <c r="NRG10"/>
      <c r="NRH10" s="14"/>
      <c r="NRI10"/>
      <c r="NRJ10" s="14"/>
      <c r="NRK10"/>
      <c r="NRL10" s="14"/>
      <c r="NRM10"/>
      <c r="NRN10" s="14"/>
      <c r="NRO10"/>
      <c r="NRP10" s="14"/>
      <c r="NRQ10"/>
      <c r="NRR10" s="14"/>
      <c r="NRS10"/>
      <c r="NRT10" s="14"/>
      <c r="NRU10"/>
      <c r="NRV10" s="14"/>
      <c r="NRW10"/>
      <c r="NRX10" s="14"/>
      <c r="NRY10"/>
      <c r="NRZ10" s="14"/>
      <c r="NSA10"/>
      <c r="NSB10" s="14"/>
      <c r="NSC10"/>
      <c r="NSD10" s="14"/>
      <c r="NSE10"/>
      <c r="NSF10" s="14"/>
      <c r="NSG10"/>
      <c r="NSH10" s="14"/>
      <c r="NSI10"/>
      <c r="NSJ10" s="14"/>
      <c r="NSK10"/>
      <c r="NSL10" s="14"/>
      <c r="NSM10"/>
      <c r="NSN10" s="14"/>
      <c r="NSO10"/>
      <c r="NSP10" s="14"/>
      <c r="NSQ10"/>
      <c r="NSR10" s="14"/>
      <c r="NSS10"/>
      <c r="NST10" s="14"/>
      <c r="NSU10"/>
      <c r="NSV10" s="14"/>
      <c r="NSW10"/>
      <c r="NSX10" s="14"/>
      <c r="NSY10"/>
      <c r="NSZ10" s="14"/>
      <c r="NTA10"/>
      <c r="NTB10" s="14"/>
      <c r="NTC10"/>
      <c r="NTD10" s="14"/>
      <c r="NTE10"/>
      <c r="NTF10" s="14"/>
      <c r="NTG10"/>
      <c r="NTH10" s="14"/>
      <c r="NTI10"/>
      <c r="NTJ10" s="14"/>
      <c r="NTK10"/>
      <c r="NTL10" s="14"/>
      <c r="NTM10"/>
      <c r="NTN10" s="14"/>
      <c r="NTO10"/>
      <c r="NTP10" s="14"/>
      <c r="NTQ10"/>
      <c r="NTR10" s="14"/>
      <c r="NTS10"/>
      <c r="NTT10" s="14"/>
      <c r="NTU10"/>
      <c r="NTV10" s="14"/>
      <c r="NTW10"/>
      <c r="NTX10" s="14"/>
      <c r="NTY10"/>
      <c r="NTZ10" s="14"/>
      <c r="NUA10"/>
      <c r="NUB10" s="14"/>
      <c r="NUC10"/>
      <c r="NUD10" s="14"/>
      <c r="NUE10"/>
      <c r="NUF10" s="14"/>
      <c r="NUG10"/>
      <c r="NUH10" s="14"/>
      <c r="NUI10"/>
      <c r="NUJ10" s="14"/>
      <c r="NUK10"/>
      <c r="NUL10" s="14"/>
      <c r="NUM10"/>
      <c r="NUN10" s="14"/>
      <c r="NUO10"/>
      <c r="NUP10" s="14"/>
      <c r="NUQ10"/>
      <c r="NUR10" s="14"/>
      <c r="NUS10"/>
      <c r="NUT10" s="14"/>
      <c r="NUU10"/>
      <c r="NUV10" s="14"/>
      <c r="NUW10"/>
      <c r="NUX10" s="14"/>
      <c r="NUY10"/>
      <c r="NUZ10" s="14"/>
      <c r="NVA10"/>
      <c r="NVB10" s="14"/>
      <c r="NVC10"/>
      <c r="NVD10" s="14"/>
      <c r="NVE10"/>
      <c r="NVF10" s="14"/>
      <c r="NVG10"/>
      <c r="NVH10" s="14"/>
      <c r="NVI10"/>
      <c r="NVJ10" s="14"/>
      <c r="NVK10"/>
      <c r="NVL10" s="14"/>
      <c r="NVM10"/>
      <c r="NVN10" s="14"/>
      <c r="NVO10"/>
      <c r="NVP10" s="14"/>
      <c r="NVQ10"/>
      <c r="NVR10" s="14"/>
      <c r="NVS10"/>
      <c r="NVT10" s="14"/>
      <c r="NVU10"/>
      <c r="NVV10" s="14"/>
      <c r="NVW10"/>
      <c r="NVX10" s="14"/>
      <c r="NVY10"/>
      <c r="NVZ10" s="14"/>
      <c r="NWA10"/>
      <c r="NWB10" s="14"/>
      <c r="NWC10"/>
      <c r="NWD10" s="14"/>
      <c r="NWE10"/>
      <c r="NWF10" s="14"/>
      <c r="NWG10"/>
      <c r="NWH10" s="14"/>
      <c r="NWI10"/>
      <c r="NWJ10" s="14"/>
      <c r="NWK10"/>
      <c r="NWL10" s="14"/>
      <c r="NWM10"/>
      <c r="NWN10" s="14"/>
      <c r="NWO10"/>
      <c r="NWP10" s="14"/>
      <c r="NWQ10"/>
      <c r="NWR10" s="14"/>
      <c r="NWS10"/>
      <c r="NWT10" s="14"/>
      <c r="NWU10"/>
      <c r="NWV10" s="14"/>
      <c r="NWW10"/>
      <c r="NWX10" s="14"/>
      <c r="NWY10"/>
      <c r="NWZ10" s="14"/>
      <c r="NXA10"/>
      <c r="NXB10" s="14"/>
      <c r="NXC10"/>
      <c r="NXD10" s="14"/>
      <c r="NXE10"/>
      <c r="NXF10" s="14"/>
      <c r="NXG10"/>
      <c r="NXH10" s="14"/>
      <c r="NXI10"/>
      <c r="NXJ10" s="14"/>
      <c r="NXK10"/>
      <c r="NXL10" s="14"/>
      <c r="NXM10"/>
      <c r="NXN10" s="14"/>
      <c r="NXO10"/>
      <c r="NXP10" s="14"/>
      <c r="NXQ10"/>
      <c r="NXR10" s="14"/>
      <c r="NXS10"/>
      <c r="NXT10" s="14"/>
      <c r="NXU10"/>
      <c r="NXV10" s="14"/>
      <c r="NXW10"/>
      <c r="NXX10" s="14"/>
      <c r="NXY10"/>
      <c r="NXZ10" s="14"/>
      <c r="NYA10"/>
      <c r="NYB10" s="14"/>
      <c r="NYC10"/>
      <c r="NYD10" s="14"/>
      <c r="NYE10"/>
      <c r="NYF10" s="14"/>
      <c r="NYG10"/>
      <c r="NYH10" s="14"/>
      <c r="NYI10"/>
      <c r="NYJ10" s="14"/>
      <c r="NYK10"/>
      <c r="NYL10" s="14"/>
      <c r="NYM10"/>
      <c r="NYN10" s="14"/>
      <c r="NYO10"/>
      <c r="NYP10" s="14"/>
      <c r="NYQ10"/>
      <c r="NYR10" s="14"/>
      <c r="NYS10"/>
      <c r="NYT10" s="14"/>
      <c r="NYU10"/>
      <c r="NYV10" s="14"/>
      <c r="NYW10"/>
      <c r="NYX10" s="14"/>
      <c r="NYY10"/>
      <c r="NYZ10" s="14"/>
      <c r="NZA10"/>
      <c r="NZB10" s="14"/>
      <c r="NZC10"/>
      <c r="NZD10" s="14"/>
      <c r="NZE10"/>
      <c r="NZF10" s="14"/>
      <c r="NZG10"/>
      <c r="NZH10" s="14"/>
      <c r="NZI10"/>
      <c r="NZJ10" s="14"/>
      <c r="NZK10"/>
      <c r="NZL10" s="14"/>
      <c r="NZM10"/>
      <c r="NZN10" s="14"/>
      <c r="NZO10"/>
      <c r="NZP10" s="14"/>
      <c r="NZQ10"/>
      <c r="NZR10" s="14"/>
      <c r="NZS10"/>
      <c r="NZT10" s="14"/>
      <c r="NZU10"/>
      <c r="NZV10" s="14"/>
      <c r="NZW10"/>
      <c r="NZX10" s="14"/>
      <c r="NZY10"/>
      <c r="NZZ10" s="14"/>
      <c r="OAA10"/>
      <c r="OAB10" s="14"/>
      <c r="OAC10"/>
      <c r="OAD10" s="14"/>
      <c r="OAE10"/>
      <c r="OAF10" s="14"/>
      <c r="OAG10"/>
      <c r="OAH10" s="14"/>
      <c r="OAI10"/>
      <c r="OAJ10" s="14"/>
      <c r="OAK10"/>
      <c r="OAL10" s="14"/>
      <c r="OAM10"/>
      <c r="OAN10" s="14"/>
      <c r="OAO10"/>
      <c r="OAP10" s="14"/>
      <c r="OAQ10"/>
      <c r="OAR10" s="14"/>
      <c r="OAS10"/>
      <c r="OAT10" s="14"/>
      <c r="OAU10"/>
      <c r="OAV10" s="14"/>
      <c r="OAW10"/>
      <c r="OAX10" s="14"/>
      <c r="OAY10"/>
      <c r="OAZ10" s="14"/>
      <c r="OBA10"/>
      <c r="OBB10" s="14"/>
      <c r="OBC10"/>
      <c r="OBD10" s="14"/>
      <c r="OBE10"/>
      <c r="OBF10" s="14"/>
      <c r="OBG10"/>
      <c r="OBH10" s="14"/>
      <c r="OBI10"/>
      <c r="OBJ10" s="14"/>
      <c r="OBK10"/>
      <c r="OBL10" s="14"/>
      <c r="OBM10"/>
      <c r="OBN10" s="14"/>
      <c r="OBO10"/>
      <c r="OBP10" s="14"/>
      <c r="OBQ10"/>
      <c r="OBR10" s="14"/>
      <c r="OBS10"/>
      <c r="OBT10" s="14"/>
      <c r="OBU10"/>
      <c r="OBV10" s="14"/>
      <c r="OBW10"/>
      <c r="OBX10" s="14"/>
      <c r="OBY10"/>
      <c r="OBZ10" s="14"/>
      <c r="OCA10"/>
      <c r="OCB10" s="14"/>
      <c r="OCC10"/>
      <c r="OCD10" s="14"/>
      <c r="OCE10"/>
      <c r="OCF10" s="14"/>
      <c r="OCG10"/>
      <c r="OCH10" s="14"/>
      <c r="OCI10"/>
      <c r="OCJ10" s="14"/>
      <c r="OCK10"/>
      <c r="OCL10" s="14"/>
      <c r="OCM10"/>
      <c r="OCN10" s="14"/>
      <c r="OCO10"/>
      <c r="OCP10" s="14"/>
      <c r="OCQ10"/>
      <c r="OCR10" s="14"/>
      <c r="OCS10"/>
      <c r="OCT10" s="14"/>
      <c r="OCU10"/>
      <c r="OCV10" s="14"/>
      <c r="OCW10"/>
      <c r="OCX10" s="14"/>
      <c r="OCY10"/>
      <c r="OCZ10" s="14"/>
      <c r="ODA10"/>
      <c r="ODB10" s="14"/>
      <c r="ODC10"/>
      <c r="ODD10" s="14"/>
      <c r="ODE10"/>
      <c r="ODF10" s="14"/>
      <c r="ODG10"/>
      <c r="ODH10" s="14"/>
      <c r="ODI10"/>
      <c r="ODJ10" s="14"/>
      <c r="ODK10"/>
      <c r="ODL10" s="14"/>
      <c r="ODM10"/>
      <c r="ODN10" s="14"/>
      <c r="ODO10"/>
      <c r="ODP10" s="14"/>
      <c r="ODQ10"/>
      <c r="ODR10" s="14"/>
      <c r="ODS10"/>
      <c r="ODT10" s="14"/>
      <c r="ODU10"/>
      <c r="ODV10" s="14"/>
      <c r="ODW10"/>
      <c r="ODX10" s="14"/>
      <c r="ODY10"/>
      <c r="ODZ10" s="14"/>
      <c r="OEA10"/>
      <c r="OEB10" s="14"/>
      <c r="OEC10"/>
      <c r="OED10" s="14"/>
      <c r="OEE10"/>
      <c r="OEF10" s="14"/>
      <c r="OEG10"/>
      <c r="OEH10" s="14"/>
      <c r="OEI10"/>
      <c r="OEJ10" s="14"/>
      <c r="OEK10"/>
      <c r="OEL10" s="14"/>
      <c r="OEM10"/>
      <c r="OEN10" s="14"/>
      <c r="OEO10"/>
      <c r="OEP10" s="14"/>
      <c r="OEQ10"/>
      <c r="OER10" s="14"/>
      <c r="OES10"/>
      <c r="OET10" s="14"/>
      <c r="OEU10"/>
      <c r="OEV10" s="14"/>
      <c r="OEW10"/>
      <c r="OEX10" s="14"/>
      <c r="OEY10"/>
      <c r="OEZ10" s="14"/>
      <c r="OFA10"/>
      <c r="OFB10" s="14"/>
      <c r="OFC10"/>
      <c r="OFD10" s="14"/>
      <c r="OFE10"/>
      <c r="OFF10" s="14"/>
      <c r="OFG10"/>
      <c r="OFH10" s="14"/>
      <c r="OFI10"/>
      <c r="OFJ10" s="14"/>
      <c r="OFK10"/>
      <c r="OFL10" s="14"/>
      <c r="OFM10"/>
      <c r="OFN10" s="14"/>
      <c r="OFO10"/>
      <c r="OFP10" s="14"/>
      <c r="OFQ10"/>
      <c r="OFR10" s="14"/>
      <c r="OFS10"/>
      <c r="OFT10" s="14"/>
      <c r="OFU10"/>
      <c r="OFV10" s="14"/>
      <c r="OFW10"/>
      <c r="OFX10" s="14"/>
      <c r="OFY10"/>
      <c r="OFZ10" s="14"/>
      <c r="OGA10"/>
      <c r="OGB10" s="14"/>
      <c r="OGC10"/>
      <c r="OGD10" s="14"/>
      <c r="OGE10"/>
      <c r="OGF10" s="14"/>
      <c r="OGG10"/>
      <c r="OGH10" s="14"/>
      <c r="OGI10"/>
      <c r="OGJ10" s="14"/>
      <c r="OGK10"/>
      <c r="OGL10" s="14"/>
      <c r="OGM10"/>
      <c r="OGN10" s="14"/>
      <c r="OGO10"/>
      <c r="OGP10" s="14"/>
      <c r="OGQ10"/>
      <c r="OGR10" s="14"/>
      <c r="OGS10"/>
      <c r="OGT10" s="14"/>
      <c r="OGU10"/>
      <c r="OGV10" s="14"/>
      <c r="OGW10"/>
      <c r="OGX10" s="14"/>
      <c r="OGY10"/>
      <c r="OGZ10" s="14"/>
      <c r="OHA10"/>
      <c r="OHB10" s="14"/>
      <c r="OHC10"/>
      <c r="OHD10" s="14"/>
      <c r="OHE10"/>
      <c r="OHF10" s="14"/>
      <c r="OHG10"/>
      <c r="OHH10" s="14"/>
      <c r="OHI10"/>
      <c r="OHJ10" s="14"/>
      <c r="OHK10"/>
      <c r="OHL10" s="14"/>
      <c r="OHM10"/>
      <c r="OHN10" s="14"/>
      <c r="OHO10"/>
      <c r="OHP10" s="14"/>
      <c r="OHQ10"/>
      <c r="OHR10" s="14"/>
      <c r="OHS10"/>
      <c r="OHT10" s="14"/>
      <c r="OHU10"/>
      <c r="OHV10" s="14"/>
      <c r="OHW10"/>
      <c r="OHX10" s="14"/>
      <c r="OHY10"/>
      <c r="OHZ10" s="14"/>
      <c r="OIA10"/>
      <c r="OIB10" s="14"/>
      <c r="OIC10"/>
      <c r="OID10" s="14"/>
      <c r="OIE10"/>
      <c r="OIF10" s="14"/>
      <c r="OIG10"/>
      <c r="OIH10" s="14"/>
      <c r="OII10"/>
      <c r="OIJ10" s="14"/>
      <c r="OIK10"/>
      <c r="OIL10" s="14"/>
      <c r="OIM10"/>
      <c r="OIN10" s="14"/>
      <c r="OIO10"/>
      <c r="OIP10" s="14"/>
      <c r="OIQ10"/>
      <c r="OIR10" s="14"/>
      <c r="OIS10"/>
      <c r="OIT10" s="14"/>
      <c r="OIU10"/>
      <c r="OIV10" s="14"/>
      <c r="OIW10"/>
      <c r="OIX10" s="14"/>
      <c r="OIY10"/>
      <c r="OIZ10" s="14"/>
      <c r="OJA10"/>
      <c r="OJB10" s="14"/>
      <c r="OJC10"/>
      <c r="OJD10" s="14"/>
      <c r="OJE10"/>
      <c r="OJF10" s="14"/>
      <c r="OJG10"/>
      <c r="OJH10" s="14"/>
      <c r="OJI10"/>
      <c r="OJJ10" s="14"/>
      <c r="OJK10"/>
      <c r="OJL10" s="14"/>
      <c r="OJM10"/>
      <c r="OJN10" s="14"/>
      <c r="OJO10"/>
      <c r="OJP10" s="14"/>
      <c r="OJQ10"/>
      <c r="OJR10" s="14"/>
      <c r="OJS10"/>
      <c r="OJT10" s="14"/>
      <c r="OJU10"/>
      <c r="OJV10" s="14"/>
      <c r="OJW10"/>
      <c r="OJX10" s="14"/>
      <c r="OJY10"/>
      <c r="OJZ10" s="14"/>
      <c r="OKA10"/>
      <c r="OKB10" s="14"/>
      <c r="OKC10"/>
      <c r="OKD10" s="14"/>
      <c r="OKE10"/>
      <c r="OKF10" s="14"/>
      <c r="OKG10"/>
      <c r="OKH10" s="14"/>
      <c r="OKI10"/>
      <c r="OKJ10" s="14"/>
      <c r="OKK10"/>
      <c r="OKL10" s="14"/>
      <c r="OKM10"/>
      <c r="OKN10" s="14"/>
      <c r="OKO10"/>
      <c r="OKP10" s="14"/>
      <c r="OKQ10"/>
      <c r="OKR10" s="14"/>
      <c r="OKS10"/>
      <c r="OKT10" s="14"/>
      <c r="OKU10"/>
      <c r="OKV10" s="14"/>
      <c r="OKW10"/>
      <c r="OKX10" s="14"/>
      <c r="OKY10"/>
      <c r="OKZ10" s="14"/>
      <c r="OLA10"/>
      <c r="OLB10" s="14"/>
      <c r="OLC10"/>
      <c r="OLD10" s="14"/>
      <c r="OLE10"/>
      <c r="OLF10" s="14"/>
      <c r="OLG10"/>
      <c r="OLH10" s="14"/>
      <c r="OLI10"/>
      <c r="OLJ10" s="14"/>
      <c r="OLK10"/>
      <c r="OLL10" s="14"/>
      <c r="OLM10"/>
      <c r="OLN10" s="14"/>
      <c r="OLO10"/>
      <c r="OLP10" s="14"/>
      <c r="OLQ10"/>
      <c r="OLR10" s="14"/>
      <c r="OLS10"/>
      <c r="OLT10" s="14"/>
      <c r="OLU10"/>
      <c r="OLV10" s="14"/>
      <c r="OLW10"/>
      <c r="OLX10" s="14"/>
      <c r="OLY10"/>
      <c r="OLZ10" s="14"/>
      <c r="OMA10"/>
      <c r="OMB10" s="14"/>
      <c r="OMC10"/>
      <c r="OMD10" s="14"/>
      <c r="OME10"/>
      <c r="OMF10" s="14"/>
      <c r="OMG10"/>
      <c r="OMH10" s="14"/>
      <c r="OMI10"/>
      <c r="OMJ10" s="14"/>
      <c r="OMK10"/>
      <c r="OML10" s="14"/>
      <c r="OMM10"/>
      <c r="OMN10" s="14"/>
      <c r="OMO10"/>
      <c r="OMP10" s="14"/>
      <c r="OMQ10"/>
      <c r="OMR10" s="14"/>
      <c r="OMS10"/>
      <c r="OMT10" s="14"/>
      <c r="OMU10"/>
      <c r="OMV10" s="14"/>
      <c r="OMW10"/>
      <c r="OMX10" s="14"/>
      <c r="OMY10"/>
      <c r="OMZ10" s="14"/>
      <c r="ONA10"/>
      <c r="ONB10" s="14"/>
      <c r="ONC10"/>
      <c r="OND10" s="14"/>
      <c r="ONE10"/>
      <c r="ONF10" s="14"/>
      <c r="ONG10"/>
      <c r="ONH10" s="14"/>
      <c r="ONI10"/>
      <c r="ONJ10" s="14"/>
      <c r="ONK10"/>
      <c r="ONL10" s="14"/>
      <c r="ONM10"/>
      <c r="ONN10" s="14"/>
      <c r="ONO10"/>
      <c r="ONP10" s="14"/>
      <c r="ONQ10"/>
      <c r="ONR10" s="14"/>
      <c r="ONS10"/>
      <c r="ONT10" s="14"/>
      <c r="ONU10"/>
      <c r="ONV10" s="14"/>
      <c r="ONW10"/>
      <c r="ONX10" s="14"/>
      <c r="ONY10"/>
      <c r="ONZ10" s="14"/>
      <c r="OOA10"/>
      <c r="OOB10" s="14"/>
      <c r="OOC10"/>
      <c r="OOD10" s="14"/>
      <c r="OOE10"/>
      <c r="OOF10" s="14"/>
      <c r="OOG10"/>
      <c r="OOH10" s="14"/>
      <c r="OOI10"/>
      <c r="OOJ10" s="14"/>
      <c r="OOK10"/>
      <c r="OOL10" s="14"/>
      <c r="OOM10"/>
      <c r="OON10" s="14"/>
      <c r="OOO10"/>
      <c r="OOP10" s="14"/>
      <c r="OOQ10"/>
      <c r="OOR10" s="14"/>
      <c r="OOS10"/>
      <c r="OOT10" s="14"/>
      <c r="OOU10"/>
      <c r="OOV10" s="14"/>
      <c r="OOW10"/>
      <c r="OOX10" s="14"/>
      <c r="OOY10"/>
      <c r="OOZ10" s="14"/>
      <c r="OPA10"/>
      <c r="OPB10" s="14"/>
      <c r="OPC10"/>
      <c r="OPD10" s="14"/>
      <c r="OPE10"/>
      <c r="OPF10" s="14"/>
      <c r="OPG10"/>
      <c r="OPH10" s="14"/>
      <c r="OPI10"/>
      <c r="OPJ10" s="14"/>
      <c r="OPK10"/>
      <c r="OPL10" s="14"/>
      <c r="OPM10"/>
      <c r="OPN10" s="14"/>
      <c r="OPO10"/>
      <c r="OPP10" s="14"/>
      <c r="OPQ10"/>
      <c r="OPR10" s="14"/>
      <c r="OPS10"/>
      <c r="OPT10" s="14"/>
      <c r="OPU10"/>
      <c r="OPV10" s="14"/>
      <c r="OPW10"/>
      <c r="OPX10" s="14"/>
      <c r="OPY10"/>
      <c r="OPZ10" s="14"/>
      <c r="OQA10"/>
      <c r="OQB10" s="14"/>
      <c r="OQC10"/>
      <c r="OQD10" s="14"/>
      <c r="OQE10"/>
      <c r="OQF10" s="14"/>
      <c r="OQG10"/>
      <c r="OQH10" s="14"/>
      <c r="OQI10"/>
      <c r="OQJ10" s="14"/>
      <c r="OQK10"/>
      <c r="OQL10" s="14"/>
      <c r="OQM10"/>
      <c r="OQN10" s="14"/>
      <c r="OQO10"/>
      <c r="OQP10" s="14"/>
      <c r="OQQ10"/>
      <c r="OQR10" s="14"/>
      <c r="OQS10"/>
      <c r="OQT10" s="14"/>
      <c r="OQU10"/>
      <c r="OQV10" s="14"/>
      <c r="OQW10"/>
      <c r="OQX10" s="14"/>
      <c r="OQY10"/>
      <c r="OQZ10" s="14"/>
      <c r="ORA10"/>
      <c r="ORB10" s="14"/>
      <c r="ORC10"/>
      <c r="ORD10" s="14"/>
      <c r="ORE10"/>
      <c r="ORF10" s="14"/>
      <c r="ORG10"/>
      <c r="ORH10" s="14"/>
      <c r="ORI10"/>
      <c r="ORJ10" s="14"/>
      <c r="ORK10"/>
      <c r="ORL10" s="14"/>
      <c r="ORM10"/>
      <c r="ORN10" s="14"/>
      <c r="ORO10"/>
      <c r="ORP10" s="14"/>
      <c r="ORQ10"/>
      <c r="ORR10" s="14"/>
      <c r="ORS10"/>
      <c r="ORT10" s="14"/>
      <c r="ORU10"/>
      <c r="ORV10" s="14"/>
      <c r="ORW10"/>
      <c r="ORX10" s="14"/>
      <c r="ORY10"/>
      <c r="ORZ10" s="14"/>
      <c r="OSA10"/>
      <c r="OSB10" s="14"/>
      <c r="OSC10"/>
      <c r="OSD10" s="14"/>
      <c r="OSE10"/>
      <c r="OSF10" s="14"/>
      <c r="OSG10"/>
      <c r="OSH10" s="14"/>
      <c r="OSI10"/>
      <c r="OSJ10" s="14"/>
      <c r="OSK10"/>
      <c r="OSL10" s="14"/>
      <c r="OSM10"/>
      <c r="OSN10" s="14"/>
      <c r="OSO10"/>
      <c r="OSP10" s="14"/>
      <c r="OSQ10"/>
      <c r="OSR10" s="14"/>
      <c r="OSS10"/>
      <c r="OST10" s="14"/>
      <c r="OSU10"/>
      <c r="OSV10" s="14"/>
      <c r="OSW10"/>
      <c r="OSX10" s="14"/>
      <c r="OSY10"/>
      <c r="OSZ10" s="14"/>
      <c r="OTA10"/>
      <c r="OTB10" s="14"/>
      <c r="OTC10"/>
      <c r="OTD10" s="14"/>
      <c r="OTE10"/>
      <c r="OTF10" s="14"/>
      <c r="OTG10"/>
      <c r="OTH10" s="14"/>
      <c r="OTI10"/>
      <c r="OTJ10" s="14"/>
      <c r="OTK10"/>
      <c r="OTL10" s="14"/>
      <c r="OTM10"/>
      <c r="OTN10" s="14"/>
      <c r="OTO10"/>
      <c r="OTP10" s="14"/>
      <c r="OTQ10"/>
      <c r="OTR10" s="14"/>
      <c r="OTS10"/>
      <c r="OTT10" s="14"/>
      <c r="OTU10"/>
      <c r="OTV10" s="14"/>
      <c r="OTW10"/>
      <c r="OTX10" s="14"/>
      <c r="OTY10"/>
      <c r="OTZ10" s="14"/>
      <c r="OUA10"/>
      <c r="OUB10" s="14"/>
      <c r="OUC10"/>
      <c r="OUD10" s="14"/>
      <c r="OUE10"/>
      <c r="OUF10" s="14"/>
      <c r="OUG10"/>
      <c r="OUH10" s="14"/>
      <c r="OUI10"/>
      <c r="OUJ10" s="14"/>
      <c r="OUK10"/>
      <c r="OUL10" s="14"/>
      <c r="OUM10"/>
      <c r="OUN10" s="14"/>
      <c r="OUO10"/>
      <c r="OUP10" s="14"/>
      <c r="OUQ10"/>
      <c r="OUR10" s="14"/>
      <c r="OUS10"/>
      <c r="OUT10" s="14"/>
      <c r="OUU10"/>
      <c r="OUV10" s="14"/>
      <c r="OUW10"/>
      <c r="OUX10" s="14"/>
      <c r="OUY10"/>
      <c r="OUZ10" s="14"/>
      <c r="OVA10"/>
      <c r="OVB10" s="14"/>
      <c r="OVC10"/>
      <c r="OVD10" s="14"/>
      <c r="OVE10"/>
      <c r="OVF10" s="14"/>
      <c r="OVG10"/>
      <c r="OVH10" s="14"/>
      <c r="OVI10"/>
      <c r="OVJ10" s="14"/>
      <c r="OVK10"/>
      <c r="OVL10" s="14"/>
      <c r="OVM10"/>
      <c r="OVN10" s="14"/>
      <c r="OVO10"/>
      <c r="OVP10" s="14"/>
      <c r="OVQ10"/>
      <c r="OVR10" s="14"/>
      <c r="OVS10"/>
      <c r="OVT10" s="14"/>
      <c r="OVU10"/>
      <c r="OVV10" s="14"/>
      <c r="OVW10"/>
      <c r="OVX10" s="14"/>
      <c r="OVY10"/>
      <c r="OVZ10" s="14"/>
      <c r="OWA10"/>
      <c r="OWB10" s="14"/>
      <c r="OWC10"/>
      <c r="OWD10" s="14"/>
      <c r="OWE10"/>
      <c r="OWF10" s="14"/>
      <c r="OWG10"/>
      <c r="OWH10" s="14"/>
      <c r="OWI10"/>
      <c r="OWJ10" s="14"/>
      <c r="OWK10"/>
      <c r="OWL10" s="14"/>
      <c r="OWM10"/>
      <c r="OWN10" s="14"/>
      <c r="OWO10"/>
      <c r="OWP10" s="14"/>
      <c r="OWQ10"/>
      <c r="OWR10" s="14"/>
      <c r="OWS10"/>
      <c r="OWT10" s="14"/>
      <c r="OWU10"/>
      <c r="OWV10" s="14"/>
      <c r="OWW10"/>
      <c r="OWX10" s="14"/>
      <c r="OWY10"/>
      <c r="OWZ10" s="14"/>
      <c r="OXA10"/>
      <c r="OXB10" s="14"/>
      <c r="OXC10"/>
      <c r="OXD10" s="14"/>
      <c r="OXE10"/>
      <c r="OXF10" s="14"/>
      <c r="OXG10"/>
      <c r="OXH10" s="14"/>
      <c r="OXI10"/>
      <c r="OXJ10" s="14"/>
      <c r="OXK10"/>
      <c r="OXL10" s="14"/>
      <c r="OXM10"/>
      <c r="OXN10" s="14"/>
      <c r="OXO10"/>
      <c r="OXP10" s="14"/>
      <c r="OXQ10"/>
      <c r="OXR10" s="14"/>
      <c r="OXS10"/>
      <c r="OXT10" s="14"/>
      <c r="OXU10"/>
      <c r="OXV10" s="14"/>
      <c r="OXW10"/>
      <c r="OXX10" s="14"/>
      <c r="OXY10"/>
      <c r="OXZ10" s="14"/>
      <c r="OYA10"/>
      <c r="OYB10" s="14"/>
      <c r="OYC10"/>
      <c r="OYD10" s="14"/>
      <c r="OYE10"/>
      <c r="OYF10" s="14"/>
      <c r="OYG10"/>
      <c r="OYH10" s="14"/>
      <c r="OYI10"/>
      <c r="OYJ10" s="14"/>
      <c r="OYK10"/>
      <c r="OYL10" s="14"/>
      <c r="OYM10"/>
      <c r="OYN10" s="14"/>
      <c r="OYO10"/>
      <c r="OYP10" s="14"/>
      <c r="OYQ10"/>
      <c r="OYR10" s="14"/>
      <c r="OYS10"/>
      <c r="OYT10" s="14"/>
      <c r="OYU10"/>
      <c r="OYV10" s="14"/>
      <c r="OYW10"/>
      <c r="OYX10" s="14"/>
      <c r="OYY10"/>
      <c r="OYZ10" s="14"/>
      <c r="OZA10"/>
      <c r="OZB10" s="14"/>
      <c r="OZC10"/>
      <c r="OZD10" s="14"/>
      <c r="OZE10"/>
      <c r="OZF10" s="14"/>
      <c r="OZG10"/>
      <c r="OZH10" s="14"/>
      <c r="OZI10"/>
      <c r="OZJ10" s="14"/>
      <c r="OZK10"/>
      <c r="OZL10" s="14"/>
      <c r="OZM10"/>
      <c r="OZN10" s="14"/>
      <c r="OZO10"/>
      <c r="OZP10" s="14"/>
      <c r="OZQ10"/>
      <c r="OZR10" s="14"/>
      <c r="OZS10"/>
      <c r="OZT10" s="14"/>
      <c r="OZU10"/>
      <c r="OZV10" s="14"/>
      <c r="OZW10"/>
      <c r="OZX10" s="14"/>
      <c r="OZY10"/>
      <c r="OZZ10" s="14"/>
      <c r="PAA10"/>
      <c r="PAB10" s="14"/>
      <c r="PAC10"/>
      <c r="PAD10" s="14"/>
      <c r="PAE10"/>
      <c r="PAF10" s="14"/>
      <c r="PAG10"/>
      <c r="PAH10" s="14"/>
      <c r="PAI10"/>
      <c r="PAJ10" s="14"/>
      <c r="PAK10"/>
      <c r="PAL10" s="14"/>
      <c r="PAM10"/>
      <c r="PAN10" s="14"/>
      <c r="PAO10"/>
      <c r="PAP10" s="14"/>
      <c r="PAQ10"/>
      <c r="PAR10" s="14"/>
      <c r="PAS10"/>
      <c r="PAT10" s="14"/>
      <c r="PAU10"/>
      <c r="PAV10" s="14"/>
      <c r="PAW10"/>
      <c r="PAX10" s="14"/>
      <c r="PAY10"/>
      <c r="PAZ10" s="14"/>
      <c r="PBA10"/>
      <c r="PBB10" s="14"/>
      <c r="PBC10"/>
      <c r="PBD10" s="14"/>
      <c r="PBE10"/>
      <c r="PBF10" s="14"/>
      <c r="PBG10"/>
      <c r="PBH10" s="14"/>
      <c r="PBI10"/>
      <c r="PBJ10" s="14"/>
      <c r="PBK10"/>
      <c r="PBL10" s="14"/>
      <c r="PBM10"/>
      <c r="PBN10" s="14"/>
      <c r="PBO10"/>
      <c r="PBP10" s="14"/>
      <c r="PBQ10"/>
      <c r="PBR10" s="14"/>
      <c r="PBS10"/>
      <c r="PBT10" s="14"/>
      <c r="PBU10"/>
      <c r="PBV10" s="14"/>
      <c r="PBW10"/>
      <c r="PBX10" s="14"/>
      <c r="PBY10"/>
      <c r="PBZ10" s="14"/>
      <c r="PCA10"/>
      <c r="PCB10" s="14"/>
      <c r="PCC10"/>
      <c r="PCD10" s="14"/>
      <c r="PCE10"/>
      <c r="PCF10" s="14"/>
      <c r="PCG10"/>
      <c r="PCH10" s="14"/>
      <c r="PCI10"/>
      <c r="PCJ10" s="14"/>
      <c r="PCK10"/>
      <c r="PCL10" s="14"/>
      <c r="PCM10"/>
      <c r="PCN10" s="14"/>
      <c r="PCO10"/>
      <c r="PCP10" s="14"/>
      <c r="PCQ10"/>
      <c r="PCR10" s="14"/>
      <c r="PCS10"/>
      <c r="PCT10" s="14"/>
      <c r="PCU10"/>
      <c r="PCV10" s="14"/>
      <c r="PCW10"/>
      <c r="PCX10" s="14"/>
      <c r="PCY10"/>
      <c r="PCZ10" s="14"/>
      <c r="PDA10"/>
      <c r="PDB10" s="14"/>
      <c r="PDC10"/>
      <c r="PDD10" s="14"/>
      <c r="PDE10"/>
      <c r="PDF10" s="14"/>
      <c r="PDG10"/>
      <c r="PDH10" s="14"/>
      <c r="PDI10"/>
      <c r="PDJ10" s="14"/>
      <c r="PDK10"/>
      <c r="PDL10" s="14"/>
      <c r="PDM10"/>
      <c r="PDN10" s="14"/>
      <c r="PDO10"/>
      <c r="PDP10" s="14"/>
      <c r="PDQ10"/>
      <c r="PDR10" s="14"/>
      <c r="PDS10"/>
      <c r="PDT10" s="14"/>
      <c r="PDU10"/>
      <c r="PDV10" s="14"/>
      <c r="PDW10"/>
      <c r="PDX10" s="14"/>
      <c r="PDY10"/>
      <c r="PDZ10" s="14"/>
      <c r="PEA10"/>
      <c r="PEB10" s="14"/>
      <c r="PEC10"/>
      <c r="PED10" s="14"/>
      <c r="PEE10"/>
      <c r="PEF10" s="14"/>
      <c r="PEG10"/>
      <c r="PEH10" s="14"/>
      <c r="PEI10"/>
      <c r="PEJ10" s="14"/>
      <c r="PEK10"/>
      <c r="PEL10" s="14"/>
      <c r="PEM10"/>
      <c r="PEN10" s="14"/>
      <c r="PEO10"/>
      <c r="PEP10" s="14"/>
      <c r="PEQ10"/>
      <c r="PER10" s="14"/>
      <c r="PES10"/>
      <c r="PET10" s="14"/>
      <c r="PEU10"/>
      <c r="PEV10" s="14"/>
      <c r="PEW10"/>
      <c r="PEX10" s="14"/>
      <c r="PEY10"/>
      <c r="PEZ10" s="14"/>
      <c r="PFA10"/>
      <c r="PFB10" s="14"/>
      <c r="PFC10"/>
      <c r="PFD10" s="14"/>
      <c r="PFE10"/>
      <c r="PFF10" s="14"/>
      <c r="PFG10"/>
      <c r="PFH10" s="14"/>
      <c r="PFI10"/>
      <c r="PFJ10" s="14"/>
      <c r="PFK10"/>
      <c r="PFL10" s="14"/>
      <c r="PFM10"/>
      <c r="PFN10" s="14"/>
      <c r="PFO10"/>
      <c r="PFP10" s="14"/>
      <c r="PFQ10"/>
      <c r="PFR10" s="14"/>
      <c r="PFS10"/>
      <c r="PFT10" s="14"/>
      <c r="PFU10"/>
      <c r="PFV10" s="14"/>
      <c r="PFW10"/>
      <c r="PFX10" s="14"/>
      <c r="PFY10"/>
      <c r="PFZ10" s="14"/>
      <c r="PGA10"/>
      <c r="PGB10" s="14"/>
      <c r="PGC10"/>
      <c r="PGD10" s="14"/>
      <c r="PGE10"/>
      <c r="PGF10" s="14"/>
      <c r="PGG10"/>
      <c r="PGH10" s="14"/>
      <c r="PGI10"/>
      <c r="PGJ10" s="14"/>
      <c r="PGK10"/>
      <c r="PGL10" s="14"/>
      <c r="PGM10"/>
      <c r="PGN10" s="14"/>
      <c r="PGO10"/>
      <c r="PGP10" s="14"/>
      <c r="PGQ10"/>
      <c r="PGR10" s="14"/>
      <c r="PGS10"/>
      <c r="PGT10" s="14"/>
      <c r="PGU10"/>
      <c r="PGV10" s="14"/>
      <c r="PGW10"/>
      <c r="PGX10" s="14"/>
      <c r="PGY10"/>
      <c r="PGZ10" s="14"/>
      <c r="PHA10"/>
      <c r="PHB10" s="14"/>
      <c r="PHC10"/>
      <c r="PHD10" s="14"/>
      <c r="PHE10"/>
      <c r="PHF10" s="14"/>
      <c r="PHG10"/>
      <c r="PHH10" s="14"/>
      <c r="PHI10"/>
      <c r="PHJ10" s="14"/>
      <c r="PHK10"/>
      <c r="PHL10" s="14"/>
      <c r="PHM10"/>
      <c r="PHN10" s="14"/>
      <c r="PHO10"/>
      <c r="PHP10" s="14"/>
      <c r="PHQ10"/>
      <c r="PHR10" s="14"/>
      <c r="PHS10"/>
      <c r="PHT10" s="14"/>
      <c r="PHU10"/>
      <c r="PHV10" s="14"/>
      <c r="PHW10"/>
      <c r="PHX10" s="14"/>
      <c r="PHY10"/>
      <c r="PHZ10" s="14"/>
      <c r="PIA10"/>
      <c r="PIB10" s="14"/>
      <c r="PIC10"/>
      <c r="PID10" s="14"/>
      <c r="PIE10"/>
      <c r="PIF10" s="14"/>
      <c r="PIG10"/>
      <c r="PIH10" s="14"/>
      <c r="PII10"/>
      <c r="PIJ10" s="14"/>
      <c r="PIK10"/>
      <c r="PIL10" s="14"/>
      <c r="PIM10"/>
      <c r="PIN10" s="14"/>
      <c r="PIO10"/>
      <c r="PIP10" s="14"/>
      <c r="PIQ10"/>
      <c r="PIR10" s="14"/>
      <c r="PIS10"/>
      <c r="PIT10" s="14"/>
      <c r="PIU10"/>
      <c r="PIV10" s="14"/>
      <c r="PIW10"/>
      <c r="PIX10" s="14"/>
      <c r="PIY10"/>
      <c r="PIZ10" s="14"/>
      <c r="PJA10"/>
      <c r="PJB10" s="14"/>
      <c r="PJC10"/>
      <c r="PJD10" s="14"/>
      <c r="PJE10"/>
      <c r="PJF10" s="14"/>
      <c r="PJG10"/>
      <c r="PJH10" s="14"/>
      <c r="PJI10"/>
      <c r="PJJ10" s="14"/>
      <c r="PJK10"/>
      <c r="PJL10" s="14"/>
      <c r="PJM10"/>
      <c r="PJN10" s="14"/>
      <c r="PJO10"/>
      <c r="PJP10" s="14"/>
      <c r="PJQ10"/>
      <c r="PJR10" s="14"/>
      <c r="PJS10"/>
      <c r="PJT10" s="14"/>
      <c r="PJU10"/>
      <c r="PJV10" s="14"/>
      <c r="PJW10"/>
      <c r="PJX10" s="14"/>
      <c r="PJY10"/>
      <c r="PJZ10" s="14"/>
      <c r="PKA10"/>
      <c r="PKB10" s="14"/>
      <c r="PKC10"/>
      <c r="PKD10" s="14"/>
      <c r="PKE10"/>
      <c r="PKF10" s="14"/>
      <c r="PKG10"/>
      <c r="PKH10" s="14"/>
      <c r="PKI10"/>
      <c r="PKJ10" s="14"/>
      <c r="PKK10"/>
      <c r="PKL10" s="14"/>
      <c r="PKM10"/>
      <c r="PKN10" s="14"/>
      <c r="PKO10"/>
      <c r="PKP10" s="14"/>
      <c r="PKQ10"/>
      <c r="PKR10" s="14"/>
      <c r="PKS10"/>
      <c r="PKT10" s="14"/>
      <c r="PKU10"/>
      <c r="PKV10" s="14"/>
      <c r="PKW10"/>
      <c r="PKX10" s="14"/>
      <c r="PKY10"/>
      <c r="PKZ10" s="14"/>
      <c r="PLA10"/>
      <c r="PLB10" s="14"/>
      <c r="PLC10"/>
      <c r="PLD10" s="14"/>
      <c r="PLE10"/>
      <c r="PLF10" s="14"/>
      <c r="PLG10"/>
      <c r="PLH10" s="14"/>
      <c r="PLI10"/>
      <c r="PLJ10" s="14"/>
      <c r="PLK10"/>
      <c r="PLL10" s="14"/>
      <c r="PLM10"/>
      <c r="PLN10" s="14"/>
      <c r="PLO10"/>
      <c r="PLP10" s="14"/>
      <c r="PLQ10"/>
      <c r="PLR10" s="14"/>
      <c r="PLS10"/>
      <c r="PLT10" s="14"/>
      <c r="PLU10"/>
      <c r="PLV10" s="14"/>
      <c r="PLW10"/>
      <c r="PLX10" s="14"/>
      <c r="PLY10"/>
      <c r="PLZ10" s="14"/>
      <c r="PMA10"/>
      <c r="PMB10" s="14"/>
      <c r="PMC10"/>
      <c r="PMD10" s="14"/>
      <c r="PME10"/>
      <c r="PMF10" s="14"/>
      <c r="PMG10"/>
      <c r="PMH10" s="14"/>
      <c r="PMI10"/>
      <c r="PMJ10" s="14"/>
      <c r="PMK10"/>
      <c r="PML10" s="14"/>
      <c r="PMM10"/>
      <c r="PMN10" s="14"/>
      <c r="PMO10"/>
      <c r="PMP10" s="14"/>
      <c r="PMQ10"/>
      <c r="PMR10" s="14"/>
      <c r="PMS10"/>
      <c r="PMT10" s="14"/>
      <c r="PMU10"/>
      <c r="PMV10" s="14"/>
      <c r="PMW10"/>
      <c r="PMX10" s="14"/>
      <c r="PMY10"/>
      <c r="PMZ10" s="14"/>
      <c r="PNA10"/>
      <c r="PNB10" s="14"/>
      <c r="PNC10"/>
      <c r="PND10" s="14"/>
      <c r="PNE10"/>
      <c r="PNF10" s="14"/>
      <c r="PNG10"/>
      <c r="PNH10" s="14"/>
      <c r="PNI10"/>
      <c r="PNJ10" s="14"/>
      <c r="PNK10"/>
      <c r="PNL10" s="14"/>
      <c r="PNM10"/>
      <c r="PNN10" s="14"/>
      <c r="PNO10"/>
      <c r="PNP10" s="14"/>
      <c r="PNQ10"/>
      <c r="PNR10" s="14"/>
      <c r="PNS10"/>
      <c r="PNT10" s="14"/>
      <c r="PNU10"/>
      <c r="PNV10" s="14"/>
      <c r="PNW10"/>
      <c r="PNX10" s="14"/>
      <c r="PNY10"/>
      <c r="PNZ10" s="14"/>
      <c r="POA10"/>
      <c r="POB10" s="14"/>
      <c r="POC10"/>
      <c r="POD10" s="14"/>
      <c r="POE10"/>
      <c r="POF10" s="14"/>
      <c r="POG10"/>
      <c r="POH10" s="14"/>
      <c r="POI10"/>
      <c r="POJ10" s="14"/>
      <c r="POK10"/>
      <c r="POL10" s="14"/>
      <c r="POM10"/>
      <c r="PON10" s="14"/>
      <c r="POO10"/>
      <c r="POP10" s="14"/>
      <c r="POQ10"/>
      <c r="POR10" s="14"/>
      <c r="POS10"/>
      <c r="POT10" s="14"/>
      <c r="POU10"/>
      <c r="POV10" s="14"/>
      <c r="POW10"/>
      <c r="POX10" s="14"/>
      <c r="POY10"/>
      <c r="POZ10" s="14"/>
      <c r="PPA10"/>
      <c r="PPB10" s="14"/>
      <c r="PPC10"/>
      <c r="PPD10" s="14"/>
      <c r="PPE10"/>
      <c r="PPF10" s="14"/>
      <c r="PPG10"/>
      <c r="PPH10" s="14"/>
      <c r="PPI10"/>
      <c r="PPJ10" s="14"/>
      <c r="PPK10"/>
      <c r="PPL10" s="14"/>
      <c r="PPM10"/>
      <c r="PPN10" s="14"/>
      <c r="PPO10"/>
      <c r="PPP10" s="14"/>
      <c r="PPQ10"/>
      <c r="PPR10" s="14"/>
      <c r="PPS10"/>
      <c r="PPT10" s="14"/>
      <c r="PPU10"/>
      <c r="PPV10" s="14"/>
      <c r="PPW10"/>
      <c r="PPX10" s="14"/>
      <c r="PPY10"/>
      <c r="PPZ10" s="14"/>
      <c r="PQA10"/>
      <c r="PQB10" s="14"/>
      <c r="PQC10"/>
      <c r="PQD10" s="14"/>
      <c r="PQE10"/>
      <c r="PQF10" s="14"/>
      <c r="PQG10"/>
      <c r="PQH10" s="14"/>
      <c r="PQI10"/>
      <c r="PQJ10" s="14"/>
      <c r="PQK10"/>
      <c r="PQL10" s="14"/>
      <c r="PQM10"/>
      <c r="PQN10" s="14"/>
      <c r="PQO10"/>
      <c r="PQP10" s="14"/>
      <c r="PQQ10"/>
      <c r="PQR10" s="14"/>
      <c r="PQS10"/>
      <c r="PQT10" s="14"/>
      <c r="PQU10"/>
      <c r="PQV10" s="14"/>
      <c r="PQW10"/>
      <c r="PQX10" s="14"/>
      <c r="PQY10"/>
      <c r="PQZ10" s="14"/>
      <c r="PRA10"/>
      <c r="PRB10" s="14"/>
      <c r="PRC10"/>
      <c r="PRD10" s="14"/>
      <c r="PRE10"/>
      <c r="PRF10" s="14"/>
      <c r="PRG10"/>
      <c r="PRH10" s="14"/>
      <c r="PRI10"/>
      <c r="PRJ10" s="14"/>
      <c r="PRK10"/>
      <c r="PRL10" s="14"/>
      <c r="PRM10"/>
      <c r="PRN10" s="14"/>
      <c r="PRO10"/>
      <c r="PRP10" s="14"/>
      <c r="PRQ10"/>
      <c r="PRR10" s="14"/>
      <c r="PRS10"/>
      <c r="PRT10" s="14"/>
      <c r="PRU10"/>
      <c r="PRV10" s="14"/>
      <c r="PRW10"/>
      <c r="PRX10" s="14"/>
      <c r="PRY10"/>
      <c r="PRZ10" s="14"/>
      <c r="PSA10"/>
      <c r="PSB10" s="14"/>
      <c r="PSC10"/>
      <c r="PSD10" s="14"/>
      <c r="PSE10"/>
      <c r="PSF10" s="14"/>
      <c r="PSG10"/>
      <c r="PSH10" s="14"/>
      <c r="PSI10"/>
      <c r="PSJ10" s="14"/>
      <c r="PSK10"/>
      <c r="PSL10" s="14"/>
      <c r="PSM10"/>
      <c r="PSN10" s="14"/>
      <c r="PSO10"/>
      <c r="PSP10" s="14"/>
      <c r="PSQ10"/>
      <c r="PSR10" s="14"/>
      <c r="PSS10"/>
      <c r="PST10" s="14"/>
      <c r="PSU10"/>
      <c r="PSV10" s="14"/>
      <c r="PSW10"/>
      <c r="PSX10" s="14"/>
      <c r="PSY10"/>
      <c r="PSZ10" s="14"/>
      <c r="PTA10"/>
      <c r="PTB10" s="14"/>
      <c r="PTC10"/>
      <c r="PTD10" s="14"/>
      <c r="PTE10"/>
      <c r="PTF10" s="14"/>
      <c r="PTG10"/>
      <c r="PTH10" s="14"/>
      <c r="PTI10"/>
      <c r="PTJ10" s="14"/>
      <c r="PTK10"/>
      <c r="PTL10" s="14"/>
      <c r="PTM10"/>
      <c r="PTN10" s="14"/>
      <c r="PTO10"/>
      <c r="PTP10" s="14"/>
      <c r="PTQ10"/>
      <c r="PTR10" s="14"/>
      <c r="PTS10"/>
      <c r="PTT10" s="14"/>
      <c r="PTU10"/>
      <c r="PTV10" s="14"/>
      <c r="PTW10"/>
      <c r="PTX10" s="14"/>
      <c r="PTY10"/>
      <c r="PTZ10" s="14"/>
      <c r="PUA10"/>
      <c r="PUB10" s="14"/>
      <c r="PUC10"/>
      <c r="PUD10" s="14"/>
      <c r="PUE10"/>
      <c r="PUF10" s="14"/>
      <c r="PUG10"/>
      <c r="PUH10" s="14"/>
      <c r="PUI10"/>
      <c r="PUJ10" s="14"/>
      <c r="PUK10"/>
      <c r="PUL10" s="14"/>
      <c r="PUM10"/>
      <c r="PUN10" s="14"/>
      <c r="PUO10"/>
      <c r="PUP10" s="14"/>
      <c r="PUQ10"/>
      <c r="PUR10" s="14"/>
      <c r="PUS10"/>
      <c r="PUT10" s="14"/>
      <c r="PUU10"/>
      <c r="PUV10" s="14"/>
      <c r="PUW10"/>
      <c r="PUX10" s="14"/>
      <c r="PUY10"/>
      <c r="PUZ10" s="14"/>
      <c r="PVA10"/>
      <c r="PVB10" s="14"/>
      <c r="PVC10"/>
      <c r="PVD10" s="14"/>
      <c r="PVE10"/>
      <c r="PVF10" s="14"/>
      <c r="PVG10"/>
      <c r="PVH10" s="14"/>
      <c r="PVI10"/>
      <c r="PVJ10" s="14"/>
      <c r="PVK10"/>
      <c r="PVL10" s="14"/>
      <c r="PVM10"/>
      <c r="PVN10" s="14"/>
      <c r="PVO10"/>
      <c r="PVP10" s="14"/>
      <c r="PVQ10"/>
      <c r="PVR10" s="14"/>
      <c r="PVS10"/>
      <c r="PVT10" s="14"/>
      <c r="PVU10"/>
      <c r="PVV10" s="14"/>
      <c r="PVW10"/>
      <c r="PVX10" s="14"/>
      <c r="PVY10"/>
      <c r="PVZ10" s="14"/>
      <c r="PWA10"/>
      <c r="PWB10" s="14"/>
      <c r="PWC10"/>
      <c r="PWD10" s="14"/>
      <c r="PWE10"/>
      <c r="PWF10" s="14"/>
      <c r="PWG10"/>
      <c r="PWH10" s="14"/>
      <c r="PWI10"/>
      <c r="PWJ10" s="14"/>
      <c r="PWK10"/>
      <c r="PWL10" s="14"/>
      <c r="PWM10"/>
      <c r="PWN10" s="14"/>
      <c r="PWO10"/>
      <c r="PWP10" s="14"/>
      <c r="PWQ10"/>
      <c r="PWR10" s="14"/>
      <c r="PWS10"/>
      <c r="PWT10" s="14"/>
      <c r="PWU10"/>
      <c r="PWV10" s="14"/>
      <c r="PWW10"/>
      <c r="PWX10" s="14"/>
      <c r="PWY10"/>
      <c r="PWZ10" s="14"/>
      <c r="PXA10"/>
      <c r="PXB10" s="14"/>
      <c r="PXC10"/>
      <c r="PXD10" s="14"/>
      <c r="PXE10"/>
      <c r="PXF10" s="14"/>
      <c r="PXG10"/>
      <c r="PXH10" s="14"/>
      <c r="PXI10"/>
      <c r="PXJ10" s="14"/>
      <c r="PXK10"/>
      <c r="PXL10" s="14"/>
      <c r="PXM10"/>
      <c r="PXN10" s="14"/>
      <c r="PXO10"/>
      <c r="PXP10" s="14"/>
      <c r="PXQ10"/>
      <c r="PXR10" s="14"/>
      <c r="PXS10"/>
      <c r="PXT10" s="14"/>
      <c r="PXU10"/>
      <c r="PXV10" s="14"/>
      <c r="PXW10"/>
      <c r="PXX10" s="14"/>
      <c r="PXY10"/>
      <c r="PXZ10" s="14"/>
      <c r="PYA10"/>
      <c r="PYB10" s="14"/>
      <c r="PYC10"/>
      <c r="PYD10" s="14"/>
      <c r="PYE10"/>
      <c r="PYF10" s="14"/>
      <c r="PYG10"/>
      <c r="PYH10" s="14"/>
      <c r="PYI10"/>
      <c r="PYJ10" s="14"/>
      <c r="PYK10"/>
      <c r="PYL10" s="14"/>
      <c r="PYM10"/>
      <c r="PYN10" s="14"/>
      <c r="PYO10"/>
      <c r="PYP10" s="14"/>
      <c r="PYQ10"/>
      <c r="PYR10" s="14"/>
      <c r="PYS10"/>
      <c r="PYT10" s="14"/>
      <c r="PYU10"/>
      <c r="PYV10" s="14"/>
      <c r="PYW10"/>
      <c r="PYX10" s="14"/>
      <c r="PYY10"/>
      <c r="PYZ10" s="14"/>
      <c r="PZA10"/>
      <c r="PZB10" s="14"/>
      <c r="PZC10"/>
      <c r="PZD10" s="14"/>
      <c r="PZE10"/>
      <c r="PZF10" s="14"/>
      <c r="PZG10"/>
      <c r="PZH10" s="14"/>
      <c r="PZI10"/>
      <c r="PZJ10" s="14"/>
      <c r="PZK10"/>
      <c r="PZL10" s="14"/>
      <c r="PZM10"/>
      <c r="PZN10" s="14"/>
      <c r="PZO10"/>
      <c r="PZP10" s="14"/>
      <c r="PZQ10"/>
      <c r="PZR10" s="14"/>
      <c r="PZS10"/>
      <c r="PZT10" s="14"/>
      <c r="PZU10"/>
      <c r="PZV10" s="14"/>
      <c r="PZW10"/>
      <c r="PZX10" s="14"/>
      <c r="PZY10"/>
      <c r="PZZ10" s="14"/>
      <c r="QAA10"/>
      <c r="QAB10" s="14"/>
      <c r="QAC10"/>
      <c r="QAD10" s="14"/>
      <c r="QAE10"/>
      <c r="QAF10" s="14"/>
      <c r="QAG10"/>
      <c r="QAH10" s="14"/>
      <c r="QAI10"/>
      <c r="QAJ10" s="14"/>
      <c r="QAK10"/>
      <c r="QAL10" s="14"/>
      <c r="QAM10"/>
      <c r="QAN10" s="14"/>
      <c r="QAO10"/>
      <c r="QAP10" s="14"/>
      <c r="QAQ10"/>
      <c r="QAR10" s="14"/>
      <c r="QAS10"/>
      <c r="QAT10" s="14"/>
      <c r="QAU10"/>
      <c r="QAV10" s="14"/>
      <c r="QAW10"/>
      <c r="QAX10" s="14"/>
      <c r="QAY10"/>
      <c r="QAZ10" s="14"/>
      <c r="QBA10"/>
      <c r="QBB10" s="14"/>
      <c r="QBC10"/>
      <c r="QBD10" s="14"/>
      <c r="QBE10"/>
      <c r="QBF10" s="14"/>
      <c r="QBG10"/>
      <c r="QBH10" s="14"/>
      <c r="QBI10"/>
      <c r="QBJ10" s="14"/>
      <c r="QBK10"/>
      <c r="QBL10" s="14"/>
      <c r="QBM10"/>
      <c r="QBN10" s="14"/>
      <c r="QBO10"/>
      <c r="QBP10" s="14"/>
      <c r="QBQ10"/>
      <c r="QBR10" s="14"/>
      <c r="QBS10"/>
      <c r="QBT10" s="14"/>
      <c r="QBU10"/>
      <c r="QBV10" s="14"/>
      <c r="QBW10"/>
      <c r="QBX10" s="14"/>
      <c r="QBY10"/>
      <c r="QBZ10" s="14"/>
      <c r="QCA10"/>
      <c r="QCB10" s="14"/>
      <c r="QCC10"/>
      <c r="QCD10" s="14"/>
      <c r="QCE10"/>
      <c r="QCF10" s="14"/>
      <c r="QCG10"/>
      <c r="QCH10" s="14"/>
      <c r="QCI10"/>
      <c r="QCJ10" s="14"/>
      <c r="QCK10"/>
      <c r="QCL10" s="14"/>
      <c r="QCM10"/>
      <c r="QCN10" s="14"/>
      <c r="QCO10"/>
      <c r="QCP10" s="14"/>
      <c r="QCQ10"/>
      <c r="QCR10" s="14"/>
      <c r="QCS10"/>
      <c r="QCT10" s="14"/>
      <c r="QCU10"/>
      <c r="QCV10" s="14"/>
      <c r="QCW10"/>
      <c r="QCX10" s="14"/>
      <c r="QCY10"/>
      <c r="QCZ10" s="14"/>
      <c r="QDA10"/>
      <c r="QDB10" s="14"/>
      <c r="QDC10"/>
      <c r="QDD10" s="14"/>
      <c r="QDE10"/>
      <c r="QDF10" s="14"/>
      <c r="QDG10"/>
      <c r="QDH10" s="14"/>
      <c r="QDI10"/>
      <c r="QDJ10" s="14"/>
      <c r="QDK10"/>
      <c r="QDL10" s="14"/>
      <c r="QDM10"/>
      <c r="QDN10" s="14"/>
      <c r="QDO10"/>
      <c r="QDP10" s="14"/>
      <c r="QDQ10"/>
      <c r="QDR10" s="14"/>
      <c r="QDS10"/>
      <c r="QDT10" s="14"/>
      <c r="QDU10"/>
      <c r="QDV10" s="14"/>
      <c r="QDW10"/>
      <c r="QDX10" s="14"/>
      <c r="QDY10"/>
      <c r="QDZ10" s="14"/>
      <c r="QEA10"/>
      <c r="QEB10" s="14"/>
      <c r="QEC10"/>
      <c r="QED10" s="14"/>
      <c r="QEE10"/>
      <c r="QEF10" s="14"/>
      <c r="QEG10"/>
      <c r="QEH10" s="14"/>
      <c r="QEI10"/>
      <c r="QEJ10" s="14"/>
      <c r="QEK10"/>
      <c r="QEL10" s="14"/>
      <c r="QEM10"/>
      <c r="QEN10" s="14"/>
      <c r="QEO10"/>
      <c r="QEP10" s="14"/>
      <c r="QEQ10"/>
      <c r="QER10" s="14"/>
      <c r="QES10"/>
      <c r="QET10" s="14"/>
      <c r="QEU10"/>
      <c r="QEV10" s="14"/>
      <c r="QEW10"/>
      <c r="QEX10" s="14"/>
      <c r="QEY10"/>
      <c r="QEZ10" s="14"/>
      <c r="QFA10"/>
      <c r="QFB10" s="14"/>
      <c r="QFC10"/>
      <c r="QFD10" s="14"/>
      <c r="QFE10"/>
      <c r="QFF10" s="14"/>
      <c r="QFG10"/>
      <c r="QFH10" s="14"/>
      <c r="QFI10"/>
      <c r="QFJ10" s="14"/>
      <c r="QFK10"/>
      <c r="QFL10" s="14"/>
      <c r="QFM10"/>
      <c r="QFN10" s="14"/>
      <c r="QFO10"/>
      <c r="QFP10" s="14"/>
      <c r="QFQ10"/>
      <c r="QFR10" s="14"/>
      <c r="QFS10"/>
      <c r="QFT10" s="14"/>
      <c r="QFU10"/>
      <c r="QFV10" s="14"/>
      <c r="QFW10"/>
      <c r="QFX10" s="14"/>
      <c r="QFY10"/>
      <c r="QFZ10" s="14"/>
      <c r="QGA10"/>
      <c r="QGB10" s="14"/>
      <c r="QGC10"/>
      <c r="QGD10" s="14"/>
      <c r="QGE10"/>
      <c r="QGF10" s="14"/>
      <c r="QGG10"/>
      <c r="QGH10" s="14"/>
      <c r="QGI10"/>
      <c r="QGJ10" s="14"/>
      <c r="QGK10"/>
      <c r="QGL10" s="14"/>
      <c r="QGM10"/>
      <c r="QGN10" s="14"/>
      <c r="QGO10"/>
      <c r="QGP10" s="14"/>
      <c r="QGQ10"/>
      <c r="QGR10" s="14"/>
      <c r="QGS10"/>
      <c r="QGT10" s="14"/>
      <c r="QGU10"/>
      <c r="QGV10" s="14"/>
      <c r="QGW10"/>
      <c r="QGX10" s="14"/>
      <c r="QGY10"/>
      <c r="QGZ10" s="14"/>
      <c r="QHA10"/>
      <c r="QHB10" s="14"/>
      <c r="QHC10"/>
      <c r="QHD10" s="14"/>
      <c r="QHE10"/>
      <c r="QHF10" s="14"/>
      <c r="QHG10"/>
      <c r="QHH10" s="14"/>
      <c r="QHI10"/>
      <c r="QHJ10" s="14"/>
      <c r="QHK10"/>
      <c r="QHL10" s="14"/>
      <c r="QHM10"/>
      <c r="QHN10" s="14"/>
      <c r="QHO10"/>
      <c r="QHP10" s="14"/>
      <c r="QHQ10"/>
      <c r="QHR10" s="14"/>
      <c r="QHS10"/>
      <c r="QHT10" s="14"/>
      <c r="QHU10"/>
      <c r="QHV10" s="14"/>
      <c r="QHW10"/>
      <c r="QHX10" s="14"/>
      <c r="QHY10"/>
      <c r="QHZ10" s="14"/>
      <c r="QIA10"/>
      <c r="QIB10" s="14"/>
      <c r="QIC10"/>
      <c r="QID10" s="14"/>
      <c r="QIE10"/>
      <c r="QIF10" s="14"/>
      <c r="QIG10"/>
      <c r="QIH10" s="14"/>
      <c r="QII10"/>
      <c r="QIJ10" s="14"/>
      <c r="QIK10"/>
      <c r="QIL10" s="14"/>
      <c r="QIM10"/>
      <c r="QIN10" s="14"/>
      <c r="QIO10"/>
      <c r="QIP10" s="14"/>
      <c r="QIQ10"/>
      <c r="QIR10" s="14"/>
      <c r="QIS10"/>
      <c r="QIT10" s="14"/>
      <c r="QIU10"/>
      <c r="QIV10" s="14"/>
      <c r="QIW10"/>
      <c r="QIX10" s="14"/>
      <c r="QIY10"/>
      <c r="QIZ10" s="14"/>
      <c r="QJA10"/>
      <c r="QJB10" s="14"/>
      <c r="QJC10"/>
      <c r="QJD10" s="14"/>
      <c r="QJE10"/>
      <c r="QJF10" s="14"/>
      <c r="QJG10"/>
      <c r="QJH10" s="14"/>
      <c r="QJI10"/>
      <c r="QJJ10" s="14"/>
      <c r="QJK10"/>
      <c r="QJL10" s="14"/>
      <c r="QJM10"/>
      <c r="QJN10" s="14"/>
      <c r="QJO10"/>
      <c r="QJP10" s="14"/>
      <c r="QJQ10"/>
      <c r="QJR10" s="14"/>
      <c r="QJS10"/>
      <c r="QJT10" s="14"/>
      <c r="QJU10"/>
      <c r="QJV10" s="14"/>
      <c r="QJW10"/>
      <c r="QJX10" s="14"/>
      <c r="QJY10"/>
      <c r="QJZ10" s="14"/>
      <c r="QKA10"/>
      <c r="QKB10" s="14"/>
      <c r="QKC10"/>
      <c r="QKD10" s="14"/>
      <c r="QKE10"/>
      <c r="QKF10" s="14"/>
      <c r="QKG10"/>
      <c r="QKH10" s="14"/>
      <c r="QKI10"/>
      <c r="QKJ10" s="14"/>
      <c r="QKK10"/>
      <c r="QKL10" s="14"/>
      <c r="QKM10"/>
      <c r="QKN10" s="14"/>
      <c r="QKO10"/>
      <c r="QKP10" s="14"/>
      <c r="QKQ10"/>
      <c r="QKR10" s="14"/>
      <c r="QKS10"/>
      <c r="QKT10" s="14"/>
      <c r="QKU10"/>
      <c r="QKV10" s="14"/>
      <c r="QKW10"/>
      <c r="QKX10" s="14"/>
      <c r="QKY10"/>
      <c r="QKZ10" s="14"/>
      <c r="QLA10"/>
      <c r="QLB10" s="14"/>
      <c r="QLC10"/>
      <c r="QLD10" s="14"/>
      <c r="QLE10"/>
      <c r="QLF10" s="14"/>
      <c r="QLG10"/>
      <c r="QLH10" s="14"/>
      <c r="QLI10"/>
      <c r="QLJ10" s="14"/>
      <c r="QLK10"/>
      <c r="QLL10" s="14"/>
      <c r="QLM10"/>
      <c r="QLN10" s="14"/>
      <c r="QLO10"/>
      <c r="QLP10" s="14"/>
      <c r="QLQ10"/>
      <c r="QLR10" s="14"/>
      <c r="QLS10"/>
      <c r="QLT10" s="14"/>
      <c r="QLU10"/>
      <c r="QLV10" s="14"/>
      <c r="QLW10"/>
      <c r="QLX10" s="14"/>
      <c r="QLY10"/>
      <c r="QLZ10" s="14"/>
      <c r="QMA10"/>
      <c r="QMB10" s="14"/>
      <c r="QMC10"/>
      <c r="QMD10" s="14"/>
      <c r="QME10"/>
      <c r="QMF10" s="14"/>
      <c r="QMG10"/>
      <c r="QMH10" s="14"/>
      <c r="QMI10"/>
      <c r="QMJ10" s="14"/>
      <c r="QMK10"/>
      <c r="QML10" s="14"/>
      <c r="QMM10"/>
      <c r="QMN10" s="14"/>
      <c r="QMO10"/>
      <c r="QMP10" s="14"/>
      <c r="QMQ10"/>
      <c r="QMR10" s="14"/>
      <c r="QMS10"/>
      <c r="QMT10" s="14"/>
      <c r="QMU10"/>
      <c r="QMV10" s="14"/>
      <c r="QMW10"/>
      <c r="QMX10" s="14"/>
      <c r="QMY10"/>
      <c r="QMZ10" s="14"/>
      <c r="QNA10"/>
      <c r="QNB10" s="14"/>
      <c r="QNC10"/>
      <c r="QND10" s="14"/>
      <c r="QNE10"/>
      <c r="QNF10" s="14"/>
      <c r="QNG10"/>
      <c r="QNH10" s="14"/>
      <c r="QNI10"/>
      <c r="QNJ10" s="14"/>
      <c r="QNK10"/>
      <c r="QNL10" s="14"/>
      <c r="QNM10"/>
      <c r="QNN10" s="14"/>
      <c r="QNO10"/>
      <c r="QNP10" s="14"/>
      <c r="QNQ10"/>
      <c r="QNR10" s="14"/>
      <c r="QNS10"/>
      <c r="QNT10" s="14"/>
      <c r="QNU10"/>
      <c r="QNV10" s="14"/>
      <c r="QNW10"/>
      <c r="QNX10" s="14"/>
      <c r="QNY10"/>
      <c r="QNZ10" s="14"/>
      <c r="QOA10"/>
      <c r="QOB10" s="14"/>
      <c r="QOC10"/>
      <c r="QOD10" s="14"/>
      <c r="QOE10"/>
      <c r="QOF10" s="14"/>
      <c r="QOG10"/>
      <c r="QOH10" s="14"/>
      <c r="QOI10"/>
      <c r="QOJ10" s="14"/>
      <c r="QOK10"/>
      <c r="QOL10" s="14"/>
      <c r="QOM10"/>
      <c r="QON10" s="14"/>
      <c r="QOO10"/>
      <c r="QOP10" s="14"/>
      <c r="QOQ10"/>
      <c r="QOR10" s="14"/>
      <c r="QOS10"/>
      <c r="QOT10" s="14"/>
      <c r="QOU10"/>
      <c r="QOV10" s="14"/>
      <c r="QOW10"/>
      <c r="QOX10" s="14"/>
      <c r="QOY10"/>
      <c r="QOZ10" s="14"/>
      <c r="QPA10"/>
      <c r="QPB10" s="14"/>
      <c r="QPC10"/>
      <c r="QPD10" s="14"/>
      <c r="QPE10"/>
      <c r="QPF10" s="14"/>
      <c r="QPG10"/>
      <c r="QPH10" s="14"/>
      <c r="QPI10"/>
      <c r="QPJ10" s="14"/>
      <c r="QPK10"/>
      <c r="QPL10" s="14"/>
      <c r="QPM10"/>
      <c r="QPN10" s="14"/>
      <c r="QPO10"/>
      <c r="QPP10" s="14"/>
      <c r="QPQ10"/>
      <c r="QPR10" s="14"/>
      <c r="QPS10"/>
      <c r="QPT10" s="14"/>
      <c r="QPU10"/>
      <c r="QPV10" s="14"/>
      <c r="QPW10"/>
      <c r="QPX10" s="14"/>
      <c r="QPY10"/>
      <c r="QPZ10" s="14"/>
      <c r="QQA10"/>
      <c r="QQB10" s="14"/>
      <c r="QQC10"/>
      <c r="QQD10" s="14"/>
      <c r="QQE10"/>
      <c r="QQF10" s="14"/>
      <c r="QQG10"/>
      <c r="QQH10" s="14"/>
      <c r="QQI10"/>
      <c r="QQJ10" s="14"/>
      <c r="QQK10"/>
      <c r="QQL10" s="14"/>
      <c r="QQM10"/>
      <c r="QQN10" s="14"/>
      <c r="QQO10"/>
      <c r="QQP10" s="14"/>
      <c r="QQQ10"/>
      <c r="QQR10" s="14"/>
      <c r="QQS10"/>
      <c r="QQT10" s="14"/>
      <c r="QQU10"/>
      <c r="QQV10" s="14"/>
      <c r="QQW10"/>
      <c r="QQX10" s="14"/>
      <c r="QQY10"/>
      <c r="QQZ10" s="14"/>
      <c r="QRA10"/>
      <c r="QRB10" s="14"/>
      <c r="QRC10"/>
      <c r="QRD10" s="14"/>
      <c r="QRE10"/>
      <c r="QRF10" s="14"/>
      <c r="QRG10"/>
      <c r="QRH10" s="14"/>
      <c r="QRI10"/>
      <c r="QRJ10" s="14"/>
      <c r="QRK10"/>
      <c r="QRL10" s="14"/>
      <c r="QRM10"/>
      <c r="QRN10" s="14"/>
      <c r="QRO10"/>
      <c r="QRP10" s="14"/>
      <c r="QRQ10"/>
      <c r="QRR10" s="14"/>
      <c r="QRS10"/>
      <c r="QRT10" s="14"/>
      <c r="QRU10"/>
      <c r="QRV10" s="14"/>
      <c r="QRW10"/>
      <c r="QRX10" s="14"/>
      <c r="QRY10"/>
      <c r="QRZ10" s="14"/>
      <c r="QSA10"/>
      <c r="QSB10" s="14"/>
      <c r="QSC10"/>
      <c r="QSD10" s="14"/>
      <c r="QSE10"/>
      <c r="QSF10" s="14"/>
      <c r="QSG10"/>
      <c r="QSH10" s="14"/>
      <c r="QSI10"/>
      <c r="QSJ10" s="14"/>
      <c r="QSK10"/>
      <c r="QSL10" s="14"/>
      <c r="QSM10"/>
      <c r="QSN10" s="14"/>
      <c r="QSO10"/>
      <c r="QSP10" s="14"/>
      <c r="QSQ10"/>
      <c r="QSR10" s="14"/>
      <c r="QSS10"/>
      <c r="QST10" s="14"/>
      <c r="QSU10"/>
      <c r="QSV10" s="14"/>
      <c r="QSW10"/>
      <c r="QSX10" s="14"/>
      <c r="QSY10"/>
      <c r="QSZ10" s="14"/>
      <c r="QTA10"/>
      <c r="QTB10" s="14"/>
      <c r="QTC10"/>
      <c r="QTD10" s="14"/>
      <c r="QTE10"/>
      <c r="QTF10" s="14"/>
      <c r="QTG10"/>
      <c r="QTH10" s="14"/>
      <c r="QTI10"/>
      <c r="QTJ10" s="14"/>
      <c r="QTK10"/>
      <c r="QTL10" s="14"/>
      <c r="QTM10"/>
      <c r="QTN10" s="14"/>
      <c r="QTO10"/>
      <c r="QTP10" s="14"/>
      <c r="QTQ10"/>
      <c r="QTR10" s="14"/>
      <c r="QTS10"/>
      <c r="QTT10" s="14"/>
      <c r="QTU10"/>
      <c r="QTV10" s="14"/>
      <c r="QTW10"/>
      <c r="QTX10" s="14"/>
      <c r="QTY10"/>
      <c r="QTZ10" s="14"/>
      <c r="QUA10"/>
      <c r="QUB10" s="14"/>
      <c r="QUC10"/>
      <c r="QUD10" s="14"/>
      <c r="QUE10"/>
      <c r="QUF10" s="14"/>
      <c r="QUG10"/>
      <c r="QUH10" s="14"/>
      <c r="QUI10"/>
      <c r="QUJ10" s="14"/>
      <c r="QUK10"/>
      <c r="QUL10" s="14"/>
      <c r="QUM10"/>
      <c r="QUN10" s="14"/>
      <c r="QUO10"/>
      <c r="QUP10" s="14"/>
      <c r="QUQ10"/>
      <c r="QUR10" s="14"/>
      <c r="QUS10"/>
      <c r="QUT10" s="14"/>
      <c r="QUU10"/>
      <c r="QUV10" s="14"/>
      <c r="QUW10"/>
      <c r="QUX10" s="14"/>
      <c r="QUY10"/>
      <c r="QUZ10" s="14"/>
      <c r="QVA10"/>
      <c r="QVB10" s="14"/>
      <c r="QVC10"/>
      <c r="QVD10" s="14"/>
      <c r="QVE10"/>
      <c r="QVF10" s="14"/>
      <c r="QVG10"/>
      <c r="QVH10" s="14"/>
      <c r="QVI10"/>
      <c r="QVJ10" s="14"/>
      <c r="QVK10"/>
      <c r="QVL10" s="14"/>
      <c r="QVM10"/>
      <c r="QVN10" s="14"/>
      <c r="QVO10"/>
      <c r="QVP10" s="14"/>
      <c r="QVQ10"/>
      <c r="QVR10" s="14"/>
      <c r="QVS10"/>
      <c r="QVT10" s="14"/>
      <c r="QVU10"/>
      <c r="QVV10" s="14"/>
      <c r="QVW10"/>
      <c r="QVX10" s="14"/>
      <c r="QVY10"/>
      <c r="QVZ10" s="14"/>
      <c r="QWA10"/>
      <c r="QWB10" s="14"/>
      <c r="QWC10"/>
      <c r="QWD10" s="14"/>
      <c r="QWE10"/>
      <c r="QWF10" s="14"/>
      <c r="QWG10"/>
      <c r="QWH10" s="14"/>
      <c r="QWI10"/>
      <c r="QWJ10" s="14"/>
      <c r="QWK10"/>
      <c r="QWL10" s="14"/>
      <c r="QWM10"/>
      <c r="QWN10" s="14"/>
      <c r="QWO10"/>
      <c r="QWP10" s="14"/>
      <c r="QWQ10"/>
      <c r="QWR10" s="14"/>
      <c r="QWS10"/>
      <c r="QWT10" s="14"/>
      <c r="QWU10"/>
      <c r="QWV10" s="14"/>
      <c r="QWW10"/>
      <c r="QWX10" s="14"/>
      <c r="QWY10"/>
      <c r="QWZ10" s="14"/>
      <c r="QXA10"/>
      <c r="QXB10" s="14"/>
      <c r="QXC10"/>
      <c r="QXD10" s="14"/>
      <c r="QXE10"/>
      <c r="QXF10" s="14"/>
      <c r="QXG10"/>
      <c r="QXH10" s="14"/>
      <c r="QXI10"/>
      <c r="QXJ10" s="14"/>
      <c r="QXK10"/>
      <c r="QXL10" s="14"/>
      <c r="QXM10"/>
      <c r="QXN10" s="14"/>
      <c r="QXO10"/>
      <c r="QXP10" s="14"/>
      <c r="QXQ10"/>
      <c r="QXR10" s="14"/>
      <c r="QXS10"/>
      <c r="QXT10" s="14"/>
      <c r="QXU10"/>
      <c r="QXV10" s="14"/>
      <c r="QXW10"/>
      <c r="QXX10" s="14"/>
      <c r="QXY10"/>
      <c r="QXZ10" s="14"/>
      <c r="QYA10"/>
      <c r="QYB10" s="14"/>
      <c r="QYC10"/>
      <c r="QYD10" s="14"/>
      <c r="QYE10"/>
      <c r="QYF10" s="14"/>
      <c r="QYG10"/>
      <c r="QYH10" s="14"/>
      <c r="QYI10"/>
      <c r="QYJ10" s="14"/>
      <c r="QYK10"/>
      <c r="QYL10" s="14"/>
      <c r="QYM10"/>
      <c r="QYN10" s="14"/>
      <c r="QYO10"/>
      <c r="QYP10" s="14"/>
      <c r="QYQ10"/>
      <c r="QYR10" s="14"/>
      <c r="QYS10"/>
      <c r="QYT10" s="14"/>
      <c r="QYU10"/>
      <c r="QYV10" s="14"/>
      <c r="QYW10"/>
      <c r="QYX10" s="14"/>
      <c r="QYY10"/>
      <c r="QYZ10" s="14"/>
      <c r="QZA10"/>
      <c r="QZB10" s="14"/>
      <c r="QZC10"/>
      <c r="QZD10" s="14"/>
      <c r="QZE10"/>
      <c r="QZF10" s="14"/>
      <c r="QZG10"/>
      <c r="QZH10" s="14"/>
      <c r="QZI10"/>
      <c r="QZJ10" s="14"/>
      <c r="QZK10"/>
      <c r="QZL10" s="14"/>
      <c r="QZM10"/>
      <c r="QZN10" s="14"/>
      <c r="QZO10"/>
      <c r="QZP10" s="14"/>
      <c r="QZQ10"/>
      <c r="QZR10" s="14"/>
      <c r="QZS10"/>
      <c r="QZT10" s="14"/>
      <c r="QZU10"/>
      <c r="QZV10" s="14"/>
      <c r="QZW10"/>
      <c r="QZX10" s="14"/>
      <c r="QZY10"/>
      <c r="QZZ10" s="14"/>
      <c r="RAA10"/>
      <c r="RAB10" s="14"/>
      <c r="RAC10"/>
      <c r="RAD10" s="14"/>
      <c r="RAE10"/>
      <c r="RAF10" s="14"/>
      <c r="RAG10"/>
      <c r="RAH10" s="14"/>
      <c r="RAI10"/>
      <c r="RAJ10" s="14"/>
      <c r="RAK10"/>
      <c r="RAL10" s="14"/>
      <c r="RAM10"/>
      <c r="RAN10" s="14"/>
      <c r="RAO10"/>
      <c r="RAP10" s="14"/>
      <c r="RAQ10"/>
      <c r="RAR10" s="14"/>
      <c r="RAS10"/>
      <c r="RAT10" s="14"/>
      <c r="RAU10"/>
      <c r="RAV10" s="14"/>
      <c r="RAW10"/>
      <c r="RAX10" s="14"/>
      <c r="RAY10"/>
      <c r="RAZ10" s="14"/>
      <c r="RBA10"/>
      <c r="RBB10" s="14"/>
      <c r="RBC10"/>
      <c r="RBD10" s="14"/>
      <c r="RBE10"/>
      <c r="RBF10" s="14"/>
      <c r="RBG10"/>
      <c r="RBH10" s="14"/>
      <c r="RBI10"/>
      <c r="RBJ10" s="14"/>
      <c r="RBK10"/>
      <c r="RBL10" s="14"/>
      <c r="RBM10"/>
      <c r="RBN10" s="14"/>
      <c r="RBO10"/>
      <c r="RBP10" s="14"/>
      <c r="RBQ10"/>
      <c r="RBR10" s="14"/>
      <c r="RBS10"/>
      <c r="RBT10" s="14"/>
      <c r="RBU10"/>
      <c r="RBV10" s="14"/>
      <c r="RBW10"/>
      <c r="RBX10" s="14"/>
      <c r="RBY10"/>
      <c r="RBZ10" s="14"/>
      <c r="RCA10"/>
      <c r="RCB10" s="14"/>
      <c r="RCC10"/>
      <c r="RCD10" s="14"/>
      <c r="RCE10"/>
      <c r="RCF10" s="14"/>
      <c r="RCG10"/>
      <c r="RCH10" s="14"/>
      <c r="RCI10"/>
      <c r="RCJ10" s="14"/>
      <c r="RCK10"/>
      <c r="RCL10" s="14"/>
      <c r="RCM10"/>
      <c r="RCN10" s="14"/>
      <c r="RCO10"/>
      <c r="RCP10" s="14"/>
      <c r="RCQ10"/>
      <c r="RCR10" s="14"/>
      <c r="RCS10"/>
      <c r="RCT10" s="14"/>
      <c r="RCU10"/>
      <c r="RCV10" s="14"/>
      <c r="RCW10"/>
      <c r="RCX10" s="14"/>
      <c r="RCY10"/>
      <c r="RCZ10" s="14"/>
      <c r="RDA10"/>
      <c r="RDB10" s="14"/>
      <c r="RDC10"/>
      <c r="RDD10" s="14"/>
      <c r="RDE10"/>
      <c r="RDF10" s="14"/>
      <c r="RDG10"/>
      <c r="RDH10" s="14"/>
      <c r="RDI10"/>
      <c r="RDJ10" s="14"/>
      <c r="RDK10"/>
      <c r="RDL10" s="14"/>
      <c r="RDM10"/>
      <c r="RDN10" s="14"/>
      <c r="RDO10"/>
      <c r="RDP10" s="14"/>
      <c r="RDQ10"/>
      <c r="RDR10" s="14"/>
      <c r="RDS10"/>
      <c r="RDT10" s="14"/>
      <c r="RDU10"/>
      <c r="RDV10" s="14"/>
      <c r="RDW10"/>
      <c r="RDX10" s="14"/>
      <c r="RDY10"/>
      <c r="RDZ10" s="14"/>
      <c r="REA10"/>
      <c r="REB10" s="14"/>
      <c r="REC10"/>
      <c r="RED10" s="14"/>
      <c r="REE10"/>
      <c r="REF10" s="14"/>
      <c r="REG10"/>
      <c r="REH10" s="14"/>
      <c r="REI10"/>
      <c r="REJ10" s="14"/>
      <c r="REK10"/>
      <c r="REL10" s="14"/>
      <c r="REM10"/>
      <c r="REN10" s="14"/>
      <c r="REO10"/>
      <c r="REP10" s="14"/>
      <c r="REQ10"/>
      <c r="RER10" s="14"/>
      <c r="RES10"/>
      <c r="RET10" s="14"/>
      <c r="REU10"/>
      <c r="REV10" s="14"/>
      <c r="REW10"/>
      <c r="REX10" s="14"/>
      <c r="REY10"/>
      <c r="REZ10" s="14"/>
      <c r="RFA10"/>
      <c r="RFB10" s="14"/>
      <c r="RFC10"/>
      <c r="RFD10" s="14"/>
      <c r="RFE10"/>
      <c r="RFF10" s="14"/>
      <c r="RFG10"/>
      <c r="RFH10" s="14"/>
      <c r="RFI10"/>
      <c r="RFJ10" s="14"/>
      <c r="RFK10"/>
      <c r="RFL10" s="14"/>
      <c r="RFM10"/>
      <c r="RFN10" s="14"/>
      <c r="RFO10"/>
      <c r="RFP10" s="14"/>
      <c r="RFQ10"/>
      <c r="RFR10" s="14"/>
      <c r="RFS10"/>
      <c r="RFT10" s="14"/>
      <c r="RFU10"/>
      <c r="RFV10" s="14"/>
      <c r="RFW10"/>
      <c r="RFX10" s="14"/>
      <c r="RFY10"/>
      <c r="RFZ10" s="14"/>
      <c r="RGA10"/>
      <c r="RGB10" s="14"/>
      <c r="RGC10"/>
      <c r="RGD10" s="14"/>
      <c r="RGE10"/>
      <c r="RGF10" s="14"/>
      <c r="RGG10"/>
      <c r="RGH10" s="14"/>
      <c r="RGI10"/>
      <c r="RGJ10" s="14"/>
      <c r="RGK10"/>
      <c r="RGL10" s="14"/>
      <c r="RGM10"/>
      <c r="RGN10" s="14"/>
      <c r="RGO10"/>
      <c r="RGP10" s="14"/>
      <c r="RGQ10"/>
      <c r="RGR10" s="14"/>
      <c r="RGS10"/>
      <c r="RGT10" s="14"/>
      <c r="RGU10"/>
      <c r="RGV10" s="14"/>
      <c r="RGW10"/>
      <c r="RGX10" s="14"/>
      <c r="RGY10"/>
      <c r="RGZ10" s="14"/>
      <c r="RHA10"/>
      <c r="RHB10" s="14"/>
      <c r="RHC10"/>
      <c r="RHD10" s="14"/>
      <c r="RHE10"/>
      <c r="RHF10" s="14"/>
      <c r="RHG10"/>
      <c r="RHH10" s="14"/>
      <c r="RHI10"/>
      <c r="RHJ10" s="14"/>
      <c r="RHK10"/>
      <c r="RHL10" s="14"/>
      <c r="RHM10"/>
      <c r="RHN10" s="14"/>
      <c r="RHO10"/>
      <c r="RHP10" s="14"/>
      <c r="RHQ10"/>
      <c r="RHR10" s="14"/>
      <c r="RHS10"/>
      <c r="RHT10" s="14"/>
      <c r="RHU10"/>
      <c r="RHV10" s="14"/>
      <c r="RHW10"/>
      <c r="RHX10" s="14"/>
      <c r="RHY10"/>
      <c r="RHZ10" s="14"/>
      <c r="RIA10"/>
      <c r="RIB10" s="14"/>
      <c r="RIC10"/>
      <c r="RID10" s="14"/>
      <c r="RIE10"/>
      <c r="RIF10" s="14"/>
      <c r="RIG10"/>
      <c r="RIH10" s="14"/>
      <c r="RII10"/>
      <c r="RIJ10" s="14"/>
      <c r="RIK10"/>
      <c r="RIL10" s="14"/>
      <c r="RIM10"/>
      <c r="RIN10" s="14"/>
      <c r="RIO10"/>
      <c r="RIP10" s="14"/>
      <c r="RIQ10"/>
      <c r="RIR10" s="14"/>
      <c r="RIS10"/>
      <c r="RIT10" s="14"/>
      <c r="RIU10"/>
      <c r="RIV10" s="14"/>
      <c r="RIW10"/>
      <c r="RIX10" s="14"/>
      <c r="RIY10"/>
      <c r="RIZ10" s="14"/>
      <c r="RJA10"/>
      <c r="RJB10" s="14"/>
      <c r="RJC10"/>
      <c r="RJD10" s="14"/>
      <c r="RJE10"/>
      <c r="RJF10" s="14"/>
      <c r="RJG10"/>
      <c r="RJH10" s="14"/>
      <c r="RJI10"/>
      <c r="RJJ10" s="14"/>
      <c r="RJK10"/>
      <c r="RJL10" s="14"/>
      <c r="RJM10"/>
      <c r="RJN10" s="14"/>
      <c r="RJO10"/>
      <c r="RJP10" s="14"/>
      <c r="RJQ10"/>
      <c r="RJR10" s="14"/>
      <c r="RJS10"/>
      <c r="RJT10" s="14"/>
      <c r="RJU10"/>
      <c r="RJV10" s="14"/>
      <c r="RJW10"/>
      <c r="RJX10" s="14"/>
      <c r="RJY10"/>
      <c r="RJZ10" s="14"/>
      <c r="RKA10"/>
      <c r="RKB10" s="14"/>
      <c r="RKC10"/>
      <c r="RKD10" s="14"/>
      <c r="RKE10"/>
      <c r="RKF10" s="14"/>
      <c r="RKG10"/>
      <c r="RKH10" s="14"/>
      <c r="RKI10"/>
      <c r="RKJ10" s="14"/>
      <c r="RKK10"/>
      <c r="RKL10" s="14"/>
      <c r="RKM10"/>
      <c r="RKN10" s="14"/>
      <c r="RKO10"/>
      <c r="RKP10" s="14"/>
      <c r="RKQ10"/>
      <c r="RKR10" s="14"/>
      <c r="RKS10"/>
      <c r="RKT10" s="14"/>
      <c r="RKU10"/>
      <c r="RKV10" s="14"/>
      <c r="RKW10"/>
      <c r="RKX10" s="14"/>
      <c r="RKY10"/>
      <c r="RKZ10" s="14"/>
      <c r="RLA10"/>
      <c r="RLB10" s="14"/>
      <c r="RLC10"/>
      <c r="RLD10" s="14"/>
      <c r="RLE10"/>
      <c r="RLF10" s="14"/>
      <c r="RLG10"/>
      <c r="RLH10" s="14"/>
      <c r="RLI10"/>
      <c r="RLJ10" s="14"/>
      <c r="RLK10"/>
      <c r="RLL10" s="14"/>
      <c r="RLM10"/>
      <c r="RLN10" s="14"/>
      <c r="RLO10"/>
      <c r="RLP10" s="14"/>
      <c r="RLQ10"/>
      <c r="RLR10" s="14"/>
      <c r="RLS10"/>
      <c r="RLT10" s="14"/>
      <c r="RLU10"/>
      <c r="RLV10" s="14"/>
      <c r="RLW10"/>
      <c r="RLX10" s="14"/>
      <c r="RLY10"/>
      <c r="RLZ10" s="14"/>
      <c r="RMA10"/>
      <c r="RMB10" s="14"/>
      <c r="RMC10"/>
      <c r="RMD10" s="14"/>
      <c r="RME10"/>
      <c r="RMF10" s="14"/>
      <c r="RMG10"/>
      <c r="RMH10" s="14"/>
      <c r="RMI10"/>
      <c r="RMJ10" s="14"/>
      <c r="RMK10"/>
      <c r="RML10" s="14"/>
      <c r="RMM10"/>
      <c r="RMN10" s="14"/>
      <c r="RMO10"/>
      <c r="RMP10" s="14"/>
      <c r="RMQ10"/>
      <c r="RMR10" s="14"/>
      <c r="RMS10"/>
      <c r="RMT10" s="14"/>
      <c r="RMU10"/>
      <c r="RMV10" s="14"/>
      <c r="RMW10"/>
      <c r="RMX10" s="14"/>
      <c r="RMY10"/>
      <c r="RMZ10" s="14"/>
      <c r="RNA10"/>
      <c r="RNB10" s="14"/>
      <c r="RNC10"/>
      <c r="RND10" s="14"/>
      <c r="RNE10"/>
      <c r="RNF10" s="14"/>
      <c r="RNG10"/>
      <c r="RNH10" s="14"/>
      <c r="RNI10"/>
      <c r="RNJ10" s="14"/>
      <c r="RNK10"/>
      <c r="RNL10" s="14"/>
      <c r="RNM10"/>
      <c r="RNN10" s="14"/>
      <c r="RNO10"/>
      <c r="RNP10" s="14"/>
      <c r="RNQ10"/>
      <c r="RNR10" s="14"/>
      <c r="RNS10"/>
      <c r="RNT10" s="14"/>
      <c r="RNU10"/>
      <c r="RNV10" s="14"/>
      <c r="RNW10"/>
      <c r="RNX10" s="14"/>
      <c r="RNY10"/>
      <c r="RNZ10" s="14"/>
      <c r="ROA10"/>
      <c r="ROB10" s="14"/>
      <c r="ROC10"/>
      <c r="ROD10" s="14"/>
      <c r="ROE10"/>
      <c r="ROF10" s="14"/>
      <c r="ROG10"/>
      <c r="ROH10" s="14"/>
      <c r="ROI10"/>
      <c r="ROJ10" s="14"/>
      <c r="ROK10"/>
      <c r="ROL10" s="14"/>
      <c r="ROM10"/>
      <c r="RON10" s="14"/>
      <c r="ROO10"/>
      <c r="ROP10" s="14"/>
      <c r="ROQ10"/>
      <c r="ROR10" s="14"/>
      <c r="ROS10"/>
      <c r="ROT10" s="14"/>
      <c r="ROU10"/>
      <c r="ROV10" s="14"/>
      <c r="ROW10"/>
      <c r="ROX10" s="14"/>
      <c r="ROY10"/>
      <c r="ROZ10" s="14"/>
      <c r="RPA10"/>
      <c r="RPB10" s="14"/>
      <c r="RPC10"/>
      <c r="RPD10" s="14"/>
      <c r="RPE10"/>
      <c r="RPF10" s="14"/>
      <c r="RPG10"/>
      <c r="RPH10" s="14"/>
      <c r="RPI10"/>
      <c r="RPJ10" s="14"/>
      <c r="RPK10"/>
      <c r="RPL10" s="14"/>
      <c r="RPM10"/>
      <c r="RPN10" s="14"/>
      <c r="RPO10"/>
      <c r="RPP10" s="14"/>
      <c r="RPQ10"/>
      <c r="RPR10" s="14"/>
      <c r="RPS10"/>
      <c r="RPT10" s="14"/>
      <c r="RPU10"/>
      <c r="RPV10" s="14"/>
      <c r="RPW10"/>
      <c r="RPX10" s="14"/>
      <c r="RPY10"/>
      <c r="RPZ10" s="14"/>
      <c r="RQA10"/>
      <c r="RQB10" s="14"/>
      <c r="RQC10"/>
      <c r="RQD10" s="14"/>
      <c r="RQE10"/>
      <c r="RQF10" s="14"/>
      <c r="RQG10"/>
      <c r="RQH10" s="14"/>
      <c r="RQI10"/>
      <c r="RQJ10" s="14"/>
      <c r="RQK10"/>
      <c r="RQL10" s="14"/>
      <c r="RQM10"/>
      <c r="RQN10" s="14"/>
      <c r="RQO10"/>
      <c r="RQP10" s="14"/>
      <c r="RQQ10"/>
      <c r="RQR10" s="14"/>
      <c r="RQS10"/>
      <c r="RQT10" s="14"/>
      <c r="RQU10"/>
      <c r="RQV10" s="14"/>
      <c r="RQW10"/>
      <c r="RQX10" s="14"/>
      <c r="RQY10"/>
      <c r="RQZ10" s="14"/>
      <c r="RRA10"/>
      <c r="RRB10" s="14"/>
      <c r="RRC10"/>
      <c r="RRD10" s="14"/>
      <c r="RRE10"/>
      <c r="RRF10" s="14"/>
      <c r="RRG10"/>
      <c r="RRH10" s="14"/>
      <c r="RRI10"/>
      <c r="RRJ10" s="14"/>
      <c r="RRK10"/>
      <c r="RRL10" s="14"/>
      <c r="RRM10"/>
      <c r="RRN10" s="14"/>
      <c r="RRO10"/>
      <c r="RRP10" s="14"/>
      <c r="RRQ10"/>
      <c r="RRR10" s="14"/>
      <c r="RRS10"/>
      <c r="RRT10" s="14"/>
      <c r="RRU10"/>
      <c r="RRV10" s="14"/>
      <c r="RRW10"/>
      <c r="RRX10" s="14"/>
      <c r="RRY10"/>
      <c r="RRZ10" s="14"/>
      <c r="RSA10"/>
      <c r="RSB10" s="14"/>
      <c r="RSC10"/>
      <c r="RSD10" s="14"/>
      <c r="RSE10"/>
      <c r="RSF10" s="14"/>
      <c r="RSG10"/>
      <c r="RSH10" s="14"/>
      <c r="RSI10"/>
      <c r="RSJ10" s="14"/>
      <c r="RSK10"/>
      <c r="RSL10" s="14"/>
      <c r="RSM10"/>
      <c r="RSN10" s="14"/>
      <c r="RSO10"/>
      <c r="RSP10" s="14"/>
      <c r="RSQ10"/>
      <c r="RSR10" s="14"/>
      <c r="RSS10"/>
      <c r="RST10" s="14"/>
      <c r="RSU10"/>
      <c r="RSV10" s="14"/>
      <c r="RSW10"/>
      <c r="RSX10" s="14"/>
      <c r="RSY10"/>
      <c r="RSZ10" s="14"/>
      <c r="RTA10"/>
      <c r="RTB10" s="14"/>
      <c r="RTC10"/>
      <c r="RTD10" s="14"/>
      <c r="RTE10"/>
      <c r="RTF10" s="14"/>
      <c r="RTG10"/>
      <c r="RTH10" s="14"/>
      <c r="RTI10"/>
      <c r="RTJ10" s="14"/>
      <c r="RTK10"/>
      <c r="RTL10" s="14"/>
      <c r="RTM10"/>
      <c r="RTN10" s="14"/>
      <c r="RTO10"/>
      <c r="RTP10" s="14"/>
      <c r="RTQ10"/>
      <c r="RTR10" s="14"/>
      <c r="RTS10"/>
      <c r="RTT10" s="14"/>
      <c r="RTU10"/>
      <c r="RTV10" s="14"/>
      <c r="RTW10"/>
      <c r="RTX10" s="14"/>
      <c r="RTY10"/>
      <c r="RTZ10" s="14"/>
      <c r="RUA10"/>
      <c r="RUB10" s="14"/>
      <c r="RUC10"/>
      <c r="RUD10" s="14"/>
      <c r="RUE10"/>
      <c r="RUF10" s="14"/>
      <c r="RUG10"/>
      <c r="RUH10" s="14"/>
      <c r="RUI10"/>
      <c r="RUJ10" s="14"/>
      <c r="RUK10"/>
      <c r="RUL10" s="14"/>
      <c r="RUM10"/>
      <c r="RUN10" s="14"/>
      <c r="RUO10"/>
      <c r="RUP10" s="14"/>
      <c r="RUQ10"/>
      <c r="RUR10" s="14"/>
      <c r="RUS10"/>
      <c r="RUT10" s="14"/>
      <c r="RUU10"/>
      <c r="RUV10" s="14"/>
      <c r="RUW10"/>
      <c r="RUX10" s="14"/>
      <c r="RUY10"/>
      <c r="RUZ10" s="14"/>
      <c r="RVA10"/>
      <c r="RVB10" s="14"/>
      <c r="RVC10"/>
      <c r="RVD10" s="14"/>
      <c r="RVE10"/>
      <c r="RVF10" s="14"/>
      <c r="RVG10"/>
      <c r="RVH10" s="14"/>
      <c r="RVI10"/>
      <c r="RVJ10" s="14"/>
      <c r="RVK10"/>
      <c r="RVL10" s="14"/>
      <c r="RVM10"/>
      <c r="RVN10" s="14"/>
      <c r="RVO10"/>
      <c r="RVP10" s="14"/>
      <c r="RVQ10"/>
      <c r="RVR10" s="14"/>
      <c r="RVS10"/>
      <c r="RVT10" s="14"/>
      <c r="RVU10"/>
      <c r="RVV10" s="14"/>
      <c r="RVW10"/>
      <c r="RVX10" s="14"/>
      <c r="RVY10"/>
      <c r="RVZ10" s="14"/>
      <c r="RWA10"/>
      <c r="RWB10" s="14"/>
      <c r="RWC10"/>
      <c r="RWD10" s="14"/>
      <c r="RWE10"/>
      <c r="RWF10" s="14"/>
      <c r="RWG10"/>
      <c r="RWH10" s="14"/>
      <c r="RWI10"/>
      <c r="RWJ10" s="14"/>
      <c r="RWK10"/>
      <c r="RWL10" s="14"/>
      <c r="RWM10"/>
      <c r="RWN10" s="14"/>
      <c r="RWO10"/>
      <c r="RWP10" s="14"/>
      <c r="RWQ10"/>
      <c r="RWR10" s="14"/>
      <c r="RWS10"/>
      <c r="RWT10" s="14"/>
      <c r="RWU10"/>
      <c r="RWV10" s="14"/>
      <c r="RWW10"/>
      <c r="RWX10" s="14"/>
      <c r="RWY10"/>
      <c r="RWZ10" s="14"/>
      <c r="RXA10"/>
      <c r="RXB10" s="14"/>
      <c r="RXC10"/>
      <c r="RXD10" s="14"/>
      <c r="RXE10"/>
      <c r="RXF10" s="14"/>
      <c r="RXG10"/>
      <c r="RXH10" s="14"/>
      <c r="RXI10"/>
      <c r="RXJ10" s="14"/>
      <c r="RXK10"/>
      <c r="RXL10" s="14"/>
      <c r="RXM10"/>
      <c r="RXN10" s="14"/>
      <c r="RXO10"/>
      <c r="RXP10" s="14"/>
      <c r="RXQ10"/>
      <c r="RXR10" s="14"/>
      <c r="RXS10"/>
      <c r="RXT10" s="14"/>
      <c r="RXU10"/>
      <c r="RXV10" s="14"/>
      <c r="RXW10"/>
      <c r="RXX10" s="14"/>
      <c r="RXY10"/>
      <c r="RXZ10" s="14"/>
      <c r="RYA10"/>
      <c r="RYB10" s="14"/>
      <c r="RYC10"/>
      <c r="RYD10" s="14"/>
      <c r="RYE10"/>
      <c r="RYF10" s="14"/>
      <c r="RYG10"/>
      <c r="RYH10" s="14"/>
      <c r="RYI10"/>
      <c r="RYJ10" s="14"/>
      <c r="RYK10"/>
      <c r="RYL10" s="14"/>
      <c r="RYM10"/>
      <c r="RYN10" s="14"/>
      <c r="RYO10"/>
      <c r="RYP10" s="14"/>
      <c r="RYQ10"/>
      <c r="RYR10" s="14"/>
      <c r="RYS10"/>
      <c r="RYT10" s="14"/>
      <c r="RYU10"/>
      <c r="RYV10" s="14"/>
      <c r="RYW10"/>
      <c r="RYX10" s="14"/>
      <c r="RYY10"/>
      <c r="RYZ10" s="14"/>
      <c r="RZA10"/>
      <c r="RZB10" s="14"/>
      <c r="RZC10"/>
      <c r="RZD10" s="14"/>
      <c r="RZE10"/>
      <c r="RZF10" s="14"/>
      <c r="RZG10"/>
      <c r="RZH10" s="14"/>
      <c r="RZI10"/>
      <c r="RZJ10" s="14"/>
      <c r="RZK10"/>
      <c r="RZL10" s="14"/>
      <c r="RZM10"/>
      <c r="RZN10" s="14"/>
      <c r="RZO10"/>
      <c r="RZP10" s="14"/>
      <c r="RZQ10"/>
      <c r="RZR10" s="14"/>
      <c r="RZS10"/>
      <c r="RZT10" s="14"/>
      <c r="RZU10"/>
      <c r="RZV10" s="14"/>
      <c r="RZW10"/>
      <c r="RZX10" s="14"/>
      <c r="RZY10"/>
      <c r="RZZ10" s="14"/>
      <c r="SAA10"/>
      <c r="SAB10" s="14"/>
      <c r="SAC10"/>
      <c r="SAD10" s="14"/>
      <c r="SAE10"/>
      <c r="SAF10" s="14"/>
      <c r="SAG10"/>
      <c r="SAH10" s="14"/>
      <c r="SAI10"/>
      <c r="SAJ10" s="14"/>
      <c r="SAK10"/>
      <c r="SAL10" s="14"/>
      <c r="SAM10"/>
      <c r="SAN10" s="14"/>
      <c r="SAO10"/>
      <c r="SAP10" s="14"/>
      <c r="SAQ10"/>
      <c r="SAR10" s="14"/>
      <c r="SAS10"/>
      <c r="SAT10" s="14"/>
      <c r="SAU10"/>
      <c r="SAV10" s="14"/>
      <c r="SAW10"/>
      <c r="SAX10" s="14"/>
      <c r="SAY10"/>
      <c r="SAZ10" s="14"/>
      <c r="SBA10"/>
      <c r="SBB10" s="14"/>
      <c r="SBC10"/>
      <c r="SBD10" s="14"/>
      <c r="SBE10"/>
      <c r="SBF10" s="14"/>
      <c r="SBG10"/>
      <c r="SBH10" s="14"/>
      <c r="SBI10"/>
      <c r="SBJ10" s="14"/>
      <c r="SBK10"/>
      <c r="SBL10" s="14"/>
      <c r="SBM10"/>
      <c r="SBN10" s="14"/>
      <c r="SBO10"/>
      <c r="SBP10" s="14"/>
      <c r="SBQ10"/>
      <c r="SBR10" s="14"/>
      <c r="SBS10"/>
      <c r="SBT10" s="14"/>
      <c r="SBU10"/>
      <c r="SBV10" s="14"/>
      <c r="SBW10"/>
      <c r="SBX10" s="14"/>
      <c r="SBY10"/>
      <c r="SBZ10" s="14"/>
      <c r="SCA10"/>
      <c r="SCB10" s="14"/>
      <c r="SCC10"/>
      <c r="SCD10" s="14"/>
      <c r="SCE10"/>
      <c r="SCF10" s="14"/>
      <c r="SCG10"/>
      <c r="SCH10" s="14"/>
      <c r="SCI10"/>
      <c r="SCJ10" s="14"/>
      <c r="SCK10"/>
      <c r="SCL10" s="14"/>
      <c r="SCM10"/>
      <c r="SCN10" s="14"/>
      <c r="SCO10"/>
      <c r="SCP10" s="14"/>
      <c r="SCQ10"/>
      <c r="SCR10" s="14"/>
      <c r="SCS10"/>
      <c r="SCT10" s="14"/>
      <c r="SCU10"/>
      <c r="SCV10" s="14"/>
      <c r="SCW10"/>
      <c r="SCX10" s="14"/>
      <c r="SCY10"/>
      <c r="SCZ10" s="14"/>
      <c r="SDA10"/>
      <c r="SDB10" s="14"/>
      <c r="SDC10"/>
      <c r="SDD10" s="14"/>
      <c r="SDE10"/>
      <c r="SDF10" s="14"/>
      <c r="SDG10"/>
      <c r="SDH10" s="14"/>
      <c r="SDI10"/>
      <c r="SDJ10" s="14"/>
      <c r="SDK10"/>
      <c r="SDL10" s="14"/>
      <c r="SDM10"/>
      <c r="SDN10" s="14"/>
      <c r="SDO10"/>
      <c r="SDP10" s="14"/>
      <c r="SDQ10"/>
      <c r="SDR10" s="14"/>
      <c r="SDS10"/>
      <c r="SDT10" s="14"/>
      <c r="SDU10"/>
      <c r="SDV10" s="14"/>
      <c r="SDW10"/>
      <c r="SDX10" s="14"/>
      <c r="SDY10"/>
      <c r="SDZ10" s="14"/>
      <c r="SEA10"/>
      <c r="SEB10" s="14"/>
      <c r="SEC10"/>
      <c r="SED10" s="14"/>
      <c r="SEE10"/>
      <c r="SEF10" s="14"/>
      <c r="SEG10"/>
      <c r="SEH10" s="14"/>
      <c r="SEI10"/>
      <c r="SEJ10" s="14"/>
      <c r="SEK10"/>
      <c r="SEL10" s="14"/>
      <c r="SEM10"/>
      <c r="SEN10" s="14"/>
      <c r="SEO10"/>
      <c r="SEP10" s="14"/>
      <c r="SEQ10"/>
      <c r="SER10" s="14"/>
      <c r="SES10"/>
      <c r="SET10" s="14"/>
      <c r="SEU10"/>
      <c r="SEV10" s="14"/>
      <c r="SEW10"/>
      <c r="SEX10" s="14"/>
      <c r="SEY10"/>
      <c r="SEZ10" s="14"/>
      <c r="SFA10"/>
      <c r="SFB10" s="14"/>
      <c r="SFC10"/>
      <c r="SFD10" s="14"/>
      <c r="SFE10"/>
      <c r="SFF10" s="14"/>
      <c r="SFG10"/>
      <c r="SFH10" s="14"/>
      <c r="SFI10"/>
      <c r="SFJ10" s="14"/>
      <c r="SFK10"/>
      <c r="SFL10" s="14"/>
      <c r="SFM10"/>
      <c r="SFN10" s="14"/>
      <c r="SFO10"/>
      <c r="SFP10" s="14"/>
      <c r="SFQ10"/>
      <c r="SFR10" s="14"/>
      <c r="SFS10"/>
      <c r="SFT10" s="14"/>
      <c r="SFU10"/>
      <c r="SFV10" s="14"/>
      <c r="SFW10"/>
      <c r="SFX10" s="14"/>
      <c r="SFY10"/>
      <c r="SFZ10" s="14"/>
      <c r="SGA10"/>
      <c r="SGB10" s="14"/>
      <c r="SGC10"/>
      <c r="SGD10" s="14"/>
      <c r="SGE10"/>
      <c r="SGF10" s="14"/>
      <c r="SGG10"/>
      <c r="SGH10" s="14"/>
      <c r="SGI10"/>
      <c r="SGJ10" s="14"/>
      <c r="SGK10"/>
      <c r="SGL10" s="14"/>
      <c r="SGM10"/>
      <c r="SGN10" s="14"/>
      <c r="SGO10"/>
      <c r="SGP10" s="14"/>
      <c r="SGQ10"/>
      <c r="SGR10" s="14"/>
      <c r="SGS10"/>
      <c r="SGT10" s="14"/>
      <c r="SGU10"/>
      <c r="SGV10" s="14"/>
      <c r="SGW10"/>
      <c r="SGX10" s="14"/>
      <c r="SGY10"/>
      <c r="SGZ10" s="14"/>
      <c r="SHA10"/>
      <c r="SHB10" s="14"/>
      <c r="SHC10"/>
      <c r="SHD10" s="14"/>
      <c r="SHE10"/>
      <c r="SHF10" s="14"/>
      <c r="SHG10"/>
      <c r="SHH10" s="14"/>
      <c r="SHI10"/>
      <c r="SHJ10" s="14"/>
      <c r="SHK10"/>
      <c r="SHL10" s="14"/>
      <c r="SHM10"/>
      <c r="SHN10" s="14"/>
      <c r="SHO10"/>
      <c r="SHP10" s="14"/>
      <c r="SHQ10"/>
      <c r="SHR10" s="14"/>
      <c r="SHS10"/>
      <c r="SHT10" s="14"/>
      <c r="SHU10"/>
      <c r="SHV10" s="14"/>
      <c r="SHW10"/>
      <c r="SHX10" s="14"/>
      <c r="SHY10"/>
      <c r="SHZ10" s="14"/>
      <c r="SIA10"/>
      <c r="SIB10" s="14"/>
      <c r="SIC10"/>
      <c r="SID10" s="14"/>
      <c r="SIE10"/>
      <c r="SIF10" s="14"/>
      <c r="SIG10"/>
      <c r="SIH10" s="14"/>
      <c r="SII10"/>
      <c r="SIJ10" s="14"/>
      <c r="SIK10"/>
      <c r="SIL10" s="14"/>
      <c r="SIM10"/>
      <c r="SIN10" s="14"/>
      <c r="SIO10"/>
      <c r="SIP10" s="14"/>
      <c r="SIQ10"/>
      <c r="SIR10" s="14"/>
      <c r="SIS10"/>
      <c r="SIT10" s="14"/>
      <c r="SIU10"/>
      <c r="SIV10" s="14"/>
      <c r="SIW10"/>
      <c r="SIX10" s="14"/>
      <c r="SIY10"/>
      <c r="SIZ10" s="14"/>
      <c r="SJA10"/>
      <c r="SJB10" s="14"/>
      <c r="SJC10"/>
      <c r="SJD10" s="14"/>
      <c r="SJE10"/>
      <c r="SJF10" s="14"/>
      <c r="SJG10"/>
      <c r="SJH10" s="14"/>
      <c r="SJI10"/>
      <c r="SJJ10" s="14"/>
      <c r="SJK10"/>
      <c r="SJL10" s="14"/>
      <c r="SJM10"/>
      <c r="SJN10" s="14"/>
      <c r="SJO10"/>
      <c r="SJP10" s="14"/>
      <c r="SJQ10"/>
      <c r="SJR10" s="14"/>
      <c r="SJS10"/>
      <c r="SJT10" s="14"/>
      <c r="SJU10"/>
      <c r="SJV10" s="14"/>
      <c r="SJW10"/>
      <c r="SJX10" s="14"/>
      <c r="SJY10"/>
      <c r="SJZ10" s="14"/>
      <c r="SKA10"/>
      <c r="SKB10" s="14"/>
      <c r="SKC10"/>
      <c r="SKD10" s="14"/>
      <c r="SKE10"/>
      <c r="SKF10" s="14"/>
      <c r="SKG10"/>
      <c r="SKH10" s="14"/>
      <c r="SKI10"/>
      <c r="SKJ10" s="14"/>
      <c r="SKK10"/>
      <c r="SKL10" s="14"/>
      <c r="SKM10"/>
      <c r="SKN10" s="14"/>
      <c r="SKO10"/>
      <c r="SKP10" s="14"/>
      <c r="SKQ10"/>
      <c r="SKR10" s="14"/>
      <c r="SKS10"/>
      <c r="SKT10" s="14"/>
      <c r="SKU10"/>
      <c r="SKV10" s="14"/>
      <c r="SKW10"/>
      <c r="SKX10" s="14"/>
      <c r="SKY10"/>
      <c r="SKZ10" s="14"/>
      <c r="SLA10"/>
      <c r="SLB10" s="14"/>
      <c r="SLC10"/>
      <c r="SLD10" s="14"/>
      <c r="SLE10"/>
      <c r="SLF10" s="14"/>
      <c r="SLG10"/>
      <c r="SLH10" s="14"/>
      <c r="SLI10"/>
      <c r="SLJ10" s="14"/>
      <c r="SLK10"/>
      <c r="SLL10" s="14"/>
      <c r="SLM10"/>
      <c r="SLN10" s="14"/>
      <c r="SLO10"/>
      <c r="SLP10" s="14"/>
      <c r="SLQ10"/>
      <c r="SLR10" s="14"/>
      <c r="SLS10"/>
      <c r="SLT10" s="14"/>
      <c r="SLU10"/>
      <c r="SLV10" s="14"/>
      <c r="SLW10"/>
      <c r="SLX10" s="14"/>
      <c r="SLY10"/>
      <c r="SLZ10" s="14"/>
      <c r="SMA10"/>
      <c r="SMB10" s="14"/>
      <c r="SMC10"/>
      <c r="SMD10" s="14"/>
      <c r="SME10"/>
      <c r="SMF10" s="14"/>
      <c r="SMG10"/>
      <c r="SMH10" s="14"/>
      <c r="SMI10"/>
      <c r="SMJ10" s="14"/>
      <c r="SMK10"/>
      <c r="SML10" s="14"/>
      <c r="SMM10"/>
      <c r="SMN10" s="14"/>
      <c r="SMO10"/>
      <c r="SMP10" s="14"/>
      <c r="SMQ10"/>
      <c r="SMR10" s="14"/>
      <c r="SMS10"/>
      <c r="SMT10" s="14"/>
      <c r="SMU10"/>
      <c r="SMV10" s="14"/>
      <c r="SMW10"/>
      <c r="SMX10" s="14"/>
      <c r="SMY10"/>
      <c r="SMZ10" s="14"/>
      <c r="SNA10"/>
      <c r="SNB10" s="14"/>
      <c r="SNC10"/>
      <c r="SND10" s="14"/>
      <c r="SNE10"/>
      <c r="SNF10" s="14"/>
      <c r="SNG10"/>
      <c r="SNH10" s="14"/>
      <c r="SNI10"/>
      <c r="SNJ10" s="14"/>
      <c r="SNK10"/>
      <c r="SNL10" s="14"/>
      <c r="SNM10"/>
      <c r="SNN10" s="14"/>
      <c r="SNO10"/>
      <c r="SNP10" s="14"/>
      <c r="SNQ10"/>
      <c r="SNR10" s="14"/>
      <c r="SNS10"/>
      <c r="SNT10" s="14"/>
      <c r="SNU10"/>
      <c r="SNV10" s="14"/>
      <c r="SNW10"/>
      <c r="SNX10" s="14"/>
      <c r="SNY10"/>
      <c r="SNZ10" s="14"/>
      <c r="SOA10"/>
      <c r="SOB10" s="14"/>
      <c r="SOC10"/>
      <c r="SOD10" s="14"/>
      <c r="SOE10"/>
      <c r="SOF10" s="14"/>
      <c r="SOG10"/>
      <c r="SOH10" s="14"/>
      <c r="SOI10"/>
      <c r="SOJ10" s="14"/>
      <c r="SOK10"/>
      <c r="SOL10" s="14"/>
      <c r="SOM10"/>
      <c r="SON10" s="14"/>
      <c r="SOO10"/>
      <c r="SOP10" s="14"/>
      <c r="SOQ10"/>
      <c r="SOR10" s="14"/>
      <c r="SOS10"/>
      <c r="SOT10" s="14"/>
      <c r="SOU10"/>
      <c r="SOV10" s="14"/>
      <c r="SOW10"/>
      <c r="SOX10" s="14"/>
      <c r="SOY10"/>
      <c r="SOZ10" s="14"/>
      <c r="SPA10"/>
      <c r="SPB10" s="14"/>
      <c r="SPC10"/>
      <c r="SPD10" s="14"/>
      <c r="SPE10"/>
      <c r="SPF10" s="14"/>
      <c r="SPG10"/>
      <c r="SPH10" s="14"/>
      <c r="SPI10"/>
      <c r="SPJ10" s="14"/>
      <c r="SPK10"/>
      <c r="SPL10" s="14"/>
      <c r="SPM10"/>
      <c r="SPN10" s="14"/>
      <c r="SPO10"/>
      <c r="SPP10" s="14"/>
      <c r="SPQ10"/>
      <c r="SPR10" s="14"/>
      <c r="SPS10"/>
      <c r="SPT10" s="14"/>
      <c r="SPU10"/>
      <c r="SPV10" s="14"/>
      <c r="SPW10"/>
      <c r="SPX10" s="14"/>
      <c r="SPY10"/>
      <c r="SPZ10" s="14"/>
      <c r="SQA10"/>
      <c r="SQB10" s="14"/>
      <c r="SQC10"/>
      <c r="SQD10" s="14"/>
      <c r="SQE10"/>
      <c r="SQF10" s="14"/>
      <c r="SQG10"/>
      <c r="SQH10" s="14"/>
      <c r="SQI10"/>
      <c r="SQJ10" s="14"/>
      <c r="SQK10"/>
      <c r="SQL10" s="14"/>
      <c r="SQM10"/>
      <c r="SQN10" s="14"/>
      <c r="SQO10"/>
      <c r="SQP10" s="14"/>
      <c r="SQQ10"/>
      <c r="SQR10" s="14"/>
      <c r="SQS10"/>
      <c r="SQT10" s="14"/>
      <c r="SQU10"/>
      <c r="SQV10" s="14"/>
      <c r="SQW10"/>
      <c r="SQX10" s="14"/>
      <c r="SQY10"/>
      <c r="SQZ10" s="14"/>
      <c r="SRA10"/>
      <c r="SRB10" s="14"/>
      <c r="SRC10"/>
      <c r="SRD10" s="14"/>
      <c r="SRE10"/>
      <c r="SRF10" s="14"/>
      <c r="SRG10"/>
      <c r="SRH10" s="14"/>
      <c r="SRI10"/>
      <c r="SRJ10" s="14"/>
      <c r="SRK10"/>
      <c r="SRL10" s="14"/>
      <c r="SRM10"/>
      <c r="SRN10" s="14"/>
      <c r="SRO10"/>
      <c r="SRP10" s="14"/>
      <c r="SRQ10"/>
      <c r="SRR10" s="14"/>
      <c r="SRS10"/>
      <c r="SRT10" s="14"/>
      <c r="SRU10"/>
      <c r="SRV10" s="14"/>
      <c r="SRW10"/>
      <c r="SRX10" s="14"/>
      <c r="SRY10"/>
      <c r="SRZ10" s="14"/>
      <c r="SSA10"/>
      <c r="SSB10" s="14"/>
      <c r="SSC10"/>
      <c r="SSD10" s="14"/>
      <c r="SSE10"/>
      <c r="SSF10" s="14"/>
      <c r="SSG10"/>
      <c r="SSH10" s="14"/>
      <c r="SSI10"/>
      <c r="SSJ10" s="14"/>
      <c r="SSK10"/>
      <c r="SSL10" s="14"/>
      <c r="SSM10"/>
      <c r="SSN10" s="14"/>
      <c r="SSO10"/>
      <c r="SSP10" s="14"/>
      <c r="SSQ10"/>
      <c r="SSR10" s="14"/>
      <c r="SSS10"/>
      <c r="SST10" s="14"/>
      <c r="SSU10"/>
      <c r="SSV10" s="14"/>
      <c r="SSW10"/>
      <c r="SSX10" s="14"/>
      <c r="SSY10"/>
      <c r="SSZ10" s="14"/>
      <c r="STA10"/>
      <c r="STB10" s="14"/>
      <c r="STC10"/>
      <c r="STD10" s="14"/>
      <c r="STE10"/>
      <c r="STF10" s="14"/>
      <c r="STG10"/>
      <c r="STH10" s="14"/>
      <c r="STI10"/>
      <c r="STJ10" s="14"/>
      <c r="STK10"/>
      <c r="STL10" s="14"/>
      <c r="STM10"/>
      <c r="STN10" s="14"/>
      <c r="STO10"/>
      <c r="STP10" s="14"/>
      <c r="STQ10"/>
      <c r="STR10" s="14"/>
      <c r="STS10"/>
      <c r="STT10" s="14"/>
      <c r="STU10"/>
      <c r="STV10" s="14"/>
      <c r="STW10"/>
      <c r="STX10" s="14"/>
      <c r="STY10"/>
      <c r="STZ10" s="14"/>
      <c r="SUA10"/>
      <c r="SUB10" s="14"/>
      <c r="SUC10"/>
      <c r="SUD10" s="14"/>
      <c r="SUE10"/>
      <c r="SUF10" s="14"/>
      <c r="SUG10"/>
      <c r="SUH10" s="14"/>
      <c r="SUI10"/>
      <c r="SUJ10" s="14"/>
      <c r="SUK10"/>
      <c r="SUL10" s="14"/>
      <c r="SUM10"/>
      <c r="SUN10" s="14"/>
      <c r="SUO10"/>
      <c r="SUP10" s="14"/>
      <c r="SUQ10"/>
      <c r="SUR10" s="14"/>
      <c r="SUS10"/>
      <c r="SUT10" s="14"/>
      <c r="SUU10"/>
      <c r="SUV10" s="14"/>
      <c r="SUW10"/>
      <c r="SUX10" s="14"/>
      <c r="SUY10"/>
      <c r="SUZ10" s="14"/>
      <c r="SVA10"/>
      <c r="SVB10" s="14"/>
      <c r="SVC10"/>
      <c r="SVD10" s="14"/>
      <c r="SVE10"/>
      <c r="SVF10" s="14"/>
      <c r="SVG10"/>
      <c r="SVH10" s="14"/>
      <c r="SVI10"/>
      <c r="SVJ10" s="14"/>
      <c r="SVK10"/>
      <c r="SVL10" s="14"/>
      <c r="SVM10"/>
      <c r="SVN10" s="14"/>
      <c r="SVO10"/>
      <c r="SVP10" s="14"/>
      <c r="SVQ10"/>
      <c r="SVR10" s="14"/>
      <c r="SVS10"/>
      <c r="SVT10" s="14"/>
      <c r="SVU10"/>
      <c r="SVV10" s="14"/>
      <c r="SVW10"/>
      <c r="SVX10" s="14"/>
      <c r="SVY10"/>
      <c r="SVZ10" s="14"/>
      <c r="SWA10"/>
      <c r="SWB10" s="14"/>
      <c r="SWC10"/>
      <c r="SWD10" s="14"/>
      <c r="SWE10"/>
      <c r="SWF10" s="14"/>
      <c r="SWG10"/>
      <c r="SWH10" s="14"/>
      <c r="SWI10"/>
      <c r="SWJ10" s="14"/>
      <c r="SWK10"/>
      <c r="SWL10" s="14"/>
      <c r="SWM10"/>
      <c r="SWN10" s="14"/>
      <c r="SWO10"/>
      <c r="SWP10" s="14"/>
      <c r="SWQ10"/>
      <c r="SWR10" s="14"/>
      <c r="SWS10"/>
      <c r="SWT10" s="14"/>
      <c r="SWU10"/>
      <c r="SWV10" s="14"/>
      <c r="SWW10"/>
      <c r="SWX10" s="14"/>
      <c r="SWY10"/>
      <c r="SWZ10" s="14"/>
      <c r="SXA10"/>
      <c r="SXB10" s="14"/>
      <c r="SXC10"/>
      <c r="SXD10" s="14"/>
      <c r="SXE10"/>
      <c r="SXF10" s="14"/>
      <c r="SXG10"/>
      <c r="SXH10" s="14"/>
      <c r="SXI10"/>
      <c r="SXJ10" s="14"/>
      <c r="SXK10"/>
      <c r="SXL10" s="14"/>
      <c r="SXM10"/>
      <c r="SXN10" s="14"/>
      <c r="SXO10"/>
      <c r="SXP10" s="14"/>
      <c r="SXQ10"/>
      <c r="SXR10" s="14"/>
      <c r="SXS10"/>
      <c r="SXT10" s="14"/>
      <c r="SXU10"/>
      <c r="SXV10" s="14"/>
      <c r="SXW10"/>
      <c r="SXX10" s="14"/>
      <c r="SXY10"/>
      <c r="SXZ10" s="14"/>
      <c r="SYA10"/>
      <c r="SYB10" s="14"/>
      <c r="SYC10"/>
      <c r="SYD10" s="14"/>
      <c r="SYE10"/>
      <c r="SYF10" s="14"/>
      <c r="SYG10"/>
      <c r="SYH10" s="14"/>
      <c r="SYI10"/>
      <c r="SYJ10" s="14"/>
      <c r="SYK10"/>
      <c r="SYL10" s="14"/>
      <c r="SYM10"/>
      <c r="SYN10" s="14"/>
      <c r="SYO10"/>
      <c r="SYP10" s="14"/>
      <c r="SYQ10"/>
      <c r="SYR10" s="14"/>
      <c r="SYS10"/>
      <c r="SYT10" s="14"/>
      <c r="SYU10"/>
      <c r="SYV10" s="14"/>
      <c r="SYW10"/>
      <c r="SYX10" s="14"/>
      <c r="SYY10"/>
      <c r="SYZ10" s="14"/>
      <c r="SZA10"/>
      <c r="SZB10" s="14"/>
      <c r="SZC10"/>
      <c r="SZD10" s="14"/>
      <c r="SZE10"/>
      <c r="SZF10" s="14"/>
      <c r="SZG10"/>
      <c r="SZH10" s="14"/>
      <c r="SZI10"/>
      <c r="SZJ10" s="14"/>
      <c r="SZK10"/>
      <c r="SZL10" s="14"/>
      <c r="SZM10"/>
      <c r="SZN10" s="14"/>
      <c r="SZO10"/>
      <c r="SZP10" s="14"/>
      <c r="SZQ10"/>
      <c r="SZR10" s="14"/>
      <c r="SZS10"/>
      <c r="SZT10" s="14"/>
      <c r="SZU10"/>
      <c r="SZV10" s="14"/>
      <c r="SZW10"/>
      <c r="SZX10" s="14"/>
      <c r="SZY10"/>
      <c r="SZZ10" s="14"/>
      <c r="TAA10"/>
      <c r="TAB10" s="14"/>
      <c r="TAC10"/>
      <c r="TAD10" s="14"/>
      <c r="TAE10"/>
      <c r="TAF10" s="14"/>
      <c r="TAG10"/>
      <c r="TAH10" s="14"/>
      <c r="TAI10"/>
      <c r="TAJ10" s="14"/>
      <c r="TAK10"/>
      <c r="TAL10" s="14"/>
      <c r="TAM10"/>
      <c r="TAN10" s="14"/>
      <c r="TAO10"/>
      <c r="TAP10" s="14"/>
      <c r="TAQ10"/>
      <c r="TAR10" s="14"/>
      <c r="TAS10"/>
      <c r="TAT10" s="14"/>
      <c r="TAU10"/>
      <c r="TAV10" s="14"/>
      <c r="TAW10"/>
      <c r="TAX10" s="14"/>
      <c r="TAY10"/>
      <c r="TAZ10" s="14"/>
      <c r="TBA10"/>
      <c r="TBB10" s="14"/>
      <c r="TBC10"/>
      <c r="TBD10" s="14"/>
      <c r="TBE10"/>
      <c r="TBF10" s="14"/>
      <c r="TBG10"/>
      <c r="TBH10" s="14"/>
      <c r="TBI10"/>
      <c r="TBJ10" s="14"/>
      <c r="TBK10"/>
      <c r="TBL10" s="14"/>
      <c r="TBM10"/>
      <c r="TBN10" s="14"/>
      <c r="TBO10"/>
      <c r="TBP10" s="14"/>
      <c r="TBQ10"/>
      <c r="TBR10" s="14"/>
      <c r="TBS10"/>
      <c r="TBT10" s="14"/>
      <c r="TBU10"/>
      <c r="TBV10" s="14"/>
      <c r="TBW10"/>
      <c r="TBX10" s="14"/>
      <c r="TBY10"/>
      <c r="TBZ10" s="14"/>
      <c r="TCA10"/>
      <c r="TCB10" s="14"/>
      <c r="TCC10"/>
      <c r="TCD10" s="14"/>
      <c r="TCE10"/>
      <c r="TCF10" s="14"/>
      <c r="TCG10"/>
      <c r="TCH10" s="14"/>
      <c r="TCI10"/>
      <c r="TCJ10" s="14"/>
      <c r="TCK10"/>
      <c r="TCL10" s="14"/>
      <c r="TCM10"/>
      <c r="TCN10" s="14"/>
      <c r="TCO10"/>
      <c r="TCP10" s="14"/>
      <c r="TCQ10"/>
      <c r="TCR10" s="14"/>
      <c r="TCS10"/>
      <c r="TCT10" s="14"/>
      <c r="TCU10"/>
      <c r="TCV10" s="14"/>
      <c r="TCW10"/>
      <c r="TCX10" s="14"/>
      <c r="TCY10"/>
      <c r="TCZ10" s="14"/>
      <c r="TDA10"/>
      <c r="TDB10" s="14"/>
      <c r="TDC10"/>
      <c r="TDD10" s="14"/>
      <c r="TDE10"/>
      <c r="TDF10" s="14"/>
      <c r="TDG10"/>
      <c r="TDH10" s="14"/>
      <c r="TDI10"/>
      <c r="TDJ10" s="14"/>
      <c r="TDK10"/>
      <c r="TDL10" s="14"/>
      <c r="TDM10"/>
      <c r="TDN10" s="14"/>
      <c r="TDO10"/>
      <c r="TDP10" s="14"/>
      <c r="TDQ10"/>
      <c r="TDR10" s="14"/>
      <c r="TDS10"/>
      <c r="TDT10" s="14"/>
      <c r="TDU10"/>
      <c r="TDV10" s="14"/>
      <c r="TDW10"/>
      <c r="TDX10" s="14"/>
      <c r="TDY10"/>
      <c r="TDZ10" s="14"/>
      <c r="TEA10"/>
      <c r="TEB10" s="14"/>
      <c r="TEC10"/>
      <c r="TED10" s="14"/>
      <c r="TEE10"/>
      <c r="TEF10" s="14"/>
      <c r="TEG10"/>
      <c r="TEH10" s="14"/>
      <c r="TEI10"/>
      <c r="TEJ10" s="14"/>
      <c r="TEK10"/>
      <c r="TEL10" s="14"/>
      <c r="TEM10"/>
      <c r="TEN10" s="14"/>
      <c r="TEO10"/>
      <c r="TEP10" s="14"/>
      <c r="TEQ10"/>
      <c r="TER10" s="14"/>
      <c r="TES10"/>
      <c r="TET10" s="14"/>
      <c r="TEU10"/>
      <c r="TEV10" s="14"/>
      <c r="TEW10"/>
      <c r="TEX10" s="14"/>
      <c r="TEY10"/>
      <c r="TEZ10" s="14"/>
      <c r="TFA10"/>
      <c r="TFB10" s="14"/>
      <c r="TFC10"/>
      <c r="TFD10" s="14"/>
      <c r="TFE10"/>
      <c r="TFF10" s="14"/>
      <c r="TFG10"/>
      <c r="TFH10" s="14"/>
      <c r="TFI10"/>
      <c r="TFJ10" s="14"/>
      <c r="TFK10"/>
      <c r="TFL10" s="14"/>
      <c r="TFM10"/>
      <c r="TFN10" s="14"/>
      <c r="TFO10"/>
      <c r="TFP10" s="14"/>
      <c r="TFQ10"/>
      <c r="TFR10" s="14"/>
      <c r="TFS10"/>
      <c r="TFT10" s="14"/>
      <c r="TFU10"/>
      <c r="TFV10" s="14"/>
      <c r="TFW10"/>
      <c r="TFX10" s="14"/>
      <c r="TFY10"/>
      <c r="TFZ10" s="14"/>
      <c r="TGA10"/>
      <c r="TGB10" s="14"/>
      <c r="TGC10"/>
      <c r="TGD10" s="14"/>
      <c r="TGE10"/>
      <c r="TGF10" s="14"/>
      <c r="TGG10"/>
      <c r="TGH10" s="14"/>
      <c r="TGI10"/>
      <c r="TGJ10" s="14"/>
      <c r="TGK10"/>
      <c r="TGL10" s="14"/>
      <c r="TGM10"/>
      <c r="TGN10" s="14"/>
      <c r="TGO10"/>
      <c r="TGP10" s="14"/>
      <c r="TGQ10"/>
      <c r="TGR10" s="14"/>
      <c r="TGS10"/>
      <c r="TGT10" s="14"/>
      <c r="TGU10"/>
      <c r="TGV10" s="14"/>
      <c r="TGW10"/>
      <c r="TGX10" s="14"/>
      <c r="TGY10"/>
      <c r="TGZ10" s="14"/>
      <c r="THA10"/>
      <c r="THB10" s="14"/>
      <c r="THC10"/>
      <c r="THD10" s="14"/>
      <c r="THE10"/>
      <c r="THF10" s="14"/>
      <c r="THG10"/>
      <c r="THH10" s="14"/>
      <c r="THI10"/>
      <c r="THJ10" s="14"/>
      <c r="THK10"/>
      <c r="THL10" s="14"/>
      <c r="THM10"/>
      <c r="THN10" s="14"/>
      <c r="THO10"/>
      <c r="THP10" s="14"/>
      <c r="THQ10"/>
      <c r="THR10" s="14"/>
      <c r="THS10"/>
      <c r="THT10" s="14"/>
      <c r="THU10"/>
      <c r="THV10" s="14"/>
      <c r="THW10"/>
      <c r="THX10" s="14"/>
      <c r="THY10"/>
      <c r="THZ10" s="14"/>
      <c r="TIA10"/>
      <c r="TIB10" s="14"/>
      <c r="TIC10"/>
      <c r="TID10" s="14"/>
      <c r="TIE10"/>
      <c r="TIF10" s="14"/>
      <c r="TIG10"/>
      <c r="TIH10" s="14"/>
      <c r="TII10"/>
      <c r="TIJ10" s="14"/>
      <c r="TIK10"/>
      <c r="TIL10" s="14"/>
      <c r="TIM10"/>
      <c r="TIN10" s="14"/>
      <c r="TIO10"/>
      <c r="TIP10" s="14"/>
      <c r="TIQ10"/>
      <c r="TIR10" s="14"/>
      <c r="TIS10"/>
      <c r="TIT10" s="14"/>
      <c r="TIU10"/>
      <c r="TIV10" s="14"/>
      <c r="TIW10"/>
      <c r="TIX10" s="14"/>
      <c r="TIY10"/>
      <c r="TIZ10" s="14"/>
      <c r="TJA10"/>
      <c r="TJB10" s="14"/>
      <c r="TJC10"/>
      <c r="TJD10" s="14"/>
      <c r="TJE10"/>
      <c r="TJF10" s="14"/>
      <c r="TJG10"/>
      <c r="TJH10" s="14"/>
      <c r="TJI10"/>
      <c r="TJJ10" s="14"/>
      <c r="TJK10"/>
      <c r="TJL10" s="14"/>
      <c r="TJM10"/>
      <c r="TJN10" s="14"/>
      <c r="TJO10"/>
      <c r="TJP10" s="14"/>
      <c r="TJQ10"/>
      <c r="TJR10" s="14"/>
      <c r="TJS10"/>
      <c r="TJT10" s="14"/>
      <c r="TJU10"/>
      <c r="TJV10" s="14"/>
      <c r="TJW10"/>
      <c r="TJX10" s="14"/>
      <c r="TJY10"/>
      <c r="TJZ10" s="14"/>
      <c r="TKA10"/>
      <c r="TKB10" s="14"/>
      <c r="TKC10"/>
      <c r="TKD10" s="14"/>
      <c r="TKE10"/>
      <c r="TKF10" s="14"/>
      <c r="TKG10"/>
      <c r="TKH10" s="14"/>
      <c r="TKI10"/>
      <c r="TKJ10" s="14"/>
      <c r="TKK10"/>
      <c r="TKL10" s="14"/>
      <c r="TKM10"/>
      <c r="TKN10" s="14"/>
      <c r="TKO10"/>
      <c r="TKP10" s="14"/>
      <c r="TKQ10"/>
      <c r="TKR10" s="14"/>
      <c r="TKS10"/>
      <c r="TKT10" s="14"/>
      <c r="TKU10"/>
      <c r="TKV10" s="14"/>
      <c r="TKW10"/>
      <c r="TKX10" s="14"/>
      <c r="TKY10"/>
      <c r="TKZ10" s="14"/>
      <c r="TLA10"/>
      <c r="TLB10" s="14"/>
      <c r="TLC10"/>
      <c r="TLD10" s="14"/>
      <c r="TLE10"/>
      <c r="TLF10" s="14"/>
      <c r="TLG10"/>
      <c r="TLH10" s="14"/>
      <c r="TLI10"/>
      <c r="TLJ10" s="14"/>
      <c r="TLK10"/>
      <c r="TLL10" s="14"/>
      <c r="TLM10"/>
      <c r="TLN10" s="14"/>
      <c r="TLO10"/>
      <c r="TLP10" s="14"/>
      <c r="TLQ10"/>
      <c r="TLR10" s="14"/>
      <c r="TLS10"/>
      <c r="TLT10" s="14"/>
      <c r="TLU10"/>
      <c r="TLV10" s="14"/>
      <c r="TLW10"/>
      <c r="TLX10" s="14"/>
      <c r="TLY10"/>
      <c r="TLZ10" s="14"/>
      <c r="TMA10"/>
      <c r="TMB10" s="14"/>
      <c r="TMC10"/>
      <c r="TMD10" s="14"/>
      <c r="TME10"/>
      <c r="TMF10" s="14"/>
      <c r="TMG10"/>
      <c r="TMH10" s="14"/>
      <c r="TMI10"/>
      <c r="TMJ10" s="14"/>
      <c r="TMK10"/>
      <c r="TML10" s="14"/>
      <c r="TMM10"/>
      <c r="TMN10" s="14"/>
      <c r="TMO10"/>
      <c r="TMP10" s="14"/>
      <c r="TMQ10"/>
      <c r="TMR10" s="14"/>
      <c r="TMS10"/>
      <c r="TMT10" s="14"/>
      <c r="TMU10"/>
      <c r="TMV10" s="14"/>
      <c r="TMW10"/>
      <c r="TMX10" s="14"/>
      <c r="TMY10"/>
      <c r="TMZ10" s="14"/>
      <c r="TNA10"/>
      <c r="TNB10" s="14"/>
      <c r="TNC10"/>
      <c r="TND10" s="14"/>
      <c r="TNE10"/>
      <c r="TNF10" s="14"/>
      <c r="TNG10"/>
      <c r="TNH10" s="14"/>
      <c r="TNI10"/>
      <c r="TNJ10" s="14"/>
      <c r="TNK10"/>
      <c r="TNL10" s="14"/>
      <c r="TNM10"/>
      <c r="TNN10" s="14"/>
      <c r="TNO10"/>
      <c r="TNP10" s="14"/>
      <c r="TNQ10"/>
      <c r="TNR10" s="14"/>
      <c r="TNS10"/>
      <c r="TNT10" s="14"/>
      <c r="TNU10"/>
      <c r="TNV10" s="14"/>
      <c r="TNW10"/>
      <c r="TNX10" s="14"/>
      <c r="TNY10"/>
      <c r="TNZ10" s="14"/>
      <c r="TOA10"/>
      <c r="TOB10" s="14"/>
      <c r="TOC10"/>
      <c r="TOD10" s="14"/>
      <c r="TOE10"/>
      <c r="TOF10" s="14"/>
      <c r="TOG10"/>
      <c r="TOH10" s="14"/>
      <c r="TOI10"/>
      <c r="TOJ10" s="14"/>
      <c r="TOK10"/>
      <c r="TOL10" s="14"/>
      <c r="TOM10"/>
      <c r="TON10" s="14"/>
      <c r="TOO10"/>
      <c r="TOP10" s="14"/>
      <c r="TOQ10"/>
      <c r="TOR10" s="14"/>
      <c r="TOS10"/>
      <c r="TOT10" s="14"/>
      <c r="TOU10"/>
      <c r="TOV10" s="14"/>
      <c r="TOW10"/>
      <c r="TOX10" s="14"/>
      <c r="TOY10"/>
      <c r="TOZ10" s="14"/>
      <c r="TPA10"/>
      <c r="TPB10" s="14"/>
      <c r="TPC10"/>
      <c r="TPD10" s="14"/>
      <c r="TPE10"/>
      <c r="TPF10" s="14"/>
      <c r="TPG10"/>
      <c r="TPH10" s="14"/>
      <c r="TPI10"/>
      <c r="TPJ10" s="14"/>
      <c r="TPK10"/>
      <c r="TPL10" s="14"/>
      <c r="TPM10"/>
      <c r="TPN10" s="14"/>
      <c r="TPO10"/>
      <c r="TPP10" s="14"/>
      <c r="TPQ10"/>
      <c r="TPR10" s="14"/>
      <c r="TPS10"/>
      <c r="TPT10" s="14"/>
      <c r="TPU10"/>
      <c r="TPV10" s="14"/>
      <c r="TPW10"/>
      <c r="TPX10" s="14"/>
      <c r="TPY10"/>
      <c r="TPZ10" s="14"/>
      <c r="TQA10"/>
      <c r="TQB10" s="14"/>
      <c r="TQC10"/>
      <c r="TQD10" s="14"/>
      <c r="TQE10"/>
      <c r="TQF10" s="14"/>
      <c r="TQG10"/>
      <c r="TQH10" s="14"/>
      <c r="TQI10"/>
      <c r="TQJ10" s="14"/>
      <c r="TQK10"/>
      <c r="TQL10" s="14"/>
      <c r="TQM10"/>
      <c r="TQN10" s="14"/>
      <c r="TQO10"/>
      <c r="TQP10" s="14"/>
      <c r="TQQ10"/>
      <c r="TQR10" s="14"/>
      <c r="TQS10"/>
      <c r="TQT10" s="14"/>
      <c r="TQU10"/>
      <c r="TQV10" s="14"/>
      <c r="TQW10"/>
      <c r="TQX10" s="14"/>
      <c r="TQY10"/>
      <c r="TQZ10" s="14"/>
      <c r="TRA10"/>
      <c r="TRB10" s="14"/>
      <c r="TRC10"/>
      <c r="TRD10" s="14"/>
      <c r="TRE10"/>
      <c r="TRF10" s="14"/>
      <c r="TRG10"/>
      <c r="TRH10" s="14"/>
      <c r="TRI10"/>
      <c r="TRJ10" s="14"/>
      <c r="TRK10"/>
      <c r="TRL10" s="14"/>
      <c r="TRM10"/>
      <c r="TRN10" s="14"/>
      <c r="TRO10"/>
      <c r="TRP10" s="14"/>
      <c r="TRQ10"/>
      <c r="TRR10" s="14"/>
      <c r="TRS10"/>
      <c r="TRT10" s="14"/>
      <c r="TRU10"/>
      <c r="TRV10" s="14"/>
      <c r="TRW10"/>
      <c r="TRX10" s="14"/>
      <c r="TRY10"/>
      <c r="TRZ10" s="14"/>
      <c r="TSA10"/>
      <c r="TSB10" s="14"/>
      <c r="TSC10"/>
      <c r="TSD10" s="14"/>
      <c r="TSE10"/>
      <c r="TSF10" s="14"/>
      <c r="TSG10"/>
      <c r="TSH10" s="14"/>
      <c r="TSI10"/>
      <c r="TSJ10" s="14"/>
      <c r="TSK10"/>
      <c r="TSL10" s="14"/>
      <c r="TSM10"/>
      <c r="TSN10" s="14"/>
      <c r="TSO10"/>
      <c r="TSP10" s="14"/>
      <c r="TSQ10"/>
      <c r="TSR10" s="14"/>
      <c r="TSS10"/>
      <c r="TST10" s="14"/>
      <c r="TSU10"/>
      <c r="TSV10" s="14"/>
      <c r="TSW10"/>
      <c r="TSX10" s="14"/>
      <c r="TSY10"/>
      <c r="TSZ10" s="14"/>
      <c r="TTA10"/>
      <c r="TTB10" s="14"/>
      <c r="TTC10"/>
      <c r="TTD10" s="14"/>
      <c r="TTE10"/>
      <c r="TTF10" s="14"/>
      <c r="TTG10"/>
      <c r="TTH10" s="14"/>
      <c r="TTI10"/>
      <c r="TTJ10" s="14"/>
      <c r="TTK10"/>
      <c r="TTL10" s="14"/>
      <c r="TTM10"/>
      <c r="TTN10" s="14"/>
      <c r="TTO10"/>
      <c r="TTP10" s="14"/>
      <c r="TTQ10"/>
      <c r="TTR10" s="14"/>
      <c r="TTS10"/>
      <c r="TTT10" s="14"/>
      <c r="TTU10"/>
      <c r="TTV10" s="14"/>
      <c r="TTW10"/>
      <c r="TTX10" s="14"/>
      <c r="TTY10"/>
      <c r="TTZ10" s="14"/>
      <c r="TUA10"/>
      <c r="TUB10" s="14"/>
      <c r="TUC10"/>
      <c r="TUD10" s="14"/>
      <c r="TUE10"/>
      <c r="TUF10" s="14"/>
      <c r="TUG10"/>
      <c r="TUH10" s="14"/>
      <c r="TUI10"/>
      <c r="TUJ10" s="14"/>
      <c r="TUK10"/>
      <c r="TUL10" s="14"/>
      <c r="TUM10"/>
      <c r="TUN10" s="14"/>
      <c r="TUO10"/>
      <c r="TUP10" s="14"/>
      <c r="TUQ10"/>
      <c r="TUR10" s="14"/>
      <c r="TUS10"/>
      <c r="TUT10" s="14"/>
      <c r="TUU10"/>
      <c r="TUV10" s="14"/>
      <c r="TUW10"/>
      <c r="TUX10" s="14"/>
      <c r="TUY10"/>
      <c r="TUZ10" s="14"/>
      <c r="TVA10"/>
      <c r="TVB10" s="14"/>
      <c r="TVC10"/>
      <c r="TVD10" s="14"/>
      <c r="TVE10"/>
      <c r="TVF10" s="14"/>
      <c r="TVG10"/>
      <c r="TVH10" s="14"/>
      <c r="TVI10"/>
      <c r="TVJ10" s="14"/>
      <c r="TVK10"/>
      <c r="TVL10" s="14"/>
      <c r="TVM10"/>
      <c r="TVN10" s="14"/>
      <c r="TVO10"/>
      <c r="TVP10" s="14"/>
      <c r="TVQ10"/>
      <c r="TVR10" s="14"/>
      <c r="TVS10"/>
      <c r="TVT10" s="14"/>
      <c r="TVU10"/>
      <c r="TVV10" s="14"/>
      <c r="TVW10"/>
      <c r="TVX10" s="14"/>
      <c r="TVY10"/>
      <c r="TVZ10" s="14"/>
      <c r="TWA10"/>
      <c r="TWB10" s="14"/>
      <c r="TWC10"/>
      <c r="TWD10" s="14"/>
      <c r="TWE10"/>
      <c r="TWF10" s="14"/>
      <c r="TWG10"/>
      <c r="TWH10" s="14"/>
      <c r="TWI10"/>
      <c r="TWJ10" s="14"/>
      <c r="TWK10"/>
      <c r="TWL10" s="14"/>
      <c r="TWM10"/>
      <c r="TWN10" s="14"/>
      <c r="TWO10"/>
      <c r="TWP10" s="14"/>
      <c r="TWQ10"/>
      <c r="TWR10" s="14"/>
      <c r="TWS10"/>
      <c r="TWT10" s="14"/>
      <c r="TWU10"/>
      <c r="TWV10" s="14"/>
      <c r="TWW10"/>
      <c r="TWX10" s="14"/>
      <c r="TWY10"/>
      <c r="TWZ10" s="14"/>
      <c r="TXA10"/>
      <c r="TXB10" s="14"/>
      <c r="TXC10"/>
      <c r="TXD10" s="14"/>
      <c r="TXE10"/>
      <c r="TXF10" s="14"/>
      <c r="TXG10"/>
      <c r="TXH10" s="14"/>
      <c r="TXI10"/>
      <c r="TXJ10" s="14"/>
      <c r="TXK10"/>
      <c r="TXL10" s="14"/>
      <c r="TXM10"/>
      <c r="TXN10" s="14"/>
      <c r="TXO10"/>
      <c r="TXP10" s="14"/>
      <c r="TXQ10"/>
      <c r="TXR10" s="14"/>
      <c r="TXS10"/>
      <c r="TXT10" s="14"/>
      <c r="TXU10"/>
      <c r="TXV10" s="14"/>
      <c r="TXW10"/>
      <c r="TXX10" s="14"/>
      <c r="TXY10"/>
      <c r="TXZ10" s="14"/>
      <c r="TYA10"/>
      <c r="TYB10" s="14"/>
      <c r="TYC10"/>
      <c r="TYD10" s="14"/>
      <c r="TYE10"/>
      <c r="TYF10" s="14"/>
      <c r="TYG10"/>
      <c r="TYH10" s="14"/>
      <c r="TYI10"/>
      <c r="TYJ10" s="14"/>
      <c r="TYK10"/>
      <c r="TYL10" s="14"/>
      <c r="TYM10"/>
      <c r="TYN10" s="14"/>
      <c r="TYO10"/>
      <c r="TYP10" s="14"/>
      <c r="TYQ10"/>
      <c r="TYR10" s="14"/>
      <c r="TYS10"/>
      <c r="TYT10" s="14"/>
      <c r="TYU10"/>
      <c r="TYV10" s="14"/>
      <c r="TYW10"/>
      <c r="TYX10" s="14"/>
      <c r="TYY10"/>
      <c r="TYZ10" s="14"/>
      <c r="TZA10"/>
      <c r="TZB10" s="14"/>
      <c r="TZC10"/>
      <c r="TZD10" s="14"/>
      <c r="TZE10"/>
      <c r="TZF10" s="14"/>
      <c r="TZG10"/>
      <c r="TZH10" s="14"/>
      <c r="TZI10"/>
      <c r="TZJ10" s="14"/>
      <c r="TZK10"/>
      <c r="TZL10" s="14"/>
      <c r="TZM10"/>
      <c r="TZN10" s="14"/>
      <c r="TZO10"/>
      <c r="TZP10" s="14"/>
      <c r="TZQ10"/>
      <c r="TZR10" s="14"/>
      <c r="TZS10"/>
      <c r="TZT10" s="14"/>
      <c r="TZU10"/>
      <c r="TZV10" s="14"/>
      <c r="TZW10"/>
      <c r="TZX10" s="14"/>
      <c r="TZY10"/>
      <c r="TZZ10" s="14"/>
      <c r="UAA10"/>
      <c r="UAB10" s="14"/>
      <c r="UAC10"/>
      <c r="UAD10" s="14"/>
      <c r="UAE10"/>
      <c r="UAF10" s="14"/>
      <c r="UAG10"/>
      <c r="UAH10" s="14"/>
      <c r="UAI10"/>
      <c r="UAJ10" s="14"/>
      <c r="UAK10"/>
      <c r="UAL10" s="14"/>
      <c r="UAM10"/>
      <c r="UAN10" s="14"/>
      <c r="UAO10"/>
      <c r="UAP10" s="14"/>
      <c r="UAQ10"/>
      <c r="UAR10" s="14"/>
      <c r="UAS10"/>
      <c r="UAT10" s="14"/>
      <c r="UAU10"/>
      <c r="UAV10" s="14"/>
      <c r="UAW10"/>
      <c r="UAX10" s="14"/>
      <c r="UAY10"/>
      <c r="UAZ10" s="14"/>
      <c r="UBA10"/>
      <c r="UBB10" s="14"/>
      <c r="UBC10"/>
      <c r="UBD10" s="14"/>
      <c r="UBE10"/>
      <c r="UBF10" s="14"/>
      <c r="UBG10"/>
      <c r="UBH10" s="14"/>
      <c r="UBI10"/>
      <c r="UBJ10" s="14"/>
      <c r="UBK10"/>
      <c r="UBL10" s="14"/>
      <c r="UBM10"/>
      <c r="UBN10" s="14"/>
      <c r="UBO10"/>
      <c r="UBP10" s="14"/>
      <c r="UBQ10"/>
      <c r="UBR10" s="14"/>
      <c r="UBS10"/>
      <c r="UBT10" s="14"/>
      <c r="UBU10"/>
      <c r="UBV10" s="14"/>
      <c r="UBW10"/>
      <c r="UBX10" s="14"/>
      <c r="UBY10"/>
      <c r="UBZ10" s="14"/>
      <c r="UCA10"/>
      <c r="UCB10" s="14"/>
      <c r="UCC10"/>
      <c r="UCD10" s="14"/>
      <c r="UCE10"/>
      <c r="UCF10" s="14"/>
      <c r="UCG10"/>
      <c r="UCH10" s="14"/>
      <c r="UCI10"/>
      <c r="UCJ10" s="14"/>
      <c r="UCK10"/>
      <c r="UCL10" s="14"/>
      <c r="UCM10"/>
      <c r="UCN10" s="14"/>
      <c r="UCO10"/>
      <c r="UCP10" s="14"/>
      <c r="UCQ10"/>
      <c r="UCR10" s="14"/>
      <c r="UCS10"/>
      <c r="UCT10" s="14"/>
      <c r="UCU10"/>
      <c r="UCV10" s="14"/>
      <c r="UCW10"/>
      <c r="UCX10" s="14"/>
      <c r="UCY10"/>
      <c r="UCZ10" s="14"/>
      <c r="UDA10"/>
      <c r="UDB10" s="14"/>
      <c r="UDC10"/>
      <c r="UDD10" s="14"/>
      <c r="UDE10"/>
      <c r="UDF10" s="14"/>
      <c r="UDG10"/>
      <c r="UDH10" s="14"/>
      <c r="UDI10"/>
      <c r="UDJ10" s="14"/>
      <c r="UDK10"/>
      <c r="UDL10" s="14"/>
      <c r="UDM10"/>
      <c r="UDN10" s="14"/>
      <c r="UDO10"/>
      <c r="UDP10" s="14"/>
      <c r="UDQ10"/>
      <c r="UDR10" s="14"/>
      <c r="UDS10"/>
      <c r="UDT10" s="14"/>
      <c r="UDU10"/>
      <c r="UDV10" s="14"/>
      <c r="UDW10"/>
      <c r="UDX10" s="14"/>
      <c r="UDY10"/>
      <c r="UDZ10" s="14"/>
      <c r="UEA10"/>
      <c r="UEB10" s="14"/>
      <c r="UEC10"/>
      <c r="UED10" s="14"/>
      <c r="UEE10"/>
      <c r="UEF10" s="14"/>
      <c r="UEG10"/>
      <c r="UEH10" s="14"/>
      <c r="UEI10"/>
      <c r="UEJ10" s="14"/>
      <c r="UEK10"/>
      <c r="UEL10" s="14"/>
      <c r="UEM10"/>
      <c r="UEN10" s="14"/>
      <c r="UEO10"/>
      <c r="UEP10" s="14"/>
      <c r="UEQ10"/>
      <c r="UER10" s="14"/>
      <c r="UES10"/>
      <c r="UET10" s="14"/>
      <c r="UEU10"/>
      <c r="UEV10" s="14"/>
      <c r="UEW10"/>
      <c r="UEX10" s="14"/>
      <c r="UEY10"/>
      <c r="UEZ10" s="14"/>
      <c r="UFA10"/>
      <c r="UFB10" s="14"/>
      <c r="UFC10"/>
      <c r="UFD10" s="14"/>
      <c r="UFE10"/>
      <c r="UFF10" s="14"/>
      <c r="UFG10"/>
      <c r="UFH10" s="14"/>
      <c r="UFI10"/>
      <c r="UFJ10" s="14"/>
      <c r="UFK10"/>
      <c r="UFL10" s="14"/>
      <c r="UFM10"/>
      <c r="UFN10" s="14"/>
      <c r="UFO10"/>
      <c r="UFP10" s="14"/>
      <c r="UFQ10"/>
      <c r="UFR10" s="14"/>
      <c r="UFS10"/>
      <c r="UFT10" s="14"/>
      <c r="UFU10"/>
      <c r="UFV10" s="14"/>
      <c r="UFW10"/>
      <c r="UFX10" s="14"/>
      <c r="UFY10"/>
      <c r="UFZ10" s="14"/>
      <c r="UGA10"/>
      <c r="UGB10" s="14"/>
      <c r="UGC10"/>
      <c r="UGD10" s="14"/>
      <c r="UGE10"/>
      <c r="UGF10" s="14"/>
      <c r="UGG10"/>
      <c r="UGH10" s="14"/>
      <c r="UGI10"/>
      <c r="UGJ10" s="14"/>
      <c r="UGK10"/>
      <c r="UGL10" s="14"/>
      <c r="UGM10"/>
      <c r="UGN10" s="14"/>
      <c r="UGO10"/>
      <c r="UGP10" s="14"/>
      <c r="UGQ10"/>
      <c r="UGR10" s="14"/>
      <c r="UGS10"/>
      <c r="UGT10" s="14"/>
      <c r="UGU10"/>
      <c r="UGV10" s="14"/>
      <c r="UGW10"/>
      <c r="UGX10" s="14"/>
      <c r="UGY10"/>
      <c r="UGZ10" s="14"/>
      <c r="UHA10"/>
      <c r="UHB10" s="14"/>
      <c r="UHC10"/>
      <c r="UHD10" s="14"/>
      <c r="UHE10"/>
      <c r="UHF10" s="14"/>
      <c r="UHG10"/>
      <c r="UHH10" s="14"/>
      <c r="UHI10"/>
      <c r="UHJ10" s="14"/>
      <c r="UHK10"/>
      <c r="UHL10" s="14"/>
      <c r="UHM10"/>
      <c r="UHN10" s="14"/>
      <c r="UHO10"/>
      <c r="UHP10" s="14"/>
      <c r="UHQ10"/>
      <c r="UHR10" s="14"/>
      <c r="UHS10"/>
      <c r="UHT10" s="14"/>
      <c r="UHU10"/>
      <c r="UHV10" s="14"/>
      <c r="UHW10"/>
      <c r="UHX10" s="14"/>
      <c r="UHY10"/>
      <c r="UHZ10" s="14"/>
      <c r="UIA10"/>
      <c r="UIB10" s="14"/>
      <c r="UIC10"/>
      <c r="UID10" s="14"/>
      <c r="UIE10"/>
      <c r="UIF10" s="14"/>
      <c r="UIG10"/>
      <c r="UIH10" s="14"/>
      <c r="UII10"/>
      <c r="UIJ10" s="14"/>
      <c r="UIK10"/>
      <c r="UIL10" s="14"/>
      <c r="UIM10"/>
      <c r="UIN10" s="14"/>
      <c r="UIO10"/>
      <c r="UIP10" s="14"/>
      <c r="UIQ10"/>
      <c r="UIR10" s="14"/>
      <c r="UIS10"/>
      <c r="UIT10" s="14"/>
      <c r="UIU10"/>
      <c r="UIV10" s="14"/>
      <c r="UIW10"/>
      <c r="UIX10" s="14"/>
      <c r="UIY10"/>
      <c r="UIZ10" s="14"/>
      <c r="UJA10"/>
      <c r="UJB10" s="14"/>
      <c r="UJC10"/>
      <c r="UJD10" s="14"/>
      <c r="UJE10"/>
      <c r="UJF10" s="14"/>
      <c r="UJG10"/>
      <c r="UJH10" s="14"/>
      <c r="UJI10"/>
      <c r="UJJ10" s="14"/>
      <c r="UJK10"/>
      <c r="UJL10" s="14"/>
      <c r="UJM10"/>
      <c r="UJN10" s="14"/>
      <c r="UJO10"/>
      <c r="UJP10" s="14"/>
      <c r="UJQ10"/>
      <c r="UJR10" s="14"/>
      <c r="UJS10"/>
      <c r="UJT10" s="14"/>
      <c r="UJU10"/>
      <c r="UJV10" s="14"/>
      <c r="UJW10"/>
      <c r="UJX10" s="14"/>
      <c r="UJY10"/>
      <c r="UJZ10" s="14"/>
      <c r="UKA10"/>
      <c r="UKB10" s="14"/>
      <c r="UKC10"/>
      <c r="UKD10" s="14"/>
      <c r="UKE10"/>
      <c r="UKF10" s="14"/>
      <c r="UKG10"/>
      <c r="UKH10" s="14"/>
      <c r="UKI10"/>
      <c r="UKJ10" s="14"/>
      <c r="UKK10"/>
      <c r="UKL10" s="14"/>
      <c r="UKM10"/>
      <c r="UKN10" s="14"/>
      <c r="UKO10"/>
      <c r="UKP10" s="14"/>
      <c r="UKQ10"/>
      <c r="UKR10" s="14"/>
      <c r="UKS10"/>
      <c r="UKT10" s="14"/>
      <c r="UKU10"/>
      <c r="UKV10" s="14"/>
      <c r="UKW10"/>
      <c r="UKX10" s="14"/>
      <c r="UKY10"/>
      <c r="UKZ10" s="14"/>
      <c r="ULA10"/>
      <c r="ULB10" s="14"/>
      <c r="ULC10"/>
      <c r="ULD10" s="14"/>
      <c r="ULE10"/>
      <c r="ULF10" s="14"/>
      <c r="ULG10"/>
      <c r="ULH10" s="14"/>
      <c r="ULI10"/>
      <c r="ULJ10" s="14"/>
      <c r="ULK10"/>
      <c r="ULL10" s="14"/>
      <c r="ULM10"/>
      <c r="ULN10" s="14"/>
      <c r="ULO10"/>
      <c r="ULP10" s="14"/>
      <c r="ULQ10"/>
      <c r="ULR10" s="14"/>
      <c r="ULS10"/>
      <c r="ULT10" s="14"/>
      <c r="ULU10"/>
      <c r="ULV10" s="14"/>
      <c r="ULW10"/>
      <c r="ULX10" s="14"/>
      <c r="ULY10"/>
      <c r="ULZ10" s="14"/>
      <c r="UMA10"/>
      <c r="UMB10" s="14"/>
      <c r="UMC10"/>
      <c r="UMD10" s="14"/>
      <c r="UME10"/>
      <c r="UMF10" s="14"/>
      <c r="UMG10"/>
      <c r="UMH10" s="14"/>
      <c r="UMI10"/>
      <c r="UMJ10" s="14"/>
      <c r="UMK10"/>
      <c r="UML10" s="14"/>
      <c r="UMM10"/>
      <c r="UMN10" s="14"/>
      <c r="UMO10"/>
      <c r="UMP10" s="14"/>
      <c r="UMQ10"/>
      <c r="UMR10" s="14"/>
      <c r="UMS10"/>
      <c r="UMT10" s="14"/>
      <c r="UMU10"/>
      <c r="UMV10" s="14"/>
      <c r="UMW10"/>
      <c r="UMX10" s="14"/>
      <c r="UMY10"/>
      <c r="UMZ10" s="14"/>
      <c r="UNA10"/>
      <c r="UNB10" s="14"/>
      <c r="UNC10"/>
      <c r="UND10" s="14"/>
      <c r="UNE10"/>
      <c r="UNF10" s="14"/>
      <c r="UNG10"/>
      <c r="UNH10" s="14"/>
      <c r="UNI10"/>
      <c r="UNJ10" s="14"/>
      <c r="UNK10"/>
      <c r="UNL10" s="14"/>
      <c r="UNM10"/>
      <c r="UNN10" s="14"/>
      <c r="UNO10"/>
      <c r="UNP10" s="14"/>
      <c r="UNQ10"/>
      <c r="UNR10" s="14"/>
      <c r="UNS10"/>
      <c r="UNT10" s="14"/>
      <c r="UNU10"/>
      <c r="UNV10" s="14"/>
      <c r="UNW10"/>
      <c r="UNX10" s="14"/>
      <c r="UNY10"/>
      <c r="UNZ10" s="14"/>
      <c r="UOA10"/>
      <c r="UOB10" s="14"/>
      <c r="UOC10"/>
      <c r="UOD10" s="14"/>
      <c r="UOE10"/>
      <c r="UOF10" s="14"/>
      <c r="UOG10"/>
      <c r="UOH10" s="14"/>
      <c r="UOI10"/>
      <c r="UOJ10" s="14"/>
      <c r="UOK10"/>
      <c r="UOL10" s="14"/>
      <c r="UOM10"/>
      <c r="UON10" s="14"/>
      <c r="UOO10"/>
      <c r="UOP10" s="14"/>
      <c r="UOQ10"/>
      <c r="UOR10" s="14"/>
      <c r="UOS10"/>
      <c r="UOT10" s="14"/>
      <c r="UOU10"/>
      <c r="UOV10" s="14"/>
      <c r="UOW10"/>
      <c r="UOX10" s="14"/>
      <c r="UOY10"/>
      <c r="UOZ10" s="14"/>
      <c r="UPA10"/>
      <c r="UPB10" s="14"/>
      <c r="UPC10"/>
      <c r="UPD10" s="14"/>
      <c r="UPE10"/>
      <c r="UPF10" s="14"/>
      <c r="UPG10"/>
      <c r="UPH10" s="14"/>
      <c r="UPI10"/>
      <c r="UPJ10" s="14"/>
      <c r="UPK10"/>
      <c r="UPL10" s="14"/>
      <c r="UPM10"/>
      <c r="UPN10" s="14"/>
      <c r="UPO10"/>
      <c r="UPP10" s="14"/>
      <c r="UPQ10"/>
      <c r="UPR10" s="14"/>
      <c r="UPS10"/>
      <c r="UPT10" s="14"/>
      <c r="UPU10"/>
      <c r="UPV10" s="14"/>
      <c r="UPW10"/>
      <c r="UPX10" s="14"/>
      <c r="UPY10"/>
      <c r="UPZ10" s="14"/>
      <c r="UQA10"/>
      <c r="UQB10" s="14"/>
      <c r="UQC10"/>
      <c r="UQD10" s="14"/>
      <c r="UQE10"/>
      <c r="UQF10" s="14"/>
      <c r="UQG10"/>
      <c r="UQH10" s="14"/>
      <c r="UQI10"/>
      <c r="UQJ10" s="14"/>
      <c r="UQK10"/>
      <c r="UQL10" s="14"/>
      <c r="UQM10"/>
      <c r="UQN10" s="14"/>
      <c r="UQO10"/>
      <c r="UQP10" s="14"/>
      <c r="UQQ10"/>
      <c r="UQR10" s="14"/>
      <c r="UQS10"/>
      <c r="UQT10" s="14"/>
      <c r="UQU10"/>
      <c r="UQV10" s="14"/>
      <c r="UQW10"/>
      <c r="UQX10" s="14"/>
      <c r="UQY10"/>
      <c r="UQZ10" s="14"/>
      <c r="URA10"/>
      <c r="URB10" s="14"/>
      <c r="URC10"/>
      <c r="URD10" s="14"/>
      <c r="URE10"/>
      <c r="URF10" s="14"/>
      <c r="URG10"/>
      <c r="URH10" s="14"/>
      <c r="URI10"/>
      <c r="URJ10" s="14"/>
      <c r="URK10"/>
      <c r="URL10" s="14"/>
      <c r="URM10"/>
      <c r="URN10" s="14"/>
      <c r="URO10"/>
      <c r="URP10" s="14"/>
      <c r="URQ10"/>
      <c r="URR10" s="14"/>
      <c r="URS10"/>
      <c r="URT10" s="14"/>
      <c r="URU10"/>
      <c r="URV10" s="14"/>
      <c r="URW10"/>
      <c r="URX10" s="14"/>
      <c r="URY10"/>
      <c r="URZ10" s="14"/>
      <c r="USA10"/>
      <c r="USB10" s="14"/>
      <c r="USC10"/>
      <c r="USD10" s="14"/>
      <c r="USE10"/>
      <c r="USF10" s="14"/>
      <c r="USG10"/>
      <c r="USH10" s="14"/>
      <c r="USI10"/>
      <c r="USJ10" s="14"/>
      <c r="USK10"/>
      <c r="USL10" s="14"/>
      <c r="USM10"/>
      <c r="USN10" s="14"/>
      <c r="USO10"/>
      <c r="USP10" s="14"/>
      <c r="USQ10"/>
      <c r="USR10" s="14"/>
      <c r="USS10"/>
      <c r="UST10" s="14"/>
      <c r="USU10"/>
      <c r="USV10" s="14"/>
      <c r="USW10"/>
      <c r="USX10" s="14"/>
      <c r="USY10"/>
      <c r="USZ10" s="14"/>
      <c r="UTA10"/>
      <c r="UTB10" s="14"/>
      <c r="UTC10"/>
      <c r="UTD10" s="14"/>
      <c r="UTE10"/>
      <c r="UTF10" s="14"/>
      <c r="UTG10"/>
      <c r="UTH10" s="14"/>
      <c r="UTI10"/>
      <c r="UTJ10" s="14"/>
      <c r="UTK10"/>
      <c r="UTL10" s="14"/>
      <c r="UTM10"/>
      <c r="UTN10" s="14"/>
      <c r="UTO10"/>
      <c r="UTP10" s="14"/>
      <c r="UTQ10"/>
      <c r="UTR10" s="14"/>
      <c r="UTS10"/>
      <c r="UTT10" s="14"/>
      <c r="UTU10"/>
      <c r="UTV10" s="14"/>
      <c r="UTW10"/>
      <c r="UTX10" s="14"/>
      <c r="UTY10"/>
      <c r="UTZ10" s="14"/>
      <c r="UUA10"/>
      <c r="UUB10" s="14"/>
      <c r="UUC10"/>
      <c r="UUD10" s="14"/>
      <c r="UUE10"/>
      <c r="UUF10" s="14"/>
      <c r="UUG10"/>
      <c r="UUH10" s="14"/>
      <c r="UUI10"/>
      <c r="UUJ10" s="14"/>
      <c r="UUK10"/>
      <c r="UUL10" s="14"/>
      <c r="UUM10"/>
      <c r="UUN10" s="14"/>
      <c r="UUO10"/>
      <c r="UUP10" s="14"/>
      <c r="UUQ10"/>
      <c r="UUR10" s="14"/>
      <c r="UUS10"/>
      <c r="UUT10" s="14"/>
      <c r="UUU10"/>
      <c r="UUV10" s="14"/>
      <c r="UUW10"/>
      <c r="UUX10" s="14"/>
      <c r="UUY10"/>
      <c r="UUZ10" s="14"/>
      <c r="UVA10"/>
      <c r="UVB10" s="14"/>
      <c r="UVC10"/>
      <c r="UVD10" s="14"/>
      <c r="UVE10"/>
      <c r="UVF10" s="14"/>
      <c r="UVG10"/>
      <c r="UVH10" s="14"/>
      <c r="UVI10"/>
      <c r="UVJ10" s="14"/>
      <c r="UVK10"/>
      <c r="UVL10" s="14"/>
      <c r="UVM10"/>
      <c r="UVN10" s="14"/>
      <c r="UVO10"/>
      <c r="UVP10" s="14"/>
      <c r="UVQ10"/>
      <c r="UVR10" s="14"/>
      <c r="UVS10"/>
      <c r="UVT10" s="14"/>
      <c r="UVU10"/>
      <c r="UVV10" s="14"/>
      <c r="UVW10"/>
      <c r="UVX10" s="14"/>
      <c r="UVY10"/>
      <c r="UVZ10" s="14"/>
      <c r="UWA10"/>
      <c r="UWB10" s="14"/>
      <c r="UWC10"/>
      <c r="UWD10" s="14"/>
      <c r="UWE10"/>
      <c r="UWF10" s="14"/>
      <c r="UWG10"/>
      <c r="UWH10" s="14"/>
      <c r="UWI10"/>
      <c r="UWJ10" s="14"/>
      <c r="UWK10"/>
      <c r="UWL10" s="14"/>
      <c r="UWM10"/>
      <c r="UWN10" s="14"/>
      <c r="UWO10"/>
      <c r="UWP10" s="14"/>
      <c r="UWQ10"/>
      <c r="UWR10" s="14"/>
      <c r="UWS10"/>
      <c r="UWT10" s="14"/>
      <c r="UWU10"/>
      <c r="UWV10" s="14"/>
      <c r="UWW10"/>
      <c r="UWX10" s="14"/>
      <c r="UWY10"/>
      <c r="UWZ10" s="14"/>
      <c r="UXA10"/>
      <c r="UXB10" s="14"/>
      <c r="UXC10"/>
      <c r="UXD10" s="14"/>
      <c r="UXE10"/>
      <c r="UXF10" s="14"/>
      <c r="UXG10"/>
      <c r="UXH10" s="14"/>
      <c r="UXI10"/>
      <c r="UXJ10" s="14"/>
      <c r="UXK10"/>
      <c r="UXL10" s="14"/>
      <c r="UXM10"/>
      <c r="UXN10" s="14"/>
      <c r="UXO10"/>
      <c r="UXP10" s="14"/>
      <c r="UXQ10"/>
      <c r="UXR10" s="14"/>
      <c r="UXS10"/>
      <c r="UXT10" s="14"/>
      <c r="UXU10"/>
      <c r="UXV10" s="14"/>
      <c r="UXW10"/>
      <c r="UXX10" s="14"/>
      <c r="UXY10"/>
      <c r="UXZ10" s="14"/>
      <c r="UYA10"/>
      <c r="UYB10" s="14"/>
      <c r="UYC10"/>
      <c r="UYD10" s="14"/>
      <c r="UYE10"/>
      <c r="UYF10" s="14"/>
      <c r="UYG10"/>
      <c r="UYH10" s="14"/>
      <c r="UYI10"/>
      <c r="UYJ10" s="14"/>
      <c r="UYK10"/>
      <c r="UYL10" s="14"/>
      <c r="UYM10"/>
      <c r="UYN10" s="14"/>
      <c r="UYO10"/>
      <c r="UYP10" s="14"/>
      <c r="UYQ10"/>
      <c r="UYR10" s="14"/>
      <c r="UYS10"/>
      <c r="UYT10" s="14"/>
      <c r="UYU10"/>
      <c r="UYV10" s="14"/>
      <c r="UYW10"/>
      <c r="UYX10" s="14"/>
      <c r="UYY10"/>
      <c r="UYZ10" s="14"/>
      <c r="UZA10"/>
      <c r="UZB10" s="14"/>
      <c r="UZC10"/>
      <c r="UZD10" s="14"/>
      <c r="UZE10"/>
      <c r="UZF10" s="14"/>
      <c r="UZG10"/>
      <c r="UZH10" s="14"/>
      <c r="UZI10"/>
      <c r="UZJ10" s="14"/>
      <c r="UZK10"/>
      <c r="UZL10" s="14"/>
      <c r="UZM10"/>
      <c r="UZN10" s="14"/>
      <c r="UZO10"/>
      <c r="UZP10" s="14"/>
      <c r="UZQ10"/>
      <c r="UZR10" s="14"/>
      <c r="UZS10"/>
      <c r="UZT10" s="14"/>
      <c r="UZU10"/>
      <c r="UZV10" s="14"/>
      <c r="UZW10"/>
      <c r="UZX10" s="14"/>
      <c r="UZY10"/>
      <c r="UZZ10" s="14"/>
      <c r="VAA10"/>
      <c r="VAB10" s="14"/>
      <c r="VAC10"/>
      <c r="VAD10" s="14"/>
      <c r="VAE10"/>
      <c r="VAF10" s="14"/>
      <c r="VAG10"/>
      <c r="VAH10" s="14"/>
      <c r="VAI10"/>
      <c r="VAJ10" s="14"/>
      <c r="VAK10"/>
      <c r="VAL10" s="14"/>
      <c r="VAM10"/>
      <c r="VAN10" s="14"/>
      <c r="VAO10"/>
      <c r="VAP10" s="14"/>
      <c r="VAQ10"/>
      <c r="VAR10" s="14"/>
      <c r="VAS10"/>
      <c r="VAT10" s="14"/>
      <c r="VAU10"/>
      <c r="VAV10" s="14"/>
      <c r="VAW10"/>
      <c r="VAX10" s="14"/>
      <c r="VAY10"/>
      <c r="VAZ10" s="14"/>
      <c r="VBA10"/>
      <c r="VBB10" s="14"/>
      <c r="VBC10"/>
      <c r="VBD10" s="14"/>
      <c r="VBE10"/>
      <c r="VBF10" s="14"/>
      <c r="VBG10"/>
      <c r="VBH10" s="14"/>
      <c r="VBI10"/>
      <c r="VBJ10" s="14"/>
      <c r="VBK10"/>
      <c r="VBL10" s="14"/>
      <c r="VBM10"/>
      <c r="VBN10" s="14"/>
      <c r="VBO10"/>
      <c r="VBP10" s="14"/>
      <c r="VBQ10"/>
      <c r="VBR10" s="14"/>
      <c r="VBS10"/>
      <c r="VBT10" s="14"/>
      <c r="VBU10"/>
      <c r="VBV10" s="14"/>
      <c r="VBW10"/>
      <c r="VBX10" s="14"/>
      <c r="VBY10"/>
      <c r="VBZ10" s="14"/>
      <c r="VCA10"/>
      <c r="VCB10" s="14"/>
      <c r="VCC10"/>
      <c r="VCD10" s="14"/>
      <c r="VCE10"/>
      <c r="VCF10" s="14"/>
      <c r="VCG10"/>
      <c r="VCH10" s="14"/>
      <c r="VCI10"/>
      <c r="VCJ10" s="14"/>
      <c r="VCK10"/>
      <c r="VCL10" s="14"/>
      <c r="VCM10"/>
      <c r="VCN10" s="14"/>
      <c r="VCO10"/>
      <c r="VCP10" s="14"/>
      <c r="VCQ10"/>
      <c r="VCR10" s="14"/>
      <c r="VCS10"/>
      <c r="VCT10" s="14"/>
      <c r="VCU10"/>
      <c r="VCV10" s="14"/>
      <c r="VCW10"/>
      <c r="VCX10" s="14"/>
      <c r="VCY10"/>
      <c r="VCZ10" s="14"/>
      <c r="VDA10"/>
      <c r="VDB10" s="14"/>
      <c r="VDC10"/>
      <c r="VDD10" s="14"/>
      <c r="VDE10"/>
      <c r="VDF10" s="14"/>
      <c r="VDG10"/>
      <c r="VDH10" s="14"/>
      <c r="VDI10"/>
      <c r="VDJ10" s="14"/>
      <c r="VDK10"/>
      <c r="VDL10" s="14"/>
      <c r="VDM10"/>
      <c r="VDN10" s="14"/>
      <c r="VDO10"/>
      <c r="VDP10" s="14"/>
      <c r="VDQ10"/>
      <c r="VDR10" s="14"/>
      <c r="VDS10"/>
      <c r="VDT10" s="14"/>
      <c r="VDU10"/>
      <c r="VDV10" s="14"/>
      <c r="VDW10"/>
      <c r="VDX10" s="14"/>
      <c r="VDY10"/>
      <c r="VDZ10" s="14"/>
      <c r="VEA10"/>
      <c r="VEB10" s="14"/>
      <c r="VEC10"/>
      <c r="VED10" s="14"/>
      <c r="VEE10"/>
      <c r="VEF10" s="14"/>
      <c r="VEG10"/>
      <c r="VEH10" s="14"/>
      <c r="VEI10"/>
      <c r="VEJ10" s="14"/>
      <c r="VEK10"/>
      <c r="VEL10" s="14"/>
      <c r="VEM10"/>
      <c r="VEN10" s="14"/>
      <c r="VEO10"/>
      <c r="VEP10" s="14"/>
      <c r="VEQ10"/>
      <c r="VER10" s="14"/>
      <c r="VES10"/>
      <c r="VET10" s="14"/>
      <c r="VEU10"/>
      <c r="VEV10" s="14"/>
      <c r="VEW10"/>
      <c r="VEX10" s="14"/>
      <c r="VEY10"/>
      <c r="VEZ10" s="14"/>
      <c r="VFA10"/>
      <c r="VFB10" s="14"/>
      <c r="VFC10"/>
      <c r="VFD10" s="14"/>
      <c r="VFE10"/>
      <c r="VFF10" s="14"/>
      <c r="VFG10"/>
      <c r="VFH10" s="14"/>
      <c r="VFI10"/>
      <c r="VFJ10" s="14"/>
      <c r="VFK10"/>
      <c r="VFL10" s="14"/>
      <c r="VFM10"/>
      <c r="VFN10" s="14"/>
      <c r="VFO10"/>
      <c r="VFP10" s="14"/>
      <c r="VFQ10"/>
      <c r="VFR10" s="14"/>
      <c r="VFS10"/>
      <c r="VFT10" s="14"/>
      <c r="VFU10"/>
      <c r="VFV10" s="14"/>
      <c r="VFW10"/>
      <c r="VFX10" s="14"/>
      <c r="VFY10"/>
      <c r="VFZ10" s="14"/>
      <c r="VGA10"/>
      <c r="VGB10" s="14"/>
      <c r="VGC10"/>
      <c r="VGD10" s="14"/>
      <c r="VGE10"/>
      <c r="VGF10" s="14"/>
      <c r="VGG10"/>
      <c r="VGH10" s="14"/>
      <c r="VGI10"/>
      <c r="VGJ10" s="14"/>
      <c r="VGK10"/>
      <c r="VGL10" s="14"/>
      <c r="VGM10"/>
      <c r="VGN10" s="14"/>
      <c r="VGO10"/>
      <c r="VGP10" s="14"/>
      <c r="VGQ10"/>
      <c r="VGR10" s="14"/>
      <c r="VGS10"/>
      <c r="VGT10" s="14"/>
      <c r="VGU10"/>
      <c r="VGV10" s="14"/>
      <c r="VGW10"/>
      <c r="VGX10" s="14"/>
      <c r="VGY10"/>
      <c r="VGZ10" s="14"/>
      <c r="VHA10"/>
      <c r="VHB10" s="14"/>
      <c r="VHC10"/>
      <c r="VHD10" s="14"/>
      <c r="VHE10"/>
      <c r="VHF10" s="14"/>
      <c r="VHG10"/>
      <c r="VHH10" s="14"/>
      <c r="VHI10"/>
      <c r="VHJ10" s="14"/>
      <c r="VHK10"/>
      <c r="VHL10" s="14"/>
      <c r="VHM10"/>
      <c r="VHN10" s="14"/>
      <c r="VHO10"/>
      <c r="VHP10" s="14"/>
      <c r="VHQ10"/>
      <c r="VHR10" s="14"/>
      <c r="VHS10"/>
      <c r="VHT10" s="14"/>
      <c r="VHU10"/>
      <c r="VHV10" s="14"/>
      <c r="VHW10"/>
      <c r="VHX10" s="14"/>
      <c r="VHY10"/>
      <c r="VHZ10" s="14"/>
      <c r="VIA10"/>
      <c r="VIB10" s="14"/>
      <c r="VIC10"/>
      <c r="VID10" s="14"/>
      <c r="VIE10"/>
      <c r="VIF10" s="14"/>
      <c r="VIG10"/>
      <c r="VIH10" s="14"/>
      <c r="VII10"/>
      <c r="VIJ10" s="14"/>
      <c r="VIK10"/>
      <c r="VIL10" s="14"/>
      <c r="VIM10"/>
      <c r="VIN10" s="14"/>
      <c r="VIO10"/>
      <c r="VIP10" s="14"/>
      <c r="VIQ10"/>
      <c r="VIR10" s="14"/>
      <c r="VIS10"/>
      <c r="VIT10" s="14"/>
      <c r="VIU10"/>
      <c r="VIV10" s="14"/>
      <c r="VIW10"/>
      <c r="VIX10" s="14"/>
      <c r="VIY10"/>
      <c r="VIZ10" s="14"/>
      <c r="VJA10"/>
      <c r="VJB10" s="14"/>
      <c r="VJC10"/>
      <c r="VJD10" s="14"/>
      <c r="VJE10"/>
      <c r="VJF10" s="14"/>
      <c r="VJG10"/>
      <c r="VJH10" s="14"/>
      <c r="VJI10"/>
      <c r="VJJ10" s="14"/>
      <c r="VJK10"/>
      <c r="VJL10" s="14"/>
      <c r="VJM10"/>
      <c r="VJN10" s="14"/>
      <c r="VJO10"/>
      <c r="VJP10" s="14"/>
      <c r="VJQ10"/>
      <c r="VJR10" s="14"/>
      <c r="VJS10"/>
      <c r="VJT10" s="14"/>
      <c r="VJU10"/>
      <c r="VJV10" s="14"/>
      <c r="VJW10"/>
      <c r="VJX10" s="14"/>
      <c r="VJY10"/>
      <c r="VJZ10" s="14"/>
      <c r="VKA10"/>
      <c r="VKB10" s="14"/>
      <c r="VKC10"/>
      <c r="VKD10" s="14"/>
      <c r="VKE10"/>
      <c r="VKF10" s="14"/>
      <c r="VKG10"/>
      <c r="VKH10" s="14"/>
      <c r="VKI10"/>
      <c r="VKJ10" s="14"/>
      <c r="VKK10"/>
      <c r="VKL10" s="14"/>
      <c r="VKM10"/>
      <c r="VKN10" s="14"/>
      <c r="VKO10"/>
      <c r="VKP10" s="14"/>
      <c r="VKQ10"/>
      <c r="VKR10" s="14"/>
      <c r="VKS10"/>
      <c r="VKT10" s="14"/>
      <c r="VKU10"/>
      <c r="VKV10" s="14"/>
      <c r="VKW10"/>
      <c r="VKX10" s="14"/>
      <c r="VKY10"/>
      <c r="VKZ10" s="14"/>
      <c r="VLA10"/>
      <c r="VLB10" s="14"/>
      <c r="VLC10"/>
      <c r="VLD10" s="14"/>
      <c r="VLE10"/>
      <c r="VLF10" s="14"/>
      <c r="VLG10"/>
      <c r="VLH10" s="14"/>
      <c r="VLI10"/>
      <c r="VLJ10" s="14"/>
      <c r="VLK10"/>
      <c r="VLL10" s="14"/>
      <c r="VLM10"/>
      <c r="VLN10" s="14"/>
      <c r="VLO10"/>
      <c r="VLP10" s="14"/>
      <c r="VLQ10"/>
      <c r="VLR10" s="14"/>
      <c r="VLS10"/>
      <c r="VLT10" s="14"/>
      <c r="VLU10"/>
      <c r="VLV10" s="14"/>
      <c r="VLW10"/>
      <c r="VLX10" s="14"/>
      <c r="VLY10"/>
      <c r="VLZ10" s="14"/>
      <c r="VMA10"/>
      <c r="VMB10" s="14"/>
      <c r="VMC10"/>
      <c r="VMD10" s="14"/>
      <c r="VME10"/>
      <c r="VMF10" s="14"/>
      <c r="VMG10"/>
      <c r="VMH10" s="14"/>
      <c r="VMI10"/>
      <c r="VMJ10" s="14"/>
      <c r="VMK10"/>
      <c r="VML10" s="14"/>
      <c r="VMM10"/>
      <c r="VMN10" s="14"/>
      <c r="VMO10"/>
      <c r="VMP10" s="14"/>
      <c r="VMQ10"/>
      <c r="VMR10" s="14"/>
      <c r="VMS10"/>
      <c r="VMT10" s="14"/>
      <c r="VMU10"/>
      <c r="VMV10" s="14"/>
      <c r="VMW10"/>
      <c r="VMX10" s="14"/>
      <c r="VMY10"/>
      <c r="VMZ10" s="14"/>
      <c r="VNA10"/>
      <c r="VNB10" s="14"/>
      <c r="VNC10"/>
      <c r="VND10" s="14"/>
      <c r="VNE10"/>
      <c r="VNF10" s="14"/>
      <c r="VNG10"/>
      <c r="VNH10" s="14"/>
      <c r="VNI10"/>
      <c r="VNJ10" s="14"/>
      <c r="VNK10"/>
      <c r="VNL10" s="14"/>
      <c r="VNM10"/>
      <c r="VNN10" s="14"/>
      <c r="VNO10"/>
      <c r="VNP10" s="14"/>
      <c r="VNQ10"/>
      <c r="VNR10" s="14"/>
      <c r="VNS10"/>
      <c r="VNT10" s="14"/>
      <c r="VNU10"/>
      <c r="VNV10" s="14"/>
      <c r="VNW10"/>
      <c r="VNX10" s="14"/>
      <c r="VNY10"/>
      <c r="VNZ10" s="14"/>
      <c r="VOA10"/>
      <c r="VOB10" s="14"/>
      <c r="VOC10"/>
      <c r="VOD10" s="14"/>
      <c r="VOE10"/>
      <c r="VOF10" s="14"/>
      <c r="VOG10"/>
      <c r="VOH10" s="14"/>
      <c r="VOI10"/>
      <c r="VOJ10" s="14"/>
      <c r="VOK10"/>
      <c r="VOL10" s="14"/>
      <c r="VOM10"/>
      <c r="VON10" s="14"/>
      <c r="VOO10"/>
      <c r="VOP10" s="14"/>
      <c r="VOQ10"/>
      <c r="VOR10" s="14"/>
      <c r="VOS10"/>
      <c r="VOT10" s="14"/>
      <c r="VOU10"/>
      <c r="VOV10" s="14"/>
      <c r="VOW10"/>
      <c r="VOX10" s="14"/>
      <c r="VOY10"/>
      <c r="VOZ10" s="14"/>
      <c r="VPA10"/>
      <c r="VPB10" s="14"/>
      <c r="VPC10"/>
      <c r="VPD10" s="14"/>
      <c r="VPE10"/>
      <c r="VPF10" s="14"/>
      <c r="VPG10"/>
      <c r="VPH10" s="14"/>
      <c r="VPI10"/>
      <c r="VPJ10" s="14"/>
      <c r="VPK10"/>
      <c r="VPL10" s="14"/>
      <c r="VPM10"/>
      <c r="VPN10" s="14"/>
      <c r="VPO10"/>
      <c r="VPP10" s="14"/>
      <c r="VPQ10"/>
      <c r="VPR10" s="14"/>
      <c r="VPS10"/>
      <c r="VPT10" s="14"/>
      <c r="VPU10"/>
      <c r="VPV10" s="14"/>
      <c r="VPW10"/>
      <c r="VPX10" s="14"/>
      <c r="VPY10"/>
      <c r="VPZ10" s="14"/>
      <c r="VQA10"/>
      <c r="VQB10" s="14"/>
      <c r="VQC10"/>
      <c r="VQD10" s="14"/>
      <c r="VQE10"/>
      <c r="VQF10" s="14"/>
      <c r="VQG10"/>
      <c r="VQH10" s="14"/>
      <c r="VQI10"/>
      <c r="VQJ10" s="14"/>
      <c r="VQK10"/>
      <c r="VQL10" s="14"/>
      <c r="VQM10"/>
      <c r="VQN10" s="14"/>
      <c r="VQO10"/>
      <c r="VQP10" s="14"/>
      <c r="VQQ10"/>
      <c r="VQR10" s="14"/>
      <c r="VQS10"/>
      <c r="VQT10" s="14"/>
      <c r="VQU10"/>
      <c r="VQV10" s="14"/>
      <c r="VQW10"/>
      <c r="VQX10" s="14"/>
      <c r="VQY10"/>
      <c r="VQZ10" s="14"/>
      <c r="VRA10"/>
      <c r="VRB10" s="14"/>
      <c r="VRC10"/>
      <c r="VRD10" s="14"/>
      <c r="VRE10"/>
      <c r="VRF10" s="14"/>
      <c r="VRG10"/>
      <c r="VRH10" s="14"/>
      <c r="VRI10"/>
      <c r="VRJ10" s="14"/>
      <c r="VRK10"/>
      <c r="VRL10" s="14"/>
      <c r="VRM10"/>
      <c r="VRN10" s="14"/>
      <c r="VRO10"/>
      <c r="VRP10" s="14"/>
      <c r="VRQ10"/>
      <c r="VRR10" s="14"/>
      <c r="VRS10"/>
      <c r="VRT10" s="14"/>
      <c r="VRU10"/>
      <c r="VRV10" s="14"/>
      <c r="VRW10"/>
      <c r="VRX10" s="14"/>
      <c r="VRY10"/>
      <c r="VRZ10" s="14"/>
      <c r="VSA10"/>
      <c r="VSB10" s="14"/>
      <c r="VSC10"/>
      <c r="VSD10" s="14"/>
      <c r="VSE10"/>
      <c r="VSF10" s="14"/>
      <c r="VSG10"/>
      <c r="VSH10" s="14"/>
      <c r="VSI10"/>
      <c r="VSJ10" s="14"/>
      <c r="VSK10"/>
      <c r="VSL10" s="14"/>
      <c r="VSM10"/>
      <c r="VSN10" s="14"/>
      <c r="VSO10"/>
      <c r="VSP10" s="14"/>
      <c r="VSQ10"/>
      <c r="VSR10" s="14"/>
      <c r="VSS10"/>
      <c r="VST10" s="14"/>
      <c r="VSU10"/>
      <c r="VSV10" s="14"/>
      <c r="VSW10"/>
      <c r="VSX10" s="14"/>
      <c r="VSY10"/>
      <c r="VSZ10" s="14"/>
      <c r="VTA10"/>
      <c r="VTB10" s="14"/>
      <c r="VTC10"/>
      <c r="VTD10" s="14"/>
      <c r="VTE10"/>
      <c r="VTF10" s="14"/>
      <c r="VTG10"/>
      <c r="VTH10" s="14"/>
      <c r="VTI10"/>
      <c r="VTJ10" s="14"/>
      <c r="VTK10"/>
      <c r="VTL10" s="14"/>
      <c r="VTM10"/>
      <c r="VTN10" s="14"/>
      <c r="VTO10"/>
      <c r="VTP10" s="14"/>
      <c r="VTQ10"/>
      <c r="VTR10" s="14"/>
      <c r="VTS10"/>
      <c r="VTT10" s="14"/>
      <c r="VTU10"/>
      <c r="VTV10" s="14"/>
      <c r="VTW10"/>
      <c r="VTX10" s="14"/>
      <c r="VTY10"/>
      <c r="VTZ10" s="14"/>
      <c r="VUA10"/>
      <c r="VUB10" s="14"/>
      <c r="VUC10"/>
      <c r="VUD10" s="14"/>
      <c r="VUE10"/>
      <c r="VUF10" s="14"/>
      <c r="VUG10"/>
      <c r="VUH10" s="14"/>
      <c r="VUI10"/>
      <c r="VUJ10" s="14"/>
      <c r="VUK10"/>
      <c r="VUL10" s="14"/>
      <c r="VUM10"/>
      <c r="VUN10" s="14"/>
      <c r="VUO10"/>
      <c r="VUP10" s="14"/>
      <c r="VUQ10"/>
      <c r="VUR10" s="14"/>
      <c r="VUS10"/>
      <c r="VUT10" s="14"/>
      <c r="VUU10"/>
      <c r="VUV10" s="14"/>
      <c r="VUW10"/>
      <c r="VUX10" s="14"/>
      <c r="VUY10"/>
      <c r="VUZ10" s="14"/>
      <c r="VVA10"/>
      <c r="VVB10" s="14"/>
      <c r="VVC10"/>
      <c r="VVD10" s="14"/>
      <c r="VVE10"/>
      <c r="VVF10" s="14"/>
      <c r="VVG10"/>
      <c r="VVH10" s="14"/>
      <c r="VVI10"/>
      <c r="VVJ10" s="14"/>
      <c r="VVK10"/>
      <c r="VVL10" s="14"/>
      <c r="VVM10"/>
      <c r="VVN10" s="14"/>
      <c r="VVO10"/>
      <c r="VVP10" s="14"/>
      <c r="VVQ10"/>
      <c r="VVR10" s="14"/>
      <c r="VVS10"/>
      <c r="VVT10" s="14"/>
      <c r="VVU10"/>
      <c r="VVV10" s="14"/>
      <c r="VVW10"/>
      <c r="VVX10" s="14"/>
      <c r="VVY10"/>
      <c r="VVZ10" s="14"/>
      <c r="VWA10"/>
      <c r="VWB10" s="14"/>
      <c r="VWC10"/>
      <c r="VWD10" s="14"/>
      <c r="VWE10"/>
      <c r="VWF10" s="14"/>
      <c r="VWG10"/>
      <c r="VWH10" s="14"/>
      <c r="VWI10"/>
      <c r="VWJ10" s="14"/>
      <c r="VWK10"/>
      <c r="VWL10" s="14"/>
      <c r="VWM10"/>
      <c r="VWN10" s="14"/>
      <c r="VWO10"/>
      <c r="VWP10" s="14"/>
      <c r="VWQ10"/>
      <c r="VWR10" s="14"/>
      <c r="VWS10"/>
      <c r="VWT10" s="14"/>
      <c r="VWU10"/>
      <c r="VWV10" s="14"/>
      <c r="VWW10"/>
      <c r="VWX10" s="14"/>
      <c r="VWY10"/>
      <c r="VWZ10" s="14"/>
      <c r="VXA10"/>
      <c r="VXB10" s="14"/>
      <c r="VXC10"/>
      <c r="VXD10" s="14"/>
      <c r="VXE10"/>
      <c r="VXF10" s="14"/>
      <c r="VXG10"/>
      <c r="VXH10" s="14"/>
      <c r="VXI10"/>
      <c r="VXJ10" s="14"/>
      <c r="VXK10"/>
      <c r="VXL10" s="14"/>
      <c r="VXM10"/>
      <c r="VXN10" s="14"/>
      <c r="VXO10"/>
      <c r="VXP10" s="14"/>
      <c r="VXQ10"/>
      <c r="VXR10" s="14"/>
      <c r="VXS10"/>
      <c r="VXT10" s="14"/>
      <c r="VXU10"/>
      <c r="VXV10" s="14"/>
      <c r="VXW10"/>
      <c r="VXX10" s="14"/>
      <c r="VXY10"/>
      <c r="VXZ10" s="14"/>
      <c r="VYA10"/>
      <c r="VYB10" s="14"/>
      <c r="VYC10"/>
      <c r="VYD10" s="14"/>
      <c r="VYE10"/>
      <c r="VYF10" s="14"/>
      <c r="VYG10"/>
      <c r="VYH10" s="14"/>
      <c r="VYI10"/>
      <c r="VYJ10" s="14"/>
      <c r="VYK10"/>
      <c r="VYL10" s="14"/>
      <c r="VYM10"/>
      <c r="VYN10" s="14"/>
      <c r="VYO10"/>
      <c r="VYP10" s="14"/>
      <c r="VYQ10"/>
      <c r="VYR10" s="14"/>
      <c r="VYS10"/>
      <c r="VYT10" s="14"/>
      <c r="VYU10"/>
      <c r="VYV10" s="14"/>
      <c r="VYW10"/>
      <c r="VYX10" s="14"/>
      <c r="VYY10"/>
      <c r="VYZ10" s="14"/>
      <c r="VZA10"/>
      <c r="VZB10" s="14"/>
      <c r="VZC10"/>
      <c r="VZD10" s="14"/>
      <c r="VZE10"/>
      <c r="VZF10" s="14"/>
      <c r="VZG10"/>
      <c r="VZH10" s="14"/>
      <c r="VZI10"/>
      <c r="VZJ10" s="14"/>
      <c r="VZK10"/>
      <c r="VZL10" s="14"/>
      <c r="VZM10"/>
      <c r="VZN10" s="14"/>
      <c r="VZO10"/>
      <c r="VZP10" s="14"/>
      <c r="VZQ10"/>
      <c r="VZR10" s="14"/>
      <c r="VZS10"/>
      <c r="VZT10" s="14"/>
      <c r="VZU10"/>
      <c r="VZV10" s="14"/>
      <c r="VZW10"/>
      <c r="VZX10" s="14"/>
      <c r="VZY10"/>
      <c r="VZZ10" s="14"/>
      <c r="WAA10"/>
      <c r="WAB10" s="14"/>
      <c r="WAC10"/>
      <c r="WAD10" s="14"/>
      <c r="WAE10"/>
      <c r="WAF10" s="14"/>
      <c r="WAG10"/>
      <c r="WAH10" s="14"/>
      <c r="WAI10"/>
      <c r="WAJ10" s="14"/>
      <c r="WAK10"/>
      <c r="WAL10" s="14"/>
      <c r="WAM10"/>
      <c r="WAN10" s="14"/>
      <c r="WAO10"/>
      <c r="WAP10" s="14"/>
      <c r="WAQ10"/>
      <c r="WAR10" s="14"/>
      <c r="WAS10"/>
      <c r="WAT10" s="14"/>
      <c r="WAU10"/>
      <c r="WAV10" s="14"/>
      <c r="WAW10"/>
      <c r="WAX10" s="14"/>
      <c r="WAY10"/>
      <c r="WAZ10" s="14"/>
      <c r="WBA10"/>
      <c r="WBB10" s="14"/>
      <c r="WBC10"/>
      <c r="WBD10" s="14"/>
      <c r="WBE10"/>
      <c r="WBF10" s="14"/>
      <c r="WBG10"/>
      <c r="WBH10" s="14"/>
      <c r="WBI10"/>
      <c r="WBJ10" s="14"/>
      <c r="WBK10"/>
      <c r="WBL10" s="14"/>
      <c r="WBM10"/>
      <c r="WBN10" s="14"/>
      <c r="WBO10"/>
      <c r="WBP10" s="14"/>
      <c r="WBQ10"/>
      <c r="WBR10" s="14"/>
      <c r="WBS10"/>
      <c r="WBT10" s="14"/>
      <c r="WBU10"/>
      <c r="WBV10" s="14"/>
      <c r="WBW10"/>
      <c r="WBX10" s="14"/>
      <c r="WBY10"/>
      <c r="WBZ10" s="14"/>
      <c r="WCA10"/>
      <c r="WCB10" s="14"/>
      <c r="WCC10"/>
      <c r="WCD10" s="14"/>
      <c r="WCE10"/>
      <c r="WCF10" s="14"/>
      <c r="WCG10"/>
      <c r="WCH10" s="14"/>
      <c r="WCI10"/>
      <c r="WCJ10" s="14"/>
      <c r="WCK10"/>
      <c r="WCL10" s="14"/>
      <c r="WCM10"/>
      <c r="WCN10" s="14"/>
      <c r="WCO10"/>
      <c r="WCP10" s="14"/>
      <c r="WCQ10"/>
      <c r="WCR10" s="14"/>
      <c r="WCS10"/>
      <c r="WCT10" s="14"/>
      <c r="WCU10"/>
      <c r="WCV10" s="14"/>
      <c r="WCW10"/>
      <c r="WCX10" s="14"/>
      <c r="WCY10"/>
      <c r="WCZ10" s="14"/>
      <c r="WDA10"/>
      <c r="WDB10" s="14"/>
      <c r="WDC10"/>
      <c r="WDD10" s="14"/>
      <c r="WDE10"/>
      <c r="WDF10" s="14"/>
      <c r="WDG10"/>
      <c r="WDH10" s="14"/>
      <c r="WDI10"/>
      <c r="WDJ10" s="14"/>
      <c r="WDK10"/>
      <c r="WDL10" s="14"/>
      <c r="WDM10"/>
      <c r="WDN10" s="14"/>
      <c r="WDO10"/>
      <c r="WDP10" s="14"/>
      <c r="WDQ10"/>
      <c r="WDR10" s="14"/>
      <c r="WDS10"/>
      <c r="WDT10" s="14"/>
      <c r="WDU10"/>
      <c r="WDV10" s="14"/>
      <c r="WDW10"/>
      <c r="WDX10" s="14"/>
      <c r="WDY10"/>
      <c r="WDZ10" s="14"/>
      <c r="WEA10"/>
      <c r="WEB10" s="14"/>
      <c r="WEC10"/>
      <c r="WED10" s="14"/>
      <c r="WEE10"/>
      <c r="WEF10" s="14"/>
      <c r="WEG10"/>
      <c r="WEH10" s="14"/>
      <c r="WEI10"/>
      <c r="WEJ10" s="14"/>
      <c r="WEK10"/>
      <c r="WEL10" s="14"/>
      <c r="WEM10"/>
      <c r="WEN10" s="14"/>
      <c r="WEO10"/>
      <c r="WEP10" s="14"/>
      <c r="WEQ10"/>
      <c r="WER10" s="14"/>
      <c r="WES10"/>
      <c r="WET10" s="14"/>
      <c r="WEU10"/>
      <c r="WEV10" s="14"/>
      <c r="WEW10"/>
      <c r="WEX10" s="14"/>
      <c r="WEY10"/>
      <c r="WEZ10" s="14"/>
      <c r="WFA10"/>
      <c r="WFB10" s="14"/>
      <c r="WFC10"/>
      <c r="WFD10" s="14"/>
      <c r="WFE10"/>
      <c r="WFF10" s="14"/>
      <c r="WFG10"/>
      <c r="WFH10" s="14"/>
      <c r="WFI10"/>
      <c r="WFJ10" s="14"/>
      <c r="WFK10"/>
      <c r="WFL10" s="14"/>
      <c r="WFM10"/>
      <c r="WFN10" s="14"/>
      <c r="WFO10"/>
      <c r="WFP10" s="14"/>
      <c r="WFQ10"/>
      <c r="WFR10" s="14"/>
      <c r="WFS10"/>
      <c r="WFT10" s="14"/>
      <c r="WFU10"/>
      <c r="WFV10" s="14"/>
      <c r="WFW10"/>
      <c r="WFX10" s="14"/>
      <c r="WFY10"/>
      <c r="WFZ10" s="14"/>
      <c r="WGA10"/>
      <c r="WGB10" s="14"/>
      <c r="WGC10"/>
      <c r="WGD10" s="14"/>
      <c r="WGE10"/>
      <c r="WGF10" s="14"/>
      <c r="WGG10"/>
      <c r="WGH10" s="14"/>
      <c r="WGI10"/>
      <c r="WGJ10" s="14"/>
      <c r="WGK10"/>
      <c r="WGL10" s="14"/>
      <c r="WGM10"/>
      <c r="WGN10" s="14"/>
      <c r="WGO10"/>
      <c r="WGP10" s="14"/>
      <c r="WGQ10"/>
      <c r="WGR10" s="14"/>
      <c r="WGS10"/>
      <c r="WGT10" s="14"/>
      <c r="WGU10"/>
      <c r="WGV10" s="14"/>
      <c r="WGW10"/>
      <c r="WGX10" s="14"/>
      <c r="WGY10"/>
      <c r="WGZ10" s="14"/>
      <c r="WHA10"/>
      <c r="WHB10" s="14"/>
      <c r="WHC10"/>
      <c r="WHD10" s="14"/>
      <c r="WHE10"/>
      <c r="WHF10" s="14"/>
      <c r="WHG10"/>
      <c r="WHH10" s="14"/>
      <c r="WHI10"/>
      <c r="WHJ10" s="14"/>
      <c r="WHK10"/>
      <c r="WHL10" s="14"/>
      <c r="WHM10"/>
      <c r="WHN10" s="14"/>
      <c r="WHO10"/>
      <c r="WHP10" s="14"/>
      <c r="WHQ10"/>
      <c r="WHR10" s="14"/>
      <c r="WHS10"/>
      <c r="WHT10" s="14"/>
      <c r="WHU10"/>
      <c r="WHV10" s="14"/>
      <c r="WHW10"/>
      <c r="WHX10" s="14"/>
      <c r="WHY10"/>
      <c r="WHZ10" s="14"/>
      <c r="WIA10"/>
      <c r="WIB10" s="14"/>
      <c r="WIC10"/>
      <c r="WID10" s="14"/>
      <c r="WIE10"/>
      <c r="WIF10" s="14"/>
      <c r="WIG10"/>
      <c r="WIH10" s="14"/>
      <c r="WII10"/>
      <c r="WIJ10" s="14"/>
      <c r="WIK10"/>
      <c r="WIL10" s="14"/>
      <c r="WIM10"/>
      <c r="WIN10" s="14"/>
      <c r="WIO10"/>
      <c r="WIP10" s="14"/>
      <c r="WIQ10"/>
      <c r="WIR10" s="14"/>
      <c r="WIS10"/>
      <c r="WIT10" s="14"/>
      <c r="WIU10"/>
      <c r="WIV10" s="14"/>
      <c r="WIW10"/>
      <c r="WIX10" s="14"/>
      <c r="WIY10"/>
      <c r="WIZ10" s="14"/>
      <c r="WJA10"/>
      <c r="WJB10" s="14"/>
      <c r="WJC10"/>
      <c r="WJD10" s="14"/>
      <c r="WJE10"/>
      <c r="WJF10" s="14"/>
      <c r="WJG10"/>
      <c r="WJH10" s="14"/>
      <c r="WJI10"/>
      <c r="WJJ10" s="14"/>
      <c r="WJK10"/>
      <c r="WJL10" s="14"/>
      <c r="WJM10"/>
      <c r="WJN10" s="14"/>
      <c r="WJO10"/>
      <c r="WJP10" s="14"/>
      <c r="WJQ10"/>
      <c r="WJR10" s="14"/>
      <c r="WJS10"/>
      <c r="WJT10" s="14"/>
      <c r="WJU10"/>
      <c r="WJV10" s="14"/>
      <c r="WJW10"/>
      <c r="WJX10" s="14"/>
      <c r="WJY10"/>
      <c r="WJZ10" s="14"/>
      <c r="WKA10"/>
      <c r="WKB10" s="14"/>
      <c r="WKC10"/>
      <c r="WKD10" s="14"/>
      <c r="WKE10"/>
      <c r="WKF10" s="14"/>
      <c r="WKG10"/>
      <c r="WKH10" s="14"/>
      <c r="WKI10"/>
      <c r="WKJ10" s="14"/>
      <c r="WKK10"/>
      <c r="WKL10" s="14"/>
      <c r="WKM10"/>
      <c r="WKN10" s="14"/>
      <c r="WKO10"/>
      <c r="WKP10" s="14"/>
      <c r="WKQ10"/>
      <c r="WKR10" s="14"/>
      <c r="WKS10"/>
      <c r="WKT10" s="14"/>
      <c r="WKU10"/>
      <c r="WKV10" s="14"/>
      <c r="WKW10"/>
      <c r="WKX10" s="14"/>
      <c r="WKY10"/>
      <c r="WKZ10" s="14"/>
      <c r="WLA10"/>
      <c r="WLB10" s="14"/>
      <c r="WLC10"/>
      <c r="WLD10" s="14"/>
      <c r="WLE10"/>
      <c r="WLF10" s="14"/>
      <c r="WLG10"/>
      <c r="WLH10" s="14"/>
      <c r="WLI10"/>
      <c r="WLJ10" s="14"/>
      <c r="WLK10"/>
      <c r="WLL10" s="14"/>
      <c r="WLM10"/>
      <c r="WLN10" s="14"/>
      <c r="WLO10"/>
      <c r="WLP10" s="14"/>
      <c r="WLQ10"/>
      <c r="WLR10" s="14"/>
      <c r="WLS10"/>
      <c r="WLT10" s="14"/>
      <c r="WLU10"/>
      <c r="WLV10" s="14"/>
      <c r="WLW10"/>
      <c r="WLX10" s="14"/>
      <c r="WLY10"/>
      <c r="WLZ10" s="14"/>
      <c r="WMA10"/>
      <c r="WMB10" s="14"/>
      <c r="WMC10"/>
      <c r="WMD10" s="14"/>
      <c r="WME10"/>
      <c r="WMF10" s="14"/>
      <c r="WMG10"/>
      <c r="WMH10" s="14"/>
      <c r="WMI10"/>
      <c r="WMJ10" s="14"/>
      <c r="WMK10"/>
      <c r="WML10" s="14"/>
      <c r="WMM10"/>
      <c r="WMN10" s="14"/>
      <c r="WMO10"/>
      <c r="WMP10" s="14"/>
      <c r="WMQ10"/>
      <c r="WMR10" s="14"/>
      <c r="WMS10"/>
      <c r="WMT10" s="14"/>
      <c r="WMU10"/>
      <c r="WMV10" s="14"/>
      <c r="WMW10"/>
      <c r="WMX10" s="14"/>
      <c r="WMY10"/>
      <c r="WMZ10" s="14"/>
      <c r="WNA10"/>
      <c r="WNB10" s="14"/>
      <c r="WNC10"/>
      <c r="WND10" s="14"/>
      <c r="WNE10"/>
      <c r="WNF10" s="14"/>
      <c r="WNG10"/>
      <c r="WNH10" s="14"/>
      <c r="WNI10"/>
      <c r="WNJ10" s="14"/>
      <c r="WNK10"/>
      <c r="WNL10" s="14"/>
      <c r="WNM10"/>
      <c r="WNN10" s="14"/>
      <c r="WNO10"/>
      <c r="WNP10" s="14"/>
      <c r="WNQ10"/>
      <c r="WNR10" s="14"/>
      <c r="WNS10"/>
      <c r="WNT10" s="14"/>
      <c r="WNU10"/>
      <c r="WNV10" s="14"/>
      <c r="WNW10"/>
      <c r="WNX10" s="14"/>
      <c r="WNY10"/>
      <c r="WNZ10" s="14"/>
      <c r="WOA10"/>
      <c r="WOB10" s="14"/>
      <c r="WOC10"/>
      <c r="WOD10" s="14"/>
      <c r="WOE10"/>
      <c r="WOF10" s="14"/>
      <c r="WOG10"/>
      <c r="WOH10" s="14"/>
      <c r="WOI10"/>
      <c r="WOJ10" s="14"/>
      <c r="WOK10"/>
      <c r="WOL10" s="14"/>
      <c r="WOM10"/>
      <c r="WON10" s="14"/>
      <c r="WOO10"/>
      <c r="WOP10" s="14"/>
      <c r="WOQ10"/>
      <c r="WOR10" s="14"/>
      <c r="WOS10"/>
      <c r="WOT10" s="14"/>
      <c r="WOU10"/>
      <c r="WOV10" s="14"/>
      <c r="WOW10"/>
      <c r="WOX10" s="14"/>
      <c r="WOY10"/>
      <c r="WOZ10" s="14"/>
      <c r="WPA10"/>
      <c r="WPB10" s="14"/>
      <c r="WPC10"/>
      <c r="WPD10" s="14"/>
      <c r="WPE10"/>
      <c r="WPF10" s="14"/>
      <c r="WPG10"/>
      <c r="WPH10" s="14"/>
      <c r="WPI10"/>
      <c r="WPJ10" s="14"/>
      <c r="WPK10"/>
      <c r="WPL10" s="14"/>
      <c r="WPM10"/>
      <c r="WPN10" s="14"/>
      <c r="WPO10"/>
      <c r="WPP10" s="14"/>
      <c r="WPQ10"/>
      <c r="WPR10" s="14"/>
      <c r="WPS10"/>
      <c r="WPT10" s="14"/>
      <c r="WPU10"/>
      <c r="WPV10" s="14"/>
      <c r="WPW10"/>
      <c r="WPX10" s="14"/>
      <c r="WPY10"/>
      <c r="WPZ10" s="14"/>
      <c r="WQA10"/>
      <c r="WQB10" s="14"/>
      <c r="WQC10"/>
      <c r="WQD10" s="14"/>
      <c r="WQE10"/>
      <c r="WQF10" s="14"/>
      <c r="WQG10"/>
      <c r="WQH10" s="14"/>
      <c r="WQI10"/>
      <c r="WQJ10" s="14"/>
      <c r="WQK10"/>
      <c r="WQL10" s="14"/>
      <c r="WQM10"/>
      <c r="WQN10" s="14"/>
      <c r="WQO10"/>
      <c r="WQP10" s="14"/>
      <c r="WQQ10"/>
      <c r="WQR10" s="14"/>
      <c r="WQS10"/>
      <c r="WQT10" s="14"/>
      <c r="WQU10"/>
      <c r="WQV10" s="14"/>
      <c r="WQW10"/>
      <c r="WQX10" s="14"/>
      <c r="WQY10"/>
      <c r="WQZ10" s="14"/>
      <c r="WRA10"/>
      <c r="WRB10" s="14"/>
      <c r="WRC10"/>
      <c r="WRD10" s="14"/>
      <c r="WRE10"/>
      <c r="WRF10" s="14"/>
      <c r="WRG10"/>
      <c r="WRH10" s="14"/>
      <c r="WRI10"/>
      <c r="WRJ10" s="14"/>
      <c r="WRK10"/>
      <c r="WRL10" s="14"/>
      <c r="WRM10"/>
      <c r="WRN10" s="14"/>
      <c r="WRO10"/>
      <c r="WRP10" s="14"/>
      <c r="WRQ10"/>
      <c r="WRR10" s="14"/>
      <c r="WRS10"/>
      <c r="WRT10" s="14"/>
      <c r="WRU10"/>
      <c r="WRV10" s="14"/>
      <c r="WRW10"/>
      <c r="WRX10" s="14"/>
      <c r="WRY10"/>
      <c r="WRZ10" s="14"/>
      <c r="WSA10"/>
      <c r="WSB10" s="14"/>
      <c r="WSC10"/>
      <c r="WSD10" s="14"/>
      <c r="WSE10"/>
      <c r="WSF10" s="14"/>
      <c r="WSG10"/>
      <c r="WSH10" s="14"/>
      <c r="WSI10"/>
      <c r="WSJ10" s="14"/>
      <c r="WSK10"/>
      <c r="WSL10" s="14"/>
      <c r="WSM10"/>
      <c r="WSN10" s="14"/>
      <c r="WSO10"/>
      <c r="WSP10" s="14"/>
      <c r="WSQ10"/>
      <c r="WSR10" s="14"/>
      <c r="WSS10"/>
      <c r="WST10" s="14"/>
      <c r="WSU10"/>
      <c r="WSV10" s="14"/>
      <c r="WSW10"/>
      <c r="WSX10" s="14"/>
      <c r="WSY10"/>
      <c r="WSZ10" s="14"/>
      <c r="WTA10"/>
      <c r="WTB10" s="14"/>
      <c r="WTC10"/>
      <c r="WTD10" s="14"/>
      <c r="WTE10"/>
      <c r="WTF10" s="14"/>
      <c r="WTG10"/>
      <c r="WTH10" s="14"/>
      <c r="WTI10"/>
      <c r="WTJ10" s="14"/>
      <c r="WTK10"/>
      <c r="WTL10" s="14"/>
      <c r="WTM10"/>
      <c r="WTN10" s="14"/>
      <c r="WTO10"/>
      <c r="WTP10" s="14"/>
      <c r="WTQ10"/>
      <c r="WTR10" s="14"/>
      <c r="WTS10"/>
      <c r="WTT10" s="14"/>
      <c r="WTU10"/>
      <c r="WTV10" s="14"/>
      <c r="WTW10"/>
      <c r="WTX10" s="14"/>
      <c r="WTY10"/>
      <c r="WTZ10" s="14"/>
      <c r="WUA10"/>
      <c r="WUB10" s="14"/>
      <c r="WUC10"/>
      <c r="WUD10" s="14"/>
      <c r="WUE10"/>
      <c r="WUF10" s="14"/>
      <c r="WUG10"/>
      <c r="WUH10" s="14"/>
      <c r="WUI10"/>
      <c r="WUJ10" s="14"/>
      <c r="WUK10"/>
      <c r="WUL10" s="14"/>
      <c r="WUM10"/>
      <c r="WUN10" s="14"/>
      <c r="WUO10"/>
      <c r="WUP10" s="14"/>
      <c r="WUQ10"/>
      <c r="WUR10" s="14"/>
      <c r="WUS10"/>
      <c r="WUT10" s="14"/>
      <c r="WUU10"/>
      <c r="WUV10" s="14"/>
      <c r="WUW10"/>
      <c r="WUX10" s="14"/>
      <c r="WUY10"/>
      <c r="WUZ10" s="14"/>
      <c r="WVA10"/>
      <c r="WVB10" s="14"/>
      <c r="WVC10"/>
      <c r="WVD10" s="14"/>
      <c r="WVE10"/>
      <c r="WVF10" s="14"/>
      <c r="WVG10"/>
      <c r="WVH10" s="14"/>
      <c r="WVI10"/>
      <c r="WVJ10" s="14"/>
      <c r="WVK10"/>
      <c r="WVL10" s="14"/>
      <c r="WVM10"/>
      <c r="WVN10" s="14"/>
      <c r="WVO10"/>
      <c r="WVP10" s="14"/>
      <c r="WVQ10"/>
      <c r="WVR10" s="14"/>
      <c r="WVS10"/>
      <c r="WVT10" s="14"/>
      <c r="WVU10"/>
      <c r="WVV10" s="14"/>
      <c r="WVW10"/>
      <c r="WVX10" s="14"/>
      <c r="WVY10"/>
      <c r="WVZ10" s="14"/>
      <c r="WWA10"/>
      <c r="WWB10" s="14"/>
      <c r="WWC10"/>
      <c r="WWD10" s="14"/>
      <c r="WWE10"/>
      <c r="WWF10" s="14"/>
      <c r="WWG10"/>
      <c r="WWH10" s="14"/>
      <c r="WWI10"/>
      <c r="WWJ10" s="14"/>
      <c r="WWK10"/>
      <c r="WWL10" s="14"/>
      <c r="WWM10"/>
      <c r="WWN10" s="14"/>
      <c r="WWO10"/>
      <c r="WWP10" s="14"/>
      <c r="WWQ10"/>
      <c r="WWR10" s="14"/>
      <c r="WWS10"/>
      <c r="WWT10" s="14"/>
      <c r="WWU10"/>
      <c r="WWV10" s="14"/>
      <c r="WWW10"/>
      <c r="WWX10" s="14"/>
      <c r="WWY10"/>
      <c r="WWZ10" s="14"/>
      <c r="WXA10"/>
      <c r="WXB10" s="14"/>
      <c r="WXC10"/>
      <c r="WXD10" s="14"/>
      <c r="WXE10"/>
      <c r="WXF10" s="14"/>
      <c r="WXG10"/>
      <c r="WXH10" s="14"/>
      <c r="WXI10"/>
      <c r="WXJ10" s="14"/>
      <c r="WXK10"/>
      <c r="WXL10" s="14"/>
      <c r="WXM10"/>
      <c r="WXN10" s="14"/>
      <c r="WXO10"/>
      <c r="WXP10" s="14"/>
      <c r="WXQ10"/>
      <c r="WXR10" s="14"/>
      <c r="WXS10"/>
      <c r="WXT10" s="14"/>
      <c r="WXU10"/>
      <c r="WXV10" s="14"/>
      <c r="WXW10"/>
      <c r="WXX10" s="14"/>
      <c r="WXY10"/>
      <c r="WXZ10" s="14"/>
      <c r="WYA10"/>
      <c r="WYB10" s="14"/>
      <c r="WYC10"/>
      <c r="WYD10" s="14"/>
      <c r="WYE10"/>
      <c r="WYF10" s="14"/>
      <c r="WYG10"/>
      <c r="WYH10" s="14"/>
      <c r="WYI10"/>
      <c r="WYJ10" s="14"/>
      <c r="WYK10"/>
      <c r="WYL10" s="14"/>
      <c r="WYM10"/>
      <c r="WYN10" s="14"/>
      <c r="WYO10"/>
      <c r="WYP10" s="14"/>
      <c r="WYQ10"/>
      <c r="WYR10" s="14"/>
      <c r="WYS10"/>
      <c r="WYT10" s="14"/>
      <c r="WYU10"/>
      <c r="WYV10" s="14"/>
      <c r="WYW10"/>
      <c r="WYX10" s="14"/>
      <c r="WYY10"/>
      <c r="WYZ10" s="14"/>
      <c r="WZA10"/>
      <c r="WZB10" s="14"/>
      <c r="WZC10"/>
      <c r="WZD10" s="14"/>
      <c r="WZE10"/>
      <c r="WZF10" s="14"/>
      <c r="WZG10"/>
      <c r="WZH10" s="14"/>
      <c r="WZI10"/>
      <c r="WZJ10" s="14"/>
      <c r="WZK10"/>
      <c r="WZL10" s="14"/>
      <c r="WZM10"/>
      <c r="WZN10" s="14"/>
      <c r="WZO10"/>
      <c r="WZP10" s="14"/>
      <c r="WZQ10"/>
      <c r="WZR10" s="14"/>
      <c r="WZS10"/>
      <c r="WZT10" s="14"/>
      <c r="WZU10"/>
      <c r="WZV10" s="14"/>
      <c r="WZW10"/>
      <c r="WZX10" s="14"/>
      <c r="WZY10"/>
      <c r="WZZ10" s="14"/>
      <c r="XAA10"/>
      <c r="XAB10" s="14"/>
      <c r="XAC10"/>
      <c r="XAD10" s="14"/>
      <c r="XAE10"/>
      <c r="XAF10" s="14"/>
      <c r="XAG10"/>
      <c r="XAH10" s="14"/>
      <c r="XAI10"/>
      <c r="XAJ10" s="14"/>
      <c r="XAK10"/>
      <c r="XAL10" s="14"/>
      <c r="XAM10"/>
      <c r="XAN10" s="14"/>
      <c r="XAO10"/>
      <c r="XAP10" s="14"/>
      <c r="XAQ10"/>
      <c r="XAR10" s="14"/>
      <c r="XAS10"/>
      <c r="XAT10" s="14"/>
      <c r="XAU10"/>
      <c r="XAV10" s="14"/>
      <c r="XAW10"/>
      <c r="XAX10" s="14"/>
      <c r="XAY10"/>
      <c r="XAZ10" s="14"/>
      <c r="XBA10"/>
      <c r="XBB10" s="14"/>
      <c r="XBC10"/>
      <c r="XBD10" s="14"/>
      <c r="XBE10"/>
      <c r="XBF10" s="14"/>
      <c r="XBG10"/>
      <c r="XBH10" s="14"/>
      <c r="XBI10"/>
      <c r="XBJ10" s="14"/>
      <c r="XBK10"/>
      <c r="XBL10" s="14"/>
      <c r="XBM10"/>
      <c r="XBN10" s="14"/>
      <c r="XBO10"/>
      <c r="XBP10" s="14"/>
      <c r="XBQ10"/>
      <c r="XBR10" s="14"/>
      <c r="XBS10"/>
      <c r="XBT10" s="14"/>
      <c r="XBU10"/>
      <c r="XBV10" s="14"/>
      <c r="XBW10"/>
      <c r="XBX10" s="14"/>
      <c r="XBY10"/>
      <c r="XBZ10" s="14"/>
      <c r="XCA10"/>
      <c r="XCB10" s="14"/>
      <c r="XCC10"/>
      <c r="XCD10" s="14"/>
      <c r="XCE10"/>
      <c r="XCF10" s="14"/>
      <c r="XCG10"/>
      <c r="XCH10" s="14"/>
      <c r="XCI10"/>
      <c r="XCJ10" s="14"/>
      <c r="XCK10"/>
      <c r="XCL10" s="14"/>
      <c r="XCM10"/>
      <c r="XCN10" s="14"/>
      <c r="XCO10"/>
      <c r="XCP10" s="14"/>
      <c r="XCQ10"/>
      <c r="XCR10" s="14"/>
      <c r="XCS10"/>
      <c r="XCT10" s="14"/>
      <c r="XCU10"/>
      <c r="XCV10" s="14"/>
      <c r="XCW10"/>
      <c r="XCX10" s="14"/>
      <c r="XCY10"/>
      <c r="XCZ10" s="14"/>
      <c r="XDA10"/>
      <c r="XDB10" s="14"/>
      <c r="XDC10"/>
      <c r="XDD10" s="14"/>
      <c r="XDE10"/>
      <c r="XDF10" s="14"/>
      <c r="XDG10"/>
      <c r="XDH10" s="14"/>
      <c r="XDI10"/>
      <c r="XDJ10" s="14"/>
      <c r="XDK10"/>
      <c r="XDL10" s="14"/>
      <c r="XDM10"/>
      <c r="XDN10" s="14"/>
      <c r="XDO10"/>
      <c r="XDP10" s="14"/>
      <c r="XDQ10"/>
      <c r="XDR10" s="14"/>
      <c r="XDS10"/>
      <c r="XDT10" s="14"/>
      <c r="XDU10"/>
      <c r="XDV10" s="14"/>
      <c r="XDW10"/>
      <c r="XDX10" s="14"/>
      <c r="XDY10"/>
      <c r="XDZ10" s="14"/>
      <c r="XEA10"/>
      <c r="XEB10" s="14"/>
      <c r="XEC10"/>
      <c r="XED10" s="14"/>
      <c r="XEE10"/>
      <c r="XEF10" s="14"/>
      <c r="XEG10"/>
      <c r="XEH10" s="14"/>
      <c r="XEI10"/>
      <c r="XEJ10" s="14"/>
      <c r="XEK10"/>
      <c r="XEL10" s="14"/>
      <c r="XEM10"/>
      <c r="XEN10" s="14"/>
      <c r="XEO10"/>
      <c r="XEP10" s="14"/>
      <c r="XEQ10"/>
      <c r="XER10" s="14"/>
    </row>
    <row r="11" spans="1:16373" ht="1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row>
    <row r="13" spans="1:16373" ht="15.75">
      <c r="A13" s="59" t="s">
        <v>410</v>
      </c>
      <c r="B13" s="28" t="s">
        <v>409</v>
      </c>
      <c r="C13" s="70" t="s">
        <v>411</v>
      </c>
      <c r="D13" s="69" t="s">
        <v>847</v>
      </c>
      <c r="E13" s="94" t="s">
        <v>659</v>
      </c>
      <c r="F13" s="59" t="s">
        <v>618</v>
      </c>
      <c r="G13" s="70" t="s">
        <v>19</v>
      </c>
      <c r="H13" s="70" t="s">
        <v>22</v>
      </c>
      <c r="I13" s="59" t="s">
        <v>619</v>
      </c>
      <c r="J13" s="59" t="s">
        <v>620</v>
      </c>
      <c r="K13" s="59" t="s">
        <v>721</v>
      </c>
      <c r="N13" s="69"/>
    </row>
    <row r="14" spans="1:16373" ht="15">
      <c r="A14" s="93" t="s">
        <v>411</v>
      </c>
      <c r="B14" s="93" t="s">
        <v>618</v>
      </c>
      <c r="C14" s="93" t="s">
        <v>708</v>
      </c>
      <c r="D14" s="93" t="s">
        <v>387</v>
      </c>
      <c r="E14" s="93" t="s">
        <v>387</v>
      </c>
      <c r="F14" s="89" t="s">
        <v>390</v>
      </c>
      <c r="G14" s="93" t="s">
        <v>388</v>
      </c>
      <c r="H14" s="93" t="s">
        <v>388</v>
      </c>
      <c r="I14" s="93" t="s">
        <v>619</v>
      </c>
      <c r="J14" s="93" t="s">
        <v>407</v>
      </c>
      <c r="K14" s="93" t="s">
        <v>721</v>
      </c>
    </row>
    <row r="15" spans="1:16373" ht="15.75">
      <c r="A15" s="93" t="s">
        <v>659</v>
      </c>
      <c r="B15" s="93" t="s">
        <v>620</v>
      </c>
      <c r="C15" s="93" t="s">
        <v>30</v>
      </c>
      <c r="D15" s="93" t="s">
        <v>388</v>
      </c>
      <c r="E15" s="93" t="s">
        <v>388</v>
      </c>
      <c r="F15" s="89" t="s">
        <v>391</v>
      </c>
      <c r="G15" s="93" t="s">
        <v>612</v>
      </c>
      <c r="H15" s="93" t="s">
        <v>389</v>
      </c>
      <c r="I15" s="93"/>
      <c r="J15" s="93" t="s">
        <v>392</v>
      </c>
      <c r="K15" s="68"/>
    </row>
    <row r="16" spans="1:16373" ht="15.75">
      <c r="A16" s="93" t="s">
        <v>620</v>
      </c>
      <c r="B16" s="93" t="s">
        <v>619</v>
      </c>
      <c r="C16" s="93" t="s">
        <v>274</v>
      </c>
      <c r="D16" s="93" t="s">
        <v>389</v>
      </c>
      <c r="E16" s="93" t="s">
        <v>389</v>
      </c>
      <c r="F16" s="93" t="s">
        <v>708</v>
      </c>
      <c r="G16" s="93" t="s">
        <v>390</v>
      </c>
      <c r="H16" s="93" t="s">
        <v>612</v>
      </c>
      <c r="I16" s="93"/>
      <c r="J16" s="93" t="s">
        <v>30</v>
      </c>
      <c r="K16" s="68"/>
    </row>
    <row r="17" spans="1:10" ht="15">
      <c r="A17" s="93" t="s">
        <v>619</v>
      </c>
      <c r="B17" s="93" t="s">
        <v>19</v>
      </c>
      <c r="C17" s="93" t="s">
        <v>22</v>
      </c>
      <c r="D17" s="93" t="s">
        <v>407</v>
      </c>
      <c r="E17" s="93" t="s">
        <v>708</v>
      </c>
      <c r="F17" s="89" t="s">
        <v>407</v>
      </c>
      <c r="G17" s="93" t="s">
        <v>407</v>
      </c>
      <c r="H17" s="93" t="s">
        <v>390</v>
      </c>
      <c r="I17" s="93"/>
      <c r="J17" s="93" t="s">
        <v>22</v>
      </c>
    </row>
    <row r="18" spans="1:10" ht="15">
      <c r="A18" s="93" t="s">
        <v>847</v>
      </c>
      <c r="B18" s="93" t="s">
        <v>22</v>
      </c>
      <c r="C18" s="93"/>
      <c r="D18" s="93" t="s">
        <v>408</v>
      </c>
      <c r="E18" s="93" t="s">
        <v>407</v>
      </c>
      <c r="F18" s="89" t="s">
        <v>392</v>
      </c>
      <c r="G18" s="93" t="s">
        <v>392</v>
      </c>
      <c r="H18" s="93" t="s">
        <v>407</v>
      </c>
      <c r="I18" s="93"/>
      <c r="J18" s="93"/>
    </row>
    <row r="19" spans="1:10" ht="15">
      <c r="A19" s="93" t="s">
        <v>721</v>
      </c>
      <c r="B19" s="93"/>
      <c r="C19" s="93"/>
      <c r="D19" s="93" t="s">
        <v>30</v>
      </c>
      <c r="E19" s="93" t="s">
        <v>408</v>
      </c>
      <c r="F19" s="89" t="s">
        <v>393</v>
      </c>
      <c r="G19" s="93" t="s">
        <v>408</v>
      </c>
      <c r="H19" s="93" t="s">
        <v>392</v>
      </c>
      <c r="I19" s="93"/>
      <c r="J19" s="93"/>
    </row>
    <row r="20" spans="1:10" ht="15">
      <c r="A20" s="93" t="s">
        <v>22</v>
      </c>
      <c r="B20" s="93"/>
      <c r="C20" s="93"/>
      <c r="D20" s="93" t="s">
        <v>22</v>
      </c>
      <c r="E20" s="93" t="s">
        <v>30</v>
      </c>
      <c r="F20" s="89" t="s">
        <v>394</v>
      </c>
      <c r="G20" s="93" t="s">
        <v>22</v>
      </c>
      <c r="H20" s="93" t="s">
        <v>408</v>
      </c>
      <c r="I20" s="93"/>
      <c r="J20" s="93"/>
    </row>
    <row r="21" spans="1:10" ht="15">
      <c r="A21" s="93"/>
      <c r="B21" s="93"/>
      <c r="C21" s="93"/>
      <c r="D21" s="93"/>
      <c r="E21" s="93" t="s">
        <v>22</v>
      </c>
      <c r="F21" s="89" t="s">
        <v>395</v>
      </c>
      <c r="G21" s="93"/>
      <c r="H21" s="93" t="s">
        <v>131</v>
      </c>
      <c r="I21" s="93"/>
      <c r="J21" s="93"/>
    </row>
    <row r="22" spans="1:10" ht="15">
      <c r="A22" s="93"/>
      <c r="B22" s="93"/>
      <c r="C22" s="93"/>
      <c r="D22" s="93"/>
      <c r="E22" s="93"/>
      <c r="F22" s="89" t="s">
        <v>396</v>
      </c>
      <c r="G22" s="93"/>
      <c r="H22" s="93" t="s">
        <v>30</v>
      </c>
      <c r="I22" s="93"/>
      <c r="J22" s="93"/>
    </row>
    <row r="23" spans="1:10" ht="15">
      <c r="A23" s="93"/>
      <c r="B23" s="93"/>
      <c r="C23" s="93"/>
      <c r="D23" s="93"/>
      <c r="E23" s="93"/>
      <c r="F23" s="89" t="s">
        <v>397</v>
      </c>
      <c r="G23" s="93"/>
      <c r="H23" s="93" t="s">
        <v>500</v>
      </c>
      <c r="I23" s="93"/>
      <c r="J23" s="93"/>
    </row>
    <row r="24" spans="1:10" ht="15">
      <c r="A24" s="93"/>
      <c r="B24" s="93"/>
      <c r="C24" s="93"/>
      <c r="D24" s="93"/>
      <c r="E24" s="93"/>
      <c r="F24" s="89" t="s">
        <v>398</v>
      </c>
      <c r="G24" s="93"/>
      <c r="H24" s="93" t="s">
        <v>274</v>
      </c>
      <c r="I24" s="93"/>
      <c r="J24" s="93"/>
    </row>
    <row r="25" spans="1:10" ht="15">
      <c r="A25" s="93"/>
      <c r="B25" s="93"/>
      <c r="C25" s="93"/>
      <c r="D25" s="93"/>
      <c r="E25" s="93"/>
      <c r="F25" s="89" t="s">
        <v>399</v>
      </c>
      <c r="G25" s="93"/>
      <c r="H25" s="93" t="s">
        <v>22</v>
      </c>
      <c r="I25" s="93"/>
      <c r="J25" s="93"/>
    </row>
    <row r="26" spans="1:10" ht="15">
      <c r="A26" s="93"/>
      <c r="B26" s="93"/>
      <c r="C26" s="93"/>
      <c r="D26" s="93"/>
      <c r="E26" s="93"/>
      <c r="F26" s="89" t="s">
        <v>400</v>
      </c>
      <c r="G26" s="93"/>
      <c r="H26" s="93"/>
      <c r="I26" s="93"/>
      <c r="J26" s="93"/>
    </row>
    <row r="27" spans="1:10" ht="15">
      <c r="A27" s="93"/>
      <c r="B27" s="93"/>
      <c r="C27" s="93"/>
      <c r="D27" s="93"/>
      <c r="E27" s="93"/>
      <c r="F27" s="89" t="s">
        <v>401</v>
      </c>
      <c r="G27" s="93"/>
      <c r="H27" s="93"/>
      <c r="I27" s="93"/>
      <c r="J27" s="93"/>
    </row>
    <row r="28" spans="1:10" ht="15">
      <c r="A28" s="93"/>
      <c r="B28" s="93"/>
      <c r="C28" s="93"/>
      <c r="D28" s="93"/>
      <c r="E28" s="93"/>
      <c r="F28" s="89" t="s">
        <v>402</v>
      </c>
      <c r="G28" s="93"/>
      <c r="H28" s="93"/>
      <c r="I28" s="93"/>
      <c r="J28" s="93"/>
    </row>
    <row r="29" spans="1:10" ht="15">
      <c r="A29" s="93"/>
      <c r="B29" s="93"/>
      <c r="C29" s="93"/>
      <c r="D29" s="93"/>
      <c r="E29" s="93"/>
      <c r="F29" s="89" t="s">
        <v>403</v>
      </c>
      <c r="G29" s="93"/>
      <c r="H29" s="93"/>
      <c r="I29" s="93"/>
      <c r="J29" s="93"/>
    </row>
    <row r="30" spans="1:10" ht="15">
      <c r="A30" s="93"/>
      <c r="B30" s="93"/>
      <c r="C30" s="93"/>
      <c r="D30" s="93"/>
      <c r="E30" s="93"/>
      <c r="F30" s="89" t="s">
        <v>358</v>
      </c>
      <c r="G30" s="93"/>
      <c r="H30" s="93"/>
      <c r="I30" s="93"/>
      <c r="J30" s="93"/>
    </row>
    <row r="31" spans="1:10" ht="15">
      <c r="A31" s="93"/>
      <c r="B31" s="93"/>
      <c r="C31" s="93"/>
      <c r="D31" s="93"/>
      <c r="E31" s="93"/>
      <c r="F31" s="89" t="s">
        <v>30</v>
      </c>
      <c r="G31" s="93"/>
      <c r="H31" s="93"/>
      <c r="I31" s="93"/>
      <c r="J31" s="93"/>
    </row>
    <row r="32" spans="1:10" ht="15">
      <c r="A32" s="93"/>
      <c r="B32" s="93"/>
      <c r="C32" s="93"/>
      <c r="D32" s="93"/>
      <c r="E32" s="93"/>
      <c r="F32" s="89" t="s">
        <v>404</v>
      </c>
      <c r="G32" s="93"/>
      <c r="H32" s="93"/>
      <c r="I32" s="93"/>
      <c r="J32" s="93"/>
    </row>
    <row r="33" spans="1:10" ht="15">
      <c r="A33" s="93"/>
      <c r="B33" s="93"/>
      <c r="C33" s="93"/>
      <c r="D33" s="93"/>
      <c r="E33" s="93"/>
      <c r="F33" s="89" t="s">
        <v>405</v>
      </c>
      <c r="G33" s="93"/>
      <c r="H33" s="93"/>
      <c r="I33" s="93"/>
      <c r="J33" s="93"/>
    </row>
    <row r="34" spans="1:10" ht="15">
      <c r="A34" s="93"/>
      <c r="B34" s="93"/>
      <c r="C34" s="93"/>
      <c r="D34" s="93"/>
      <c r="E34" s="93"/>
      <c r="F34" s="89" t="s">
        <v>406</v>
      </c>
      <c r="G34" s="93"/>
      <c r="H34" s="93"/>
      <c r="I34" s="93"/>
      <c r="J34" s="93"/>
    </row>
    <row r="35" spans="1:10" ht="15">
      <c r="F35" s="89" t="s">
        <v>22</v>
      </c>
      <c r="J35"/>
    </row>
    <row r="36" spans="1:10" ht="15">
      <c r="J36"/>
    </row>
  </sheetData>
  <dataValidations count="3">
    <dataValidation type="list" allowBlank="1" showInputMessage="1" showErrorMessage="1" sqref="C19" xr:uid="{5D437763-56D4-423E-9A2F-F26486C17A76}">
      <formula1>$C$18:$C$19</formula1>
    </dataValidation>
    <dataValidation type="list" allowBlank="1" showInputMessage="1" showErrorMessage="1" sqref="I12" xr:uid="{503160C7-E491-4213-9379-066E205B5F86}">
      <formula1>$A$13:$B$13</formula1>
    </dataValidation>
    <dataValidation type="list" allowBlank="1" showInputMessage="1" showErrorMessage="1" sqref="D19 E20" xr:uid="{310CEC4A-314D-4F63-87C3-3DE183DB7717}">
      <formula1>INDIRECT($C$16:$D$21)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69EA8032E2BB40ABC11061FCBB4CD8" ma:contentTypeVersion="12" ma:contentTypeDescription="Create a new document." ma:contentTypeScope="" ma:versionID="f695a26af5027c4458b2ce52ac66b943">
  <xsd:schema xmlns:xsd="http://www.w3.org/2001/XMLSchema" xmlns:xs="http://www.w3.org/2001/XMLSchema" xmlns:p="http://schemas.microsoft.com/office/2006/metadata/properties" xmlns:ns3="18cf9b3b-7b77-41dc-96a4-6c1384d1d343" xmlns:ns4="0e16516e-8865-45de-b445-708aaced9210" targetNamespace="http://schemas.microsoft.com/office/2006/metadata/properties" ma:root="true" ma:fieldsID="24b2f8d05bd58c2e62898438ec40f812" ns3:_="" ns4:_="">
    <xsd:import namespace="18cf9b3b-7b77-41dc-96a4-6c1384d1d343"/>
    <xsd:import namespace="0e16516e-8865-45de-b445-708aaced921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cf9b3b-7b77-41dc-96a4-6c1384d1d3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16516e-8865-45de-b445-708aaced921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EC11F3-1490-4748-90EA-E17BCEA44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cf9b3b-7b77-41dc-96a4-6c1384d1d343"/>
    <ds:schemaRef ds:uri="0e16516e-8865-45de-b445-708aaced92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0C5104-6AEE-4C15-893A-075FC6135C0E}">
  <ds:schemaRefs>
    <ds:schemaRef ds:uri="http://schemas.microsoft.com/office/2006/documentManagement/types"/>
    <ds:schemaRef ds:uri="http://purl.org/dc/elements/1.1/"/>
    <ds:schemaRef ds:uri="0e16516e-8865-45de-b445-708aaced9210"/>
    <ds:schemaRef ds:uri="http://www.w3.org/XML/1998/namespace"/>
    <ds:schemaRef ds:uri="http://schemas.openxmlformats.org/package/2006/metadata/core-properties"/>
    <ds:schemaRef ds:uri="http://purl.org/dc/dcmitype/"/>
    <ds:schemaRef ds:uri="18cf9b3b-7b77-41dc-96a4-6c1384d1d343"/>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5ED14C-51EE-4092-8915-9BC1C570B2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Survey</vt:lpstr>
      <vt:lpstr>Guidance</vt:lpstr>
      <vt:lpstr>Validation</vt:lpstr>
      <vt:lpstr>Feeder Fund</vt:lpstr>
      <vt:lpstr>Definitions</vt:lpstr>
      <vt:lpstr>Changes</vt:lpstr>
      <vt:lpstr>Drop-Down</vt:lpstr>
      <vt:lpstr>investor.liquidity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Bulmer</dc:creator>
  <cp:keywords/>
  <dc:description/>
  <cp:lastModifiedBy>John Bulmer</cp:lastModifiedBy>
  <cp:revision/>
  <dcterms:created xsi:type="dcterms:W3CDTF">2019-12-05T16:21:12Z</dcterms:created>
  <dcterms:modified xsi:type="dcterms:W3CDTF">2021-06-21T19:27:14Z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0x0101006069EA8032E2BB40ABC11061FCBB4CD8</vt:lpwstr>
  </property>
  <property fmtid="{D5CDD505-2E9C-101B-9397-08002B2CF9AE}" pid="3" name="WorkbookGuid">
    <vt:lpwstr>0e126cea-0490-4e7a-91d9-62d54d123693</vt:lpwstr>
  </property>
</Properties>
</file>